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725" yWindow="2670" windowWidth="6000" windowHeight="6300" firstSheet="2" activeTab="5"/>
  </bookViews>
  <sheets>
    <sheet name="Sum. of Revenue" sheetId="1" r:id="rId1"/>
    <sheet name="Gov't Expend. &amp; Its Financing" sheetId="2" r:id="rId2"/>
    <sheet name="Fed. Gov't sum of Exp." sheetId="3" r:id="rId3"/>
    <sheet name="Revenue " sheetId="4" r:id="rId4"/>
    <sheet name="RECURRENTin AMha" sheetId="5" r:id="rId5"/>
    <sheet name="CAPITAL in AMHAric" sheetId="6" r:id="rId6"/>
    <sheet name="Kelel Degoma Summary" sheetId="7" r:id="rId7"/>
    <sheet name="Kelel SDG fund" sheetId="8" r:id="rId8"/>
  </sheets>
  <definedNames>
    <definedName name="LINE">#REF!</definedName>
    <definedName name="OLE_LINK3" localSheetId="3">'Revenue '!$C$8</definedName>
    <definedName name="_xlnm.Print_Area" localSheetId="5">'CAPITAL in AMHAric'!$A$1:$W$1589</definedName>
    <definedName name="_xlnm.Print_Area" localSheetId="2">'Fed. Gov''t sum of Exp.'!$A$1:$K$35</definedName>
    <definedName name="_xlnm.Print_Area" localSheetId="1">'Gov''t Expend. &amp; Its Financing'!$A$2:$J$47</definedName>
    <definedName name="_xlnm.Print_Area" localSheetId="6">'Kelel Degoma Summary'!$A$1:$F$17</definedName>
    <definedName name="_xlnm.Print_Area" localSheetId="7">'Kelel SDG fund'!$A$1:$G$15</definedName>
    <definedName name="_xlnm.Print_Area" localSheetId="4">'RECURRENTin AMha'!$A$1:$O$2028</definedName>
    <definedName name="_xlnm.Print_Area" localSheetId="3">'Revenue '!$A$1:$F$267</definedName>
    <definedName name="_xlnm.Print_Area" localSheetId="0">'Sum. of Revenue'!$A$1:$I$26</definedName>
    <definedName name="Print_Area_MI">#REF!</definedName>
    <definedName name="_xlnm.Print_Titles" localSheetId="5">'CAPITAL in AMHAric'!$1:$5</definedName>
    <definedName name="_xlnm.Print_Titles" localSheetId="4">'RECURRENTin AMha'!$1:$5</definedName>
    <definedName name="_xlnm.Print_Titles" localSheetId="3">'Revenue '!$1:$4</definedName>
    <definedName name="Print_Titles_MI">#REF!</definedName>
  </definedNames>
  <calcPr calcId="145621" calcMode="manual"/>
</workbook>
</file>

<file path=xl/calcChain.xml><?xml version="1.0" encoding="utf-8"?>
<calcChain xmlns="http://schemas.openxmlformats.org/spreadsheetml/2006/main">
  <c r="E1996" i="5" l="1"/>
  <c r="E2018" i="5"/>
  <c r="E2022" i="5"/>
  <c r="E2025" i="5"/>
  <c r="W10" i="6" l="1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148" i="6"/>
  <c r="W1149" i="6"/>
  <c r="W1150" i="6"/>
  <c r="W1151" i="6"/>
  <c r="W1152" i="6"/>
  <c r="W1153" i="6"/>
  <c r="W1154" i="6"/>
  <c r="W1155" i="6"/>
  <c r="W1156" i="6"/>
  <c r="W1157" i="6"/>
  <c r="W1158" i="6"/>
  <c r="W1159" i="6"/>
  <c r="W1160" i="6"/>
  <c r="W1161" i="6"/>
  <c r="W1162" i="6"/>
  <c r="W1163" i="6"/>
  <c r="W1164" i="6"/>
  <c r="W1165" i="6"/>
  <c r="W1166" i="6"/>
  <c r="W1167" i="6"/>
  <c r="W1168" i="6"/>
  <c r="W1169" i="6"/>
  <c r="W1170" i="6"/>
  <c r="W1171" i="6"/>
  <c r="W1172" i="6"/>
  <c r="W1173" i="6"/>
  <c r="W1174" i="6"/>
  <c r="W1175" i="6"/>
  <c r="W1176" i="6"/>
  <c r="W1177" i="6"/>
  <c r="W1178" i="6"/>
  <c r="W1179" i="6"/>
  <c r="W1180" i="6"/>
  <c r="W1181" i="6"/>
  <c r="W1182" i="6"/>
  <c r="W1183" i="6"/>
  <c r="W1184" i="6"/>
  <c r="W1185" i="6"/>
  <c r="W1186" i="6"/>
  <c r="W1187" i="6"/>
  <c r="W1188" i="6"/>
  <c r="W1189" i="6"/>
  <c r="W1190" i="6"/>
  <c r="W1191" i="6"/>
  <c r="W1192" i="6"/>
  <c r="W1193" i="6"/>
  <c r="W1194" i="6"/>
  <c r="W1195" i="6"/>
  <c r="W1196" i="6"/>
  <c r="W1197" i="6"/>
  <c r="W1198" i="6"/>
  <c r="W1199" i="6"/>
  <c r="W1200" i="6"/>
  <c r="W1201" i="6"/>
  <c r="W1202" i="6"/>
  <c r="W1203" i="6"/>
  <c r="W1204" i="6"/>
  <c r="W1205" i="6"/>
  <c r="W1206" i="6"/>
  <c r="W1207" i="6"/>
  <c r="W1208" i="6"/>
  <c r="W1209" i="6"/>
  <c r="W1210" i="6"/>
  <c r="W1211" i="6"/>
  <c r="W1212" i="6"/>
  <c r="W1213" i="6"/>
  <c r="W1214" i="6"/>
  <c r="W1215" i="6"/>
  <c r="W1216" i="6"/>
  <c r="W1217" i="6"/>
  <c r="W1218" i="6"/>
  <c r="W1219" i="6"/>
  <c r="W1220" i="6"/>
  <c r="W1221" i="6"/>
  <c r="W1222" i="6"/>
  <c r="W1223" i="6"/>
  <c r="W1224" i="6"/>
  <c r="W1225" i="6"/>
  <c r="W1226" i="6"/>
  <c r="W1227" i="6"/>
  <c r="W1228" i="6"/>
  <c r="W1229" i="6"/>
  <c r="W1230" i="6"/>
  <c r="W1231" i="6"/>
  <c r="W1232" i="6"/>
  <c r="W1233" i="6"/>
  <c r="W1234" i="6"/>
  <c r="W1235" i="6"/>
  <c r="W1236" i="6"/>
  <c r="W1237" i="6"/>
  <c r="W1238" i="6"/>
  <c r="W1239" i="6"/>
  <c r="W1240" i="6"/>
  <c r="W1241" i="6"/>
  <c r="W1242" i="6"/>
  <c r="W1243" i="6"/>
  <c r="W1244" i="6"/>
  <c r="W1245" i="6"/>
  <c r="W1246" i="6"/>
  <c r="W1247" i="6"/>
  <c r="W1248" i="6"/>
  <c r="W1249" i="6"/>
  <c r="W1250" i="6"/>
  <c r="W1251" i="6"/>
  <c r="W1252" i="6"/>
  <c r="W1253" i="6"/>
  <c r="W1254" i="6"/>
  <c r="W1255" i="6"/>
  <c r="W1256" i="6"/>
  <c r="W1257" i="6"/>
  <c r="W1258" i="6"/>
  <c r="W1259" i="6"/>
  <c r="W1260" i="6"/>
  <c r="W1261" i="6"/>
  <c r="W1262" i="6"/>
  <c r="W1263" i="6"/>
  <c r="W1264" i="6"/>
  <c r="W1265" i="6"/>
  <c r="W1266" i="6"/>
  <c r="W1267" i="6"/>
  <c r="W1268" i="6"/>
  <c r="W1269" i="6"/>
  <c r="W1270" i="6"/>
  <c r="W1271" i="6"/>
  <c r="W1272" i="6"/>
  <c r="W1273" i="6"/>
  <c r="W1274" i="6"/>
  <c r="W1275" i="6"/>
  <c r="W1276" i="6"/>
  <c r="W1277" i="6"/>
  <c r="W1278" i="6"/>
  <c r="W1279" i="6"/>
  <c r="W1280" i="6"/>
  <c r="W1281" i="6"/>
  <c r="W1282" i="6"/>
  <c r="W1283" i="6"/>
  <c r="W1284" i="6"/>
  <c r="W1285" i="6"/>
  <c r="W1286" i="6"/>
  <c r="W1287" i="6"/>
  <c r="W1288" i="6"/>
  <c r="W1289" i="6"/>
  <c r="W1290" i="6"/>
  <c r="W1291" i="6"/>
  <c r="W1292" i="6"/>
  <c r="W1293" i="6"/>
  <c r="W1294" i="6"/>
  <c r="W1295" i="6"/>
  <c r="W1296" i="6"/>
  <c r="W1297" i="6"/>
  <c r="W1298" i="6"/>
  <c r="W1299" i="6"/>
  <c r="W1300" i="6"/>
  <c r="W1301" i="6"/>
  <c r="W1302" i="6"/>
  <c r="W1303" i="6"/>
  <c r="W1304" i="6"/>
  <c r="W1305" i="6"/>
  <c r="W1306" i="6"/>
  <c r="W1307" i="6"/>
  <c r="W1308" i="6"/>
  <c r="W1309" i="6"/>
  <c r="W1310" i="6"/>
  <c r="W1311" i="6"/>
  <c r="W1312" i="6"/>
  <c r="W1313" i="6"/>
  <c r="W1314" i="6"/>
  <c r="W1315" i="6"/>
  <c r="W1316" i="6"/>
  <c r="W1317" i="6"/>
  <c r="W1318" i="6"/>
  <c r="W1319" i="6"/>
  <c r="W1320" i="6"/>
  <c r="W1321" i="6"/>
  <c r="W1322" i="6"/>
  <c r="W1323" i="6"/>
  <c r="W1324" i="6"/>
  <c r="W1325" i="6"/>
  <c r="W1326" i="6"/>
  <c r="W1327" i="6"/>
  <c r="W1328" i="6"/>
  <c r="W1329" i="6"/>
  <c r="W1330" i="6"/>
  <c r="W1331" i="6"/>
  <c r="W1332" i="6"/>
  <c r="W1333" i="6"/>
  <c r="W1334" i="6"/>
  <c r="W1335" i="6"/>
  <c r="W1336" i="6"/>
  <c r="W1337" i="6"/>
  <c r="W1338" i="6"/>
  <c r="W1339" i="6"/>
  <c r="W1340" i="6"/>
  <c r="W1341" i="6"/>
  <c r="W1342" i="6"/>
  <c r="W1343" i="6"/>
  <c r="W1344" i="6"/>
  <c r="W1345" i="6"/>
  <c r="W1346" i="6"/>
  <c r="W1347" i="6"/>
  <c r="W1348" i="6"/>
  <c r="W1349" i="6"/>
  <c r="W1350" i="6"/>
  <c r="W1351" i="6"/>
  <c r="W1352" i="6"/>
  <c r="W1353" i="6"/>
  <c r="W1354" i="6"/>
  <c r="W1355" i="6"/>
  <c r="W1356" i="6"/>
  <c r="W1357" i="6"/>
  <c r="W1358" i="6"/>
  <c r="W1359" i="6"/>
  <c r="W1360" i="6"/>
  <c r="W1361" i="6"/>
  <c r="W1362" i="6"/>
  <c r="W1363" i="6"/>
  <c r="W1364" i="6"/>
  <c r="W1365" i="6"/>
  <c r="W1366" i="6"/>
  <c r="W1367" i="6"/>
  <c r="W1368" i="6"/>
  <c r="W1369" i="6"/>
  <c r="W1370" i="6"/>
  <c r="W1371" i="6"/>
  <c r="W1372" i="6"/>
  <c r="W1373" i="6"/>
  <c r="W1374" i="6"/>
  <c r="W1375" i="6"/>
  <c r="W1376" i="6"/>
  <c r="W1377" i="6"/>
  <c r="W1378" i="6"/>
  <c r="W1379" i="6"/>
  <c r="W1380" i="6"/>
  <c r="W1381" i="6"/>
  <c r="W1382" i="6"/>
  <c r="W1383" i="6"/>
  <c r="W1384" i="6"/>
  <c r="W1385" i="6"/>
  <c r="W1386" i="6"/>
  <c r="W1387" i="6"/>
  <c r="W1388" i="6"/>
  <c r="W1389" i="6"/>
  <c r="W1390" i="6"/>
  <c r="W1391" i="6"/>
  <c r="W1392" i="6"/>
  <c r="W1393" i="6"/>
  <c r="W1394" i="6"/>
  <c r="W1395" i="6"/>
  <c r="W1396" i="6"/>
  <c r="W1397" i="6"/>
  <c r="W1398" i="6"/>
  <c r="W1399" i="6"/>
  <c r="W1400" i="6"/>
  <c r="W1401" i="6"/>
  <c r="W1402" i="6"/>
  <c r="W1403" i="6"/>
  <c r="W1404" i="6"/>
  <c r="W1405" i="6"/>
  <c r="W1406" i="6"/>
  <c r="W1407" i="6"/>
  <c r="W1408" i="6"/>
  <c r="W1409" i="6"/>
  <c r="W1410" i="6"/>
  <c r="W1411" i="6"/>
  <c r="W1412" i="6"/>
  <c r="W1413" i="6"/>
  <c r="W1414" i="6"/>
  <c r="W1415" i="6"/>
  <c r="W1416" i="6"/>
  <c r="W1417" i="6"/>
  <c r="W1418" i="6"/>
  <c r="W1419" i="6"/>
  <c r="W1420" i="6"/>
  <c r="W1421" i="6"/>
  <c r="W1422" i="6"/>
  <c r="W1423" i="6"/>
  <c r="W1424" i="6"/>
  <c r="W1425" i="6"/>
  <c r="W1426" i="6"/>
  <c r="W1427" i="6"/>
  <c r="W1428" i="6"/>
  <c r="W1429" i="6"/>
  <c r="W1430" i="6"/>
  <c r="W1431" i="6"/>
  <c r="W1432" i="6"/>
  <c r="W1433" i="6"/>
  <c r="W1434" i="6"/>
  <c r="W1435" i="6"/>
  <c r="W1436" i="6"/>
  <c r="W1437" i="6"/>
  <c r="W1438" i="6"/>
  <c r="W1439" i="6"/>
  <c r="W1440" i="6"/>
  <c r="W1441" i="6"/>
  <c r="W1442" i="6"/>
  <c r="W1443" i="6"/>
  <c r="W1444" i="6"/>
  <c r="W1445" i="6"/>
  <c r="W1446" i="6"/>
  <c r="W1447" i="6"/>
  <c r="W1448" i="6"/>
  <c r="W1449" i="6"/>
  <c r="W1450" i="6"/>
  <c r="W1451" i="6"/>
  <c r="W1452" i="6"/>
  <c r="W1453" i="6"/>
  <c r="W1454" i="6"/>
  <c r="W1455" i="6"/>
  <c r="W1456" i="6"/>
  <c r="W1457" i="6"/>
  <c r="W1458" i="6"/>
  <c r="W1459" i="6"/>
  <c r="W1460" i="6"/>
  <c r="W1461" i="6"/>
  <c r="W1462" i="6"/>
  <c r="W1463" i="6"/>
  <c r="W1464" i="6"/>
  <c r="W1465" i="6"/>
  <c r="W1466" i="6"/>
  <c r="W1467" i="6"/>
  <c r="W1468" i="6"/>
  <c r="W1469" i="6"/>
  <c r="W1470" i="6"/>
  <c r="W1471" i="6"/>
  <c r="W1472" i="6"/>
  <c r="W1473" i="6"/>
  <c r="W1474" i="6"/>
  <c r="W1475" i="6"/>
  <c r="W1476" i="6"/>
  <c r="W1477" i="6"/>
  <c r="W1478" i="6"/>
  <c r="W1479" i="6"/>
  <c r="W1480" i="6"/>
  <c r="W1481" i="6"/>
  <c r="W1482" i="6"/>
  <c r="W1483" i="6"/>
  <c r="W1484" i="6"/>
  <c r="W1485" i="6"/>
  <c r="W1486" i="6"/>
  <c r="W1487" i="6"/>
  <c r="W1488" i="6"/>
  <c r="W1489" i="6"/>
  <c r="W1490" i="6"/>
  <c r="W1491" i="6"/>
  <c r="W1492" i="6"/>
  <c r="W1493" i="6"/>
  <c r="W1494" i="6"/>
  <c r="W1495" i="6"/>
  <c r="W1496" i="6"/>
  <c r="W1497" i="6"/>
  <c r="W1498" i="6"/>
  <c r="W1499" i="6"/>
  <c r="W1500" i="6"/>
  <c r="W1501" i="6"/>
  <c r="W1502" i="6"/>
  <c r="W1503" i="6"/>
  <c r="W1504" i="6"/>
  <c r="W1505" i="6"/>
  <c r="W1506" i="6"/>
  <c r="W1507" i="6"/>
  <c r="W1508" i="6"/>
  <c r="W1509" i="6"/>
  <c r="W1510" i="6"/>
  <c r="W1511" i="6"/>
  <c r="W1512" i="6"/>
  <c r="W1513" i="6"/>
  <c r="W1514" i="6"/>
  <c r="W1515" i="6"/>
  <c r="W1516" i="6"/>
  <c r="W1517" i="6"/>
  <c r="W1518" i="6"/>
  <c r="W1519" i="6"/>
  <c r="W1520" i="6"/>
  <c r="W1521" i="6"/>
  <c r="W1522" i="6"/>
  <c r="W1523" i="6"/>
  <c r="W1524" i="6"/>
  <c r="W1525" i="6"/>
  <c r="W1526" i="6"/>
  <c r="W1527" i="6"/>
  <c r="W1528" i="6"/>
  <c r="W1529" i="6"/>
  <c r="W1530" i="6"/>
  <c r="W1531" i="6"/>
  <c r="W1532" i="6"/>
  <c r="W1533" i="6"/>
  <c r="W1534" i="6"/>
  <c r="W1535" i="6"/>
  <c r="W1536" i="6"/>
  <c r="W1537" i="6"/>
  <c r="W1538" i="6"/>
  <c r="W1539" i="6"/>
  <c r="W1540" i="6"/>
  <c r="W1541" i="6"/>
  <c r="W1542" i="6"/>
  <c r="W1543" i="6"/>
  <c r="W1544" i="6"/>
  <c r="W1545" i="6"/>
  <c r="W1546" i="6"/>
  <c r="W1547" i="6"/>
  <c r="W1548" i="6"/>
  <c r="W1549" i="6"/>
  <c r="W1550" i="6"/>
  <c r="W1551" i="6"/>
  <c r="W1552" i="6"/>
  <c r="W1553" i="6"/>
  <c r="W1554" i="6"/>
  <c r="W1555" i="6"/>
  <c r="W1556" i="6"/>
  <c r="W1557" i="6"/>
  <c r="W1558" i="6"/>
  <c r="W1559" i="6"/>
  <c r="W1560" i="6"/>
  <c r="W1561" i="6"/>
  <c r="W1562" i="6"/>
  <c r="W1563" i="6"/>
  <c r="W1564" i="6"/>
  <c r="W1565" i="6"/>
  <c r="W1566" i="6"/>
  <c r="W1567" i="6"/>
  <c r="W1568" i="6"/>
  <c r="W1569" i="6"/>
  <c r="W1570" i="6"/>
  <c r="W1571" i="6"/>
  <c r="W1572" i="6"/>
  <c r="W1573" i="6"/>
  <c r="W1574" i="6"/>
  <c r="W1575" i="6"/>
  <c r="W1576" i="6"/>
  <c r="W1577" i="6"/>
  <c r="W1578" i="6"/>
  <c r="W1579" i="6"/>
  <c r="W1580" i="6"/>
  <c r="W1581" i="6"/>
  <c r="W1582" i="6"/>
  <c r="W1583" i="6"/>
  <c r="W1584" i="6"/>
  <c r="W1585" i="6"/>
  <c r="W1586" i="6"/>
  <c r="W1587" i="6"/>
  <c r="W1588" i="6"/>
  <c r="W1589" i="6"/>
  <c r="S1194" i="6"/>
  <c r="T1194" i="6"/>
  <c r="U1194" i="6"/>
  <c r="V1194" i="6"/>
  <c r="S1195" i="6"/>
  <c r="T1195" i="6"/>
  <c r="U1195" i="6"/>
  <c r="V1195" i="6"/>
  <c r="S1196" i="6"/>
  <c r="T1196" i="6"/>
  <c r="U1196" i="6"/>
  <c r="V1196" i="6"/>
  <c r="S1197" i="6"/>
  <c r="T1197" i="6"/>
  <c r="U1197" i="6"/>
  <c r="V1197" i="6"/>
  <c r="S1198" i="6"/>
  <c r="T1198" i="6"/>
  <c r="U1198" i="6"/>
  <c r="V1198" i="6"/>
  <c r="S1199" i="6"/>
  <c r="T1199" i="6"/>
  <c r="U1199" i="6"/>
  <c r="V1199" i="6"/>
  <c r="S1200" i="6"/>
  <c r="T1200" i="6"/>
  <c r="U1200" i="6"/>
  <c r="V1200" i="6"/>
  <c r="S1201" i="6"/>
  <c r="T1201" i="6"/>
  <c r="U1201" i="6"/>
  <c r="V1201" i="6"/>
  <c r="S1202" i="6"/>
  <c r="T1202" i="6"/>
  <c r="U1202" i="6"/>
  <c r="V1202" i="6"/>
  <c r="S1203" i="6"/>
  <c r="T1203" i="6"/>
  <c r="U1203" i="6"/>
  <c r="V1203" i="6"/>
  <c r="S1204" i="6"/>
  <c r="T1204" i="6"/>
  <c r="U1204" i="6"/>
  <c r="V1204" i="6"/>
  <c r="S1205" i="6"/>
  <c r="T1205" i="6"/>
  <c r="U1205" i="6"/>
  <c r="V1205" i="6"/>
  <c r="S1206" i="6"/>
  <c r="T1206" i="6"/>
  <c r="U1206" i="6"/>
  <c r="V1206" i="6"/>
  <c r="S1207" i="6"/>
  <c r="T1207" i="6"/>
  <c r="U1207" i="6"/>
  <c r="V1207" i="6"/>
  <c r="S1208" i="6"/>
  <c r="T1208" i="6"/>
  <c r="U1208" i="6"/>
  <c r="V1208" i="6"/>
  <c r="S1209" i="6"/>
  <c r="T1209" i="6"/>
  <c r="U1209" i="6"/>
  <c r="V1209" i="6"/>
  <c r="S1210" i="6"/>
  <c r="T1210" i="6"/>
  <c r="U1210" i="6"/>
  <c r="V1210" i="6"/>
  <c r="S1211" i="6"/>
  <c r="T1211" i="6"/>
  <c r="U1211" i="6"/>
  <c r="V1211" i="6"/>
  <c r="S1212" i="6"/>
  <c r="T1212" i="6"/>
  <c r="U1212" i="6"/>
  <c r="V1212" i="6"/>
  <c r="S1213" i="6"/>
  <c r="T1213" i="6"/>
  <c r="U1213" i="6"/>
  <c r="V1213" i="6"/>
  <c r="S1214" i="6"/>
  <c r="T1214" i="6"/>
  <c r="U1214" i="6"/>
  <c r="V1214" i="6"/>
  <c r="S1215" i="6"/>
  <c r="T1215" i="6"/>
  <c r="U1215" i="6"/>
  <c r="V1215" i="6"/>
  <c r="S1216" i="6"/>
  <c r="T1216" i="6"/>
  <c r="U1216" i="6"/>
  <c r="V1216" i="6"/>
  <c r="S1217" i="6"/>
  <c r="T1217" i="6"/>
  <c r="U1217" i="6"/>
  <c r="V1217" i="6"/>
  <c r="S1218" i="6"/>
  <c r="T1218" i="6"/>
  <c r="U1218" i="6"/>
  <c r="V1218" i="6"/>
  <c r="S1219" i="6"/>
  <c r="T1219" i="6"/>
  <c r="U1219" i="6"/>
  <c r="V1219" i="6"/>
  <c r="S1220" i="6"/>
  <c r="T1220" i="6"/>
  <c r="U1220" i="6"/>
  <c r="V1220" i="6"/>
  <c r="S1221" i="6"/>
  <c r="T1221" i="6"/>
  <c r="U1221" i="6"/>
  <c r="V1221" i="6"/>
  <c r="S1222" i="6"/>
  <c r="T1222" i="6"/>
  <c r="U1222" i="6"/>
  <c r="V1222" i="6"/>
  <c r="S1223" i="6"/>
  <c r="T1223" i="6"/>
  <c r="U1223" i="6"/>
  <c r="V1223" i="6"/>
  <c r="S1224" i="6"/>
  <c r="T1224" i="6"/>
  <c r="U1224" i="6"/>
  <c r="V1224" i="6"/>
  <c r="S1225" i="6"/>
  <c r="T1225" i="6"/>
  <c r="U1225" i="6"/>
  <c r="V1225" i="6"/>
  <c r="S1226" i="6"/>
  <c r="T1226" i="6"/>
  <c r="U1226" i="6"/>
  <c r="V1226" i="6"/>
  <c r="S1227" i="6"/>
  <c r="T1227" i="6"/>
  <c r="U1227" i="6"/>
  <c r="V1227" i="6"/>
  <c r="S1228" i="6"/>
  <c r="T1228" i="6"/>
  <c r="U1228" i="6"/>
  <c r="V1228" i="6"/>
  <c r="S1229" i="6"/>
  <c r="T1229" i="6"/>
  <c r="U1229" i="6"/>
  <c r="V1229" i="6"/>
  <c r="S1230" i="6"/>
  <c r="T1230" i="6"/>
  <c r="U1230" i="6"/>
  <c r="V1230" i="6"/>
  <c r="S1231" i="6"/>
  <c r="T1231" i="6"/>
  <c r="U1231" i="6"/>
  <c r="V1231" i="6"/>
  <c r="S1232" i="6"/>
  <c r="T1232" i="6"/>
  <c r="U1232" i="6"/>
  <c r="V1232" i="6"/>
  <c r="S1233" i="6"/>
  <c r="T1233" i="6"/>
  <c r="U1233" i="6"/>
  <c r="V1233" i="6"/>
  <c r="S1234" i="6"/>
  <c r="T1234" i="6"/>
  <c r="U1234" i="6"/>
  <c r="V1234" i="6"/>
  <c r="S1235" i="6"/>
  <c r="T1235" i="6"/>
  <c r="U1235" i="6"/>
  <c r="V1235" i="6"/>
  <c r="S1236" i="6"/>
  <c r="T1236" i="6"/>
  <c r="U1236" i="6"/>
  <c r="V1236" i="6"/>
  <c r="S1237" i="6"/>
  <c r="T1237" i="6"/>
  <c r="U1237" i="6"/>
  <c r="V1237" i="6"/>
  <c r="S1238" i="6"/>
  <c r="T1238" i="6"/>
  <c r="U1238" i="6"/>
  <c r="V1238" i="6"/>
  <c r="S1239" i="6"/>
  <c r="T1239" i="6"/>
  <c r="U1239" i="6"/>
  <c r="V1239" i="6"/>
  <c r="S1240" i="6"/>
  <c r="T1240" i="6"/>
  <c r="U1240" i="6"/>
  <c r="V1240" i="6"/>
  <c r="S1241" i="6"/>
  <c r="T1241" i="6"/>
  <c r="U1241" i="6"/>
  <c r="V1241" i="6"/>
  <c r="S1242" i="6"/>
  <c r="T1242" i="6"/>
  <c r="U1242" i="6"/>
  <c r="V1242" i="6"/>
  <c r="S1243" i="6"/>
  <c r="T1243" i="6"/>
  <c r="U1243" i="6"/>
  <c r="V1243" i="6"/>
  <c r="S1244" i="6"/>
  <c r="T1244" i="6"/>
  <c r="U1244" i="6"/>
  <c r="V1244" i="6"/>
  <c r="S1245" i="6"/>
  <c r="T1245" i="6"/>
  <c r="U1245" i="6"/>
  <c r="V1245" i="6"/>
  <c r="S1246" i="6"/>
  <c r="T1246" i="6"/>
  <c r="U1246" i="6"/>
  <c r="V1246" i="6"/>
  <c r="S1247" i="6"/>
  <c r="T1247" i="6"/>
  <c r="U1247" i="6"/>
  <c r="V1247" i="6"/>
  <c r="S1248" i="6"/>
  <c r="T1248" i="6"/>
  <c r="U1248" i="6"/>
  <c r="V1248" i="6"/>
  <c r="S1249" i="6"/>
  <c r="T1249" i="6"/>
  <c r="U1249" i="6"/>
  <c r="V1249" i="6"/>
  <c r="S1250" i="6"/>
  <c r="T1250" i="6"/>
  <c r="U1250" i="6"/>
  <c r="V1250" i="6"/>
  <c r="S1251" i="6"/>
  <c r="T1251" i="6"/>
  <c r="U1251" i="6"/>
  <c r="V1251" i="6"/>
  <c r="S1252" i="6"/>
  <c r="T1252" i="6"/>
  <c r="U1252" i="6"/>
  <c r="V1252" i="6"/>
  <c r="S1253" i="6"/>
  <c r="T1253" i="6"/>
  <c r="U1253" i="6"/>
  <c r="V1253" i="6"/>
  <c r="S1254" i="6"/>
  <c r="T1254" i="6"/>
  <c r="U1254" i="6"/>
  <c r="V1254" i="6"/>
  <c r="S1255" i="6"/>
  <c r="T1255" i="6"/>
  <c r="U1255" i="6"/>
  <c r="V1255" i="6"/>
  <c r="S1256" i="6"/>
  <c r="T1256" i="6"/>
  <c r="U1256" i="6"/>
  <c r="V1256" i="6"/>
  <c r="S1257" i="6"/>
  <c r="T1257" i="6"/>
  <c r="U1257" i="6"/>
  <c r="V1257" i="6"/>
  <c r="S1258" i="6"/>
  <c r="T1258" i="6"/>
  <c r="U1258" i="6"/>
  <c r="V1258" i="6"/>
  <c r="S1259" i="6"/>
  <c r="T1259" i="6"/>
  <c r="U1259" i="6"/>
  <c r="V1259" i="6"/>
  <c r="S1260" i="6"/>
  <c r="T1260" i="6"/>
  <c r="U1260" i="6"/>
  <c r="V1260" i="6"/>
  <c r="S1261" i="6"/>
  <c r="T1261" i="6"/>
  <c r="U1261" i="6"/>
  <c r="V1261" i="6"/>
  <c r="S1262" i="6"/>
  <c r="T1262" i="6"/>
  <c r="U1262" i="6"/>
  <c r="V1262" i="6"/>
  <c r="S1263" i="6"/>
  <c r="T1263" i="6"/>
  <c r="U1263" i="6"/>
  <c r="V1263" i="6"/>
  <c r="S1264" i="6"/>
  <c r="T1264" i="6"/>
  <c r="U1264" i="6"/>
  <c r="V1264" i="6"/>
  <c r="S1265" i="6"/>
  <c r="T1265" i="6"/>
  <c r="U1265" i="6"/>
  <c r="V1265" i="6"/>
  <c r="S1266" i="6"/>
  <c r="T1266" i="6"/>
  <c r="U1266" i="6"/>
  <c r="V1266" i="6"/>
  <c r="S1267" i="6"/>
  <c r="T1267" i="6"/>
  <c r="U1267" i="6"/>
  <c r="V1267" i="6"/>
  <c r="S1268" i="6"/>
  <c r="T1268" i="6"/>
  <c r="U1268" i="6"/>
  <c r="V1268" i="6"/>
  <c r="S1269" i="6"/>
  <c r="T1269" i="6"/>
  <c r="U1269" i="6"/>
  <c r="V1269" i="6"/>
  <c r="S1270" i="6"/>
  <c r="T1270" i="6"/>
  <c r="U1270" i="6"/>
  <c r="V1270" i="6"/>
  <c r="S1271" i="6"/>
  <c r="T1271" i="6"/>
  <c r="U1271" i="6"/>
  <c r="V1271" i="6"/>
  <c r="S1272" i="6"/>
  <c r="T1272" i="6"/>
  <c r="U1272" i="6"/>
  <c r="V1272" i="6"/>
  <c r="S1273" i="6"/>
  <c r="T1273" i="6"/>
  <c r="U1273" i="6"/>
  <c r="V1273" i="6"/>
  <c r="S1274" i="6"/>
  <c r="T1274" i="6"/>
  <c r="U1274" i="6"/>
  <c r="V1274" i="6"/>
  <c r="S1275" i="6"/>
  <c r="T1275" i="6"/>
  <c r="U1275" i="6"/>
  <c r="V1275" i="6"/>
  <c r="S1276" i="6"/>
  <c r="T1276" i="6"/>
  <c r="U1276" i="6"/>
  <c r="V1276" i="6"/>
  <c r="S1277" i="6"/>
  <c r="T1277" i="6"/>
  <c r="U1277" i="6"/>
  <c r="V1277" i="6"/>
  <c r="S1278" i="6"/>
  <c r="T1278" i="6"/>
  <c r="U1278" i="6"/>
  <c r="V1278" i="6"/>
  <c r="S1279" i="6"/>
  <c r="T1279" i="6"/>
  <c r="U1279" i="6"/>
  <c r="V1279" i="6"/>
  <c r="S1280" i="6"/>
  <c r="T1280" i="6"/>
  <c r="U1280" i="6"/>
  <c r="V1280" i="6"/>
  <c r="S1281" i="6"/>
  <c r="T1281" i="6"/>
  <c r="U1281" i="6"/>
  <c r="V1281" i="6"/>
  <c r="S1282" i="6"/>
  <c r="T1282" i="6"/>
  <c r="U1282" i="6"/>
  <c r="V1282" i="6"/>
  <c r="S1283" i="6"/>
  <c r="T1283" i="6"/>
  <c r="U1283" i="6"/>
  <c r="V1283" i="6"/>
  <c r="S1284" i="6"/>
  <c r="T1284" i="6"/>
  <c r="U1284" i="6"/>
  <c r="V1284" i="6"/>
  <c r="S1285" i="6"/>
  <c r="T1285" i="6"/>
  <c r="U1285" i="6"/>
  <c r="V1285" i="6"/>
  <c r="S1286" i="6"/>
  <c r="T1286" i="6"/>
  <c r="U1286" i="6"/>
  <c r="V1286" i="6"/>
  <c r="S1287" i="6"/>
  <c r="T1287" i="6"/>
  <c r="U1287" i="6"/>
  <c r="V1287" i="6"/>
  <c r="S1288" i="6"/>
  <c r="T1288" i="6"/>
  <c r="U1288" i="6"/>
  <c r="V1288" i="6"/>
  <c r="S1289" i="6"/>
  <c r="T1289" i="6"/>
  <c r="U1289" i="6"/>
  <c r="V1289" i="6"/>
  <c r="S1290" i="6"/>
  <c r="T1290" i="6"/>
  <c r="U1290" i="6"/>
  <c r="V1290" i="6"/>
  <c r="S1291" i="6"/>
  <c r="T1291" i="6"/>
  <c r="U1291" i="6"/>
  <c r="V1291" i="6"/>
  <c r="S1292" i="6"/>
  <c r="T1292" i="6"/>
  <c r="U1292" i="6"/>
  <c r="V1292" i="6"/>
  <c r="S1293" i="6"/>
  <c r="T1293" i="6"/>
  <c r="U1293" i="6"/>
  <c r="V1293" i="6"/>
  <c r="S1294" i="6"/>
  <c r="T1294" i="6"/>
  <c r="U1294" i="6"/>
  <c r="V1294" i="6"/>
  <c r="S1295" i="6"/>
  <c r="T1295" i="6"/>
  <c r="U1295" i="6"/>
  <c r="V1295" i="6"/>
  <c r="S1296" i="6"/>
  <c r="T1296" i="6"/>
  <c r="U1296" i="6"/>
  <c r="V1296" i="6"/>
  <c r="S1297" i="6"/>
  <c r="T1297" i="6"/>
  <c r="U1297" i="6"/>
  <c r="V1297" i="6"/>
  <c r="S1298" i="6"/>
  <c r="T1298" i="6"/>
  <c r="U1298" i="6"/>
  <c r="V1298" i="6"/>
  <c r="S1299" i="6"/>
  <c r="T1299" i="6"/>
  <c r="U1299" i="6"/>
  <c r="V1299" i="6"/>
  <c r="S1300" i="6"/>
  <c r="T1300" i="6"/>
  <c r="U1300" i="6"/>
  <c r="V1300" i="6"/>
  <c r="S1301" i="6"/>
  <c r="T1301" i="6"/>
  <c r="U1301" i="6"/>
  <c r="V1301" i="6"/>
  <c r="S1302" i="6"/>
  <c r="T1302" i="6"/>
  <c r="U1302" i="6"/>
  <c r="V1302" i="6"/>
  <c r="S1303" i="6"/>
  <c r="T1303" i="6"/>
  <c r="U1303" i="6"/>
  <c r="V1303" i="6"/>
  <c r="S1304" i="6"/>
  <c r="T1304" i="6"/>
  <c r="U1304" i="6"/>
  <c r="V1304" i="6"/>
  <c r="S1305" i="6"/>
  <c r="T1305" i="6"/>
  <c r="U1305" i="6"/>
  <c r="V1305" i="6"/>
  <c r="S1306" i="6"/>
  <c r="T1306" i="6"/>
  <c r="U1306" i="6"/>
  <c r="V1306" i="6"/>
  <c r="S1307" i="6"/>
  <c r="T1307" i="6"/>
  <c r="U1307" i="6"/>
  <c r="V1307" i="6"/>
  <c r="S1308" i="6"/>
  <c r="T1308" i="6"/>
  <c r="U1308" i="6"/>
  <c r="V1308" i="6"/>
  <c r="S1309" i="6"/>
  <c r="T1309" i="6"/>
  <c r="U1309" i="6"/>
  <c r="V1309" i="6"/>
  <c r="S1310" i="6"/>
  <c r="T1310" i="6"/>
  <c r="U1310" i="6"/>
  <c r="V1310" i="6"/>
  <c r="S1311" i="6"/>
  <c r="T1311" i="6"/>
  <c r="U1311" i="6"/>
  <c r="V1311" i="6"/>
  <c r="S1312" i="6"/>
  <c r="T1312" i="6"/>
  <c r="U1312" i="6"/>
  <c r="V1312" i="6"/>
  <c r="S1313" i="6"/>
  <c r="T1313" i="6"/>
  <c r="U1313" i="6"/>
  <c r="V1313" i="6"/>
  <c r="S1314" i="6"/>
  <c r="T1314" i="6"/>
  <c r="U1314" i="6"/>
  <c r="V1314" i="6"/>
  <c r="S1315" i="6"/>
  <c r="T1315" i="6"/>
  <c r="U1315" i="6"/>
  <c r="V1315" i="6"/>
  <c r="S1316" i="6"/>
  <c r="T1316" i="6"/>
  <c r="U1316" i="6"/>
  <c r="V1316" i="6"/>
  <c r="S1317" i="6"/>
  <c r="T1317" i="6"/>
  <c r="U1317" i="6"/>
  <c r="V1317" i="6"/>
  <c r="S1318" i="6"/>
  <c r="T1318" i="6"/>
  <c r="U1318" i="6"/>
  <c r="V1318" i="6"/>
  <c r="S1319" i="6"/>
  <c r="T1319" i="6"/>
  <c r="U1319" i="6"/>
  <c r="V1319" i="6"/>
  <c r="S1320" i="6"/>
  <c r="T1320" i="6"/>
  <c r="U1320" i="6"/>
  <c r="V1320" i="6"/>
  <c r="S1321" i="6"/>
  <c r="T1321" i="6"/>
  <c r="U1321" i="6"/>
  <c r="V1321" i="6"/>
  <c r="S1322" i="6"/>
  <c r="T1322" i="6"/>
  <c r="U1322" i="6"/>
  <c r="V1322" i="6"/>
  <c r="S1323" i="6"/>
  <c r="T1323" i="6"/>
  <c r="U1323" i="6"/>
  <c r="V1323" i="6"/>
  <c r="S1324" i="6"/>
  <c r="T1324" i="6"/>
  <c r="U1324" i="6"/>
  <c r="V1324" i="6"/>
  <c r="S1325" i="6"/>
  <c r="T1325" i="6"/>
  <c r="U1325" i="6"/>
  <c r="V1325" i="6"/>
  <c r="S1326" i="6"/>
  <c r="T1326" i="6"/>
  <c r="U1326" i="6"/>
  <c r="V1326" i="6"/>
  <c r="S1327" i="6"/>
  <c r="T1327" i="6"/>
  <c r="U1327" i="6"/>
  <c r="V1327" i="6"/>
  <c r="S1328" i="6"/>
  <c r="T1328" i="6"/>
  <c r="U1328" i="6"/>
  <c r="V1328" i="6"/>
  <c r="S1329" i="6"/>
  <c r="T1329" i="6"/>
  <c r="U1329" i="6"/>
  <c r="V1329" i="6"/>
  <c r="S1330" i="6"/>
  <c r="T1330" i="6"/>
  <c r="U1330" i="6"/>
  <c r="V1330" i="6"/>
  <c r="S1331" i="6"/>
  <c r="T1331" i="6"/>
  <c r="U1331" i="6"/>
  <c r="V1331" i="6"/>
  <c r="S1332" i="6"/>
  <c r="T1332" i="6"/>
  <c r="U1332" i="6"/>
  <c r="V1332" i="6"/>
  <c r="S1333" i="6"/>
  <c r="T1333" i="6"/>
  <c r="U1333" i="6"/>
  <c r="V1333" i="6"/>
  <c r="S1334" i="6"/>
  <c r="T1334" i="6"/>
  <c r="U1334" i="6"/>
  <c r="V1334" i="6"/>
  <c r="S1335" i="6"/>
  <c r="T1335" i="6"/>
  <c r="U1335" i="6"/>
  <c r="V1335" i="6"/>
  <c r="S1336" i="6"/>
  <c r="T1336" i="6"/>
  <c r="U1336" i="6"/>
  <c r="V1336" i="6"/>
  <c r="S1337" i="6"/>
  <c r="T1337" i="6"/>
  <c r="U1337" i="6"/>
  <c r="V1337" i="6"/>
  <c r="S1338" i="6"/>
  <c r="T1338" i="6"/>
  <c r="U1338" i="6"/>
  <c r="V1338" i="6"/>
  <c r="S1339" i="6"/>
  <c r="T1339" i="6"/>
  <c r="U1339" i="6"/>
  <c r="V1339" i="6"/>
  <c r="S1340" i="6"/>
  <c r="T1340" i="6"/>
  <c r="U1340" i="6"/>
  <c r="V1340" i="6"/>
  <c r="S1341" i="6"/>
  <c r="T1341" i="6"/>
  <c r="U1341" i="6"/>
  <c r="V1341" i="6"/>
  <c r="S1342" i="6"/>
  <c r="T1342" i="6"/>
  <c r="U1342" i="6"/>
  <c r="V1342" i="6"/>
  <c r="S1343" i="6"/>
  <c r="T1343" i="6"/>
  <c r="U1343" i="6"/>
  <c r="V1343" i="6"/>
  <c r="S1344" i="6"/>
  <c r="T1344" i="6"/>
  <c r="U1344" i="6"/>
  <c r="V1344" i="6"/>
  <c r="S1345" i="6"/>
  <c r="T1345" i="6"/>
  <c r="U1345" i="6"/>
  <c r="V1345" i="6"/>
  <c r="S1346" i="6"/>
  <c r="T1346" i="6"/>
  <c r="U1346" i="6"/>
  <c r="V1346" i="6"/>
  <c r="S1347" i="6"/>
  <c r="T1347" i="6"/>
  <c r="U1347" i="6"/>
  <c r="V1347" i="6"/>
  <c r="S1348" i="6"/>
  <c r="T1348" i="6"/>
  <c r="U1348" i="6"/>
  <c r="V1348" i="6"/>
  <c r="S1349" i="6"/>
  <c r="T1349" i="6"/>
  <c r="U1349" i="6"/>
  <c r="V1349" i="6"/>
  <c r="S1350" i="6"/>
  <c r="T1350" i="6"/>
  <c r="U1350" i="6"/>
  <c r="V1350" i="6"/>
  <c r="S1351" i="6"/>
  <c r="T1351" i="6"/>
  <c r="U1351" i="6"/>
  <c r="V1351" i="6"/>
  <c r="S1352" i="6"/>
  <c r="T1352" i="6"/>
  <c r="U1352" i="6"/>
  <c r="V1352" i="6"/>
  <c r="S1353" i="6"/>
  <c r="T1353" i="6"/>
  <c r="U1353" i="6"/>
  <c r="V1353" i="6"/>
  <c r="S1354" i="6"/>
  <c r="T1354" i="6"/>
  <c r="U1354" i="6"/>
  <c r="V1354" i="6"/>
  <c r="S1355" i="6"/>
  <c r="T1355" i="6"/>
  <c r="U1355" i="6"/>
  <c r="V1355" i="6"/>
  <c r="S1356" i="6"/>
  <c r="T1356" i="6"/>
  <c r="U1356" i="6"/>
  <c r="V1356" i="6"/>
  <c r="S1357" i="6"/>
  <c r="T1357" i="6"/>
  <c r="U1357" i="6"/>
  <c r="V1357" i="6"/>
  <c r="S1358" i="6"/>
  <c r="T1358" i="6"/>
  <c r="U1358" i="6"/>
  <c r="V1358" i="6"/>
  <c r="S1359" i="6"/>
  <c r="T1359" i="6"/>
  <c r="U1359" i="6"/>
  <c r="V1359" i="6"/>
  <c r="S1360" i="6"/>
  <c r="T1360" i="6"/>
  <c r="U1360" i="6"/>
  <c r="V1360" i="6"/>
  <c r="S1361" i="6"/>
  <c r="T1361" i="6"/>
  <c r="U1361" i="6"/>
  <c r="V1361" i="6"/>
  <c r="S1362" i="6"/>
  <c r="T1362" i="6"/>
  <c r="U1362" i="6"/>
  <c r="V1362" i="6"/>
  <c r="S1363" i="6"/>
  <c r="T1363" i="6"/>
  <c r="U1363" i="6"/>
  <c r="V1363" i="6"/>
  <c r="S1364" i="6"/>
  <c r="T1364" i="6"/>
  <c r="U1364" i="6"/>
  <c r="V1364" i="6"/>
  <c r="S1365" i="6"/>
  <c r="T1365" i="6"/>
  <c r="U1365" i="6"/>
  <c r="V1365" i="6"/>
  <c r="S1366" i="6"/>
  <c r="T1366" i="6"/>
  <c r="U1366" i="6"/>
  <c r="V1366" i="6"/>
  <c r="S1367" i="6"/>
  <c r="T1367" i="6"/>
  <c r="U1367" i="6"/>
  <c r="V1367" i="6"/>
  <c r="S1368" i="6"/>
  <c r="T1368" i="6"/>
  <c r="U1368" i="6"/>
  <c r="V1368" i="6"/>
  <c r="S1369" i="6"/>
  <c r="T1369" i="6"/>
  <c r="U1369" i="6"/>
  <c r="V1369" i="6"/>
  <c r="S1370" i="6"/>
  <c r="T1370" i="6"/>
  <c r="U1370" i="6"/>
  <c r="V1370" i="6"/>
  <c r="S1371" i="6"/>
  <c r="T1371" i="6"/>
  <c r="U1371" i="6"/>
  <c r="V1371" i="6"/>
  <c r="S1372" i="6"/>
  <c r="T1372" i="6"/>
  <c r="U1372" i="6"/>
  <c r="V1372" i="6"/>
  <c r="S1373" i="6"/>
  <c r="T1373" i="6"/>
  <c r="U1373" i="6"/>
  <c r="V1373" i="6"/>
  <c r="S1374" i="6"/>
  <c r="T1374" i="6"/>
  <c r="U1374" i="6"/>
  <c r="V1374" i="6"/>
  <c r="S1375" i="6"/>
  <c r="T1375" i="6"/>
  <c r="U1375" i="6"/>
  <c r="V1375" i="6"/>
  <c r="S1376" i="6"/>
  <c r="T1376" i="6"/>
  <c r="U1376" i="6"/>
  <c r="V1376" i="6"/>
  <c r="S1377" i="6"/>
  <c r="T1377" i="6"/>
  <c r="U1377" i="6"/>
  <c r="V1377" i="6"/>
  <c r="S1378" i="6"/>
  <c r="T1378" i="6"/>
  <c r="U1378" i="6"/>
  <c r="V1378" i="6"/>
  <c r="S1379" i="6"/>
  <c r="T1379" i="6"/>
  <c r="U1379" i="6"/>
  <c r="V1379" i="6"/>
  <c r="S1380" i="6"/>
  <c r="T1380" i="6"/>
  <c r="U1380" i="6"/>
  <c r="V1380" i="6"/>
  <c r="S1381" i="6"/>
  <c r="T1381" i="6"/>
  <c r="U1381" i="6"/>
  <c r="V1381" i="6"/>
  <c r="S1382" i="6"/>
  <c r="T1382" i="6"/>
  <c r="U1382" i="6"/>
  <c r="V1382" i="6"/>
  <c r="S1383" i="6"/>
  <c r="T1383" i="6"/>
  <c r="U1383" i="6"/>
  <c r="V1383" i="6"/>
  <c r="S1384" i="6"/>
  <c r="T1384" i="6"/>
  <c r="U1384" i="6"/>
  <c r="V1384" i="6"/>
  <c r="S1385" i="6"/>
  <c r="T1385" i="6"/>
  <c r="U1385" i="6"/>
  <c r="V1385" i="6"/>
  <c r="S1386" i="6"/>
  <c r="T1386" i="6"/>
  <c r="U1386" i="6"/>
  <c r="V1386" i="6"/>
  <c r="S1387" i="6"/>
  <c r="T1387" i="6"/>
  <c r="U1387" i="6"/>
  <c r="V1387" i="6"/>
  <c r="S1388" i="6"/>
  <c r="T1388" i="6"/>
  <c r="U1388" i="6"/>
  <c r="V1388" i="6"/>
  <c r="S1389" i="6"/>
  <c r="T1389" i="6"/>
  <c r="U1389" i="6"/>
  <c r="V1389" i="6"/>
  <c r="S1390" i="6"/>
  <c r="T1390" i="6"/>
  <c r="U1390" i="6"/>
  <c r="V1390" i="6"/>
  <c r="S1391" i="6"/>
  <c r="T1391" i="6"/>
  <c r="U1391" i="6"/>
  <c r="V1391" i="6"/>
  <c r="S1392" i="6"/>
  <c r="T1392" i="6"/>
  <c r="U1392" i="6"/>
  <c r="V1392" i="6"/>
  <c r="S1393" i="6"/>
  <c r="T1393" i="6"/>
  <c r="U1393" i="6"/>
  <c r="V1393" i="6"/>
  <c r="S1394" i="6"/>
  <c r="T1394" i="6"/>
  <c r="U1394" i="6"/>
  <c r="V1394" i="6"/>
  <c r="S1395" i="6"/>
  <c r="T1395" i="6"/>
  <c r="U1395" i="6"/>
  <c r="V1395" i="6"/>
  <c r="S1396" i="6"/>
  <c r="T1396" i="6"/>
  <c r="U1396" i="6"/>
  <c r="V1396" i="6"/>
  <c r="S1397" i="6"/>
  <c r="T1397" i="6"/>
  <c r="U1397" i="6"/>
  <c r="V1397" i="6"/>
  <c r="S1398" i="6"/>
  <c r="T1398" i="6"/>
  <c r="U1398" i="6"/>
  <c r="V1398" i="6"/>
  <c r="S1399" i="6"/>
  <c r="T1399" i="6"/>
  <c r="U1399" i="6"/>
  <c r="V1399" i="6"/>
  <c r="S1400" i="6"/>
  <c r="T1400" i="6"/>
  <c r="U1400" i="6"/>
  <c r="V1400" i="6"/>
  <c r="S1401" i="6"/>
  <c r="T1401" i="6"/>
  <c r="U1401" i="6"/>
  <c r="V1401" i="6"/>
  <c r="S1402" i="6"/>
  <c r="T1402" i="6"/>
  <c r="U1402" i="6"/>
  <c r="V1402" i="6"/>
  <c r="S1403" i="6"/>
  <c r="T1403" i="6"/>
  <c r="U1403" i="6"/>
  <c r="V1403" i="6"/>
  <c r="S1404" i="6"/>
  <c r="T1404" i="6"/>
  <c r="U1404" i="6"/>
  <c r="V1404" i="6"/>
  <c r="S1405" i="6"/>
  <c r="T1405" i="6"/>
  <c r="U1405" i="6"/>
  <c r="V1405" i="6"/>
  <c r="S1406" i="6"/>
  <c r="T1406" i="6"/>
  <c r="U1406" i="6"/>
  <c r="V1406" i="6"/>
  <c r="S1407" i="6"/>
  <c r="T1407" i="6"/>
  <c r="U1407" i="6"/>
  <c r="V1407" i="6"/>
  <c r="S1408" i="6"/>
  <c r="T1408" i="6"/>
  <c r="U1408" i="6"/>
  <c r="V1408" i="6"/>
  <c r="S1409" i="6"/>
  <c r="T1409" i="6"/>
  <c r="U1409" i="6"/>
  <c r="V1409" i="6"/>
  <c r="S1410" i="6"/>
  <c r="T1410" i="6"/>
  <c r="U1410" i="6"/>
  <c r="V1410" i="6"/>
  <c r="S1411" i="6"/>
  <c r="T1411" i="6"/>
  <c r="U1411" i="6"/>
  <c r="V1411" i="6"/>
  <c r="S1412" i="6"/>
  <c r="T1412" i="6"/>
  <c r="U1412" i="6"/>
  <c r="V1412" i="6"/>
  <c r="S1413" i="6"/>
  <c r="T1413" i="6"/>
  <c r="U1413" i="6"/>
  <c r="V1413" i="6"/>
  <c r="S1414" i="6"/>
  <c r="T1414" i="6"/>
  <c r="U1414" i="6"/>
  <c r="V1414" i="6"/>
  <c r="S1415" i="6"/>
  <c r="T1415" i="6"/>
  <c r="U1415" i="6"/>
  <c r="V1415" i="6"/>
  <c r="S1416" i="6"/>
  <c r="T1416" i="6"/>
  <c r="U1416" i="6"/>
  <c r="V1416" i="6"/>
  <c r="S1417" i="6"/>
  <c r="T1417" i="6"/>
  <c r="U1417" i="6"/>
  <c r="V1417" i="6"/>
  <c r="S1418" i="6"/>
  <c r="T1418" i="6"/>
  <c r="U1418" i="6"/>
  <c r="V1418" i="6"/>
  <c r="S1419" i="6"/>
  <c r="T1419" i="6"/>
  <c r="U1419" i="6"/>
  <c r="V1419" i="6"/>
  <c r="S1420" i="6"/>
  <c r="T1420" i="6"/>
  <c r="U1420" i="6"/>
  <c r="V1420" i="6"/>
  <c r="S1421" i="6"/>
  <c r="T1421" i="6"/>
  <c r="U1421" i="6"/>
  <c r="V1421" i="6"/>
  <c r="S1422" i="6"/>
  <c r="T1422" i="6"/>
  <c r="U1422" i="6"/>
  <c r="V1422" i="6"/>
  <c r="S1423" i="6"/>
  <c r="T1423" i="6"/>
  <c r="U1423" i="6"/>
  <c r="V1423" i="6"/>
  <c r="S1424" i="6"/>
  <c r="T1424" i="6"/>
  <c r="U1424" i="6"/>
  <c r="V1424" i="6"/>
  <c r="S1425" i="6"/>
  <c r="T1425" i="6"/>
  <c r="U1425" i="6"/>
  <c r="V1425" i="6"/>
  <c r="S1426" i="6"/>
  <c r="T1426" i="6"/>
  <c r="U1426" i="6"/>
  <c r="V1426" i="6"/>
  <c r="S1427" i="6"/>
  <c r="T1427" i="6"/>
  <c r="U1427" i="6"/>
  <c r="V1427" i="6"/>
  <c r="S1428" i="6"/>
  <c r="T1428" i="6"/>
  <c r="U1428" i="6"/>
  <c r="V1428" i="6"/>
  <c r="S1429" i="6"/>
  <c r="T1429" i="6"/>
  <c r="U1429" i="6"/>
  <c r="V1429" i="6"/>
  <c r="S1430" i="6"/>
  <c r="T1430" i="6"/>
  <c r="U1430" i="6"/>
  <c r="V1430" i="6"/>
  <c r="S1431" i="6"/>
  <c r="T1431" i="6"/>
  <c r="U1431" i="6"/>
  <c r="V1431" i="6"/>
  <c r="S1432" i="6"/>
  <c r="T1432" i="6"/>
  <c r="U1432" i="6"/>
  <c r="V1432" i="6"/>
  <c r="S1433" i="6"/>
  <c r="T1433" i="6"/>
  <c r="U1433" i="6"/>
  <c r="V1433" i="6"/>
  <c r="S1434" i="6"/>
  <c r="T1434" i="6"/>
  <c r="U1434" i="6"/>
  <c r="V1434" i="6"/>
  <c r="S1435" i="6"/>
  <c r="T1435" i="6"/>
  <c r="U1435" i="6"/>
  <c r="V1435" i="6"/>
  <c r="S1436" i="6"/>
  <c r="T1436" i="6"/>
  <c r="U1436" i="6"/>
  <c r="V1436" i="6"/>
  <c r="S1437" i="6"/>
  <c r="T1437" i="6"/>
  <c r="U1437" i="6"/>
  <c r="V1437" i="6"/>
  <c r="S1438" i="6"/>
  <c r="T1438" i="6"/>
  <c r="U1438" i="6"/>
  <c r="V1438" i="6"/>
  <c r="S1439" i="6"/>
  <c r="T1439" i="6"/>
  <c r="U1439" i="6"/>
  <c r="V1439" i="6"/>
  <c r="S1440" i="6"/>
  <c r="T1440" i="6"/>
  <c r="U1440" i="6"/>
  <c r="V1440" i="6"/>
  <c r="S1441" i="6"/>
  <c r="T1441" i="6"/>
  <c r="U1441" i="6"/>
  <c r="V1441" i="6"/>
  <c r="S1442" i="6"/>
  <c r="T1442" i="6"/>
  <c r="U1442" i="6"/>
  <c r="V1442" i="6"/>
  <c r="S1443" i="6"/>
  <c r="T1443" i="6"/>
  <c r="U1443" i="6"/>
  <c r="V1443" i="6"/>
  <c r="S1444" i="6"/>
  <c r="T1444" i="6"/>
  <c r="U1444" i="6"/>
  <c r="V1444" i="6"/>
  <c r="S1445" i="6"/>
  <c r="T1445" i="6"/>
  <c r="U1445" i="6"/>
  <c r="V1445" i="6"/>
  <c r="S1446" i="6"/>
  <c r="T1446" i="6"/>
  <c r="U1446" i="6"/>
  <c r="V1446" i="6"/>
  <c r="S1447" i="6"/>
  <c r="T1447" i="6"/>
  <c r="U1447" i="6"/>
  <c r="V1447" i="6"/>
  <c r="S1448" i="6"/>
  <c r="T1448" i="6"/>
  <c r="U1448" i="6"/>
  <c r="V1448" i="6"/>
  <c r="S1449" i="6"/>
  <c r="T1449" i="6"/>
  <c r="U1449" i="6"/>
  <c r="V1449" i="6"/>
  <c r="S1450" i="6"/>
  <c r="T1450" i="6"/>
  <c r="U1450" i="6"/>
  <c r="V1450" i="6"/>
  <c r="S1451" i="6"/>
  <c r="T1451" i="6"/>
  <c r="U1451" i="6"/>
  <c r="V1451" i="6"/>
  <c r="S1452" i="6"/>
  <c r="T1452" i="6"/>
  <c r="U1452" i="6"/>
  <c r="V1452" i="6"/>
  <c r="S1453" i="6"/>
  <c r="T1453" i="6"/>
  <c r="U1453" i="6"/>
  <c r="V1453" i="6"/>
  <c r="S1454" i="6"/>
  <c r="T1454" i="6"/>
  <c r="U1454" i="6"/>
  <c r="V1454" i="6"/>
  <c r="S1455" i="6"/>
  <c r="T1455" i="6"/>
  <c r="U1455" i="6"/>
  <c r="V1455" i="6"/>
  <c r="S1456" i="6"/>
  <c r="T1456" i="6"/>
  <c r="U1456" i="6"/>
  <c r="V1456" i="6"/>
  <c r="S1457" i="6"/>
  <c r="T1457" i="6"/>
  <c r="U1457" i="6"/>
  <c r="V1457" i="6"/>
  <c r="S1458" i="6"/>
  <c r="T1458" i="6"/>
  <c r="U1458" i="6"/>
  <c r="V1458" i="6"/>
  <c r="S1459" i="6"/>
  <c r="T1459" i="6"/>
  <c r="U1459" i="6"/>
  <c r="V1459" i="6"/>
  <c r="S1460" i="6"/>
  <c r="T1460" i="6"/>
  <c r="U1460" i="6"/>
  <c r="V1460" i="6"/>
  <c r="S1461" i="6"/>
  <c r="T1461" i="6"/>
  <c r="U1461" i="6"/>
  <c r="V1461" i="6"/>
  <c r="S1462" i="6"/>
  <c r="T1462" i="6"/>
  <c r="U1462" i="6"/>
  <c r="V1462" i="6"/>
  <c r="S1463" i="6"/>
  <c r="T1463" i="6"/>
  <c r="U1463" i="6"/>
  <c r="V1463" i="6"/>
  <c r="S1464" i="6"/>
  <c r="T1464" i="6"/>
  <c r="U1464" i="6"/>
  <c r="V1464" i="6"/>
  <c r="S1465" i="6"/>
  <c r="T1465" i="6"/>
  <c r="U1465" i="6"/>
  <c r="V1465" i="6"/>
  <c r="S1466" i="6"/>
  <c r="T1466" i="6"/>
  <c r="U1466" i="6"/>
  <c r="V1466" i="6"/>
  <c r="S1467" i="6"/>
  <c r="T1467" i="6"/>
  <c r="U1467" i="6"/>
  <c r="V1467" i="6"/>
  <c r="S1468" i="6"/>
  <c r="T1468" i="6"/>
  <c r="U1468" i="6"/>
  <c r="V1468" i="6"/>
  <c r="S1469" i="6"/>
  <c r="T1469" i="6"/>
  <c r="U1469" i="6"/>
  <c r="V1469" i="6"/>
  <c r="S1470" i="6"/>
  <c r="T1470" i="6"/>
  <c r="U1470" i="6"/>
  <c r="V1470" i="6"/>
  <c r="S1471" i="6"/>
  <c r="T1471" i="6"/>
  <c r="U1471" i="6"/>
  <c r="V1471" i="6"/>
  <c r="S1472" i="6"/>
  <c r="T1472" i="6"/>
  <c r="U1472" i="6"/>
  <c r="V1472" i="6"/>
  <c r="S1473" i="6"/>
  <c r="T1473" i="6"/>
  <c r="U1473" i="6"/>
  <c r="V1473" i="6"/>
  <c r="S1474" i="6"/>
  <c r="T1474" i="6"/>
  <c r="U1474" i="6"/>
  <c r="V1474" i="6"/>
  <c r="S1475" i="6"/>
  <c r="T1475" i="6"/>
  <c r="U1475" i="6"/>
  <c r="V1475" i="6"/>
  <c r="S1476" i="6"/>
  <c r="T1476" i="6"/>
  <c r="U1476" i="6"/>
  <c r="V1476" i="6"/>
  <c r="S1477" i="6"/>
  <c r="T1477" i="6"/>
  <c r="U1477" i="6"/>
  <c r="V1477" i="6"/>
  <c r="S1478" i="6"/>
  <c r="T1478" i="6"/>
  <c r="U1478" i="6"/>
  <c r="V1478" i="6"/>
  <c r="S1479" i="6"/>
  <c r="T1479" i="6"/>
  <c r="U1479" i="6"/>
  <c r="V1479" i="6"/>
  <c r="S1480" i="6"/>
  <c r="T1480" i="6"/>
  <c r="U1480" i="6"/>
  <c r="V1480" i="6"/>
  <c r="S1481" i="6"/>
  <c r="T1481" i="6"/>
  <c r="U1481" i="6"/>
  <c r="V1481" i="6"/>
  <c r="S1482" i="6"/>
  <c r="T1482" i="6"/>
  <c r="U1482" i="6"/>
  <c r="V1482" i="6"/>
  <c r="S1483" i="6"/>
  <c r="T1483" i="6"/>
  <c r="U1483" i="6"/>
  <c r="V1483" i="6"/>
  <c r="S1484" i="6"/>
  <c r="T1484" i="6"/>
  <c r="U1484" i="6"/>
  <c r="V1484" i="6"/>
  <c r="S1485" i="6"/>
  <c r="T1485" i="6"/>
  <c r="U1485" i="6"/>
  <c r="V1485" i="6"/>
  <c r="S1486" i="6"/>
  <c r="T1486" i="6"/>
  <c r="U1486" i="6"/>
  <c r="V1486" i="6"/>
  <c r="S1487" i="6"/>
  <c r="T1487" i="6"/>
  <c r="U1487" i="6"/>
  <c r="V1487" i="6"/>
  <c r="S1488" i="6"/>
  <c r="T1488" i="6"/>
  <c r="U1488" i="6"/>
  <c r="V1488" i="6"/>
  <c r="S1489" i="6"/>
  <c r="T1489" i="6"/>
  <c r="U1489" i="6"/>
  <c r="V1489" i="6"/>
  <c r="S1490" i="6"/>
  <c r="T1490" i="6"/>
  <c r="U1490" i="6"/>
  <c r="V1490" i="6"/>
  <c r="S1491" i="6"/>
  <c r="T1491" i="6"/>
  <c r="U1491" i="6"/>
  <c r="V1491" i="6"/>
  <c r="S1492" i="6"/>
  <c r="T1492" i="6"/>
  <c r="U1492" i="6"/>
  <c r="V1492" i="6"/>
  <c r="S1493" i="6"/>
  <c r="T1493" i="6"/>
  <c r="U1493" i="6"/>
  <c r="V1493" i="6"/>
  <c r="S1494" i="6"/>
  <c r="T1494" i="6"/>
  <c r="U1494" i="6"/>
  <c r="V1494" i="6"/>
  <c r="S1495" i="6"/>
  <c r="T1495" i="6"/>
  <c r="U1495" i="6"/>
  <c r="V1495" i="6"/>
  <c r="S1496" i="6"/>
  <c r="T1496" i="6"/>
  <c r="U1496" i="6"/>
  <c r="V1496" i="6"/>
  <c r="S1497" i="6"/>
  <c r="T1497" i="6"/>
  <c r="U1497" i="6"/>
  <c r="V1497" i="6"/>
  <c r="S1498" i="6"/>
  <c r="T1498" i="6"/>
  <c r="U1498" i="6"/>
  <c r="V1498" i="6"/>
  <c r="S1499" i="6"/>
  <c r="T1499" i="6"/>
  <c r="U1499" i="6"/>
  <c r="V1499" i="6"/>
  <c r="S1500" i="6"/>
  <c r="T1500" i="6"/>
  <c r="U1500" i="6"/>
  <c r="V1500" i="6"/>
  <c r="S1501" i="6"/>
  <c r="T1501" i="6"/>
  <c r="U1501" i="6"/>
  <c r="V1501" i="6"/>
  <c r="S1502" i="6"/>
  <c r="T1502" i="6"/>
  <c r="U1502" i="6"/>
  <c r="V1502" i="6"/>
  <c r="S1503" i="6"/>
  <c r="T1503" i="6"/>
  <c r="U1503" i="6"/>
  <c r="V1503" i="6"/>
  <c r="S1504" i="6"/>
  <c r="T1504" i="6"/>
  <c r="U1504" i="6"/>
  <c r="V1504" i="6"/>
  <c r="S1505" i="6"/>
  <c r="T1505" i="6"/>
  <c r="U1505" i="6"/>
  <c r="V1505" i="6"/>
  <c r="S1506" i="6"/>
  <c r="T1506" i="6"/>
  <c r="U1506" i="6"/>
  <c r="V1506" i="6"/>
  <c r="S1507" i="6"/>
  <c r="T1507" i="6"/>
  <c r="U1507" i="6"/>
  <c r="V1507" i="6"/>
  <c r="S1508" i="6"/>
  <c r="T1508" i="6"/>
  <c r="U1508" i="6"/>
  <c r="V1508" i="6"/>
  <c r="S1509" i="6"/>
  <c r="T1509" i="6"/>
  <c r="U1509" i="6"/>
  <c r="V1509" i="6"/>
  <c r="S1510" i="6"/>
  <c r="T1510" i="6"/>
  <c r="U1510" i="6"/>
  <c r="V1510" i="6"/>
  <c r="S1511" i="6"/>
  <c r="T1511" i="6"/>
  <c r="U1511" i="6"/>
  <c r="V1511" i="6"/>
  <c r="S1512" i="6"/>
  <c r="T1512" i="6"/>
  <c r="U1512" i="6"/>
  <c r="V1512" i="6"/>
  <c r="S1513" i="6"/>
  <c r="T1513" i="6"/>
  <c r="U1513" i="6"/>
  <c r="V1513" i="6"/>
  <c r="S1514" i="6"/>
  <c r="T1514" i="6"/>
  <c r="U1514" i="6"/>
  <c r="V1514" i="6"/>
  <c r="S1515" i="6"/>
  <c r="T1515" i="6"/>
  <c r="U1515" i="6"/>
  <c r="V1515" i="6"/>
  <c r="S1516" i="6"/>
  <c r="T1516" i="6"/>
  <c r="U1516" i="6"/>
  <c r="V1516" i="6"/>
  <c r="S1517" i="6"/>
  <c r="T1517" i="6"/>
  <c r="U1517" i="6"/>
  <c r="V1517" i="6"/>
  <c r="S1518" i="6"/>
  <c r="T1518" i="6"/>
  <c r="U1518" i="6"/>
  <c r="V1518" i="6"/>
  <c r="S1519" i="6"/>
  <c r="T1519" i="6"/>
  <c r="U1519" i="6"/>
  <c r="V1519" i="6"/>
  <c r="S1520" i="6"/>
  <c r="T1520" i="6"/>
  <c r="U1520" i="6"/>
  <c r="V1520" i="6"/>
  <c r="S1521" i="6"/>
  <c r="T1521" i="6"/>
  <c r="U1521" i="6"/>
  <c r="V1521" i="6"/>
  <c r="S1522" i="6"/>
  <c r="T1522" i="6"/>
  <c r="U1522" i="6"/>
  <c r="V1522" i="6"/>
  <c r="S1523" i="6"/>
  <c r="T1523" i="6"/>
  <c r="U1523" i="6"/>
  <c r="V1523" i="6"/>
  <c r="S1524" i="6"/>
  <c r="T1524" i="6"/>
  <c r="U1524" i="6"/>
  <c r="V1524" i="6"/>
  <c r="S1525" i="6"/>
  <c r="T1525" i="6"/>
  <c r="U1525" i="6"/>
  <c r="V1525" i="6"/>
  <c r="S1526" i="6"/>
  <c r="T1526" i="6"/>
  <c r="U1526" i="6"/>
  <c r="V1526" i="6"/>
  <c r="S1527" i="6"/>
  <c r="T1527" i="6"/>
  <c r="U1527" i="6"/>
  <c r="V1527" i="6"/>
  <c r="S1528" i="6"/>
  <c r="T1528" i="6"/>
  <c r="U1528" i="6"/>
  <c r="V1528" i="6"/>
  <c r="S1529" i="6"/>
  <c r="T1529" i="6"/>
  <c r="U1529" i="6"/>
  <c r="V1529" i="6"/>
  <c r="S1530" i="6"/>
  <c r="T1530" i="6"/>
  <c r="U1530" i="6"/>
  <c r="V1530" i="6"/>
  <c r="S1531" i="6"/>
  <c r="T1531" i="6"/>
  <c r="U1531" i="6"/>
  <c r="V1531" i="6"/>
  <c r="S1532" i="6"/>
  <c r="T1532" i="6"/>
  <c r="U1532" i="6"/>
  <c r="V1532" i="6"/>
  <c r="S1533" i="6"/>
  <c r="T1533" i="6"/>
  <c r="U1533" i="6"/>
  <c r="V1533" i="6"/>
  <c r="S1534" i="6"/>
  <c r="T1534" i="6"/>
  <c r="U1534" i="6"/>
  <c r="V1534" i="6"/>
  <c r="S1535" i="6"/>
  <c r="T1535" i="6"/>
  <c r="U1535" i="6"/>
  <c r="V1535" i="6"/>
  <c r="S1536" i="6"/>
  <c r="T1536" i="6"/>
  <c r="U1536" i="6"/>
  <c r="V1536" i="6"/>
  <c r="S1537" i="6"/>
  <c r="T1537" i="6"/>
  <c r="U1537" i="6"/>
  <c r="V1537" i="6"/>
  <c r="S1538" i="6"/>
  <c r="T1538" i="6"/>
  <c r="U1538" i="6"/>
  <c r="V1538" i="6"/>
  <c r="S1539" i="6"/>
  <c r="T1539" i="6"/>
  <c r="U1539" i="6"/>
  <c r="V1539" i="6"/>
  <c r="S1540" i="6"/>
  <c r="T1540" i="6"/>
  <c r="U1540" i="6"/>
  <c r="V1540" i="6"/>
  <c r="S1541" i="6"/>
  <c r="T1541" i="6"/>
  <c r="U1541" i="6"/>
  <c r="V1541" i="6"/>
  <c r="S1542" i="6"/>
  <c r="T1542" i="6"/>
  <c r="U1542" i="6"/>
  <c r="V1542" i="6"/>
  <c r="S1543" i="6"/>
  <c r="T1543" i="6"/>
  <c r="U1543" i="6"/>
  <c r="V1543" i="6"/>
  <c r="S1544" i="6"/>
  <c r="T1544" i="6"/>
  <c r="U1544" i="6"/>
  <c r="V1544" i="6"/>
  <c r="S1545" i="6"/>
  <c r="T1545" i="6"/>
  <c r="U1545" i="6"/>
  <c r="V1545" i="6"/>
  <c r="S1546" i="6"/>
  <c r="T1546" i="6"/>
  <c r="U1546" i="6"/>
  <c r="V1546" i="6"/>
  <c r="S1547" i="6"/>
  <c r="T1547" i="6"/>
  <c r="U1547" i="6"/>
  <c r="V1547" i="6"/>
  <c r="S1548" i="6"/>
  <c r="T1548" i="6"/>
  <c r="U1548" i="6"/>
  <c r="V1548" i="6"/>
  <c r="S1549" i="6"/>
  <c r="T1549" i="6"/>
  <c r="U1549" i="6"/>
  <c r="V1549" i="6"/>
  <c r="S1550" i="6"/>
  <c r="T1550" i="6"/>
  <c r="U1550" i="6"/>
  <c r="V1550" i="6"/>
  <c r="S1551" i="6"/>
  <c r="T1551" i="6"/>
  <c r="U1551" i="6"/>
  <c r="V1551" i="6"/>
  <c r="S1552" i="6"/>
  <c r="T1552" i="6"/>
  <c r="U1552" i="6"/>
  <c r="V1552" i="6"/>
  <c r="S1553" i="6"/>
  <c r="T1553" i="6"/>
  <c r="U1553" i="6"/>
  <c r="V1553" i="6"/>
  <c r="S1554" i="6"/>
  <c r="T1554" i="6"/>
  <c r="U1554" i="6"/>
  <c r="V1554" i="6"/>
  <c r="S1555" i="6"/>
  <c r="T1555" i="6"/>
  <c r="U1555" i="6"/>
  <c r="V1555" i="6"/>
  <c r="S1556" i="6"/>
  <c r="T1556" i="6"/>
  <c r="U1556" i="6"/>
  <c r="V1556" i="6"/>
  <c r="S1557" i="6"/>
  <c r="T1557" i="6"/>
  <c r="U1557" i="6"/>
  <c r="V1557" i="6"/>
  <c r="S1558" i="6"/>
  <c r="T1558" i="6"/>
  <c r="U1558" i="6"/>
  <c r="V1558" i="6"/>
  <c r="S1559" i="6"/>
  <c r="T1559" i="6"/>
  <c r="U1559" i="6"/>
  <c r="V1559" i="6"/>
  <c r="S1560" i="6"/>
  <c r="T1560" i="6"/>
  <c r="U1560" i="6"/>
  <c r="V1560" i="6"/>
  <c r="S1561" i="6"/>
  <c r="T1561" i="6"/>
  <c r="U1561" i="6"/>
  <c r="V1561" i="6"/>
  <c r="S1562" i="6"/>
  <c r="T1562" i="6"/>
  <c r="U1562" i="6"/>
  <c r="V1562" i="6"/>
  <c r="S1563" i="6"/>
  <c r="T1563" i="6"/>
  <c r="U1563" i="6"/>
  <c r="V1563" i="6"/>
  <c r="S1564" i="6"/>
  <c r="T1564" i="6"/>
  <c r="U1564" i="6"/>
  <c r="V1564" i="6"/>
  <c r="S1565" i="6"/>
  <c r="T1565" i="6"/>
  <c r="U1565" i="6"/>
  <c r="V1565" i="6"/>
  <c r="S1566" i="6"/>
  <c r="T1566" i="6"/>
  <c r="U1566" i="6"/>
  <c r="V1566" i="6"/>
  <c r="S1567" i="6"/>
  <c r="T1567" i="6"/>
  <c r="U1567" i="6"/>
  <c r="V1567" i="6"/>
  <c r="S1568" i="6"/>
  <c r="T1568" i="6"/>
  <c r="U1568" i="6"/>
  <c r="V1568" i="6"/>
  <c r="S1569" i="6"/>
  <c r="T1569" i="6"/>
  <c r="U1569" i="6"/>
  <c r="V1569" i="6"/>
  <c r="S1570" i="6"/>
  <c r="T1570" i="6"/>
  <c r="U1570" i="6"/>
  <c r="V1570" i="6"/>
  <c r="S1571" i="6"/>
  <c r="T1571" i="6"/>
  <c r="U1571" i="6"/>
  <c r="V1571" i="6"/>
  <c r="S1572" i="6"/>
  <c r="T1572" i="6"/>
  <c r="U1572" i="6"/>
  <c r="V1572" i="6"/>
  <c r="S1573" i="6"/>
  <c r="T1573" i="6"/>
  <c r="U1573" i="6"/>
  <c r="V1573" i="6"/>
  <c r="S1574" i="6"/>
  <c r="T1574" i="6"/>
  <c r="U1574" i="6"/>
  <c r="V1574" i="6"/>
  <c r="S1575" i="6"/>
  <c r="T1575" i="6"/>
  <c r="U1575" i="6"/>
  <c r="V1575" i="6"/>
  <c r="S1576" i="6"/>
  <c r="T1576" i="6"/>
  <c r="U1576" i="6"/>
  <c r="V1576" i="6"/>
  <c r="S1577" i="6"/>
  <c r="T1577" i="6"/>
  <c r="U1577" i="6"/>
  <c r="V1577" i="6"/>
  <c r="S1578" i="6"/>
  <c r="T1578" i="6"/>
  <c r="U1578" i="6"/>
  <c r="V1578" i="6"/>
  <c r="S1579" i="6"/>
  <c r="T1579" i="6"/>
  <c r="U1579" i="6"/>
  <c r="V1579" i="6"/>
  <c r="S1580" i="6"/>
  <c r="T1580" i="6"/>
  <c r="U1580" i="6"/>
  <c r="V1580" i="6"/>
  <c r="S1581" i="6"/>
  <c r="T1581" i="6"/>
  <c r="U1581" i="6"/>
  <c r="V1581" i="6"/>
  <c r="S1582" i="6"/>
  <c r="T1582" i="6"/>
  <c r="U1582" i="6"/>
  <c r="V1582" i="6"/>
  <c r="S1583" i="6"/>
  <c r="T1583" i="6"/>
  <c r="U1583" i="6"/>
  <c r="V1583" i="6"/>
  <c r="S1584" i="6"/>
  <c r="T1584" i="6"/>
  <c r="U1584" i="6"/>
  <c r="V1584" i="6"/>
  <c r="S1585" i="6"/>
  <c r="T1585" i="6"/>
  <c r="U1585" i="6"/>
  <c r="V1585" i="6"/>
  <c r="S1586" i="6"/>
  <c r="T1586" i="6"/>
  <c r="U1586" i="6"/>
  <c r="V1586" i="6"/>
  <c r="S1587" i="6"/>
  <c r="T1587" i="6"/>
  <c r="U1587" i="6"/>
  <c r="V1587" i="6"/>
  <c r="S1588" i="6"/>
  <c r="T1588" i="6"/>
  <c r="U1588" i="6"/>
  <c r="V1588" i="6"/>
  <c r="S1589" i="6"/>
  <c r="T1589" i="6"/>
  <c r="U1589" i="6"/>
  <c r="V1589" i="6"/>
  <c r="S1192" i="6"/>
  <c r="T1192" i="6"/>
  <c r="U1192" i="6"/>
  <c r="V1192" i="6"/>
  <c r="S1193" i="6"/>
  <c r="T1193" i="6"/>
  <c r="U1193" i="6"/>
  <c r="V1193" i="6"/>
  <c r="S958" i="6"/>
  <c r="T958" i="6"/>
  <c r="U958" i="6"/>
  <c r="V958" i="6"/>
  <c r="S959" i="6"/>
  <c r="T959" i="6"/>
  <c r="U959" i="6"/>
  <c r="V959" i="6"/>
  <c r="S960" i="6"/>
  <c r="T960" i="6"/>
  <c r="U960" i="6"/>
  <c r="V960" i="6"/>
  <c r="S961" i="6"/>
  <c r="T961" i="6"/>
  <c r="U961" i="6"/>
  <c r="V961" i="6"/>
  <c r="S962" i="6"/>
  <c r="T962" i="6"/>
  <c r="U962" i="6"/>
  <c r="V962" i="6"/>
  <c r="S963" i="6"/>
  <c r="T963" i="6"/>
  <c r="U963" i="6"/>
  <c r="V963" i="6"/>
  <c r="S964" i="6"/>
  <c r="T964" i="6"/>
  <c r="U964" i="6"/>
  <c r="V964" i="6"/>
  <c r="S965" i="6"/>
  <c r="T965" i="6"/>
  <c r="U965" i="6"/>
  <c r="V965" i="6"/>
  <c r="S966" i="6"/>
  <c r="T966" i="6"/>
  <c r="U966" i="6"/>
  <c r="V966" i="6"/>
  <c r="S967" i="6"/>
  <c r="T967" i="6"/>
  <c r="U967" i="6"/>
  <c r="V967" i="6"/>
  <c r="S968" i="6"/>
  <c r="T968" i="6"/>
  <c r="U968" i="6"/>
  <c r="V968" i="6"/>
  <c r="S969" i="6"/>
  <c r="T969" i="6"/>
  <c r="U969" i="6"/>
  <c r="V969" i="6"/>
  <c r="S970" i="6"/>
  <c r="T970" i="6"/>
  <c r="U970" i="6"/>
  <c r="V970" i="6"/>
  <c r="S971" i="6"/>
  <c r="T971" i="6"/>
  <c r="U971" i="6"/>
  <c r="V971" i="6"/>
  <c r="S972" i="6"/>
  <c r="T972" i="6"/>
  <c r="U972" i="6"/>
  <c r="V972" i="6"/>
  <c r="S973" i="6"/>
  <c r="T973" i="6"/>
  <c r="U973" i="6"/>
  <c r="V973" i="6"/>
  <c r="S974" i="6"/>
  <c r="T974" i="6"/>
  <c r="U974" i="6"/>
  <c r="V974" i="6"/>
  <c r="S975" i="6"/>
  <c r="T975" i="6"/>
  <c r="U975" i="6"/>
  <c r="V975" i="6"/>
  <c r="S976" i="6"/>
  <c r="T976" i="6"/>
  <c r="U976" i="6"/>
  <c r="V976" i="6"/>
  <c r="S977" i="6"/>
  <c r="T977" i="6"/>
  <c r="U977" i="6"/>
  <c r="V977" i="6"/>
  <c r="S978" i="6"/>
  <c r="T978" i="6"/>
  <c r="U978" i="6"/>
  <c r="V978" i="6"/>
  <c r="S979" i="6"/>
  <c r="T979" i="6"/>
  <c r="U979" i="6"/>
  <c r="V979" i="6"/>
  <c r="S980" i="6"/>
  <c r="T980" i="6"/>
  <c r="U980" i="6"/>
  <c r="V980" i="6"/>
  <c r="S981" i="6"/>
  <c r="T981" i="6"/>
  <c r="U981" i="6"/>
  <c r="V981" i="6"/>
  <c r="S982" i="6"/>
  <c r="T982" i="6"/>
  <c r="U982" i="6"/>
  <c r="V982" i="6"/>
  <c r="S983" i="6"/>
  <c r="T983" i="6"/>
  <c r="U983" i="6"/>
  <c r="V983" i="6"/>
  <c r="S984" i="6"/>
  <c r="T984" i="6"/>
  <c r="U984" i="6"/>
  <c r="V984" i="6"/>
  <c r="S985" i="6"/>
  <c r="T985" i="6"/>
  <c r="U985" i="6"/>
  <c r="V985" i="6"/>
  <c r="S986" i="6"/>
  <c r="T986" i="6"/>
  <c r="U986" i="6"/>
  <c r="V986" i="6"/>
  <c r="S987" i="6"/>
  <c r="T987" i="6"/>
  <c r="U987" i="6"/>
  <c r="V987" i="6"/>
  <c r="S988" i="6"/>
  <c r="T988" i="6"/>
  <c r="U988" i="6"/>
  <c r="V988" i="6"/>
  <c r="S989" i="6"/>
  <c r="T989" i="6"/>
  <c r="U989" i="6"/>
  <c r="V989" i="6"/>
  <c r="S990" i="6"/>
  <c r="T990" i="6"/>
  <c r="U990" i="6"/>
  <c r="V990" i="6"/>
  <c r="S991" i="6"/>
  <c r="T991" i="6"/>
  <c r="U991" i="6"/>
  <c r="V991" i="6"/>
  <c r="S992" i="6"/>
  <c r="T992" i="6"/>
  <c r="U992" i="6"/>
  <c r="V992" i="6"/>
  <c r="S993" i="6"/>
  <c r="T993" i="6"/>
  <c r="U993" i="6"/>
  <c r="V993" i="6"/>
  <c r="S994" i="6"/>
  <c r="T994" i="6"/>
  <c r="U994" i="6"/>
  <c r="V994" i="6"/>
  <c r="S995" i="6"/>
  <c r="T995" i="6"/>
  <c r="U995" i="6"/>
  <c r="V995" i="6"/>
  <c r="S996" i="6"/>
  <c r="T996" i="6"/>
  <c r="U996" i="6"/>
  <c r="V996" i="6"/>
  <c r="S997" i="6"/>
  <c r="T997" i="6"/>
  <c r="U997" i="6"/>
  <c r="V997" i="6"/>
  <c r="S998" i="6"/>
  <c r="T998" i="6"/>
  <c r="U998" i="6"/>
  <c r="V998" i="6"/>
  <c r="S999" i="6"/>
  <c r="T999" i="6"/>
  <c r="U999" i="6"/>
  <c r="V999" i="6"/>
  <c r="S1000" i="6"/>
  <c r="T1000" i="6"/>
  <c r="U1000" i="6"/>
  <c r="V1000" i="6"/>
  <c r="S1001" i="6"/>
  <c r="T1001" i="6"/>
  <c r="U1001" i="6"/>
  <c r="V1001" i="6"/>
  <c r="S1002" i="6"/>
  <c r="T1002" i="6"/>
  <c r="U1002" i="6"/>
  <c r="V1002" i="6"/>
  <c r="S1003" i="6"/>
  <c r="T1003" i="6"/>
  <c r="U1003" i="6"/>
  <c r="V1003" i="6"/>
  <c r="S1004" i="6"/>
  <c r="T1004" i="6"/>
  <c r="U1004" i="6"/>
  <c r="V1004" i="6"/>
  <c r="S1005" i="6"/>
  <c r="T1005" i="6"/>
  <c r="U1005" i="6"/>
  <c r="V1005" i="6"/>
  <c r="S1006" i="6"/>
  <c r="T1006" i="6"/>
  <c r="U1006" i="6"/>
  <c r="V1006" i="6"/>
  <c r="S1007" i="6"/>
  <c r="T1007" i="6"/>
  <c r="U1007" i="6"/>
  <c r="V1007" i="6"/>
  <c r="S1008" i="6"/>
  <c r="T1008" i="6"/>
  <c r="U1008" i="6"/>
  <c r="V1008" i="6"/>
  <c r="S1009" i="6"/>
  <c r="T1009" i="6"/>
  <c r="U1009" i="6"/>
  <c r="V1009" i="6"/>
  <c r="S1010" i="6"/>
  <c r="T1010" i="6"/>
  <c r="U1010" i="6"/>
  <c r="V1010" i="6"/>
  <c r="S1011" i="6"/>
  <c r="T1011" i="6"/>
  <c r="U1011" i="6"/>
  <c r="V1011" i="6"/>
  <c r="S1012" i="6"/>
  <c r="T1012" i="6"/>
  <c r="U1012" i="6"/>
  <c r="V1012" i="6"/>
  <c r="S1013" i="6"/>
  <c r="T1013" i="6"/>
  <c r="U1013" i="6"/>
  <c r="V1013" i="6"/>
  <c r="S1014" i="6"/>
  <c r="T1014" i="6"/>
  <c r="U1014" i="6"/>
  <c r="V1014" i="6"/>
  <c r="S1015" i="6"/>
  <c r="T1015" i="6"/>
  <c r="U1015" i="6"/>
  <c r="V1015" i="6"/>
  <c r="S1016" i="6"/>
  <c r="T1016" i="6"/>
  <c r="U1016" i="6"/>
  <c r="V1016" i="6"/>
  <c r="S1017" i="6"/>
  <c r="T1017" i="6"/>
  <c r="U1017" i="6"/>
  <c r="V1017" i="6"/>
  <c r="S1018" i="6"/>
  <c r="T1018" i="6"/>
  <c r="U1018" i="6"/>
  <c r="V1018" i="6"/>
  <c r="S1019" i="6"/>
  <c r="T1019" i="6"/>
  <c r="U1019" i="6"/>
  <c r="V1019" i="6"/>
  <c r="S1020" i="6"/>
  <c r="T1020" i="6"/>
  <c r="U1020" i="6"/>
  <c r="V1020" i="6"/>
  <c r="S1021" i="6"/>
  <c r="T1021" i="6"/>
  <c r="U1021" i="6"/>
  <c r="V1021" i="6"/>
  <c r="S1022" i="6"/>
  <c r="T1022" i="6"/>
  <c r="U1022" i="6"/>
  <c r="V1022" i="6"/>
  <c r="S1023" i="6"/>
  <c r="T1023" i="6"/>
  <c r="U1023" i="6"/>
  <c r="V1023" i="6"/>
  <c r="S1024" i="6"/>
  <c r="T1024" i="6"/>
  <c r="U1024" i="6"/>
  <c r="V1024" i="6"/>
  <c r="S1025" i="6"/>
  <c r="T1025" i="6"/>
  <c r="U1025" i="6"/>
  <c r="V1025" i="6"/>
  <c r="S1026" i="6"/>
  <c r="T1026" i="6"/>
  <c r="U1026" i="6"/>
  <c r="V1026" i="6"/>
  <c r="S1027" i="6"/>
  <c r="T1027" i="6"/>
  <c r="U1027" i="6"/>
  <c r="V1027" i="6"/>
  <c r="S1028" i="6"/>
  <c r="T1028" i="6"/>
  <c r="U1028" i="6"/>
  <c r="V1028" i="6"/>
  <c r="S1029" i="6"/>
  <c r="T1029" i="6"/>
  <c r="U1029" i="6"/>
  <c r="V1029" i="6"/>
  <c r="S1030" i="6"/>
  <c r="T1030" i="6"/>
  <c r="U1030" i="6"/>
  <c r="V1030" i="6"/>
  <c r="S1031" i="6"/>
  <c r="T1031" i="6"/>
  <c r="U1031" i="6"/>
  <c r="V1031" i="6"/>
  <c r="S1032" i="6"/>
  <c r="T1032" i="6"/>
  <c r="U1032" i="6"/>
  <c r="V1032" i="6"/>
  <c r="S1033" i="6"/>
  <c r="T1033" i="6"/>
  <c r="U1033" i="6"/>
  <c r="V1033" i="6"/>
  <c r="S1034" i="6"/>
  <c r="T1034" i="6"/>
  <c r="U1034" i="6"/>
  <c r="V1034" i="6"/>
  <c r="S1035" i="6"/>
  <c r="T1035" i="6"/>
  <c r="U1035" i="6"/>
  <c r="V1035" i="6"/>
  <c r="S1036" i="6"/>
  <c r="T1036" i="6"/>
  <c r="U1036" i="6"/>
  <c r="V1036" i="6"/>
  <c r="S1037" i="6"/>
  <c r="T1037" i="6"/>
  <c r="U1037" i="6"/>
  <c r="V1037" i="6"/>
  <c r="S1038" i="6"/>
  <c r="T1038" i="6"/>
  <c r="U1038" i="6"/>
  <c r="V1038" i="6"/>
  <c r="S1039" i="6"/>
  <c r="T1039" i="6"/>
  <c r="U1039" i="6"/>
  <c r="V1039" i="6"/>
  <c r="S1040" i="6"/>
  <c r="T1040" i="6"/>
  <c r="U1040" i="6"/>
  <c r="V1040" i="6"/>
  <c r="S1041" i="6"/>
  <c r="T1041" i="6"/>
  <c r="U1041" i="6"/>
  <c r="V1041" i="6"/>
  <c r="S1042" i="6"/>
  <c r="T1042" i="6"/>
  <c r="U1042" i="6"/>
  <c r="V1042" i="6"/>
  <c r="S1043" i="6"/>
  <c r="T1043" i="6"/>
  <c r="U1043" i="6"/>
  <c r="V1043" i="6"/>
  <c r="S1044" i="6"/>
  <c r="T1044" i="6"/>
  <c r="U1044" i="6"/>
  <c r="V1044" i="6"/>
  <c r="S1045" i="6"/>
  <c r="T1045" i="6"/>
  <c r="U1045" i="6"/>
  <c r="V1045" i="6"/>
  <c r="S1046" i="6"/>
  <c r="T1046" i="6"/>
  <c r="U1046" i="6"/>
  <c r="V1046" i="6"/>
  <c r="S1047" i="6"/>
  <c r="T1047" i="6"/>
  <c r="U1047" i="6"/>
  <c r="V1047" i="6"/>
  <c r="S1048" i="6"/>
  <c r="T1048" i="6"/>
  <c r="U1048" i="6"/>
  <c r="V1048" i="6"/>
  <c r="S1049" i="6"/>
  <c r="T1049" i="6"/>
  <c r="U1049" i="6"/>
  <c r="V1049" i="6"/>
  <c r="S1050" i="6"/>
  <c r="T1050" i="6"/>
  <c r="U1050" i="6"/>
  <c r="V1050" i="6"/>
  <c r="S1051" i="6"/>
  <c r="T1051" i="6"/>
  <c r="U1051" i="6"/>
  <c r="V1051" i="6"/>
  <c r="S1052" i="6"/>
  <c r="T1052" i="6"/>
  <c r="U1052" i="6"/>
  <c r="V1052" i="6"/>
  <c r="S1053" i="6"/>
  <c r="T1053" i="6"/>
  <c r="U1053" i="6"/>
  <c r="V1053" i="6"/>
  <c r="S1054" i="6"/>
  <c r="T1054" i="6"/>
  <c r="U1054" i="6"/>
  <c r="V1054" i="6"/>
  <c r="S1055" i="6"/>
  <c r="T1055" i="6"/>
  <c r="U1055" i="6"/>
  <c r="V1055" i="6"/>
  <c r="S1056" i="6"/>
  <c r="T1056" i="6"/>
  <c r="U1056" i="6"/>
  <c r="V1056" i="6"/>
  <c r="S1057" i="6"/>
  <c r="T1057" i="6"/>
  <c r="U1057" i="6"/>
  <c r="V1057" i="6"/>
  <c r="S1058" i="6"/>
  <c r="T1058" i="6"/>
  <c r="U1058" i="6"/>
  <c r="V1058" i="6"/>
  <c r="S1059" i="6"/>
  <c r="T1059" i="6"/>
  <c r="U1059" i="6"/>
  <c r="V1059" i="6"/>
  <c r="S1060" i="6"/>
  <c r="T1060" i="6"/>
  <c r="U1060" i="6"/>
  <c r="V1060" i="6"/>
  <c r="S1061" i="6"/>
  <c r="T1061" i="6"/>
  <c r="U1061" i="6"/>
  <c r="V1061" i="6"/>
  <c r="S1062" i="6"/>
  <c r="T1062" i="6"/>
  <c r="U1062" i="6"/>
  <c r="V1062" i="6"/>
  <c r="S1063" i="6"/>
  <c r="T1063" i="6"/>
  <c r="U1063" i="6"/>
  <c r="V1063" i="6"/>
  <c r="S1064" i="6"/>
  <c r="T1064" i="6"/>
  <c r="U1064" i="6"/>
  <c r="V1064" i="6"/>
  <c r="S1065" i="6"/>
  <c r="T1065" i="6"/>
  <c r="U1065" i="6"/>
  <c r="V1065" i="6"/>
  <c r="S1066" i="6"/>
  <c r="T1066" i="6"/>
  <c r="U1066" i="6"/>
  <c r="V1066" i="6"/>
  <c r="S1067" i="6"/>
  <c r="T1067" i="6"/>
  <c r="U1067" i="6"/>
  <c r="V1067" i="6"/>
  <c r="S1068" i="6"/>
  <c r="T1068" i="6"/>
  <c r="U1068" i="6"/>
  <c r="V1068" i="6"/>
  <c r="S1069" i="6"/>
  <c r="T1069" i="6"/>
  <c r="U1069" i="6"/>
  <c r="V1069" i="6"/>
  <c r="S1070" i="6"/>
  <c r="T1070" i="6"/>
  <c r="U1070" i="6"/>
  <c r="V1070" i="6"/>
  <c r="S1071" i="6"/>
  <c r="T1071" i="6"/>
  <c r="U1071" i="6"/>
  <c r="V1071" i="6"/>
  <c r="S1072" i="6"/>
  <c r="T1072" i="6"/>
  <c r="U1072" i="6"/>
  <c r="V1072" i="6"/>
  <c r="S1073" i="6"/>
  <c r="T1073" i="6"/>
  <c r="U1073" i="6"/>
  <c r="V1073" i="6"/>
  <c r="S1074" i="6"/>
  <c r="T1074" i="6"/>
  <c r="U1074" i="6"/>
  <c r="V1074" i="6"/>
  <c r="S1075" i="6"/>
  <c r="T1075" i="6"/>
  <c r="U1075" i="6"/>
  <c r="V1075" i="6"/>
  <c r="S1076" i="6"/>
  <c r="T1076" i="6"/>
  <c r="U1076" i="6"/>
  <c r="V1076" i="6"/>
  <c r="S1077" i="6"/>
  <c r="T1077" i="6"/>
  <c r="U1077" i="6"/>
  <c r="V1077" i="6"/>
  <c r="S1078" i="6"/>
  <c r="T1078" i="6"/>
  <c r="U1078" i="6"/>
  <c r="V1078" i="6"/>
  <c r="S1079" i="6"/>
  <c r="T1079" i="6"/>
  <c r="U1079" i="6"/>
  <c r="V1079" i="6"/>
  <c r="S1080" i="6"/>
  <c r="T1080" i="6"/>
  <c r="U1080" i="6"/>
  <c r="V1080" i="6"/>
  <c r="S1081" i="6"/>
  <c r="T1081" i="6"/>
  <c r="U1081" i="6"/>
  <c r="V1081" i="6"/>
  <c r="S1082" i="6"/>
  <c r="T1082" i="6"/>
  <c r="U1082" i="6"/>
  <c r="V1082" i="6"/>
  <c r="S1083" i="6"/>
  <c r="T1083" i="6"/>
  <c r="U1083" i="6"/>
  <c r="V1083" i="6"/>
  <c r="S1084" i="6"/>
  <c r="T1084" i="6"/>
  <c r="U1084" i="6"/>
  <c r="V1084" i="6"/>
  <c r="S1085" i="6"/>
  <c r="T1085" i="6"/>
  <c r="U1085" i="6"/>
  <c r="V1085" i="6"/>
  <c r="S1086" i="6"/>
  <c r="T1086" i="6"/>
  <c r="U1086" i="6"/>
  <c r="V1086" i="6"/>
  <c r="S1087" i="6"/>
  <c r="T1087" i="6"/>
  <c r="U1087" i="6"/>
  <c r="V1087" i="6"/>
  <c r="S1088" i="6"/>
  <c r="T1088" i="6"/>
  <c r="U1088" i="6"/>
  <c r="V1088" i="6"/>
  <c r="S1089" i="6"/>
  <c r="T1089" i="6"/>
  <c r="U1089" i="6"/>
  <c r="V1089" i="6"/>
  <c r="S1090" i="6"/>
  <c r="T1090" i="6"/>
  <c r="U1090" i="6"/>
  <c r="V1090" i="6"/>
  <c r="S1091" i="6"/>
  <c r="T1091" i="6"/>
  <c r="U1091" i="6"/>
  <c r="V1091" i="6"/>
  <c r="S1092" i="6"/>
  <c r="T1092" i="6"/>
  <c r="U1092" i="6"/>
  <c r="V1092" i="6"/>
  <c r="S1093" i="6"/>
  <c r="T1093" i="6"/>
  <c r="U1093" i="6"/>
  <c r="V1093" i="6"/>
  <c r="S1094" i="6"/>
  <c r="T1094" i="6"/>
  <c r="U1094" i="6"/>
  <c r="V1094" i="6"/>
  <c r="S1095" i="6"/>
  <c r="T1095" i="6"/>
  <c r="U1095" i="6"/>
  <c r="V1095" i="6"/>
  <c r="S1096" i="6"/>
  <c r="T1096" i="6"/>
  <c r="U1096" i="6"/>
  <c r="V1096" i="6"/>
  <c r="S1097" i="6"/>
  <c r="T1097" i="6"/>
  <c r="U1097" i="6"/>
  <c r="V1097" i="6"/>
  <c r="S1098" i="6"/>
  <c r="T1098" i="6"/>
  <c r="U1098" i="6"/>
  <c r="V1098" i="6"/>
  <c r="S1099" i="6"/>
  <c r="T1099" i="6"/>
  <c r="U1099" i="6"/>
  <c r="V1099" i="6"/>
  <c r="S1100" i="6"/>
  <c r="T1100" i="6"/>
  <c r="U1100" i="6"/>
  <c r="V1100" i="6"/>
  <c r="S1101" i="6"/>
  <c r="T1101" i="6"/>
  <c r="U1101" i="6"/>
  <c r="V1101" i="6"/>
  <c r="S1102" i="6"/>
  <c r="T1102" i="6"/>
  <c r="U1102" i="6"/>
  <c r="V1102" i="6"/>
  <c r="S1103" i="6"/>
  <c r="T1103" i="6"/>
  <c r="U1103" i="6"/>
  <c r="V1103" i="6"/>
  <c r="S1104" i="6"/>
  <c r="T1104" i="6"/>
  <c r="U1104" i="6"/>
  <c r="V1104" i="6"/>
  <c r="S1105" i="6"/>
  <c r="T1105" i="6"/>
  <c r="U1105" i="6"/>
  <c r="V1105" i="6"/>
  <c r="S1106" i="6"/>
  <c r="T1106" i="6"/>
  <c r="U1106" i="6"/>
  <c r="V1106" i="6"/>
  <c r="S1107" i="6"/>
  <c r="T1107" i="6"/>
  <c r="U1107" i="6"/>
  <c r="V1107" i="6"/>
  <c r="S1108" i="6"/>
  <c r="T1108" i="6"/>
  <c r="U1108" i="6"/>
  <c r="V1108" i="6"/>
  <c r="S1109" i="6"/>
  <c r="T1109" i="6"/>
  <c r="U1109" i="6"/>
  <c r="V1109" i="6"/>
  <c r="S1110" i="6"/>
  <c r="T1110" i="6"/>
  <c r="U1110" i="6"/>
  <c r="V1110" i="6"/>
  <c r="S1111" i="6"/>
  <c r="T1111" i="6"/>
  <c r="U1111" i="6"/>
  <c r="V1111" i="6"/>
  <c r="S1112" i="6"/>
  <c r="T1112" i="6"/>
  <c r="U1112" i="6"/>
  <c r="V1112" i="6"/>
  <c r="S1113" i="6"/>
  <c r="T1113" i="6"/>
  <c r="U1113" i="6"/>
  <c r="V1113" i="6"/>
  <c r="S1114" i="6"/>
  <c r="T1114" i="6"/>
  <c r="U1114" i="6"/>
  <c r="V1114" i="6"/>
  <c r="S1115" i="6"/>
  <c r="T1115" i="6"/>
  <c r="U1115" i="6"/>
  <c r="V1115" i="6"/>
  <c r="S1116" i="6"/>
  <c r="T1116" i="6"/>
  <c r="U1116" i="6"/>
  <c r="V1116" i="6"/>
  <c r="S1117" i="6"/>
  <c r="T1117" i="6"/>
  <c r="U1117" i="6"/>
  <c r="V1117" i="6"/>
  <c r="S1118" i="6"/>
  <c r="T1118" i="6"/>
  <c r="U1118" i="6"/>
  <c r="V1118" i="6"/>
  <c r="S1119" i="6"/>
  <c r="T1119" i="6"/>
  <c r="U1119" i="6"/>
  <c r="V1119" i="6"/>
  <c r="S1120" i="6"/>
  <c r="T1120" i="6"/>
  <c r="U1120" i="6"/>
  <c r="V1120" i="6"/>
  <c r="S1121" i="6"/>
  <c r="T1121" i="6"/>
  <c r="U1121" i="6"/>
  <c r="V1121" i="6"/>
  <c r="S1122" i="6"/>
  <c r="T1122" i="6"/>
  <c r="U1122" i="6"/>
  <c r="V1122" i="6"/>
  <c r="S1123" i="6"/>
  <c r="T1123" i="6"/>
  <c r="U1123" i="6"/>
  <c r="V1123" i="6"/>
  <c r="S1124" i="6"/>
  <c r="T1124" i="6"/>
  <c r="U1124" i="6"/>
  <c r="V1124" i="6"/>
  <c r="S1125" i="6"/>
  <c r="T1125" i="6"/>
  <c r="U1125" i="6"/>
  <c r="V1125" i="6"/>
  <c r="S1126" i="6"/>
  <c r="T1126" i="6"/>
  <c r="U1126" i="6"/>
  <c r="V1126" i="6"/>
  <c r="S1127" i="6"/>
  <c r="T1127" i="6"/>
  <c r="U1127" i="6"/>
  <c r="V1127" i="6"/>
  <c r="S1128" i="6"/>
  <c r="T1128" i="6"/>
  <c r="U1128" i="6"/>
  <c r="V1128" i="6"/>
  <c r="S1129" i="6"/>
  <c r="T1129" i="6"/>
  <c r="U1129" i="6"/>
  <c r="V1129" i="6"/>
  <c r="S1130" i="6"/>
  <c r="T1130" i="6"/>
  <c r="U1130" i="6"/>
  <c r="V1130" i="6"/>
  <c r="S1131" i="6"/>
  <c r="T1131" i="6"/>
  <c r="U1131" i="6"/>
  <c r="V1131" i="6"/>
  <c r="S1132" i="6"/>
  <c r="T1132" i="6"/>
  <c r="U1132" i="6"/>
  <c r="V1132" i="6"/>
  <c r="S1133" i="6"/>
  <c r="T1133" i="6"/>
  <c r="U1133" i="6"/>
  <c r="V1133" i="6"/>
  <c r="S1134" i="6"/>
  <c r="T1134" i="6"/>
  <c r="U1134" i="6"/>
  <c r="V1134" i="6"/>
  <c r="S1135" i="6"/>
  <c r="T1135" i="6"/>
  <c r="U1135" i="6"/>
  <c r="V1135" i="6"/>
  <c r="S1136" i="6"/>
  <c r="T1136" i="6"/>
  <c r="U1136" i="6"/>
  <c r="V1136" i="6"/>
  <c r="S1137" i="6"/>
  <c r="T1137" i="6"/>
  <c r="U1137" i="6"/>
  <c r="V1137" i="6"/>
  <c r="S1138" i="6"/>
  <c r="T1138" i="6"/>
  <c r="U1138" i="6"/>
  <c r="V1138" i="6"/>
  <c r="S1139" i="6"/>
  <c r="T1139" i="6"/>
  <c r="U1139" i="6"/>
  <c r="V1139" i="6"/>
  <c r="S1140" i="6"/>
  <c r="T1140" i="6"/>
  <c r="U1140" i="6"/>
  <c r="V1140" i="6"/>
  <c r="S1141" i="6"/>
  <c r="T1141" i="6"/>
  <c r="U1141" i="6"/>
  <c r="V1141" i="6"/>
  <c r="S1142" i="6"/>
  <c r="T1142" i="6"/>
  <c r="U1142" i="6"/>
  <c r="V1142" i="6"/>
  <c r="S1143" i="6"/>
  <c r="T1143" i="6"/>
  <c r="U1143" i="6"/>
  <c r="V1143" i="6"/>
  <c r="S1144" i="6"/>
  <c r="T1144" i="6"/>
  <c r="U1144" i="6"/>
  <c r="V1144" i="6"/>
  <c r="S1145" i="6"/>
  <c r="T1145" i="6"/>
  <c r="U1145" i="6"/>
  <c r="V1145" i="6"/>
  <c r="S1146" i="6"/>
  <c r="T1146" i="6"/>
  <c r="U1146" i="6"/>
  <c r="V1146" i="6"/>
  <c r="S1147" i="6"/>
  <c r="T1147" i="6"/>
  <c r="U1147" i="6"/>
  <c r="V1147" i="6"/>
  <c r="S1148" i="6"/>
  <c r="T1148" i="6"/>
  <c r="U1148" i="6"/>
  <c r="V1148" i="6"/>
  <c r="S1149" i="6"/>
  <c r="T1149" i="6"/>
  <c r="U1149" i="6"/>
  <c r="V1149" i="6"/>
  <c r="S1150" i="6"/>
  <c r="T1150" i="6"/>
  <c r="U1150" i="6"/>
  <c r="V1150" i="6"/>
  <c r="S1151" i="6"/>
  <c r="T1151" i="6"/>
  <c r="U1151" i="6"/>
  <c r="V1151" i="6"/>
  <c r="S1152" i="6"/>
  <c r="T1152" i="6"/>
  <c r="U1152" i="6"/>
  <c r="V1152" i="6"/>
  <c r="S1153" i="6"/>
  <c r="T1153" i="6"/>
  <c r="U1153" i="6"/>
  <c r="V1153" i="6"/>
  <c r="S1154" i="6"/>
  <c r="T1154" i="6"/>
  <c r="U1154" i="6"/>
  <c r="V1154" i="6"/>
  <c r="S1155" i="6"/>
  <c r="T1155" i="6"/>
  <c r="U1155" i="6"/>
  <c r="V1155" i="6"/>
  <c r="S1156" i="6"/>
  <c r="T1156" i="6"/>
  <c r="U1156" i="6"/>
  <c r="V1156" i="6"/>
  <c r="S1157" i="6"/>
  <c r="T1157" i="6"/>
  <c r="U1157" i="6"/>
  <c r="V1157" i="6"/>
  <c r="S1158" i="6"/>
  <c r="T1158" i="6"/>
  <c r="U1158" i="6"/>
  <c r="V1158" i="6"/>
  <c r="S1159" i="6"/>
  <c r="T1159" i="6"/>
  <c r="U1159" i="6"/>
  <c r="V1159" i="6"/>
  <c r="S1160" i="6"/>
  <c r="T1160" i="6"/>
  <c r="U1160" i="6"/>
  <c r="V1160" i="6"/>
  <c r="S1161" i="6"/>
  <c r="T1161" i="6"/>
  <c r="U1161" i="6"/>
  <c r="V1161" i="6"/>
  <c r="S1162" i="6"/>
  <c r="T1162" i="6"/>
  <c r="U1162" i="6"/>
  <c r="V1162" i="6"/>
  <c r="S1163" i="6"/>
  <c r="T1163" i="6"/>
  <c r="U1163" i="6"/>
  <c r="V1163" i="6"/>
  <c r="S1164" i="6"/>
  <c r="T1164" i="6"/>
  <c r="U1164" i="6"/>
  <c r="V1164" i="6"/>
  <c r="S1165" i="6"/>
  <c r="T1165" i="6"/>
  <c r="U1165" i="6"/>
  <c r="V1165" i="6"/>
  <c r="S1166" i="6"/>
  <c r="T1166" i="6"/>
  <c r="U1166" i="6"/>
  <c r="V1166" i="6"/>
  <c r="S1167" i="6"/>
  <c r="T1167" i="6"/>
  <c r="U1167" i="6"/>
  <c r="V1167" i="6"/>
  <c r="S1168" i="6"/>
  <c r="T1168" i="6"/>
  <c r="U1168" i="6"/>
  <c r="V1168" i="6"/>
  <c r="S1169" i="6"/>
  <c r="T1169" i="6"/>
  <c r="U1169" i="6"/>
  <c r="V1169" i="6"/>
  <c r="S1170" i="6"/>
  <c r="T1170" i="6"/>
  <c r="U1170" i="6"/>
  <c r="V1170" i="6"/>
  <c r="S1171" i="6"/>
  <c r="T1171" i="6"/>
  <c r="U1171" i="6"/>
  <c r="V1171" i="6"/>
  <c r="S1172" i="6"/>
  <c r="T1172" i="6"/>
  <c r="U1172" i="6"/>
  <c r="V1172" i="6"/>
  <c r="S1173" i="6"/>
  <c r="T1173" i="6"/>
  <c r="U1173" i="6"/>
  <c r="V1173" i="6"/>
  <c r="S1174" i="6"/>
  <c r="T1174" i="6"/>
  <c r="U1174" i="6"/>
  <c r="V1174" i="6"/>
  <c r="S1175" i="6"/>
  <c r="T1175" i="6"/>
  <c r="U1175" i="6"/>
  <c r="V1175" i="6"/>
  <c r="S1176" i="6"/>
  <c r="T1176" i="6"/>
  <c r="U1176" i="6"/>
  <c r="V1176" i="6"/>
  <c r="S1177" i="6"/>
  <c r="T1177" i="6"/>
  <c r="U1177" i="6"/>
  <c r="V1177" i="6"/>
  <c r="S1178" i="6"/>
  <c r="T1178" i="6"/>
  <c r="U1178" i="6"/>
  <c r="V1178" i="6"/>
  <c r="S1179" i="6"/>
  <c r="T1179" i="6"/>
  <c r="U1179" i="6"/>
  <c r="V1179" i="6"/>
  <c r="S1180" i="6"/>
  <c r="T1180" i="6"/>
  <c r="U1180" i="6"/>
  <c r="V1180" i="6"/>
  <c r="S1181" i="6"/>
  <c r="T1181" i="6"/>
  <c r="U1181" i="6"/>
  <c r="V1181" i="6"/>
  <c r="S1182" i="6"/>
  <c r="T1182" i="6"/>
  <c r="U1182" i="6"/>
  <c r="V1182" i="6"/>
  <c r="S1183" i="6"/>
  <c r="T1183" i="6"/>
  <c r="U1183" i="6"/>
  <c r="V1183" i="6"/>
  <c r="S1184" i="6"/>
  <c r="T1184" i="6"/>
  <c r="U1184" i="6"/>
  <c r="V1184" i="6"/>
  <c r="S1185" i="6"/>
  <c r="T1185" i="6"/>
  <c r="U1185" i="6"/>
  <c r="V1185" i="6"/>
  <c r="S1186" i="6"/>
  <c r="T1186" i="6"/>
  <c r="U1186" i="6"/>
  <c r="V1186" i="6"/>
  <c r="S1187" i="6"/>
  <c r="T1187" i="6"/>
  <c r="U1187" i="6"/>
  <c r="V1187" i="6"/>
  <c r="S1188" i="6"/>
  <c r="T1188" i="6"/>
  <c r="U1188" i="6"/>
  <c r="V1188" i="6"/>
  <c r="S1189" i="6"/>
  <c r="T1189" i="6"/>
  <c r="U1189" i="6"/>
  <c r="V1189" i="6"/>
  <c r="S1190" i="6"/>
  <c r="T1190" i="6"/>
  <c r="U1190" i="6"/>
  <c r="V1190" i="6"/>
  <c r="S1191" i="6"/>
  <c r="T1191" i="6"/>
  <c r="U1191" i="6"/>
  <c r="V1191" i="6"/>
  <c r="S953" i="6"/>
  <c r="T953" i="6"/>
  <c r="U953" i="6"/>
  <c r="V953" i="6"/>
  <c r="S954" i="6"/>
  <c r="T954" i="6"/>
  <c r="U954" i="6"/>
  <c r="V954" i="6"/>
  <c r="S955" i="6"/>
  <c r="T955" i="6"/>
  <c r="U955" i="6"/>
  <c r="V955" i="6"/>
  <c r="S956" i="6"/>
  <c r="T956" i="6"/>
  <c r="U956" i="6"/>
  <c r="V956" i="6"/>
  <c r="S957" i="6"/>
  <c r="T957" i="6"/>
  <c r="U957" i="6"/>
  <c r="V957" i="6"/>
  <c r="S944" i="6"/>
  <c r="T944" i="6"/>
  <c r="U944" i="6"/>
  <c r="V944" i="6"/>
  <c r="S945" i="6"/>
  <c r="T945" i="6"/>
  <c r="U945" i="6"/>
  <c r="V945" i="6"/>
  <c r="S946" i="6"/>
  <c r="T946" i="6"/>
  <c r="U946" i="6"/>
  <c r="V946" i="6"/>
  <c r="S947" i="6"/>
  <c r="T947" i="6"/>
  <c r="U947" i="6"/>
  <c r="V947" i="6"/>
  <c r="S948" i="6"/>
  <c r="T948" i="6"/>
  <c r="U948" i="6"/>
  <c r="V948" i="6"/>
  <c r="S949" i="6"/>
  <c r="T949" i="6"/>
  <c r="U949" i="6"/>
  <c r="V949" i="6"/>
  <c r="S950" i="6"/>
  <c r="T950" i="6"/>
  <c r="U950" i="6"/>
  <c r="V950" i="6"/>
  <c r="S951" i="6"/>
  <c r="T951" i="6"/>
  <c r="U951" i="6"/>
  <c r="V951" i="6"/>
  <c r="S952" i="6"/>
  <c r="T952" i="6"/>
  <c r="U952" i="6"/>
  <c r="V952" i="6"/>
  <c r="S940" i="6"/>
  <c r="T940" i="6"/>
  <c r="U940" i="6"/>
  <c r="V940" i="6"/>
  <c r="S941" i="6"/>
  <c r="T941" i="6"/>
  <c r="U941" i="6"/>
  <c r="V941" i="6"/>
  <c r="S942" i="6"/>
  <c r="T942" i="6"/>
  <c r="U942" i="6"/>
  <c r="V942" i="6"/>
  <c r="S943" i="6"/>
  <c r="T943" i="6"/>
  <c r="U943" i="6"/>
  <c r="V943" i="6"/>
  <c r="S162" i="6"/>
  <c r="T162" i="6"/>
  <c r="U162" i="6"/>
  <c r="V162" i="6"/>
  <c r="S163" i="6"/>
  <c r="T163" i="6"/>
  <c r="U163" i="6"/>
  <c r="V163" i="6"/>
  <c r="S164" i="6"/>
  <c r="T164" i="6"/>
  <c r="U164" i="6"/>
  <c r="V164" i="6"/>
  <c r="S165" i="6"/>
  <c r="T165" i="6"/>
  <c r="U165" i="6"/>
  <c r="V165" i="6"/>
  <c r="S166" i="6"/>
  <c r="T166" i="6"/>
  <c r="U166" i="6"/>
  <c r="V166" i="6"/>
  <c r="S167" i="6"/>
  <c r="T167" i="6"/>
  <c r="U167" i="6"/>
  <c r="V167" i="6"/>
  <c r="S168" i="6"/>
  <c r="T168" i="6"/>
  <c r="U168" i="6"/>
  <c r="V168" i="6"/>
  <c r="S169" i="6"/>
  <c r="T169" i="6"/>
  <c r="U169" i="6"/>
  <c r="V169" i="6"/>
  <c r="S170" i="6"/>
  <c r="T170" i="6"/>
  <c r="U170" i="6"/>
  <c r="V170" i="6"/>
  <c r="S171" i="6"/>
  <c r="T171" i="6"/>
  <c r="U171" i="6"/>
  <c r="V171" i="6"/>
  <c r="S172" i="6"/>
  <c r="T172" i="6"/>
  <c r="U172" i="6"/>
  <c r="V172" i="6"/>
  <c r="S173" i="6"/>
  <c r="T173" i="6"/>
  <c r="U173" i="6"/>
  <c r="V173" i="6"/>
  <c r="S174" i="6"/>
  <c r="T174" i="6"/>
  <c r="U174" i="6"/>
  <c r="V174" i="6"/>
  <c r="S175" i="6"/>
  <c r="T175" i="6"/>
  <c r="U175" i="6"/>
  <c r="V175" i="6"/>
  <c r="S176" i="6"/>
  <c r="T176" i="6"/>
  <c r="U176" i="6"/>
  <c r="V176" i="6"/>
  <c r="S177" i="6"/>
  <c r="T177" i="6"/>
  <c r="U177" i="6"/>
  <c r="V177" i="6"/>
  <c r="S178" i="6"/>
  <c r="T178" i="6"/>
  <c r="U178" i="6"/>
  <c r="V178" i="6"/>
  <c r="S179" i="6"/>
  <c r="T179" i="6"/>
  <c r="U179" i="6"/>
  <c r="V179" i="6"/>
  <c r="S180" i="6"/>
  <c r="T180" i="6"/>
  <c r="U180" i="6"/>
  <c r="V180" i="6"/>
  <c r="S181" i="6"/>
  <c r="T181" i="6"/>
  <c r="U181" i="6"/>
  <c r="V181" i="6"/>
  <c r="S182" i="6"/>
  <c r="T182" i="6"/>
  <c r="U182" i="6"/>
  <c r="V182" i="6"/>
  <c r="S183" i="6"/>
  <c r="T183" i="6"/>
  <c r="U183" i="6"/>
  <c r="V183" i="6"/>
  <c r="S184" i="6"/>
  <c r="T184" i="6"/>
  <c r="U184" i="6"/>
  <c r="V184" i="6"/>
  <c r="S185" i="6"/>
  <c r="T185" i="6"/>
  <c r="U185" i="6"/>
  <c r="V185" i="6"/>
  <c r="S186" i="6"/>
  <c r="T186" i="6"/>
  <c r="U186" i="6"/>
  <c r="V186" i="6"/>
  <c r="S187" i="6"/>
  <c r="T187" i="6"/>
  <c r="U187" i="6"/>
  <c r="V187" i="6"/>
  <c r="S188" i="6"/>
  <c r="T188" i="6"/>
  <c r="U188" i="6"/>
  <c r="V188" i="6"/>
  <c r="S189" i="6"/>
  <c r="T189" i="6"/>
  <c r="U189" i="6"/>
  <c r="V189" i="6"/>
  <c r="S190" i="6"/>
  <c r="T190" i="6"/>
  <c r="U190" i="6"/>
  <c r="V190" i="6"/>
  <c r="S191" i="6"/>
  <c r="T191" i="6"/>
  <c r="U191" i="6"/>
  <c r="V191" i="6"/>
  <c r="S192" i="6"/>
  <c r="T192" i="6"/>
  <c r="U192" i="6"/>
  <c r="V192" i="6"/>
  <c r="S193" i="6"/>
  <c r="T193" i="6"/>
  <c r="U193" i="6"/>
  <c r="V193" i="6"/>
  <c r="S194" i="6"/>
  <c r="T194" i="6"/>
  <c r="U194" i="6"/>
  <c r="V194" i="6"/>
  <c r="S195" i="6"/>
  <c r="T195" i="6"/>
  <c r="U195" i="6"/>
  <c r="V195" i="6"/>
  <c r="S196" i="6"/>
  <c r="T196" i="6"/>
  <c r="U196" i="6"/>
  <c r="V196" i="6"/>
  <c r="S197" i="6"/>
  <c r="T197" i="6"/>
  <c r="U197" i="6"/>
  <c r="V197" i="6"/>
  <c r="S198" i="6"/>
  <c r="T198" i="6"/>
  <c r="U198" i="6"/>
  <c r="V198" i="6"/>
  <c r="S199" i="6"/>
  <c r="T199" i="6"/>
  <c r="U199" i="6"/>
  <c r="V199" i="6"/>
  <c r="S200" i="6"/>
  <c r="T200" i="6"/>
  <c r="U200" i="6"/>
  <c r="V200" i="6"/>
  <c r="S201" i="6"/>
  <c r="T201" i="6"/>
  <c r="U201" i="6"/>
  <c r="V201" i="6"/>
  <c r="S202" i="6"/>
  <c r="T202" i="6"/>
  <c r="U202" i="6"/>
  <c r="V202" i="6"/>
  <c r="S203" i="6"/>
  <c r="T203" i="6"/>
  <c r="U203" i="6"/>
  <c r="V203" i="6"/>
  <c r="S204" i="6"/>
  <c r="T204" i="6"/>
  <c r="U204" i="6"/>
  <c r="V204" i="6"/>
  <c r="S205" i="6"/>
  <c r="T205" i="6"/>
  <c r="U205" i="6"/>
  <c r="V205" i="6"/>
  <c r="S206" i="6"/>
  <c r="T206" i="6"/>
  <c r="U206" i="6"/>
  <c r="V206" i="6"/>
  <c r="S207" i="6"/>
  <c r="T207" i="6"/>
  <c r="U207" i="6"/>
  <c r="V207" i="6"/>
  <c r="S208" i="6"/>
  <c r="T208" i="6"/>
  <c r="U208" i="6"/>
  <c r="V208" i="6"/>
  <c r="S209" i="6"/>
  <c r="T209" i="6"/>
  <c r="U209" i="6"/>
  <c r="V209" i="6"/>
  <c r="S210" i="6"/>
  <c r="T210" i="6"/>
  <c r="U210" i="6"/>
  <c r="V210" i="6"/>
  <c r="S211" i="6"/>
  <c r="T211" i="6"/>
  <c r="U211" i="6"/>
  <c r="V211" i="6"/>
  <c r="S212" i="6"/>
  <c r="T212" i="6"/>
  <c r="U212" i="6"/>
  <c r="V212" i="6"/>
  <c r="S213" i="6"/>
  <c r="T213" i="6"/>
  <c r="U213" i="6"/>
  <c r="V213" i="6"/>
  <c r="S214" i="6"/>
  <c r="T214" i="6"/>
  <c r="U214" i="6"/>
  <c r="V214" i="6"/>
  <c r="S215" i="6"/>
  <c r="T215" i="6"/>
  <c r="U215" i="6"/>
  <c r="V215" i="6"/>
  <c r="S216" i="6"/>
  <c r="T216" i="6"/>
  <c r="U216" i="6"/>
  <c r="V216" i="6"/>
  <c r="S217" i="6"/>
  <c r="T217" i="6"/>
  <c r="U217" i="6"/>
  <c r="V217" i="6"/>
  <c r="S218" i="6"/>
  <c r="T218" i="6"/>
  <c r="U218" i="6"/>
  <c r="V218" i="6"/>
  <c r="S219" i="6"/>
  <c r="T219" i="6"/>
  <c r="U219" i="6"/>
  <c r="V219" i="6"/>
  <c r="S220" i="6"/>
  <c r="T220" i="6"/>
  <c r="U220" i="6"/>
  <c r="V220" i="6"/>
  <c r="S221" i="6"/>
  <c r="T221" i="6"/>
  <c r="U221" i="6"/>
  <c r="V221" i="6"/>
  <c r="S222" i="6"/>
  <c r="T222" i="6"/>
  <c r="U222" i="6"/>
  <c r="V222" i="6"/>
  <c r="S223" i="6"/>
  <c r="T223" i="6"/>
  <c r="U223" i="6"/>
  <c r="V223" i="6"/>
  <c r="S224" i="6"/>
  <c r="T224" i="6"/>
  <c r="U224" i="6"/>
  <c r="V224" i="6"/>
  <c r="S225" i="6"/>
  <c r="T225" i="6"/>
  <c r="U225" i="6"/>
  <c r="V225" i="6"/>
  <c r="S226" i="6"/>
  <c r="T226" i="6"/>
  <c r="U226" i="6"/>
  <c r="V226" i="6"/>
  <c r="S227" i="6"/>
  <c r="T227" i="6"/>
  <c r="U227" i="6"/>
  <c r="V227" i="6"/>
  <c r="S228" i="6"/>
  <c r="T228" i="6"/>
  <c r="U228" i="6"/>
  <c r="V228" i="6"/>
  <c r="S229" i="6"/>
  <c r="T229" i="6"/>
  <c r="U229" i="6"/>
  <c r="V229" i="6"/>
  <c r="S230" i="6"/>
  <c r="T230" i="6"/>
  <c r="U230" i="6"/>
  <c r="V230" i="6"/>
  <c r="S231" i="6"/>
  <c r="T231" i="6"/>
  <c r="U231" i="6"/>
  <c r="V231" i="6"/>
  <c r="S232" i="6"/>
  <c r="T232" i="6"/>
  <c r="U232" i="6"/>
  <c r="V232" i="6"/>
  <c r="S233" i="6"/>
  <c r="T233" i="6"/>
  <c r="U233" i="6"/>
  <c r="V233" i="6"/>
  <c r="S234" i="6"/>
  <c r="T234" i="6"/>
  <c r="U234" i="6"/>
  <c r="V234" i="6"/>
  <c r="S235" i="6"/>
  <c r="T235" i="6"/>
  <c r="U235" i="6"/>
  <c r="V235" i="6"/>
  <c r="S236" i="6"/>
  <c r="T236" i="6"/>
  <c r="U236" i="6"/>
  <c r="V236" i="6"/>
  <c r="S237" i="6"/>
  <c r="T237" i="6"/>
  <c r="U237" i="6"/>
  <c r="V237" i="6"/>
  <c r="S238" i="6"/>
  <c r="T238" i="6"/>
  <c r="U238" i="6"/>
  <c r="V238" i="6"/>
  <c r="S239" i="6"/>
  <c r="T239" i="6"/>
  <c r="U239" i="6"/>
  <c r="V239" i="6"/>
  <c r="S240" i="6"/>
  <c r="T240" i="6"/>
  <c r="U240" i="6"/>
  <c r="V240" i="6"/>
  <c r="S241" i="6"/>
  <c r="T241" i="6"/>
  <c r="U241" i="6"/>
  <c r="V241" i="6"/>
  <c r="S242" i="6"/>
  <c r="T242" i="6"/>
  <c r="U242" i="6"/>
  <c r="V242" i="6"/>
  <c r="S243" i="6"/>
  <c r="T243" i="6"/>
  <c r="U243" i="6"/>
  <c r="V243" i="6"/>
  <c r="S244" i="6"/>
  <c r="T244" i="6"/>
  <c r="U244" i="6"/>
  <c r="V244" i="6"/>
  <c r="S245" i="6"/>
  <c r="T245" i="6"/>
  <c r="U245" i="6"/>
  <c r="V245" i="6"/>
  <c r="S246" i="6"/>
  <c r="T246" i="6"/>
  <c r="U246" i="6"/>
  <c r="V246" i="6"/>
  <c r="S247" i="6"/>
  <c r="T247" i="6"/>
  <c r="U247" i="6"/>
  <c r="V247" i="6"/>
  <c r="S248" i="6"/>
  <c r="T248" i="6"/>
  <c r="U248" i="6"/>
  <c r="V248" i="6"/>
  <c r="S249" i="6"/>
  <c r="T249" i="6"/>
  <c r="U249" i="6"/>
  <c r="V249" i="6"/>
  <c r="S250" i="6"/>
  <c r="T250" i="6"/>
  <c r="U250" i="6"/>
  <c r="V250" i="6"/>
  <c r="S251" i="6"/>
  <c r="T251" i="6"/>
  <c r="U251" i="6"/>
  <c r="V251" i="6"/>
  <c r="S252" i="6"/>
  <c r="T252" i="6"/>
  <c r="U252" i="6"/>
  <c r="V252" i="6"/>
  <c r="S253" i="6"/>
  <c r="T253" i="6"/>
  <c r="U253" i="6"/>
  <c r="V253" i="6"/>
  <c r="S254" i="6"/>
  <c r="T254" i="6"/>
  <c r="U254" i="6"/>
  <c r="V254" i="6"/>
  <c r="S255" i="6"/>
  <c r="T255" i="6"/>
  <c r="U255" i="6"/>
  <c r="V255" i="6"/>
  <c r="S256" i="6"/>
  <c r="T256" i="6"/>
  <c r="U256" i="6"/>
  <c r="V256" i="6"/>
  <c r="S257" i="6"/>
  <c r="T257" i="6"/>
  <c r="U257" i="6"/>
  <c r="V257" i="6"/>
  <c r="S258" i="6"/>
  <c r="T258" i="6"/>
  <c r="U258" i="6"/>
  <c r="V258" i="6"/>
  <c r="S259" i="6"/>
  <c r="T259" i="6"/>
  <c r="U259" i="6"/>
  <c r="V259" i="6"/>
  <c r="S260" i="6"/>
  <c r="T260" i="6"/>
  <c r="U260" i="6"/>
  <c r="V260" i="6"/>
  <c r="S261" i="6"/>
  <c r="T261" i="6"/>
  <c r="U261" i="6"/>
  <c r="V261" i="6"/>
  <c r="S262" i="6"/>
  <c r="T262" i="6"/>
  <c r="U262" i="6"/>
  <c r="V262" i="6"/>
  <c r="S263" i="6"/>
  <c r="T263" i="6"/>
  <c r="U263" i="6"/>
  <c r="V263" i="6"/>
  <c r="S264" i="6"/>
  <c r="T264" i="6"/>
  <c r="U264" i="6"/>
  <c r="V264" i="6"/>
  <c r="S265" i="6"/>
  <c r="T265" i="6"/>
  <c r="U265" i="6"/>
  <c r="V265" i="6"/>
  <c r="S266" i="6"/>
  <c r="T266" i="6"/>
  <c r="U266" i="6"/>
  <c r="V266" i="6"/>
  <c r="S267" i="6"/>
  <c r="T267" i="6"/>
  <c r="U267" i="6"/>
  <c r="V267" i="6"/>
  <c r="S268" i="6"/>
  <c r="T268" i="6"/>
  <c r="U268" i="6"/>
  <c r="V268" i="6"/>
  <c r="S269" i="6"/>
  <c r="T269" i="6"/>
  <c r="U269" i="6"/>
  <c r="V269" i="6"/>
  <c r="S270" i="6"/>
  <c r="T270" i="6"/>
  <c r="U270" i="6"/>
  <c r="V270" i="6"/>
  <c r="S271" i="6"/>
  <c r="T271" i="6"/>
  <c r="U271" i="6"/>
  <c r="V271" i="6"/>
  <c r="S272" i="6"/>
  <c r="T272" i="6"/>
  <c r="U272" i="6"/>
  <c r="V272" i="6"/>
  <c r="S273" i="6"/>
  <c r="T273" i="6"/>
  <c r="U273" i="6"/>
  <c r="V273" i="6"/>
  <c r="S274" i="6"/>
  <c r="T274" i="6"/>
  <c r="U274" i="6"/>
  <c r="V274" i="6"/>
  <c r="S275" i="6"/>
  <c r="T275" i="6"/>
  <c r="U275" i="6"/>
  <c r="V275" i="6"/>
  <c r="S276" i="6"/>
  <c r="T276" i="6"/>
  <c r="U276" i="6"/>
  <c r="V276" i="6"/>
  <c r="S277" i="6"/>
  <c r="T277" i="6"/>
  <c r="U277" i="6"/>
  <c r="V277" i="6"/>
  <c r="S278" i="6"/>
  <c r="T278" i="6"/>
  <c r="U278" i="6"/>
  <c r="V278" i="6"/>
  <c r="S279" i="6"/>
  <c r="T279" i="6"/>
  <c r="U279" i="6"/>
  <c r="V279" i="6"/>
  <c r="S280" i="6"/>
  <c r="T280" i="6"/>
  <c r="U280" i="6"/>
  <c r="V280" i="6"/>
  <c r="S281" i="6"/>
  <c r="T281" i="6"/>
  <c r="U281" i="6"/>
  <c r="V281" i="6"/>
  <c r="S282" i="6"/>
  <c r="T282" i="6"/>
  <c r="U282" i="6"/>
  <c r="V282" i="6"/>
  <c r="S283" i="6"/>
  <c r="T283" i="6"/>
  <c r="U283" i="6"/>
  <c r="V283" i="6"/>
  <c r="S284" i="6"/>
  <c r="T284" i="6"/>
  <c r="U284" i="6"/>
  <c r="V284" i="6"/>
  <c r="S285" i="6"/>
  <c r="T285" i="6"/>
  <c r="U285" i="6"/>
  <c r="V285" i="6"/>
  <c r="S286" i="6"/>
  <c r="T286" i="6"/>
  <c r="U286" i="6"/>
  <c r="V286" i="6"/>
  <c r="S287" i="6"/>
  <c r="T287" i="6"/>
  <c r="U287" i="6"/>
  <c r="V287" i="6"/>
  <c r="S288" i="6"/>
  <c r="T288" i="6"/>
  <c r="U288" i="6"/>
  <c r="V288" i="6"/>
  <c r="S289" i="6"/>
  <c r="T289" i="6"/>
  <c r="U289" i="6"/>
  <c r="V289" i="6"/>
  <c r="S290" i="6"/>
  <c r="T290" i="6"/>
  <c r="U290" i="6"/>
  <c r="V290" i="6"/>
  <c r="S291" i="6"/>
  <c r="T291" i="6"/>
  <c r="U291" i="6"/>
  <c r="V291" i="6"/>
  <c r="S292" i="6"/>
  <c r="T292" i="6"/>
  <c r="U292" i="6"/>
  <c r="V292" i="6"/>
  <c r="S293" i="6"/>
  <c r="T293" i="6"/>
  <c r="U293" i="6"/>
  <c r="V293" i="6"/>
  <c r="S294" i="6"/>
  <c r="T294" i="6"/>
  <c r="U294" i="6"/>
  <c r="V294" i="6"/>
  <c r="S295" i="6"/>
  <c r="T295" i="6"/>
  <c r="U295" i="6"/>
  <c r="V295" i="6"/>
  <c r="S296" i="6"/>
  <c r="T296" i="6"/>
  <c r="U296" i="6"/>
  <c r="V296" i="6"/>
  <c r="S297" i="6"/>
  <c r="T297" i="6"/>
  <c r="U297" i="6"/>
  <c r="V297" i="6"/>
  <c r="S298" i="6"/>
  <c r="T298" i="6"/>
  <c r="U298" i="6"/>
  <c r="V298" i="6"/>
  <c r="S299" i="6"/>
  <c r="T299" i="6"/>
  <c r="U299" i="6"/>
  <c r="V299" i="6"/>
  <c r="S300" i="6"/>
  <c r="T300" i="6"/>
  <c r="U300" i="6"/>
  <c r="V300" i="6"/>
  <c r="S301" i="6"/>
  <c r="T301" i="6"/>
  <c r="U301" i="6"/>
  <c r="V301" i="6"/>
  <c r="S302" i="6"/>
  <c r="T302" i="6"/>
  <c r="U302" i="6"/>
  <c r="V302" i="6"/>
  <c r="S303" i="6"/>
  <c r="T303" i="6"/>
  <c r="U303" i="6"/>
  <c r="V303" i="6"/>
  <c r="S304" i="6"/>
  <c r="T304" i="6"/>
  <c r="U304" i="6"/>
  <c r="V304" i="6"/>
  <c r="S305" i="6"/>
  <c r="T305" i="6"/>
  <c r="U305" i="6"/>
  <c r="V305" i="6"/>
  <c r="S306" i="6"/>
  <c r="T306" i="6"/>
  <c r="U306" i="6"/>
  <c r="V306" i="6"/>
  <c r="S307" i="6"/>
  <c r="T307" i="6"/>
  <c r="U307" i="6"/>
  <c r="V307" i="6"/>
  <c r="S308" i="6"/>
  <c r="T308" i="6"/>
  <c r="U308" i="6"/>
  <c r="V308" i="6"/>
  <c r="S309" i="6"/>
  <c r="T309" i="6"/>
  <c r="U309" i="6"/>
  <c r="V309" i="6"/>
  <c r="S310" i="6"/>
  <c r="T310" i="6"/>
  <c r="U310" i="6"/>
  <c r="V310" i="6"/>
  <c r="S311" i="6"/>
  <c r="T311" i="6"/>
  <c r="U311" i="6"/>
  <c r="V311" i="6"/>
  <c r="S312" i="6"/>
  <c r="T312" i="6"/>
  <c r="U312" i="6"/>
  <c r="V312" i="6"/>
  <c r="S313" i="6"/>
  <c r="T313" i="6"/>
  <c r="U313" i="6"/>
  <c r="V313" i="6"/>
  <c r="S314" i="6"/>
  <c r="T314" i="6"/>
  <c r="U314" i="6"/>
  <c r="V314" i="6"/>
  <c r="S315" i="6"/>
  <c r="T315" i="6"/>
  <c r="U315" i="6"/>
  <c r="V315" i="6"/>
  <c r="S316" i="6"/>
  <c r="T316" i="6"/>
  <c r="U316" i="6"/>
  <c r="V316" i="6"/>
  <c r="S317" i="6"/>
  <c r="T317" i="6"/>
  <c r="U317" i="6"/>
  <c r="V317" i="6"/>
  <c r="S318" i="6"/>
  <c r="T318" i="6"/>
  <c r="U318" i="6"/>
  <c r="V318" i="6"/>
  <c r="S319" i="6"/>
  <c r="T319" i="6"/>
  <c r="U319" i="6"/>
  <c r="V319" i="6"/>
  <c r="S320" i="6"/>
  <c r="T320" i="6"/>
  <c r="U320" i="6"/>
  <c r="V320" i="6"/>
  <c r="S321" i="6"/>
  <c r="T321" i="6"/>
  <c r="U321" i="6"/>
  <c r="V321" i="6"/>
  <c r="S322" i="6"/>
  <c r="T322" i="6"/>
  <c r="U322" i="6"/>
  <c r="V322" i="6"/>
  <c r="S323" i="6"/>
  <c r="T323" i="6"/>
  <c r="U323" i="6"/>
  <c r="V323" i="6"/>
  <c r="S324" i="6"/>
  <c r="T324" i="6"/>
  <c r="U324" i="6"/>
  <c r="V324" i="6"/>
  <c r="S325" i="6"/>
  <c r="T325" i="6"/>
  <c r="U325" i="6"/>
  <c r="V325" i="6"/>
  <c r="S326" i="6"/>
  <c r="T326" i="6"/>
  <c r="U326" i="6"/>
  <c r="V326" i="6"/>
  <c r="S327" i="6"/>
  <c r="T327" i="6"/>
  <c r="U327" i="6"/>
  <c r="V327" i="6"/>
  <c r="S328" i="6"/>
  <c r="T328" i="6"/>
  <c r="U328" i="6"/>
  <c r="V328" i="6"/>
  <c r="S329" i="6"/>
  <c r="T329" i="6"/>
  <c r="U329" i="6"/>
  <c r="V329" i="6"/>
  <c r="S330" i="6"/>
  <c r="T330" i="6"/>
  <c r="U330" i="6"/>
  <c r="V330" i="6"/>
  <c r="S331" i="6"/>
  <c r="T331" i="6"/>
  <c r="U331" i="6"/>
  <c r="V331" i="6"/>
  <c r="S332" i="6"/>
  <c r="T332" i="6"/>
  <c r="U332" i="6"/>
  <c r="V332" i="6"/>
  <c r="S333" i="6"/>
  <c r="T333" i="6"/>
  <c r="U333" i="6"/>
  <c r="V333" i="6"/>
  <c r="S334" i="6"/>
  <c r="T334" i="6"/>
  <c r="U334" i="6"/>
  <c r="V334" i="6"/>
  <c r="S335" i="6"/>
  <c r="T335" i="6"/>
  <c r="U335" i="6"/>
  <c r="V335" i="6"/>
  <c r="S336" i="6"/>
  <c r="T336" i="6"/>
  <c r="U336" i="6"/>
  <c r="V336" i="6"/>
  <c r="S337" i="6"/>
  <c r="T337" i="6"/>
  <c r="U337" i="6"/>
  <c r="V337" i="6"/>
  <c r="S338" i="6"/>
  <c r="T338" i="6"/>
  <c r="U338" i="6"/>
  <c r="V338" i="6"/>
  <c r="S339" i="6"/>
  <c r="T339" i="6"/>
  <c r="U339" i="6"/>
  <c r="V339" i="6"/>
  <c r="S340" i="6"/>
  <c r="T340" i="6"/>
  <c r="U340" i="6"/>
  <c r="V340" i="6"/>
  <c r="S341" i="6"/>
  <c r="T341" i="6"/>
  <c r="U341" i="6"/>
  <c r="V341" i="6"/>
  <c r="S342" i="6"/>
  <c r="T342" i="6"/>
  <c r="U342" i="6"/>
  <c r="V342" i="6"/>
  <c r="S343" i="6"/>
  <c r="T343" i="6"/>
  <c r="U343" i="6"/>
  <c r="V343" i="6"/>
  <c r="S344" i="6"/>
  <c r="T344" i="6"/>
  <c r="U344" i="6"/>
  <c r="V344" i="6"/>
  <c r="S345" i="6"/>
  <c r="T345" i="6"/>
  <c r="U345" i="6"/>
  <c r="V345" i="6"/>
  <c r="S346" i="6"/>
  <c r="T346" i="6"/>
  <c r="U346" i="6"/>
  <c r="V346" i="6"/>
  <c r="S347" i="6"/>
  <c r="T347" i="6"/>
  <c r="U347" i="6"/>
  <c r="V347" i="6"/>
  <c r="S348" i="6"/>
  <c r="T348" i="6"/>
  <c r="U348" i="6"/>
  <c r="V348" i="6"/>
  <c r="S349" i="6"/>
  <c r="T349" i="6"/>
  <c r="U349" i="6"/>
  <c r="V349" i="6"/>
  <c r="S350" i="6"/>
  <c r="T350" i="6"/>
  <c r="U350" i="6"/>
  <c r="V350" i="6"/>
  <c r="S351" i="6"/>
  <c r="T351" i="6"/>
  <c r="U351" i="6"/>
  <c r="V351" i="6"/>
  <c r="S352" i="6"/>
  <c r="T352" i="6"/>
  <c r="U352" i="6"/>
  <c r="V352" i="6"/>
  <c r="S353" i="6"/>
  <c r="T353" i="6"/>
  <c r="U353" i="6"/>
  <c r="V353" i="6"/>
  <c r="S354" i="6"/>
  <c r="T354" i="6"/>
  <c r="U354" i="6"/>
  <c r="V354" i="6"/>
  <c r="S355" i="6"/>
  <c r="T355" i="6"/>
  <c r="U355" i="6"/>
  <c r="V355" i="6"/>
  <c r="S356" i="6"/>
  <c r="T356" i="6"/>
  <c r="U356" i="6"/>
  <c r="V356" i="6"/>
  <c r="S357" i="6"/>
  <c r="T357" i="6"/>
  <c r="U357" i="6"/>
  <c r="V357" i="6"/>
  <c r="S358" i="6"/>
  <c r="T358" i="6"/>
  <c r="U358" i="6"/>
  <c r="V358" i="6"/>
  <c r="S359" i="6"/>
  <c r="T359" i="6"/>
  <c r="U359" i="6"/>
  <c r="V359" i="6"/>
  <c r="S360" i="6"/>
  <c r="T360" i="6"/>
  <c r="U360" i="6"/>
  <c r="V360" i="6"/>
  <c r="S361" i="6"/>
  <c r="T361" i="6"/>
  <c r="U361" i="6"/>
  <c r="V361" i="6"/>
  <c r="S362" i="6"/>
  <c r="T362" i="6"/>
  <c r="U362" i="6"/>
  <c r="V362" i="6"/>
  <c r="S363" i="6"/>
  <c r="T363" i="6"/>
  <c r="U363" i="6"/>
  <c r="V363" i="6"/>
  <c r="S364" i="6"/>
  <c r="T364" i="6"/>
  <c r="U364" i="6"/>
  <c r="V364" i="6"/>
  <c r="S365" i="6"/>
  <c r="T365" i="6"/>
  <c r="U365" i="6"/>
  <c r="V365" i="6"/>
  <c r="S366" i="6"/>
  <c r="T366" i="6"/>
  <c r="U366" i="6"/>
  <c r="V366" i="6"/>
  <c r="S367" i="6"/>
  <c r="T367" i="6"/>
  <c r="U367" i="6"/>
  <c r="V367" i="6"/>
  <c r="S368" i="6"/>
  <c r="T368" i="6"/>
  <c r="U368" i="6"/>
  <c r="V368" i="6"/>
  <c r="S369" i="6"/>
  <c r="T369" i="6"/>
  <c r="U369" i="6"/>
  <c r="V369" i="6"/>
  <c r="S370" i="6"/>
  <c r="T370" i="6"/>
  <c r="U370" i="6"/>
  <c r="V370" i="6"/>
  <c r="S371" i="6"/>
  <c r="T371" i="6"/>
  <c r="U371" i="6"/>
  <c r="V371" i="6"/>
  <c r="S372" i="6"/>
  <c r="T372" i="6"/>
  <c r="U372" i="6"/>
  <c r="V372" i="6"/>
  <c r="S373" i="6"/>
  <c r="T373" i="6"/>
  <c r="U373" i="6"/>
  <c r="V373" i="6"/>
  <c r="S374" i="6"/>
  <c r="T374" i="6"/>
  <c r="U374" i="6"/>
  <c r="V374" i="6"/>
  <c r="S375" i="6"/>
  <c r="T375" i="6"/>
  <c r="U375" i="6"/>
  <c r="V375" i="6"/>
  <c r="S376" i="6"/>
  <c r="T376" i="6"/>
  <c r="U376" i="6"/>
  <c r="V376" i="6"/>
  <c r="S377" i="6"/>
  <c r="T377" i="6"/>
  <c r="U377" i="6"/>
  <c r="V377" i="6"/>
  <c r="S378" i="6"/>
  <c r="T378" i="6"/>
  <c r="U378" i="6"/>
  <c r="V378" i="6"/>
  <c r="S379" i="6"/>
  <c r="T379" i="6"/>
  <c r="U379" i="6"/>
  <c r="V379" i="6"/>
  <c r="S380" i="6"/>
  <c r="T380" i="6"/>
  <c r="U380" i="6"/>
  <c r="V380" i="6"/>
  <c r="S381" i="6"/>
  <c r="T381" i="6"/>
  <c r="U381" i="6"/>
  <c r="V381" i="6"/>
  <c r="S382" i="6"/>
  <c r="T382" i="6"/>
  <c r="U382" i="6"/>
  <c r="V382" i="6"/>
  <c r="S383" i="6"/>
  <c r="T383" i="6"/>
  <c r="U383" i="6"/>
  <c r="V383" i="6"/>
  <c r="S384" i="6"/>
  <c r="T384" i="6"/>
  <c r="U384" i="6"/>
  <c r="V384" i="6"/>
  <c r="S385" i="6"/>
  <c r="T385" i="6"/>
  <c r="U385" i="6"/>
  <c r="V385" i="6"/>
  <c r="S386" i="6"/>
  <c r="T386" i="6"/>
  <c r="U386" i="6"/>
  <c r="V386" i="6"/>
  <c r="S387" i="6"/>
  <c r="T387" i="6"/>
  <c r="U387" i="6"/>
  <c r="V387" i="6"/>
  <c r="S388" i="6"/>
  <c r="T388" i="6"/>
  <c r="U388" i="6"/>
  <c r="V388" i="6"/>
  <c r="S389" i="6"/>
  <c r="T389" i="6"/>
  <c r="U389" i="6"/>
  <c r="V389" i="6"/>
  <c r="S390" i="6"/>
  <c r="T390" i="6"/>
  <c r="U390" i="6"/>
  <c r="V390" i="6"/>
  <c r="S391" i="6"/>
  <c r="T391" i="6"/>
  <c r="U391" i="6"/>
  <c r="V391" i="6"/>
  <c r="S392" i="6"/>
  <c r="T392" i="6"/>
  <c r="U392" i="6"/>
  <c r="V392" i="6"/>
  <c r="S393" i="6"/>
  <c r="T393" i="6"/>
  <c r="U393" i="6"/>
  <c r="V393" i="6"/>
  <c r="S394" i="6"/>
  <c r="T394" i="6"/>
  <c r="U394" i="6"/>
  <c r="V394" i="6"/>
  <c r="S395" i="6"/>
  <c r="T395" i="6"/>
  <c r="U395" i="6"/>
  <c r="V395" i="6"/>
  <c r="S396" i="6"/>
  <c r="T396" i="6"/>
  <c r="U396" i="6"/>
  <c r="V396" i="6"/>
  <c r="S397" i="6"/>
  <c r="T397" i="6"/>
  <c r="U397" i="6"/>
  <c r="V397" i="6"/>
  <c r="S398" i="6"/>
  <c r="T398" i="6"/>
  <c r="U398" i="6"/>
  <c r="V398" i="6"/>
  <c r="S399" i="6"/>
  <c r="T399" i="6"/>
  <c r="U399" i="6"/>
  <c r="V399" i="6"/>
  <c r="S400" i="6"/>
  <c r="T400" i="6"/>
  <c r="U400" i="6"/>
  <c r="V400" i="6"/>
  <c r="S401" i="6"/>
  <c r="T401" i="6"/>
  <c r="U401" i="6"/>
  <c r="V401" i="6"/>
  <c r="S402" i="6"/>
  <c r="T402" i="6"/>
  <c r="U402" i="6"/>
  <c r="V402" i="6"/>
  <c r="S403" i="6"/>
  <c r="T403" i="6"/>
  <c r="U403" i="6"/>
  <c r="V403" i="6"/>
  <c r="S404" i="6"/>
  <c r="T404" i="6"/>
  <c r="U404" i="6"/>
  <c r="V404" i="6"/>
  <c r="S405" i="6"/>
  <c r="T405" i="6"/>
  <c r="U405" i="6"/>
  <c r="V405" i="6"/>
  <c r="S406" i="6"/>
  <c r="T406" i="6"/>
  <c r="U406" i="6"/>
  <c r="V406" i="6"/>
  <c r="S407" i="6"/>
  <c r="T407" i="6"/>
  <c r="U407" i="6"/>
  <c r="V407" i="6"/>
  <c r="S408" i="6"/>
  <c r="T408" i="6"/>
  <c r="U408" i="6"/>
  <c r="V408" i="6"/>
  <c r="S409" i="6"/>
  <c r="T409" i="6"/>
  <c r="U409" i="6"/>
  <c r="V409" i="6"/>
  <c r="S410" i="6"/>
  <c r="T410" i="6"/>
  <c r="U410" i="6"/>
  <c r="V410" i="6"/>
  <c r="S411" i="6"/>
  <c r="T411" i="6"/>
  <c r="U411" i="6"/>
  <c r="V411" i="6"/>
  <c r="S412" i="6"/>
  <c r="T412" i="6"/>
  <c r="U412" i="6"/>
  <c r="V412" i="6"/>
  <c r="S413" i="6"/>
  <c r="T413" i="6"/>
  <c r="U413" i="6"/>
  <c r="V413" i="6"/>
  <c r="S414" i="6"/>
  <c r="T414" i="6"/>
  <c r="U414" i="6"/>
  <c r="V414" i="6"/>
  <c r="S415" i="6"/>
  <c r="T415" i="6"/>
  <c r="U415" i="6"/>
  <c r="V415" i="6"/>
  <c r="S416" i="6"/>
  <c r="T416" i="6"/>
  <c r="U416" i="6"/>
  <c r="V416" i="6"/>
  <c r="S417" i="6"/>
  <c r="T417" i="6"/>
  <c r="U417" i="6"/>
  <c r="V417" i="6"/>
  <c r="S418" i="6"/>
  <c r="T418" i="6"/>
  <c r="U418" i="6"/>
  <c r="V418" i="6"/>
  <c r="S419" i="6"/>
  <c r="T419" i="6"/>
  <c r="U419" i="6"/>
  <c r="V419" i="6"/>
  <c r="S420" i="6"/>
  <c r="T420" i="6"/>
  <c r="U420" i="6"/>
  <c r="V420" i="6"/>
  <c r="S421" i="6"/>
  <c r="T421" i="6"/>
  <c r="U421" i="6"/>
  <c r="V421" i="6"/>
  <c r="S422" i="6"/>
  <c r="T422" i="6"/>
  <c r="U422" i="6"/>
  <c r="V422" i="6"/>
  <c r="S423" i="6"/>
  <c r="T423" i="6"/>
  <c r="U423" i="6"/>
  <c r="V423" i="6"/>
  <c r="S424" i="6"/>
  <c r="T424" i="6"/>
  <c r="U424" i="6"/>
  <c r="V424" i="6"/>
  <c r="S425" i="6"/>
  <c r="T425" i="6"/>
  <c r="U425" i="6"/>
  <c r="V425" i="6"/>
  <c r="S426" i="6"/>
  <c r="T426" i="6"/>
  <c r="U426" i="6"/>
  <c r="V426" i="6"/>
  <c r="S427" i="6"/>
  <c r="T427" i="6"/>
  <c r="U427" i="6"/>
  <c r="V427" i="6"/>
  <c r="S428" i="6"/>
  <c r="T428" i="6"/>
  <c r="U428" i="6"/>
  <c r="V428" i="6"/>
  <c r="S429" i="6"/>
  <c r="T429" i="6"/>
  <c r="U429" i="6"/>
  <c r="V429" i="6"/>
  <c r="S430" i="6"/>
  <c r="T430" i="6"/>
  <c r="U430" i="6"/>
  <c r="V430" i="6"/>
  <c r="S431" i="6"/>
  <c r="T431" i="6"/>
  <c r="U431" i="6"/>
  <c r="V431" i="6"/>
  <c r="S432" i="6"/>
  <c r="T432" i="6"/>
  <c r="U432" i="6"/>
  <c r="V432" i="6"/>
  <c r="S433" i="6"/>
  <c r="T433" i="6"/>
  <c r="U433" i="6"/>
  <c r="V433" i="6"/>
  <c r="S434" i="6"/>
  <c r="T434" i="6"/>
  <c r="U434" i="6"/>
  <c r="V434" i="6"/>
  <c r="S435" i="6"/>
  <c r="T435" i="6"/>
  <c r="U435" i="6"/>
  <c r="V435" i="6"/>
  <c r="S436" i="6"/>
  <c r="T436" i="6"/>
  <c r="U436" i="6"/>
  <c r="V436" i="6"/>
  <c r="S437" i="6"/>
  <c r="T437" i="6"/>
  <c r="U437" i="6"/>
  <c r="V437" i="6"/>
  <c r="S438" i="6"/>
  <c r="T438" i="6"/>
  <c r="U438" i="6"/>
  <c r="V438" i="6"/>
  <c r="S439" i="6"/>
  <c r="T439" i="6"/>
  <c r="U439" i="6"/>
  <c r="V439" i="6"/>
  <c r="S440" i="6"/>
  <c r="T440" i="6"/>
  <c r="U440" i="6"/>
  <c r="V440" i="6"/>
  <c r="S441" i="6"/>
  <c r="T441" i="6"/>
  <c r="U441" i="6"/>
  <c r="V441" i="6"/>
  <c r="S442" i="6"/>
  <c r="T442" i="6"/>
  <c r="U442" i="6"/>
  <c r="V442" i="6"/>
  <c r="S443" i="6"/>
  <c r="T443" i="6"/>
  <c r="U443" i="6"/>
  <c r="V443" i="6"/>
  <c r="S444" i="6"/>
  <c r="T444" i="6"/>
  <c r="U444" i="6"/>
  <c r="V444" i="6"/>
  <c r="S445" i="6"/>
  <c r="T445" i="6"/>
  <c r="U445" i="6"/>
  <c r="V445" i="6"/>
  <c r="S446" i="6"/>
  <c r="T446" i="6"/>
  <c r="U446" i="6"/>
  <c r="V446" i="6"/>
  <c r="S447" i="6"/>
  <c r="T447" i="6"/>
  <c r="U447" i="6"/>
  <c r="V447" i="6"/>
  <c r="S448" i="6"/>
  <c r="T448" i="6"/>
  <c r="U448" i="6"/>
  <c r="V448" i="6"/>
  <c r="S449" i="6"/>
  <c r="T449" i="6"/>
  <c r="U449" i="6"/>
  <c r="V449" i="6"/>
  <c r="S450" i="6"/>
  <c r="T450" i="6"/>
  <c r="U450" i="6"/>
  <c r="V450" i="6"/>
  <c r="S451" i="6"/>
  <c r="T451" i="6"/>
  <c r="U451" i="6"/>
  <c r="V451" i="6"/>
  <c r="S452" i="6"/>
  <c r="T452" i="6"/>
  <c r="U452" i="6"/>
  <c r="V452" i="6"/>
  <c r="S453" i="6"/>
  <c r="T453" i="6"/>
  <c r="U453" i="6"/>
  <c r="V453" i="6"/>
  <c r="S454" i="6"/>
  <c r="T454" i="6"/>
  <c r="U454" i="6"/>
  <c r="V454" i="6"/>
  <c r="S455" i="6"/>
  <c r="T455" i="6"/>
  <c r="U455" i="6"/>
  <c r="V455" i="6"/>
  <c r="S456" i="6"/>
  <c r="T456" i="6"/>
  <c r="U456" i="6"/>
  <c r="V456" i="6"/>
  <c r="S457" i="6"/>
  <c r="T457" i="6"/>
  <c r="U457" i="6"/>
  <c r="V457" i="6"/>
  <c r="S458" i="6"/>
  <c r="T458" i="6"/>
  <c r="U458" i="6"/>
  <c r="V458" i="6"/>
  <c r="S459" i="6"/>
  <c r="T459" i="6"/>
  <c r="U459" i="6"/>
  <c r="V459" i="6"/>
  <c r="S460" i="6"/>
  <c r="T460" i="6"/>
  <c r="U460" i="6"/>
  <c r="V460" i="6"/>
  <c r="S461" i="6"/>
  <c r="T461" i="6"/>
  <c r="U461" i="6"/>
  <c r="V461" i="6"/>
  <c r="S462" i="6"/>
  <c r="T462" i="6"/>
  <c r="U462" i="6"/>
  <c r="V462" i="6"/>
  <c r="S463" i="6"/>
  <c r="T463" i="6"/>
  <c r="U463" i="6"/>
  <c r="V463" i="6"/>
  <c r="S464" i="6"/>
  <c r="T464" i="6"/>
  <c r="U464" i="6"/>
  <c r="V464" i="6"/>
  <c r="S465" i="6"/>
  <c r="T465" i="6"/>
  <c r="U465" i="6"/>
  <c r="V465" i="6"/>
  <c r="S466" i="6"/>
  <c r="T466" i="6"/>
  <c r="U466" i="6"/>
  <c r="V466" i="6"/>
  <c r="S467" i="6"/>
  <c r="T467" i="6"/>
  <c r="U467" i="6"/>
  <c r="V467" i="6"/>
  <c r="S468" i="6"/>
  <c r="T468" i="6"/>
  <c r="U468" i="6"/>
  <c r="V468" i="6"/>
  <c r="S469" i="6"/>
  <c r="T469" i="6"/>
  <c r="U469" i="6"/>
  <c r="V469" i="6"/>
  <c r="S470" i="6"/>
  <c r="T470" i="6"/>
  <c r="U470" i="6"/>
  <c r="V470" i="6"/>
  <c r="S471" i="6"/>
  <c r="T471" i="6"/>
  <c r="U471" i="6"/>
  <c r="V471" i="6"/>
  <c r="S472" i="6"/>
  <c r="T472" i="6"/>
  <c r="U472" i="6"/>
  <c r="V472" i="6"/>
  <c r="S473" i="6"/>
  <c r="T473" i="6"/>
  <c r="U473" i="6"/>
  <c r="V473" i="6"/>
  <c r="S474" i="6"/>
  <c r="T474" i="6"/>
  <c r="U474" i="6"/>
  <c r="V474" i="6"/>
  <c r="S475" i="6"/>
  <c r="T475" i="6"/>
  <c r="U475" i="6"/>
  <c r="V475" i="6"/>
  <c r="S476" i="6"/>
  <c r="T476" i="6"/>
  <c r="U476" i="6"/>
  <c r="V476" i="6"/>
  <c r="S477" i="6"/>
  <c r="T477" i="6"/>
  <c r="U477" i="6"/>
  <c r="V477" i="6"/>
  <c r="S478" i="6"/>
  <c r="T478" i="6"/>
  <c r="U478" i="6"/>
  <c r="V478" i="6"/>
  <c r="S479" i="6"/>
  <c r="T479" i="6"/>
  <c r="U479" i="6"/>
  <c r="V479" i="6"/>
  <c r="S480" i="6"/>
  <c r="T480" i="6"/>
  <c r="U480" i="6"/>
  <c r="V480" i="6"/>
  <c r="S481" i="6"/>
  <c r="T481" i="6"/>
  <c r="U481" i="6"/>
  <c r="V481" i="6"/>
  <c r="S482" i="6"/>
  <c r="T482" i="6"/>
  <c r="U482" i="6"/>
  <c r="V482" i="6"/>
  <c r="S483" i="6"/>
  <c r="T483" i="6"/>
  <c r="U483" i="6"/>
  <c r="V483" i="6"/>
  <c r="S484" i="6"/>
  <c r="T484" i="6"/>
  <c r="U484" i="6"/>
  <c r="V484" i="6"/>
  <c r="S485" i="6"/>
  <c r="T485" i="6"/>
  <c r="U485" i="6"/>
  <c r="V485" i="6"/>
  <c r="S486" i="6"/>
  <c r="T486" i="6"/>
  <c r="U486" i="6"/>
  <c r="V486" i="6"/>
  <c r="S487" i="6"/>
  <c r="T487" i="6"/>
  <c r="U487" i="6"/>
  <c r="V487" i="6"/>
  <c r="S488" i="6"/>
  <c r="T488" i="6"/>
  <c r="U488" i="6"/>
  <c r="V488" i="6"/>
  <c r="S489" i="6"/>
  <c r="T489" i="6"/>
  <c r="U489" i="6"/>
  <c r="V489" i="6"/>
  <c r="S490" i="6"/>
  <c r="T490" i="6"/>
  <c r="U490" i="6"/>
  <c r="V490" i="6"/>
  <c r="S491" i="6"/>
  <c r="T491" i="6"/>
  <c r="U491" i="6"/>
  <c r="V491" i="6"/>
  <c r="S492" i="6"/>
  <c r="T492" i="6"/>
  <c r="U492" i="6"/>
  <c r="V492" i="6"/>
  <c r="S493" i="6"/>
  <c r="T493" i="6"/>
  <c r="U493" i="6"/>
  <c r="V493" i="6"/>
  <c r="S494" i="6"/>
  <c r="T494" i="6"/>
  <c r="U494" i="6"/>
  <c r="V494" i="6"/>
  <c r="S495" i="6"/>
  <c r="T495" i="6"/>
  <c r="U495" i="6"/>
  <c r="V495" i="6"/>
  <c r="S496" i="6"/>
  <c r="T496" i="6"/>
  <c r="U496" i="6"/>
  <c r="V496" i="6"/>
  <c r="S497" i="6"/>
  <c r="T497" i="6"/>
  <c r="U497" i="6"/>
  <c r="V497" i="6"/>
  <c r="S498" i="6"/>
  <c r="T498" i="6"/>
  <c r="U498" i="6"/>
  <c r="V498" i="6"/>
  <c r="S499" i="6"/>
  <c r="T499" i="6"/>
  <c r="U499" i="6"/>
  <c r="V499" i="6"/>
  <c r="S500" i="6"/>
  <c r="T500" i="6"/>
  <c r="U500" i="6"/>
  <c r="V500" i="6"/>
  <c r="S501" i="6"/>
  <c r="T501" i="6"/>
  <c r="U501" i="6"/>
  <c r="V501" i="6"/>
  <c r="S502" i="6"/>
  <c r="T502" i="6"/>
  <c r="U502" i="6"/>
  <c r="V502" i="6"/>
  <c r="S503" i="6"/>
  <c r="T503" i="6"/>
  <c r="U503" i="6"/>
  <c r="V503" i="6"/>
  <c r="S504" i="6"/>
  <c r="T504" i="6"/>
  <c r="U504" i="6"/>
  <c r="V504" i="6"/>
  <c r="S505" i="6"/>
  <c r="T505" i="6"/>
  <c r="U505" i="6"/>
  <c r="V505" i="6"/>
  <c r="S506" i="6"/>
  <c r="T506" i="6"/>
  <c r="U506" i="6"/>
  <c r="V506" i="6"/>
  <c r="S507" i="6"/>
  <c r="T507" i="6"/>
  <c r="U507" i="6"/>
  <c r="V507" i="6"/>
  <c r="S508" i="6"/>
  <c r="T508" i="6"/>
  <c r="U508" i="6"/>
  <c r="V508" i="6"/>
  <c r="S509" i="6"/>
  <c r="T509" i="6"/>
  <c r="U509" i="6"/>
  <c r="V509" i="6"/>
  <c r="S510" i="6"/>
  <c r="T510" i="6"/>
  <c r="U510" i="6"/>
  <c r="V510" i="6"/>
  <c r="S511" i="6"/>
  <c r="T511" i="6"/>
  <c r="U511" i="6"/>
  <c r="V511" i="6"/>
  <c r="S512" i="6"/>
  <c r="T512" i="6"/>
  <c r="U512" i="6"/>
  <c r="V512" i="6"/>
  <c r="S513" i="6"/>
  <c r="T513" i="6"/>
  <c r="U513" i="6"/>
  <c r="V513" i="6"/>
  <c r="S514" i="6"/>
  <c r="T514" i="6"/>
  <c r="U514" i="6"/>
  <c r="V514" i="6"/>
  <c r="S515" i="6"/>
  <c r="T515" i="6"/>
  <c r="U515" i="6"/>
  <c r="V515" i="6"/>
  <c r="S516" i="6"/>
  <c r="T516" i="6"/>
  <c r="U516" i="6"/>
  <c r="V516" i="6"/>
  <c r="S517" i="6"/>
  <c r="T517" i="6"/>
  <c r="U517" i="6"/>
  <c r="V517" i="6"/>
  <c r="S518" i="6"/>
  <c r="T518" i="6"/>
  <c r="U518" i="6"/>
  <c r="V518" i="6"/>
  <c r="S519" i="6"/>
  <c r="T519" i="6"/>
  <c r="U519" i="6"/>
  <c r="V519" i="6"/>
  <c r="S520" i="6"/>
  <c r="T520" i="6"/>
  <c r="U520" i="6"/>
  <c r="V520" i="6"/>
  <c r="S521" i="6"/>
  <c r="T521" i="6"/>
  <c r="U521" i="6"/>
  <c r="V521" i="6"/>
  <c r="S522" i="6"/>
  <c r="T522" i="6"/>
  <c r="U522" i="6"/>
  <c r="V522" i="6"/>
  <c r="S523" i="6"/>
  <c r="T523" i="6"/>
  <c r="U523" i="6"/>
  <c r="V523" i="6"/>
  <c r="S524" i="6"/>
  <c r="T524" i="6"/>
  <c r="U524" i="6"/>
  <c r="V524" i="6"/>
  <c r="S525" i="6"/>
  <c r="T525" i="6"/>
  <c r="U525" i="6"/>
  <c r="V525" i="6"/>
  <c r="S526" i="6"/>
  <c r="T526" i="6"/>
  <c r="U526" i="6"/>
  <c r="V526" i="6"/>
  <c r="S527" i="6"/>
  <c r="T527" i="6"/>
  <c r="U527" i="6"/>
  <c r="V527" i="6"/>
  <c r="S528" i="6"/>
  <c r="T528" i="6"/>
  <c r="U528" i="6"/>
  <c r="V528" i="6"/>
  <c r="S529" i="6"/>
  <c r="T529" i="6"/>
  <c r="U529" i="6"/>
  <c r="V529" i="6"/>
  <c r="S530" i="6"/>
  <c r="T530" i="6"/>
  <c r="U530" i="6"/>
  <c r="V530" i="6"/>
  <c r="S531" i="6"/>
  <c r="T531" i="6"/>
  <c r="U531" i="6"/>
  <c r="V531" i="6"/>
  <c r="S532" i="6"/>
  <c r="T532" i="6"/>
  <c r="U532" i="6"/>
  <c r="V532" i="6"/>
  <c r="S533" i="6"/>
  <c r="T533" i="6"/>
  <c r="U533" i="6"/>
  <c r="V533" i="6"/>
  <c r="S534" i="6"/>
  <c r="T534" i="6"/>
  <c r="U534" i="6"/>
  <c r="V534" i="6"/>
  <c r="S535" i="6"/>
  <c r="T535" i="6"/>
  <c r="U535" i="6"/>
  <c r="V535" i="6"/>
  <c r="S536" i="6"/>
  <c r="T536" i="6"/>
  <c r="U536" i="6"/>
  <c r="V536" i="6"/>
  <c r="S537" i="6"/>
  <c r="T537" i="6"/>
  <c r="U537" i="6"/>
  <c r="V537" i="6"/>
  <c r="S538" i="6"/>
  <c r="T538" i="6"/>
  <c r="U538" i="6"/>
  <c r="V538" i="6"/>
  <c r="S539" i="6"/>
  <c r="T539" i="6"/>
  <c r="U539" i="6"/>
  <c r="V539" i="6"/>
  <c r="S540" i="6"/>
  <c r="T540" i="6"/>
  <c r="U540" i="6"/>
  <c r="V540" i="6"/>
  <c r="S541" i="6"/>
  <c r="T541" i="6"/>
  <c r="U541" i="6"/>
  <c r="V541" i="6"/>
  <c r="S542" i="6"/>
  <c r="T542" i="6"/>
  <c r="U542" i="6"/>
  <c r="V542" i="6"/>
  <c r="S543" i="6"/>
  <c r="T543" i="6"/>
  <c r="U543" i="6"/>
  <c r="V543" i="6"/>
  <c r="S544" i="6"/>
  <c r="T544" i="6"/>
  <c r="U544" i="6"/>
  <c r="V544" i="6"/>
  <c r="S545" i="6"/>
  <c r="T545" i="6"/>
  <c r="U545" i="6"/>
  <c r="V545" i="6"/>
  <c r="S546" i="6"/>
  <c r="T546" i="6"/>
  <c r="U546" i="6"/>
  <c r="V546" i="6"/>
  <c r="S547" i="6"/>
  <c r="T547" i="6"/>
  <c r="U547" i="6"/>
  <c r="V547" i="6"/>
  <c r="S548" i="6"/>
  <c r="T548" i="6"/>
  <c r="U548" i="6"/>
  <c r="V548" i="6"/>
  <c r="S549" i="6"/>
  <c r="T549" i="6"/>
  <c r="U549" i="6"/>
  <c r="V549" i="6"/>
  <c r="S550" i="6"/>
  <c r="T550" i="6"/>
  <c r="U550" i="6"/>
  <c r="V550" i="6"/>
  <c r="S551" i="6"/>
  <c r="T551" i="6"/>
  <c r="U551" i="6"/>
  <c r="V551" i="6"/>
  <c r="S552" i="6"/>
  <c r="T552" i="6"/>
  <c r="U552" i="6"/>
  <c r="V552" i="6"/>
  <c r="S553" i="6"/>
  <c r="T553" i="6"/>
  <c r="U553" i="6"/>
  <c r="V553" i="6"/>
  <c r="S554" i="6"/>
  <c r="T554" i="6"/>
  <c r="U554" i="6"/>
  <c r="V554" i="6"/>
  <c r="S555" i="6"/>
  <c r="T555" i="6"/>
  <c r="U555" i="6"/>
  <c r="V555" i="6"/>
  <c r="S556" i="6"/>
  <c r="T556" i="6"/>
  <c r="U556" i="6"/>
  <c r="V556" i="6"/>
  <c r="S557" i="6"/>
  <c r="T557" i="6"/>
  <c r="U557" i="6"/>
  <c r="V557" i="6"/>
  <c r="S558" i="6"/>
  <c r="T558" i="6"/>
  <c r="U558" i="6"/>
  <c r="V558" i="6"/>
  <c r="S559" i="6"/>
  <c r="T559" i="6"/>
  <c r="U559" i="6"/>
  <c r="V559" i="6"/>
  <c r="S560" i="6"/>
  <c r="T560" i="6"/>
  <c r="U560" i="6"/>
  <c r="V560" i="6"/>
  <c r="S561" i="6"/>
  <c r="T561" i="6"/>
  <c r="U561" i="6"/>
  <c r="V561" i="6"/>
  <c r="S562" i="6"/>
  <c r="T562" i="6"/>
  <c r="U562" i="6"/>
  <c r="V562" i="6"/>
  <c r="S563" i="6"/>
  <c r="T563" i="6"/>
  <c r="U563" i="6"/>
  <c r="V563" i="6"/>
  <c r="S564" i="6"/>
  <c r="T564" i="6"/>
  <c r="U564" i="6"/>
  <c r="V564" i="6"/>
  <c r="S565" i="6"/>
  <c r="T565" i="6"/>
  <c r="U565" i="6"/>
  <c r="V565" i="6"/>
  <c r="S566" i="6"/>
  <c r="T566" i="6"/>
  <c r="U566" i="6"/>
  <c r="V566" i="6"/>
  <c r="S567" i="6"/>
  <c r="T567" i="6"/>
  <c r="U567" i="6"/>
  <c r="V567" i="6"/>
  <c r="S568" i="6"/>
  <c r="T568" i="6"/>
  <c r="U568" i="6"/>
  <c r="V568" i="6"/>
  <c r="S569" i="6"/>
  <c r="T569" i="6"/>
  <c r="U569" i="6"/>
  <c r="V569" i="6"/>
  <c r="S570" i="6"/>
  <c r="T570" i="6"/>
  <c r="U570" i="6"/>
  <c r="V570" i="6"/>
  <c r="S571" i="6"/>
  <c r="T571" i="6"/>
  <c r="U571" i="6"/>
  <c r="V571" i="6"/>
  <c r="S572" i="6"/>
  <c r="T572" i="6"/>
  <c r="U572" i="6"/>
  <c r="V572" i="6"/>
  <c r="S573" i="6"/>
  <c r="T573" i="6"/>
  <c r="U573" i="6"/>
  <c r="V573" i="6"/>
  <c r="S574" i="6"/>
  <c r="T574" i="6"/>
  <c r="U574" i="6"/>
  <c r="V574" i="6"/>
  <c r="S575" i="6"/>
  <c r="T575" i="6"/>
  <c r="U575" i="6"/>
  <c r="V575" i="6"/>
  <c r="S576" i="6"/>
  <c r="T576" i="6"/>
  <c r="U576" i="6"/>
  <c r="V576" i="6"/>
  <c r="S577" i="6"/>
  <c r="T577" i="6"/>
  <c r="U577" i="6"/>
  <c r="V577" i="6"/>
  <c r="S578" i="6"/>
  <c r="T578" i="6"/>
  <c r="U578" i="6"/>
  <c r="V578" i="6"/>
  <c r="S579" i="6"/>
  <c r="T579" i="6"/>
  <c r="U579" i="6"/>
  <c r="V579" i="6"/>
  <c r="S580" i="6"/>
  <c r="T580" i="6"/>
  <c r="U580" i="6"/>
  <c r="V580" i="6"/>
  <c r="S581" i="6"/>
  <c r="T581" i="6"/>
  <c r="U581" i="6"/>
  <c r="V581" i="6"/>
  <c r="S582" i="6"/>
  <c r="T582" i="6"/>
  <c r="U582" i="6"/>
  <c r="V582" i="6"/>
  <c r="S583" i="6"/>
  <c r="T583" i="6"/>
  <c r="U583" i="6"/>
  <c r="V583" i="6"/>
  <c r="S584" i="6"/>
  <c r="T584" i="6"/>
  <c r="U584" i="6"/>
  <c r="V584" i="6"/>
  <c r="S585" i="6"/>
  <c r="T585" i="6"/>
  <c r="U585" i="6"/>
  <c r="V585" i="6"/>
  <c r="S586" i="6"/>
  <c r="T586" i="6"/>
  <c r="U586" i="6"/>
  <c r="V586" i="6"/>
  <c r="S587" i="6"/>
  <c r="T587" i="6"/>
  <c r="U587" i="6"/>
  <c r="V587" i="6"/>
  <c r="S588" i="6"/>
  <c r="T588" i="6"/>
  <c r="U588" i="6"/>
  <c r="V588" i="6"/>
  <c r="S589" i="6"/>
  <c r="T589" i="6"/>
  <c r="U589" i="6"/>
  <c r="V589" i="6"/>
  <c r="S590" i="6"/>
  <c r="T590" i="6"/>
  <c r="U590" i="6"/>
  <c r="V590" i="6"/>
  <c r="S591" i="6"/>
  <c r="T591" i="6"/>
  <c r="U591" i="6"/>
  <c r="V591" i="6"/>
  <c r="S592" i="6"/>
  <c r="T592" i="6"/>
  <c r="U592" i="6"/>
  <c r="V592" i="6"/>
  <c r="S593" i="6"/>
  <c r="T593" i="6"/>
  <c r="U593" i="6"/>
  <c r="V593" i="6"/>
  <c r="S594" i="6"/>
  <c r="T594" i="6"/>
  <c r="U594" i="6"/>
  <c r="V594" i="6"/>
  <c r="S595" i="6"/>
  <c r="T595" i="6"/>
  <c r="U595" i="6"/>
  <c r="V595" i="6"/>
  <c r="S596" i="6"/>
  <c r="T596" i="6"/>
  <c r="U596" i="6"/>
  <c r="V596" i="6"/>
  <c r="S597" i="6"/>
  <c r="T597" i="6"/>
  <c r="U597" i="6"/>
  <c r="V597" i="6"/>
  <c r="S598" i="6"/>
  <c r="T598" i="6"/>
  <c r="U598" i="6"/>
  <c r="V598" i="6"/>
  <c r="S599" i="6"/>
  <c r="T599" i="6"/>
  <c r="U599" i="6"/>
  <c r="V599" i="6"/>
  <c r="S600" i="6"/>
  <c r="T600" i="6"/>
  <c r="U600" i="6"/>
  <c r="V600" i="6"/>
  <c r="S601" i="6"/>
  <c r="T601" i="6"/>
  <c r="U601" i="6"/>
  <c r="V601" i="6"/>
  <c r="S602" i="6"/>
  <c r="T602" i="6"/>
  <c r="U602" i="6"/>
  <c r="V602" i="6"/>
  <c r="S603" i="6"/>
  <c r="T603" i="6"/>
  <c r="U603" i="6"/>
  <c r="V603" i="6"/>
  <c r="S604" i="6"/>
  <c r="T604" i="6"/>
  <c r="U604" i="6"/>
  <c r="V604" i="6"/>
  <c r="S605" i="6"/>
  <c r="T605" i="6"/>
  <c r="U605" i="6"/>
  <c r="V605" i="6"/>
  <c r="S606" i="6"/>
  <c r="T606" i="6"/>
  <c r="U606" i="6"/>
  <c r="V606" i="6"/>
  <c r="S607" i="6"/>
  <c r="T607" i="6"/>
  <c r="U607" i="6"/>
  <c r="V607" i="6"/>
  <c r="S608" i="6"/>
  <c r="T608" i="6"/>
  <c r="U608" i="6"/>
  <c r="V608" i="6"/>
  <c r="S609" i="6"/>
  <c r="T609" i="6"/>
  <c r="U609" i="6"/>
  <c r="V609" i="6"/>
  <c r="S610" i="6"/>
  <c r="T610" i="6"/>
  <c r="U610" i="6"/>
  <c r="V610" i="6"/>
  <c r="S611" i="6"/>
  <c r="T611" i="6"/>
  <c r="U611" i="6"/>
  <c r="V611" i="6"/>
  <c r="S612" i="6"/>
  <c r="T612" i="6"/>
  <c r="U612" i="6"/>
  <c r="V612" i="6"/>
  <c r="S613" i="6"/>
  <c r="T613" i="6"/>
  <c r="U613" i="6"/>
  <c r="V613" i="6"/>
  <c r="S614" i="6"/>
  <c r="T614" i="6"/>
  <c r="U614" i="6"/>
  <c r="V614" i="6"/>
  <c r="S615" i="6"/>
  <c r="T615" i="6"/>
  <c r="U615" i="6"/>
  <c r="V615" i="6"/>
  <c r="S616" i="6"/>
  <c r="T616" i="6"/>
  <c r="U616" i="6"/>
  <c r="V616" i="6"/>
  <c r="S617" i="6"/>
  <c r="T617" i="6"/>
  <c r="U617" i="6"/>
  <c r="V617" i="6"/>
  <c r="S618" i="6"/>
  <c r="T618" i="6"/>
  <c r="U618" i="6"/>
  <c r="V618" i="6"/>
  <c r="S619" i="6"/>
  <c r="T619" i="6"/>
  <c r="U619" i="6"/>
  <c r="V619" i="6"/>
  <c r="S620" i="6"/>
  <c r="T620" i="6"/>
  <c r="U620" i="6"/>
  <c r="V620" i="6"/>
  <c r="S621" i="6"/>
  <c r="T621" i="6"/>
  <c r="U621" i="6"/>
  <c r="V621" i="6"/>
  <c r="S622" i="6"/>
  <c r="T622" i="6"/>
  <c r="U622" i="6"/>
  <c r="V622" i="6"/>
  <c r="S623" i="6"/>
  <c r="T623" i="6"/>
  <c r="U623" i="6"/>
  <c r="V623" i="6"/>
  <c r="S624" i="6"/>
  <c r="T624" i="6"/>
  <c r="U624" i="6"/>
  <c r="V624" i="6"/>
  <c r="S625" i="6"/>
  <c r="T625" i="6"/>
  <c r="U625" i="6"/>
  <c r="V625" i="6"/>
  <c r="S626" i="6"/>
  <c r="T626" i="6"/>
  <c r="U626" i="6"/>
  <c r="V626" i="6"/>
  <c r="S627" i="6"/>
  <c r="T627" i="6"/>
  <c r="U627" i="6"/>
  <c r="V627" i="6"/>
  <c r="S628" i="6"/>
  <c r="T628" i="6"/>
  <c r="U628" i="6"/>
  <c r="V628" i="6"/>
  <c r="S629" i="6"/>
  <c r="T629" i="6"/>
  <c r="U629" i="6"/>
  <c r="V629" i="6"/>
  <c r="S630" i="6"/>
  <c r="T630" i="6"/>
  <c r="U630" i="6"/>
  <c r="V630" i="6"/>
  <c r="S631" i="6"/>
  <c r="T631" i="6"/>
  <c r="U631" i="6"/>
  <c r="V631" i="6"/>
  <c r="S632" i="6"/>
  <c r="T632" i="6"/>
  <c r="U632" i="6"/>
  <c r="V632" i="6"/>
  <c r="S633" i="6"/>
  <c r="T633" i="6"/>
  <c r="U633" i="6"/>
  <c r="V633" i="6"/>
  <c r="S634" i="6"/>
  <c r="T634" i="6"/>
  <c r="U634" i="6"/>
  <c r="V634" i="6"/>
  <c r="S635" i="6"/>
  <c r="T635" i="6"/>
  <c r="U635" i="6"/>
  <c r="V635" i="6"/>
  <c r="S636" i="6"/>
  <c r="T636" i="6"/>
  <c r="U636" i="6"/>
  <c r="V636" i="6"/>
  <c r="S637" i="6"/>
  <c r="T637" i="6"/>
  <c r="U637" i="6"/>
  <c r="V637" i="6"/>
  <c r="S638" i="6"/>
  <c r="T638" i="6"/>
  <c r="U638" i="6"/>
  <c r="V638" i="6"/>
  <c r="S639" i="6"/>
  <c r="T639" i="6"/>
  <c r="U639" i="6"/>
  <c r="V639" i="6"/>
  <c r="S640" i="6"/>
  <c r="T640" i="6"/>
  <c r="U640" i="6"/>
  <c r="V640" i="6"/>
  <c r="S641" i="6"/>
  <c r="T641" i="6"/>
  <c r="U641" i="6"/>
  <c r="V641" i="6"/>
  <c r="S642" i="6"/>
  <c r="T642" i="6"/>
  <c r="U642" i="6"/>
  <c r="V642" i="6"/>
  <c r="S643" i="6"/>
  <c r="T643" i="6"/>
  <c r="U643" i="6"/>
  <c r="V643" i="6"/>
  <c r="S644" i="6"/>
  <c r="T644" i="6"/>
  <c r="U644" i="6"/>
  <c r="V644" i="6"/>
  <c r="S645" i="6"/>
  <c r="T645" i="6"/>
  <c r="U645" i="6"/>
  <c r="V645" i="6"/>
  <c r="S646" i="6"/>
  <c r="T646" i="6"/>
  <c r="U646" i="6"/>
  <c r="V646" i="6"/>
  <c r="S647" i="6"/>
  <c r="T647" i="6"/>
  <c r="U647" i="6"/>
  <c r="V647" i="6"/>
  <c r="S648" i="6"/>
  <c r="T648" i="6"/>
  <c r="U648" i="6"/>
  <c r="V648" i="6"/>
  <c r="S649" i="6"/>
  <c r="T649" i="6"/>
  <c r="U649" i="6"/>
  <c r="V649" i="6"/>
  <c r="S650" i="6"/>
  <c r="T650" i="6"/>
  <c r="U650" i="6"/>
  <c r="V650" i="6"/>
  <c r="S651" i="6"/>
  <c r="T651" i="6"/>
  <c r="U651" i="6"/>
  <c r="V651" i="6"/>
  <c r="S652" i="6"/>
  <c r="T652" i="6"/>
  <c r="U652" i="6"/>
  <c r="V652" i="6"/>
  <c r="S653" i="6"/>
  <c r="T653" i="6"/>
  <c r="U653" i="6"/>
  <c r="V653" i="6"/>
  <c r="S654" i="6"/>
  <c r="T654" i="6"/>
  <c r="U654" i="6"/>
  <c r="V654" i="6"/>
  <c r="S655" i="6"/>
  <c r="T655" i="6"/>
  <c r="U655" i="6"/>
  <c r="V655" i="6"/>
  <c r="S656" i="6"/>
  <c r="T656" i="6"/>
  <c r="U656" i="6"/>
  <c r="V656" i="6"/>
  <c r="S657" i="6"/>
  <c r="T657" i="6"/>
  <c r="U657" i="6"/>
  <c r="V657" i="6"/>
  <c r="S658" i="6"/>
  <c r="T658" i="6"/>
  <c r="U658" i="6"/>
  <c r="V658" i="6"/>
  <c r="S659" i="6"/>
  <c r="T659" i="6"/>
  <c r="U659" i="6"/>
  <c r="V659" i="6"/>
  <c r="S660" i="6"/>
  <c r="T660" i="6"/>
  <c r="U660" i="6"/>
  <c r="V660" i="6"/>
  <c r="S661" i="6"/>
  <c r="T661" i="6"/>
  <c r="U661" i="6"/>
  <c r="V661" i="6"/>
  <c r="S662" i="6"/>
  <c r="T662" i="6"/>
  <c r="U662" i="6"/>
  <c r="V662" i="6"/>
  <c r="S663" i="6"/>
  <c r="T663" i="6"/>
  <c r="U663" i="6"/>
  <c r="V663" i="6"/>
  <c r="S664" i="6"/>
  <c r="T664" i="6"/>
  <c r="U664" i="6"/>
  <c r="V664" i="6"/>
  <c r="S665" i="6"/>
  <c r="T665" i="6"/>
  <c r="U665" i="6"/>
  <c r="V665" i="6"/>
  <c r="S666" i="6"/>
  <c r="T666" i="6"/>
  <c r="U666" i="6"/>
  <c r="V666" i="6"/>
  <c r="S667" i="6"/>
  <c r="T667" i="6"/>
  <c r="U667" i="6"/>
  <c r="V667" i="6"/>
  <c r="S668" i="6"/>
  <c r="T668" i="6"/>
  <c r="U668" i="6"/>
  <c r="V668" i="6"/>
  <c r="S669" i="6"/>
  <c r="T669" i="6"/>
  <c r="U669" i="6"/>
  <c r="V669" i="6"/>
  <c r="S670" i="6"/>
  <c r="T670" i="6"/>
  <c r="U670" i="6"/>
  <c r="V670" i="6"/>
  <c r="S671" i="6"/>
  <c r="T671" i="6"/>
  <c r="U671" i="6"/>
  <c r="V671" i="6"/>
  <c r="S672" i="6"/>
  <c r="T672" i="6"/>
  <c r="U672" i="6"/>
  <c r="V672" i="6"/>
  <c r="S673" i="6"/>
  <c r="T673" i="6"/>
  <c r="U673" i="6"/>
  <c r="V673" i="6"/>
  <c r="S674" i="6"/>
  <c r="T674" i="6"/>
  <c r="U674" i="6"/>
  <c r="V674" i="6"/>
  <c r="S675" i="6"/>
  <c r="T675" i="6"/>
  <c r="U675" i="6"/>
  <c r="V675" i="6"/>
  <c r="S676" i="6"/>
  <c r="T676" i="6"/>
  <c r="U676" i="6"/>
  <c r="V676" i="6"/>
  <c r="S677" i="6"/>
  <c r="T677" i="6"/>
  <c r="U677" i="6"/>
  <c r="V677" i="6"/>
  <c r="S678" i="6"/>
  <c r="T678" i="6"/>
  <c r="U678" i="6"/>
  <c r="V678" i="6"/>
  <c r="S679" i="6"/>
  <c r="T679" i="6"/>
  <c r="U679" i="6"/>
  <c r="V679" i="6"/>
  <c r="S680" i="6"/>
  <c r="T680" i="6"/>
  <c r="U680" i="6"/>
  <c r="V680" i="6"/>
  <c r="S681" i="6"/>
  <c r="T681" i="6"/>
  <c r="U681" i="6"/>
  <c r="V681" i="6"/>
  <c r="S682" i="6"/>
  <c r="T682" i="6"/>
  <c r="U682" i="6"/>
  <c r="V682" i="6"/>
  <c r="S683" i="6"/>
  <c r="T683" i="6"/>
  <c r="U683" i="6"/>
  <c r="V683" i="6"/>
  <c r="S684" i="6"/>
  <c r="T684" i="6"/>
  <c r="U684" i="6"/>
  <c r="V684" i="6"/>
  <c r="S685" i="6"/>
  <c r="T685" i="6"/>
  <c r="U685" i="6"/>
  <c r="V685" i="6"/>
  <c r="S686" i="6"/>
  <c r="T686" i="6"/>
  <c r="U686" i="6"/>
  <c r="V686" i="6"/>
  <c r="S687" i="6"/>
  <c r="T687" i="6"/>
  <c r="U687" i="6"/>
  <c r="V687" i="6"/>
  <c r="S688" i="6"/>
  <c r="T688" i="6"/>
  <c r="U688" i="6"/>
  <c r="V688" i="6"/>
  <c r="S689" i="6"/>
  <c r="T689" i="6"/>
  <c r="U689" i="6"/>
  <c r="V689" i="6"/>
  <c r="S690" i="6"/>
  <c r="T690" i="6"/>
  <c r="U690" i="6"/>
  <c r="V690" i="6"/>
  <c r="S691" i="6"/>
  <c r="T691" i="6"/>
  <c r="U691" i="6"/>
  <c r="V691" i="6"/>
  <c r="S692" i="6"/>
  <c r="T692" i="6"/>
  <c r="U692" i="6"/>
  <c r="V692" i="6"/>
  <c r="S693" i="6"/>
  <c r="T693" i="6"/>
  <c r="U693" i="6"/>
  <c r="V693" i="6"/>
  <c r="S694" i="6"/>
  <c r="T694" i="6"/>
  <c r="U694" i="6"/>
  <c r="V694" i="6"/>
  <c r="S695" i="6"/>
  <c r="T695" i="6"/>
  <c r="U695" i="6"/>
  <c r="V695" i="6"/>
  <c r="S696" i="6"/>
  <c r="T696" i="6"/>
  <c r="U696" i="6"/>
  <c r="V696" i="6"/>
  <c r="S697" i="6"/>
  <c r="T697" i="6"/>
  <c r="U697" i="6"/>
  <c r="V697" i="6"/>
  <c r="S698" i="6"/>
  <c r="T698" i="6"/>
  <c r="U698" i="6"/>
  <c r="V698" i="6"/>
  <c r="S699" i="6"/>
  <c r="T699" i="6"/>
  <c r="U699" i="6"/>
  <c r="V699" i="6"/>
  <c r="S700" i="6"/>
  <c r="T700" i="6"/>
  <c r="U700" i="6"/>
  <c r="V700" i="6"/>
  <c r="S701" i="6"/>
  <c r="T701" i="6"/>
  <c r="U701" i="6"/>
  <c r="V701" i="6"/>
  <c r="S702" i="6"/>
  <c r="T702" i="6"/>
  <c r="U702" i="6"/>
  <c r="V702" i="6"/>
  <c r="S703" i="6"/>
  <c r="T703" i="6"/>
  <c r="U703" i="6"/>
  <c r="V703" i="6"/>
  <c r="S704" i="6"/>
  <c r="T704" i="6"/>
  <c r="U704" i="6"/>
  <c r="V704" i="6"/>
  <c r="S705" i="6"/>
  <c r="T705" i="6"/>
  <c r="U705" i="6"/>
  <c r="V705" i="6"/>
  <c r="S706" i="6"/>
  <c r="T706" i="6"/>
  <c r="U706" i="6"/>
  <c r="V706" i="6"/>
  <c r="S707" i="6"/>
  <c r="T707" i="6"/>
  <c r="U707" i="6"/>
  <c r="V707" i="6"/>
  <c r="S708" i="6"/>
  <c r="T708" i="6"/>
  <c r="U708" i="6"/>
  <c r="V708" i="6"/>
  <c r="S709" i="6"/>
  <c r="T709" i="6"/>
  <c r="U709" i="6"/>
  <c r="V709" i="6"/>
  <c r="S710" i="6"/>
  <c r="T710" i="6"/>
  <c r="U710" i="6"/>
  <c r="V710" i="6"/>
  <c r="S711" i="6"/>
  <c r="T711" i="6"/>
  <c r="U711" i="6"/>
  <c r="V711" i="6"/>
  <c r="S712" i="6"/>
  <c r="T712" i="6"/>
  <c r="U712" i="6"/>
  <c r="V712" i="6"/>
  <c r="S713" i="6"/>
  <c r="T713" i="6"/>
  <c r="U713" i="6"/>
  <c r="V713" i="6"/>
  <c r="S714" i="6"/>
  <c r="T714" i="6"/>
  <c r="U714" i="6"/>
  <c r="V714" i="6"/>
  <c r="S715" i="6"/>
  <c r="T715" i="6"/>
  <c r="U715" i="6"/>
  <c r="V715" i="6"/>
  <c r="S716" i="6"/>
  <c r="T716" i="6"/>
  <c r="U716" i="6"/>
  <c r="V716" i="6"/>
  <c r="S717" i="6"/>
  <c r="T717" i="6"/>
  <c r="U717" i="6"/>
  <c r="V717" i="6"/>
  <c r="S718" i="6"/>
  <c r="T718" i="6"/>
  <c r="U718" i="6"/>
  <c r="V718" i="6"/>
  <c r="S719" i="6"/>
  <c r="T719" i="6"/>
  <c r="U719" i="6"/>
  <c r="V719" i="6"/>
  <c r="S720" i="6"/>
  <c r="T720" i="6"/>
  <c r="U720" i="6"/>
  <c r="V720" i="6"/>
  <c r="S721" i="6"/>
  <c r="T721" i="6"/>
  <c r="U721" i="6"/>
  <c r="V721" i="6"/>
  <c r="S722" i="6"/>
  <c r="T722" i="6"/>
  <c r="U722" i="6"/>
  <c r="V722" i="6"/>
  <c r="S723" i="6"/>
  <c r="T723" i="6"/>
  <c r="U723" i="6"/>
  <c r="V723" i="6"/>
  <c r="S724" i="6"/>
  <c r="T724" i="6"/>
  <c r="U724" i="6"/>
  <c r="V724" i="6"/>
  <c r="S725" i="6"/>
  <c r="T725" i="6"/>
  <c r="U725" i="6"/>
  <c r="V725" i="6"/>
  <c r="S726" i="6"/>
  <c r="T726" i="6"/>
  <c r="U726" i="6"/>
  <c r="V726" i="6"/>
  <c r="S727" i="6"/>
  <c r="T727" i="6"/>
  <c r="U727" i="6"/>
  <c r="V727" i="6"/>
  <c r="S728" i="6"/>
  <c r="T728" i="6"/>
  <c r="U728" i="6"/>
  <c r="V728" i="6"/>
  <c r="S729" i="6"/>
  <c r="T729" i="6"/>
  <c r="U729" i="6"/>
  <c r="V729" i="6"/>
  <c r="S730" i="6"/>
  <c r="T730" i="6"/>
  <c r="U730" i="6"/>
  <c r="V730" i="6"/>
  <c r="S731" i="6"/>
  <c r="T731" i="6"/>
  <c r="U731" i="6"/>
  <c r="V731" i="6"/>
  <c r="S732" i="6"/>
  <c r="T732" i="6"/>
  <c r="U732" i="6"/>
  <c r="V732" i="6"/>
  <c r="S733" i="6"/>
  <c r="T733" i="6"/>
  <c r="U733" i="6"/>
  <c r="V733" i="6"/>
  <c r="S734" i="6"/>
  <c r="T734" i="6"/>
  <c r="U734" i="6"/>
  <c r="V734" i="6"/>
  <c r="S735" i="6"/>
  <c r="T735" i="6"/>
  <c r="U735" i="6"/>
  <c r="V735" i="6"/>
  <c r="S736" i="6"/>
  <c r="T736" i="6"/>
  <c r="U736" i="6"/>
  <c r="V736" i="6"/>
  <c r="S737" i="6"/>
  <c r="T737" i="6"/>
  <c r="U737" i="6"/>
  <c r="V737" i="6"/>
  <c r="S738" i="6"/>
  <c r="T738" i="6"/>
  <c r="U738" i="6"/>
  <c r="V738" i="6"/>
  <c r="S739" i="6"/>
  <c r="T739" i="6"/>
  <c r="U739" i="6"/>
  <c r="V739" i="6"/>
  <c r="S740" i="6"/>
  <c r="T740" i="6"/>
  <c r="U740" i="6"/>
  <c r="V740" i="6"/>
  <c r="S741" i="6"/>
  <c r="T741" i="6"/>
  <c r="U741" i="6"/>
  <c r="V741" i="6"/>
  <c r="S742" i="6"/>
  <c r="T742" i="6"/>
  <c r="U742" i="6"/>
  <c r="V742" i="6"/>
  <c r="S743" i="6"/>
  <c r="T743" i="6"/>
  <c r="U743" i="6"/>
  <c r="V743" i="6"/>
  <c r="S744" i="6"/>
  <c r="T744" i="6"/>
  <c r="U744" i="6"/>
  <c r="V744" i="6"/>
  <c r="S745" i="6"/>
  <c r="T745" i="6"/>
  <c r="U745" i="6"/>
  <c r="V745" i="6"/>
  <c r="S746" i="6"/>
  <c r="T746" i="6"/>
  <c r="U746" i="6"/>
  <c r="V746" i="6"/>
  <c r="S747" i="6"/>
  <c r="T747" i="6"/>
  <c r="U747" i="6"/>
  <c r="V747" i="6"/>
  <c r="S748" i="6"/>
  <c r="T748" i="6"/>
  <c r="U748" i="6"/>
  <c r="V748" i="6"/>
  <c r="S749" i="6"/>
  <c r="T749" i="6"/>
  <c r="U749" i="6"/>
  <c r="V749" i="6"/>
  <c r="S750" i="6"/>
  <c r="T750" i="6"/>
  <c r="U750" i="6"/>
  <c r="V750" i="6"/>
  <c r="S751" i="6"/>
  <c r="T751" i="6"/>
  <c r="U751" i="6"/>
  <c r="V751" i="6"/>
  <c r="S752" i="6"/>
  <c r="T752" i="6"/>
  <c r="U752" i="6"/>
  <c r="V752" i="6"/>
  <c r="S753" i="6"/>
  <c r="T753" i="6"/>
  <c r="U753" i="6"/>
  <c r="V753" i="6"/>
  <c r="S754" i="6"/>
  <c r="T754" i="6"/>
  <c r="U754" i="6"/>
  <c r="V754" i="6"/>
  <c r="S755" i="6"/>
  <c r="T755" i="6"/>
  <c r="U755" i="6"/>
  <c r="V755" i="6"/>
  <c r="S756" i="6"/>
  <c r="T756" i="6"/>
  <c r="U756" i="6"/>
  <c r="V756" i="6"/>
  <c r="S757" i="6"/>
  <c r="T757" i="6"/>
  <c r="U757" i="6"/>
  <c r="V757" i="6"/>
  <c r="S758" i="6"/>
  <c r="T758" i="6"/>
  <c r="U758" i="6"/>
  <c r="V758" i="6"/>
  <c r="S759" i="6"/>
  <c r="T759" i="6"/>
  <c r="U759" i="6"/>
  <c r="V759" i="6"/>
  <c r="S760" i="6"/>
  <c r="T760" i="6"/>
  <c r="U760" i="6"/>
  <c r="V760" i="6"/>
  <c r="S761" i="6"/>
  <c r="T761" i="6"/>
  <c r="U761" i="6"/>
  <c r="V761" i="6"/>
  <c r="S762" i="6"/>
  <c r="T762" i="6"/>
  <c r="U762" i="6"/>
  <c r="V762" i="6"/>
  <c r="S763" i="6"/>
  <c r="T763" i="6"/>
  <c r="U763" i="6"/>
  <c r="V763" i="6"/>
  <c r="S764" i="6"/>
  <c r="T764" i="6"/>
  <c r="U764" i="6"/>
  <c r="V764" i="6"/>
  <c r="S765" i="6"/>
  <c r="T765" i="6"/>
  <c r="U765" i="6"/>
  <c r="V765" i="6"/>
  <c r="S766" i="6"/>
  <c r="T766" i="6"/>
  <c r="U766" i="6"/>
  <c r="V766" i="6"/>
  <c r="S767" i="6"/>
  <c r="T767" i="6"/>
  <c r="U767" i="6"/>
  <c r="V767" i="6"/>
  <c r="S768" i="6"/>
  <c r="T768" i="6"/>
  <c r="U768" i="6"/>
  <c r="V768" i="6"/>
  <c r="S769" i="6"/>
  <c r="T769" i="6"/>
  <c r="U769" i="6"/>
  <c r="V769" i="6"/>
  <c r="S770" i="6"/>
  <c r="T770" i="6"/>
  <c r="U770" i="6"/>
  <c r="V770" i="6"/>
  <c r="S771" i="6"/>
  <c r="T771" i="6"/>
  <c r="U771" i="6"/>
  <c r="V771" i="6"/>
  <c r="S772" i="6"/>
  <c r="T772" i="6"/>
  <c r="U772" i="6"/>
  <c r="V772" i="6"/>
  <c r="S773" i="6"/>
  <c r="T773" i="6"/>
  <c r="U773" i="6"/>
  <c r="V773" i="6"/>
  <c r="S774" i="6"/>
  <c r="T774" i="6"/>
  <c r="U774" i="6"/>
  <c r="V774" i="6"/>
  <c r="S775" i="6"/>
  <c r="T775" i="6"/>
  <c r="U775" i="6"/>
  <c r="V775" i="6"/>
  <c r="S776" i="6"/>
  <c r="T776" i="6"/>
  <c r="U776" i="6"/>
  <c r="V776" i="6"/>
  <c r="S777" i="6"/>
  <c r="T777" i="6"/>
  <c r="U777" i="6"/>
  <c r="V777" i="6"/>
  <c r="S778" i="6"/>
  <c r="T778" i="6"/>
  <c r="U778" i="6"/>
  <c r="V778" i="6"/>
  <c r="S779" i="6"/>
  <c r="T779" i="6"/>
  <c r="U779" i="6"/>
  <c r="V779" i="6"/>
  <c r="S780" i="6"/>
  <c r="T780" i="6"/>
  <c r="U780" i="6"/>
  <c r="V780" i="6"/>
  <c r="S781" i="6"/>
  <c r="T781" i="6"/>
  <c r="U781" i="6"/>
  <c r="V781" i="6"/>
  <c r="S782" i="6"/>
  <c r="T782" i="6"/>
  <c r="U782" i="6"/>
  <c r="V782" i="6"/>
  <c r="S783" i="6"/>
  <c r="T783" i="6"/>
  <c r="U783" i="6"/>
  <c r="V783" i="6"/>
  <c r="S784" i="6"/>
  <c r="T784" i="6"/>
  <c r="U784" i="6"/>
  <c r="V784" i="6"/>
  <c r="S785" i="6"/>
  <c r="T785" i="6"/>
  <c r="U785" i="6"/>
  <c r="V785" i="6"/>
  <c r="S786" i="6"/>
  <c r="T786" i="6"/>
  <c r="U786" i="6"/>
  <c r="V786" i="6"/>
  <c r="S787" i="6"/>
  <c r="T787" i="6"/>
  <c r="U787" i="6"/>
  <c r="V787" i="6"/>
  <c r="S788" i="6"/>
  <c r="T788" i="6"/>
  <c r="U788" i="6"/>
  <c r="V788" i="6"/>
  <c r="S789" i="6"/>
  <c r="T789" i="6"/>
  <c r="U789" i="6"/>
  <c r="V789" i="6"/>
  <c r="S790" i="6"/>
  <c r="T790" i="6"/>
  <c r="U790" i="6"/>
  <c r="V790" i="6"/>
  <c r="S791" i="6"/>
  <c r="T791" i="6"/>
  <c r="U791" i="6"/>
  <c r="V791" i="6"/>
  <c r="S792" i="6"/>
  <c r="T792" i="6"/>
  <c r="U792" i="6"/>
  <c r="V792" i="6"/>
  <c r="S793" i="6"/>
  <c r="T793" i="6"/>
  <c r="U793" i="6"/>
  <c r="V793" i="6"/>
  <c r="S794" i="6"/>
  <c r="T794" i="6"/>
  <c r="U794" i="6"/>
  <c r="V794" i="6"/>
  <c r="S795" i="6"/>
  <c r="T795" i="6"/>
  <c r="U795" i="6"/>
  <c r="V795" i="6"/>
  <c r="S796" i="6"/>
  <c r="T796" i="6"/>
  <c r="U796" i="6"/>
  <c r="V796" i="6"/>
  <c r="S797" i="6"/>
  <c r="T797" i="6"/>
  <c r="U797" i="6"/>
  <c r="V797" i="6"/>
  <c r="S798" i="6"/>
  <c r="T798" i="6"/>
  <c r="U798" i="6"/>
  <c r="V798" i="6"/>
  <c r="S799" i="6"/>
  <c r="T799" i="6"/>
  <c r="U799" i="6"/>
  <c r="V799" i="6"/>
  <c r="S800" i="6"/>
  <c r="T800" i="6"/>
  <c r="U800" i="6"/>
  <c r="V800" i="6"/>
  <c r="S801" i="6"/>
  <c r="T801" i="6"/>
  <c r="U801" i="6"/>
  <c r="V801" i="6"/>
  <c r="S802" i="6"/>
  <c r="T802" i="6"/>
  <c r="U802" i="6"/>
  <c r="V802" i="6"/>
  <c r="S803" i="6"/>
  <c r="T803" i="6"/>
  <c r="U803" i="6"/>
  <c r="V803" i="6"/>
  <c r="S804" i="6"/>
  <c r="T804" i="6"/>
  <c r="U804" i="6"/>
  <c r="V804" i="6"/>
  <c r="S805" i="6"/>
  <c r="T805" i="6"/>
  <c r="U805" i="6"/>
  <c r="V805" i="6"/>
  <c r="S806" i="6"/>
  <c r="T806" i="6"/>
  <c r="U806" i="6"/>
  <c r="V806" i="6"/>
  <c r="S807" i="6"/>
  <c r="T807" i="6"/>
  <c r="U807" i="6"/>
  <c r="V807" i="6"/>
  <c r="S808" i="6"/>
  <c r="T808" i="6"/>
  <c r="U808" i="6"/>
  <c r="V808" i="6"/>
  <c r="S809" i="6"/>
  <c r="T809" i="6"/>
  <c r="U809" i="6"/>
  <c r="V809" i="6"/>
  <c r="S810" i="6"/>
  <c r="T810" i="6"/>
  <c r="U810" i="6"/>
  <c r="V810" i="6"/>
  <c r="S811" i="6"/>
  <c r="T811" i="6"/>
  <c r="U811" i="6"/>
  <c r="V811" i="6"/>
  <c r="S812" i="6"/>
  <c r="T812" i="6"/>
  <c r="U812" i="6"/>
  <c r="V812" i="6"/>
  <c r="S813" i="6"/>
  <c r="T813" i="6"/>
  <c r="U813" i="6"/>
  <c r="V813" i="6"/>
  <c r="S814" i="6"/>
  <c r="T814" i="6"/>
  <c r="U814" i="6"/>
  <c r="V814" i="6"/>
  <c r="S815" i="6"/>
  <c r="T815" i="6"/>
  <c r="U815" i="6"/>
  <c r="V815" i="6"/>
  <c r="S816" i="6"/>
  <c r="T816" i="6"/>
  <c r="U816" i="6"/>
  <c r="V816" i="6"/>
  <c r="S817" i="6"/>
  <c r="T817" i="6"/>
  <c r="U817" i="6"/>
  <c r="V817" i="6"/>
  <c r="S818" i="6"/>
  <c r="T818" i="6"/>
  <c r="U818" i="6"/>
  <c r="V818" i="6"/>
  <c r="S819" i="6"/>
  <c r="T819" i="6"/>
  <c r="U819" i="6"/>
  <c r="V819" i="6"/>
  <c r="S820" i="6"/>
  <c r="T820" i="6"/>
  <c r="U820" i="6"/>
  <c r="V820" i="6"/>
  <c r="S821" i="6"/>
  <c r="T821" i="6"/>
  <c r="U821" i="6"/>
  <c r="V821" i="6"/>
  <c r="S822" i="6"/>
  <c r="T822" i="6"/>
  <c r="U822" i="6"/>
  <c r="V822" i="6"/>
  <c r="S823" i="6"/>
  <c r="T823" i="6"/>
  <c r="U823" i="6"/>
  <c r="V823" i="6"/>
  <c r="S824" i="6"/>
  <c r="T824" i="6"/>
  <c r="U824" i="6"/>
  <c r="V824" i="6"/>
  <c r="S825" i="6"/>
  <c r="T825" i="6"/>
  <c r="U825" i="6"/>
  <c r="V825" i="6"/>
  <c r="S826" i="6"/>
  <c r="T826" i="6"/>
  <c r="U826" i="6"/>
  <c r="V826" i="6"/>
  <c r="S827" i="6"/>
  <c r="T827" i="6"/>
  <c r="U827" i="6"/>
  <c r="V827" i="6"/>
  <c r="S828" i="6"/>
  <c r="T828" i="6"/>
  <c r="U828" i="6"/>
  <c r="V828" i="6"/>
  <c r="S829" i="6"/>
  <c r="T829" i="6"/>
  <c r="U829" i="6"/>
  <c r="V829" i="6"/>
  <c r="S830" i="6"/>
  <c r="T830" i="6"/>
  <c r="U830" i="6"/>
  <c r="V830" i="6"/>
  <c r="S831" i="6"/>
  <c r="T831" i="6"/>
  <c r="U831" i="6"/>
  <c r="V831" i="6"/>
  <c r="S832" i="6"/>
  <c r="T832" i="6"/>
  <c r="U832" i="6"/>
  <c r="V832" i="6"/>
  <c r="S833" i="6"/>
  <c r="T833" i="6"/>
  <c r="U833" i="6"/>
  <c r="V833" i="6"/>
  <c r="S834" i="6"/>
  <c r="T834" i="6"/>
  <c r="U834" i="6"/>
  <c r="V834" i="6"/>
  <c r="S835" i="6"/>
  <c r="T835" i="6"/>
  <c r="U835" i="6"/>
  <c r="V835" i="6"/>
  <c r="S836" i="6"/>
  <c r="T836" i="6"/>
  <c r="U836" i="6"/>
  <c r="V836" i="6"/>
  <c r="S837" i="6"/>
  <c r="T837" i="6"/>
  <c r="U837" i="6"/>
  <c r="V837" i="6"/>
  <c r="S838" i="6"/>
  <c r="T838" i="6"/>
  <c r="U838" i="6"/>
  <c r="V838" i="6"/>
  <c r="S839" i="6"/>
  <c r="T839" i="6"/>
  <c r="U839" i="6"/>
  <c r="V839" i="6"/>
  <c r="S840" i="6"/>
  <c r="T840" i="6"/>
  <c r="U840" i="6"/>
  <c r="V840" i="6"/>
  <c r="S841" i="6"/>
  <c r="T841" i="6"/>
  <c r="U841" i="6"/>
  <c r="V841" i="6"/>
  <c r="S842" i="6"/>
  <c r="T842" i="6"/>
  <c r="U842" i="6"/>
  <c r="V842" i="6"/>
  <c r="S843" i="6"/>
  <c r="T843" i="6"/>
  <c r="U843" i="6"/>
  <c r="V843" i="6"/>
  <c r="S844" i="6"/>
  <c r="T844" i="6"/>
  <c r="U844" i="6"/>
  <c r="V844" i="6"/>
  <c r="S845" i="6"/>
  <c r="T845" i="6"/>
  <c r="U845" i="6"/>
  <c r="V845" i="6"/>
  <c r="S846" i="6"/>
  <c r="T846" i="6"/>
  <c r="U846" i="6"/>
  <c r="V846" i="6"/>
  <c r="S847" i="6"/>
  <c r="T847" i="6"/>
  <c r="U847" i="6"/>
  <c r="V847" i="6"/>
  <c r="S848" i="6"/>
  <c r="T848" i="6"/>
  <c r="U848" i="6"/>
  <c r="V848" i="6"/>
  <c r="S849" i="6"/>
  <c r="T849" i="6"/>
  <c r="U849" i="6"/>
  <c r="V849" i="6"/>
  <c r="S850" i="6"/>
  <c r="T850" i="6"/>
  <c r="U850" i="6"/>
  <c r="V850" i="6"/>
  <c r="S851" i="6"/>
  <c r="T851" i="6"/>
  <c r="U851" i="6"/>
  <c r="V851" i="6"/>
  <c r="S852" i="6"/>
  <c r="T852" i="6"/>
  <c r="U852" i="6"/>
  <c r="V852" i="6"/>
  <c r="S853" i="6"/>
  <c r="T853" i="6"/>
  <c r="U853" i="6"/>
  <c r="V853" i="6"/>
  <c r="S854" i="6"/>
  <c r="T854" i="6"/>
  <c r="U854" i="6"/>
  <c r="V854" i="6"/>
  <c r="S855" i="6"/>
  <c r="T855" i="6"/>
  <c r="U855" i="6"/>
  <c r="V855" i="6"/>
  <c r="S856" i="6"/>
  <c r="T856" i="6"/>
  <c r="U856" i="6"/>
  <c r="V856" i="6"/>
  <c r="S857" i="6"/>
  <c r="T857" i="6"/>
  <c r="U857" i="6"/>
  <c r="V857" i="6"/>
  <c r="S858" i="6"/>
  <c r="T858" i="6"/>
  <c r="U858" i="6"/>
  <c r="V858" i="6"/>
  <c r="S859" i="6"/>
  <c r="T859" i="6"/>
  <c r="U859" i="6"/>
  <c r="V859" i="6"/>
  <c r="S860" i="6"/>
  <c r="T860" i="6"/>
  <c r="U860" i="6"/>
  <c r="V860" i="6"/>
  <c r="S861" i="6"/>
  <c r="T861" i="6"/>
  <c r="U861" i="6"/>
  <c r="V861" i="6"/>
  <c r="S862" i="6"/>
  <c r="T862" i="6"/>
  <c r="U862" i="6"/>
  <c r="V862" i="6"/>
  <c r="S863" i="6"/>
  <c r="T863" i="6"/>
  <c r="U863" i="6"/>
  <c r="V863" i="6"/>
  <c r="S864" i="6"/>
  <c r="T864" i="6"/>
  <c r="U864" i="6"/>
  <c r="V864" i="6"/>
  <c r="S865" i="6"/>
  <c r="T865" i="6"/>
  <c r="U865" i="6"/>
  <c r="V865" i="6"/>
  <c r="S866" i="6"/>
  <c r="T866" i="6"/>
  <c r="U866" i="6"/>
  <c r="V866" i="6"/>
  <c r="S867" i="6"/>
  <c r="T867" i="6"/>
  <c r="U867" i="6"/>
  <c r="V867" i="6"/>
  <c r="S868" i="6"/>
  <c r="T868" i="6"/>
  <c r="U868" i="6"/>
  <c r="V868" i="6"/>
  <c r="S869" i="6"/>
  <c r="T869" i="6"/>
  <c r="U869" i="6"/>
  <c r="V869" i="6"/>
  <c r="S870" i="6"/>
  <c r="T870" i="6"/>
  <c r="U870" i="6"/>
  <c r="V870" i="6"/>
  <c r="S871" i="6"/>
  <c r="T871" i="6"/>
  <c r="U871" i="6"/>
  <c r="V871" i="6"/>
  <c r="S872" i="6"/>
  <c r="T872" i="6"/>
  <c r="U872" i="6"/>
  <c r="V872" i="6"/>
  <c r="S873" i="6"/>
  <c r="T873" i="6"/>
  <c r="U873" i="6"/>
  <c r="V873" i="6"/>
  <c r="S874" i="6"/>
  <c r="T874" i="6"/>
  <c r="U874" i="6"/>
  <c r="V874" i="6"/>
  <c r="S875" i="6"/>
  <c r="T875" i="6"/>
  <c r="U875" i="6"/>
  <c r="V875" i="6"/>
  <c r="S876" i="6"/>
  <c r="T876" i="6"/>
  <c r="U876" i="6"/>
  <c r="V876" i="6"/>
  <c r="S877" i="6"/>
  <c r="T877" i="6"/>
  <c r="U877" i="6"/>
  <c r="V877" i="6"/>
  <c r="S878" i="6"/>
  <c r="T878" i="6"/>
  <c r="U878" i="6"/>
  <c r="V878" i="6"/>
  <c r="S879" i="6"/>
  <c r="T879" i="6"/>
  <c r="U879" i="6"/>
  <c r="V879" i="6"/>
  <c r="S880" i="6"/>
  <c r="T880" i="6"/>
  <c r="U880" i="6"/>
  <c r="V880" i="6"/>
  <c r="S881" i="6"/>
  <c r="T881" i="6"/>
  <c r="U881" i="6"/>
  <c r="V881" i="6"/>
  <c r="S882" i="6"/>
  <c r="T882" i="6"/>
  <c r="U882" i="6"/>
  <c r="V882" i="6"/>
  <c r="S883" i="6"/>
  <c r="T883" i="6"/>
  <c r="U883" i="6"/>
  <c r="V883" i="6"/>
  <c r="S884" i="6"/>
  <c r="T884" i="6"/>
  <c r="U884" i="6"/>
  <c r="V884" i="6"/>
  <c r="S885" i="6"/>
  <c r="T885" i="6"/>
  <c r="U885" i="6"/>
  <c r="V885" i="6"/>
  <c r="S886" i="6"/>
  <c r="T886" i="6"/>
  <c r="U886" i="6"/>
  <c r="V886" i="6"/>
  <c r="S887" i="6"/>
  <c r="T887" i="6"/>
  <c r="U887" i="6"/>
  <c r="V887" i="6"/>
  <c r="S888" i="6"/>
  <c r="T888" i="6"/>
  <c r="U888" i="6"/>
  <c r="V888" i="6"/>
  <c r="S889" i="6"/>
  <c r="T889" i="6"/>
  <c r="U889" i="6"/>
  <c r="V889" i="6"/>
  <c r="S890" i="6"/>
  <c r="T890" i="6"/>
  <c r="U890" i="6"/>
  <c r="V890" i="6"/>
  <c r="S891" i="6"/>
  <c r="T891" i="6"/>
  <c r="U891" i="6"/>
  <c r="V891" i="6"/>
  <c r="S892" i="6"/>
  <c r="T892" i="6"/>
  <c r="U892" i="6"/>
  <c r="V892" i="6"/>
  <c r="S893" i="6"/>
  <c r="T893" i="6"/>
  <c r="U893" i="6"/>
  <c r="V893" i="6"/>
  <c r="S894" i="6"/>
  <c r="T894" i="6"/>
  <c r="U894" i="6"/>
  <c r="V894" i="6"/>
  <c r="S895" i="6"/>
  <c r="T895" i="6"/>
  <c r="U895" i="6"/>
  <c r="V895" i="6"/>
  <c r="S896" i="6"/>
  <c r="T896" i="6"/>
  <c r="U896" i="6"/>
  <c r="V896" i="6"/>
  <c r="S897" i="6"/>
  <c r="T897" i="6"/>
  <c r="U897" i="6"/>
  <c r="V897" i="6"/>
  <c r="S898" i="6"/>
  <c r="T898" i="6"/>
  <c r="U898" i="6"/>
  <c r="V898" i="6"/>
  <c r="S899" i="6"/>
  <c r="T899" i="6"/>
  <c r="U899" i="6"/>
  <c r="V899" i="6"/>
  <c r="S900" i="6"/>
  <c r="T900" i="6"/>
  <c r="U900" i="6"/>
  <c r="V900" i="6"/>
  <c r="S901" i="6"/>
  <c r="T901" i="6"/>
  <c r="U901" i="6"/>
  <c r="V901" i="6"/>
  <c r="S902" i="6"/>
  <c r="T902" i="6"/>
  <c r="U902" i="6"/>
  <c r="V902" i="6"/>
  <c r="S903" i="6"/>
  <c r="T903" i="6"/>
  <c r="U903" i="6"/>
  <c r="V903" i="6"/>
  <c r="S904" i="6"/>
  <c r="T904" i="6"/>
  <c r="U904" i="6"/>
  <c r="V904" i="6"/>
  <c r="S905" i="6"/>
  <c r="T905" i="6"/>
  <c r="U905" i="6"/>
  <c r="V905" i="6"/>
  <c r="S906" i="6"/>
  <c r="T906" i="6"/>
  <c r="U906" i="6"/>
  <c r="V906" i="6"/>
  <c r="S907" i="6"/>
  <c r="T907" i="6"/>
  <c r="U907" i="6"/>
  <c r="V907" i="6"/>
  <c r="S908" i="6"/>
  <c r="T908" i="6"/>
  <c r="U908" i="6"/>
  <c r="V908" i="6"/>
  <c r="S909" i="6"/>
  <c r="T909" i="6"/>
  <c r="U909" i="6"/>
  <c r="V909" i="6"/>
  <c r="S910" i="6"/>
  <c r="T910" i="6"/>
  <c r="U910" i="6"/>
  <c r="V910" i="6"/>
  <c r="S911" i="6"/>
  <c r="T911" i="6"/>
  <c r="U911" i="6"/>
  <c r="V911" i="6"/>
  <c r="S912" i="6"/>
  <c r="T912" i="6"/>
  <c r="U912" i="6"/>
  <c r="V912" i="6"/>
  <c r="S913" i="6"/>
  <c r="T913" i="6"/>
  <c r="U913" i="6"/>
  <c r="V913" i="6"/>
  <c r="S914" i="6"/>
  <c r="T914" i="6"/>
  <c r="U914" i="6"/>
  <c r="V914" i="6"/>
  <c r="S915" i="6"/>
  <c r="T915" i="6"/>
  <c r="U915" i="6"/>
  <c r="V915" i="6"/>
  <c r="S916" i="6"/>
  <c r="T916" i="6"/>
  <c r="U916" i="6"/>
  <c r="V916" i="6"/>
  <c r="S917" i="6"/>
  <c r="T917" i="6"/>
  <c r="U917" i="6"/>
  <c r="V917" i="6"/>
  <c r="S918" i="6"/>
  <c r="T918" i="6"/>
  <c r="U918" i="6"/>
  <c r="V918" i="6"/>
  <c r="S919" i="6"/>
  <c r="T919" i="6"/>
  <c r="U919" i="6"/>
  <c r="V919" i="6"/>
  <c r="S920" i="6"/>
  <c r="T920" i="6"/>
  <c r="U920" i="6"/>
  <c r="V920" i="6"/>
  <c r="S921" i="6"/>
  <c r="T921" i="6"/>
  <c r="U921" i="6"/>
  <c r="V921" i="6"/>
  <c r="S922" i="6"/>
  <c r="T922" i="6"/>
  <c r="U922" i="6"/>
  <c r="V922" i="6"/>
  <c r="S923" i="6"/>
  <c r="T923" i="6"/>
  <c r="U923" i="6"/>
  <c r="V923" i="6"/>
  <c r="S924" i="6"/>
  <c r="T924" i="6"/>
  <c r="U924" i="6"/>
  <c r="V924" i="6"/>
  <c r="S925" i="6"/>
  <c r="T925" i="6"/>
  <c r="U925" i="6"/>
  <c r="V925" i="6"/>
  <c r="S926" i="6"/>
  <c r="T926" i="6"/>
  <c r="U926" i="6"/>
  <c r="V926" i="6"/>
  <c r="S927" i="6"/>
  <c r="T927" i="6"/>
  <c r="U927" i="6"/>
  <c r="V927" i="6"/>
  <c r="S928" i="6"/>
  <c r="T928" i="6"/>
  <c r="U928" i="6"/>
  <c r="V928" i="6"/>
  <c r="S929" i="6"/>
  <c r="T929" i="6"/>
  <c r="U929" i="6"/>
  <c r="V929" i="6"/>
  <c r="S930" i="6"/>
  <c r="T930" i="6"/>
  <c r="U930" i="6"/>
  <c r="V930" i="6"/>
  <c r="S931" i="6"/>
  <c r="T931" i="6"/>
  <c r="U931" i="6"/>
  <c r="V931" i="6"/>
  <c r="S932" i="6"/>
  <c r="T932" i="6"/>
  <c r="U932" i="6"/>
  <c r="V932" i="6"/>
  <c r="S933" i="6"/>
  <c r="T933" i="6"/>
  <c r="U933" i="6"/>
  <c r="V933" i="6"/>
  <c r="S934" i="6"/>
  <c r="T934" i="6"/>
  <c r="U934" i="6"/>
  <c r="V934" i="6"/>
  <c r="S935" i="6"/>
  <c r="T935" i="6"/>
  <c r="U935" i="6"/>
  <c r="V935" i="6"/>
  <c r="S936" i="6"/>
  <c r="T936" i="6"/>
  <c r="U936" i="6"/>
  <c r="V936" i="6"/>
  <c r="S937" i="6"/>
  <c r="T937" i="6"/>
  <c r="U937" i="6"/>
  <c r="V937" i="6"/>
  <c r="S938" i="6"/>
  <c r="T938" i="6"/>
  <c r="U938" i="6"/>
  <c r="V938" i="6"/>
  <c r="S939" i="6"/>
  <c r="T939" i="6"/>
  <c r="U939" i="6"/>
  <c r="V939" i="6"/>
  <c r="S159" i="6"/>
  <c r="T159" i="6"/>
  <c r="U159" i="6"/>
  <c r="V159" i="6"/>
  <c r="S160" i="6"/>
  <c r="T160" i="6"/>
  <c r="U160" i="6"/>
  <c r="V160" i="6"/>
  <c r="S161" i="6"/>
  <c r="T161" i="6"/>
  <c r="U161" i="6"/>
  <c r="V161" i="6"/>
  <c r="S9" i="6"/>
  <c r="T9" i="6"/>
  <c r="U9" i="6"/>
  <c r="V9" i="6"/>
  <c r="S10" i="6"/>
  <c r="T10" i="6"/>
  <c r="U10" i="6"/>
  <c r="V10" i="6"/>
  <c r="S11" i="6"/>
  <c r="T11" i="6"/>
  <c r="U11" i="6"/>
  <c r="V11" i="6"/>
  <c r="S12" i="6"/>
  <c r="T12" i="6"/>
  <c r="U12" i="6"/>
  <c r="V12" i="6"/>
  <c r="S13" i="6"/>
  <c r="T13" i="6"/>
  <c r="U13" i="6"/>
  <c r="V13" i="6"/>
  <c r="S14" i="6"/>
  <c r="T14" i="6"/>
  <c r="U14" i="6"/>
  <c r="V14" i="6"/>
  <c r="S15" i="6"/>
  <c r="T15" i="6"/>
  <c r="U15" i="6"/>
  <c r="V15" i="6"/>
  <c r="S16" i="6"/>
  <c r="T16" i="6"/>
  <c r="U16" i="6"/>
  <c r="V16" i="6"/>
  <c r="S17" i="6"/>
  <c r="T17" i="6"/>
  <c r="U17" i="6"/>
  <c r="V17" i="6"/>
  <c r="S18" i="6"/>
  <c r="T18" i="6"/>
  <c r="U18" i="6"/>
  <c r="V18" i="6"/>
  <c r="S19" i="6"/>
  <c r="T19" i="6"/>
  <c r="U19" i="6"/>
  <c r="V19" i="6"/>
  <c r="S20" i="6"/>
  <c r="T20" i="6"/>
  <c r="U20" i="6"/>
  <c r="V20" i="6"/>
  <c r="S21" i="6"/>
  <c r="T21" i="6"/>
  <c r="U21" i="6"/>
  <c r="V21" i="6"/>
  <c r="S22" i="6"/>
  <c r="T22" i="6"/>
  <c r="U22" i="6"/>
  <c r="V22" i="6"/>
  <c r="S23" i="6"/>
  <c r="T23" i="6"/>
  <c r="U23" i="6"/>
  <c r="V23" i="6"/>
  <c r="S24" i="6"/>
  <c r="T24" i="6"/>
  <c r="U24" i="6"/>
  <c r="V24" i="6"/>
  <c r="S25" i="6"/>
  <c r="T25" i="6"/>
  <c r="U25" i="6"/>
  <c r="V25" i="6"/>
  <c r="S26" i="6"/>
  <c r="T26" i="6"/>
  <c r="U26" i="6"/>
  <c r="V26" i="6"/>
  <c r="S27" i="6"/>
  <c r="T27" i="6"/>
  <c r="U27" i="6"/>
  <c r="V27" i="6"/>
  <c r="S28" i="6"/>
  <c r="T28" i="6"/>
  <c r="U28" i="6"/>
  <c r="V28" i="6"/>
  <c r="S29" i="6"/>
  <c r="T29" i="6"/>
  <c r="U29" i="6"/>
  <c r="V29" i="6"/>
  <c r="S30" i="6"/>
  <c r="T30" i="6"/>
  <c r="U30" i="6"/>
  <c r="V30" i="6"/>
  <c r="S31" i="6"/>
  <c r="T31" i="6"/>
  <c r="U31" i="6"/>
  <c r="V31" i="6"/>
  <c r="S32" i="6"/>
  <c r="T32" i="6"/>
  <c r="U32" i="6"/>
  <c r="V32" i="6"/>
  <c r="S33" i="6"/>
  <c r="T33" i="6"/>
  <c r="U33" i="6"/>
  <c r="V33" i="6"/>
  <c r="S34" i="6"/>
  <c r="T34" i="6"/>
  <c r="U34" i="6"/>
  <c r="V34" i="6"/>
  <c r="S35" i="6"/>
  <c r="T35" i="6"/>
  <c r="U35" i="6"/>
  <c r="V35" i="6"/>
  <c r="S36" i="6"/>
  <c r="T36" i="6"/>
  <c r="U36" i="6"/>
  <c r="V36" i="6"/>
  <c r="S37" i="6"/>
  <c r="T37" i="6"/>
  <c r="U37" i="6"/>
  <c r="V37" i="6"/>
  <c r="S38" i="6"/>
  <c r="T38" i="6"/>
  <c r="U38" i="6"/>
  <c r="V38" i="6"/>
  <c r="S39" i="6"/>
  <c r="T39" i="6"/>
  <c r="U39" i="6"/>
  <c r="V39" i="6"/>
  <c r="S40" i="6"/>
  <c r="T40" i="6"/>
  <c r="U40" i="6"/>
  <c r="V40" i="6"/>
  <c r="S41" i="6"/>
  <c r="T41" i="6"/>
  <c r="U41" i="6"/>
  <c r="V41" i="6"/>
  <c r="S42" i="6"/>
  <c r="T42" i="6"/>
  <c r="U42" i="6"/>
  <c r="V42" i="6"/>
  <c r="S43" i="6"/>
  <c r="T43" i="6"/>
  <c r="U43" i="6"/>
  <c r="V43" i="6"/>
  <c r="S44" i="6"/>
  <c r="T44" i="6"/>
  <c r="U44" i="6"/>
  <c r="V44" i="6"/>
  <c r="S45" i="6"/>
  <c r="T45" i="6"/>
  <c r="U45" i="6"/>
  <c r="V45" i="6"/>
  <c r="S46" i="6"/>
  <c r="T46" i="6"/>
  <c r="U46" i="6"/>
  <c r="V46" i="6"/>
  <c r="S47" i="6"/>
  <c r="T47" i="6"/>
  <c r="U47" i="6"/>
  <c r="V47" i="6"/>
  <c r="S48" i="6"/>
  <c r="T48" i="6"/>
  <c r="U48" i="6"/>
  <c r="V48" i="6"/>
  <c r="S49" i="6"/>
  <c r="T49" i="6"/>
  <c r="U49" i="6"/>
  <c r="V49" i="6"/>
  <c r="S50" i="6"/>
  <c r="T50" i="6"/>
  <c r="U50" i="6"/>
  <c r="V50" i="6"/>
  <c r="S51" i="6"/>
  <c r="T51" i="6"/>
  <c r="U51" i="6"/>
  <c r="V51" i="6"/>
  <c r="S52" i="6"/>
  <c r="T52" i="6"/>
  <c r="U52" i="6"/>
  <c r="V52" i="6"/>
  <c r="S53" i="6"/>
  <c r="T53" i="6"/>
  <c r="U53" i="6"/>
  <c r="V53" i="6"/>
  <c r="S54" i="6"/>
  <c r="T54" i="6"/>
  <c r="U54" i="6"/>
  <c r="V54" i="6"/>
  <c r="S55" i="6"/>
  <c r="T55" i="6"/>
  <c r="U55" i="6"/>
  <c r="V55" i="6"/>
  <c r="S56" i="6"/>
  <c r="T56" i="6"/>
  <c r="U56" i="6"/>
  <c r="V56" i="6"/>
  <c r="S57" i="6"/>
  <c r="T57" i="6"/>
  <c r="U57" i="6"/>
  <c r="V57" i="6"/>
  <c r="S58" i="6"/>
  <c r="T58" i="6"/>
  <c r="U58" i="6"/>
  <c r="V58" i="6"/>
  <c r="S59" i="6"/>
  <c r="T59" i="6"/>
  <c r="U59" i="6"/>
  <c r="V59" i="6"/>
  <c r="S60" i="6"/>
  <c r="T60" i="6"/>
  <c r="U60" i="6"/>
  <c r="V60" i="6"/>
  <c r="S61" i="6"/>
  <c r="T61" i="6"/>
  <c r="U61" i="6"/>
  <c r="V61" i="6"/>
  <c r="S62" i="6"/>
  <c r="T62" i="6"/>
  <c r="U62" i="6"/>
  <c r="V62" i="6"/>
  <c r="S63" i="6"/>
  <c r="T63" i="6"/>
  <c r="U63" i="6"/>
  <c r="V63" i="6"/>
  <c r="S64" i="6"/>
  <c r="T64" i="6"/>
  <c r="U64" i="6"/>
  <c r="V64" i="6"/>
  <c r="S65" i="6"/>
  <c r="T65" i="6"/>
  <c r="U65" i="6"/>
  <c r="V65" i="6"/>
  <c r="S66" i="6"/>
  <c r="T66" i="6"/>
  <c r="U66" i="6"/>
  <c r="V66" i="6"/>
  <c r="S67" i="6"/>
  <c r="T67" i="6"/>
  <c r="U67" i="6"/>
  <c r="V67" i="6"/>
  <c r="S68" i="6"/>
  <c r="T68" i="6"/>
  <c r="U68" i="6"/>
  <c r="V68" i="6"/>
  <c r="S69" i="6"/>
  <c r="T69" i="6"/>
  <c r="U69" i="6"/>
  <c r="V69" i="6"/>
  <c r="S70" i="6"/>
  <c r="T70" i="6"/>
  <c r="U70" i="6"/>
  <c r="V70" i="6"/>
  <c r="S71" i="6"/>
  <c r="T71" i="6"/>
  <c r="U71" i="6"/>
  <c r="V71" i="6"/>
  <c r="S72" i="6"/>
  <c r="T72" i="6"/>
  <c r="U72" i="6"/>
  <c r="V72" i="6"/>
  <c r="S73" i="6"/>
  <c r="T73" i="6"/>
  <c r="U73" i="6"/>
  <c r="V73" i="6"/>
  <c r="S74" i="6"/>
  <c r="T74" i="6"/>
  <c r="U74" i="6"/>
  <c r="V74" i="6"/>
  <c r="S75" i="6"/>
  <c r="T75" i="6"/>
  <c r="U75" i="6"/>
  <c r="V75" i="6"/>
  <c r="S76" i="6"/>
  <c r="T76" i="6"/>
  <c r="U76" i="6"/>
  <c r="V76" i="6"/>
  <c r="S77" i="6"/>
  <c r="T77" i="6"/>
  <c r="U77" i="6"/>
  <c r="V77" i="6"/>
  <c r="S78" i="6"/>
  <c r="T78" i="6"/>
  <c r="U78" i="6"/>
  <c r="V78" i="6"/>
  <c r="S79" i="6"/>
  <c r="T79" i="6"/>
  <c r="U79" i="6"/>
  <c r="V79" i="6"/>
  <c r="S80" i="6"/>
  <c r="T80" i="6"/>
  <c r="U80" i="6"/>
  <c r="V80" i="6"/>
  <c r="S81" i="6"/>
  <c r="T81" i="6"/>
  <c r="U81" i="6"/>
  <c r="V81" i="6"/>
  <c r="S82" i="6"/>
  <c r="T82" i="6"/>
  <c r="U82" i="6"/>
  <c r="V82" i="6"/>
  <c r="S83" i="6"/>
  <c r="T83" i="6"/>
  <c r="U83" i="6"/>
  <c r="V83" i="6"/>
  <c r="S84" i="6"/>
  <c r="T84" i="6"/>
  <c r="U84" i="6"/>
  <c r="V84" i="6"/>
  <c r="S85" i="6"/>
  <c r="T85" i="6"/>
  <c r="U85" i="6"/>
  <c r="V85" i="6"/>
  <c r="S86" i="6"/>
  <c r="T86" i="6"/>
  <c r="U86" i="6"/>
  <c r="V86" i="6"/>
  <c r="S87" i="6"/>
  <c r="T87" i="6"/>
  <c r="U87" i="6"/>
  <c r="V87" i="6"/>
  <c r="S88" i="6"/>
  <c r="T88" i="6"/>
  <c r="U88" i="6"/>
  <c r="V88" i="6"/>
  <c r="S89" i="6"/>
  <c r="T89" i="6"/>
  <c r="U89" i="6"/>
  <c r="V89" i="6"/>
  <c r="S90" i="6"/>
  <c r="T90" i="6"/>
  <c r="U90" i="6"/>
  <c r="V90" i="6"/>
  <c r="S91" i="6"/>
  <c r="T91" i="6"/>
  <c r="U91" i="6"/>
  <c r="V91" i="6"/>
  <c r="S92" i="6"/>
  <c r="T92" i="6"/>
  <c r="U92" i="6"/>
  <c r="V92" i="6"/>
  <c r="S93" i="6"/>
  <c r="T93" i="6"/>
  <c r="U93" i="6"/>
  <c r="V93" i="6"/>
  <c r="S94" i="6"/>
  <c r="T94" i="6"/>
  <c r="U94" i="6"/>
  <c r="V94" i="6"/>
  <c r="S95" i="6"/>
  <c r="T95" i="6"/>
  <c r="U95" i="6"/>
  <c r="V95" i="6"/>
  <c r="S96" i="6"/>
  <c r="T96" i="6"/>
  <c r="U96" i="6"/>
  <c r="V96" i="6"/>
  <c r="S97" i="6"/>
  <c r="T97" i="6"/>
  <c r="U97" i="6"/>
  <c r="V97" i="6"/>
  <c r="S98" i="6"/>
  <c r="T98" i="6"/>
  <c r="U98" i="6"/>
  <c r="V98" i="6"/>
  <c r="S99" i="6"/>
  <c r="T99" i="6"/>
  <c r="U99" i="6"/>
  <c r="V99" i="6"/>
  <c r="S100" i="6"/>
  <c r="T100" i="6"/>
  <c r="U100" i="6"/>
  <c r="V100" i="6"/>
  <c r="S101" i="6"/>
  <c r="T101" i="6"/>
  <c r="U101" i="6"/>
  <c r="V101" i="6"/>
  <c r="S102" i="6"/>
  <c r="T102" i="6"/>
  <c r="U102" i="6"/>
  <c r="V102" i="6"/>
  <c r="S103" i="6"/>
  <c r="T103" i="6"/>
  <c r="U103" i="6"/>
  <c r="V103" i="6"/>
  <c r="S104" i="6"/>
  <c r="T104" i="6"/>
  <c r="U104" i="6"/>
  <c r="V104" i="6"/>
  <c r="S105" i="6"/>
  <c r="T105" i="6"/>
  <c r="U105" i="6"/>
  <c r="V105" i="6"/>
  <c r="S106" i="6"/>
  <c r="T106" i="6"/>
  <c r="U106" i="6"/>
  <c r="V106" i="6"/>
  <c r="S107" i="6"/>
  <c r="T107" i="6"/>
  <c r="U107" i="6"/>
  <c r="V107" i="6"/>
  <c r="S108" i="6"/>
  <c r="T108" i="6"/>
  <c r="U108" i="6"/>
  <c r="V108" i="6"/>
  <c r="S109" i="6"/>
  <c r="T109" i="6"/>
  <c r="U109" i="6"/>
  <c r="V109" i="6"/>
  <c r="S110" i="6"/>
  <c r="T110" i="6"/>
  <c r="U110" i="6"/>
  <c r="V110" i="6"/>
  <c r="S111" i="6"/>
  <c r="T111" i="6"/>
  <c r="U111" i="6"/>
  <c r="V111" i="6"/>
  <c r="S112" i="6"/>
  <c r="T112" i="6"/>
  <c r="U112" i="6"/>
  <c r="V112" i="6"/>
  <c r="S113" i="6"/>
  <c r="T113" i="6"/>
  <c r="U113" i="6"/>
  <c r="V113" i="6"/>
  <c r="S114" i="6"/>
  <c r="T114" i="6"/>
  <c r="U114" i="6"/>
  <c r="V114" i="6"/>
  <c r="S115" i="6"/>
  <c r="T115" i="6"/>
  <c r="U115" i="6"/>
  <c r="V115" i="6"/>
  <c r="S116" i="6"/>
  <c r="T116" i="6"/>
  <c r="U116" i="6"/>
  <c r="V116" i="6"/>
  <c r="S117" i="6"/>
  <c r="T117" i="6"/>
  <c r="U117" i="6"/>
  <c r="V117" i="6"/>
  <c r="S118" i="6"/>
  <c r="T118" i="6"/>
  <c r="U118" i="6"/>
  <c r="V118" i="6"/>
  <c r="S119" i="6"/>
  <c r="T119" i="6"/>
  <c r="U119" i="6"/>
  <c r="V119" i="6"/>
  <c r="S120" i="6"/>
  <c r="T120" i="6"/>
  <c r="U120" i="6"/>
  <c r="V120" i="6"/>
  <c r="S121" i="6"/>
  <c r="T121" i="6"/>
  <c r="U121" i="6"/>
  <c r="V121" i="6"/>
  <c r="S122" i="6"/>
  <c r="T122" i="6"/>
  <c r="U122" i="6"/>
  <c r="V122" i="6"/>
  <c r="S123" i="6"/>
  <c r="T123" i="6"/>
  <c r="U123" i="6"/>
  <c r="V123" i="6"/>
  <c r="S124" i="6"/>
  <c r="T124" i="6"/>
  <c r="U124" i="6"/>
  <c r="V124" i="6"/>
  <c r="S125" i="6"/>
  <c r="T125" i="6"/>
  <c r="U125" i="6"/>
  <c r="V125" i="6"/>
  <c r="S126" i="6"/>
  <c r="T126" i="6"/>
  <c r="U126" i="6"/>
  <c r="V126" i="6"/>
  <c r="S127" i="6"/>
  <c r="T127" i="6"/>
  <c r="U127" i="6"/>
  <c r="V127" i="6"/>
  <c r="S128" i="6"/>
  <c r="T128" i="6"/>
  <c r="U128" i="6"/>
  <c r="V128" i="6"/>
  <c r="S129" i="6"/>
  <c r="T129" i="6"/>
  <c r="U129" i="6"/>
  <c r="V129" i="6"/>
  <c r="S130" i="6"/>
  <c r="T130" i="6"/>
  <c r="U130" i="6"/>
  <c r="V130" i="6"/>
  <c r="S131" i="6"/>
  <c r="T131" i="6"/>
  <c r="U131" i="6"/>
  <c r="V131" i="6"/>
  <c r="S132" i="6"/>
  <c r="T132" i="6"/>
  <c r="U132" i="6"/>
  <c r="V132" i="6"/>
  <c r="S133" i="6"/>
  <c r="T133" i="6"/>
  <c r="U133" i="6"/>
  <c r="V133" i="6"/>
  <c r="S134" i="6"/>
  <c r="T134" i="6"/>
  <c r="U134" i="6"/>
  <c r="V134" i="6"/>
  <c r="S135" i="6"/>
  <c r="T135" i="6"/>
  <c r="U135" i="6"/>
  <c r="V135" i="6"/>
  <c r="S136" i="6"/>
  <c r="T136" i="6"/>
  <c r="U136" i="6"/>
  <c r="V136" i="6"/>
  <c r="S137" i="6"/>
  <c r="T137" i="6"/>
  <c r="U137" i="6"/>
  <c r="V137" i="6"/>
  <c r="S138" i="6"/>
  <c r="T138" i="6"/>
  <c r="U138" i="6"/>
  <c r="V138" i="6"/>
  <c r="S139" i="6"/>
  <c r="T139" i="6"/>
  <c r="U139" i="6"/>
  <c r="V139" i="6"/>
  <c r="S140" i="6"/>
  <c r="T140" i="6"/>
  <c r="U140" i="6"/>
  <c r="V140" i="6"/>
  <c r="S141" i="6"/>
  <c r="T141" i="6"/>
  <c r="U141" i="6"/>
  <c r="V141" i="6"/>
  <c r="S142" i="6"/>
  <c r="T142" i="6"/>
  <c r="U142" i="6"/>
  <c r="V142" i="6"/>
  <c r="S143" i="6"/>
  <c r="T143" i="6"/>
  <c r="U143" i="6"/>
  <c r="V143" i="6"/>
  <c r="S144" i="6"/>
  <c r="T144" i="6"/>
  <c r="U144" i="6"/>
  <c r="V144" i="6"/>
  <c r="S145" i="6"/>
  <c r="T145" i="6"/>
  <c r="U145" i="6"/>
  <c r="V145" i="6"/>
  <c r="S146" i="6"/>
  <c r="T146" i="6"/>
  <c r="U146" i="6"/>
  <c r="V146" i="6"/>
  <c r="S147" i="6"/>
  <c r="T147" i="6"/>
  <c r="U147" i="6"/>
  <c r="V147" i="6"/>
  <c r="S148" i="6"/>
  <c r="T148" i="6"/>
  <c r="U148" i="6"/>
  <c r="V148" i="6"/>
  <c r="S149" i="6"/>
  <c r="T149" i="6"/>
  <c r="U149" i="6"/>
  <c r="V149" i="6"/>
  <c r="S150" i="6"/>
  <c r="T150" i="6"/>
  <c r="U150" i="6"/>
  <c r="V150" i="6"/>
  <c r="S151" i="6"/>
  <c r="T151" i="6"/>
  <c r="U151" i="6"/>
  <c r="V151" i="6"/>
  <c r="S152" i="6"/>
  <c r="T152" i="6"/>
  <c r="U152" i="6"/>
  <c r="V152" i="6"/>
  <c r="S153" i="6"/>
  <c r="T153" i="6"/>
  <c r="U153" i="6"/>
  <c r="V153" i="6"/>
  <c r="S154" i="6"/>
  <c r="T154" i="6"/>
  <c r="U154" i="6"/>
  <c r="V154" i="6"/>
  <c r="S155" i="6"/>
  <c r="T155" i="6"/>
  <c r="U155" i="6"/>
  <c r="V155" i="6"/>
  <c r="S156" i="6"/>
  <c r="T156" i="6"/>
  <c r="U156" i="6"/>
  <c r="V156" i="6"/>
  <c r="S157" i="6"/>
  <c r="T157" i="6"/>
  <c r="U157" i="6"/>
  <c r="V157" i="6"/>
  <c r="S158" i="6"/>
  <c r="T158" i="6"/>
  <c r="U158" i="6"/>
  <c r="V158" i="6"/>
  <c r="S8" i="6"/>
  <c r="T8" i="6"/>
  <c r="U8" i="6"/>
  <c r="V8" i="6"/>
  <c r="S7" i="6"/>
  <c r="T7" i="6"/>
  <c r="U7" i="6"/>
  <c r="V7" i="6"/>
  <c r="H6" i="6" l="1"/>
  <c r="I6" i="6"/>
  <c r="J6" i="6"/>
  <c r="K6" i="6"/>
  <c r="G6" i="6"/>
  <c r="M1991" i="5" l="1"/>
  <c r="N1991" i="5"/>
  <c r="O1991" i="5"/>
  <c r="M1992" i="5"/>
  <c r="N1992" i="5"/>
  <c r="O1992" i="5"/>
  <c r="M1993" i="5"/>
  <c r="N1993" i="5"/>
  <c r="O1993" i="5"/>
  <c r="M1994" i="5"/>
  <c r="N1994" i="5"/>
  <c r="O1994" i="5"/>
  <c r="M1995" i="5"/>
  <c r="N1995" i="5"/>
  <c r="O1995" i="5"/>
  <c r="M1996" i="5"/>
  <c r="N1996" i="5"/>
  <c r="O1996" i="5"/>
  <c r="M1997" i="5"/>
  <c r="N1997" i="5"/>
  <c r="O1997" i="5"/>
  <c r="M1998" i="5"/>
  <c r="N1998" i="5"/>
  <c r="O1998" i="5"/>
  <c r="M1999" i="5"/>
  <c r="N1999" i="5"/>
  <c r="O1999" i="5"/>
  <c r="M2000" i="5"/>
  <c r="N2000" i="5"/>
  <c r="O2000" i="5"/>
  <c r="M2001" i="5"/>
  <c r="N2001" i="5"/>
  <c r="O2001" i="5"/>
  <c r="M2002" i="5"/>
  <c r="N2002" i="5"/>
  <c r="O2002" i="5"/>
  <c r="M2003" i="5"/>
  <c r="N2003" i="5"/>
  <c r="O2003" i="5"/>
  <c r="M2004" i="5"/>
  <c r="N2004" i="5"/>
  <c r="O2004" i="5"/>
  <c r="M2005" i="5"/>
  <c r="N2005" i="5"/>
  <c r="O2005" i="5"/>
  <c r="M2006" i="5"/>
  <c r="N2006" i="5"/>
  <c r="O2006" i="5"/>
  <c r="M2007" i="5"/>
  <c r="N2007" i="5"/>
  <c r="O2007" i="5"/>
  <c r="M2008" i="5"/>
  <c r="N2008" i="5"/>
  <c r="O2008" i="5"/>
  <c r="M2009" i="5"/>
  <c r="N2009" i="5"/>
  <c r="O2009" i="5"/>
  <c r="M2010" i="5"/>
  <c r="N2010" i="5"/>
  <c r="O2010" i="5"/>
  <c r="M2011" i="5"/>
  <c r="N2011" i="5"/>
  <c r="O2011" i="5"/>
  <c r="M2012" i="5"/>
  <c r="N2012" i="5"/>
  <c r="O2012" i="5"/>
  <c r="M2013" i="5"/>
  <c r="N2013" i="5"/>
  <c r="O2013" i="5"/>
  <c r="M2014" i="5"/>
  <c r="N2014" i="5"/>
  <c r="O2014" i="5"/>
  <c r="M2015" i="5"/>
  <c r="N2015" i="5"/>
  <c r="O2015" i="5"/>
  <c r="M2016" i="5"/>
  <c r="N2016" i="5"/>
  <c r="O2016" i="5"/>
  <c r="M2017" i="5"/>
  <c r="N2017" i="5"/>
  <c r="O2017" i="5"/>
  <c r="M2018" i="5"/>
  <c r="N2018" i="5"/>
  <c r="O2018" i="5"/>
  <c r="M2019" i="5"/>
  <c r="N2019" i="5"/>
  <c r="O2019" i="5"/>
  <c r="M2020" i="5"/>
  <c r="N2020" i="5"/>
  <c r="O2020" i="5"/>
  <c r="M2021" i="5"/>
  <c r="N2021" i="5"/>
  <c r="O2021" i="5"/>
  <c r="M2022" i="5"/>
  <c r="N2022" i="5"/>
  <c r="O2022" i="5"/>
  <c r="M2023" i="5"/>
  <c r="N2023" i="5"/>
  <c r="O2023" i="5"/>
  <c r="M2024" i="5"/>
  <c r="N2024" i="5"/>
  <c r="O2024" i="5"/>
  <c r="M2025" i="5"/>
  <c r="N2025" i="5"/>
  <c r="O2025" i="5"/>
  <c r="M2026" i="5"/>
  <c r="N2026" i="5"/>
  <c r="O2026" i="5"/>
  <c r="M2027" i="5"/>
  <c r="N2027" i="5"/>
  <c r="O2027" i="5"/>
  <c r="M2028" i="5"/>
  <c r="N2028" i="5"/>
  <c r="O2028" i="5"/>
  <c r="F6" i="5" l="1"/>
  <c r="G6" i="5"/>
  <c r="E6" i="5"/>
  <c r="F258" i="4" l="1"/>
  <c r="D258" i="4"/>
  <c r="F252" i="4"/>
  <c r="D252" i="4"/>
  <c r="C247" i="4"/>
  <c r="F236" i="4"/>
  <c r="D236" i="4"/>
  <c r="F231" i="4"/>
  <c r="F212" i="4"/>
  <c r="D212" i="4"/>
  <c r="D231" i="4"/>
  <c r="D230" i="4"/>
  <c r="F197" i="4" l="1"/>
  <c r="M1976" i="5" l="1"/>
  <c r="M1496" i="5" l="1"/>
  <c r="N1496" i="5"/>
  <c r="O1496" i="5"/>
  <c r="M1497" i="5"/>
  <c r="N1497" i="5"/>
  <c r="O1497" i="5"/>
  <c r="M1498" i="5"/>
  <c r="N1498" i="5"/>
  <c r="O1498" i="5"/>
  <c r="M1499" i="5"/>
  <c r="N1499" i="5"/>
  <c r="O1499" i="5"/>
  <c r="M1500" i="5"/>
  <c r="N1500" i="5"/>
  <c r="O1500" i="5"/>
  <c r="M1501" i="5"/>
  <c r="N1501" i="5"/>
  <c r="O1501" i="5"/>
  <c r="M1502" i="5"/>
  <c r="N1502" i="5"/>
  <c r="O1502" i="5"/>
  <c r="M1503" i="5"/>
  <c r="N1503" i="5"/>
  <c r="O1503" i="5"/>
  <c r="M1504" i="5"/>
  <c r="N1504" i="5"/>
  <c r="O1504" i="5"/>
  <c r="M1505" i="5"/>
  <c r="N1505" i="5"/>
  <c r="O1505" i="5"/>
  <c r="M1506" i="5"/>
  <c r="N1506" i="5"/>
  <c r="O1506" i="5"/>
  <c r="M1507" i="5"/>
  <c r="N1507" i="5"/>
  <c r="O1507" i="5"/>
  <c r="M1508" i="5"/>
  <c r="N1508" i="5"/>
  <c r="O1508" i="5"/>
  <c r="M1509" i="5"/>
  <c r="N1509" i="5"/>
  <c r="O1509" i="5"/>
  <c r="M1510" i="5"/>
  <c r="N1510" i="5"/>
  <c r="O1510" i="5"/>
  <c r="M1511" i="5"/>
  <c r="N1511" i="5"/>
  <c r="O1511" i="5"/>
  <c r="M1512" i="5"/>
  <c r="N1512" i="5"/>
  <c r="O1512" i="5"/>
  <c r="M1513" i="5"/>
  <c r="N1513" i="5"/>
  <c r="O1513" i="5"/>
  <c r="M1514" i="5"/>
  <c r="N1514" i="5"/>
  <c r="O1514" i="5"/>
  <c r="M1515" i="5"/>
  <c r="N1515" i="5"/>
  <c r="O1515" i="5"/>
  <c r="M1516" i="5"/>
  <c r="N1516" i="5"/>
  <c r="O1516" i="5"/>
  <c r="M1517" i="5"/>
  <c r="N1517" i="5"/>
  <c r="O1517" i="5"/>
  <c r="M1518" i="5"/>
  <c r="N1518" i="5"/>
  <c r="O1518" i="5"/>
  <c r="M1519" i="5"/>
  <c r="N1519" i="5"/>
  <c r="O1519" i="5"/>
  <c r="M1520" i="5"/>
  <c r="N1520" i="5"/>
  <c r="O1520" i="5"/>
  <c r="M1521" i="5"/>
  <c r="N1521" i="5"/>
  <c r="O1521" i="5"/>
  <c r="M1522" i="5"/>
  <c r="N1522" i="5"/>
  <c r="O1522" i="5"/>
  <c r="M1523" i="5"/>
  <c r="N1523" i="5"/>
  <c r="O1523" i="5"/>
  <c r="M1524" i="5"/>
  <c r="N1524" i="5"/>
  <c r="O1524" i="5"/>
  <c r="M1525" i="5"/>
  <c r="N1525" i="5"/>
  <c r="O1525" i="5"/>
  <c r="M1526" i="5"/>
  <c r="N1526" i="5"/>
  <c r="O1526" i="5"/>
  <c r="M1527" i="5"/>
  <c r="N1527" i="5"/>
  <c r="O1527" i="5"/>
  <c r="M1528" i="5"/>
  <c r="N1528" i="5"/>
  <c r="O1528" i="5"/>
  <c r="M1529" i="5"/>
  <c r="N1529" i="5"/>
  <c r="O1529" i="5"/>
  <c r="M1530" i="5"/>
  <c r="N1530" i="5"/>
  <c r="O1530" i="5"/>
  <c r="M1531" i="5"/>
  <c r="N1531" i="5"/>
  <c r="O1531" i="5"/>
  <c r="M1532" i="5"/>
  <c r="N1532" i="5"/>
  <c r="O1532" i="5"/>
  <c r="M1533" i="5"/>
  <c r="N1533" i="5"/>
  <c r="O1533" i="5"/>
  <c r="M1534" i="5"/>
  <c r="N1534" i="5"/>
  <c r="O1534" i="5"/>
  <c r="M1535" i="5"/>
  <c r="N1535" i="5"/>
  <c r="O1535" i="5"/>
  <c r="M1536" i="5"/>
  <c r="N1536" i="5"/>
  <c r="O1536" i="5"/>
  <c r="M1537" i="5"/>
  <c r="N1537" i="5"/>
  <c r="O1537" i="5"/>
  <c r="M1538" i="5"/>
  <c r="N1538" i="5"/>
  <c r="O1538" i="5"/>
  <c r="M1539" i="5"/>
  <c r="N1539" i="5"/>
  <c r="O1539" i="5"/>
  <c r="M1540" i="5"/>
  <c r="N1540" i="5"/>
  <c r="O1540" i="5"/>
  <c r="M1541" i="5"/>
  <c r="N1541" i="5"/>
  <c r="O1541" i="5"/>
  <c r="M1542" i="5"/>
  <c r="N1542" i="5"/>
  <c r="O1542" i="5"/>
  <c r="M1543" i="5"/>
  <c r="N1543" i="5"/>
  <c r="O1543" i="5"/>
  <c r="M1544" i="5"/>
  <c r="N1544" i="5"/>
  <c r="O1544" i="5"/>
  <c r="M1545" i="5"/>
  <c r="N1545" i="5"/>
  <c r="O1545" i="5"/>
  <c r="M1546" i="5"/>
  <c r="N1546" i="5"/>
  <c r="O1546" i="5"/>
  <c r="M1547" i="5"/>
  <c r="N1547" i="5"/>
  <c r="O1547" i="5"/>
  <c r="M1548" i="5"/>
  <c r="N1548" i="5"/>
  <c r="O1548" i="5"/>
  <c r="M1549" i="5"/>
  <c r="N1549" i="5"/>
  <c r="O1549" i="5"/>
  <c r="M1550" i="5"/>
  <c r="N1550" i="5"/>
  <c r="O1550" i="5"/>
  <c r="M1551" i="5"/>
  <c r="N1551" i="5"/>
  <c r="O1551" i="5"/>
  <c r="M1552" i="5"/>
  <c r="N1552" i="5"/>
  <c r="O1552" i="5"/>
  <c r="M1553" i="5"/>
  <c r="N1553" i="5"/>
  <c r="O1553" i="5"/>
  <c r="M1554" i="5"/>
  <c r="N1554" i="5"/>
  <c r="O1554" i="5"/>
  <c r="M1555" i="5"/>
  <c r="N1555" i="5"/>
  <c r="O1555" i="5"/>
  <c r="M1556" i="5"/>
  <c r="N1556" i="5"/>
  <c r="O1556" i="5"/>
  <c r="M1557" i="5"/>
  <c r="N1557" i="5"/>
  <c r="O1557" i="5"/>
  <c r="M1558" i="5"/>
  <c r="N1558" i="5"/>
  <c r="O1558" i="5"/>
  <c r="M1559" i="5"/>
  <c r="N1559" i="5"/>
  <c r="O1559" i="5"/>
  <c r="M1560" i="5"/>
  <c r="N1560" i="5"/>
  <c r="O1560" i="5"/>
  <c r="M1561" i="5"/>
  <c r="N1561" i="5"/>
  <c r="O1561" i="5"/>
  <c r="M1562" i="5"/>
  <c r="N1562" i="5"/>
  <c r="O1562" i="5"/>
  <c r="M1563" i="5"/>
  <c r="N1563" i="5"/>
  <c r="O1563" i="5"/>
  <c r="M1564" i="5"/>
  <c r="N1564" i="5"/>
  <c r="O1564" i="5"/>
  <c r="M1565" i="5"/>
  <c r="N1565" i="5"/>
  <c r="O1565" i="5"/>
  <c r="M1566" i="5"/>
  <c r="N1566" i="5"/>
  <c r="O1566" i="5"/>
  <c r="M1567" i="5"/>
  <c r="N1567" i="5"/>
  <c r="O1567" i="5"/>
  <c r="M1568" i="5"/>
  <c r="N1568" i="5"/>
  <c r="O1568" i="5"/>
  <c r="M1569" i="5"/>
  <c r="N1569" i="5"/>
  <c r="O1569" i="5"/>
  <c r="M1570" i="5"/>
  <c r="N1570" i="5"/>
  <c r="O1570" i="5"/>
  <c r="M1571" i="5"/>
  <c r="N1571" i="5"/>
  <c r="O1571" i="5"/>
  <c r="M1572" i="5"/>
  <c r="N1572" i="5"/>
  <c r="O1572" i="5"/>
  <c r="M1573" i="5"/>
  <c r="N1573" i="5"/>
  <c r="O1573" i="5"/>
  <c r="M1574" i="5"/>
  <c r="N1574" i="5"/>
  <c r="O1574" i="5"/>
  <c r="M1575" i="5"/>
  <c r="N1575" i="5"/>
  <c r="O1575" i="5"/>
  <c r="M1576" i="5"/>
  <c r="N1576" i="5"/>
  <c r="O1576" i="5"/>
  <c r="M1577" i="5"/>
  <c r="N1577" i="5"/>
  <c r="O1577" i="5"/>
  <c r="M1578" i="5"/>
  <c r="N1578" i="5"/>
  <c r="O1578" i="5"/>
  <c r="M1579" i="5"/>
  <c r="N1579" i="5"/>
  <c r="O1579" i="5"/>
  <c r="M1580" i="5"/>
  <c r="N1580" i="5"/>
  <c r="O1580" i="5"/>
  <c r="M1581" i="5"/>
  <c r="N1581" i="5"/>
  <c r="O1581" i="5"/>
  <c r="M1582" i="5"/>
  <c r="N1582" i="5"/>
  <c r="O1582" i="5"/>
  <c r="M1583" i="5"/>
  <c r="N1583" i="5"/>
  <c r="O1583" i="5"/>
  <c r="M1584" i="5"/>
  <c r="N1584" i="5"/>
  <c r="O1584" i="5"/>
  <c r="M1585" i="5"/>
  <c r="N1585" i="5"/>
  <c r="O1585" i="5"/>
  <c r="M1586" i="5"/>
  <c r="N1586" i="5"/>
  <c r="O1586" i="5"/>
  <c r="M1587" i="5"/>
  <c r="N1587" i="5"/>
  <c r="O1587" i="5"/>
  <c r="M1588" i="5"/>
  <c r="N1588" i="5"/>
  <c r="O1588" i="5"/>
  <c r="M1589" i="5"/>
  <c r="N1589" i="5"/>
  <c r="O1589" i="5"/>
  <c r="M1590" i="5"/>
  <c r="N1590" i="5"/>
  <c r="O1590" i="5"/>
  <c r="M1591" i="5"/>
  <c r="N1591" i="5"/>
  <c r="O1591" i="5"/>
  <c r="M1592" i="5"/>
  <c r="N1592" i="5"/>
  <c r="O1592" i="5"/>
  <c r="M1593" i="5"/>
  <c r="N1593" i="5"/>
  <c r="O1593" i="5"/>
  <c r="M1594" i="5"/>
  <c r="N1594" i="5"/>
  <c r="O1594" i="5"/>
  <c r="M1595" i="5"/>
  <c r="N1595" i="5"/>
  <c r="O1595" i="5"/>
  <c r="M1596" i="5"/>
  <c r="N1596" i="5"/>
  <c r="O1596" i="5"/>
  <c r="M1597" i="5"/>
  <c r="N1597" i="5"/>
  <c r="O1597" i="5"/>
  <c r="M1598" i="5"/>
  <c r="N1598" i="5"/>
  <c r="O1598" i="5"/>
  <c r="M1599" i="5"/>
  <c r="N1599" i="5"/>
  <c r="O1599" i="5"/>
  <c r="M1600" i="5"/>
  <c r="N1600" i="5"/>
  <c r="O1600" i="5"/>
  <c r="M1601" i="5"/>
  <c r="N1601" i="5"/>
  <c r="O1601" i="5"/>
  <c r="M1602" i="5"/>
  <c r="N1602" i="5"/>
  <c r="O1602" i="5"/>
  <c r="M1603" i="5"/>
  <c r="N1603" i="5"/>
  <c r="O1603" i="5"/>
  <c r="M1604" i="5"/>
  <c r="N1604" i="5"/>
  <c r="O1604" i="5"/>
  <c r="M1605" i="5"/>
  <c r="N1605" i="5"/>
  <c r="O1605" i="5"/>
  <c r="M1606" i="5"/>
  <c r="N1606" i="5"/>
  <c r="O1606" i="5"/>
  <c r="M1607" i="5"/>
  <c r="N1607" i="5"/>
  <c r="O1607" i="5"/>
  <c r="M1608" i="5"/>
  <c r="N1608" i="5"/>
  <c r="O1608" i="5"/>
  <c r="M1609" i="5"/>
  <c r="N1609" i="5"/>
  <c r="O1609" i="5"/>
  <c r="M1610" i="5"/>
  <c r="N1610" i="5"/>
  <c r="O1610" i="5"/>
  <c r="M1611" i="5"/>
  <c r="N1611" i="5"/>
  <c r="O1611" i="5"/>
  <c r="M1612" i="5"/>
  <c r="N1612" i="5"/>
  <c r="O1612" i="5"/>
  <c r="M1613" i="5"/>
  <c r="N1613" i="5"/>
  <c r="O1613" i="5"/>
  <c r="M1614" i="5"/>
  <c r="N1614" i="5"/>
  <c r="O1614" i="5"/>
  <c r="M1615" i="5"/>
  <c r="N1615" i="5"/>
  <c r="O1615" i="5"/>
  <c r="M1616" i="5"/>
  <c r="N1616" i="5"/>
  <c r="O1616" i="5"/>
  <c r="M1617" i="5"/>
  <c r="N1617" i="5"/>
  <c r="O1617" i="5"/>
  <c r="M1618" i="5"/>
  <c r="N1618" i="5"/>
  <c r="O1618" i="5"/>
  <c r="M1619" i="5"/>
  <c r="N1619" i="5"/>
  <c r="O1619" i="5"/>
  <c r="M1620" i="5"/>
  <c r="N1620" i="5"/>
  <c r="O1620" i="5"/>
  <c r="M1621" i="5"/>
  <c r="N1621" i="5"/>
  <c r="O1621" i="5"/>
  <c r="M1622" i="5"/>
  <c r="N1622" i="5"/>
  <c r="O1622" i="5"/>
  <c r="M1623" i="5"/>
  <c r="N1623" i="5"/>
  <c r="O1623" i="5"/>
  <c r="M1624" i="5"/>
  <c r="N1624" i="5"/>
  <c r="O1624" i="5"/>
  <c r="M1625" i="5"/>
  <c r="N1625" i="5"/>
  <c r="O1625" i="5"/>
  <c r="M1626" i="5"/>
  <c r="N1626" i="5"/>
  <c r="O1626" i="5"/>
  <c r="M1627" i="5"/>
  <c r="N1627" i="5"/>
  <c r="O1627" i="5"/>
  <c r="M1628" i="5"/>
  <c r="N1628" i="5"/>
  <c r="O1628" i="5"/>
  <c r="M1629" i="5"/>
  <c r="N1629" i="5"/>
  <c r="O1629" i="5"/>
  <c r="M1630" i="5"/>
  <c r="N1630" i="5"/>
  <c r="O1630" i="5"/>
  <c r="M1631" i="5"/>
  <c r="N1631" i="5"/>
  <c r="O1631" i="5"/>
  <c r="M1632" i="5"/>
  <c r="N1632" i="5"/>
  <c r="O1632" i="5"/>
  <c r="M1633" i="5"/>
  <c r="N1633" i="5"/>
  <c r="O1633" i="5"/>
  <c r="M1634" i="5"/>
  <c r="N1634" i="5"/>
  <c r="O1634" i="5"/>
  <c r="M1635" i="5"/>
  <c r="N1635" i="5"/>
  <c r="O1635" i="5"/>
  <c r="M1636" i="5"/>
  <c r="N1636" i="5"/>
  <c r="O1636" i="5"/>
  <c r="M1637" i="5"/>
  <c r="N1637" i="5"/>
  <c r="O1637" i="5"/>
  <c r="M1638" i="5"/>
  <c r="N1638" i="5"/>
  <c r="O1638" i="5"/>
  <c r="M1639" i="5"/>
  <c r="N1639" i="5"/>
  <c r="O1639" i="5"/>
  <c r="M1640" i="5"/>
  <c r="N1640" i="5"/>
  <c r="O1640" i="5"/>
  <c r="M1641" i="5"/>
  <c r="N1641" i="5"/>
  <c r="O1641" i="5"/>
  <c r="M1642" i="5"/>
  <c r="N1642" i="5"/>
  <c r="O1642" i="5"/>
  <c r="M1643" i="5"/>
  <c r="N1643" i="5"/>
  <c r="O1643" i="5"/>
  <c r="M1644" i="5"/>
  <c r="N1644" i="5"/>
  <c r="O1644" i="5"/>
  <c r="M1645" i="5"/>
  <c r="N1645" i="5"/>
  <c r="O1645" i="5"/>
  <c r="M1646" i="5"/>
  <c r="N1646" i="5"/>
  <c r="O1646" i="5"/>
  <c r="M1647" i="5"/>
  <c r="N1647" i="5"/>
  <c r="O1647" i="5"/>
  <c r="M1648" i="5"/>
  <c r="N1648" i="5"/>
  <c r="O1648" i="5"/>
  <c r="M1649" i="5"/>
  <c r="N1649" i="5"/>
  <c r="O1649" i="5"/>
  <c r="M1650" i="5"/>
  <c r="N1650" i="5"/>
  <c r="O1650" i="5"/>
  <c r="M1651" i="5"/>
  <c r="N1651" i="5"/>
  <c r="O1651" i="5"/>
  <c r="M1652" i="5"/>
  <c r="N1652" i="5"/>
  <c r="O1652" i="5"/>
  <c r="M1653" i="5"/>
  <c r="N1653" i="5"/>
  <c r="O1653" i="5"/>
  <c r="M1654" i="5"/>
  <c r="N1654" i="5"/>
  <c r="O1654" i="5"/>
  <c r="M1655" i="5"/>
  <c r="N1655" i="5"/>
  <c r="O1655" i="5"/>
  <c r="M1656" i="5"/>
  <c r="N1656" i="5"/>
  <c r="O1656" i="5"/>
  <c r="M1657" i="5"/>
  <c r="N1657" i="5"/>
  <c r="O1657" i="5"/>
  <c r="M1658" i="5"/>
  <c r="N1658" i="5"/>
  <c r="O1658" i="5"/>
  <c r="M1659" i="5"/>
  <c r="N1659" i="5"/>
  <c r="O1659" i="5"/>
  <c r="M1660" i="5"/>
  <c r="N1660" i="5"/>
  <c r="O1660" i="5"/>
  <c r="M1661" i="5"/>
  <c r="N1661" i="5"/>
  <c r="O1661" i="5"/>
  <c r="M1662" i="5"/>
  <c r="N1662" i="5"/>
  <c r="O1662" i="5"/>
  <c r="M1663" i="5"/>
  <c r="N1663" i="5"/>
  <c r="O1663" i="5"/>
  <c r="M1664" i="5"/>
  <c r="N1664" i="5"/>
  <c r="O1664" i="5"/>
  <c r="M1665" i="5"/>
  <c r="N1665" i="5"/>
  <c r="O1665" i="5"/>
  <c r="M1666" i="5"/>
  <c r="N1666" i="5"/>
  <c r="O1666" i="5"/>
  <c r="M1667" i="5"/>
  <c r="N1667" i="5"/>
  <c r="O1667" i="5"/>
  <c r="M1668" i="5"/>
  <c r="N1668" i="5"/>
  <c r="O1668" i="5"/>
  <c r="M1669" i="5"/>
  <c r="N1669" i="5"/>
  <c r="O1669" i="5"/>
  <c r="M1670" i="5"/>
  <c r="N1670" i="5"/>
  <c r="O1670" i="5"/>
  <c r="M1671" i="5"/>
  <c r="N1671" i="5"/>
  <c r="O1671" i="5"/>
  <c r="M1672" i="5"/>
  <c r="N1672" i="5"/>
  <c r="O1672" i="5"/>
  <c r="M1673" i="5"/>
  <c r="N1673" i="5"/>
  <c r="O1673" i="5"/>
  <c r="M1674" i="5"/>
  <c r="N1674" i="5"/>
  <c r="O1674" i="5"/>
  <c r="M1675" i="5"/>
  <c r="N1675" i="5"/>
  <c r="O1675" i="5"/>
  <c r="M1676" i="5"/>
  <c r="N1676" i="5"/>
  <c r="O1676" i="5"/>
  <c r="M1677" i="5"/>
  <c r="N1677" i="5"/>
  <c r="O1677" i="5"/>
  <c r="M1678" i="5"/>
  <c r="N1678" i="5"/>
  <c r="O1678" i="5"/>
  <c r="M1679" i="5"/>
  <c r="N1679" i="5"/>
  <c r="O1679" i="5"/>
  <c r="M1680" i="5"/>
  <c r="N1680" i="5"/>
  <c r="O1680" i="5"/>
  <c r="M1681" i="5"/>
  <c r="N1681" i="5"/>
  <c r="O1681" i="5"/>
  <c r="M1682" i="5"/>
  <c r="N1682" i="5"/>
  <c r="O1682" i="5"/>
  <c r="M1683" i="5"/>
  <c r="N1683" i="5"/>
  <c r="O1683" i="5"/>
  <c r="M1684" i="5"/>
  <c r="N1684" i="5"/>
  <c r="O1684" i="5"/>
  <c r="M1685" i="5"/>
  <c r="N1685" i="5"/>
  <c r="O1685" i="5"/>
  <c r="M1686" i="5"/>
  <c r="N1686" i="5"/>
  <c r="O1686" i="5"/>
  <c r="M1687" i="5"/>
  <c r="N1687" i="5"/>
  <c r="O1687" i="5"/>
  <c r="M1688" i="5"/>
  <c r="N1688" i="5"/>
  <c r="O1688" i="5"/>
  <c r="M1689" i="5"/>
  <c r="N1689" i="5"/>
  <c r="O1689" i="5"/>
  <c r="M1690" i="5"/>
  <c r="N1690" i="5"/>
  <c r="O1690" i="5"/>
  <c r="M1691" i="5"/>
  <c r="N1691" i="5"/>
  <c r="O1691" i="5"/>
  <c r="M1692" i="5"/>
  <c r="N1692" i="5"/>
  <c r="O1692" i="5"/>
  <c r="M1693" i="5"/>
  <c r="N1693" i="5"/>
  <c r="O1693" i="5"/>
  <c r="M1694" i="5"/>
  <c r="N1694" i="5"/>
  <c r="O1694" i="5"/>
  <c r="M1695" i="5"/>
  <c r="N1695" i="5"/>
  <c r="O1695" i="5"/>
  <c r="M1696" i="5"/>
  <c r="N1696" i="5"/>
  <c r="O1696" i="5"/>
  <c r="M1697" i="5"/>
  <c r="N1697" i="5"/>
  <c r="O1697" i="5"/>
  <c r="M1698" i="5"/>
  <c r="N1698" i="5"/>
  <c r="O1698" i="5"/>
  <c r="M1699" i="5"/>
  <c r="N1699" i="5"/>
  <c r="O1699" i="5"/>
  <c r="M1700" i="5"/>
  <c r="N1700" i="5"/>
  <c r="O1700" i="5"/>
  <c r="M1701" i="5"/>
  <c r="N1701" i="5"/>
  <c r="O1701" i="5"/>
  <c r="M1702" i="5"/>
  <c r="N1702" i="5"/>
  <c r="O1702" i="5"/>
  <c r="M1703" i="5"/>
  <c r="N1703" i="5"/>
  <c r="O1703" i="5"/>
  <c r="M1704" i="5"/>
  <c r="N1704" i="5"/>
  <c r="O1704" i="5"/>
  <c r="M1705" i="5"/>
  <c r="N1705" i="5"/>
  <c r="O1705" i="5"/>
  <c r="M1706" i="5"/>
  <c r="N1706" i="5"/>
  <c r="O1706" i="5"/>
  <c r="M1707" i="5"/>
  <c r="N1707" i="5"/>
  <c r="O1707" i="5"/>
  <c r="M1708" i="5"/>
  <c r="N1708" i="5"/>
  <c r="O1708" i="5"/>
  <c r="M1709" i="5"/>
  <c r="N1709" i="5"/>
  <c r="O1709" i="5"/>
  <c r="M1710" i="5"/>
  <c r="N1710" i="5"/>
  <c r="O1710" i="5"/>
  <c r="M1711" i="5"/>
  <c r="N1711" i="5"/>
  <c r="O1711" i="5"/>
  <c r="M1712" i="5"/>
  <c r="N1712" i="5"/>
  <c r="O1712" i="5"/>
  <c r="M1713" i="5"/>
  <c r="N1713" i="5"/>
  <c r="O1713" i="5"/>
  <c r="M1714" i="5"/>
  <c r="N1714" i="5"/>
  <c r="O1714" i="5"/>
  <c r="M1715" i="5"/>
  <c r="N1715" i="5"/>
  <c r="O1715" i="5"/>
  <c r="M1716" i="5"/>
  <c r="N1716" i="5"/>
  <c r="O1716" i="5"/>
  <c r="M1717" i="5"/>
  <c r="N1717" i="5"/>
  <c r="O1717" i="5"/>
  <c r="M1718" i="5"/>
  <c r="N1718" i="5"/>
  <c r="O1718" i="5"/>
  <c r="M1719" i="5"/>
  <c r="N1719" i="5"/>
  <c r="O1719" i="5"/>
  <c r="M1720" i="5"/>
  <c r="N1720" i="5"/>
  <c r="O1720" i="5"/>
  <c r="M1721" i="5"/>
  <c r="N1721" i="5"/>
  <c r="O1721" i="5"/>
  <c r="M1722" i="5"/>
  <c r="N1722" i="5"/>
  <c r="O1722" i="5"/>
  <c r="M1723" i="5"/>
  <c r="N1723" i="5"/>
  <c r="O1723" i="5"/>
  <c r="M1724" i="5"/>
  <c r="N1724" i="5"/>
  <c r="O1724" i="5"/>
  <c r="M1725" i="5"/>
  <c r="N1725" i="5"/>
  <c r="O1725" i="5"/>
  <c r="M1726" i="5"/>
  <c r="N1726" i="5"/>
  <c r="O1726" i="5"/>
  <c r="M1727" i="5"/>
  <c r="N1727" i="5"/>
  <c r="O1727" i="5"/>
  <c r="M1728" i="5"/>
  <c r="N1728" i="5"/>
  <c r="O1728" i="5"/>
  <c r="M1729" i="5"/>
  <c r="N1729" i="5"/>
  <c r="O1729" i="5"/>
  <c r="M1730" i="5"/>
  <c r="N1730" i="5"/>
  <c r="O1730" i="5"/>
  <c r="M1731" i="5"/>
  <c r="N1731" i="5"/>
  <c r="O1731" i="5"/>
  <c r="M1732" i="5"/>
  <c r="N1732" i="5"/>
  <c r="O1732" i="5"/>
  <c r="M1733" i="5"/>
  <c r="N1733" i="5"/>
  <c r="O1733" i="5"/>
  <c r="M1734" i="5"/>
  <c r="N1734" i="5"/>
  <c r="O1734" i="5"/>
  <c r="M1735" i="5"/>
  <c r="N1735" i="5"/>
  <c r="O1735" i="5"/>
  <c r="M1736" i="5"/>
  <c r="N1736" i="5"/>
  <c r="O1736" i="5"/>
  <c r="M1737" i="5"/>
  <c r="N1737" i="5"/>
  <c r="O1737" i="5"/>
  <c r="M1738" i="5"/>
  <c r="N1738" i="5"/>
  <c r="O1738" i="5"/>
  <c r="M1739" i="5"/>
  <c r="N1739" i="5"/>
  <c r="O1739" i="5"/>
  <c r="M1740" i="5"/>
  <c r="N1740" i="5"/>
  <c r="O1740" i="5"/>
  <c r="M1741" i="5"/>
  <c r="N1741" i="5"/>
  <c r="O1741" i="5"/>
  <c r="M1742" i="5"/>
  <c r="N1742" i="5"/>
  <c r="O1742" i="5"/>
  <c r="M1743" i="5"/>
  <c r="N1743" i="5"/>
  <c r="O1743" i="5"/>
  <c r="M1744" i="5"/>
  <c r="N1744" i="5"/>
  <c r="O1744" i="5"/>
  <c r="M1745" i="5"/>
  <c r="N1745" i="5"/>
  <c r="O1745" i="5"/>
  <c r="M1746" i="5"/>
  <c r="N1746" i="5"/>
  <c r="O1746" i="5"/>
  <c r="M1747" i="5"/>
  <c r="N1747" i="5"/>
  <c r="O1747" i="5"/>
  <c r="M1748" i="5"/>
  <c r="N1748" i="5"/>
  <c r="O1748" i="5"/>
  <c r="M1749" i="5"/>
  <c r="N1749" i="5"/>
  <c r="O1749" i="5"/>
  <c r="M1750" i="5"/>
  <c r="N1750" i="5"/>
  <c r="O1750" i="5"/>
  <c r="M1751" i="5"/>
  <c r="N1751" i="5"/>
  <c r="O1751" i="5"/>
  <c r="M1752" i="5"/>
  <c r="N1752" i="5"/>
  <c r="O1752" i="5"/>
  <c r="M1753" i="5"/>
  <c r="N1753" i="5"/>
  <c r="O1753" i="5"/>
  <c r="M1754" i="5"/>
  <c r="N1754" i="5"/>
  <c r="O1754" i="5"/>
  <c r="M1755" i="5"/>
  <c r="N1755" i="5"/>
  <c r="O1755" i="5"/>
  <c r="M1756" i="5"/>
  <c r="N1756" i="5"/>
  <c r="O1756" i="5"/>
  <c r="M1757" i="5"/>
  <c r="N1757" i="5"/>
  <c r="O1757" i="5"/>
  <c r="M1758" i="5"/>
  <c r="N1758" i="5"/>
  <c r="O1758" i="5"/>
  <c r="M1759" i="5"/>
  <c r="N1759" i="5"/>
  <c r="O1759" i="5"/>
  <c r="M1760" i="5"/>
  <c r="N1760" i="5"/>
  <c r="O1760" i="5"/>
  <c r="M1761" i="5"/>
  <c r="N1761" i="5"/>
  <c r="O1761" i="5"/>
  <c r="M1762" i="5"/>
  <c r="N1762" i="5"/>
  <c r="O1762" i="5"/>
  <c r="M1763" i="5"/>
  <c r="N1763" i="5"/>
  <c r="O1763" i="5"/>
  <c r="M1764" i="5"/>
  <c r="N1764" i="5"/>
  <c r="O1764" i="5"/>
  <c r="M1765" i="5"/>
  <c r="N1765" i="5"/>
  <c r="O1765" i="5"/>
  <c r="M1766" i="5"/>
  <c r="N1766" i="5"/>
  <c r="O1766" i="5"/>
  <c r="M1767" i="5"/>
  <c r="N1767" i="5"/>
  <c r="O1767" i="5"/>
  <c r="M1768" i="5"/>
  <c r="N1768" i="5"/>
  <c r="O1768" i="5"/>
  <c r="M1769" i="5"/>
  <c r="N1769" i="5"/>
  <c r="O1769" i="5"/>
  <c r="M1770" i="5"/>
  <c r="N1770" i="5"/>
  <c r="O1770" i="5"/>
  <c r="M1771" i="5"/>
  <c r="N1771" i="5"/>
  <c r="O1771" i="5"/>
  <c r="M1772" i="5"/>
  <c r="N1772" i="5"/>
  <c r="O1772" i="5"/>
  <c r="M1773" i="5"/>
  <c r="N1773" i="5"/>
  <c r="O1773" i="5"/>
  <c r="M1774" i="5"/>
  <c r="N1774" i="5"/>
  <c r="O1774" i="5"/>
  <c r="M1775" i="5"/>
  <c r="N1775" i="5"/>
  <c r="O1775" i="5"/>
  <c r="M1776" i="5"/>
  <c r="N1776" i="5"/>
  <c r="O1776" i="5"/>
  <c r="M1777" i="5"/>
  <c r="N1777" i="5"/>
  <c r="O1777" i="5"/>
  <c r="M1778" i="5"/>
  <c r="N1778" i="5"/>
  <c r="O1778" i="5"/>
  <c r="M1779" i="5"/>
  <c r="N1779" i="5"/>
  <c r="O1779" i="5"/>
  <c r="M1780" i="5"/>
  <c r="N1780" i="5"/>
  <c r="O1780" i="5"/>
  <c r="M1781" i="5"/>
  <c r="N1781" i="5"/>
  <c r="O1781" i="5"/>
  <c r="M1782" i="5"/>
  <c r="N1782" i="5"/>
  <c r="O1782" i="5"/>
  <c r="M1783" i="5"/>
  <c r="N1783" i="5"/>
  <c r="O1783" i="5"/>
  <c r="M1784" i="5"/>
  <c r="N1784" i="5"/>
  <c r="O1784" i="5"/>
  <c r="M1785" i="5"/>
  <c r="N1785" i="5"/>
  <c r="O1785" i="5"/>
  <c r="M1786" i="5"/>
  <c r="N1786" i="5"/>
  <c r="O1786" i="5"/>
  <c r="M1787" i="5"/>
  <c r="N1787" i="5"/>
  <c r="O1787" i="5"/>
  <c r="M1788" i="5"/>
  <c r="N1788" i="5"/>
  <c r="O1788" i="5"/>
  <c r="M1789" i="5"/>
  <c r="N1789" i="5"/>
  <c r="O1789" i="5"/>
  <c r="M1790" i="5"/>
  <c r="N1790" i="5"/>
  <c r="O1790" i="5"/>
  <c r="M1791" i="5"/>
  <c r="N1791" i="5"/>
  <c r="O1791" i="5"/>
  <c r="M1792" i="5"/>
  <c r="N1792" i="5"/>
  <c r="O1792" i="5"/>
  <c r="M1793" i="5"/>
  <c r="N1793" i="5"/>
  <c r="O1793" i="5"/>
  <c r="M1794" i="5"/>
  <c r="N1794" i="5"/>
  <c r="O1794" i="5"/>
  <c r="M1795" i="5"/>
  <c r="N1795" i="5"/>
  <c r="O1795" i="5"/>
  <c r="M1796" i="5"/>
  <c r="N1796" i="5"/>
  <c r="O1796" i="5"/>
  <c r="M1797" i="5"/>
  <c r="N1797" i="5"/>
  <c r="O1797" i="5"/>
  <c r="M1798" i="5"/>
  <c r="N1798" i="5"/>
  <c r="O1798" i="5"/>
  <c r="M1799" i="5"/>
  <c r="N1799" i="5"/>
  <c r="O1799" i="5"/>
  <c r="M1800" i="5"/>
  <c r="N1800" i="5"/>
  <c r="O1800" i="5"/>
  <c r="M1801" i="5"/>
  <c r="N1801" i="5"/>
  <c r="O1801" i="5"/>
  <c r="M1802" i="5"/>
  <c r="N1802" i="5"/>
  <c r="O1802" i="5"/>
  <c r="M1803" i="5"/>
  <c r="N1803" i="5"/>
  <c r="O1803" i="5"/>
  <c r="M1804" i="5"/>
  <c r="N1804" i="5"/>
  <c r="O1804" i="5"/>
  <c r="M1805" i="5"/>
  <c r="N1805" i="5"/>
  <c r="O1805" i="5"/>
  <c r="M1806" i="5"/>
  <c r="N1806" i="5"/>
  <c r="O1806" i="5"/>
  <c r="M1807" i="5"/>
  <c r="N1807" i="5"/>
  <c r="O1807" i="5"/>
  <c r="M1808" i="5"/>
  <c r="N1808" i="5"/>
  <c r="O1808" i="5"/>
  <c r="M1809" i="5"/>
  <c r="N1809" i="5"/>
  <c r="O1809" i="5"/>
  <c r="M1810" i="5"/>
  <c r="N1810" i="5"/>
  <c r="O1810" i="5"/>
  <c r="M1811" i="5"/>
  <c r="N1811" i="5"/>
  <c r="O1811" i="5"/>
  <c r="M1812" i="5"/>
  <c r="N1812" i="5"/>
  <c r="O1812" i="5"/>
  <c r="M1813" i="5"/>
  <c r="N1813" i="5"/>
  <c r="O1813" i="5"/>
  <c r="M1814" i="5"/>
  <c r="N1814" i="5"/>
  <c r="O1814" i="5"/>
  <c r="M1815" i="5"/>
  <c r="N1815" i="5"/>
  <c r="O1815" i="5"/>
  <c r="M1816" i="5"/>
  <c r="N1816" i="5"/>
  <c r="O1816" i="5"/>
  <c r="M1817" i="5"/>
  <c r="N1817" i="5"/>
  <c r="O1817" i="5"/>
  <c r="M1818" i="5"/>
  <c r="N1818" i="5"/>
  <c r="O1818" i="5"/>
  <c r="M1819" i="5"/>
  <c r="N1819" i="5"/>
  <c r="O1819" i="5"/>
  <c r="M1820" i="5"/>
  <c r="N1820" i="5"/>
  <c r="O1820" i="5"/>
  <c r="M1821" i="5"/>
  <c r="N1821" i="5"/>
  <c r="O1821" i="5"/>
  <c r="M1822" i="5"/>
  <c r="N1822" i="5"/>
  <c r="O1822" i="5"/>
  <c r="M1823" i="5"/>
  <c r="N1823" i="5"/>
  <c r="O1823" i="5"/>
  <c r="M1824" i="5"/>
  <c r="N1824" i="5"/>
  <c r="O1824" i="5"/>
  <c r="M1825" i="5"/>
  <c r="N1825" i="5"/>
  <c r="O1825" i="5"/>
  <c r="M1826" i="5"/>
  <c r="N1826" i="5"/>
  <c r="O1826" i="5"/>
  <c r="M1827" i="5"/>
  <c r="N1827" i="5"/>
  <c r="O1827" i="5"/>
  <c r="M1828" i="5"/>
  <c r="N1828" i="5"/>
  <c r="O1828" i="5"/>
  <c r="M1829" i="5"/>
  <c r="N1829" i="5"/>
  <c r="O1829" i="5"/>
  <c r="M1830" i="5"/>
  <c r="N1830" i="5"/>
  <c r="O1830" i="5"/>
  <c r="M1831" i="5"/>
  <c r="N1831" i="5"/>
  <c r="O1831" i="5"/>
  <c r="M1832" i="5"/>
  <c r="N1832" i="5"/>
  <c r="O1832" i="5"/>
  <c r="M1833" i="5"/>
  <c r="N1833" i="5"/>
  <c r="O1833" i="5"/>
  <c r="M1834" i="5"/>
  <c r="N1834" i="5"/>
  <c r="O1834" i="5"/>
  <c r="M1835" i="5"/>
  <c r="N1835" i="5"/>
  <c r="O1835" i="5"/>
  <c r="M1836" i="5"/>
  <c r="N1836" i="5"/>
  <c r="O1836" i="5"/>
  <c r="M1837" i="5"/>
  <c r="N1837" i="5"/>
  <c r="O1837" i="5"/>
  <c r="M1838" i="5"/>
  <c r="N1838" i="5"/>
  <c r="O1838" i="5"/>
  <c r="M1839" i="5"/>
  <c r="N1839" i="5"/>
  <c r="O1839" i="5"/>
  <c r="M1840" i="5"/>
  <c r="N1840" i="5"/>
  <c r="O1840" i="5"/>
  <c r="M1841" i="5"/>
  <c r="N1841" i="5"/>
  <c r="O1841" i="5"/>
  <c r="M1842" i="5"/>
  <c r="N1842" i="5"/>
  <c r="O1842" i="5"/>
  <c r="M1843" i="5"/>
  <c r="N1843" i="5"/>
  <c r="O1843" i="5"/>
  <c r="M1844" i="5"/>
  <c r="N1844" i="5"/>
  <c r="O1844" i="5"/>
  <c r="M1845" i="5"/>
  <c r="N1845" i="5"/>
  <c r="O1845" i="5"/>
  <c r="M1846" i="5"/>
  <c r="N1846" i="5"/>
  <c r="O1846" i="5"/>
  <c r="M1847" i="5"/>
  <c r="N1847" i="5"/>
  <c r="O1847" i="5"/>
  <c r="M1848" i="5"/>
  <c r="N1848" i="5"/>
  <c r="O1848" i="5"/>
  <c r="M1849" i="5"/>
  <c r="N1849" i="5"/>
  <c r="O1849" i="5"/>
  <c r="M1850" i="5"/>
  <c r="N1850" i="5"/>
  <c r="O1850" i="5"/>
  <c r="M1851" i="5"/>
  <c r="N1851" i="5"/>
  <c r="O1851" i="5"/>
  <c r="M1852" i="5"/>
  <c r="N1852" i="5"/>
  <c r="O1852" i="5"/>
  <c r="M1853" i="5"/>
  <c r="N1853" i="5"/>
  <c r="O1853" i="5"/>
  <c r="M1854" i="5"/>
  <c r="N1854" i="5"/>
  <c r="O1854" i="5"/>
  <c r="M1855" i="5"/>
  <c r="N1855" i="5"/>
  <c r="O1855" i="5"/>
  <c r="M1856" i="5"/>
  <c r="N1856" i="5"/>
  <c r="O1856" i="5"/>
  <c r="M1857" i="5"/>
  <c r="N1857" i="5"/>
  <c r="O1857" i="5"/>
  <c r="M1858" i="5"/>
  <c r="N1858" i="5"/>
  <c r="O1858" i="5"/>
  <c r="M1859" i="5"/>
  <c r="N1859" i="5"/>
  <c r="O1859" i="5"/>
  <c r="M1860" i="5"/>
  <c r="N1860" i="5"/>
  <c r="O1860" i="5"/>
  <c r="M1861" i="5"/>
  <c r="N1861" i="5"/>
  <c r="O1861" i="5"/>
  <c r="M1862" i="5"/>
  <c r="N1862" i="5"/>
  <c r="O1862" i="5"/>
  <c r="M1863" i="5"/>
  <c r="N1863" i="5"/>
  <c r="O1863" i="5"/>
  <c r="M1864" i="5"/>
  <c r="N1864" i="5"/>
  <c r="O1864" i="5"/>
  <c r="M1865" i="5"/>
  <c r="N1865" i="5"/>
  <c r="O1865" i="5"/>
  <c r="M1866" i="5"/>
  <c r="N1866" i="5"/>
  <c r="O1866" i="5"/>
  <c r="M1867" i="5"/>
  <c r="N1867" i="5"/>
  <c r="O1867" i="5"/>
  <c r="M1868" i="5"/>
  <c r="N1868" i="5"/>
  <c r="O1868" i="5"/>
  <c r="M1869" i="5"/>
  <c r="N1869" i="5"/>
  <c r="O1869" i="5"/>
  <c r="M1870" i="5"/>
  <c r="N1870" i="5"/>
  <c r="O1870" i="5"/>
  <c r="M1871" i="5"/>
  <c r="N1871" i="5"/>
  <c r="O1871" i="5"/>
  <c r="M1872" i="5"/>
  <c r="N1872" i="5"/>
  <c r="O1872" i="5"/>
  <c r="M1873" i="5"/>
  <c r="N1873" i="5"/>
  <c r="O1873" i="5"/>
  <c r="M1874" i="5"/>
  <c r="N1874" i="5"/>
  <c r="O1874" i="5"/>
  <c r="M1875" i="5"/>
  <c r="N1875" i="5"/>
  <c r="O1875" i="5"/>
  <c r="M1876" i="5"/>
  <c r="N1876" i="5"/>
  <c r="O1876" i="5"/>
  <c r="M1877" i="5"/>
  <c r="N1877" i="5"/>
  <c r="O1877" i="5"/>
  <c r="M1878" i="5"/>
  <c r="N1878" i="5"/>
  <c r="O1878" i="5"/>
  <c r="M1879" i="5"/>
  <c r="N1879" i="5"/>
  <c r="O1879" i="5"/>
  <c r="M1880" i="5"/>
  <c r="N1880" i="5"/>
  <c r="O1880" i="5"/>
  <c r="M1881" i="5"/>
  <c r="N1881" i="5"/>
  <c r="O1881" i="5"/>
  <c r="M1882" i="5"/>
  <c r="N1882" i="5"/>
  <c r="O1882" i="5"/>
  <c r="M1883" i="5"/>
  <c r="N1883" i="5"/>
  <c r="O1883" i="5"/>
  <c r="M1884" i="5"/>
  <c r="N1884" i="5"/>
  <c r="O1884" i="5"/>
  <c r="M1885" i="5"/>
  <c r="N1885" i="5"/>
  <c r="O1885" i="5"/>
  <c r="M1886" i="5"/>
  <c r="N1886" i="5"/>
  <c r="O1886" i="5"/>
  <c r="M1887" i="5"/>
  <c r="N1887" i="5"/>
  <c r="O1887" i="5"/>
  <c r="M1888" i="5"/>
  <c r="N1888" i="5"/>
  <c r="O1888" i="5"/>
  <c r="M1889" i="5"/>
  <c r="N1889" i="5"/>
  <c r="O1889" i="5"/>
  <c r="M1890" i="5"/>
  <c r="N1890" i="5"/>
  <c r="O1890" i="5"/>
  <c r="M1891" i="5"/>
  <c r="N1891" i="5"/>
  <c r="O1891" i="5"/>
  <c r="M1892" i="5"/>
  <c r="N1892" i="5"/>
  <c r="O1892" i="5"/>
  <c r="M1893" i="5"/>
  <c r="N1893" i="5"/>
  <c r="O1893" i="5"/>
  <c r="M1894" i="5"/>
  <c r="N1894" i="5"/>
  <c r="O1894" i="5"/>
  <c r="M1895" i="5"/>
  <c r="N1895" i="5"/>
  <c r="O1895" i="5"/>
  <c r="M1896" i="5"/>
  <c r="N1896" i="5"/>
  <c r="O1896" i="5"/>
  <c r="M1897" i="5"/>
  <c r="N1897" i="5"/>
  <c r="O1897" i="5"/>
  <c r="M1898" i="5"/>
  <c r="N1898" i="5"/>
  <c r="O1898" i="5"/>
  <c r="M1899" i="5"/>
  <c r="N1899" i="5"/>
  <c r="O1899" i="5"/>
  <c r="M1900" i="5"/>
  <c r="N1900" i="5"/>
  <c r="O1900" i="5"/>
  <c r="M1901" i="5"/>
  <c r="N1901" i="5"/>
  <c r="O1901" i="5"/>
  <c r="M1902" i="5"/>
  <c r="N1902" i="5"/>
  <c r="O1902" i="5"/>
  <c r="M1903" i="5"/>
  <c r="N1903" i="5"/>
  <c r="O1903" i="5"/>
  <c r="M1904" i="5"/>
  <c r="N1904" i="5"/>
  <c r="O1904" i="5"/>
  <c r="M1905" i="5"/>
  <c r="N1905" i="5"/>
  <c r="O1905" i="5"/>
  <c r="M1906" i="5"/>
  <c r="N1906" i="5"/>
  <c r="O1906" i="5"/>
  <c r="M1907" i="5"/>
  <c r="N1907" i="5"/>
  <c r="O1907" i="5"/>
  <c r="M1908" i="5"/>
  <c r="N1908" i="5"/>
  <c r="O1908" i="5"/>
  <c r="M1909" i="5"/>
  <c r="N1909" i="5"/>
  <c r="O1909" i="5"/>
  <c r="M1910" i="5"/>
  <c r="N1910" i="5"/>
  <c r="O1910" i="5"/>
  <c r="M1911" i="5"/>
  <c r="N1911" i="5"/>
  <c r="O1911" i="5"/>
  <c r="M1912" i="5"/>
  <c r="N1912" i="5"/>
  <c r="O1912" i="5"/>
  <c r="M1913" i="5"/>
  <c r="N1913" i="5"/>
  <c r="O1913" i="5"/>
  <c r="M1914" i="5"/>
  <c r="N1914" i="5"/>
  <c r="O1914" i="5"/>
  <c r="M1915" i="5"/>
  <c r="N1915" i="5"/>
  <c r="O1915" i="5"/>
  <c r="M1916" i="5"/>
  <c r="N1916" i="5"/>
  <c r="O1916" i="5"/>
  <c r="M1917" i="5"/>
  <c r="N1917" i="5"/>
  <c r="O1917" i="5"/>
  <c r="M1918" i="5"/>
  <c r="N1918" i="5"/>
  <c r="O1918" i="5"/>
  <c r="M1919" i="5"/>
  <c r="N1919" i="5"/>
  <c r="O1919" i="5"/>
  <c r="M1920" i="5"/>
  <c r="N1920" i="5"/>
  <c r="O1920" i="5"/>
  <c r="M1921" i="5"/>
  <c r="N1921" i="5"/>
  <c r="O1921" i="5"/>
  <c r="M1922" i="5"/>
  <c r="N1922" i="5"/>
  <c r="O1922" i="5"/>
  <c r="M1923" i="5"/>
  <c r="N1923" i="5"/>
  <c r="O1923" i="5"/>
  <c r="M1924" i="5"/>
  <c r="N1924" i="5"/>
  <c r="O1924" i="5"/>
  <c r="M1925" i="5"/>
  <c r="N1925" i="5"/>
  <c r="O1925" i="5"/>
  <c r="M1926" i="5"/>
  <c r="N1926" i="5"/>
  <c r="O1926" i="5"/>
  <c r="M1927" i="5"/>
  <c r="N1927" i="5"/>
  <c r="O1927" i="5"/>
  <c r="M1928" i="5"/>
  <c r="N1928" i="5"/>
  <c r="O1928" i="5"/>
  <c r="M1929" i="5"/>
  <c r="N1929" i="5"/>
  <c r="O1929" i="5"/>
  <c r="M1930" i="5"/>
  <c r="N1930" i="5"/>
  <c r="O1930" i="5"/>
  <c r="M1931" i="5"/>
  <c r="N1931" i="5"/>
  <c r="O1931" i="5"/>
  <c r="M1932" i="5"/>
  <c r="N1932" i="5"/>
  <c r="O1932" i="5"/>
  <c r="M1933" i="5"/>
  <c r="N1933" i="5"/>
  <c r="O1933" i="5"/>
  <c r="M1934" i="5"/>
  <c r="N1934" i="5"/>
  <c r="O1934" i="5"/>
  <c r="M1935" i="5"/>
  <c r="N1935" i="5"/>
  <c r="O1935" i="5"/>
  <c r="M1936" i="5"/>
  <c r="N1936" i="5"/>
  <c r="O1936" i="5"/>
  <c r="M1937" i="5"/>
  <c r="N1937" i="5"/>
  <c r="O1937" i="5"/>
  <c r="M1938" i="5"/>
  <c r="N1938" i="5"/>
  <c r="O1938" i="5"/>
  <c r="M1939" i="5"/>
  <c r="N1939" i="5"/>
  <c r="O1939" i="5"/>
  <c r="M1940" i="5"/>
  <c r="N1940" i="5"/>
  <c r="O1940" i="5"/>
  <c r="M1941" i="5"/>
  <c r="N1941" i="5"/>
  <c r="O1941" i="5"/>
  <c r="M1942" i="5"/>
  <c r="N1942" i="5"/>
  <c r="O1942" i="5"/>
  <c r="M1943" i="5"/>
  <c r="N1943" i="5"/>
  <c r="O1943" i="5"/>
  <c r="M1944" i="5"/>
  <c r="N1944" i="5"/>
  <c r="O1944" i="5"/>
  <c r="M1945" i="5"/>
  <c r="N1945" i="5"/>
  <c r="O1945" i="5"/>
  <c r="M1946" i="5"/>
  <c r="N1946" i="5"/>
  <c r="O1946" i="5"/>
  <c r="M1947" i="5"/>
  <c r="N1947" i="5"/>
  <c r="O1947" i="5"/>
  <c r="M1948" i="5"/>
  <c r="N1948" i="5"/>
  <c r="O1948" i="5"/>
  <c r="M1949" i="5"/>
  <c r="N1949" i="5"/>
  <c r="O1949" i="5"/>
  <c r="M1950" i="5"/>
  <c r="N1950" i="5"/>
  <c r="O1950" i="5"/>
  <c r="M1951" i="5"/>
  <c r="N1951" i="5"/>
  <c r="O1951" i="5"/>
  <c r="M1952" i="5"/>
  <c r="N1952" i="5"/>
  <c r="O1952" i="5"/>
  <c r="M1953" i="5"/>
  <c r="N1953" i="5"/>
  <c r="O1953" i="5"/>
  <c r="M1954" i="5"/>
  <c r="N1954" i="5"/>
  <c r="O1954" i="5"/>
  <c r="M1955" i="5"/>
  <c r="N1955" i="5"/>
  <c r="O1955" i="5"/>
  <c r="M1956" i="5"/>
  <c r="N1956" i="5"/>
  <c r="O1956" i="5"/>
  <c r="M1957" i="5"/>
  <c r="N1957" i="5"/>
  <c r="O1957" i="5"/>
  <c r="M1958" i="5"/>
  <c r="N1958" i="5"/>
  <c r="O1958" i="5"/>
  <c r="M1959" i="5"/>
  <c r="N1959" i="5"/>
  <c r="O1959" i="5"/>
  <c r="M1960" i="5"/>
  <c r="N1960" i="5"/>
  <c r="O1960" i="5"/>
  <c r="M1961" i="5"/>
  <c r="N1961" i="5"/>
  <c r="O1961" i="5"/>
  <c r="M1962" i="5"/>
  <c r="N1962" i="5"/>
  <c r="O1962" i="5"/>
  <c r="M1963" i="5"/>
  <c r="N1963" i="5"/>
  <c r="O1963" i="5"/>
  <c r="M1964" i="5"/>
  <c r="N1964" i="5"/>
  <c r="O1964" i="5"/>
  <c r="M1965" i="5"/>
  <c r="N1965" i="5"/>
  <c r="O1965" i="5"/>
  <c r="M1966" i="5"/>
  <c r="N1966" i="5"/>
  <c r="O1966" i="5"/>
  <c r="M1967" i="5"/>
  <c r="N1967" i="5"/>
  <c r="O1967" i="5"/>
  <c r="M1968" i="5"/>
  <c r="N1968" i="5"/>
  <c r="O1968" i="5"/>
  <c r="M1969" i="5"/>
  <c r="N1969" i="5"/>
  <c r="O1969" i="5"/>
  <c r="M1970" i="5"/>
  <c r="N1970" i="5"/>
  <c r="O1970" i="5"/>
  <c r="M1971" i="5"/>
  <c r="N1971" i="5"/>
  <c r="O1971" i="5"/>
  <c r="M1972" i="5"/>
  <c r="N1972" i="5"/>
  <c r="O1972" i="5"/>
  <c r="M1973" i="5"/>
  <c r="N1973" i="5"/>
  <c r="O1973" i="5"/>
  <c r="M1974" i="5"/>
  <c r="N1974" i="5"/>
  <c r="O1974" i="5"/>
  <c r="M1975" i="5"/>
  <c r="N1975" i="5"/>
  <c r="O1975" i="5"/>
  <c r="N1976" i="5"/>
  <c r="O1976" i="5"/>
  <c r="M1977" i="5"/>
  <c r="N1977" i="5"/>
  <c r="O1977" i="5"/>
  <c r="M1978" i="5"/>
  <c r="N1978" i="5"/>
  <c r="O1978" i="5"/>
  <c r="M1979" i="5"/>
  <c r="N1979" i="5"/>
  <c r="O1979" i="5"/>
  <c r="M1980" i="5"/>
  <c r="N1980" i="5"/>
  <c r="O1980" i="5"/>
  <c r="M1981" i="5"/>
  <c r="N1981" i="5"/>
  <c r="O1981" i="5"/>
  <c r="M1982" i="5"/>
  <c r="N1982" i="5"/>
  <c r="O1982" i="5"/>
  <c r="M1983" i="5"/>
  <c r="N1983" i="5"/>
  <c r="O1983" i="5"/>
  <c r="M1984" i="5"/>
  <c r="N1984" i="5"/>
  <c r="O1984" i="5"/>
  <c r="M1985" i="5"/>
  <c r="N1985" i="5"/>
  <c r="O1985" i="5"/>
  <c r="M1986" i="5"/>
  <c r="N1986" i="5"/>
  <c r="O1986" i="5"/>
  <c r="M1987" i="5"/>
  <c r="N1987" i="5"/>
  <c r="O1987" i="5"/>
  <c r="M1988" i="5"/>
  <c r="N1988" i="5"/>
  <c r="O1988" i="5"/>
  <c r="M1989" i="5"/>
  <c r="N1989" i="5"/>
  <c r="O1989" i="5"/>
  <c r="M1990" i="5"/>
  <c r="N1990" i="5"/>
  <c r="O1990" i="5"/>
  <c r="I31" i="3" l="1"/>
  <c r="I19" i="3"/>
  <c r="F261" i="4" l="1"/>
  <c r="F234" i="4"/>
  <c r="F207" i="4"/>
  <c r="F206" i="4"/>
  <c r="F198" i="4"/>
  <c r="F199" i="4"/>
  <c r="F200" i="4"/>
  <c r="F196" i="4"/>
  <c r="F157" i="4"/>
  <c r="F158" i="4"/>
  <c r="F159" i="4"/>
  <c r="F160" i="4"/>
  <c r="F161" i="4"/>
  <c r="F162" i="4"/>
  <c r="F163" i="4"/>
  <c r="F164" i="4"/>
  <c r="F165" i="4"/>
  <c r="F166" i="4"/>
  <c r="F156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38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20" i="4"/>
  <c r="F113" i="4"/>
  <c r="F114" i="4"/>
  <c r="F115" i="4"/>
  <c r="F116" i="4"/>
  <c r="F117" i="4"/>
  <c r="F112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95" i="4"/>
  <c r="F90" i="4" l="1"/>
  <c r="F91" i="4"/>
  <c r="F89" i="4"/>
  <c r="F79" i="4"/>
  <c r="F80" i="4"/>
  <c r="F81" i="4"/>
  <c r="F82" i="4"/>
  <c r="F83" i="4"/>
  <c r="F84" i="4"/>
  <c r="F85" i="4"/>
  <c r="F86" i="4"/>
  <c r="F78" i="4"/>
  <c r="F68" i="4"/>
  <c r="F69" i="4"/>
  <c r="F70" i="4"/>
  <c r="F71" i="4"/>
  <c r="F72" i="4"/>
  <c r="F73" i="4"/>
  <c r="F74" i="4"/>
  <c r="F75" i="4"/>
  <c r="F67" i="4"/>
  <c r="F56" i="4"/>
  <c r="F57" i="4"/>
  <c r="F58" i="4"/>
  <c r="F59" i="4"/>
  <c r="F60" i="4"/>
  <c r="F61" i="4"/>
  <c r="F62" i="4"/>
  <c r="F63" i="4"/>
  <c r="F55" i="4"/>
  <c r="F45" i="4"/>
  <c r="F46" i="4"/>
  <c r="F47" i="4"/>
  <c r="F48" i="4"/>
  <c r="F49" i="4"/>
  <c r="F50" i="4"/>
  <c r="F51" i="4"/>
  <c r="F52" i="4"/>
  <c r="F44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19" i="4"/>
  <c r="F10" i="4"/>
  <c r="F11" i="4"/>
  <c r="F12" i="4"/>
  <c r="F13" i="4"/>
  <c r="F14" i="4"/>
  <c r="F9" i="4"/>
  <c r="F8" i="4"/>
  <c r="F88" i="4" l="1"/>
  <c r="D261" i="4"/>
  <c r="D234" i="4"/>
  <c r="C210" i="4"/>
  <c r="F215" i="4"/>
  <c r="C88" i="4" l="1"/>
  <c r="F203" i="4" l="1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70" i="4"/>
  <c r="F169" i="4"/>
  <c r="W9" i="6" l="1"/>
  <c r="W8" i="6"/>
  <c r="W7" i="6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C5" i="7" l="1"/>
  <c r="N6" i="5" l="1"/>
  <c r="M6" i="5"/>
  <c r="O6" i="5" l="1"/>
  <c r="T6" i="6" l="1"/>
  <c r="U6" i="6"/>
  <c r="V6" i="6"/>
  <c r="S6" i="6"/>
  <c r="W6" i="6" l="1"/>
  <c r="G15" i="8"/>
  <c r="G14" i="8"/>
  <c r="G13" i="8"/>
  <c r="G12" i="8"/>
  <c r="G11" i="8"/>
  <c r="G10" i="8"/>
  <c r="G9" i="8"/>
  <c r="G8" i="8"/>
  <c r="G7" i="8"/>
  <c r="G6" i="8"/>
  <c r="C5" i="8"/>
  <c r="F16" i="7"/>
  <c r="F15" i="7"/>
  <c r="F14" i="7"/>
  <c r="F13" i="7"/>
  <c r="F12" i="7"/>
  <c r="F11" i="7"/>
  <c r="F10" i="7"/>
  <c r="F9" i="7"/>
  <c r="F8" i="7"/>
  <c r="F7" i="7"/>
  <c r="F6" i="7"/>
  <c r="F5" i="7"/>
  <c r="F266" i="4"/>
  <c r="D266" i="4"/>
  <c r="F265" i="4"/>
  <c r="D265" i="4"/>
  <c r="C264" i="4"/>
  <c r="F264" i="4" s="1"/>
  <c r="F262" i="4"/>
  <c r="D262" i="4"/>
  <c r="F260" i="4"/>
  <c r="D260" i="4"/>
  <c r="F259" i="4"/>
  <c r="D259" i="4"/>
  <c r="F257" i="4"/>
  <c r="D257" i="4"/>
  <c r="D256" i="4"/>
  <c r="C256" i="4"/>
  <c r="F256" i="4" s="1"/>
  <c r="F254" i="4"/>
  <c r="D254" i="4"/>
  <c r="F253" i="4"/>
  <c r="D253" i="4"/>
  <c r="F251" i="4"/>
  <c r="D251" i="4"/>
  <c r="F250" i="4"/>
  <c r="D250" i="4"/>
  <c r="F249" i="4"/>
  <c r="D249" i="4"/>
  <c r="F248" i="4"/>
  <c r="D248" i="4"/>
  <c r="D247" i="4"/>
  <c r="F247" i="4"/>
  <c r="D246" i="4"/>
  <c r="F244" i="4"/>
  <c r="C243" i="4"/>
  <c r="F243" i="4" s="1"/>
  <c r="F241" i="4"/>
  <c r="D241" i="4"/>
  <c r="F240" i="4"/>
  <c r="D240" i="4"/>
  <c r="F239" i="4"/>
  <c r="D239" i="4"/>
  <c r="F238" i="4"/>
  <c r="D238" i="4"/>
  <c r="F237" i="4"/>
  <c r="D237" i="4"/>
  <c r="F235" i="4"/>
  <c r="D235" i="4"/>
  <c r="F233" i="4"/>
  <c r="D233" i="4"/>
  <c r="F232" i="4"/>
  <c r="D232" i="4"/>
  <c r="F230" i="4"/>
  <c r="F229" i="4"/>
  <c r="D229" i="4"/>
  <c r="F228" i="4"/>
  <c r="D227" i="4"/>
  <c r="C227" i="4"/>
  <c r="F227" i="4" s="1"/>
  <c r="F225" i="4"/>
  <c r="D225" i="4"/>
  <c r="F224" i="4"/>
  <c r="D224" i="4"/>
  <c r="F223" i="4"/>
  <c r="D223" i="4"/>
  <c r="F222" i="4"/>
  <c r="D222" i="4"/>
  <c r="F221" i="4"/>
  <c r="D221" i="4"/>
  <c r="F220" i="4"/>
  <c r="D220" i="4"/>
  <c r="F219" i="4"/>
  <c r="D219" i="4"/>
  <c r="F218" i="4"/>
  <c r="D218" i="4"/>
  <c r="F217" i="4"/>
  <c r="D217" i="4"/>
  <c r="D216" i="4"/>
  <c r="F216" i="4"/>
  <c r="F214" i="4"/>
  <c r="D214" i="4"/>
  <c r="D213" i="4"/>
  <c r="F213" i="4"/>
  <c r="F211" i="4"/>
  <c r="D211" i="4"/>
  <c r="D210" i="4"/>
  <c r="D209" i="4"/>
  <c r="F205" i="4"/>
  <c r="C205" i="4"/>
  <c r="C202" i="4"/>
  <c r="F202" i="4"/>
  <c r="F195" i="4"/>
  <c r="C195" i="4"/>
  <c r="C168" i="4"/>
  <c r="F168" i="4"/>
  <c r="C155" i="4"/>
  <c r="F155" i="4"/>
  <c r="F137" i="4"/>
  <c r="C137" i="4"/>
  <c r="F119" i="4"/>
  <c r="C119" i="4"/>
  <c r="F111" i="4"/>
  <c r="C111" i="4"/>
  <c r="F94" i="4"/>
  <c r="C94" i="4"/>
  <c r="F77" i="4"/>
  <c r="C77" i="4"/>
  <c r="F66" i="4"/>
  <c r="C66" i="4"/>
  <c r="C54" i="4"/>
  <c r="F54" i="4"/>
  <c r="F43" i="4"/>
  <c r="C43" i="4"/>
  <c r="F18" i="4"/>
  <c r="C18" i="4"/>
  <c r="F7" i="4"/>
  <c r="C7" i="4"/>
  <c r="J35" i="3"/>
  <c r="K35" i="3" s="1"/>
  <c r="E35" i="3"/>
  <c r="H34" i="3"/>
  <c r="E34" i="3"/>
  <c r="K34" i="3" s="1"/>
  <c r="H33" i="3"/>
  <c r="E33" i="3"/>
  <c r="K33" i="3" s="1"/>
  <c r="J32" i="3"/>
  <c r="E32" i="3"/>
  <c r="K32" i="3" s="1"/>
  <c r="I30" i="3"/>
  <c r="H31" i="3"/>
  <c r="E31" i="3"/>
  <c r="K31" i="3" s="1"/>
  <c r="D30" i="3"/>
  <c r="C30" i="3"/>
  <c r="B30" i="3"/>
  <c r="I28" i="3"/>
  <c r="H28" i="3"/>
  <c r="E28" i="3"/>
  <c r="K28" i="3" s="1"/>
  <c r="H27" i="3"/>
  <c r="E27" i="3"/>
  <c r="K27" i="3" s="1"/>
  <c r="I26" i="3"/>
  <c r="H26" i="3"/>
  <c r="E26" i="3"/>
  <c r="K26" i="3" s="1"/>
  <c r="I25" i="3"/>
  <c r="H25" i="3"/>
  <c r="E25" i="3"/>
  <c r="K25" i="3" s="1"/>
  <c r="I24" i="3"/>
  <c r="H24" i="3"/>
  <c r="E24" i="3"/>
  <c r="K24" i="3" s="1"/>
  <c r="J23" i="3"/>
  <c r="D23" i="3"/>
  <c r="C23" i="3"/>
  <c r="B23" i="3"/>
  <c r="I21" i="3"/>
  <c r="H21" i="3"/>
  <c r="E21" i="3"/>
  <c r="K21" i="3" s="1"/>
  <c r="I20" i="3"/>
  <c r="H20" i="3"/>
  <c r="E20" i="3"/>
  <c r="K20" i="3" s="1"/>
  <c r="H19" i="3"/>
  <c r="E19" i="3"/>
  <c r="K19" i="3" s="1"/>
  <c r="I18" i="3"/>
  <c r="H18" i="3"/>
  <c r="E18" i="3"/>
  <c r="K18" i="3" s="1"/>
  <c r="I17" i="3"/>
  <c r="H17" i="3"/>
  <c r="E17" i="3"/>
  <c r="K17" i="3" s="1"/>
  <c r="I16" i="3"/>
  <c r="H16" i="3"/>
  <c r="E16" i="3"/>
  <c r="K16" i="3" s="1"/>
  <c r="J15" i="3"/>
  <c r="D15" i="3"/>
  <c r="C15" i="3"/>
  <c r="B15" i="3"/>
  <c r="I13" i="3"/>
  <c r="H13" i="3"/>
  <c r="E13" i="3"/>
  <c r="K13" i="3" s="1"/>
  <c r="H12" i="3"/>
  <c r="E12" i="3"/>
  <c r="K12" i="3" s="1"/>
  <c r="I11" i="3"/>
  <c r="H11" i="3"/>
  <c r="E11" i="3"/>
  <c r="K11" i="3" s="1"/>
  <c r="I10" i="3"/>
  <c r="H10" i="3"/>
  <c r="E10" i="3"/>
  <c r="K10" i="3" s="1"/>
  <c r="J9" i="3"/>
  <c r="D9" i="3"/>
  <c r="B9" i="3"/>
  <c r="E43" i="2"/>
  <c r="J43" i="2" s="1"/>
  <c r="I42" i="2"/>
  <c r="I41" i="2"/>
  <c r="I40" i="2"/>
  <c r="E37" i="2"/>
  <c r="J37" i="2" s="1"/>
  <c r="I36" i="2"/>
  <c r="I35" i="2"/>
  <c r="I34" i="2"/>
  <c r="E31" i="2"/>
  <c r="I30" i="2"/>
  <c r="I29" i="2"/>
  <c r="I28" i="2"/>
  <c r="J21" i="2"/>
  <c r="J20" i="2"/>
  <c r="E18" i="2"/>
  <c r="I17" i="2"/>
  <c r="I16" i="2"/>
  <c r="I15" i="2"/>
  <c r="I14" i="2"/>
  <c r="E11" i="2"/>
  <c r="J11" i="2" s="1"/>
  <c r="I10" i="2"/>
  <c r="I9" i="2"/>
  <c r="I8" i="2"/>
  <c r="I7" i="2"/>
  <c r="D22" i="1"/>
  <c r="I22" i="1" s="1"/>
  <c r="H21" i="1"/>
  <c r="H20" i="1"/>
  <c r="H19" i="1"/>
  <c r="D16" i="1"/>
  <c r="I16" i="1" s="1"/>
  <c r="H15" i="1"/>
  <c r="H14" i="1"/>
  <c r="H13" i="1"/>
  <c r="D10" i="1"/>
  <c r="I10" i="1" s="1"/>
  <c r="H9" i="1"/>
  <c r="H8" i="1"/>
  <c r="H7" i="1"/>
  <c r="I9" i="3" l="1"/>
  <c r="H23" i="3"/>
  <c r="K23" i="3"/>
  <c r="H15" i="3"/>
  <c r="H9" i="3"/>
  <c r="F65" i="4"/>
  <c r="C65" i="4"/>
  <c r="F154" i="4"/>
  <c r="F93" i="4"/>
  <c r="F17" i="4"/>
  <c r="C93" i="4"/>
  <c r="C17" i="4"/>
  <c r="E30" i="3"/>
  <c r="J30" i="3"/>
  <c r="J8" i="3" s="1"/>
  <c r="H30" i="3"/>
  <c r="E23" i="3"/>
  <c r="I23" i="3"/>
  <c r="K15" i="3"/>
  <c r="K9" i="3"/>
  <c r="E9" i="3"/>
  <c r="E15" i="3"/>
  <c r="I15" i="3"/>
  <c r="B8" i="3"/>
  <c r="E23" i="2"/>
  <c r="J23" i="2" s="1"/>
  <c r="G5" i="8"/>
  <c r="C154" i="4"/>
  <c r="C8" i="3"/>
  <c r="J18" i="2"/>
  <c r="D8" i="3"/>
  <c r="J31" i="2"/>
  <c r="C246" i="4"/>
  <c r="F246" i="4" s="1"/>
  <c r="I8" i="3" l="1"/>
  <c r="F16" i="4"/>
  <c r="F6" i="4" s="1"/>
  <c r="K30" i="3"/>
  <c r="K8" i="3" s="1"/>
  <c r="H8" i="3"/>
  <c r="C16" i="4"/>
  <c r="C6" i="4" s="1"/>
  <c r="E8" i="3"/>
  <c r="E45" i="2"/>
  <c r="E47" i="2" s="1"/>
  <c r="J47" i="2" s="1"/>
  <c r="F210" i="4"/>
  <c r="C209" i="4"/>
  <c r="F209" i="4" s="1"/>
  <c r="C5" i="4" l="1"/>
  <c r="F5" i="4" s="1"/>
  <c r="J45" i="2"/>
  <c r="D25" i="1"/>
  <c r="I25" i="1" s="1"/>
  <c r="I24" i="1"/>
</calcChain>
</file>

<file path=xl/comments1.xml><?xml version="1.0" encoding="utf-8"?>
<comments xmlns="http://schemas.openxmlformats.org/spreadsheetml/2006/main">
  <authors>
    <author>Selam Worku</author>
    <author>Demeke Abate</author>
  </authors>
  <commentList>
    <comment ref="F156" authorId="0">
      <text>
        <r>
          <rPr>
            <b/>
            <sz val="9"/>
            <color indexed="81"/>
            <rFont val="Tahoma"/>
            <family val="2"/>
          </rPr>
          <t>Selam Worku:</t>
        </r>
        <r>
          <rPr>
            <sz val="9"/>
            <color indexed="81"/>
            <rFont val="Tahoma"/>
            <family val="2"/>
          </rPr>
          <t xml:space="preserve">
treasury out of 543 million half will given to INSA</t>
        </r>
      </text>
    </comment>
    <comment ref="F160" authorId="1">
      <text>
        <r>
          <rPr>
            <b/>
            <sz val="9"/>
            <color indexed="81"/>
            <rFont val="Tahoma"/>
            <family val="2"/>
          </rPr>
          <t>Demeke Abate:</t>
        </r>
        <r>
          <rPr>
            <sz val="9"/>
            <color indexed="81"/>
            <rFont val="Tahoma"/>
            <family val="2"/>
          </rPr>
          <t xml:space="preserve">
treasury 83 million so we just split in to two</t>
        </r>
      </text>
    </comment>
    <comment ref="F166" authorId="0">
      <text>
        <r>
          <rPr>
            <b/>
            <sz val="9"/>
            <color indexed="81"/>
            <rFont val="Tahoma"/>
            <family val="2"/>
          </rPr>
          <t>Selam Worku:</t>
        </r>
        <r>
          <rPr>
            <sz val="9"/>
            <color indexed="81"/>
            <rFont val="Tahoma"/>
            <family val="2"/>
          </rPr>
          <t xml:space="preserve">
ERCA, MINING, OIL AND NATURAL GASE MINISTER</t>
        </r>
      </text>
    </comment>
    <comment ref="F203" authorId="0">
      <text>
        <r>
          <rPr>
            <b/>
            <sz val="9"/>
            <color indexed="81"/>
            <rFont val="Tahoma"/>
            <family val="2"/>
          </rPr>
          <t>Selam Worku:</t>
        </r>
        <r>
          <rPr>
            <sz val="9"/>
            <color indexed="81"/>
            <rFont val="Tahoma"/>
            <family val="2"/>
          </rPr>
          <t xml:space="preserve">
ERCA =1819.926+543.77 INSA+240 authontication </t>
        </r>
      </text>
    </comment>
  </commentList>
</comments>
</file>

<file path=xl/sharedStrings.xml><?xml version="1.0" encoding="utf-8"?>
<sst xmlns="http://schemas.openxmlformats.org/spreadsheetml/2006/main" count="15487" uniqueCount="5924">
  <si>
    <t>2008</t>
  </si>
  <si>
    <t>2014</t>
  </si>
  <si>
    <t>2025</t>
  </si>
  <si>
    <t>2029</t>
  </si>
  <si>
    <t>2034</t>
  </si>
  <si>
    <t>2043</t>
  </si>
  <si>
    <t>2045</t>
  </si>
  <si>
    <t>ADMINISTRATIVE FEES AND CHARGES</t>
  </si>
  <si>
    <t>1411</t>
  </si>
  <si>
    <t>1412</t>
  </si>
  <si>
    <t>1413</t>
  </si>
  <si>
    <t>1414</t>
  </si>
  <si>
    <t>1415</t>
  </si>
  <si>
    <t>1416</t>
  </si>
  <si>
    <t>1418</t>
  </si>
  <si>
    <t>1429</t>
  </si>
  <si>
    <t>International Development Association (IDA)</t>
  </si>
  <si>
    <t>United Nations Children Fund (UNICEF)</t>
  </si>
  <si>
    <t>Collection from Cost Sharing of Higher Education Students</t>
  </si>
  <si>
    <t>EU Grant</t>
  </si>
  <si>
    <t>Royality</t>
  </si>
  <si>
    <t>FEDERAL CAPITAL EXPENDITURE</t>
  </si>
  <si>
    <t>FEDERAL RECURRENT EXPENDITURE</t>
  </si>
  <si>
    <t>Federal Government Expenditure Total</t>
  </si>
  <si>
    <t>TOTAL</t>
  </si>
  <si>
    <t>5=2+3+4</t>
  </si>
  <si>
    <t>Building Materials &amp; Metals</t>
  </si>
  <si>
    <t>1445</t>
  </si>
  <si>
    <t>1446</t>
  </si>
  <si>
    <t>1447</t>
  </si>
  <si>
    <t>1448</t>
  </si>
  <si>
    <t>1449</t>
  </si>
  <si>
    <t>1451</t>
  </si>
  <si>
    <t>1452</t>
  </si>
  <si>
    <t>1453</t>
  </si>
  <si>
    <t>1455</t>
  </si>
  <si>
    <t>1456</t>
  </si>
  <si>
    <t>Media</t>
  </si>
  <si>
    <t>2000-2999</t>
  </si>
  <si>
    <t>2000-2199</t>
  </si>
  <si>
    <t>2200-2399</t>
  </si>
  <si>
    <t>3000-3999</t>
  </si>
  <si>
    <t>3000-3199</t>
  </si>
  <si>
    <t>3200-3399</t>
  </si>
  <si>
    <t>የኢትዮጵያ ፌዴራላዊ መንግስት</t>
  </si>
  <si>
    <t>Farm Products</t>
  </si>
  <si>
    <t>BR</t>
  </si>
  <si>
    <t>3003</t>
  </si>
  <si>
    <t>3014</t>
  </si>
  <si>
    <t>3016</t>
  </si>
  <si>
    <t>y£œB 
mdB</t>
  </si>
  <si>
    <r>
      <t>(</t>
    </r>
    <r>
      <rPr>
        <b/>
        <sz val="15"/>
        <rFont val="VG2000 Main"/>
        <family val="2"/>
      </rPr>
      <t>m</t>
    </r>
    <r>
      <rPr>
        <b/>
        <sz val="15"/>
        <rFont val="Times New Roman"/>
        <family val="1"/>
      </rPr>
      <t>)</t>
    </r>
  </si>
  <si>
    <r>
      <t>(</t>
    </r>
    <r>
      <rPr>
        <b/>
        <sz val="15"/>
        <rFont val="VG2 Main"/>
        <family val="2"/>
      </rPr>
      <t>/</t>
    </r>
    <r>
      <rPr>
        <b/>
        <sz val="15"/>
        <rFont val="Times New Roman"/>
        <family val="1"/>
      </rPr>
      <t>)</t>
    </r>
  </si>
  <si>
    <r>
      <t>(</t>
    </r>
    <r>
      <rPr>
        <b/>
        <sz val="15"/>
        <rFont val="VG2 Main"/>
        <family val="2"/>
      </rPr>
      <t>l</t>
    </r>
    <r>
      <rPr>
        <b/>
        <sz val="15"/>
        <rFont val="Times New Roman"/>
        <family val="1"/>
      </rPr>
      <t>)</t>
    </r>
  </si>
  <si>
    <r>
      <t>(</t>
    </r>
    <r>
      <rPr>
        <b/>
        <sz val="15"/>
        <rFont val="VG2 Main"/>
        <family val="2"/>
      </rPr>
      <t>h</t>
    </r>
    <r>
      <rPr>
        <b/>
        <sz val="15"/>
        <rFont val="Times New Roman"/>
        <family val="1"/>
      </rPr>
      <t>)</t>
    </r>
  </si>
  <si>
    <t>DOMESTIC LOAN</t>
  </si>
  <si>
    <t>DOMESTIC BORROWING</t>
  </si>
  <si>
    <t xml:space="preserve"> </t>
  </si>
  <si>
    <t>ygb! ›YnT</t>
  </si>
  <si>
    <t>Interest Income Tax</t>
  </si>
  <si>
    <t>Salt</t>
  </si>
  <si>
    <t>Plastic Products</t>
  </si>
  <si>
    <t>Cotton, Yarns &amp; Fabrics</t>
  </si>
  <si>
    <t>Textile &amp; Cloths</t>
  </si>
  <si>
    <t>Vehicles &amp; Spare Parts</t>
  </si>
  <si>
    <t>BIRR</t>
  </si>
  <si>
    <t>TAX REVENUES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</si>
  <si>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</si>
  <si>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</si>
  <si>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</si>
  <si>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</si>
  <si>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</si>
  <si>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</si>
  <si>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</si>
  <si>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</si>
  <si>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</si>
  <si>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1361</t>
  </si>
  <si>
    <t>1362</t>
  </si>
  <si>
    <t>1363</t>
  </si>
  <si>
    <t>STAMP SALES AND DUTY</t>
  </si>
  <si>
    <t>1417</t>
  </si>
  <si>
    <t xml:space="preserve">      BR</t>
  </si>
  <si>
    <t>Tax Revenue</t>
  </si>
  <si>
    <t>Protecting Basic Services Program</t>
  </si>
  <si>
    <t xml:space="preserve">                Total</t>
  </si>
  <si>
    <r>
      <t>(</t>
    </r>
    <r>
      <rPr>
        <b/>
        <sz val="15"/>
        <rFont val="VG2 Main"/>
        <family val="2"/>
      </rPr>
      <t>m</t>
    </r>
    <r>
      <rPr>
        <b/>
        <sz val="15"/>
        <rFont val="Times New Roman"/>
        <family val="1"/>
      </rPr>
      <t>)</t>
    </r>
  </si>
  <si>
    <r>
      <t xml:space="preserve">1.  </t>
    </r>
    <r>
      <rPr>
        <b/>
        <u/>
        <sz val="15"/>
        <rFont val="Trebuchet MS"/>
        <family val="2"/>
      </rPr>
      <t>EXPENDITURE</t>
    </r>
  </si>
  <si>
    <t xml:space="preserve">          Capital Expenditure Total</t>
  </si>
  <si>
    <t xml:space="preserve">          Recurrent Expenditure Total</t>
  </si>
  <si>
    <t xml:space="preserve">          Domestic Revenue Total</t>
  </si>
  <si>
    <t xml:space="preserve">          External Assistance Total</t>
  </si>
  <si>
    <t>Science &amp; Technology Services</t>
  </si>
  <si>
    <t>Other Goods and Service</t>
  </si>
  <si>
    <t>National Examination Services</t>
  </si>
  <si>
    <t>Bilateral Loan</t>
  </si>
  <si>
    <t>Protection of  Basic Services</t>
  </si>
  <si>
    <t>Protection of Basic Services</t>
  </si>
  <si>
    <t xml:space="preserve">                External Loan Total</t>
  </si>
  <si>
    <t xml:space="preserve">               External Assistance Total</t>
  </si>
  <si>
    <t xml:space="preserve">               Domestic Revenue Total</t>
  </si>
  <si>
    <t>Interest on Government Bank Accounts</t>
  </si>
  <si>
    <t>1461</t>
  </si>
  <si>
    <t>1463</t>
  </si>
  <si>
    <t>432</t>
  </si>
  <si>
    <t>433</t>
  </si>
  <si>
    <t>434</t>
  </si>
  <si>
    <t>435</t>
  </si>
  <si>
    <t>436</t>
  </si>
  <si>
    <t>437</t>
  </si>
  <si>
    <t>438</t>
  </si>
  <si>
    <t>439</t>
  </si>
  <si>
    <t>441</t>
  </si>
  <si>
    <t>442</t>
  </si>
  <si>
    <t>430-440</t>
  </si>
  <si>
    <t>Road Transport Services</t>
  </si>
  <si>
    <t>Civil Aviation Services</t>
  </si>
  <si>
    <t>Mapping Services</t>
  </si>
  <si>
    <t>1370-1380</t>
  </si>
  <si>
    <t>Sure Tax on Imported Goods</t>
  </si>
  <si>
    <t>Cargo Scanning Machine Fee</t>
  </si>
  <si>
    <t>Profits Tax from Corporate Business</t>
  </si>
  <si>
    <t>Advertising Revenue</t>
  </si>
  <si>
    <t>Stationery, Calculating Machines &amp; Appliances</t>
  </si>
  <si>
    <t>Personal Goods &amp; Appliances</t>
  </si>
  <si>
    <t>Pharmaceutical Equipment, Drugs &amp; Chemical</t>
  </si>
  <si>
    <t>Excise Tax on Imported Goods</t>
  </si>
  <si>
    <t>Petroleum</t>
  </si>
  <si>
    <t>Automobiles</t>
  </si>
  <si>
    <t>DOMESTIC INDIRECT TAXES</t>
  </si>
  <si>
    <t>EXCISE TAX ON LOCALLY MANUFACTURED GOODS</t>
  </si>
  <si>
    <t>Soft Drinks</t>
  </si>
  <si>
    <t>Mineral Water</t>
  </si>
  <si>
    <t>Alcohol &amp; Alcoholic Products</t>
  </si>
  <si>
    <t>Beer</t>
  </si>
  <si>
    <t>Tourism</t>
  </si>
  <si>
    <t>LOANS AND CREDITS</t>
  </si>
  <si>
    <t>Total Revenue, Assistance &amp; Borrowing</t>
  </si>
  <si>
    <t>SUMMARY OF EXPENDITURE</t>
  </si>
  <si>
    <t>DESCRIPTION</t>
  </si>
  <si>
    <t>SUBSIDES</t>
  </si>
  <si>
    <t>Electrical Equipment &amp; Appliances</t>
  </si>
  <si>
    <t>Household, Office Goods &amp; Appliances</t>
  </si>
  <si>
    <t>Films, Film Recorders &amp; Reproducers &amp; Musical Instruments</t>
  </si>
  <si>
    <t>Bilateral Assistance</t>
  </si>
  <si>
    <t>1000-1110</t>
  </si>
  <si>
    <t>1120-1190</t>
  </si>
  <si>
    <t>1170-1190</t>
  </si>
  <si>
    <t>1200-1210</t>
  </si>
  <si>
    <t>1300-1320</t>
  </si>
  <si>
    <t>1330-1340</t>
  </si>
  <si>
    <t>1350-1360</t>
  </si>
  <si>
    <t>1369</t>
  </si>
  <si>
    <t>1410-1420</t>
  </si>
  <si>
    <t>1430-1450</t>
  </si>
  <si>
    <t>1460-1470</t>
  </si>
  <si>
    <t>Registration of Foreigners</t>
  </si>
  <si>
    <t>Forfeits</t>
  </si>
  <si>
    <t xml:space="preserve"> Education </t>
  </si>
  <si>
    <t xml:space="preserve"> SUBSIDIES TO REGIONS</t>
  </si>
  <si>
    <t>Veterinary Service</t>
  </si>
  <si>
    <t>World Food Program (WFP)</t>
  </si>
  <si>
    <t>The Netherlands Government (KNCB)</t>
  </si>
  <si>
    <t>Finland (DIDC)</t>
  </si>
  <si>
    <t>Ireland (IRE)</t>
  </si>
  <si>
    <t>Korea International Cooperation Agency (KOICA)</t>
  </si>
  <si>
    <t xml:space="preserve">Italy </t>
  </si>
  <si>
    <t>Chemical &amp; Chemical Products</t>
  </si>
  <si>
    <t>Iron &amp; Steel</t>
  </si>
  <si>
    <t>SUMMARY OF REVENUE AND EXTERNAL FUNDS</t>
  </si>
  <si>
    <t>(A)</t>
  </si>
  <si>
    <t>Birr</t>
  </si>
  <si>
    <t>qT</t>
  </si>
  <si>
    <t>Others</t>
  </si>
  <si>
    <t>(B)</t>
  </si>
  <si>
    <t>CAPITAL REVENUE</t>
  </si>
  <si>
    <t>(C)</t>
  </si>
  <si>
    <t>Sugar</t>
  </si>
  <si>
    <t>Alcohol &amp; Alcoholic Beverages</t>
  </si>
  <si>
    <t>Tobacco &amp; Tobacco Products</t>
  </si>
  <si>
    <t>Textiles</t>
  </si>
  <si>
    <t>Other Goods</t>
  </si>
  <si>
    <t>Food</t>
  </si>
  <si>
    <t>Leather &amp; Leather Products</t>
  </si>
  <si>
    <t>Federal Government of Ethiopia</t>
  </si>
  <si>
    <t>Other Miscellaneous Revenue</t>
  </si>
  <si>
    <t>Machineries &amp; Accessories</t>
  </si>
  <si>
    <t>1100-1300</t>
  </si>
  <si>
    <t>TAX ON INCOME, PROFIT AND CAPITAL GAIN</t>
  </si>
  <si>
    <t>Wages and Salaries</t>
  </si>
  <si>
    <t>1101</t>
  </si>
  <si>
    <t>1104</t>
  </si>
  <si>
    <t>1105</t>
  </si>
  <si>
    <t>Dividend and Chance Winnings</t>
  </si>
  <si>
    <t>Withholding Tax on Imports</t>
  </si>
  <si>
    <t>Multilateral Institutions</t>
  </si>
  <si>
    <t>1466</t>
  </si>
  <si>
    <t>Non Metallic Mineral Products</t>
  </si>
  <si>
    <t>Telecommunication</t>
  </si>
  <si>
    <t>Garage</t>
  </si>
  <si>
    <t>Cotton, Yarns &amp; Fabrics, Textiles &amp; Clothing</t>
  </si>
  <si>
    <t>Machineries, Capital Goods &amp; Accessories</t>
  </si>
  <si>
    <t>Works Contract</t>
  </si>
  <si>
    <t>Lodging</t>
  </si>
  <si>
    <t>Commission Agent</t>
  </si>
  <si>
    <t>Entertainment</t>
  </si>
  <si>
    <t>Rent of Goods</t>
  </si>
  <si>
    <t>Other Services</t>
  </si>
  <si>
    <t>Motor Vehicles &amp; Accessories</t>
  </si>
  <si>
    <t>431</t>
  </si>
  <si>
    <t xml:space="preserve">          Loans and Credits Total</t>
  </si>
  <si>
    <r>
      <t xml:space="preserve">2.  </t>
    </r>
    <r>
      <rPr>
        <b/>
        <u/>
        <sz val="15"/>
        <rFont val="Trebuchet MS"/>
        <family val="2"/>
      </rPr>
      <t>FINANCING</t>
    </r>
  </si>
  <si>
    <t xml:space="preserve"> xStÄdRÂ -Q§§ xgLGlÖT</t>
  </si>
  <si>
    <t xml:space="preserve"> Provisions</t>
  </si>
  <si>
    <t xml:space="preserve"> Public Debts</t>
  </si>
  <si>
    <t xml:space="preserve"> Regional Subsidy</t>
  </si>
  <si>
    <t xml:space="preserve"> Transfer</t>
  </si>
  <si>
    <t xml:space="preserve"> Prevention and Rehabilitation</t>
  </si>
  <si>
    <t xml:space="preserve"> Labour and Social Affairs</t>
  </si>
  <si>
    <t xml:space="preserve"> Health</t>
  </si>
  <si>
    <t xml:space="preserve"> Culture and Sport</t>
  </si>
  <si>
    <t xml:space="preserve"> SOCIAL SERVICE</t>
  </si>
  <si>
    <t xml:space="preserve"> Transport and Communication</t>
  </si>
  <si>
    <t xml:space="preserve"> Agricultural and Rural Development</t>
  </si>
  <si>
    <t xml:space="preserve"> ECONOMIC SERVICE</t>
  </si>
  <si>
    <t xml:space="preserve"> General Services</t>
  </si>
  <si>
    <t xml:space="preserve"> National Defence</t>
  </si>
  <si>
    <t xml:space="preserve"> Organs of State</t>
  </si>
  <si>
    <t xml:space="preserve"> ADM. &amp; GEN. SERVICE</t>
  </si>
  <si>
    <t xml:space="preserve"> TOTAL</t>
  </si>
  <si>
    <t>United Kingdom Department for International Development (DFID)</t>
  </si>
  <si>
    <t>United States Agency for International Development (USAID)</t>
  </si>
  <si>
    <t>Swedish International Development Agency (SIDA)</t>
  </si>
  <si>
    <t>Arab Bank for African Development (BADEA)</t>
  </si>
  <si>
    <t>International Fund for Agricultural Development (IFAD)</t>
  </si>
  <si>
    <t xml:space="preserve">China </t>
  </si>
  <si>
    <t>1501</t>
  </si>
  <si>
    <t>(D)</t>
  </si>
  <si>
    <t>EXTERNAL LOAN</t>
  </si>
  <si>
    <t>Administration &amp; General Services</t>
  </si>
  <si>
    <t>Economic Services</t>
  </si>
  <si>
    <t>Social Services</t>
  </si>
  <si>
    <t>1464</t>
  </si>
  <si>
    <t>1442</t>
  </si>
  <si>
    <t>1443</t>
  </si>
  <si>
    <t>1444</t>
  </si>
  <si>
    <t>Court Fines</t>
  </si>
  <si>
    <t>Court Fees</t>
  </si>
  <si>
    <t>Warehouse Fees</t>
  </si>
  <si>
    <t>1331</t>
  </si>
  <si>
    <t>1332</t>
  </si>
  <si>
    <t>1333</t>
  </si>
  <si>
    <t>1334</t>
  </si>
  <si>
    <t>1335</t>
  </si>
  <si>
    <t>MULTILATERAL INSTITUTIONS</t>
  </si>
  <si>
    <t>CODE</t>
  </si>
  <si>
    <t>FOREIGN TRADE TAXES AND DUTIES</t>
  </si>
  <si>
    <t xml:space="preserve">CUSTOMS DUTY ON IMPORTED GOODS 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</si>
  <si>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</si>
  <si>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</si>
  <si>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</si>
  <si>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</si>
  <si>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</si>
  <si>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</si>
  <si>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</si>
  <si>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</si>
  <si>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</si>
  <si>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1311</t>
  </si>
  <si>
    <t>1312</t>
  </si>
  <si>
    <t>1313</t>
  </si>
  <si>
    <t>1314</t>
  </si>
  <si>
    <t>1329</t>
  </si>
  <si>
    <t>1315</t>
  </si>
  <si>
    <t>Wood and Wood Products</t>
  </si>
  <si>
    <t>EXTERNAL ASSISTANCE</t>
  </si>
  <si>
    <t>VALUE ADDED TAX ON DOMESTICALLY MANUFACTURED GOODS AND SERVICES</t>
  </si>
  <si>
    <t>VALUE ADDED TAX ON DOMESTICALLY MANUFACTURED GOODS</t>
  </si>
  <si>
    <t>1120-1160</t>
  </si>
  <si>
    <t>Petrleum &amp; Petroleum Products</t>
  </si>
  <si>
    <t>Alcohol &amp; Alcoholic Prodcts</t>
  </si>
  <si>
    <t>Machines fixtures and spare parts</t>
  </si>
  <si>
    <t>Electrical Goods &amp; Spare Parts</t>
  </si>
  <si>
    <t>Stationery &amp; Printing Machineries</t>
  </si>
  <si>
    <t>Agriculture &amp; Forestry Products</t>
  </si>
  <si>
    <t>Service Value Added Tax</t>
  </si>
  <si>
    <t>Professional Service</t>
  </si>
  <si>
    <t>Value Added Tax on Imported Goods</t>
  </si>
  <si>
    <t>1505</t>
  </si>
  <si>
    <t>Health Services</t>
  </si>
  <si>
    <t>Research and Development Services</t>
  </si>
  <si>
    <t>Sales of Medicines &amp; Medical Supplies</t>
  </si>
  <si>
    <t>Medical Examinations &amp; Treatments</t>
  </si>
  <si>
    <t>Handicrafts</t>
  </si>
  <si>
    <t xml:space="preserve">Printed Forms </t>
  </si>
  <si>
    <t>Prisons Administration Revenue</t>
  </si>
  <si>
    <t>Engineering Industry</t>
  </si>
  <si>
    <t>Cultural Services</t>
  </si>
  <si>
    <t>Meteorological Services</t>
  </si>
  <si>
    <t>Vocational and Educational Institutions</t>
  </si>
  <si>
    <t>BILATERAL LOAN</t>
  </si>
  <si>
    <t>Collection of Principal from On-lending</t>
  </si>
  <si>
    <t>1364</t>
  </si>
  <si>
    <t>1365</t>
  </si>
  <si>
    <t>1366</t>
  </si>
  <si>
    <t>Sales of Moveable and Immovable Properties</t>
  </si>
  <si>
    <t>1459</t>
  </si>
  <si>
    <t>Non-Tax Revenue</t>
  </si>
  <si>
    <t>Capital Revenue</t>
  </si>
  <si>
    <t>Economic Development</t>
  </si>
  <si>
    <t>Social Development</t>
  </si>
  <si>
    <t>General Development</t>
  </si>
  <si>
    <t>DOMESTIC REVENUE</t>
  </si>
  <si>
    <t>GOVERNMENT INVESTMENT INCOME</t>
  </si>
  <si>
    <t>Residual Surplus</t>
  </si>
  <si>
    <t>National Lottery Surplus</t>
  </si>
  <si>
    <t>Interest on Loan to Government Agencies</t>
  </si>
  <si>
    <t>MISCELLANEOUS REVENUE</t>
  </si>
  <si>
    <t>SUBSIDIES TO REGIONS</t>
  </si>
  <si>
    <t>Forest Products</t>
  </si>
  <si>
    <t>Business and Professionals Registration &amp; License Fees</t>
  </si>
  <si>
    <t>Other Fees and Charges</t>
  </si>
  <si>
    <t>SALES OF PUBLIC GOODS &amp; SERVICES</t>
  </si>
  <si>
    <t>Sales of Gov't Newspapers, Magazines &amp; Publications</t>
  </si>
  <si>
    <t>1431</t>
  </si>
  <si>
    <t>1432</t>
  </si>
  <si>
    <t>1433</t>
  </si>
  <si>
    <t>1435</t>
  </si>
  <si>
    <t>1436</t>
  </si>
  <si>
    <t>1437</t>
  </si>
  <si>
    <t>1438</t>
  </si>
  <si>
    <t>1439</t>
  </si>
  <si>
    <t>1441</t>
  </si>
  <si>
    <t>Petroleum Products &amp; Lubricants</t>
  </si>
  <si>
    <t>NON TAX REVENUES</t>
  </si>
  <si>
    <t>Passports &amp; Visas</t>
  </si>
  <si>
    <t>Work Permits</t>
  </si>
  <si>
    <t>European Union</t>
  </si>
  <si>
    <t>United Nations Fund for Population Activity (UNFPA)</t>
  </si>
  <si>
    <t>BILATERAL GRANT</t>
  </si>
  <si>
    <t>African Development Bank (ADB)</t>
  </si>
  <si>
    <t xml:space="preserve"> REGIONS</t>
  </si>
  <si>
    <t xml:space="preserve">Saudi Fund </t>
  </si>
  <si>
    <t>2049</t>
  </si>
  <si>
    <t>Millennium Development Goal (MDG) Pool Fund</t>
  </si>
  <si>
    <t xml:space="preserve">የመደበኛ ወጪ </t>
  </si>
  <si>
    <t xml:space="preserve">RECURRENT </t>
  </si>
  <si>
    <t xml:space="preserve">CAPITAL </t>
  </si>
  <si>
    <t xml:space="preserve"> Mining 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</si>
  <si>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</si>
  <si>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</si>
  <si>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</si>
  <si>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</si>
  <si>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</si>
  <si>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</si>
  <si>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</si>
  <si>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</si>
  <si>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</si>
  <si>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491</t>
  </si>
  <si>
    <t>480-490</t>
  </si>
  <si>
    <t xml:space="preserve"> yKLlÖC SM </t>
  </si>
  <si>
    <t>መግለጫ</t>
  </si>
  <si>
    <t>የገንዘብ ምንጭ</t>
  </si>
  <si>
    <t>ድምር</t>
  </si>
  <si>
    <t>የመንግስት ግምጃ ቤት</t>
  </si>
  <si>
    <t xml:space="preserve"> ፕሮግራም</t>
  </si>
  <si>
    <t>እርዳታ</t>
  </si>
  <si>
    <t>ብድር</t>
  </si>
  <si>
    <t>ፕሮግራም</t>
  </si>
  <si>
    <t>ፕሮጀክት</t>
  </si>
  <si>
    <t xml:space="preserve">  ንዑስ ፕሮግራም</t>
  </si>
  <si>
    <t>የመንግስት መ/ቤት ኮድ</t>
  </si>
  <si>
    <t xml:space="preserve"> Urban Development &amp; Construction</t>
  </si>
  <si>
    <t xml:space="preserve">15/00/000  </t>
  </si>
  <si>
    <t xml:space="preserve">15/00/000 </t>
  </si>
  <si>
    <t xml:space="preserve"> Program</t>
  </si>
  <si>
    <t>Description</t>
  </si>
  <si>
    <t>Source Of Finance</t>
  </si>
  <si>
    <t>Total</t>
  </si>
  <si>
    <t>Treasury</t>
  </si>
  <si>
    <t>Revenue</t>
  </si>
  <si>
    <t xml:space="preserve"> Pub. Body code</t>
  </si>
  <si>
    <t>Program</t>
  </si>
  <si>
    <t xml:space="preserve"> Sub-Program</t>
  </si>
  <si>
    <t>Project</t>
  </si>
  <si>
    <t>Assistance</t>
  </si>
  <si>
    <t>Loan</t>
  </si>
  <si>
    <t>Pub. Body 
Code</t>
  </si>
  <si>
    <t>15/00/000</t>
  </si>
  <si>
    <t xml:space="preserve"> Recurrent Expenditure </t>
  </si>
  <si>
    <t xml:space="preserve">Capital Expenditure </t>
  </si>
  <si>
    <t xml:space="preserve"> Water &amp; Energy</t>
  </si>
  <si>
    <t xml:space="preserve"> Dire Dawa Administration </t>
  </si>
  <si>
    <t xml:space="preserve"> Addis Ababa City Government</t>
  </si>
  <si>
    <t>World Bank (WB)</t>
  </si>
  <si>
    <t>በብር</t>
  </si>
  <si>
    <t>China</t>
  </si>
  <si>
    <t>World Health Organization (WHO)</t>
  </si>
  <si>
    <t>Center for Diseases Control (CDC)</t>
  </si>
  <si>
    <t>Global Fund (GF)</t>
  </si>
  <si>
    <t>Capital Gains</t>
  </si>
  <si>
    <t>1220-1270</t>
  </si>
  <si>
    <t>Goods and Service Turn over Tax</t>
  </si>
  <si>
    <t>1220-1240</t>
  </si>
  <si>
    <t>1250-1270</t>
  </si>
  <si>
    <t>Service Turn over Tax</t>
  </si>
  <si>
    <t>Cosultancy</t>
  </si>
  <si>
    <t>Advertisement</t>
  </si>
  <si>
    <t>Financial Services</t>
  </si>
  <si>
    <t>Sales Turnover Tax On Locally Manufactrued Goods</t>
  </si>
  <si>
    <t>Tailoring</t>
  </si>
  <si>
    <t>Auditing</t>
  </si>
  <si>
    <t>ሌሎች</t>
  </si>
  <si>
    <t>የፕላስቲክ ምርቶች</t>
  </si>
  <si>
    <t>ነዳጅና የነዳጅ ውጤቶች</t>
  </si>
  <si>
    <t>ጨው</t>
  </si>
  <si>
    <t>እንጨትና የእንጨት ውጤቶች</t>
  </si>
  <si>
    <t>የእርሻና የደን ውጤቶች</t>
  </si>
  <si>
    <t>ቴሌኮሙኒኬሽን</t>
  </si>
  <si>
    <t>ኮሚሽን ኤጀንት</t>
  </si>
  <si>
    <t>ዕቃ ማከራየት</t>
  </si>
  <si>
    <t>የሕክምና መገልገያ፣ መድሃኒትና ኬሚካል</t>
  </si>
  <si>
    <t>ምግብ</t>
  </si>
  <si>
    <t>ጣሊያን</t>
  </si>
  <si>
    <t>Canadian International Development Agency (CIDA)</t>
  </si>
  <si>
    <t>የካናዳ ዓለም አቀፍ የልማት ትብብር ወኪል</t>
  </si>
  <si>
    <t>የነዳጅ ላኪ አገሮች ድርጅት</t>
  </si>
  <si>
    <t>Organization of Petroleum Exporting Countries (OPEC)</t>
  </si>
  <si>
    <r>
      <t xml:space="preserve"> </t>
    </r>
    <r>
      <rPr>
        <b/>
        <sz val="22"/>
        <rFont val="Visual Geez Unicode"/>
      </rPr>
      <t>የካፒታል ወጪ</t>
    </r>
  </si>
  <si>
    <t>የኮርፖሬት ድርጅቶች የንግድ ሥራ ገቢ ግብር</t>
  </si>
  <si>
    <t>የደቪደንድና የሎተሪ ገቢ ግብር</t>
  </si>
  <si>
    <t>የካፒታል ዋጋ ዕድገት ጥቅም</t>
  </si>
  <si>
    <t>ከገቢ ዕቃዎች የቅድሚያ ገቢ ግብር</t>
  </si>
  <si>
    <t>የወለድ ገቢ ግብር</t>
  </si>
  <si>
    <t>ስኳር</t>
  </si>
  <si>
    <t>ለስላሳ መጠጥ</t>
  </si>
  <si>
    <t>ሚኒራል ውሃ</t>
  </si>
  <si>
    <t>አልኮልና የአልኮል መጠጦች</t>
  </si>
  <si>
    <t>ቢራ</t>
  </si>
  <si>
    <t>ትምባሆና የትምባሆ ውጤቶች</t>
  </si>
  <si>
    <t>ቆዳና የቆዳ ውጤቶች</t>
  </si>
  <si>
    <t>የፕላስቲክ ውጤቶች</t>
  </si>
  <si>
    <t>ጥጥ፣ ድርና ማግ</t>
  </si>
  <si>
    <t>ጨርቃ ጨርቅና ልብሶች</t>
  </si>
  <si>
    <t>ኬሚካልና የኬሚካል ውጤቶች</t>
  </si>
  <si>
    <t>ብረት ያልሆኑ የማዕድን ውጤቶች</t>
  </si>
  <si>
    <t>ብረታ ብረትና ቆርቆሮ</t>
  </si>
  <si>
    <t>ተሽከርካሪዎችና መለዋወጫዎች</t>
  </si>
  <si>
    <t>ማሽኖች፣ ቋሚ ዕቃዎችና መለዋወጫዎች</t>
  </si>
  <si>
    <t>የኤሌክትሪክ ዕቃዎችና መለዋወጫዎች</t>
  </si>
  <si>
    <t>የጽሕፈትና የሕትመት መሣሪያዎች</t>
  </si>
  <si>
    <t>ሌሎች ዕቃዎች</t>
  </si>
  <si>
    <t>ቱሪዝም</t>
  </si>
  <si>
    <t>መኝታ ቤት</t>
  </si>
  <si>
    <t>የሙያ አገልግሎት</t>
  </si>
  <si>
    <t>ሥራ ተቋራጭ</t>
  </si>
  <si>
    <t>የጋራዥ አገልግሎት</t>
  </si>
  <si>
    <t>ሌሎች አገልግሎቶች</t>
  </si>
  <si>
    <t>የማዕድን ውሃ</t>
  </si>
  <si>
    <t>የልብስ ስፌት</t>
  </si>
  <si>
    <t>ሂሣብ ምርመራ</t>
  </si>
  <si>
    <t>አማካሪነት</t>
  </si>
  <si>
    <t>ቱሪስት ማስተናገድ</t>
  </si>
  <si>
    <t>ማስታወቂያ</t>
  </si>
  <si>
    <t>የፋይናንስ አገልግሎቶች</t>
  </si>
  <si>
    <t>የቴምብር ሽያጭ</t>
  </si>
  <si>
    <t>የቴምብር ቀረጥ በተሽከርካሪ ሽያጭ ላይ</t>
  </si>
  <si>
    <t>ማሽኖች፣ የልማት ዕቃዎችና መለዋወጫዎች</t>
  </si>
  <si>
    <t>የሕንፃ ኮንስትራክሽን መሣሪያዎችና ብረታ ብረቶች</t>
  </si>
  <si>
    <t>የኤሌክትሪክ መሣሪያዎችና ዕቃዎች</t>
  </si>
  <si>
    <t>የቤት፣ የቢሮ ዕቃዎችና መሣሪያዎች</t>
  </si>
  <si>
    <t>ፊልሞች፣ የፊልም መቅረጫና የሙዚቃ መሣሪያዎች</t>
  </si>
  <si>
    <t>የጽሕፈት፣ የሂሣብ መሣሪያዎችና መገልገያዎች</t>
  </si>
  <si>
    <t>የግል መገልገያ ዕቃዎች</t>
  </si>
  <si>
    <t>ጥጥ፣ ድርና ማግ፣ ጨርቃ ጨርቅና ልብሶች</t>
  </si>
  <si>
    <t>የጉምሩክ ቀረጥ</t>
  </si>
  <si>
    <t>ተሽከርካሪ መኪናዎችና መለዋወጫዎች</t>
  </si>
  <si>
    <t>ነዳጅ</t>
  </si>
  <si>
    <t>አውቶሞቢሎች</t>
  </si>
  <si>
    <t>ጨርቃ ጨርቅ</t>
  </si>
  <si>
    <t>ማሽኖችና መለዋወጫዎች</t>
  </si>
  <si>
    <t>ፓስፖርትና ቪዛ</t>
  </si>
  <si>
    <t>የውጭ አገር ዜጎች ምዝገባ</t>
  </si>
  <si>
    <t xml:space="preserve">የሥራ ፈቃድ </t>
  </si>
  <si>
    <t>የፍርድ ቤት መቀጫ</t>
  </si>
  <si>
    <t>ዳኝነት</t>
  </si>
  <si>
    <t>ከተወረሱ ዕቃዎች ሽያጭ ገቢ</t>
  </si>
  <si>
    <t>የንግድ ድርጅቶችና የባለሙያዎች ምዝገባና የንግድ ፍቃድ ክፍያ</t>
  </si>
  <si>
    <t>የመጋዘን ኪራይ</t>
  </si>
  <si>
    <t>የካርጎ መፈተሻ ማሽን አገልግሎት ክፍያ</t>
  </si>
  <si>
    <t>የመንግሥት ጋዜጦች፣ መጽሔቶችና ህትመቶች ሽያጭ</t>
  </si>
  <si>
    <t>የሕዝብ መገናኛ ዘዴዎች</t>
  </si>
  <si>
    <t>የማስታወቂያ</t>
  </si>
  <si>
    <t>የእንስሳት ህክምና አገልግሎት</t>
  </si>
  <si>
    <t>የጤና አገልግሎት</t>
  </si>
  <si>
    <t>የመድኃኒትና የሕክምና ዕቃዎች ሽያጭ</t>
  </si>
  <si>
    <t>የጤና ምርመራና ሕክምና</t>
  </si>
  <si>
    <t>የዕደ ጥበብ ውጤቶች ሽያጭ</t>
  </si>
  <si>
    <t>የታተሙ ቅጾች</t>
  </si>
  <si>
    <t>የወህኒ ቤቶች አስተዳደር</t>
  </si>
  <si>
    <t>የምርምር እና ልማት</t>
  </si>
  <si>
    <t>የሙያና የትምህርት ተቋሞች</t>
  </si>
  <si>
    <t>መዝናኛ</t>
  </si>
  <si>
    <t>የኢንጂነሪንግ ኢንዱስትሪዎች</t>
  </si>
  <si>
    <t>የባህል አገልግሎት</t>
  </si>
  <si>
    <t>የሚቲዮሮሎጂ አገልግሎት</t>
  </si>
  <si>
    <t xml:space="preserve">የካርታ ሥራ አገልግሎት </t>
  </si>
  <si>
    <t>የሲቪል አቪዬሽን አገልግሎት</t>
  </si>
  <si>
    <t>የመንገድ ትራንስፖርት አገልግሎት</t>
  </si>
  <si>
    <t>የሳይንስና ቴክኖሎጂ አገልግሎት</t>
  </si>
  <si>
    <t>የብሔራዊ ፈተናዎች አገልግሎት</t>
  </si>
  <si>
    <t>የግብርና ውጤቶች ሽያጭ</t>
  </si>
  <si>
    <t>የደን ውጤቶች ሽያጭ</t>
  </si>
  <si>
    <t>የከፍተኛ ትምህርት ተማሪዎች የወጪ መጋራት ገቢ</t>
  </si>
  <si>
    <t>ለሌሎች ዕቃዎችና አገልግሎቶች</t>
  </si>
  <si>
    <t>የዘቀጠ ትርፍ</t>
  </si>
  <si>
    <t>የብሔራዊ ሎተሪ ትርፍ</t>
  </si>
  <si>
    <t>ከመልሶ ማበደር የወለድ ክፍያ ገቢ</t>
  </si>
  <si>
    <t>ከመንግሥት የባንክ ሂሳቦች የሚገኝ ወለድ</t>
  </si>
  <si>
    <t>ልዩ ልዩ ገቢዎች</t>
  </si>
  <si>
    <t>የተንቀሳቃሽና የማይንቀሳቀስ ንብረት ሽያጭ</t>
  </si>
  <si>
    <t>ከመልሶ ማበደር የዋና ገንዘብ ተመላሽ</t>
  </si>
  <si>
    <t>የአፍሪካ ልማት ባንክ</t>
  </si>
  <si>
    <t>የአውሮፓ ሕብረት</t>
  </si>
  <si>
    <t>ዓለም አቀፍ የልማት ማህበር</t>
  </si>
  <si>
    <t>ዓለም አቀፍ የእርሻ ልማት ፈንድ</t>
  </si>
  <si>
    <t>የተባበሩት መንግስታት የህጻናት መረጃ ድርጅት</t>
  </si>
  <si>
    <t>የተባበሩት መንግስታት የሕዝብ ጉዳይ ፈንድ</t>
  </si>
  <si>
    <t>ዓለም ባንክ</t>
  </si>
  <si>
    <t>የዓለም ምግብ ፕሮግራም</t>
  </si>
  <si>
    <t>የዓለም ጤና ድርጅት</t>
  </si>
  <si>
    <t>የበሽታዎች መቆጣጠሪያ ማዕከል</t>
  </si>
  <si>
    <t>ዓለም አቀፍ ፈንድ</t>
  </si>
  <si>
    <t>ለክትባት ዓለም አቀፍ ትብብር</t>
  </si>
  <si>
    <t xml:space="preserve">የምዕተ ዓመት ልማት ግቦች ፑል ፈንድ  </t>
  </si>
  <si>
    <t>ቻይና</t>
  </si>
  <si>
    <t>የፊንላንድ ዓለም አቀፍ የልማት ዲፓርትመንት</t>
  </si>
  <si>
    <t>የአየርላንድ የልማት ድርጅት</t>
  </si>
  <si>
    <t>የኮሪያ ዓለም አቀፍ የትብብር ድርጅት</t>
  </si>
  <si>
    <t>የስዊድን ዓለም አቀፍ የትብብር ወኪል</t>
  </si>
  <si>
    <t xml:space="preserve">የኔዘርላንድ መንግሥት </t>
  </si>
  <si>
    <t xml:space="preserve">የታላቋ ብሪታኒያ የውጭ ኢኮኖሚ ትብብር መምሪያ </t>
  </si>
  <si>
    <t xml:space="preserve">የአሜሪካ ዓለም አቀፍ የልማት ወኪል </t>
  </si>
  <si>
    <t>የአውሮፓ ሕብረት ዕርዳታ</t>
  </si>
  <si>
    <t>የአረብ ባንክ ለአፍሪካ ልማት</t>
  </si>
  <si>
    <t>የቻይና ሕዝባዊ ሪፐብሊክ</t>
  </si>
  <si>
    <t>ሳውዲ ፈንድ</t>
  </si>
  <si>
    <t>ሮያሊቲ</t>
  </si>
  <si>
    <t xml:space="preserve">SUPPORT FOR ACHIEVEMENT OF SUSTAINABLE DEVELOPMENT GOALS </t>
  </si>
  <si>
    <r>
      <rPr>
        <b/>
        <sz val="14.5"/>
        <rFont val="Visual Geez Unicode"/>
      </rPr>
      <t>የዘላቂ</t>
    </r>
    <r>
      <rPr>
        <b/>
        <sz val="14.5"/>
        <rFont val="VG2 Main"/>
        <family val="2"/>
      </rPr>
      <t xml:space="preserve"> L¥T GïC ¥Sf[¸Ã DUF </t>
    </r>
  </si>
  <si>
    <t xml:space="preserve">SUPPORT FOR ACHIEVEMENT OF SUSTAINABLE DEVELOPMENT GOAL </t>
  </si>
  <si>
    <t xml:space="preserve"> Support for Achievement of  
 Sustainable Development Goals </t>
  </si>
  <si>
    <t xml:space="preserve"> ለዘላቂ ልማት ግቦች ማስፈጸሚያ  
 ድጋፍ</t>
  </si>
  <si>
    <t>የዴንማርክ የልማት ትብብር ወኪል</t>
  </si>
  <si>
    <t xml:space="preserve"> OTHERS</t>
  </si>
  <si>
    <t>Federal</t>
  </si>
  <si>
    <t>ፌዴራል</t>
  </si>
  <si>
    <t>Danish International Development Agency /DANIDA/</t>
  </si>
  <si>
    <t xml:space="preserve"> Justice and Security</t>
  </si>
  <si>
    <t xml:space="preserve"> Trade and Industry </t>
  </si>
  <si>
    <t>Global Alliance for Vaccine Initiative (GAVI)</t>
  </si>
  <si>
    <t xml:space="preserve">ሌሎች የቴምብር ቀረጥ </t>
  </si>
  <si>
    <t>የደረጃዎች ምደባ ክፍያ</t>
  </si>
  <si>
    <t>Standards Charges</t>
  </si>
  <si>
    <t xml:space="preserve">ስፔይን </t>
  </si>
  <si>
    <t xml:space="preserve">Spain </t>
  </si>
  <si>
    <t>China Exim Bank</t>
  </si>
  <si>
    <t xml:space="preserve">የቻይና ኤግዚም ባንክ </t>
  </si>
  <si>
    <t>ተግባር</t>
  </si>
  <si>
    <t>የመስሪያ ቤት ገቢ</t>
  </si>
  <si>
    <t>Activity</t>
  </si>
  <si>
    <t>2011 BUDGET YEAR FEDERAL GOVERNMENT</t>
  </si>
  <si>
    <t>2011 BUDGET YEAR FEDERAL GOVERNMENT EXPENDITURE AND ITS FINANCING</t>
  </si>
  <si>
    <t>yØÁ‰L mNG|T y2011 gb! bjT</t>
  </si>
  <si>
    <t>FEDERAL GOVERNMENT 2011 REVENUE BUDGET</t>
  </si>
  <si>
    <t>2011 BUDGET YEAR SUBSIDIES TO REGIONS</t>
  </si>
  <si>
    <t xml:space="preserve">2011 BUDGET YEAR </t>
  </si>
  <si>
    <t>1462</t>
  </si>
  <si>
    <t xml:space="preserve">የመንግሥት የአክስዮን ትርፍ ድርሻ </t>
  </si>
  <si>
    <t xml:space="preserve">Dividend Income From Government Assets </t>
  </si>
  <si>
    <t>የአውሮፓ ልማት ፈንድ</t>
  </si>
  <si>
    <t>Germany (KFW)</t>
  </si>
  <si>
    <t>የጀርመን የፋይናንስ ትብብር</t>
  </si>
  <si>
    <t>European Development Fund (EDF)</t>
  </si>
  <si>
    <t>The Netherlands (SNV)</t>
  </si>
  <si>
    <t xml:space="preserve">የኔዘርላንድስ የልማት ድርጅት </t>
  </si>
  <si>
    <t xml:space="preserve">ዓለም አቀፍ የሰራተኞች ድርጅት </t>
  </si>
  <si>
    <t>International Labour Organization (ILO)</t>
  </si>
  <si>
    <t>100</t>
  </si>
  <si>
    <t>አስተዳደርና ጠቅላላ አገልግሎት</t>
  </si>
  <si>
    <t>110</t>
  </si>
  <si>
    <t>የህግ አውጪና አስፈፃሚ አካላት</t>
  </si>
  <si>
    <t>111</t>
  </si>
  <si>
    <t>የህዝብ ተወካዮች ምክር ቤት</t>
  </si>
  <si>
    <t>01</t>
  </si>
  <si>
    <t>ሥራ አመራርና አስተዳደር</t>
  </si>
  <si>
    <t>ድጋፍና አገልግሎት መስጠት</t>
  </si>
  <si>
    <t>02</t>
  </si>
  <si>
    <t>የክትትል፣ ቁጥጥርና የህዝብ ውክልና</t>
  </si>
  <si>
    <t>ክትትልና ቁጥጥር ማድረግ</t>
  </si>
  <si>
    <t>የሕዝብ መድረክ ማዘጋጀት</t>
  </si>
  <si>
    <t>03</t>
  </si>
  <si>
    <t>ተደራሽነትና የገፅታ ግንባታ</t>
  </si>
  <si>
    <t>በተለያዩ መድረኮች እና መገናኛ ዘዴዎች ህዝብን ማሳተፍ</t>
  </si>
  <si>
    <t>ፓርላሜንታዊ ዲፕሎማሲን ማሳደግ</t>
  </si>
  <si>
    <t>04</t>
  </si>
  <si>
    <t xml:space="preserve">የሕግ አወጣጥ </t>
  </si>
  <si>
    <t>ሕጎች እንዲወጡ ማድረግ</t>
  </si>
  <si>
    <t>05</t>
  </si>
  <si>
    <t>የባለ ብዙ ዘርፍ ጉዳዮች</t>
  </si>
  <si>
    <t>በባለ ብዙ ዘርፍ ጉዳዮች ላይ ግንዛቤ መፍጠር</t>
  </si>
  <si>
    <t>112</t>
  </si>
  <si>
    <t>የጠቅላይ ሚኒስትር ጽ/ቤት</t>
  </si>
  <si>
    <t xml:space="preserve">የእቅድ ውጤታማነት </t>
  </si>
  <si>
    <t>የዕቅድ ውጤታማነት ላይ ድጋፍና ክትትል ማካሄድ</t>
  </si>
  <si>
    <t>የካቢኔ ሴክሬታሪያትና የህግ ጉዳዮች</t>
  </si>
  <si>
    <t>የካቢኔ ሴክሬታሪያትና የህግ ጉዳዮች አገልግሎት መስጠት</t>
  </si>
  <si>
    <t>113</t>
  </si>
  <si>
    <t>የፌዴራል ዋና ኦዲተር</t>
  </si>
  <si>
    <t xml:space="preserve">ሥራ አመራርና አስተዳደር </t>
  </si>
  <si>
    <t xml:space="preserve">የኦዲት ምርምርና ስርፀት </t>
  </si>
  <si>
    <t>ፋይናንሻል ኦዲት ማካሄድ</t>
  </si>
  <si>
    <t>ፐርፎርማንስ ኦዲት ማካሄድ</t>
  </si>
  <si>
    <t>ኦዲት ላይ ጥናት ማካሄድ</t>
  </si>
  <si>
    <t>114</t>
  </si>
  <si>
    <t>የፌዴሬሽን ምክር ቤት</t>
  </si>
  <si>
    <t>የሕገ መንግሥት ትርጉምና የማንነት ጉዳዮች አገልግሎት</t>
  </si>
  <si>
    <t>የሕገ መንግስት ትርጉምና የይግባኝ አቤቱታዎች ላይ ምክረ ሀሳብ ማቅረብ</t>
  </si>
  <si>
    <t>የሕገ መንግስት ትርጉም የተሰጠባቸው ጉዳዮች ጆርናል ማዘጋጀት</t>
  </si>
  <si>
    <t>የማንነት ጥያቄዎች ላይ ምክረ ሃሳብ ማቅረብ</t>
  </si>
  <si>
    <t>የግጭት አፈታት፣ የሰላም እሴቶች ጥናትና የንቃተ ሕገ መንግስት</t>
  </si>
  <si>
    <t>ግጭትን መፍታትና ሰላም መገንባት</t>
  </si>
  <si>
    <t>የንቃተ ሕገ መንግስትና ፌዴራሊዝም ስትራቴጂ ማስተዋወቅ</t>
  </si>
  <si>
    <t>በሕገ መንግስትና በፌዴራሊዝም የአሰልጣኞች ስልጠና መስጠት</t>
  </si>
  <si>
    <t>የሕገ መንግስት ቅጂዎችን በማሳተም ማሰራጨት</t>
  </si>
  <si>
    <t>የድጎማ በጀትና የጋራ ገቢዎች ክፍፍል</t>
  </si>
  <si>
    <t>የጋራ ገቢዎች ማከፋፈያ ቀመርን መከለስ</t>
  </si>
  <si>
    <t>የድጎማ ቀመር ማከፋፈያ ቀመሩን መከለስ</t>
  </si>
  <si>
    <t>በፌዴራል መሠረተ ልማት ሥርጭት ፍትሃዊነት ላይ የዳሰሳ ጥናት ማካሄድ</t>
  </si>
  <si>
    <t>ግንኙነትና አጋርነት</t>
  </si>
  <si>
    <t>በመገናኛ ዘዴዎች ተደራሽ መሆን</t>
  </si>
  <si>
    <t>ከአባል አገሮች ጋር ጠንካራ ግንኙነት መፍጠር</t>
  </si>
  <si>
    <t>የም/ቤቱን ጉባኤዎች እና የህዳር 29 በዓልን በስኬት መምራት</t>
  </si>
  <si>
    <t>115</t>
  </si>
  <si>
    <t>የፕሬዚዳንት ጽ/ቤት</t>
  </si>
  <si>
    <t>ሕግና አቤቱታ</t>
  </si>
  <si>
    <t>የሕግና አቤቱታ ጉዳዮችን መፈፀም</t>
  </si>
  <si>
    <t>ፕሮቶኮልና ኮሙዩኒኬሽን አገልግሎት</t>
  </si>
  <si>
    <t>የፕሮቶኮልና ኮሙዩኒኬሽን ስራዎች ማከናወን</t>
  </si>
  <si>
    <t>116</t>
  </si>
  <si>
    <t>የቤተመንግስት አስተዳደር</t>
  </si>
  <si>
    <t>የመስተንግዶ አገልግሎት</t>
  </si>
  <si>
    <t>የመስተንግዶ አገልግሎቶችን መስጠት</t>
  </si>
  <si>
    <t xml:space="preserve">የቤተመንግስት ሙዚየሞችና ቅርሶች እንክብካቤ ጥበቃ </t>
  </si>
  <si>
    <t>የቤተ መንግስት ተቋማትና ሙዚየሞች ጥበቃ አገልግሎት መስጠት</t>
  </si>
  <si>
    <t>117</t>
  </si>
  <si>
    <t>የብሔራዊ ምርጫ ቦርድ ጽ/ቤት</t>
  </si>
  <si>
    <t>ፍትሀዊ ምርጫ</t>
  </si>
  <si>
    <t>ለሕብረተሰቡ የመራጮች እና የስነ-ዜጋ ትምህርት መስጠት</t>
  </si>
  <si>
    <t>የፖለቲካ ፓርቲዎችን መከታተል</t>
  </si>
  <si>
    <t>የምርጫ ኦፕሬሽን እና ሎጅስቲክስ ስራ ማከናወን</t>
  </si>
  <si>
    <t>118</t>
  </si>
  <si>
    <t>የፌዴራልና የአርብቶ አደር ልማት ጉዳዮች ሚኒስቴር</t>
  </si>
  <si>
    <t xml:space="preserve">የአርብቶ አደር ክልል ተመጣጣኝ ልማት </t>
  </si>
  <si>
    <t>በአርብቶ አደር አካባቢ የማልማት አቅም ማሳደግ</t>
  </si>
  <si>
    <t>ግጭት መከላከልና ማስወገድ</t>
  </si>
  <si>
    <t xml:space="preserve">የሰላም እሴት መገንባት </t>
  </si>
  <si>
    <t>የግጭት ቅድመ ማስጠናቀቂያ እና ፈጣን ምላሽ ስርዓት መዘርጋት</t>
  </si>
  <si>
    <t>ሀይማኖት እና እምነት ጉዳዮች</t>
  </si>
  <si>
    <t>ለሀይማኖት እና እምነት ተቋማት ድጋፍና ፍቃድ መስጠት</t>
  </si>
  <si>
    <t xml:space="preserve">የመንግስታት ግንኙነት </t>
  </si>
  <si>
    <t xml:space="preserve">በመንግስታት ግንኙነት ዙሪያ ግንዛቤ መፍጠር </t>
  </si>
  <si>
    <t>06</t>
  </si>
  <si>
    <t xml:space="preserve">የከፊል አርብቶ አደር ክልል ተመጣጣኝ ልማት </t>
  </si>
  <si>
    <t>በከፊል አርብቶ አደር አካባቢ የማልማት አቅም ማሳደግ</t>
  </si>
  <si>
    <t>የታዳጊ ክልሎች የሴክተር ድጋፍ መስጠት</t>
  </si>
  <si>
    <t>07</t>
  </si>
  <si>
    <t xml:space="preserve">ብዙሃንና ሙያ ማህበራት </t>
  </si>
  <si>
    <t xml:space="preserve">የቡዙሃንና ሙያ ማህበራትን ማጠናከር </t>
  </si>
  <si>
    <t>119</t>
  </si>
  <si>
    <t>የሕገ መንግስት አጣሪ ጉባኤ</t>
  </si>
  <si>
    <t>ሕገ መንግስታዊ ጉዳዮችን ማጣራት</t>
  </si>
  <si>
    <t>ሕገ መንግስታዊ ጉዳዮች ላይ የውሳኔ ሐሳብ መስጠት</t>
  </si>
  <si>
    <t>120</t>
  </si>
  <si>
    <t>ፍትህና ደሕንነት</t>
  </si>
  <si>
    <t>121</t>
  </si>
  <si>
    <t>የፌዴራል ጠቅላይ አቃቤ ህግ</t>
  </si>
  <si>
    <t xml:space="preserve">የሥራ አመራርና አስተዳደር </t>
  </si>
  <si>
    <t>ክርክር</t>
  </si>
  <si>
    <t xml:space="preserve">የወንጀል ምርመራና ክርክር ማካሄድ </t>
  </si>
  <si>
    <t>የፍትሐብሔር ክርክር ማካሄድ</t>
  </si>
  <si>
    <t>ታራሚዎች ይቅርታ እንዲያገኙ ማድረግ</t>
  </si>
  <si>
    <t>የግብር ይግባኝ ጉዳዮች ላይ ውሳኔ ማሰጠት</t>
  </si>
  <si>
    <t>የሕግ ጉዳዮች</t>
  </si>
  <si>
    <t>ህግ ማርቀቅና ማስረጽ</t>
  </si>
  <si>
    <t>የጥብቅና ፍቃድ መስጠትና ማደስ</t>
  </si>
  <si>
    <t>የሰብዓዊ መብት ድርጊት መርሀ ግብርን መተግበር</t>
  </si>
  <si>
    <t>የህግ ኦዲትና ኢንስፔክሽን ማካሄድ</t>
  </si>
  <si>
    <t>122</t>
  </si>
  <si>
    <t xml:space="preserve">የፌዴራል ፍርድ ቤቶች </t>
  </si>
  <si>
    <t>የፌዴራል ጠቅላይ ፍርድ ቤት</t>
  </si>
  <si>
    <t>ለክርክሮች ውሳኔ መስጠት</t>
  </si>
  <si>
    <t>የፍርድ አፈጻጸምን ማረጋገጥ</t>
  </si>
  <si>
    <t>የጥብቅና አገልግሎት መስጠት</t>
  </si>
  <si>
    <t>የፍርድ ቤቶችን የአሰራር ስርዓት ማሻሻል</t>
  </si>
  <si>
    <t>የፌዴራል ከፍተኛ ፍርድ ቤት</t>
  </si>
  <si>
    <t>የፌዴራል የመጀመሪያ ደረጃ ፍርድ ቤት</t>
  </si>
  <si>
    <t>የፌዴራል ጠቅላይ ሸሪዓ ፍርድ ቤት</t>
  </si>
  <si>
    <t>የዳኞች አስተዳደር ጉባኤ ጽ/ቤት</t>
  </si>
  <si>
    <t>123</t>
  </si>
  <si>
    <t>የሳይበር ሠራዊት ልማት ኢንስቲትዩት</t>
  </si>
  <si>
    <t xml:space="preserve">የሳይበር ታለንት ልማት እና ማኔጅመንት </t>
  </si>
  <si>
    <t>የመማር ማስተማር</t>
  </si>
  <si>
    <t>ጥናት እና ምርምር</t>
  </si>
  <si>
    <t>124</t>
  </si>
  <si>
    <t>የበጎ አድራጎት ድርጅቶችና ማሕበራት ኤጀንሲ</t>
  </si>
  <si>
    <t>የበጎ አድራጎት ድርጅቶችና ማህበራት ምዝገባ ክትትልና ድጋፍ</t>
  </si>
  <si>
    <t xml:space="preserve">ሰነድ መመርመር፣ የምዝገባ ፍቃድና እድሳት መስጠት </t>
  </si>
  <si>
    <t>ክትትልና ስልጠና ማካሄድ</t>
  </si>
  <si>
    <t>ንብረት በማጣራት ማስተላለፍ እና ማስወገድ</t>
  </si>
  <si>
    <t>125</t>
  </si>
  <si>
    <t>ጥናት እና ምርምር ማካሄድ</t>
  </si>
  <si>
    <t>መረጃ ማሰባሰብ</t>
  </si>
  <si>
    <t xml:space="preserve">መረጃ መሰብሰብና ማሰራጨት </t>
  </si>
  <si>
    <t>ስልጠና</t>
  </si>
  <si>
    <t xml:space="preserve">ስልጠና መሰጠት </t>
  </si>
  <si>
    <t>ለማሻሻያ ፕሮግራም ድጋፍና ክትትል ማከናወን</t>
  </si>
  <si>
    <t>126</t>
  </si>
  <si>
    <t>ብሔራዊ የመረጃና ደህንነት አገልግሎት</t>
  </si>
  <si>
    <t>መረጃ</t>
  </si>
  <si>
    <t>የቴክኒክ ቁጥጥርና ምርመራ ማድረግ</t>
  </si>
  <si>
    <t>የአገር ውስጥ መረጃ መሰብሰብና ማጠናከር</t>
  </si>
  <si>
    <t>ደህንነት</t>
  </si>
  <si>
    <t>የብሔራዊ መታወቂያ ካርድና ፓስፖርት አገልግሎት መስጠት</t>
  </si>
  <si>
    <t xml:space="preserve">እጀባና ጥበቃ ማካሄድ </t>
  </si>
  <si>
    <t>127</t>
  </si>
  <si>
    <t>የፌዴራል ፖሊስ ኮሚሽን</t>
  </si>
  <si>
    <t>ወንጀል ምርመራ</t>
  </si>
  <si>
    <t>የወንጀል ምርመራ ማካሄድ</t>
  </si>
  <si>
    <t>የቴክኒክ እና የጣት አሻራ ምርመራ ማካሄድ</t>
  </si>
  <si>
    <t>ወንጀል መከላከል</t>
  </si>
  <si>
    <t>የኦፕሬሽን አገልግሎት መስጠት</t>
  </si>
  <si>
    <t>ፀጥታና ሕግ ማስከበርና ማከናወን</t>
  </si>
  <si>
    <t>ፀረ-ሽብርና የተደራጁ ወንጀለኞችን ቁጥጥር ማድረግ</t>
  </si>
  <si>
    <t>ትምህርትና ስልጠና</t>
  </si>
  <si>
    <t>በፍሮንሲክ ምርመራ ስልጠናዎች መስጠት</t>
  </si>
  <si>
    <t>የህክምና ትምህርትና ስልጠና መስጠት</t>
  </si>
  <si>
    <t>ጥናትና ምርምር ማካሄድ</t>
  </si>
  <si>
    <t>ጤና አገልግሎት</t>
  </si>
  <si>
    <t>የህክምና አገልግሎት ድጋፍ መስጠት</t>
  </si>
  <si>
    <t>128</t>
  </si>
  <si>
    <t>የፌዴራል የስነ ምግባር እና ፀረ ሙስና ኮሚሽን</t>
  </si>
  <si>
    <t>ሙስናን መከላከል</t>
  </si>
  <si>
    <t>የስነምግባርና ፀረ ሙስና ትምህርት መስጠት</t>
  </si>
  <si>
    <t>የአሰራር ስርዓቶችን ማሻሻል</t>
  </si>
  <si>
    <t>የፀረ ሙስናና የስነምግባር አውታሮችን ሚና ማጠናከር</t>
  </si>
  <si>
    <t>ሀብት መመዝገብ፣ ማሳወቅና ተደራሽ ማድረግ</t>
  </si>
  <si>
    <t>የአቅም ግንባታ ስራዎችን ማከናወን</t>
  </si>
  <si>
    <t>129</t>
  </si>
  <si>
    <t>የፌዴራል ማረሚያ ቤቶች አስተዳደር</t>
  </si>
  <si>
    <t xml:space="preserve">ጥበቃና ደህንነት </t>
  </si>
  <si>
    <t>የጥበቃና ደህንነት አገልግሎት መስጠት</t>
  </si>
  <si>
    <t>ተሀድሶና ልማት</t>
  </si>
  <si>
    <t>የተሀድሶና ልማት አገልግሎት መስጠት</t>
  </si>
  <si>
    <t>መሰረታዊ ፍላጎት</t>
  </si>
  <si>
    <t>የመሠረታዊ ፍላጐት አገልግሎት መስጠት</t>
  </si>
  <si>
    <t>132</t>
  </si>
  <si>
    <t>የኢትዮጵያ ሰብዓዊ መብቶች ኮሚሽን</t>
  </si>
  <si>
    <t>የሥራ አመራርና አስተዳደር</t>
  </si>
  <si>
    <t>የሰብአዊ መብት ግንዛቤና አህዝቦት</t>
  </si>
  <si>
    <t>በሰበዓዊ መብት ዙሪያ ንቅናቄ መፍጠር</t>
  </si>
  <si>
    <t>የሴቶችና ህፃናት ሰብአዊ መብት ጉዳዮች</t>
  </si>
  <si>
    <t>ለመብት ጥሰት ተጋላጭ የህብረተሰብ ክፍሎች ዙሪያ ንቅናቄ መፍጠር</t>
  </si>
  <si>
    <t>የሰብአዊ መብት ጥሰት ማረምና ጥበቃ</t>
  </si>
  <si>
    <t>የመብት ጥሰት ጥበቃ</t>
  </si>
  <si>
    <t>መብት አጠባበቅ ክትትል ማድረግ</t>
  </si>
  <si>
    <t>በመብት አያያዝ ጥናትና ምርምር ማድረግ</t>
  </si>
  <si>
    <t>133</t>
  </si>
  <si>
    <t>የህዝብ እንባ ጠባቂ ተቋም</t>
  </si>
  <si>
    <t xml:space="preserve">ሥራ አመራርና አስተዳደር  </t>
  </si>
  <si>
    <t>ልዩ ድጋፍ የሚሹ ማህበረሰቦች</t>
  </si>
  <si>
    <t>ክትትልና ቁጥጥር ማካሄድ</t>
  </si>
  <si>
    <t>ግንዛቤ መፍጠር</t>
  </si>
  <si>
    <t xml:space="preserve">የአስተዳደር በደል መከላከል </t>
  </si>
  <si>
    <t>የመረጃ ነፃነት ህግ ትግበራ</t>
  </si>
  <si>
    <t>ክትትልና ድጋፍ ማካሄድ</t>
  </si>
  <si>
    <t xml:space="preserve">የአስተዳደር በደል ምርመራና ማረም </t>
  </si>
  <si>
    <t>መፍትሄ መስጠትና ምርመራ ማካሄድ</t>
  </si>
  <si>
    <t>134</t>
  </si>
  <si>
    <t>የሰነዶች ማረጋገጫና ምዝገባ ጽ/ቤት</t>
  </si>
  <si>
    <t xml:space="preserve">የሰነድ ማረጋገጥ፣ መመዝገብና የህግ ጉዳዮች </t>
  </si>
  <si>
    <t>ከፌዴራልና ከክልል ተቋማት ጋር ትብብርን ማጠናከር</t>
  </si>
  <si>
    <t>135</t>
  </si>
  <si>
    <t>የኢንፎርሜሽን መረብ ደህንነት ኤጀንሲ</t>
  </si>
  <si>
    <t>ሳይበር ደህንነት</t>
  </si>
  <si>
    <t>ብሄራዊ የሳይበር ሴኪዩሪቲ መሰረተ ልማት ዝርጋታ</t>
  </si>
  <si>
    <t>ብሄራዊ የክሪብቶ ግራፊ ቁልፍ ማኔጅመንት አገልግሎት መስጠት</t>
  </si>
  <si>
    <t>ሳይበር ደህንነት ባህል ግንባታ</t>
  </si>
  <si>
    <t>ሳይበር ዋርፌር</t>
  </si>
  <si>
    <t>የሳይበር መረጃ ማምረት፣ ቴክኖሎጂዎች ማበልፀግ እና ዲጂታል ፎርንሲክ ላብራቶሪ ግንባታ</t>
  </si>
  <si>
    <t>የሳይበር መከላከል ኦፕሬሽን</t>
  </si>
  <si>
    <t xml:space="preserve">የኤሌክትሮኒክ ዋርፌር ጥናት ላብራቶሪ ማሟላት </t>
  </si>
  <si>
    <t>የኤሌክትሮኒክ ዋርፌር ቴክኖሎጂ ልማትና አገልግሎት</t>
  </si>
  <si>
    <t>የሚዲያ ስርጭት ጥራትና ደህንነት ማረጋገጥ</t>
  </si>
  <si>
    <t>የሳይበር መረጃ አገልግሎት መስጠት</t>
  </si>
  <si>
    <t>ቁልፍ የኢንፎርሜሽን ማኔጅመንት</t>
  </si>
  <si>
    <t>የጂኦስፓሻል የኢንጅነሪንግ አቅሞችን ማልማትና ማስታጠቅ</t>
  </si>
  <si>
    <t>የጂኦስፓሻል አገልግሎት ማረጋገጥ</t>
  </si>
  <si>
    <t xml:space="preserve">የሳይበር ቴክኖሎጂ ልማትና ኢንጅነሪንግ </t>
  </si>
  <si>
    <t>የሳይበርና ኤሌክትሮኒክ ላብራቶሪና ማኑፋክቸሪንግ ማዕከል ማሻሻል</t>
  </si>
  <si>
    <t>ሴኪዩር የኮሚዩኒኬሽን ሳተላይት</t>
  </si>
  <si>
    <t xml:space="preserve">የሳይበር ጥናት እና ምርምር </t>
  </si>
  <si>
    <t>የሳይበር ሴኪዩሪቲ ጥናትና ምርምር</t>
  </si>
  <si>
    <t xml:space="preserve">የሳይበር ቴክኖሎጂ ጥናትና ምርምር </t>
  </si>
  <si>
    <t>137</t>
  </si>
  <si>
    <t>የመንግስት ፋይናንስ ድርጅቶች ኤጀንሲ</t>
  </si>
  <si>
    <t xml:space="preserve">ጥናትና ሥርፀት </t>
  </si>
  <si>
    <t>በፋይናንስ ኢንዱስትሪው ላይ ጥናትና ምርምር ማካሄድ</t>
  </si>
  <si>
    <t xml:space="preserve">ኮርፖሬት አስተዳደር </t>
  </si>
  <si>
    <t>የመንግስት የፋይናንስ ድርጅቶችን አቅም መገንባት</t>
  </si>
  <si>
    <t xml:space="preserve">የእቅድ ክትትልና ሱፐርቪዥን   </t>
  </si>
  <si>
    <t>የመንግስት የፋይናንስ ድርጅቶችን የአደጋ ተጋላጭነት መከታተል</t>
  </si>
  <si>
    <t>138</t>
  </si>
  <si>
    <t>የፋይናንስ ደህንነት መረጃ ማዕከል</t>
  </si>
  <si>
    <t>የተረጋጋ የፋይናንስ ስርዓት</t>
  </si>
  <si>
    <t>የፋይናንስ ዝውውሮችን መከታተል</t>
  </si>
  <si>
    <t>139</t>
  </si>
  <si>
    <t>የወሳኝ ኩነቶች ምዝገባ ኤጀንሲ</t>
  </si>
  <si>
    <t>የመረጃ ቅበላ አቅርቦትና ቴክኖሎጂ አስተዳደር</t>
  </si>
  <si>
    <t>የወሳኝ ኩነት መረጃ መመዝገብና ደህንነት መጠበቅ</t>
  </si>
  <si>
    <t>የወሳኝ ኩነት የቴክኖሎጂ ስርዓትን ማጠናከር</t>
  </si>
  <si>
    <t>የአቅም ግንባታ</t>
  </si>
  <si>
    <t>በወሳኝ ኩነት ምዝገባ ላይ ግንዛቤ መፍጠር</t>
  </si>
  <si>
    <t>140</t>
  </si>
  <si>
    <t>መከላከያ</t>
  </si>
  <si>
    <t>141</t>
  </si>
  <si>
    <t>ሀገር መከላከያ ሚኒስቴር</t>
  </si>
  <si>
    <t>የሰው ሀይል ግንባታ</t>
  </si>
  <si>
    <t>የሰው ሀይል ግንባታ ስልጠና መስጠት</t>
  </si>
  <si>
    <t>የምድርና የአየር ሀይል የትጥቅ አቅም ግንባታ</t>
  </si>
  <si>
    <t>የምድርና የአየር ሀይል የትጥቅ አቅም መገንባት</t>
  </si>
  <si>
    <t xml:space="preserve">የወታደራዊ ተቋማት መሰረተ ልማት </t>
  </si>
  <si>
    <t>ወታደራዊ መሰረተ ልማቶች መገንባትና መጠገን</t>
  </si>
  <si>
    <t>150</t>
  </si>
  <si>
    <t>ጠቅላላ አገልግሎት</t>
  </si>
  <si>
    <t>151</t>
  </si>
  <si>
    <t>ውጭ ጉዳይ ሚኒስቴር</t>
  </si>
  <si>
    <t>የኢኮኖሚና ቢዝነስ ዲፕሎማሲ</t>
  </si>
  <si>
    <t>የውጭ ቀጥተኛ ኢንቨስትመንት እና የውጭ ንግድን ማስፋፋት</t>
  </si>
  <si>
    <t xml:space="preserve">የውጭ ሀብት ፍሰትን ማጠናከር </t>
  </si>
  <si>
    <t>በውጭ ሀገራት የቱሪዝም ፕሮሞሽን ማጠናከር</t>
  </si>
  <si>
    <t>ስትራቴጂክ አጋርነትንና ወዳጅነትን ማጠናከር</t>
  </si>
  <si>
    <t>በአፍሪካ ቀንድ የሚከሰቱ ግጭቶችን መከታተል</t>
  </si>
  <si>
    <t>የአገር ገጽታ ግንባታ</t>
  </si>
  <si>
    <t>የአገራዊ ገጽታ ግንባታን ማጠናከር</t>
  </si>
  <si>
    <t>የዲያስፖራ ተሳትፎ</t>
  </si>
  <si>
    <t>የዲያስፖራ ተሳትፎን ማጎልበት</t>
  </si>
  <si>
    <t>152</t>
  </si>
  <si>
    <t>ገንዘብና ኢኮኖሚ ትብብር ሚኒስቴር</t>
  </si>
  <si>
    <t>የኢኮኖሚ ትብብር</t>
  </si>
  <si>
    <t>የኢኮኖሚ ትብብር ማጠናከር</t>
  </si>
  <si>
    <t xml:space="preserve">የብድር ክፍያ መፈጸምና የመልሶ ማበደርን መከታተል </t>
  </si>
  <si>
    <t xml:space="preserve">የመንግስት ፋይናንስና ፊስካል ፖሊሲ </t>
  </si>
  <si>
    <t xml:space="preserve">የመንግስት ፋይናንስ ሪፎርምና የሃብት ፍሰትን መከታተል </t>
  </si>
  <si>
    <t xml:space="preserve">የፌዴራል መንግስት ዓመታዊ በጀት ማዘጋጀትና ማስተዳደር </t>
  </si>
  <si>
    <t xml:space="preserve">ጥሬ ገንዘብን ማስተዳደርና ክፍያ መፈጸም </t>
  </si>
  <si>
    <t xml:space="preserve">የፌዴራል መንግስት ሂሳብን መዝጋት </t>
  </si>
  <si>
    <t>የውስጥ ቁጥጥር ስርዓትን ማጠናከር</t>
  </si>
  <si>
    <t xml:space="preserve">የፊስካል ፖሊሲን ማሻሻል </t>
  </si>
  <si>
    <t xml:space="preserve">የታክስ ፖሊሲ ጥናት ማካሄድ </t>
  </si>
  <si>
    <t>153</t>
  </si>
  <si>
    <t>የመንግስት ኮሙዩኒኬሽን ጉዳዮች ጽ/ቤት</t>
  </si>
  <si>
    <t xml:space="preserve">ኮሙዩኒኬሽንና ኢንፎርሜሽን </t>
  </si>
  <si>
    <t>የመንግስት ኮሙዩኒኬሽን አገልግሎት መስጠት</t>
  </si>
  <si>
    <t>ቅንጅታዊ አሠራር ስርዓት ማጠናከር</t>
  </si>
  <si>
    <t xml:space="preserve">የኮሙዩኒኬሽን ሚዲያ ልማትና አቅም ግንባታ </t>
  </si>
  <si>
    <t>የኮሙዩኒኬሽንና ሚዲያ አቅም መገንባት</t>
  </si>
  <si>
    <t>የአሰራር ማሻሻያ እና የጥናትና ምርምር ማካሄድ</t>
  </si>
  <si>
    <t>154</t>
  </si>
  <si>
    <t>የማዕከላዊ ስታትስቲክስ ኤጀንሲ</t>
  </si>
  <si>
    <t xml:space="preserve">ብሔራዊ የተቀናጀ ሰርቬይ </t>
  </si>
  <si>
    <t>የግብርና፣ ቢዝነስ እና የሥነ ሕዝብ መረጃ ጥናት ሰነድ ማዘጋጀት</t>
  </si>
  <si>
    <t>ብሔራዊ ስታትስቲክስ ሲስተም ማስተባበር</t>
  </si>
  <si>
    <t>የተሻሻለና ጥራቱን የጠበቀ መረጃ መሰብሰብ</t>
  </si>
  <si>
    <t>155</t>
  </si>
  <si>
    <t>የፐብሊክ ሰርቪስና የሰው ሀብት ልማት ሚኒስቴር</t>
  </si>
  <si>
    <t>የማስፈጸም አቅም ግንባታ</t>
  </si>
  <si>
    <t>በለውጥ መሳሪያዎች አተገባበር ላይ ክትትልና ድጋፍ ማድረግ</t>
  </si>
  <si>
    <t>የሲቪል ሰርቪስ የሰው ሀይል ሥራ አመራር</t>
  </si>
  <si>
    <t>ውጤታማ የሆነ የሲቪል ሰርቪስ አደረጃጀት መዘርጋት</t>
  </si>
  <si>
    <t>በህጐች ላይ ጥናት ማካሄድ</t>
  </si>
  <si>
    <t xml:space="preserve">የሰው ሀብት ልማትን ማጐልበት </t>
  </si>
  <si>
    <t>መልካም አስተዳደር</t>
  </si>
  <si>
    <t>የህዝብ ተሳትፎ ማጎልበቻ ስርዓት መዘርጋትና ተግባራዊነቱን ማረጋገጥ</t>
  </si>
  <si>
    <t>የመንግስት ተቋማት አገልግሎት አሰጣጥ መከታተልና መደገፍ</t>
  </si>
  <si>
    <t>156</t>
  </si>
  <si>
    <t>የኢትዮጵያ ገቢዎችና ጉምሩክ ባለስልጣን</t>
  </si>
  <si>
    <t>የገቢ አሰባሰብ</t>
  </si>
  <si>
    <t>ከአገር ውስጥ ታክስና ጉምሩክ ገቢ መሰብሰብ</t>
  </si>
  <si>
    <t>የአገር ውስጥ ታክስና የጉምሩክ ስነ ስርዓት መፈፀም</t>
  </si>
  <si>
    <t>የታክስ ሕግ ማስከበር</t>
  </si>
  <si>
    <t xml:space="preserve">የታክስ ስወራና ማጭበርበር ተግባራትን መከላከል  </t>
  </si>
  <si>
    <t>የታክስ ፍትሐ ብሔር ክስ ጉዳዮችን ውጤታማ ማድረግ</t>
  </si>
  <si>
    <t>ዘመናዊ የመረጃ ሥርዓት</t>
  </si>
  <si>
    <t>የተገልጋዮች ትምህርትና ድጋፍ</t>
  </si>
  <si>
    <t>በታክስና በቀረጥ ዙሪያ ለህብረተሰቡ ትምህርት መስጠት</t>
  </si>
  <si>
    <t>ለተገልጋዮች አገልግሎትና ድጋፍ መስጠት</t>
  </si>
  <si>
    <t>157</t>
  </si>
  <si>
    <t>የኢትዮጵያ ዜና አገልግሎት ኤጀንሲ</t>
  </si>
  <si>
    <t xml:space="preserve">የዜናና የፕሮግራም ፕሮዳክሽን </t>
  </si>
  <si>
    <t>ዜናና ፕሮግራም ፕሮዳክሽን ማዘጋጀት</t>
  </si>
  <si>
    <t xml:space="preserve">በድረ ገጽ ዜናዎችና ማሰራጨት </t>
  </si>
  <si>
    <t>የህዝብ ግንኙነትና የህዝብ አስተያየት ጥናትና ምርምር</t>
  </si>
  <si>
    <t>የሚዲያ እና የኮሙዩኒኬሽን አገልግሎት መስጠት</t>
  </si>
  <si>
    <t>158</t>
  </si>
  <si>
    <t>የኢትዮጵያ የሂሳብ አያያዝና ኦዲት ቦርድ</t>
  </si>
  <si>
    <t>የሙያ አፈጻጸም ክትትል፣ ቁጥጥር እና ሕግ ማስከበር</t>
  </si>
  <si>
    <t>የሙያ አፈጻጸም ክትትልና ቁጥጥር ማድረግ</t>
  </si>
  <si>
    <t>159</t>
  </si>
  <si>
    <t>የኢትዮጵያ ብሮድካስት ባለስልጣን</t>
  </si>
  <si>
    <t>የመገናኛ ብዙሃን ማስፋፋት</t>
  </si>
  <si>
    <t xml:space="preserve">የምዝገባና ፈቃድ አገልግሎት መስጠት </t>
  </si>
  <si>
    <t xml:space="preserve">የመገናኛ ብዙሃን ክትትልና ድጋፍ </t>
  </si>
  <si>
    <t>የመገናኛ ብዙሃን ላይ ክትትል ማካሄድ</t>
  </si>
  <si>
    <t>ጥናት ማካሄድና ድጋፍ ማድረግ</t>
  </si>
  <si>
    <t>የሕግና ማስታወቂያ ክትትልና ድጋፍ</t>
  </si>
  <si>
    <t>የሚዲያ የማስታወቂያ አሰራርን መከታተል</t>
  </si>
  <si>
    <t>በሚዲያ የማስታወቂያ አሰራር ላይ ግንዛቤ መፍጠር</t>
  </si>
  <si>
    <t>161</t>
  </si>
  <si>
    <t>የሳይንስና ቴክኖሎጂ ሚኒስቴር</t>
  </si>
  <si>
    <t xml:space="preserve">የቴክኖሎጂ ሽግግር እና ልማት </t>
  </si>
  <si>
    <t>የቴክኖሎጂ ልማት መዘርጋት</t>
  </si>
  <si>
    <t>አገር በቀል ዕውቀትን ተደራሽ ማድረግ</t>
  </si>
  <si>
    <t>አቅም ግንባታ፤ ምርምርና ፖሊሲ</t>
  </si>
  <si>
    <t>የሰው ሀይል አቅም ማሳደግና ምርምር ማካሄድ</t>
  </si>
  <si>
    <t>የሳይንስና ቴክኖሎጂ ዩኒቨርሲቲና ተቋማት ጉዳዮች</t>
  </si>
  <si>
    <t xml:space="preserve">የዩኒቨርሲቲዎችን የፖሊሲና ምርምር ስነምግባር መከታተል </t>
  </si>
  <si>
    <t>የጥራት መሰረተ ልማት ማሻሻያ</t>
  </si>
  <si>
    <t>የጥራት መሰረተ ልማት ማሻሻያ ፕሮጀክትን መከታተልና መገምገም</t>
  </si>
  <si>
    <t>162</t>
  </si>
  <si>
    <t>የኢትዮጵያ ካርታ ሥራ ኤጀንሲ</t>
  </si>
  <si>
    <t>ሥራ አመራርና አሰተዳደር</t>
  </si>
  <si>
    <t>ወቅታዊና አሀዛዊ የምድር መረጃ አቅርቦት</t>
  </si>
  <si>
    <t>የካርታ ስራ አገልግሎት መስጠት</t>
  </si>
  <si>
    <t>የጂኦ ስፓሻል ኢንፎርሜሽን ጥራትና ደረጃ</t>
  </si>
  <si>
    <t>የጂኦ ስፓሻል ኢንፎርሜሽን ምርቶችን ደረጃ ማዘጋጀት</t>
  </si>
  <si>
    <t>163</t>
  </si>
  <si>
    <t>የመንግስት ግዥና ንብረት አስተዳደር ኤጀንሲ</t>
  </si>
  <si>
    <t>የመንግስት ግዥና ንብረት አስተዳደር</t>
  </si>
  <si>
    <t>ኦዲትና ክትትል ማድረግ</t>
  </si>
  <si>
    <t>በቀረቡ አቤቱታዎችና ጥፋተኝነት ላይ ውሳኔ መስጠት</t>
  </si>
  <si>
    <t>የመፈፀምና የማስፈፀም አቅም ግንባታ</t>
  </si>
  <si>
    <t>የህግ ማዕቀፎችን ፈትሾ ማሻሻልና የጥናት ሥራ መስራት</t>
  </si>
  <si>
    <t>በመንግስት ግዥ እና ንብረት አስተዳደር አቅም መገንባት</t>
  </si>
  <si>
    <t>164</t>
  </si>
  <si>
    <t>የኢትዮጵያ ጨረራ መከላከያ ባለሥልጣን</t>
  </si>
  <si>
    <t>አዮን ፈጣሪ የሆኑ ጨረራ አመንጭዎች</t>
  </si>
  <si>
    <t>የማሳወቅ ስርዓት ማከናወን</t>
  </si>
  <si>
    <t>ፍቃድ መስጠት</t>
  </si>
  <si>
    <t>የክትትልና ቁጥጥር ስራዎች ማከናወን</t>
  </si>
  <si>
    <t>ድንገተኛ አደጋ ዝግጁነትና ምላሽ መስጠት</t>
  </si>
  <si>
    <t>አዮን ፈጣሪ ያልሆኑ ጨረራ አመንጭዎች</t>
  </si>
  <si>
    <t>የማሳወቅና ፈቃድ አሰጣጥ ማካሄድ</t>
  </si>
  <si>
    <t>የክትትልና ቁጥጥር ስራዎችን ማከናወን</t>
  </si>
  <si>
    <t>ጥናትና ምርምር</t>
  </si>
  <si>
    <t>ጥናትና ምርምሮች ማካሄድ</t>
  </si>
  <si>
    <t>በቤተ ሙከራ ፍተሻና ትንተና ማካሄድ</t>
  </si>
  <si>
    <t>165</t>
  </si>
  <si>
    <t xml:space="preserve">የኢትዮጵያ አዕምሯዊ ንብረት ጽ/ቤት </t>
  </si>
  <si>
    <t xml:space="preserve">የፓተንት ጥበቃና ቴክኖሎጂ ሽግግር </t>
  </si>
  <si>
    <t>የፓተንት መረጃዎችን መመዝገብና ተደራሽ ማድረግ</t>
  </si>
  <si>
    <t xml:space="preserve">የኮፒ ራይትና ማህበረሰብ ዕውቀት ጥበቃና ልማት </t>
  </si>
  <si>
    <t>የቅጂና ተዛማጅ መብቶችን መመዝገብ</t>
  </si>
  <si>
    <t>የንግድ ምልክትና ኢንዱስትሪያል ንድፍ ጥበቃና ልማት</t>
  </si>
  <si>
    <t>የንግድ ምልክትና የኢንዱስትሪያዊ ንድፎችን መመዝገብና ጥበቃ ማድረግ</t>
  </si>
  <si>
    <t>የአእምሯዊ ንብረት ልማት</t>
  </si>
  <si>
    <t>አቅምና ግንዛቤን ማጎልበት</t>
  </si>
  <si>
    <t>166</t>
  </si>
  <si>
    <t>የመንግስት ግዥና ንብረት ማስወገድ አገልግሎት</t>
  </si>
  <si>
    <t>የመንግስት ግዥዎች</t>
  </si>
  <si>
    <t>በማዕከል ግዥ ማከናወን</t>
  </si>
  <si>
    <t>ግዥዎችን ማስተዳደር</t>
  </si>
  <si>
    <t xml:space="preserve">የመንግስት ንብረቶች ማስወገድ </t>
  </si>
  <si>
    <t>ለሚገዙና ለሚወገዱ ዕቃዎች የገበያ ዋጋ ማዘጋጀት</t>
  </si>
  <si>
    <t>ወቅቱን ጠብቆ ንብረትን ማስወገድ</t>
  </si>
  <si>
    <t>ቁርጥራጭ ብረቶች ጥቅም ላይ እንዲውሉ ማድረግ</t>
  </si>
  <si>
    <t>167</t>
  </si>
  <si>
    <t>የታላቁ ህዳሴ ግድብ ግንባታ ህዝባዊ ተሳትፎ አስተባባሪ ብሔራዊ ምክር ቤት ጽ/ቤት</t>
  </si>
  <si>
    <t>የሀብትና ፖለቲካዊ ድጋፍ አሰባሰብ</t>
  </si>
  <si>
    <t xml:space="preserve">በህዳሴው ግድብ ዙሪያ የህዝብ ንቅናቄን ማጠናከር  </t>
  </si>
  <si>
    <t>168</t>
  </si>
  <si>
    <t>የመንግሥት የልማት ድርጅቶች ባለአደራ ቦርድ</t>
  </si>
  <si>
    <t>የፕራይቬታይዜሽን ጉዳዮች</t>
  </si>
  <si>
    <t>በፕራይቬታይዜሽን ሂደት የተላለፉ ጉዳዮችን ማጠናቀቅ</t>
  </si>
  <si>
    <t>169</t>
  </si>
  <si>
    <t>የብሔራዊ የስነ-ልክ ኢንስቲትዩት</t>
  </si>
  <si>
    <t xml:space="preserve">የስነ ልክ ስርዓት ዝርጋታና ድጋፍ </t>
  </si>
  <si>
    <t>የአለካክ ወሰኖች ላይ ጥናትና ምርምር ማካሄድ</t>
  </si>
  <si>
    <t xml:space="preserve">ዓለም አቀፍ የዕርከን ተዋረድ ትስስር መጠበቅና ማሰራጨት </t>
  </si>
  <si>
    <t xml:space="preserve">ካሊብሬሽንና ልኬት </t>
  </si>
  <si>
    <t>የካሊብሬሽን አገልግሎት መስጠት</t>
  </si>
  <si>
    <t xml:space="preserve">የሳይንስ መሳሪያዎች አቅም ግንባታ </t>
  </si>
  <si>
    <t>የማማከርና የስልጠና አገልግሎቶች መስጠት</t>
  </si>
  <si>
    <t>የብቃት ማረጋገጥ አገልግሎት መስጠት</t>
  </si>
  <si>
    <t xml:space="preserve">ከተቋማት አቅም በላይ የሆኑ የጥገና አገልግሎቶች መስጠት </t>
  </si>
  <si>
    <t>የምህንድስና አገልግሎቶች መስጠት</t>
  </si>
  <si>
    <t>171</t>
  </si>
  <si>
    <t>የኢትዮጵያ ልማት ምርምር ኢንስቲትዩት</t>
  </si>
  <si>
    <t>172</t>
  </si>
  <si>
    <t>የሳይንስና ቴክኖሎጂ መረጃ ማዕከል</t>
  </si>
  <si>
    <t>የመረጃ ቴክኖሎጂ አቅርቦትና አስተዳደር</t>
  </si>
  <si>
    <t>የመረጃ መሰረተ ልማት ሲስተሞችን ማሳደግ</t>
  </si>
  <si>
    <t xml:space="preserve">የመረጃ ቴክኖሎጂ አስተዳደር እና ምርምር </t>
  </si>
  <si>
    <t xml:space="preserve">የመረጃ ቴክኖሎጂ ውጤቶችን ማከማቸትና ማሰራጨት </t>
  </si>
  <si>
    <t>173</t>
  </si>
  <si>
    <t>ፖሊሲ ጥናትና ምርምር ማዕከል</t>
  </si>
  <si>
    <t>ፓሊሲ ጥናትና ምርምር</t>
  </si>
  <si>
    <t>የፓሊሲ ጥናትና ምርምር ማካሄድ</t>
  </si>
  <si>
    <t>የሰው ሀብት ልማትና የኢንፎርሜሽን ቴክኖሎጂ</t>
  </si>
  <si>
    <t>የፖሊሲ አውደ ጥናቶችን በዘመናዊ መረጃ ሲስተም ማስደገፍ</t>
  </si>
  <si>
    <t>174</t>
  </si>
  <si>
    <t>የብሔራዊ የፕላን ኮሚሽን</t>
  </si>
  <si>
    <t xml:space="preserve">የማክሮ ፕላን ዝግጅትና ማኔጅመንት </t>
  </si>
  <si>
    <t>የልማት ፖሊሲ ዕቅድ ጥናት ማካሄድና አፈፃፀም መገምገም</t>
  </si>
  <si>
    <t>ብሔራዊ አካውንት እና የልማት ፕሮጀክቶች ቅድመ ትግበራ መገምገም</t>
  </si>
  <si>
    <t xml:space="preserve">የክፍላተ ኢኮኖሚ ፕላን ዝግጅትና ማኔጅመንት </t>
  </si>
  <si>
    <t xml:space="preserve">የክፍላተ ኢኮኖሚ የዓመታዊና የረጅም ዘመን ዕቅድ ማዘጋጀት </t>
  </si>
  <si>
    <t>የክፍላተ ኢኮኖሚ ዕቅድ ላይ ጥናቶች ማካሄድ</t>
  </si>
  <si>
    <t xml:space="preserve">ብሔራዊ የፕላን አፈፃፀም ክትትልና ግምገማ </t>
  </si>
  <si>
    <t>የዕድገትና ትራንስፎርሜሽን ዕቅድ ፕሮጀክቶች አፈፃፀም መገምገም</t>
  </si>
  <si>
    <t>175</t>
  </si>
  <si>
    <t>የመለስ ዜናዊ አመራር አካዳሚ</t>
  </si>
  <si>
    <t>የስልጠና አገልግሎት መስጠት</t>
  </si>
  <si>
    <t>መማር ማስተማር</t>
  </si>
  <si>
    <t>የመማር ማስተማር አገልግሎት መስጠት</t>
  </si>
  <si>
    <t>176</t>
  </si>
  <si>
    <t>የኢትዮጵያ ባዮቴክኖሎጂ ኢንስቲትዩት</t>
  </si>
  <si>
    <t>የባዮቴክኖሎጂ ምርምርና ስርፀት</t>
  </si>
  <si>
    <t>የባዮቴክኖሎጂ ምርምር ማካሄድ</t>
  </si>
  <si>
    <t>የኢመርጂንግ ቴክኖሎጂ ጥናት</t>
  </si>
  <si>
    <t>የኢመርጂንግ ቴክኖሎጂ ምርምርና ስርፀት ማካሄድ</t>
  </si>
  <si>
    <t>177</t>
  </si>
  <si>
    <t>የኢትዮጵያ ስፔስ ሳይንስና ቴክኖሎጂ ኢንስቲትዩት</t>
  </si>
  <si>
    <t>ስፔስ-ነክ ምርትና አገልግሎት</t>
  </si>
  <si>
    <t xml:space="preserve">ስፔስ-ነክ ምርትና አገልግሎቶችን ተደራሽ ማድረግ </t>
  </si>
  <si>
    <t>የኤሮስፔስ ቴክኖሎጂ መሰረተ ልማት</t>
  </si>
  <si>
    <t xml:space="preserve">የኤሮስፔስ ቴክኖሎጂ ማልማትና ሳተላይት ማምጠቅ </t>
  </si>
  <si>
    <t>የስፔስ ጉዳዮች ምዝገባና ፍቃድ መስጠት</t>
  </si>
  <si>
    <t>178</t>
  </si>
  <si>
    <t>የኢትዮጵያ የውጭ ግንኙነት ስትራቴጂያዊ ጥናት ኢንስቲትዩት</t>
  </si>
  <si>
    <t xml:space="preserve">ጥናትና ምርምር </t>
  </si>
  <si>
    <t>የውጭ ፖሊሲና ዲፕሎማሲያዊ ጉድኝት</t>
  </si>
  <si>
    <t>የውጭ ፖሊሲን ለማሻሻል ሁነትን በመፈተሸ የመረጃ ግብዓት መስጠት</t>
  </si>
  <si>
    <t>200</t>
  </si>
  <si>
    <t>ኢኮኖሚ</t>
  </si>
  <si>
    <t>210</t>
  </si>
  <si>
    <t>ግብርና እና ገጠር ልማት</t>
  </si>
  <si>
    <t>211</t>
  </si>
  <si>
    <t>የግብርናና የእንስሳት ሀብት ሚኒስቴር</t>
  </si>
  <si>
    <t>እርሻ ልማት</t>
  </si>
  <si>
    <t>የግብርና ኤክስቴንሽን አገልግሎት መስጠት</t>
  </si>
  <si>
    <t>የእጽዋት ጤናና ምርት ጥራት ቁጥጥር ማካሄድ</t>
  </si>
  <si>
    <t xml:space="preserve">የግብርና ግብዓቶች ድጋፍ እና ክትትል ማድረግ  </t>
  </si>
  <si>
    <t>የሰብል ምርትና ምርታማነትን ለማሳደግ ድጋፍ መስጠት</t>
  </si>
  <si>
    <t>ልዩ ድጋፍ ለሚሹ ክልሎች የሚሰጡ ድጋፎችን ማስተባበር</t>
  </si>
  <si>
    <t xml:space="preserve">የተዛማችና መደበኛ ተባዮች አሰሳና መከላከል አገልግሎት መስጠት </t>
  </si>
  <si>
    <t>የግብርና መሳሪያዎች አያያዝና አጠቃቀም ላይ ድጋፍ ማድረግ</t>
  </si>
  <si>
    <t>08</t>
  </si>
  <si>
    <t>የአነስተኛ ይዞታ የሆርቲካልቸር አምራቾችን መደገፍ</t>
  </si>
  <si>
    <t>09</t>
  </si>
  <si>
    <t>የተቀናጀ የዘር ጥራት ቁጥጥር ማድረግ</t>
  </si>
  <si>
    <t xml:space="preserve">የተፈጥሮ ሀብት ልማት፣ ጥበቃና አጠቃቀም </t>
  </si>
  <si>
    <t xml:space="preserve">የተፈጥሮ ሀብት ልማት አያያዝና አጠቃቀምን ማስፋፋት </t>
  </si>
  <si>
    <t>የገጠር መሬት አስተዳደርና አጠቃቀም ሥርዓትን መደገፍ</t>
  </si>
  <si>
    <t>የአፈር ምርታማነት የናሙና ምርመራ አገልግሎት መስጠት</t>
  </si>
  <si>
    <t>የአፈር መረጃ ሥርዓት መዘርጋት</t>
  </si>
  <si>
    <t>የአፈር ምርታማነትን የሚያሻሽሉ ቴክኖሎጂዎችን ማስፋፋት</t>
  </si>
  <si>
    <t xml:space="preserve">የአነስተኛ መስኖ አጠቃቀም ክትትልና ቁጥጥር ማድረግ </t>
  </si>
  <si>
    <t>የገጠር ሥራ ዕድል ፈጠራና ምግብ ዋስትና</t>
  </si>
  <si>
    <t>የኮሞዲቲ፣ የሎጂስቲክስና የፋይናንስ ማኔጅመንት ድጋፍ መስጠት</t>
  </si>
  <si>
    <t>ለምግብ ዋስትና መረጋገጥ የሚሰጡ ድጋፎችን ማስተባበር</t>
  </si>
  <si>
    <t>በገጠር ግብርና እና ግብርና ነክ ያልሆኑ የስራ እድሎች ፈጠራን መደገፍ</t>
  </si>
  <si>
    <t>የሰርዶ የተቀናጀ የግብርና ልማት ማዕከል</t>
  </si>
  <si>
    <t>የግብርና ቴክኒክና ሞያ ትምህርትና ስልጠና</t>
  </si>
  <si>
    <t>በአጋርፋ ግብርና ቴክኒክና ሞያ ኮሌጅ የግብርና ባለሙያዎችን ማሰልጠን</t>
  </si>
  <si>
    <t>በአላጌ ግብርና ቴክኒክና ሞያ ኮሌጅ የግብርና ባለሙያዎችን ማሰልጠን</t>
  </si>
  <si>
    <t>በአርዳይታ ግብርና ቴክኒክና ሞያ ኮሌጅ የግብርና ባለሙያዎችን ማሰልጠን</t>
  </si>
  <si>
    <t>በሚዛን ግብርና ቴክኒክና ሞያ ኮሌጅ የግብርና ባለሙያዎችን ማሰልጠን</t>
  </si>
  <si>
    <t>በገዋኔ ግብርና ቴክኒክና ሞያ ኮሌጅ የግብርና ባለሙያዎችን ማሰልጠን</t>
  </si>
  <si>
    <t>በግብርና ቴክኒክና ሞያ ኮሌጆች የሚሰጡትን ሥልጠናዎች ማስተባበር</t>
  </si>
  <si>
    <t xml:space="preserve">የእንስሳትና ዓሣ ምርትና ምርታማነት </t>
  </si>
  <si>
    <t>የዳልጋ ከብቶችን፣ በጎችና ፍየሎችን እና ዶሮዎችን ዘር በመምረጥ ማሻሻል</t>
  </si>
  <si>
    <t>በመኖ ልማት፣ አያያዝ እና አጠቃቀም አቅም መገንባት</t>
  </si>
  <si>
    <t>የወተት ምርትና የወተት ተዋፅኦ ለማሳደግ ድጋፍ መስጠት</t>
  </si>
  <si>
    <t>የሃገረሰብና ዲቃላ እንስሳት ዝርያና የቆዳና ሌጦ ምርት እንዲሻሻል መደገፍ</t>
  </si>
  <si>
    <t>የዶሮና የእንቁላል ምርትና ምርታማነትን መደገፍ</t>
  </si>
  <si>
    <t>የዓሣ ምርትና ምርታማነትን ለማሳደግ መደገፍ</t>
  </si>
  <si>
    <t xml:space="preserve">የማር፣ ሰምና ኩብኩባ ምርትን ማሳደግና ማስፋት  </t>
  </si>
  <si>
    <t>ልዩ ድጋፍ የሚሹ ክልሎችንና አርብቶ አደር አካባቢዎች አቅም መገንባት</t>
  </si>
  <si>
    <t xml:space="preserve">በሰው ሰራሽ እንስሳት ማራቢያ ዘዴ የእንስሳት ምርታማነትን ማሳደግ </t>
  </si>
  <si>
    <t>የእንስሳትና ዓሣ ምርት፣ ተዋፅኦና ግብዓት ግብይት</t>
  </si>
  <si>
    <t xml:space="preserve">የእንስሳት ግብዓት ግብይትና አቅርቦትን ማስፋት  </t>
  </si>
  <si>
    <t>የእንስሳትና እንስሳት ምርት ግብይት ስርዓትን ማጠናከር</t>
  </si>
  <si>
    <t>የእንስሳትና ዓሣ ጤና፣ ግብዓትና ምርት ጥራት ቁጥጥር</t>
  </si>
  <si>
    <t>የእንስሳት በሽታዎች መረጃ አያያዝና ሪፖርት አደራረግን ማጠናከር</t>
  </si>
  <si>
    <t>ተዛማችና ድንበር ዘለል የእንስሳት በሽታዎች መከላከል</t>
  </si>
  <si>
    <t xml:space="preserve">ዓለም አቀፍ የእንስሳት ጤና ሰርተፊኬት መስጠት </t>
  </si>
  <si>
    <t>ለቁም እንስሳት የህክምና እና ለተረፈ-ምርቶች የኢንስፔክሽን አገልግሎት መስጠት</t>
  </si>
  <si>
    <t>ከእንስሳት ወደ ሰው የሚተላለፉ በሽታዎችን መቆጣጠር</t>
  </si>
  <si>
    <t>የእንስሳት ልየታ ምዝገባና የኋልዮሽ ክትትል ሥርዓት መገንባት</t>
  </si>
  <si>
    <t xml:space="preserve">የእንስሳት ጤና ምርመራና ጥናት ማከናወን </t>
  </si>
  <si>
    <t>212</t>
  </si>
  <si>
    <t>የግብርና ትራንስፎርሜሽን ኤጀንሲ</t>
  </si>
  <si>
    <t xml:space="preserve">የግብርና ትራንስፎርሜሽን ማስተባበሪያ </t>
  </si>
  <si>
    <t>የግብርና ኮሜርሻላይዜሽን ክላስተርን ማስተባበርና ድጋፍ መስጠት</t>
  </si>
  <si>
    <t>213</t>
  </si>
  <si>
    <t>ኢትዮጵያ ግብርና ምርምር ኢንስቲትዩት</t>
  </si>
  <si>
    <t>ሰብል ምርምር ፕሮግራም</t>
  </si>
  <si>
    <t>በአዝርዕት ሰብሎች ላይ ጥናትና ምርምር ማካሄድ</t>
  </si>
  <si>
    <t>በሆርቲካልቸር ሰብሎች ላይ ጥናትና ምርምር ማካሄድ</t>
  </si>
  <si>
    <t>በቡና እና ሻይ ሰብሎች ላይ ጥናትና ምርምር ማካሄድ</t>
  </si>
  <si>
    <t>በዕጽዋት ጥበቃ ላይ ጥናትና ምርምር ማካሄድ</t>
  </si>
  <si>
    <t>የግብርና ባዮቴክኖሎጂ ምርምር ማካሄድ</t>
  </si>
  <si>
    <t>የግብርና ምህንድስና ምርምር ሥራዎች ማካሄድ</t>
  </si>
  <si>
    <t>የእንስሳት ምርምር</t>
  </si>
  <si>
    <t>የእንስሳት መኖ፣ ስነ ምግብና ጤና ጥናትና ምርምር ሥራዎች ማካሄድ</t>
  </si>
  <si>
    <t>የቀንድና ጋማ ከብቶች ጥናትና ምርምር ሥራዎች ማካሄድ</t>
  </si>
  <si>
    <t>የዶሮ፣ ዓሣ፣ ንብና ሃር ምርምር ሥራዎች ማካሄድ</t>
  </si>
  <si>
    <t xml:space="preserve">የአርብቶ አደር፣ ከፊል አርብቶ አደርና ልዩ ድጋፍ የሚሹ ክልሎችን የምርምር አቅም ማጎልበት </t>
  </si>
  <si>
    <t>የግብርና እና ስነ ምግብ  ጥናት ምርምር  በላቦራቶሪ ማካሄድ</t>
  </si>
  <si>
    <t>የተፈጥሮ ሃብት አያያዝ ምርምር</t>
  </si>
  <si>
    <t>የተቀናጀ የአፈር ለምነትና ደህንነት ምርምር ሥራዎች ማካሄድ</t>
  </si>
  <si>
    <t>የተቀናጀ የተፋሰስ አያያዝ ምርምር ሥራዎች ማካሄድ</t>
  </si>
  <si>
    <t>የመስኖና ጠፈፍ ምርምር ሥራዎች ማካሄድ</t>
  </si>
  <si>
    <t>የአየር ጠባይና ጂኦስፓሻል ምርምርና ጥናት ማካሄድ</t>
  </si>
  <si>
    <t>ቴክኖሎጂ ብዜትና ማዕከላት ልማት</t>
  </si>
  <si>
    <t>የቴክኖሎጂ ብዜትና የዘር ምርምር ሥራዎች ማካሄድ</t>
  </si>
  <si>
    <t>የምርምር ማዕከላትን የምህንድስናና ጥገና ሥራዎች ማካሄድ</t>
  </si>
  <si>
    <t xml:space="preserve">የግብርና ኢኮኖሚክስና የምርምር ኤክስቴንሽን </t>
  </si>
  <si>
    <t>የግብርና ኢኮኖሚክስ ጥናትና ምርምር ሥራዎች ማካሄድ</t>
  </si>
  <si>
    <t>የግብርና ኮሜርሻላይዜሽን እና ኤክስቴንሽን ላይ ምርምር ማካሄድ</t>
  </si>
  <si>
    <t>214</t>
  </si>
  <si>
    <t>የኢትዮጵያ ብዝሀ ሕይወት ኢንስቲትዩት</t>
  </si>
  <si>
    <t>ብዘሀ ህይወት ጥበቃና ዘለቄታ አጠቃቀም</t>
  </si>
  <si>
    <t>የአዝርዕትና ሆርቲካልቸር ብዝሀ ህይወትን ማንበርና መጠቀም</t>
  </si>
  <si>
    <t>የደንና የግጦሽ መሬት ዕፅዋት ብዝሀ ህይወትን ማንበርና መጠቀም</t>
  </si>
  <si>
    <t xml:space="preserve">የእንስሳት ብዝሀ ህይወትን ማንበር </t>
  </si>
  <si>
    <t xml:space="preserve">የደቂቅ አካላት ብዝሀ ህይወትን ማንበር </t>
  </si>
  <si>
    <t>የጄኔቲክ ሀብት አርክቦትና ጥቅም ተጋሪነት</t>
  </si>
  <si>
    <t>ህጋዊ የጄኔቲክ ሀብት አርክቦት ፍቃድ ማስፈን</t>
  </si>
  <si>
    <t>ፍትሀዊ የጄኔቲክ ሀብት ጥቅም ተጋሪነት ማረጋገጥ</t>
  </si>
  <si>
    <t>215</t>
  </si>
  <si>
    <t>የኢትዮጵያ ሆርቲካልቸርና ግብርና ኢንቨስትመንት ባለስልጣን</t>
  </si>
  <si>
    <t>የግብርና ኢንቨስትመንት መሬት እቅርቦት</t>
  </si>
  <si>
    <t>ለልማት የሚውል መሬት በጥናት መለየት</t>
  </si>
  <si>
    <t>መስፈርቱን ላሟሉ ባለሀብቶች መሬት ማስተላለፍ</t>
  </si>
  <si>
    <t>የሆርቲካልቸር ልማትና ግብይት</t>
  </si>
  <si>
    <t>የሆርቲካልቸር ቴክኖሎጂ፣ የስልጠናና የግብዓት አቅርቦት ድጋፍ መስጠት</t>
  </si>
  <si>
    <t>በኮንትራት እርሻዎች ለሚሰሩ አርሶ አደሮችና ወጣቶች ድጋፍ መስጠት</t>
  </si>
  <si>
    <t>የነባርና አዳዲስ የገበያ መዳረሻዎችን ማስፋፋት</t>
  </si>
  <si>
    <t>የሰፋፊ እርሻ ኢንቨስትመንት</t>
  </si>
  <si>
    <t>የሰፋፊ እርሻ ቴክሎኖጂ የስልጠናና የግብዓት አቅርቦት ድጋፍ መስጠት</t>
  </si>
  <si>
    <t>የዘርፉን ልማት ውጤታማነት ለማሳደግ ክትትልና ድጋፍ መስጠት</t>
  </si>
  <si>
    <t>የኢንቨስተሮችን የአካባቢና ማህበራዊ ደህንነት አያያዝ ክትትልና ግምገማ ማካሄድ</t>
  </si>
  <si>
    <t>የእንስሳት ልማት ኢንቨስትመንት</t>
  </si>
  <si>
    <t>የእንስሳት የቴክኖሎጂ የግብዓት አቅርቦትና ስልጠና ድጋፍ መስጠት</t>
  </si>
  <si>
    <t>የእንስሳት ኮሜርሻል ፋርሞችን የገበያ ትስስር እንዲፈጥሩ ድጋፍ መስጠት</t>
  </si>
  <si>
    <t>216</t>
  </si>
  <si>
    <t>የፌደራል ህብረት ሥራ ኤጀንሲ</t>
  </si>
  <si>
    <t>የህብረት ሥራ ማስፋፊያ</t>
  </si>
  <si>
    <t>የህብረት ሥራ ማህበራትን ማጠናከርና ማደራጀት</t>
  </si>
  <si>
    <t>ለህብረት ሥራ ማህበራት የአሰራር ሥርዓት መዘርጋት</t>
  </si>
  <si>
    <t>የህብረት ሥራ ቁጥጥር</t>
  </si>
  <si>
    <t xml:space="preserve">የህብረት ሥራ ማህበራትን ፍትሀዊነት ተጠቃሚነት ማረጋገጥ </t>
  </si>
  <si>
    <t>ለህብረት ሥራ ማህበራት የኦዲት አገልግሎት መስጠት</t>
  </si>
  <si>
    <t>ለህብረት ሥራ ማህበራት የዕውቅና ሰርተፊኬት መስጠት</t>
  </si>
  <si>
    <t>ለህብረት ሥራ ማህበራት የሕግ ድጋፍ አገልግሎት መስጠት</t>
  </si>
  <si>
    <t>የህብረት ሥራ ግብይት እና አቅም ግንባታ</t>
  </si>
  <si>
    <t>ህብረት ሥራ ማኅበራት በግብይት ብቁና ተወዳዳሪ እንዲሆኑ መደገፍ</t>
  </si>
  <si>
    <t>የህብረት ስራ ማህበራት የእሴት መጨመር ተግባር እንዲያከናውኑ መደገፍ</t>
  </si>
  <si>
    <t>የህብረት ሥራ ፋይናንስ ልማት</t>
  </si>
  <si>
    <t>የቁጠባና ኢንቨስትመንት ባህል ላይ ግንዛቤ መፍጠር</t>
  </si>
  <si>
    <t>217</t>
  </si>
  <si>
    <t xml:space="preserve">የኢትዮጵያ ምርት ገበያ ባለሥልጣን </t>
  </si>
  <si>
    <t>ዘመናዊ ምርት ግብይት ግንዛቤ</t>
  </si>
  <si>
    <t>የዘመናዊ ምርት ግብይት ግንዛቤን ማጠናከር</t>
  </si>
  <si>
    <t>ከሕግ ጥሰት የፀዳ የግብይት ሥርዓት</t>
  </si>
  <si>
    <t>በደረጃ አሰጣጥ፤ ምርት ርክክብና የክፍያ ህጋዊነትን ማረጋገጥ</t>
  </si>
  <si>
    <t>የህግ ጥሰት ምርመራ ማካሄድና ውሳኔ መስጠት</t>
  </si>
  <si>
    <t>የአገናኝ አባላት እና የደንበኞች ግንኙንት ህጋዊነትን መከታተል</t>
  </si>
  <si>
    <t>ኢኮኖሚያዊ ጠቀሜታው የላቀ የምርት ገበያ</t>
  </si>
  <si>
    <t>በግብይት መድረክ እና በምርት መረከቢያ መጋዘን ላይ ክትትል ማካሄድ</t>
  </si>
  <si>
    <t>ከምርት ገበያው የሚቀርቡ ነባርና አዲስ ውሎችን መገምገም</t>
  </si>
  <si>
    <t xml:space="preserve">በግብይት ስርዓቱ ላይ የጥናትና የምክር አገልግሎት መስጠት </t>
  </si>
  <si>
    <t>219</t>
  </si>
  <si>
    <t>የአካባቢ፣ ደንና የአየር ንብረት ለውጥ ሚኒስቴር</t>
  </si>
  <si>
    <t>የአካባቢና አየር ንብረት ለውጥ ፕሮግራም</t>
  </si>
  <si>
    <t>የአካባቢ ህግ ተከባሪነትን ማረጋገጥ</t>
  </si>
  <si>
    <t>በአየር ንብረት ለውጥና ብዝሀ ህይወት ዘርፍ የሚተገበሩ ሥራዎችን ማስተባበር</t>
  </si>
  <si>
    <t>የደን ልማት፣ ጥበቃና እንክብካቤ ፕሮግራም</t>
  </si>
  <si>
    <t>የተፈጥሮ ደን ልማት፣ ጥበቃና እንክብካቤ ሥራዎችን ማስተባበርና መደገፍ</t>
  </si>
  <si>
    <t>ሰው ሠራሽ ደን ልማትና እንክብካቤን ማጠናከር</t>
  </si>
  <si>
    <t>የደን አጠቃቀም ግብይት ማስፋፊያና ቁጥጥር ማካሄድ</t>
  </si>
  <si>
    <t>246</t>
  </si>
  <si>
    <t>የእንስሳት መድኃኒትና መኖ አስተዳደርና ቁጥጥር ባለሥልጣን</t>
  </si>
  <si>
    <t>የእንስሳት መድሃኒትና መኖ ቁጥጥር</t>
  </si>
  <si>
    <t>የመድሃኒትና መኖ የጥራት ቁጥጥር ማካሄድ</t>
  </si>
  <si>
    <t>የእንስሳት መድኃኒትና መኖ ጥራት የምርመራ አገልግሎት መስጠት</t>
  </si>
  <si>
    <t>በኬላዎች ህገወጥ የእንስሳት መድኃኒትና መኖ ንግድ ቁጥጥር ማካሄድ</t>
  </si>
  <si>
    <t>የመድሃኒት ተቋማት ጥራትና ፈቃድ አሰጣጥ</t>
  </si>
  <si>
    <t>የእንስሳት የመድሃኒት ተቋማት ፈቃድ መስጠት</t>
  </si>
  <si>
    <t>የእንስሳት መኖ ተቋማት ጥራትና ፈቃድ አሰጣጥ</t>
  </si>
  <si>
    <t>የእንስሳት መኖ ተቋማት ፈቃድ መስጠት</t>
  </si>
  <si>
    <t>248</t>
  </si>
  <si>
    <t>ብሔራዊ የቆላ ዝንብና ገንዲ በሽታ መቆጣጠሪያና ማጥፊያ ኢንስቲትዩት</t>
  </si>
  <si>
    <t>የቆላ ዝንብና ገንዲ በሽታ መቆጣጠሪያና ማጥፊያ</t>
  </si>
  <si>
    <t>የቆላ ዝንብና የገንዲ በሽታ መቆጣጠርና ማጥፋት</t>
  </si>
  <si>
    <t>249</t>
  </si>
  <si>
    <t>የኢትዮጵያ የአካባቢና ደን ምርምር ኢንስቲትዩት</t>
  </si>
  <si>
    <t>የደን ምርምር ፕሮግራም</t>
  </si>
  <si>
    <t>ሰው ሰራሽ፣ ጥምር እርሻ ደንና የተራቆቱ መሬቶች ምርምር ማካሄድ</t>
  </si>
  <si>
    <t>የደን አጠባበቅ ጥናትና ምርምር ማካሄድ</t>
  </si>
  <si>
    <t>በማህበራዊና ኢኮኖሚያዊ ፖሊሲ ሥርፀት እና ስርዓተ ፆታ ላይ ጥናትና ምርምር ማካሄድ</t>
  </si>
  <si>
    <t>የዛፍ ዘር ቴክኖሎጂ ጥናት ማካሄድ</t>
  </si>
  <si>
    <t>በደን ሀብት አጠቃቀም ዙሪያ ጥናትና ምርምር ማካሄድ</t>
  </si>
  <si>
    <t>የአካባቢ ምርምር ፕሮግራም</t>
  </si>
  <si>
    <t>የአካባቢ ብክለትና አያያዝ ላይ ጥናትና ምርምር ማካሄድ</t>
  </si>
  <si>
    <t>የስርዓተ ምህዳር አያያዝ ጥናትና ምርምር ማካሄድ</t>
  </si>
  <si>
    <t>የአካባቢ ፊዚኮ ኬሚካልና ባዮሎጂካል ላቦራቶሪ ሙከራ ማካሄድ</t>
  </si>
  <si>
    <t>በአየር ንብረት ለውጥ ዘርፍ ጥናትና ምርምር ማካሄድ</t>
  </si>
  <si>
    <t>256</t>
  </si>
  <si>
    <t>የኢትዮጵያ ቡናና ሻይ ልማትና ግብይት ባለሥልጣን</t>
  </si>
  <si>
    <t>የቡና፣ ሻይና ቅመማ ቅመም ልማት</t>
  </si>
  <si>
    <t>የቡና፣ ሻይና ቅመማ ቅመም ኤክስቴንሽን አገልግሎት ማሳደግ</t>
  </si>
  <si>
    <t>የቡና፣ ሻይና ቅመማ ቅመም ምርት ጥራቱን ማስጠበቅ</t>
  </si>
  <si>
    <t>የቡና፣ ሻይና ቅመማ ቅመም ግብዓት አቅርቦት፣ ጥራት እና የብድር አገልግሎትን ማሳደግ</t>
  </si>
  <si>
    <t>የቡና፣ ሻይና ቅመማ ቅመም ገበያ ልማትና ቁጥጥር</t>
  </si>
  <si>
    <t>ዘመናዊና ቀልጣፋ የገበያ መረጃና ቁጥጥር ስርዓት መገንባት</t>
  </si>
  <si>
    <t>ዘመናዊና ቀልጣፋ የግብይት ስርዓት መገንባት</t>
  </si>
  <si>
    <t xml:space="preserve">የቡና ጥራት ምርመራና ሰርተፊኬሽን </t>
  </si>
  <si>
    <t>የቡና ምርመራና ሰርተፊኬሽን አገልግሎትን ማሻሻል</t>
  </si>
  <si>
    <t>257</t>
  </si>
  <si>
    <t>የኢትዮጵያ ግብርና ምርምር ምክር ቤት ሴክሬታሪያት</t>
  </si>
  <si>
    <t>አገራዊ የግብርና ምርምር ሥርዓቱን የማስተባበርና የማዘመን ፕሮግራም</t>
  </si>
  <si>
    <t xml:space="preserve">አገራዊ የግብርና ምርምር ሥርዓቱን ማስተባበርና አሰራሩን ማዘመን </t>
  </si>
  <si>
    <t>የምርምር ተቋማት ብቃት ግንባታ ማጠናከሪያ ፕሮግራም</t>
  </si>
  <si>
    <t>የግብርና ምርምር ተቋማትን ብቃት መገንባትና ማጠናከር</t>
  </si>
  <si>
    <t>220</t>
  </si>
  <si>
    <t>ውሀ ሀብትና ኤነርጂ</t>
  </si>
  <si>
    <t>221</t>
  </si>
  <si>
    <t>የውሃ፣ መስኖና ኤሌክትሪክ ሚኒስቴር</t>
  </si>
  <si>
    <t>የመስኖና ድሬኔጅ ልማት</t>
  </si>
  <si>
    <t>የመስኖ ውጤታማነት ሪፖርት ማዘጋጀት</t>
  </si>
  <si>
    <t xml:space="preserve">የመጠጥ ውሀ አቅርቦት </t>
  </si>
  <si>
    <t>የመጠጥ ውሃ ተግባራትን ማስተባበርና የቴክኒክ ድጋፍ መስጠት</t>
  </si>
  <si>
    <t xml:space="preserve">የውሃ ሀብት አስተዳደር </t>
  </si>
  <si>
    <t>የውሀ ሀብት አጠቃቀም ዘላቂነትን ማረጋጥ</t>
  </si>
  <si>
    <t>የከርሠ ምድር ውሃ ሀብት አለኝታንና ጥቅሙን መለየት</t>
  </si>
  <si>
    <t>የወሰን ተሻጋሪ ወንዞች ጉዳይን መከታተልና ማስተዳደር</t>
  </si>
  <si>
    <t>ሐይድሮሎጂና የውሃ ጥራት መረጃዎችን ማሰራጨት</t>
  </si>
  <si>
    <t xml:space="preserve">የውሀ ስራዎች ፈቃድ አስተዳደር </t>
  </si>
  <si>
    <t>በክፍለ ኢኮኖሚው የልማት ችግሮች ዙሪያ ጥናትና ምርምር ማድረግ</t>
  </si>
  <si>
    <t xml:space="preserve">የግድቦችን ደህንነትና ተዛማጅ መረጃን በመከታተል ወቅታዊ ማድረግ </t>
  </si>
  <si>
    <t xml:space="preserve">የኢነርጂ ልማት </t>
  </si>
  <si>
    <t>የሃይድሮ ፓወር ጥናቶችን መከታተልና መገምገም</t>
  </si>
  <si>
    <t>የኤነርጂ ቴክኖሎጂ ናሙና ማምረትና መፈተሽ</t>
  </si>
  <si>
    <t>222</t>
  </si>
  <si>
    <t>የውሃ ልማት ፈንድ ጽ/ቤት</t>
  </si>
  <si>
    <t>223</t>
  </si>
  <si>
    <t>ብሔራዊ የሚቲዎሮሎጂ ኤጀንሲ</t>
  </si>
  <si>
    <t>የሚቲዎሮሎጂ ጣቢያዎች መሳሪያዎችና መረጃ አቅርቦት</t>
  </si>
  <si>
    <t>የሚቲዎሮሎጂ መሣሪያዎችን ካሊብሬት ማድረግና ጣቢያዎችን ማስተዳደር</t>
  </si>
  <si>
    <t>የሚቲዎሮሎጂ መረጃን ጥራት መቆጣጠርና ማሰራጨት</t>
  </si>
  <si>
    <t>የሚቲዎሮሎጂ ትንበያና ቅድሚያ ማስጠንቀቂያ</t>
  </si>
  <si>
    <t xml:space="preserve">ለበረራ ደህንነት የሚቲዎሮሎጂ መረጃ ማቅረብ </t>
  </si>
  <si>
    <t xml:space="preserve">የትንበያ ቅድሚያ ማስጠንቀቂያና የምክር አገልግሎት መሰጠት </t>
  </si>
  <si>
    <t>በሚቲዎሮሎጂ ጉዳዮች ጥናትና ምርምር ማከናወን</t>
  </si>
  <si>
    <t>224</t>
  </si>
  <si>
    <t>የአባይ ተፋሰስ ባለስልጣን</t>
  </si>
  <si>
    <t xml:space="preserve">የተቀናጀ የውሃ ሀብት አስተዳደር </t>
  </si>
  <si>
    <t>የተፋሰስ መረጃ ማደራጀትና ዕቅድ ማዘጋጀት</t>
  </si>
  <si>
    <t>የተፋሰሱን የውሃ ሀብት አጠቃቀም ማስተዳደር</t>
  </si>
  <si>
    <t>ተፋሰሱን በማጥናት የተጎዱ አካላትን መንከባከብና ማልማት</t>
  </si>
  <si>
    <t>የተፋሰስ እቅድ ማዘጋጀትና መከታተል</t>
  </si>
  <si>
    <t>የግድቦችና መስኖ አውታሮች አስተዳደር ፕሮግራም</t>
  </si>
  <si>
    <t>የቆጋ ግድብና የመስኖ አውታሮችን መጠገንና መንከባከብ</t>
  </si>
  <si>
    <t>225</t>
  </si>
  <si>
    <t>የኢትዮጵያ ኤነርጂ ባለስልጣን</t>
  </si>
  <si>
    <t xml:space="preserve">የኤነርጂ ተግባራት አስተዳደር  </t>
  </si>
  <si>
    <t>የኤሌክትሪክ ስራዎችና የኤሌክትሪክ ነክ ንግድ ብቃት ማረጋገጥ</t>
  </si>
  <si>
    <t>የጂኦተርማል ልማት ፈቃድን ማስተዳደር</t>
  </si>
  <si>
    <t>የኤነርጂ ብቃትና የኤነርጂ ቁጠባ</t>
  </si>
  <si>
    <t>የኤነርጂ ብቃትና ቁጠባን ማቀናጀትና መምራት</t>
  </si>
  <si>
    <t>226</t>
  </si>
  <si>
    <t>የስምጥ ሸለቆ ሐይቆች ተፋሰስ ባለስልጣን</t>
  </si>
  <si>
    <t xml:space="preserve">የተቀናጀ የውሀ ሀብት አስተዳደር </t>
  </si>
  <si>
    <t>የተፋሰስ መረጃና ዳታቤዝ ማስተዳደር</t>
  </si>
  <si>
    <t>የተፋሰስ ዕቅድ ጥናትና ምርምር ማካሄድ</t>
  </si>
  <si>
    <t>የውሀ ሀብት ማስተዳደር</t>
  </si>
  <si>
    <t>የተፋሰስ ልማትና እንክብካቤ ማድረግ</t>
  </si>
  <si>
    <t>227</t>
  </si>
  <si>
    <t>የአዋሽ ተፋሰስ ባለሥልጣን</t>
  </si>
  <si>
    <t>የተፋሰሱን የውሀ ሀብት ማስተዳደር</t>
  </si>
  <si>
    <t>ተፋሰሱን መንከባከብና ለአዋሽ ወንዝ አመራር መስጠት</t>
  </si>
  <si>
    <t>የአዋሽ ወንዝን ፍሰት መግራት (ላይኛው አዋሽ)</t>
  </si>
  <si>
    <t>የአዋሽ ወንዝን ፍሰት መግራት (መካከለኛው አዋሽ)</t>
  </si>
  <si>
    <t>የአዋሽን ወንዝ ፍሰት መግራት (ታችኛው አዋሽ)</t>
  </si>
  <si>
    <t>የተፋሰስ እቅድና መረጃ አስተዳደር</t>
  </si>
  <si>
    <t>የተፋሰስ መረጃን ማደራጀትና የምርምር ስራዎችን መስራት</t>
  </si>
  <si>
    <t>የተፋሰስ እቅድ መስራትና  የባለድርሻ አካላት ተሳትፎን ማሳደግ</t>
  </si>
  <si>
    <t>228</t>
  </si>
  <si>
    <t>የኢትዮጵያ የውሃ ቴክኖሎጂ ኢንስቲትዩት</t>
  </si>
  <si>
    <t xml:space="preserve">የውሃ ቴክኖሎጂ ስልጠና </t>
  </si>
  <si>
    <t>የውሃ ቴክኖሎጂ ስልጠና መስጠት</t>
  </si>
  <si>
    <t xml:space="preserve">የውሃ ቴክኖሎጂ አቅም ግንባታ </t>
  </si>
  <si>
    <t xml:space="preserve">መመራመርና ቴክኖሎጂ ማሸጋገር </t>
  </si>
  <si>
    <t>የብቃትና ምዘናና ድጋፍ አገልግሎት መስጠት</t>
  </si>
  <si>
    <t>የስፔሻላይዝድ ላብራቶሪ አገልግሎቶች መስጠት</t>
  </si>
  <si>
    <t>230</t>
  </si>
  <si>
    <t xml:space="preserve">ንግድና ኢንዱስትሪ </t>
  </si>
  <si>
    <t>231</t>
  </si>
  <si>
    <t>የንግድ ሚኒስቴር</t>
  </si>
  <si>
    <t>ፍትሃዊ ለውድድር የተጋለጠ የንግድ ስርዓት መዘርጋት</t>
  </si>
  <si>
    <t>ፀረ ውድድር የሆኑ የንግድ አሰራሮችንና ተገቢ ያልሆኑ አሳሳች የንግድ ተግባራትን መከላከል</t>
  </si>
  <si>
    <t>ምዝገባና ፍቃድ አገልግሎት መስጠት</t>
  </si>
  <si>
    <t>የተረጋጋ የሀገር ውስጥ ገበያና የንግድ አሰራርን ማጠናከር</t>
  </si>
  <si>
    <t>ምርቶችና አገልግሎቶች ጥራታቸውና ደህንነታቸው የተጠበቀ መሆኑን ማረጋገጥ</t>
  </si>
  <si>
    <t>የአክሲዮንን የንግድ ዘርፍ ማህበራትን አደረጃጀትና አሰራርን ማጠናከር</t>
  </si>
  <si>
    <t>የውጭ ንግድ ገቢን ማሳደግ</t>
  </si>
  <si>
    <t>ዘመናዊ የውጭ ንግድ ግብይት ስርዓቱን ማጠናከር</t>
  </si>
  <si>
    <t>የኤክስፖርት ምርቶችን ማሳደግ</t>
  </si>
  <si>
    <t>በንግድ ግንኙነትና ድርድር አስተማማኝ የገበያ እድሎችን መፍጠር</t>
  </si>
  <si>
    <t>232</t>
  </si>
  <si>
    <t>የፌዴራል አነስተኛና መካከለኛ ማኑፋክቸሪንግ ኢንዱስትሪዎች ልማት ኤጀንሲ</t>
  </si>
  <si>
    <t xml:space="preserve">የማኑፋክቸሪንግ ኢንዱስትሪዎች ልማት </t>
  </si>
  <si>
    <t>ለማኑፋክቸሪንግ ኢንዱስትሪዎች ቴክኒካል ፕሮፋይል ማዘጋጀት እና መደገፍ</t>
  </si>
  <si>
    <t>ለወጪ ምርት ድጋፍ ማድረግ</t>
  </si>
  <si>
    <t>የማኑፋክቸሪንግ ፋሲሊቴሽንና ትራንስፎርሜሽን</t>
  </si>
  <si>
    <t>የማምረቻ መሣሪያዎች ማላመድና ማሻሻል</t>
  </si>
  <si>
    <t xml:space="preserve">የማምረቻና መሸጫ ክላስተር ዲዛይን ማዘጋጀትና ስልጠናዎች መስጠት </t>
  </si>
  <si>
    <t>ለኢንዱስትሪዎች የቁሳቁስና የብድር አገልግሎት መስጠት</t>
  </si>
  <si>
    <t>ሀገር አቀፍና አለም አቀፍ ባዛር እና ኤግዚቪሽን ማዘጋጀት</t>
  </si>
  <si>
    <t>የግንዛቤ ማስጨበጫ ስራዎችን ማከናወን</t>
  </si>
  <si>
    <t>የማኑፋክቸሪንግ ማስፈጸም አቅም ግንባታ</t>
  </si>
  <si>
    <t>ማኑዋሎችን ማዘጋጀትና ድጋፍ ማድረግ</t>
  </si>
  <si>
    <t xml:space="preserve">ዘመናዊ የመረጃ ስርዓት ማደራጀት </t>
  </si>
  <si>
    <t>በሰው ሀይል ልማት ላይ መስራት</t>
  </si>
  <si>
    <t>233</t>
  </si>
  <si>
    <t>የንግድ ውድድርና የሸማቾች ጥበቃ ባለሥልጣን</t>
  </si>
  <si>
    <t>የፍትሀዊ ንግድ ውድድር ሥርዓት ጉዳይ</t>
  </si>
  <si>
    <t>ፍትሃዊ የውሳኔ አሰጣጥ ስርዓት መዘርጋት</t>
  </si>
  <si>
    <t>የቅድመ ውህደት እና ድህረ ውህደት ምርመራ ማድረግ</t>
  </si>
  <si>
    <t>የሸማቾች መብቶች ጉዳይ</t>
  </si>
  <si>
    <t>ወቅታዊ የገበያ መረጃ ለህብረተሰቡ ተደራሽ ማድረግ</t>
  </si>
  <si>
    <t>የህብረተሰቡን ግንዛቤ ማሳደግ</t>
  </si>
  <si>
    <t>የሸማቾችን አቤቱታ ወይም ቅሬታ በመቀበል ድጋፍ መስጠት</t>
  </si>
  <si>
    <t>234</t>
  </si>
  <si>
    <t>የብረታ ብረት ኢንዱስትሪ ልማት ኢንስቲትዩት</t>
  </si>
  <si>
    <t>የኢንቨስትመንትና ግብይት አቅም ግንባታ</t>
  </si>
  <si>
    <t>የኢንቨስትመንት መሳብና የድጋፍ ሥራ መከናወን</t>
  </si>
  <si>
    <t xml:space="preserve">የገበያ ድጋፍ ማድረግ </t>
  </si>
  <si>
    <t>የቴክኒክና የምክር ድጋፍ መስጠት</t>
  </si>
  <si>
    <t>ስልጠና በመስጠት ባለሙያዎችን እንዲመዘኑ ማድረግ</t>
  </si>
  <si>
    <t>የምርምርና የጥራት መሠረተ ልማት</t>
  </si>
  <si>
    <t>የሚለሙ ምርቶችን በማምረት ለተጠቃሚዎች ማስተላለፍ</t>
  </si>
  <si>
    <t>ለምርት ደረጃ የማዘጋጀትና የጥራት ፍተሻ አገልግሎት መስጠት</t>
  </si>
  <si>
    <t>235</t>
  </si>
  <si>
    <t>የኢትዮጵያ ኢንቨስትመንት ኮሚሽን</t>
  </si>
  <si>
    <t xml:space="preserve">ኢንቨስትመንትን መሳብ </t>
  </si>
  <si>
    <t xml:space="preserve">የውጭ ቀጥተኛ ኢንቨስትመንትን ማስተዋወቅና መሳብ </t>
  </si>
  <si>
    <t>የኢንቨስትመንት አገልግሎት፣ ድጋፍና ቁጥጥር</t>
  </si>
  <si>
    <t xml:space="preserve">የኢንቨስትመንት አገልግሎቶችን መስጠት  </t>
  </si>
  <si>
    <t xml:space="preserve">ፕሮጀክቶችን ወደ ተግባር ማሸጋገር  </t>
  </si>
  <si>
    <t>የኢንዱስትሪ ፓርኮችና ኩባንያዎች ላይ ቁጥጥር ማካሄድ</t>
  </si>
  <si>
    <t>የኢንቨስትመንት ጥናትና ምርምር</t>
  </si>
  <si>
    <t xml:space="preserve">የኢንቨስትመንት ከባቢ ማሻሻያ ጥናቶችን ማካሄድ </t>
  </si>
  <si>
    <t>236</t>
  </si>
  <si>
    <t xml:space="preserve">የኢትዮጵያ የደረጃዎች ኤጀንሲ  </t>
  </si>
  <si>
    <t xml:space="preserve">ሥልጠናና ቴክኒክ ድጋፍ ስርዓት ማደራጀት </t>
  </si>
  <si>
    <t>የስልጠናና የቴክኒክ ድጋፍ ማከናወን</t>
  </si>
  <si>
    <t>ብቃት ያለው የደረጃዎች ዝግጅት</t>
  </si>
  <si>
    <t>አዲስ ደረጃዎች ሰርተፊኬሽን ስኪም ማዘጋጀትና ነባር ደረጃዎችን መገምገም</t>
  </si>
  <si>
    <t>ዓለም አቀፍ የደረጃዎች ዝግጅት ትብብር ማጠናከር</t>
  </si>
  <si>
    <t xml:space="preserve">የብሔራዊ ደረጃዎች ማረጋገጥና ዶክመንት ማዘጋጀት </t>
  </si>
  <si>
    <t>237</t>
  </si>
  <si>
    <t>የጨርቃጨርቅ ኢንዱስትሪ ልማት ኢንስቲትዩት</t>
  </si>
  <si>
    <t>የኢንቨስትመንት የገበያና ቴክኖሎጂ ሽግግር</t>
  </si>
  <si>
    <t>የፕሮጀክት ክትትል እና የኢንጂነሪንግ አገልግሎት መስጠት</t>
  </si>
  <si>
    <t>የላቦራቶሪ ፍተሻ እና በአካባቢ ብክለት ላይ የማማከር አገልግሎት መስጠት</t>
  </si>
  <si>
    <t>የዩኒቨርስቲ ኢንዱስትሪ ትስስር ማጠናከር</t>
  </si>
  <si>
    <t>የግብይት አቅም መገንባት እና ለዘርፉ የግብዓት አቅርቦትን ማረጋገጥ</t>
  </si>
  <si>
    <t>የጨርቃጨርቅ ኢንዱስትሪ አቅም ግንባታ</t>
  </si>
  <si>
    <t>የጨርቃጨርቅ ፋብሪካዎችን አቅም መገንባት</t>
  </si>
  <si>
    <t>የጋርመንት ፋብሪካዎችን አቅም መገንባት</t>
  </si>
  <si>
    <t xml:space="preserve">የጥጥ ልማት </t>
  </si>
  <si>
    <t xml:space="preserve">የጥጥ ኢንቨስትመንት ማስፋፋት </t>
  </si>
  <si>
    <t>238</t>
  </si>
  <si>
    <t>የኢትዮጵያ ብሄራዊ አክሪዲቴሽን ጽሕፈት ቤት</t>
  </si>
  <si>
    <t>አክሪዲቴሽን እና አክኖሌጅመንት</t>
  </si>
  <si>
    <t xml:space="preserve">የዓለም አቀፍ የአክሪዲቴሽን የመስፈርት ደረጃን ተግባራዊ ማድረግ  </t>
  </si>
  <si>
    <t>239</t>
  </si>
  <si>
    <t>የኬሚካልና የኮንስትራክሽን ግብዓቶች ኢንዱስትሪ ልማት ኢንስቲትዩት</t>
  </si>
  <si>
    <t>የስልጠናና የማማከር አገልግሎት መስጠት</t>
  </si>
  <si>
    <t xml:space="preserve">የኮንስትራክሽን አቅም አጠቃቀም </t>
  </si>
  <si>
    <t>ኢንቨስትመንትን መሳብ</t>
  </si>
  <si>
    <t>የምርት ግብዓት ትስስር መፍጠር</t>
  </si>
  <si>
    <t>የቁርኝት ሥራ ማከናወን</t>
  </si>
  <si>
    <t>241</t>
  </si>
  <si>
    <t>የመንግስት የልማት ድርጅቶች ሚኒስቴር</t>
  </si>
  <si>
    <t>ኮርፖሬት ፋይናንስና አስተዳደር</t>
  </si>
  <si>
    <t xml:space="preserve">የኮርፖሬት ፋይናንስና አስተዳደር ማከናወን </t>
  </si>
  <si>
    <t>ድርጅቶችን ወደ ግል ይዞታ ማዛወርና መዝጋት</t>
  </si>
  <si>
    <t>አዳዲስ የማስፋፊያ ፕሮጀክቶችን ማጥናት</t>
  </si>
  <si>
    <t>የማኑፋክቸሪግ ኢንዱስትሪና ግብርና አመራር አቅም ግንባታ</t>
  </si>
  <si>
    <t>ምርትና ምርታማነትን ለማሳደግ ክትትልና ድጋፍ መስጠት</t>
  </si>
  <si>
    <t>የመፈጸምና የማስፈጸም አቅም መገንቢያ ተግባራትን ማከናወን</t>
  </si>
  <si>
    <t>ፕሮጀክቶችን መከታተል</t>
  </si>
  <si>
    <t>የማዕድን ኢነርጂ የተፈጥሮ ጋዝና ኮንስትራክሽን አመራር አቅም ግንባታ</t>
  </si>
  <si>
    <t>242</t>
  </si>
  <si>
    <t>የምግብ፣ የመጠጥና ፋርማሲዩቲካል ኢንዱስትሪ ልማት ኢንስቲትዩት</t>
  </si>
  <si>
    <t>የኢቨስትመንትና የቴክኖሎች ሽግግር</t>
  </si>
  <si>
    <t>የኢንቨስትመንት ድጋፍ መስጠት</t>
  </si>
  <si>
    <t>የግብይት ትስስር ሥርዓትን ማጠናከር</t>
  </si>
  <si>
    <t>የቴክኖሎጂ ሽግግር ማጠናከር</t>
  </si>
  <si>
    <t>የምግብና መጠጥ ኢንዱስትሪ ልማት</t>
  </si>
  <si>
    <t xml:space="preserve">የምግብና መጠጥ ኢንዱስትሪዎችን መደገፍ </t>
  </si>
  <si>
    <t xml:space="preserve">የፋርማሲዩቲካል ኢንዱስትሪ ልማት </t>
  </si>
  <si>
    <t>የፋርማሲዩቲካል ኢንዱስትሪዎችን መደገፍ</t>
  </si>
  <si>
    <t>243</t>
  </si>
  <si>
    <t>የቆዳ ኢንዱስትሪ ልማት ኢንስቲትዩት</t>
  </si>
  <si>
    <t>የቆዳ ቴክኖሎጂ ዘርፍ</t>
  </si>
  <si>
    <t xml:space="preserve">የቆዳ ምርት በማልማት ለኢንዱስትሪው ማስተላለፍ </t>
  </si>
  <si>
    <t>የጥራት ፍተሻ አገልገሎት መስጠት</t>
  </si>
  <si>
    <t xml:space="preserve">የማማከርና አቅም ግንባታ አገልግሎት መስጠት </t>
  </si>
  <si>
    <t>የቆዳ ፋብሪካዎችን የአካባቢ አያያዝ ማሳደግ</t>
  </si>
  <si>
    <t>የጫማና ቆዳ ውጤቶች ዘርፍ</t>
  </si>
  <si>
    <t>የጫማና የቆዳ አልባሳት በማልማት ለኢንዱስትሪው ማስተላለፍ</t>
  </si>
  <si>
    <t>የትምህርት አገልግሎት መስጠት</t>
  </si>
  <si>
    <t>የግብይት ፋስሊቴሽን ድጋፍ መስጠት</t>
  </si>
  <si>
    <t>የማማከር አገልግሎት መስጠት</t>
  </si>
  <si>
    <t>244</t>
  </si>
  <si>
    <t>የኢንዱስትሪ ሚኒስቴር</t>
  </si>
  <si>
    <t xml:space="preserve">ኢንዱስትሪ ዘርፍ ኢንቨስትመንትን ማስፋፋት </t>
  </si>
  <si>
    <t>ክትትል እና ድጋፍ ማድረግ</t>
  </si>
  <si>
    <t>አግሮ ፕሮሰሲንግ ኢንተርናሽናል ኢንቨስትመንት ፎረም ማካሄድ</t>
  </si>
  <si>
    <t>የኢንዱስትሪ ምርቶች የገበያ ድርሻን ማስፋት</t>
  </si>
  <si>
    <t xml:space="preserve">ለሴክቶራል ማህበራት ድጋፍ ማድረግ እና ማበረታቻ መስጠት </t>
  </si>
  <si>
    <t>245</t>
  </si>
  <si>
    <t>የኢትዮጵያ ካይዘን ኢንስቲትዩት</t>
  </si>
  <si>
    <t xml:space="preserve">ከፍተኛና መካከለኛ የማኑፋክቸሪንግ ኩባንያዎች አሠራር ማሻሻያ </t>
  </si>
  <si>
    <t xml:space="preserve">የማኑፋክቸሪንግ ኩባንያዎች አሰራር እንዲሻሻል መደገፍ </t>
  </si>
  <si>
    <t>የሰው ሃይል ልማትና አቅም ግንባታ</t>
  </si>
  <si>
    <t>በትምህርት ተቋማትና በክልሎች የካይዘን ንቅናቄ መፍጠርና መተግበር</t>
  </si>
  <si>
    <t>የምርምር ስርጸትና የብቃት ማረጋገጫ</t>
  </si>
  <si>
    <t xml:space="preserve">የማስተማሪያ ማኑዋሎችን ማዘጋጀትና ማሳተም </t>
  </si>
  <si>
    <t>ኢንፎርሜሽን ቴክኖሎጂን  ማስፋፋትና የድጋፍ ስራዎችን ማከናወን</t>
  </si>
  <si>
    <t xml:space="preserve">የመሰረተ ልማትና አገልግሎቶች አሰራር ማሻሻያ </t>
  </si>
  <si>
    <t>የመሰረተ ልማትና አገልግሎቶች ሰጪ ተቋማት የካይዘን ትግበራን ማጠናከር</t>
  </si>
  <si>
    <t>247</t>
  </si>
  <si>
    <t>የኢትዮጵያ የሥጋና ወተት ኢንዱስትሪ ልማት ኢንስቲትዩት</t>
  </si>
  <si>
    <t xml:space="preserve">የኢንቨስትመንትና ገበያ ልማት </t>
  </si>
  <si>
    <t>ኢንቨስትመንትን መሳብና መደገፍ</t>
  </si>
  <si>
    <t>የገበያ ትስስር መፍጠር</t>
  </si>
  <si>
    <t>ኢንዱስትሪዎች የአካባቢ አያያዝን እንዲያሻሽሉ መደገፍ</t>
  </si>
  <si>
    <t>የተሻሻሉ ቴክኖሎጂዎችን በመለየት ተደራሽ ማድረግ</t>
  </si>
  <si>
    <t xml:space="preserve">የሥጋና መኖ ኢንዱስትሪ ልማት </t>
  </si>
  <si>
    <t>ቁርኝት መፋጠርና ቤንች ማርክ መተግበር</t>
  </si>
  <si>
    <t>ኢንዱስትሪዎችን የማማከርና ድጋፍ አገልግሎት መስጠት</t>
  </si>
  <si>
    <t xml:space="preserve">የወተት ኢንዱስትሪ ልማት </t>
  </si>
  <si>
    <t>ቁርኝትና ቤንች ማርክ ተግባራዊ ማድረግ</t>
  </si>
  <si>
    <t>የማማከርና ድጋፍ አገልግሎት መስጠት</t>
  </si>
  <si>
    <t>250</t>
  </si>
  <si>
    <t>ማዕድን</t>
  </si>
  <si>
    <t>251</t>
  </si>
  <si>
    <t>የማዕድን፣ የነዳጅና የተፈጥሮ ጋዝ ሚኒስቴር</t>
  </si>
  <si>
    <t>የማዕድንና የፔትሮሊየም ልማት</t>
  </si>
  <si>
    <t>የፔትሮሊየም ኢንቨስትመንት ማስፋፋት</t>
  </si>
  <si>
    <t>የማዕድን ኢንቨስትመንትና ምርት ማሳደግ</t>
  </si>
  <si>
    <t>የባህላዊ ማዕድናት አምራቾችን ማጠናከር</t>
  </si>
  <si>
    <t>የገበያ ልማትና ትስስር ሥራ ማከናወን</t>
  </si>
  <si>
    <t>ምርምርና ስርፀት</t>
  </si>
  <si>
    <t>ጥናትና ምርምር ማድረግ</t>
  </si>
  <si>
    <t>የአካባቢ ጥበቃና የማህበረሰብ ልማት</t>
  </si>
  <si>
    <t>የአካባቢና የማህበረሰብ ልማት ሥራዎች ማከናወን</t>
  </si>
  <si>
    <t xml:space="preserve">የነዳጅ ተቋማት ደረጃ ማስጠበቅና የባዮፊዩል ልማት </t>
  </si>
  <si>
    <t>የነዳጅ ተቋማትን መከታተል</t>
  </si>
  <si>
    <t>የባዮፊዩል ልማት አሰራር ሥርዓት መዘርጋት</t>
  </si>
  <si>
    <t>252</t>
  </si>
  <si>
    <t>የኢትዮጵያ ጂኦሎጂካል ሰርቬይ</t>
  </si>
  <si>
    <t>የልማት የስነ ምድር መረጃ ማሰባሰብና ማመንጨት</t>
  </si>
  <si>
    <t>የሃገሪቱ ዝርዝር የጂኦሳይንስ መረጃ ዝግጅት ማከናወን</t>
  </si>
  <si>
    <t>የማዕድን ፍለጋና ክምችት ግምት ማካሄድ</t>
  </si>
  <si>
    <t>የከርሠ ምድር ውሃ ሀብት ጥናት ማድረግ</t>
  </si>
  <si>
    <t>የጂኦተርማል ሀብት ጥናት ማካሄድ</t>
  </si>
  <si>
    <t>የሥነ-ምድር አደጋዎች ጥናት ማከናወን</t>
  </si>
  <si>
    <t>የጂኦ ሣይንስ አገልግሎቶች</t>
  </si>
  <si>
    <t>የጂኦኬሚካል ናሙናዎች ምርመራ ማካሄድ</t>
  </si>
  <si>
    <t>የሚኒራሎጂ እና ጂኦቴክኒካል ናሙናዎች ምርመራ ማካሄድ</t>
  </si>
  <si>
    <t>የጥልቅ ጉድጓድ ቁፋሮ አገልግሎት መስጠት</t>
  </si>
  <si>
    <t>260</t>
  </si>
  <si>
    <t>ትራንስፖርት እና መገናኛ</t>
  </si>
  <si>
    <t>261</t>
  </si>
  <si>
    <t>የትራንስፖርት ሚኒስቴር</t>
  </si>
  <si>
    <t xml:space="preserve">የትራንስፖርት ዘርፍ ሬጉላቶሪ </t>
  </si>
  <si>
    <t>ሕጎችና ፖሊሲ ማዘጋጀት</t>
  </si>
  <si>
    <t>የሎጂስቲክስ ሥርዓትን ማቀናጀት</t>
  </si>
  <si>
    <t>የመንገድ ደህንነት ማረጋገጥ</t>
  </si>
  <si>
    <t xml:space="preserve">የትራንስፖርት ዘርፍ ልማት ዕቅድ </t>
  </si>
  <si>
    <t>የዘርፍ ዕቅድና የአፈጻጸም ሪፖርት ማዘጋጀት</t>
  </si>
  <si>
    <t>የአካባቢና ማህበራዊ ክትትልና ግምገማ ማከናወን</t>
  </si>
  <si>
    <t>የዘርፍ መረጃ ማደራጀት</t>
  </si>
  <si>
    <t>ክትትልና ድጋፍ፣ የቴክኖሎጂ ሽግግር</t>
  </si>
  <si>
    <t xml:space="preserve">የትራንስፖርት ዘርፍ የመልካም አስተዳደርና አቅም ግንባታ </t>
  </si>
  <si>
    <t>የተቋማት ክትትልና ድጋፍ ማከናወን</t>
  </si>
  <si>
    <t>በለውጥና መልካም አስተዳደር ዙሪያ ድጋፍ ማከናወን</t>
  </si>
  <si>
    <t>ከመንግስታዊ ተቋማት ጋር ቅንጅት መፍጠር</t>
  </si>
  <si>
    <t>262</t>
  </si>
  <si>
    <t>የመገናኛና ኢንፎርሜሽን ቴክኖሎጂ ሚኒስቴር</t>
  </si>
  <si>
    <t>የኢ - መንግሥት ማስፋፊያ</t>
  </si>
  <si>
    <t>የኢ - መንግሥት አገልግሎቶች ማስፋፋት</t>
  </si>
  <si>
    <t>የመገናኛና ኢንፎርሜሽን ቴክኖሎጂ አቅም ግንባታ</t>
  </si>
  <si>
    <t>የመገናኛና ኢንፎርሜሽን ቴክኖሎጂ አቅም ግንባታ ማካሄድ</t>
  </si>
  <si>
    <t>የመገናኛና ኢንፎርሜሽን ቴክኖሎጂ ስታንዳርዴሽንና ሬጉሌሽን</t>
  </si>
  <si>
    <t>የስታንዳርዶችና ሬጉላቶሪ አገልግሎት መስጠት</t>
  </si>
  <si>
    <t xml:space="preserve">በኢንፎርሜሽን ቴክኖሎጂ የኢንዱስትሪና የግል ዘርፍ ልማት </t>
  </si>
  <si>
    <t>የግል ዘርፍ ኢንፎርሜሽን ልማት ማካሄድ</t>
  </si>
  <si>
    <t>የቴሌኮሙኒኬሽንና የፖስታ ልማት ማስተባበሪያ</t>
  </si>
  <si>
    <t>የቴሌኮሙኒኬሽንና የፖስታ ልማት ማካሄድ</t>
  </si>
  <si>
    <t>263</t>
  </si>
  <si>
    <t>የኢትዮጵያ ሲቪል አቪዬሽን ባለሥልጣን</t>
  </si>
  <si>
    <t xml:space="preserve">የአደጋ መከላከልና ምርመራ </t>
  </si>
  <si>
    <t>የአቪየሽን ሴፊቲ ስታንዳርድ ማስጠበቅና ማረጋገጥ</t>
  </si>
  <si>
    <t xml:space="preserve">የአደጋ መከላከልና ምርመራ ማከናወን </t>
  </si>
  <si>
    <t xml:space="preserve">የአቪዬሽን ደህንነት ቁጥጥር </t>
  </si>
  <si>
    <t>የኤር ናቪጌሽን የክትትልና ቁጥጥር አገልግሎት</t>
  </si>
  <si>
    <t>በኤርፖርቶች መደበኛና ድንገተኛ ክትትልና ኢንስፔክሽን ማካሄድ</t>
  </si>
  <si>
    <t>የኤሮ ድሮም ሴፊቲ ስታንዳርድ መሟላቱን መቆጣጠር</t>
  </si>
  <si>
    <t>በኤርፖርቶች የሴኩሪቲና ፋሲሊቴሽን ኦዲት ማካሄድ</t>
  </si>
  <si>
    <t>የአውሮፕላን በረራ የጥገና ማዕከላት ብቃት ማረጋገጥ</t>
  </si>
  <si>
    <t>የባለሙያዎችና የትምህርት ተቋማት ብቃት ማረጋገጥ</t>
  </si>
  <si>
    <t>የኦፕሬተሮችና የበረራ ኢንስፔክሽን ማካሄድ</t>
  </si>
  <si>
    <t xml:space="preserve">የኤር ናቪጌሽን አገልግሎቶች ማሻሻያ </t>
  </si>
  <si>
    <t>የበረራ ሥርዓትና ፋሲሊቲ አገልግሎት መስጠትና ደረጃውን ማሻሻል</t>
  </si>
  <si>
    <t>የኤሮኖቲካል መረጃዎች መስጠትና የአየር ክልል ማስተዳደር</t>
  </si>
  <si>
    <t>አስተማማኝ የኤር ናቪጌሽን አገልግሎት መስጠት</t>
  </si>
  <si>
    <t>የኤር ናቪጌሽን ፋሲሊቲ አጠቃቀም ክትትል ማካሄድ</t>
  </si>
  <si>
    <t>የአየር ትራንስፖርት ልማታዊ ፋይዳ የማሳደግ ፕሮግራም</t>
  </si>
  <si>
    <t>አዳዲስና ነባር የአየር አገልግሎት ስምምነቶችን አሻሽሎ መፈረም</t>
  </si>
  <si>
    <t xml:space="preserve">የሲቪል አቪዬሽን የሰው ኃይል አቅም ግንባታ </t>
  </si>
  <si>
    <t>በአቪየሽን ዘርፍ ስልጠና መስጠት</t>
  </si>
  <si>
    <t>264</t>
  </si>
  <si>
    <t>የማሪታይም ጉዳይ ባለስልጣን</t>
  </si>
  <si>
    <t>የትራንዚት ኮሪደሮች አጠቃቀም</t>
  </si>
  <si>
    <t>የመልቲ ሞዳልና የወደብ ትራንዚት አገልግሎት መስጠት</t>
  </si>
  <si>
    <t>የዓለም አቀፍ የባህር ተጠቃሚነትና ትብብር</t>
  </si>
  <si>
    <t>የባህር ተጠቃሚነትና የአቅም ግንባታ መስጠት</t>
  </si>
  <si>
    <t>265</t>
  </si>
  <si>
    <t>የትራንስፖርት ባለስልጣን</t>
  </si>
  <si>
    <t>የትራንስፖርት ባለስልጣን ድጋፍና አገልግሎት መስጠት</t>
  </si>
  <si>
    <t>የድሬዳዋ ቅርንጫፍ መ/ቤት ድጋፍና አገልግሎት መስጠት</t>
  </si>
  <si>
    <t xml:space="preserve">የመንገድ ትራፊክ ደህንነት ማሻሻያ </t>
  </si>
  <si>
    <t>የአሽከርካሪ ብቃት ማረጋገጫ ፈቃድ ሰጪ አካላትና ማሰልጠኛ ተቋማትን ስታንዳርድ ማስጠበቅ</t>
  </si>
  <si>
    <t>በድሬዳዋ ቅርንጫፍ መ/ቤት የአሽከርካሪና የተሸከርካሪ ብቃት ማረጋገጫ መስጠት</t>
  </si>
  <si>
    <t>የተሽከርካሪዎችን ስታንዳርድ ማረጋገጥ</t>
  </si>
  <si>
    <t>የመንገድ ደህንነት ማስጠበቅ</t>
  </si>
  <si>
    <t>የግንዛቤ ማስጨበጫ ሥራዎችን ማከናወን</t>
  </si>
  <si>
    <t>የሕዝብ ትራንስፖርት አገልግሎት ብቃት ማሻሻያ</t>
  </si>
  <si>
    <t>አዳዲስ መስመሮችና ዘመናዊ መናኸሪያዎችን በጥናት መለየት</t>
  </si>
  <si>
    <t>በድሬዳዋ ቅርንጫፍ መ/ቤት ለሕዝብ ትራንስፖርት አገልግሎት መስጠት</t>
  </si>
  <si>
    <t>የጭነት ትራንስፖርት አገልግሎት ማሻሻያ</t>
  </si>
  <si>
    <t>የድንበር ተሻጋሪ ፈቃድ መስጠት</t>
  </si>
  <si>
    <t>በድሬዳዋ ቅርንጫፍ መ/ቤት ለጭነት ትራንስፖርት አገልግሎት መስጠት</t>
  </si>
  <si>
    <t>አዳዲስ ጣቢያዎች መክፈት</t>
  </si>
  <si>
    <t>ለትራንስፖርተሮች ድጋፍና ክትትል መስጠት</t>
  </si>
  <si>
    <t>የከተማና ገጠር ትራንስፖርት ማስፋፊያ ፕሮግራም</t>
  </si>
  <si>
    <t>የከተማና ገጠር ትራንስፖርት ጥናትና አገልግሎት መስጠት</t>
  </si>
  <si>
    <t>የድሬዳዋ ቅርንጫፍ መ/ቤት የገጠር ትራንስፖርት ማስፈፀሚያ</t>
  </si>
  <si>
    <t>የገጠር የትራንስፖርት አገልግሎት መስጠት</t>
  </si>
  <si>
    <t>268</t>
  </si>
  <si>
    <t>የኢትዮጵያ ፕሬስ ድርጅት</t>
  </si>
  <si>
    <t>የጋዜጦችና ሕትመት መጽሄት ዝግጅት</t>
  </si>
  <si>
    <t xml:space="preserve">ጋዜጦችንና መጽሔቶችን ማተምና ዜናዎችን መዘገብ </t>
  </si>
  <si>
    <t>የጋዜጦችና መጽሔቶች ስርጭት</t>
  </si>
  <si>
    <t>ጋዜጦችና መጽሔቶችን ማሰራጨት</t>
  </si>
  <si>
    <t>ማስታወቂያና ገበያ ልማት</t>
  </si>
  <si>
    <t>የማስታወቂያና የገበያ ልማትን ማጠናከር</t>
  </si>
  <si>
    <t>269</t>
  </si>
  <si>
    <t>የመድን ፈንድ አስተዳደር ኤጀንሲ</t>
  </si>
  <si>
    <t xml:space="preserve">የህክምና አገልግሎትና የካሳ ክፍያ </t>
  </si>
  <si>
    <t>የሕክምናና የካሳ ክፍያ አገልግሎት መስጠት</t>
  </si>
  <si>
    <t>270</t>
  </si>
  <si>
    <t>የከተማ ልማትና ኮንስትራክሽን</t>
  </si>
  <si>
    <t>271</t>
  </si>
  <si>
    <t>የከተማ ልማትና ቤቶች ሚኒስቴር</t>
  </si>
  <si>
    <t>የፖሊሲ፣ ፕሮግራምና እቅድ ዝግጅትና አፈጻጸም</t>
  </si>
  <si>
    <t>የዘርፉ ዕቅድ ዝግጅትና ክትትል ማከናወን</t>
  </si>
  <si>
    <t>የቤቶች ልማትና አስተዳደር</t>
  </si>
  <si>
    <t>ለመኖሪያ ቤቶች ልማትና አስተዳደር ክትትልና ድጋፍ ማድረግ</t>
  </si>
  <si>
    <t>የከተሞች መልካም አስተዳደርና አቅም ግንባታ</t>
  </si>
  <si>
    <t>የከተሞች መልካም አስተዳደር ክትትልና ድጋፍ ማከናወን</t>
  </si>
  <si>
    <t xml:space="preserve">የከተማ ልማት የፕሮጀክቶች ፈንድ ሥራ አመራር </t>
  </si>
  <si>
    <t>ፕሮጀክቶች መቅረጽ እና የክትትልና ድጋፍ አገልግሎት መስጠት</t>
  </si>
  <si>
    <t xml:space="preserve">የከተማ መሬት ልማትና ማኔጅመንት </t>
  </si>
  <si>
    <t xml:space="preserve">በከተማ መሬት ግብይት የአቅም ግንባታ ድጋፍ መስጠት </t>
  </si>
  <si>
    <t>የከተማ መሬት ወደ መሬት መረጃ ባንክ እንዲገባ ክትትል ማካሄድ</t>
  </si>
  <si>
    <t xml:space="preserve">የከተማ ፕላን እና የአየር ንብረት ለውጥ </t>
  </si>
  <si>
    <t xml:space="preserve">የከተማ ፕላን ዝግጅት፣ ክትትልና ግምገማ </t>
  </si>
  <si>
    <t>የከተሞች የአየር ንብረት ለውጥ ተጽዕኖ መቋቋሚያ ሥራዎች ማከናወን</t>
  </si>
  <si>
    <t>272</t>
  </si>
  <si>
    <t>የፌዴራል የከተማ መሬትና መሬት ነክ ንብረት ምዝገባና መረጃ ኤጀንሲ</t>
  </si>
  <si>
    <t>የከተማ ካደስተርና ንብረት ምዝገባ ሥርዓት የሕግ ማዕቀፍና ስታንዳርድ ዝግጅት</t>
  </si>
  <si>
    <t>የካደስተርና የከተማ መሬት ምዝገባ ሕጎችና ፖሊሲዎችን ማዘጋጀትና ማሻሻል</t>
  </si>
  <si>
    <t>የአቅም ግንባታ ማከናወን</t>
  </si>
  <si>
    <t>የካደስተር ሲስተም ማልማትና ማስተዳደር</t>
  </si>
  <si>
    <t>የከተማ ካዳስተር ልማት</t>
  </si>
  <si>
    <t>የከተሞች የካደስተር ቅየሳ ማከናወን</t>
  </si>
  <si>
    <t>የከተሞች የኢንዴክስ ካርታ ማዘጋጀት</t>
  </si>
  <si>
    <t xml:space="preserve">የከተማ መሬትና መሬት ነክ ንብረት ምዝገባ ልማት </t>
  </si>
  <si>
    <t>የከተማ መሬት ይዞታ ማረጋገጥ</t>
  </si>
  <si>
    <t>የከተማ መሬት ይዞታ ምዝገባ</t>
  </si>
  <si>
    <t>የተቀናጀ የከተማ መሬት መረጃ</t>
  </si>
  <si>
    <t>የከተማ መሬት መረጃ ልማትና ማኔጅመንት ማስተዳደር</t>
  </si>
  <si>
    <t>273</t>
  </si>
  <si>
    <t>የኢትዮጵያ መንገዶች ባለስልጣን</t>
  </si>
  <si>
    <t>የኢንጂነሪንግና ኦፕሬሽን ድጋፍ</t>
  </si>
  <si>
    <t>274</t>
  </si>
  <si>
    <t>የመንገድ ፈንድ ጽህፈት ቤት</t>
  </si>
  <si>
    <t>ፈንድ አስተዳደር</t>
  </si>
  <si>
    <t>የመንገድ ፈንድ አስተዳደር አገልግሎት መስጠት</t>
  </si>
  <si>
    <t>276</t>
  </si>
  <si>
    <t>የኢትዮጵያ ኮንስትራክሽን ፕሮጀክት ማኔጅመንት ኢንስቲትዩት</t>
  </si>
  <si>
    <t>የኮንስትራክሽን ፕሮጀክት ፈፃሚዎች አቅም ግንባታ</t>
  </si>
  <si>
    <t>የኮንስትራክሽን ፕሮጀክት ባለሙያዎች የብቃት ምዘናና ሰርቲፊኬሽን ማከናወን</t>
  </si>
  <si>
    <t>ለኮንስትራክሽን ፕሮጀክት ፈጻሚዎች ተግባር ተኮር ስልጠና መስጠት</t>
  </si>
  <si>
    <t>በኮንስትራክሽን ኢንዱስትሪ ላይ ጥናት ማከናወን</t>
  </si>
  <si>
    <t>የግንባታ ግብዓቶችና ቴክኖሎጂዎች መለየትና ማሸጋገር</t>
  </si>
  <si>
    <t>የኮንስትራክሽን ፕሮጀክት አመራር አደረጃጀት እና አሰራር ሥርዓት ማሻሻያ</t>
  </si>
  <si>
    <t>የገበያ ክፍተት ባለባቸው የኮንስትራክሽን ፕሮጀክቶች የማማከር አገልግሎት መስጠት</t>
  </si>
  <si>
    <t>ከህዝብ ክንፍና ከባለድርሻ አካላት ጋር መድረክ ማዘጋጀት</t>
  </si>
  <si>
    <t>የልህቀት ማዕከል ድጋፍና ክትትል መስጠት</t>
  </si>
  <si>
    <t>በኮንስትራክሽን ኢንዱስትሪ የተለያዩ የአሰራር ሥርዓቶች መተግበር</t>
  </si>
  <si>
    <t>277</t>
  </si>
  <si>
    <t>የኮንስትራክሽን ሚኒስቴር</t>
  </si>
  <si>
    <t xml:space="preserve">የባለሙያዎች ኩባንያዎች እና የኮንስትራክሽን መሳሪያዎች እቅም ግንባታ </t>
  </si>
  <si>
    <t>የኮንስትራክሽን ባለሙያዎች አቅም ግንባታ ማከናወን</t>
  </si>
  <si>
    <t>የሥራ ተቋራጮች እና አማካሪዎች አቅም ግንባታ ማከናወን</t>
  </si>
  <si>
    <t>የኮንስትራክሽን መሳሪያዎች አቅርቦት የአቅም ግንባታ ማከናወን</t>
  </si>
  <si>
    <t>የጥራት ማስጠበቂያ የግንባታ አካላት እና ግብዓቶች ማምረቻና የቴክኖሎጂ ማስፋፊያ</t>
  </si>
  <si>
    <t>የኮንስትራክሽን ግንባታ ጥራትን ማረጋገጥ</t>
  </si>
  <si>
    <t>የግንባታ አካላት ማምረቻ ኢንዱስትሪ ተቋማትን ማስፋፋት</t>
  </si>
  <si>
    <t>የግንባታ ጥሬ ዕቃና ግብዓቶች ለሚያመርቱ ድርጅቶች ድጋፍ መስጠት</t>
  </si>
  <si>
    <t xml:space="preserve">የፋይናንስ ድጋፍ ፕሮጀክት ዝግጅትና ጥናትና ምርምር ማስተባበሪያ </t>
  </si>
  <si>
    <t>ፕሮጀክቶችን ማዘጋጀት፣ ፈንድ ማፈላለግ እና ማስተዳደር</t>
  </si>
  <si>
    <t>የጥናትና ምርምር ስራዎች የሚካሄዱበት ስርዓት መዘርጋትና ማካሄድ</t>
  </si>
  <si>
    <t>የኮንስትራክሽን ዳታቤዝ ማልማት</t>
  </si>
  <si>
    <t xml:space="preserve">የኮንስትራክሽን ስታትስቲካል ጥናቶችን ማካሄድና መረጃዎችን ማደራጀት </t>
  </si>
  <si>
    <t>የኮንስትራክሽን ኢንዱስትሪ አሰራር ስርዓትን አውቶሜት ማከናወን</t>
  </si>
  <si>
    <t>የፖሊሲና ፕሮግራም አፈጻጸም ክትትልና የህግ ዝግጅትና አሰራር ሥርዓት ማሻሻያ</t>
  </si>
  <si>
    <t>የዘርፉ የፖሊሲ ጥናትና ዕቅድ ማዘጋጀትና መከታተል</t>
  </si>
  <si>
    <t>የግንባታ ስራዎች የግብዓቶችን ጥራትና ተስማሚነት ማረጋገጥ</t>
  </si>
  <si>
    <t>የህግ ማዕቀፎችን፣ ቴክኒካል ሰነዶችና የአሠራር ሥርዓቶችን ማዘጋጀትና መከታተል</t>
  </si>
  <si>
    <t>የኮንስትራክሽን ዲዛይንና ግንባታ ስራዎች ውጤታማነት በክዋኔ ኦዲት ማረጋገጥ</t>
  </si>
  <si>
    <t>ቅድመ ምዝገባ ምዘና ብቃትና ተስማሚነት ማከናወን</t>
  </si>
  <si>
    <t xml:space="preserve">ለኮንስትራክሽን ባለሙያዎች፣ ኩባንያዎችና መሳሪያዎች የብቃት ማረጋገጫ መስጠት  </t>
  </si>
  <si>
    <t>የመንግስት ኮንስትራክሽን ፕሮጀክቶችን በወቅታዊ የገበያ መረጃ መደገፍ</t>
  </si>
  <si>
    <t xml:space="preserve">የመንግስት ግንባታ ፕሮጀክቶችን የዲዛይን አዋጭነት ማረጋገጥ </t>
  </si>
  <si>
    <t>በመንግስት ኮንስትራክሽን የግዥ ህግን ተግባራዊነት መከታተል</t>
  </si>
  <si>
    <t>278</t>
  </si>
  <si>
    <t>የፌዴራል የከተሞች የስራ ዕድል ፈጠራና የምግብ ዋስትና ኤጀንሲ</t>
  </si>
  <si>
    <t>የሥራ ዕድል ፈጠራና የኢንተርፕራይዞች ልማት</t>
  </si>
  <si>
    <t>ለሥራ ፈላጊዎች የሥራ ዕድል እንዲፈጠርላቸው ክትትልና ድጋፍ መስጠት</t>
  </si>
  <si>
    <t xml:space="preserve">የአንድ መስኮት አገልግሎት መስጠት </t>
  </si>
  <si>
    <t>ለኢንተርፕራይዞች የገበያ ዕድል እንዲፈጠርላቸው ድጋፍ መስጠት</t>
  </si>
  <si>
    <t>ለኢንተርፕራይዞች ልማት ድጋፍ መስጠት</t>
  </si>
  <si>
    <t>የክልሎች የማስፈጸም አቅም ግንባታ</t>
  </si>
  <si>
    <t>ለዘርፉ አስፈጻሚ አካላት ስልጠና መስጠትና መከታተል</t>
  </si>
  <si>
    <t>ጥናትና ምርምር ማከናወን</t>
  </si>
  <si>
    <t>ኢንተርፕራይዞች ከጥቃቅን ወደ አነስተኛ እንዲሸጋገሩ ክትትልና ድጋፍ መስጠት</t>
  </si>
  <si>
    <t>በኔትወርክ ማስተሳሰርና የሶፍትዌር ልማት ማከናወን</t>
  </si>
  <si>
    <t>የከተማ ምግብ ዋስትናና ልማታዊ ሴፊቲኔት</t>
  </si>
  <si>
    <t>ለአስፈጻሚና ባለድርሻ አካላት ስልጠና መስጠት</t>
  </si>
  <si>
    <t>በምግብ ዋስትና ተጠቃሚ የሆኑ ዜጎችን መለየትና ቅሬታዎችን መፍታት</t>
  </si>
  <si>
    <t>በኑሮ ማሻሻያ ፕሮግራም ለሚታቀፉ ተጠቃሚዎች ክትትልና ድጋፍ መስጠት</t>
  </si>
  <si>
    <t>የምግብ ዋስትና ፕሮግራም ፕሮጀክቶችን መቅረጽ</t>
  </si>
  <si>
    <t>የስትራቴጂክ ዕቅድ ዝግጅት ክትትልና ግምገማ</t>
  </si>
  <si>
    <t>የዘርፉን ዕቅድ ማዘጋጀትና ክትትልና ግምገማ ማካሄድ</t>
  </si>
  <si>
    <t>279</t>
  </si>
  <si>
    <t>የተቀናጀ የመሰረተ ልማቶች ማስተባበሪያ ኤጀንሲ</t>
  </si>
  <si>
    <t>የተቀናጀ የመሰረተ ልማት ትግበራ</t>
  </si>
  <si>
    <t>የመሰረተ ልማቶች ቅንጅት አገልግሎት መስጠት</t>
  </si>
  <si>
    <t>የመሰረተ ልማቶች ስታንዳርድ እና የንብረት ግምት አገልግሎት መስጠት</t>
  </si>
  <si>
    <t>300</t>
  </si>
  <si>
    <t>ማህበራዊ</t>
  </si>
  <si>
    <t>310</t>
  </si>
  <si>
    <t>ትምህርት</t>
  </si>
  <si>
    <t>311</t>
  </si>
  <si>
    <t>የትምህርት ሚኒስቴር</t>
  </si>
  <si>
    <t>የከፍተኛ ትምህርት ፕሮግራም</t>
  </si>
  <si>
    <t>የዩኒቨርሲቲ ጥናትና ምርምር ውጤቶችን ማስፋፋት</t>
  </si>
  <si>
    <t>ዩኒቨርሲቲዎችን እርስ በእርስና ከአለም አቀፍ ተቋማት ጋር ማስተሳሰር</t>
  </si>
  <si>
    <t>የአጠቃላይ ትምህርት ፕሮግራም</t>
  </si>
  <si>
    <t>የመምህራንና የትምህርት አመራሮችን አቅም መገንባት</t>
  </si>
  <si>
    <t>የስርዓተ ትምህርት ትግበራ</t>
  </si>
  <si>
    <t>የትምህርት ተቋማትን ክትትል ድጋፍና ግምገማ</t>
  </si>
  <si>
    <t>312</t>
  </si>
  <si>
    <t>አዲስ አበባ ዩኒቨርሲቲ</t>
  </si>
  <si>
    <t>የተማሪ አገልግሎት መስጠት</t>
  </si>
  <si>
    <t>ቴክኖሎጂዎችን ወደ ማህበረሰቡ ማድረስ</t>
  </si>
  <si>
    <t>የዩኒቨርስቲ-ኢንዱስትሪ ትስስሮች መፍጠር</t>
  </si>
  <si>
    <t>የማማከርና የማህበረሰብ አገልግሎት</t>
  </si>
  <si>
    <t>የህክምና አገልግሎት መስጠት</t>
  </si>
  <si>
    <t>313</t>
  </si>
  <si>
    <t>ሀረማያ ዩኒቨርሲቲ</t>
  </si>
  <si>
    <t xml:space="preserve">መማር ማስተማር </t>
  </si>
  <si>
    <t xml:space="preserve">የማማከርና የማህበረሰብ አገልግሎት </t>
  </si>
  <si>
    <t>314</t>
  </si>
  <si>
    <t>ባህርዳር ዩኒቨርሲቲ</t>
  </si>
  <si>
    <t>የጥናትና ምርምር ማካሄድ</t>
  </si>
  <si>
    <t>315</t>
  </si>
  <si>
    <t>የመቀሌ ዩኒቨርሲቲ</t>
  </si>
  <si>
    <t xml:space="preserve">ጥናትና ምርምር ማካሄድ  </t>
  </si>
  <si>
    <t>የሥልጠናና ማማከር አገልግሎት መስጠት</t>
  </si>
  <si>
    <t>316</t>
  </si>
  <si>
    <t>ሀዋሳ ዩኒቨርሲቲ</t>
  </si>
  <si>
    <t>የምርምር ውጤቶችን ማስተዋወቅና ህትመቱን ማሰራጨት</t>
  </si>
  <si>
    <t xml:space="preserve">የህክምና አገልግሎት መስጠት </t>
  </si>
  <si>
    <t>ለማህበረሰብ ስልጠናዎችና የማማከር አገልግሎት መስጠት</t>
  </si>
  <si>
    <t>317</t>
  </si>
  <si>
    <t>ጅማ ዩኒቨርሲቲ</t>
  </si>
  <si>
    <t>ዕውቅና አግኝተው የታተሙ የምርምር ሰነዶች</t>
  </si>
  <si>
    <t>ለተጠቃሚ የተሰራጩ የምርምር ውጤቶች</t>
  </si>
  <si>
    <t>የሥልጠናና የማማከር አገልግሎት መስጠት</t>
  </si>
  <si>
    <t>ለማህበረሰብ ጤና አገልግሎት መስጠት</t>
  </si>
  <si>
    <t>319</t>
  </si>
  <si>
    <t>የኢትዮጵያ ሲቪል ሰርቪስ ዩኒቨርሲቲ</t>
  </si>
  <si>
    <t>ጥናትና ምርምር ፕሮግራም</t>
  </si>
  <si>
    <t>ማህበረሰብ ምክር አገልግሎት ፕሮግራም</t>
  </si>
  <si>
    <t>321</t>
  </si>
  <si>
    <t>የቴክኒክና ሙያ ትምህርት ሥልጠና ኢንስቲትዩት</t>
  </si>
  <si>
    <t>322</t>
  </si>
  <si>
    <t>የቴክኒክና ሙያ ትምህርት ሥልጠና ኤጀንሲ</t>
  </si>
  <si>
    <t>የሙያ ደረጃ ምደባ ብቃት ምዘና</t>
  </si>
  <si>
    <t>የብቃት ምዘና ማካሄድ</t>
  </si>
  <si>
    <t>የሰልጣኝ ልማትና ተቋማት አቅም ግንባታ</t>
  </si>
  <si>
    <t>የቴክኒክና ሙያ ትምህርትና ሥልጠና አቅም መገንባት</t>
  </si>
  <si>
    <t xml:space="preserve">የኢንዱስትሪ ኤክስቴንሽንና ቴክኖሎጂ ሽግግር </t>
  </si>
  <si>
    <t xml:space="preserve">የኢንዱስትሪና ቴክኖሎጂ ምርቶችን ማሸጋገር </t>
  </si>
  <si>
    <t>323</t>
  </si>
  <si>
    <t>ሀገር አቀፍ የትምህርት ምዘናና ፈተናዎች ኤጀንሲ</t>
  </si>
  <si>
    <t>ሀገር አቀፍ የትምህርት ቅበላ ጥናት</t>
  </si>
  <si>
    <t>የአገር አቀፍ የትምህርት ቅበላ ጥናት ማካሄድ</t>
  </si>
  <si>
    <t xml:space="preserve">የፈተና ዝግጅት፣ እርማትና የውጤት ጥንቅርና የተማሪዎች ምደባ </t>
  </si>
  <si>
    <t>ፈተናዎችን አዘጋጅቶ መፈተን</t>
  </si>
  <si>
    <t>የተማሪዎች ምደባ ማካሄድ</t>
  </si>
  <si>
    <t>የፈተና ውጤትን ማጠናቀር</t>
  </si>
  <si>
    <t>324</t>
  </si>
  <si>
    <t>የጋምቤላ ዩኒቨርሲቲ</t>
  </si>
  <si>
    <t xml:space="preserve">የማህበረሰብ ምክር አገልግሎት </t>
  </si>
  <si>
    <t>አጫጭር ስልጠናዎች መስጠት</t>
  </si>
  <si>
    <t>የቴክኖሎጂ ውጤቶችን ለማህበረሰቡ ማሸጋገር</t>
  </si>
  <si>
    <t>326</t>
  </si>
  <si>
    <t>አርሲ ዩኒቨርሲቲ</t>
  </si>
  <si>
    <t>የዩኒቨርሲቲ ኢንዱስትሪ ትስስር መፍጠርና የማማከር አገልግሎት መስጠት</t>
  </si>
  <si>
    <t>327</t>
  </si>
  <si>
    <t>ሰላሌ ዩኒቨርሲቲ</t>
  </si>
  <si>
    <t>328</t>
  </si>
  <si>
    <t>ኦዳ ቡልቱም ዩኒቨርሲቲ</t>
  </si>
  <si>
    <t>የመማር ማሰተማር አገልግሎት መስጠት</t>
  </si>
  <si>
    <t>የማማከርና ማህበረሰብ አገልግሎት መስጠት</t>
  </si>
  <si>
    <t>329</t>
  </si>
  <si>
    <t>ደምቢ ዶሎ ዩኒቨርሲቲ</t>
  </si>
  <si>
    <t>357</t>
  </si>
  <si>
    <t>ቀብሪደሀር ዩኒቨርሲቲ</t>
  </si>
  <si>
    <t>358</t>
  </si>
  <si>
    <t>ጂንካ ዩኒቨርሲቲ</t>
  </si>
  <si>
    <t>364</t>
  </si>
  <si>
    <t>ራያ ዩኒቨርሲቲ</t>
  </si>
  <si>
    <t>365</t>
  </si>
  <si>
    <t>መቅደላ አምባ ዩኒቨርሲቲ</t>
  </si>
  <si>
    <t>366</t>
  </si>
  <si>
    <t>ደባርቅ ዩኒቨርሲቲ</t>
  </si>
  <si>
    <t>367</t>
  </si>
  <si>
    <t>እንጅባራ ዩኒቨርሲቲ</t>
  </si>
  <si>
    <t>368</t>
  </si>
  <si>
    <t>ቦንጋ ዩኒቨርሲቲ</t>
  </si>
  <si>
    <t>369</t>
  </si>
  <si>
    <t>ወራቤ ዩኒቨርሲቲ</t>
  </si>
  <si>
    <t>371</t>
  </si>
  <si>
    <t>አርባ ምንጭ ዩኒቨርሲቲ</t>
  </si>
  <si>
    <t xml:space="preserve">የመማር ማስተማር አገልግሎት መስጠት </t>
  </si>
  <si>
    <t>372</t>
  </si>
  <si>
    <t>ጎንደር ዩኒቨርሲቲ</t>
  </si>
  <si>
    <t>373</t>
  </si>
  <si>
    <t>አዳማ ሳይንስና ቴክኖሎጂ ዩኒቨርሲቲ</t>
  </si>
  <si>
    <t xml:space="preserve">የምርምር ቴክኖሎጂ ውጤቶችን ማሸጋገርና የምክር አገልግሎት መስጠት </t>
  </si>
  <si>
    <t>374</t>
  </si>
  <si>
    <t>የዲላ ዩኒቨርሲቲ</t>
  </si>
  <si>
    <t>የምርምር ውጤቶችን ማሰራጨት</t>
  </si>
  <si>
    <t>375</t>
  </si>
  <si>
    <t>የከፍተኛ ትምህርት ጥራትና አግባብነት ኤጀንሲ</t>
  </si>
  <si>
    <t xml:space="preserve">እውቅና እና እውቅና እድሳት አሰጣጥ </t>
  </si>
  <si>
    <t>የእውቅና ፍቃድ እና ዕድሳት ማረጋገጫ መስጠት</t>
  </si>
  <si>
    <t xml:space="preserve">የትምህርት ማስረጃዎች አቻ ግመታ እና ማረጋገጫ </t>
  </si>
  <si>
    <t>የትምህርት ዕውቅና ማረጋገጫ መስጠት</t>
  </si>
  <si>
    <t xml:space="preserve">የተቋማት ጥራት ኦዲት </t>
  </si>
  <si>
    <t>የጥራት ኦዲት ማካሄድ</t>
  </si>
  <si>
    <t>376</t>
  </si>
  <si>
    <t>የትምህርት ስትራቴጂ ማዕከል</t>
  </si>
  <si>
    <t>ምርምርና ተቋሟዊ ልማት ፕሮግራም</t>
  </si>
  <si>
    <t>የጥናትና ምርምር ሥራዎች ማካሄድ</t>
  </si>
  <si>
    <t>የትምህርትና ሥልጠና ማዕቀፍ</t>
  </si>
  <si>
    <t>ተቋሟዊ አቅም መገንባት</t>
  </si>
  <si>
    <t>377</t>
  </si>
  <si>
    <t xml:space="preserve">ድሬዳዋ ዩኒቨርሲቲ </t>
  </si>
  <si>
    <t>ለሴቶችና ሌሎች ድጋፍ ለሚሹ ድጋፍ ማድረግ</t>
  </si>
  <si>
    <t>378</t>
  </si>
  <si>
    <t xml:space="preserve">ጅግጅጋ ዩኒቨርሲቲ </t>
  </si>
  <si>
    <t xml:space="preserve">የተማሪ አገልግሎት መስጠት </t>
  </si>
  <si>
    <t xml:space="preserve">ጥናትና ምርምር ማካሄድ </t>
  </si>
  <si>
    <t>የማማከርና ማህበረሰብ አገልግሎት</t>
  </si>
  <si>
    <t xml:space="preserve">የስልጠናና የማማከር አገልግሎት መስጠት </t>
  </si>
  <si>
    <t>379</t>
  </si>
  <si>
    <t xml:space="preserve">ወሎ ዩኒቨርሲቲ </t>
  </si>
  <si>
    <t>የምርምር ውጤቶችን ማሳተምና ማሰራጨት</t>
  </si>
  <si>
    <t>381</t>
  </si>
  <si>
    <t xml:space="preserve">ደብረማርቆስ ዩኒቨርሲቲ </t>
  </si>
  <si>
    <t>382</t>
  </si>
  <si>
    <t xml:space="preserve">ወላይታ ሶዶ ዩኒቨርሲቲ </t>
  </si>
  <si>
    <t>383</t>
  </si>
  <si>
    <t xml:space="preserve">ወለጋ ዩኒቨርሲቲ </t>
  </si>
  <si>
    <t>384</t>
  </si>
  <si>
    <t xml:space="preserve">አክሱም ዩኒቨርሲቲ </t>
  </si>
  <si>
    <t>385</t>
  </si>
  <si>
    <t xml:space="preserve">መደወላቡ ዩኒቨርሲቲ </t>
  </si>
  <si>
    <t>የማህበረሰብ ምክር አገልግሎት</t>
  </si>
  <si>
    <t>386</t>
  </si>
  <si>
    <t xml:space="preserve">ደብረብርሃን ዩኒቨርሲቲ </t>
  </si>
  <si>
    <t>387</t>
  </si>
  <si>
    <t xml:space="preserve">ሚዛን/ቴፒ ዩኒቨርሲቲ </t>
  </si>
  <si>
    <t>388</t>
  </si>
  <si>
    <t xml:space="preserve">ሰመራ ዩኒቨርሲቲ </t>
  </si>
  <si>
    <t xml:space="preserve">ቴክኖሎጂዎችን ማፍለቅና ማላመድ </t>
  </si>
  <si>
    <t>389</t>
  </si>
  <si>
    <t xml:space="preserve">አምቦ ዩኒቨርሲቲ </t>
  </si>
  <si>
    <t>391</t>
  </si>
  <si>
    <t>አዲስ አበባ ሳይንስና ቴክኖሎጂ ዩኒቨርሲቲ</t>
  </si>
  <si>
    <t xml:space="preserve">የዩኒቨርሲቲ-ኢንዱስትሪ ትስስርን ማጠናከር </t>
  </si>
  <si>
    <t>392</t>
  </si>
  <si>
    <t>አዲግራት ዩኒቨርሲቲ</t>
  </si>
  <si>
    <t xml:space="preserve">የማህበረሰብ እና ምክር አገልግሎት </t>
  </si>
  <si>
    <t>የስልጠናና የምክር አገልግሎት መስጠት</t>
  </si>
  <si>
    <t>393</t>
  </si>
  <si>
    <t>ዋቸሞ ዩኒቨርሲቲ</t>
  </si>
  <si>
    <t>ለማህበረሰብ የህክምና አገልግሎት መስጠት</t>
  </si>
  <si>
    <t>394</t>
  </si>
  <si>
    <t>ወልዲያ ዩኒቨርሲቲ</t>
  </si>
  <si>
    <t>የጥናትና ምርምር ውጤቶችን ማሰራጨት</t>
  </si>
  <si>
    <t>395</t>
  </si>
  <si>
    <t>ደብረ ታቦር ዩኒቨርሲቲ</t>
  </si>
  <si>
    <t>የቴክኖሎጂ ሽግግር ማካሄድ</t>
  </si>
  <si>
    <t>396</t>
  </si>
  <si>
    <t>መቱ ዩኒቨርሲቲ</t>
  </si>
  <si>
    <t>ስልጠናና የማማከር አገልግሎት መስጠት</t>
  </si>
  <si>
    <t>397</t>
  </si>
  <si>
    <t>ወልቂጤ ዩኒቨርሲቲ</t>
  </si>
  <si>
    <t>398</t>
  </si>
  <si>
    <t>ቡሌ ሆራ ዩኒቨርሲቲ</t>
  </si>
  <si>
    <t>399</t>
  </si>
  <si>
    <t>አሶሳ ዩኒቨርሲቲ</t>
  </si>
  <si>
    <t>330</t>
  </si>
  <si>
    <t xml:space="preserve">ባህልና ስፖርት  </t>
  </si>
  <si>
    <t>331</t>
  </si>
  <si>
    <t>የወጣቶችና ስፖርት ሚኒስቴር</t>
  </si>
  <si>
    <t>የወጣት ልማት</t>
  </si>
  <si>
    <t>የወጣቶችን አደረጃጀት መደገፍና መከታተል</t>
  </si>
  <si>
    <t>የወጣቶችን ጉዳይ ተቋማት እንዲያካትቱ ማድረግ</t>
  </si>
  <si>
    <t>የወጣቶችን ስብዕና መገንባት</t>
  </si>
  <si>
    <t>የስፖርት ልማት</t>
  </si>
  <si>
    <t>የስፖርት ማህበራት ማደራጀት፣ ምዝገባና ድጋፍ መስጠት</t>
  </si>
  <si>
    <t>የስፖርት ፋሲሊቲዎችን ማስተባበር፣ መከታተልና መደገፍ</t>
  </si>
  <si>
    <t>የስፖርት ውድድርና ተሳትፎ ማድረግ</t>
  </si>
  <si>
    <t>ትምህርትና ስልጠና መስጠት</t>
  </si>
  <si>
    <t>የስፖርት ሳይንስ ህክምናና ስልጠና አገልግሎት መስጠት</t>
  </si>
  <si>
    <t>332</t>
  </si>
  <si>
    <t>የባህልና ቱሪዝም ሚኒስቴር</t>
  </si>
  <si>
    <t xml:space="preserve">የባህል ልማት </t>
  </si>
  <si>
    <t>የቋንቋና ባህላዊ እሴቶች ማሳደግ</t>
  </si>
  <si>
    <t>የባህል ኢንዱስትሪ ልማት ማሳደግ</t>
  </si>
  <si>
    <t>የቱሪዝም ልማት</t>
  </si>
  <si>
    <t>የቱሪዝም አገልግሎት ሰጪ ተቋማትን ደረጃ መመደብ</t>
  </si>
  <si>
    <t>የቱሪዝም ባለድርሻ አካላት ግንኙነትን ማጠናከር</t>
  </si>
  <si>
    <t>333</t>
  </si>
  <si>
    <t>ብሔራዊ ቤተመዛግብትና ቤተመፃሕፍት ኤጀንሲ</t>
  </si>
  <si>
    <t>የተደራጀ የመረጃ ሀብት አገልግሎት</t>
  </si>
  <si>
    <t>በቤተመጽሐፍትና በቤተመዛግብት አገልግሎት መስጠት</t>
  </si>
  <si>
    <t>የንባብ ባህል ማሳደግ</t>
  </si>
  <si>
    <t>የመረጃ ሀብቶች ክምችት፣ ጥበቃና እንክብካቤ</t>
  </si>
  <si>
    <t>የመረጃ ሀብቶች ክምችት ማሳደግ</t>
  </si>
  <si>
    <t>ዘመናዊ የሪከርድ ሥራ አመራር ሥርዓት መዘርጋት</t>
  </si>
  <si>
    <t>ለመረጃ ሀብቶች ጥበቃና እንክብካቤ ማድረግ</t>
  </si>
  <si>
    <t>ጥናትና ምርምር ሥራ ማካሄድ</t>
  </si>
  <si>
    <t>የሠለጠነ የሰው ኃይል ማፍራት</t>
  </si>
  <si>
    <t>334</t>
  </si>
  <si>
    <t>የቅርስ ጥናትና ጥበቃ ባለስልጣን</t>
  </si>
  <si>
    <t>የቅርስ ምዝገባ፣ ጥናትና ምርምር</t>
  </si>
  <si>
    <t>የቅርስ ምዝገባ ማካሄድ</t>
  </si>
  <si>
    <t>ታሪካዊ ቅርሶች ጥገናና እንክብካቤ</t>
  </si>
  <si>
    <t>የቅርስ ጥበቃና እንክብካቤ ማድረግ</t>
  </si>
  <si>
    <t>የቅርስ ልማት</t>
  </si>
  <si>
    <t>ቅርሶችን ለአገልግሎት ምቹ ማድረግ</t>
  </si>
  <si>
    <t>የሙዚየም አገልግሎት መስጠት</t>
  </si>
  <si>
    <t>በዓለም አቀፍ ደረጃ የተመዘገቡ ቅርሶችን ማስተዳደር</t>
  </si>
  <si>
    <t>335</t>
  </si>
  <si>
    <t>የኢትዮጵያ ብሔራዊ የባህል ማዕከል</t>
  </si>
  <si>
    <t>የዕደ ጥበብና ኪነ ጥበብ ስራዎችን ማበልፀግ</t>
  </si>
  <si>
    <t>የዕደ ጥበብን ማበልፀግ</t>
  </si>
  <si>
    <t>ኪነ ጥበባትን ማበልፀግ</t>
  </si>
  <si>
    <t>የባህል ፕሮግራሞች ዝግጅትና ፕሮሞሽን ስራ</t>
  </si>
  <si>
    <t>የባህል እሴቶችና መገለጫዎችን ማበልፀግ</t>
  </si>
  <si>
    <t>የባህል እሴቶችና መገለጫዎች ማስተዋወቅ</t>
  </si>
  <si>
    <t>336</t>
  </si>
  <si>
    <t>የዱር እንስሳት ልማትና ጥበቃ ባለስልጣን</t>
  </si>
  <si>
    <t>የዱር እንስሳት ልማትና ጥበቃ</t>
  </si>
  <si>
    <t>በጥብቅ ቦታዎች ውስጥና ውጭ የሚካሄዱ ህገወጥ ድርጊቶችን መቆጣጠር</t>
  </si>
  <si>
    <t>ህገ ወጥ የዱር እንስሳት ውጤቶች ንግድና ዝውውርን መቆጣጠር</t>
  </si>
  <si>
    <t>ጥብቅ ቦታዎች መልሶ ማበልጸግ ስራ ማካሄድ</t>
  </si>
  <si>
    <t>የዱር እንስሳት አጠቃቀም</t>
  </si>
  <si>
    <t>የዱር እንስሳት እና መኖሪያ አካባቢያቸውን ማስተዋወቅ</t>
  </si>
  <si>
    <t>የቱሪስት ማረፊያና ፋሲሊቲ ማመቻቸት</t>
  </si>
  <si>
    <t>የህብረተሰብ አጋርነት እና የዱር እንስሳት ትምህርት</t>
  </si>
  <si>
    <t>በጥብቅ ቦታዎች አካበቢ የሚኖሩ ህብረተሰብን ተጠቃሚ ማድረግ</t>
  </si>
  <si>
    <t>በዱር እንስሳት ልማት ጥበቃና አጠቃቀም ግንዛቤ መፍጠር</t>
  </si>
  <si>
    <t>ጥናትና ምርምር ስራዎችን ማካሄድ</t>
  </si>
  <si>
    <t>337</t>
  </si>
  <si>
    <t>የሆቴልና ቱሪዝም ሥራ ማሰልጠኛ ማዕከል</t>
  </si>
  <si>
    <t xml:space="preserve">መማር ማስተማር አገልግሎት መስጠት </t>
  </si>
  <si>
    <t>ጥናት፣ ምርምርና የማማከር አገልግሎት</t>
  </si>
  <si>
    <t>338</t>
  </si>
  <si>
    <t xml:space="preserve">ብሔራዊ ቲያትር </t>
  </si>
  <si>
    <t>የትውፊታዊ ትውን ጥበባትና የልዩ ልዩ ኪነ ጥበባዊ ሥራዎች ልማት</t>
  </si>
  <si>
    <t>በትውፊታዊ ትውን ጥበባት ምርምር ማካሄድ</t>
  </si>
  <si>
    <t>የሙዚቃ ትርኢቶችን ማዘጋጀት</t>
  </si>
  <si>
    <t>የቴአትር ትርኢቶች ማዘጋጀት</t>
  </si>
  <si>
    <t>ኪነ ጥበባዊ ዝግጅቶችን ማዘጋጀት</t>
  </si>
  <si>
    <t>339</t>
  </si>
  <si>
    <t>የኢትዮጵያ ወጣቶች የስፖርት አካዳሚ</t>
  </si>
  <si>
    <t>የኤሊት ስፖርት ልማት</t>
  </si>
  <si>
    <t>የአቅም ግንባታ ስልጠና መስጠት</t>
  </si>
  <si>
    <t>356</t>
  </si>
  <si>
    <t>የኢትዮጵያ ቱሪዝም ድርጅት</t>
  </si>
  <si>
    <t>የቱሪዝም መዳረሻ ልማት</t>
  </si>
  <si>
    <t>የቱሪዝም መዳረሻ ቦታዎችን ማልማት</t>
  </si>
  <si>
    <t>የአቅም ግንባታ ስራዎች ማካሄድ</t>
  </si>
  <si>
    <t>የአካባቢ ማህበረሰቡን ከቱሪዝም መዳረሻዎች ጋር ማስተሳሰር</t>
  </si>
  <si>
    <t>የቱሪዝም መዳረሻዎች ማስተዋወቅ</t>
  </si>
  <si>
    <t>የቱሪዝም መዳረሻዎችን ማስተዋወቅ</t>
  </si>
  <si>
    <t>359</t>
  </si>
  <si>
    <t>የኢትዮጵያ ብሔራዊ የፀረ-አበረታች ቅመሞች ጽ/ቤት</t>
  </si>
  <si>
    <t>የስፖርት አበረታች ቅመሞች መከላከልና መቆጣጠር</t>
  </si>
  <si>
    <t>ትምህርት፣ ስልጠና፣ የህዝብ ንቅናቄ እና ጥናትና ምርምር ማካሄድ</t>
  </si>
  <si>
    <t>የዶፒንግ ምርመራና ቁጥጥር ማካሄድ</t>
  </si>
  <si>
    <t>340</t>
  </si>
  <si>
    <t>ጤና</t>
  </si>
  <si>
    <t>341</t>
  </si>
  <si>
    <t>የጤና ጥበቃ ሚኒስቴር</t>
  </si>
  <si>
    <t>የጤና ማበልፀግና በሽታን መከላከል</t>
  </si>
  <si>
    <t xml:space="preserve">በሽታን መከላከልና መቆጣጠር </t>
  </si>
  <si>
    <t>የመሠረታዊ ጤና አገልግሎት መስጠት</t>
  </si>
  <si>
    <t>የቤተሰብ ጤና አገልግሎት መስጠት</t>
  </si>
  <si>
    <t>ተመጣጣኝ ልማት ለሚሹ ክልሎች የጤና ስርዓትን ማጠናከር</t>
  </si>
  <si>
    <t>የተቀናጀና የተናበበ የአሠራር ሥርዓት በጤናው ዘርፍ መዘርጋት</t>
  </si>
  <si>
    <t>00</t>
  </si>
  <si>
    <t>የቅንጅታዊ አሰራርን ማጠናከር</t>
  </si>
  <si>
    <t>የሕክምናና ተሀድሶ አገልግሎት</t>
  </si>
  <si>
    <t xml:space="preserve">የሜዲካል አገልግሎት ማሻሻል </t>
  </si>
  <si>
    <t>በአርማወር ሀንሰን የሕክምና ምርምር ማካሄድ</t>
  </si>
  <si>
    <t>በቅዱስ ጴጥሮስ የሕክምና አገልግሎት መስጠት</t>
  </si>
  <si>
    <t>በአማኑኤል የሕክምና አገልግሎት መስጠት</t>
  </si>
  <si>
    <t>በአለርት የሕክምና አገልግሎት መስጠት</t>
  </si>
  <si>
    <t>በገፈርሳ የአእምሮ ሕክምና አገልግሎት መስጠት</t>
  </si>
  <si>
    <t>የጤና መሰረተ ልማት</t>
  </si>
  <si>
    <t>የጤና ተቋማትን መሰረተ ልማት ማሻሻል</t>
  </si>
  <si>
    <t>342</t>
  </si>
  <si>
    <t>የኢትዮጵያ የሕብረተሰብ ጤና ኢንስቲትዩት</t>
  </si>
  <si>
    <t>ምርምርና ቴክኖሎጂ ሽግግር</t>
  </si>
  <si>
    <t>የሪፈራል ድጋፋዊ ምርመራ ማካሄድ</t>
  </si>
  <si>
    <t>የድንገተኛ አደጋ ክትትልና ቁጥጥር አገልግሎት መስጠት</t>
  </si>
  <si>
    <t>343</t>
  </si>
  <si>
    <t>የኢትዮጵያ ምግብ፤ መድሃኒትና ጤና ክብካቤ አስተዳደርና ቁጥጥር ባለሥልጣን</t>
  </si>
  <si>
    <t>ኢንስፔክሽና ፈቃድ</t>
  </si>
  <si>
    <t>የገበያ ፈቃድ መስጠት</t>
  </si>
  <si>
    <t>በምግብ፣ ጤናና ጤና ነክ አገልግሎት ግብዓቶች ላይ ቁጥጥር ማካሄድ</t>
  </si>
  <si>
    <t>የጤና ባለሙያዎች ብቃትና ስነምግባር ማረጋገጥ</t>
  </si>
  <si>
    <t>የላቦራቶሪ ጥራት ምርመራ</t>
  </si>
  <si>
    <t>ጥራት ምርመራ ማካሄድ</t>
  </si>
  <si>
    <t>የጤና ቁጥጥር ዘርፍ አቅም ግንባታ</t>
  </si>
  <si>
    <t>344</t>
  </si>
  <si>
    <t>የኢትዮጵያ ጤና መድህን ኤጀንሲ</t>
  </si>
  <si>
    <t>የጤና መድህን ሽፋን ማስፋፊያ</t>
  </si>
  <si>
    <t>የማኀበረሰብ አቀፍ ጤና መድህን መተግበር</t>
  </si>
  <si>
    <t>በጤና መድህን ዙሪያ ለህብረተሰቡ ግንዛቤ መፍጠር</t>
  </si>
  <si>
    <t>የማህበራዊ ጤና መድህን መተግበር</t>
  </si>
  <si>
    <t xml:space="preserve">የጤና አገልግሎት አሰጣጥና ጥራት ማረጋገጥ </t>
  </si>
  <si>
    <t>የጤና ተቋማት ዝግጁነትና አገልግሎት አሰጣጥ ጥራት ክትትል ማድረግ</t>
  </si>
  <si>
    <t>የተገልጋዮች ቅሬታ አፈታት ሥርዓት መዘርጋትና መተግበር</t>
  </si>
  <si>
    <t>345</t>
  </si>
  <si>
    <t>የኤች.አይ.ቪ ኤድስ መከላከያና መቆጣጠሪያ ጽ/ቤት</t>
  </si>
  <si>
    <t>ኤች አይ ቪ ኤድስ መከላከልና መቆጣጠር</t>
  </si>
  <si>
    <t>የዘርፈ ብዙ ኤች አይ ቪ ምላሽ አገልግሎት መስጠት</t>
  </si>
  <si>
    <t>የአገር ውስጥና የውጭ ሀብት ማፈላለግ</t>
  </si>
  <si>
    <t>346</t>
  </si>
  <si>
    <t>የሕክምና አገልግሎት</t>
  </si>
  <si>
    <t>የሕፃናት ሕክምና አገልግሎት መስጠት</t>
  </si>
  <si>
    <t>የእናቶች የሕክምናና የወሊድ አገልግሎት መስጠት</t>
  </si>
  <si>
    <t>ለማህበረሰቡ የሕክምና አገልግሎት መስጠት</t>
  </si>
  <si>
    <t>የድንገተኛ እና የቃጠሎ ሕክምና አገልግሎት መስጠት</t>
  </si>
  <si>
    <t>የአካዳሚና ምርምር</t>
  </si>
  <si>
    <t>የተማሪዎች አገልግሎት መስጠት</t>
  </si>
  <si>
    <t>347</t>
  </si>
  <si>
    <t>የብሔራዊ ደም ባንክ አገልግሎት</t>
  </si>
  <si>
    <t>የጥራት ማረጋገጥና የጤና ደህንነት አገልግሎት</t>
  </si>
  <si>
    <t>የደም ለጋሾች አገልግሎት</t>
  </si>
  <si>
    <t>የበጐ ፈቃድ ደም ለጋሾች ማበራከትና ደም መሰብስብ</t>
  </si>
  <si>
    <t>የላቦራቶሪና ሜዲካል አገልግሎት</t>
  </si>
  <si>
    <t>የደም ዓይነት ልየታና የደህንነት ምርመራ ሥራ ማካሄድ</t>
  </si>
  <si>
    <t>350</t>
  </si>
  <si>
    <t xml:space="preserve">የሠራተኛና ማኀበራዊ ጉዳይ </t>
  </si>
  <si>
    <t>351</t>
  </si>
  <si>
    <t>የሠራተኛና ማኀበራዊ ጉዳይ ሚኒስቴር</t>
  </si>
  <si>
    <t xml:space="preserve">ሠላማዊ የኢንዱስትሪ ግንኙነት ማስጠበቂያ </t>
  </si>
  <si>
    <t>የሥራ ሁኔታ ቁጥጥርና የሙያ ደህንነት ማሻሻል</t>
  </si>
  <si>
    <t>የማህበራዊ ምክክር ስርዓት መዘርጋትና ማጠናከር</t>
  </si>
  <si>
    <t>የስራ ስምሪት አገልግሎት ማስፋፊያ</t>
  </si>
  <si>
    <t>የሥራ ገበያ መረጃን ማዘጋጀት</t>
  </si>
  <si>
    <t>ዜጐች ወደ ሥራ እንዲሰማሩ ድጋፍ ማድረግ</t>
  </si>
  <si>
    <t>ለውጭ ሀገር ዜጐች ፈቃድ መስጠት</t>
  </si>
  <si>
    <t xml:space="preserve">ለግል ሥራና ሰራተኛ አገናኝ ኤጀንሲዎች ፈቃድ መስጠት </t>
  </si>
  <si>
    <t xml:space="preserve">ማህበራዊ ደህንነት ልማት ማስፋፊያ </t>
  </si>
  <si>
    <t>የማህበራዊ ጥበቃ ሥርዓት መዘርጋት</t>
  </si>
  <si>
    <t>የማህበራዊ ደህንነት አገልግሎቶች መስጠት</t>
  </si>
  <si>
    <t>354</t>
  </si>
  <si>
    <t>የሴቶችና ሕፃናት ጉዳይ ሚኒስቴር</t>
  </si>
  <si>
    <t>የሴቶች ጉዳይ ማካተት</t>
  </si>
  <si>
    <t xml:space="preserve">ተቋማት የሴቶችን ጉዳይ እንዲያካትቱ ማድረግ </t>
  </si>
  <si>
    <t>የሴቶች አቅም መገንባት</t>
  </si>
  <si>
    <t>የሴቶች ጉዳይ ግንዛቤና ንቅናቄ ማስፋፊያ</t>
  </si>
  <si>
    <t xml:space="preserve">በሴቶች ጉዳይ ግንዛቤና ንቅናቄ ማስፋፋት </t>
  </si>
  <si>
    <t>የሴቶችና የሴቶች አደረጃጀቶች እንዲሳተፉ አቅማቸውን መገንባት</t>
  </si>
  <si>
    <t>የህፃናት መብትና ደህንነት ማስጠበቅ</t>
  </si>
  <si>
    <t>ስለ ህፃናት መብት ግንዛቤ መፍጠር</t>
  </si>
  <si>
    <t xml:space="preserve">የህጻናት ተሳትፎ ማሳደግ </t>
  </si>
  <si>
    <t>የህጻናት ጉዳይ ተቋማት እንዲያካትቱ ማድረግ</t>
  </si>
  <si>
    <t xml:space="preserve">የህፃናት የድጋፍና እንክብካቤ አገልግሎት </t>
  </si>
  <si>
    <t>የህጻናት ደህንነት መከበሩን ማረጋገጥ</t>
  </si>
  <si>
    <t xml:space="preserve">የህፃናት ድጋፍና እንክብካቤ ማረጋገጥ </t>
  </si>
  <si>
    <t>360</t>
  </si>
  <si>
    <t>አደጋ መከላከል</t>
  </si>
  <si>
    <t>361</t>
  </si>
  <si>
    <t>የብሔራዊ የአደጋ ስጋት ሥራ አመራር ኮሚሽን</t>
  </si>
  <si>
    <t>የአደጋ ስጋት ቅነሳ</t>
  </si>
  <si>
    <t>የአደጋን ሥጋት መከላከልና መቀነስ</t>
  </si>
  <si>
    <t>የአደጋ ዝግጁነትና ምላሽ</t>
  </si>
  <si>
    <t>ቅድሚያ ማስጠንቀቂያና የአስቸኳይ ጊዜ ምላሽ መስጠት</t>
  </si>
  <si>
    <t>የሀብት ማሰባሰብና ፈንድ አስተዳደር</t>
  </si>
  <si>
    <t>የሎጂስቲክስና አቅርቦት አገልግሎት መስጠት</t>
  </si>
  <si>
    <t>ማገገምና መልሶ ማቋቋም</t>
  </si>
  <si>
    <t xml:space="preserve">የመልሶ ማቋቋም እና የማገገም ሥራ መስራት </t>
  </si>
  <si>
    <t>362</t>
  </si>
  <si>
    <t>የስትራቴጂክ መጠባበቂያ ምግብ ክምችት ኤጀንሲ</t>
  </si>
  <si>
    <t xml:space="preserve">ክምችትና ስርጭት </t>
  </si>
  <si>
    <t>ክምችትና ስርጭት ማከናወን</t>
  </si>
  <si>
    <t>የእህል ጥራትና ቁጥጥር ማድረግ</t>
  </si>
  <si>
    <t>400</t>
  </si>
  <si>
    <t>410</t>
  </si>
  <si>
    <t>የበጀት ድጋፍ</t>
  </si>
  <si>
    <t>414</t>
  </si>
  <si>
    <t>የኢትዮጵያ ጀግኖች አርበኞች ማህበር</t>
  </si>
  <si>
    <t>የለም</t>
  </si>
  <si>
    <t>የኢትዮጵያ አርበኞች ማህበር</t>
  </si>
  <si>
    <t>415</t>
  </si>
  <si>
    <t>የኢትዮጵያ ቀይ መስቀል ማህበር</t>
  </si>
  <si>
    <t>423</t>
  </si>
  <si>
    <t>የፐብሊክ ሰርቪስ ሰራተኞች ትራንስፖርት አገልግሎት ድርጅት</t>
  </si>
  <si>
    <t xml:space="preserve">የፐብሊክ ሰርቪስ ሰራተኞች ትራንስፖርት አገልግሎት </t>
  </si>
  <si>
    <t>428</t>
  </si>
  <si>
    <t>የኢትዮጵያ ሳይንስ አካዳሚ</t>
  </si>
  <si>
    <t>450</t>
  </si>
  <si>
    <t>ዕዳ ክፍያ</t>
  </si>
  <si>
    <t>451</t>
  </si>
  <si>
    <t>የአገር ውስጥ ዕዳ</t>
  </si>
  <si>
    <t>ዋና እዳ ክፍያ</t>
  </si>
  <si>
    <t>የወለድ ክፍያ</t>
  </si>
  <si>
    <t>452</t>
  </si>
  <si>
    <t>የውጪ አገር ዕዳ</t>
  </si>
  <si>
    <t>460</t>
  </si>
  <si>
    <t>መጠባበቂያ</t>
  </si>
  <si>
    <t>461</t>
  </si>
  <si>
    <t>ግዴታዎች</t>
  </si>
  <si>
    <t xml:space="preserve">ግዴታዎች  </t>
  </si>
  <si>
    <t>462</t>
  </si>
  <si>
    <t>የደመወዝና ሥራ ማስኬጃ ወጪ መጠባበቂያ</t>
  </si>
  <si>
    <t>ደመወዝና አበል</t>
  </si>
  <si>
    <t>ሥራ ማስኬጃ</t>
  </si>
  <si>
    <t>463</t>
  </si>
  <si>
    <t>የባንክ ወጪዎች መጠባበቂያ</t>
  </si>
  <si>
    <t>የባንክ ወጪዎች</t>
  </si>
  <si>
    <t>001</t>
  </si>
  <si>
    <t>የኢንፎርሜሽን ቴክኖሎጂ ዳታ ማዕከል</t>
  </si>
  <si>
    <t xml:space="preserve">የመ/ቤቱ ህንፃ ዕድሳት </t>
  </si>
  <si>
    <t>የጉባኤ አዳራሽ ዲጂታል የድምፅ ስርዓት ዝርጋታና የህንፃ ቁሳቁስ እድሳት</t>
  </si>
  <si>
    <t>ጥናትና ዲዛይን</t>
  </si>
  <si>
    <t xml:space="preserve">የጅማ ቤተመንግስት እንግዳ ማረፊያ ግንባታ </t>
  </si>
  <si>
    <t>002</t>
  </si>
  <si>
    <t>ለብሔራዊ ቤተመንግሥት አስተዳደር አዲስ የቢሮ ህንጻ ግንባታ</t>
  </si>
  <si>
    <t>003</t>
  </si>
  <si>
    <t>004</t>
  </si>
  <si>
    <t>የቤተመንግስት የቅርሶችና ሌሎች ህንፃዎች ጥናትና ዲዛይን</t>
  </si>
  <si>
    <t>008</t>
  </si>
  <si>
    <t>ወንዶ ገነት ሪዞርት የእንግዳ ማረፊያ ግንባታ</t>
  </si>
  <si>
    <t>ጥናትና ግንባታ</t>
  </si>
  <si>
    <t>007</t>
  </si>
  <si>
    <t>ለፕሬዚዳንት አዲስ ቢሮ ግንባታ</t>
  </si>
  <si>
    <t>014</t>
  </si>
  <si>
    <t xml:space="preserve">የቆቃና መልካሣ ቤተመንግስት የላንድ ስኬፕ ግንባታ </t>
  </si>
  <si>
    <t>015</t>
  </si>
  <si>
    <t xml:space="preserve">የታላቁ ቤተመንግስት የፍተሻ ጣቢያ ግንባታ </t>
  </si>
  <si>
    <t>የሚኒሊክ ቤተመንግስት ቅርስ ዕድሣት</t>
  </si>
  <si>
    <t>የመቀሌ ቤተመንግስት እንግዳ ማረፊያ ግንባታ</t>
  </si>
  <si>
    <t>የድሬዳዋ ቤተመንግስት የቅርስ እድሳት</t>
  </si>
  <si>
    <t>005</t>
  </si>
  <si>
    <t xml:space="preserve">የፈረስ ስፖርት መዝናኛ ሥራ ፕሮጀክት </t>
  </si>
  <si>
    <t>006</t>
  </si>
  <si>
    <t>የብሔራዊ ቤተመንግስት የቅርስ ዕድሳት</t>
  </si>
  <si>
    <t>የአርብቶ አደር ህብረተሰብ ልማት</t>
  </si>
  <si>
    <t>ለአርብቶ አደር ህብረተሰብ ልማት ፕሮጀክት ፌዴራል ማስተባበሪያ ጽ/ቤት</t>
  </si>
  <si>
    <t>ለኢትዮ-ሶማሌ ክልል አርብቶ አደር ህብረተሰብ ልማት ፕሮጀክት</t>
  </si>
  <si>
    <t>የአፋር ክልል አርብቶ አደር ህብረተሰብ ልማት ፕሮጀክት</t>
  </si>
  <si>
    <t>አሮሚያ ክልል አርብቶ አደር ህብረተሰብ ልማት ፕሮጀክት</t>
  </si>
  <si>
    <t>የደቡብ ብ/ብ/ሕ ክልል አርብቶ አደር ህብረተሰብ ልማት ፕሮጀክት</t>
  </si>
  <si>
    <t>የአራዳ ፍትህ ህንፃ ግንባታ</t>
  </si>
  <si>
    <t>አዲስ ከተማ ፍትህ ህንፃ ግንባታ</t>
  </si>
  <si>
    <t>ኮልፌ ቀራንዮ ፍትህ ህንፃ ግንባታ</t>
  </si>
  <si>
    <t>ንፋስ ስልክ ፍትህ ህንፃ ግንባታ</t>
  </si>
  <si>
    <t xml:space="preserve">ብሔራዊ የተቀናጀ ፍትህ መረጃ ሥርአት </t>
  </si>
  <si>
    <t>ፍርድ ቤቶችን በዋይድ ኤሪያ ኔት ወርክ ማገናኘት</t>
  </si>
  <si>
    <t>ልደታ ቢሮ ግንባታ</t>
  </si>
  <si>
    <t>ክንፈ ማሰልጠኛ ማእከል አጥርና አስፋልት ሥራ</t>
  </si>
  <si>
    <t>የተቀናጀ የኢሚግሬሽን ቁጥጥር ኢንፎርሜሽን</t>
  </si>
  <si>
    <t>ብሔራዊ የመታወቂያ ካርድ ፕሮጀክት</t>
  </si>
  <si>
    <t>የፌዴራል ፖሊስ ለአዳዲስ ምልምል ፖሊሶች ማሰልጠኛ ግንባታ ፕሮጀክት</t>
  </si>
  <si>
    <t>የፌዴራል ፖሊስ ኮሚሽን ወንጀል ምርመራ ሕንፃ ግንባታ</t>
  </si>
  <si>
    <t xml:space="preserve">የኢትዮጵያ ፖሊስ ኮሌጅ ስልጠና ማስፋፊያ </t>
  </si>
  <si>
    <t>በአዲስ አበባ ፌዴራል ፖሊስ ወንጀል መከላከል የአባሎች መኖሪያ ካምፖች ግንባታ</t>
  </si>
  <si>
    <t>የፌዴራል ፖሊስ ወንጀል መከላከል የአባሎች መኖሪያ ካምፖች ግንባታ</t>
  </si>
  <si>
    <t>የፌዴራል ፈጥኖ ደራሽ ፖሊስ አባላት መኖሪያ ካምፕ ግንባታ</t>
  </si>
  <si>
    <t>የምህንድስና ተሽከርካሪ ጥገና እና ንብረት ክፍል ግንባታ ፕሮጀክት</t>
  </si>
  <si>
    <t xml:space="preserve">የኢትዮጵያ ፖሊስ ኮሌጅ የውሃ ቁፋሮ ፕሮጀክት </t>
  </si>
  <si>
    <t>011</t>
  </si>
  <si>
    <t>የፌዴራል ፖሊስ ኮሚሽን ሙዚቃና ቲያትር የህንፃ ግንባታ</t>
  </si>
  <si>
    <t>012</t>
  </si>
  <si>
    <t>የፌዴራል ፖሊስ ኮሚሽን ዋናው መስሪያ ቤት አጥር ግንባታ</t>
  </si>
  <si>
    <t>የድሬዳዋ ሁሉ አቀፍ ማረሚያ ቤት የታራሚዎች መኖሪያ ቤት ህንፃ ግንባታ</t>
  </si>
  <si>
    <t>የአዲስ አበባ ማረሚያ ቤት እና ጠቅላላ ሆስፒታል የታራሚዎች መኖሪያ ቤት ህንጻ ግንባታ</t>
  </si>
  <si>
    <t>በሸዋ ሮቢት ተሀድሶና ልማት ማረሚያ ቤት የታራሚዎች መኖሪያ ቤት ህንፃ ግንባታ</t>
  </si>
  <si>
    <t>የዝዋይ ተሃድሶና ልማት ማረሚያ ቤት የታራሚዎች መኖሪያ ቤት ህንፃ ግንባታ</t>
  </si>
  <si>
    <t>የዲጂታል ቴሌቪዥን ስርጭት</t>
  </si>
  <si>
    <t>ለንደን ጽ/ቤትና መኖሪያ ቤት ዕድሳት</t>
  </si>
  <si>
    <t>ጅቡቲ ኤምባሲ ጽ/ቤትና መኖሪያ ቤት ዕድሳት</t>
  </si>
  <si>
    <t xml:space="preserve">ኒውደልሂ መኖሪያ ቤትና ጽ/ቤት ግንባታ </t>
  </si>
  <si>
    <t>009</t>
  </si>
  <si>
    <t>ዋሽግተን ኤምባሲ ጽ/ቤትና መኖሪያ ቤት ዕድሳት</t>
  </si>
  <si>
    <t>010</t>
  </si>
  <si>
    <t>የዋናው መ/ቤት ሕንጻ ዕድሳት</t>
  </si>
  <si>
    <t xml:space="preserve">የቤጂንግ ኤምባሲ መኖሪያ ቤትና ጽ/ቤት ህንፃዎች የዲዛይን ጥናት </t>
  </si>
  <si>
    <t xml:space="preserve">የዳካር ኤምባሲ መኖሪያ ቤት ህንፃ የቅድመ ጥገና ጥናት </t>
  </si>
  <si>
    <t>016</t>
  </si>
  <si>
    <t xml:space="preserve">የሞስኮ ሚሲዮን ህንፃ የቅድመ ጥገና ጥናት </t>
  </si>
  <si>
    <t>017</t>
  </si>
  <si>
    <t xml:space="preserve">አንካራ አዲስ የጽ/ቤትና መኖሪያ ቤት ህንፃዎች የዲዛይን ጥናትና የግንባታ ስራ </t>
  </si>
  <si>
    <t>018</t>
  </si>
  <si>
    <t>የአቢጃን ኤምባሲ ጽ/ቤትና የመኖሪያ ቤት ግንባታ ጥናት</t>
  </si>
  <si>
    <t>019</t>
  </si>
  <si>
    <t>ሪያድ ጽ/ቤት እና መኖሪያ ቤት ህንፃዎች የቅድመ ጥገና ጥናት</t>
  </si>
  <si>
    <t>020</t>
  </si>
  <si>
    <t>ፕሪቶሪያ መኖሪያ ቤት እና ጽ/ቤት ህንፃ የቅድመ ጥገና ጥናት</t>
  </si>
  <si>
    <t>021</t>
  </si>
  <si>
    <t xml:space="preserve">በርሊን መኖሪያ ቤት ህንፃ የቅድመ ጥገና ጥናት </t>
  </si>
  <si>
    <t>022</t>
  </si>
  <si>
    <t>አቡጃ ጽ/ቤትና መኖሪያ ቤት ህንፃዎች የቅድመ ጥገና ጥናት</t>
  </si>
  <si>
    <t>ለአዲስ የቢሮ ጥገና ቁጥር አንድ ግቢ</t>
  </si>
  <si>
    <t xml:space="preserve">የተቀናጀ የፋይናንስ መረጃ ሥርዓት </t>
  </si>
  <si>
    <t xml:space="preserve">የመንግስት የፋይናንስ አስተዳደር ሪፎርም </t>
  </si>
  <si>
    <t xml:space="preserve">የሕዝብና ቤት ቆጠራ </t>
  </si>
  <si>
    <t>የሲስተም የዳሰሳ ጥናት ሰነድ</t>
  </si>
  <si>
    <t>የተቀናጀ የሰው ሀብት አስተዳደር መረጃ ስርዓት ዝርጋታ (ICSMIS)</t>
  </si>
  <si>
    <t>የማስፈጸም አቅም ግንባታ ፕሮጀክቶች</t>
  </si>
  <si>
    <t>የሥራ ምዘናና የደረጃ አወሳሰን (JEG) ጥናት ፕሮጀክት</t>
  </si>
  <si>
    <t>የፐብሊክ ሰርቪስ የምዘና ስርዓት ዝርጋታ ፐሮጀክት</t>
  </si>
  <si>
    <t>አዳማ ቅ/ጽ/ቤት ቢሮ ግንባታ</t>
  </si>
  <si>
    <t>ሃዋሳ ቅ/ጽ/ቤት ቢሮ ግንባታ</t>
  </si>
  <si>
    <t>ኮምቦልቻ ቅ/ጽ/ቤት ቢሮ ግንብታ</t>
  </si>
  <si>
    <t>አዋሽ መቆጣጠሪያ ጣቢያ  አስፋልት መንገድ ግንባታ</t>
  </si>
  <si>
    <t>የአሶሳ ጉምሩክ መ/ጣቢያ ቢሮና መኖሪያ ቤት ግንባታ</t>
  </si>
  <si>
    <t>023</t>
  </si>
  <si>
    <t>የጋምቤላ ጉምሩክ መ/ጣቢያ ቢሮና መኖሪያ ቤት ግንባታ</t>
  </si>
  <si>
    <t>024</t>
  </si>
  <si>
    <t>የኤሌክትሮኒክ አንድ መስኮት አገልገሎት</t>
  </si>
  <si>
    <t>025</t>
  </si>
  <si>
    <t>የስቱዲዮና ቢሮ ግንባታ</t>
  </si>
  <si>
    <t xml:space="preserve">የቴሌቪዥን ስርጭት ይዘት መቆጣጠሪያ ጣቢያ </t>
  </si>
  <si>
    <t>ተንቀሳቃሽ የስፔክትረም ሞኒተሪንግ ቫን ፕሮጀክት</t>
  </si>
  <si>
    <t>የሳይንስና ቴክኖሎጂ ማዕከል መገንባት</t>
  </si>
  <si>
    <t>ሞዴል የሳይንስና ቴክኖሎጂ ት/ቤት ማደራጀት</t>
  </si>
  <si>
    <t>የሳይንስና ቴክኖሎጂ ሞዴል ቤተ-መፅሀፍትና የመረጃ ገበታ ማዕከል ማቋቋም</t>
  </si>
  <si>
    <t>የጥራትና መሰረተ ልማት ፋሲሊቲዎችን አቅም መገንባት</t>
  </si>
  <si>
    <t>1ለ25,000 / 1ለ10,000 ስኬል ብሔራዊ ቶፖግራፊክ ካርታ</t>
  </si>
  <si>
    <t>የአመራር አካዳሚ መሰረተ-ልማት ግንባታ ፕሮጀክቶች</t>
  </si>
  <si>
    <t>የባዮቴክኖሎጂ ልማት ፕሮጀክት</t>
  </si>
  <si>
    <t>የእንጦጦ ቤተ ሙከራን ማጠናከር</t>
  </si>
  <si>
    <t>የኢትዮጵያ መሬት ምልከታ ሳተላይት እና ግራውንድ ሴግመንት ማደራጀት</t>
  </si>
  <si>
    <t>የግብርና ኤክስቴንሽን</t>
  </si>
  <si>
    <t>የግብርና ዕድገት ፕሮጀክት</t>
  </si>
  <si>
    <t>የተፈጥሮ ሀብት ልማትና ጥበቃ</t>
  </si>
  <si>
    <t>ዘላቂ መሬት አያያዝ ፕሮጀክት</t>
  </si>
  <si>
    <t>ተሳትፎአዊ አነስተኛ መስኖ ልማት ፕሮጀክት </t>
  </si>
  <si>
    <t xml:space="preserve">ምግብ ዋስትና </t>
  </si>
  <si>
    <t>ትግራይ ልማታዊ ሴፍቲኔት ፕሮጀክት</t>
  </si>
  <si>
    <t>አማራ ልማታዊ ሴፍቲኔት ፕሮጀክት</t>
  </si>
  <si>
    <t>ኦሮሚያ ልማታዊ ሴፍቲኔት ፕሮጀክት</t>
  </si>
  <si>
    <t>ደቡብ ክልል ልማታዊ ሴፍቲኔት ፕሮጀክት</t>
  </si>
  <si>
    <t>አፋር ልማታዊ ሴፍቲ ኔት ፕሮጀክት</t>
  </si>
  <si>
    <t>ሶማሌ ልማታዊ ሴፍቲኔት ፕሮጀክት</t>
  </si>
  <si>
    <t>ሃረሪ ልማታዊ ሴፍቲኔት ፕሮጀክት</t>
  </si>
  <si>
    <t>ድሬዳዋ ልማታዊ ሴፍቲኔት ፕሮጀክት</t>
  </si>
  <si>
    <t>ፌዴራል ልማታዊ ሴፍቲኔት ፕሮጀክት</t>
  </si>
  <si>
    <t>የስደተኞች ተፅዕኖ ምላሽ ሰጪ ፕሮጀክት</t>
  </si>
  <si>
    <t>ልዩ ድጋፍ የሚሹ ክልሎችና የአርብቶ አደር አካባቢ</t>
  </si>
  <si>
    <t>የድርቅ መቋቋምና ዘላቂ የአርብቶ አደር ኑሮ ማሻሻያ ፕሮግራም 1</t>
  </si>
  <si>
    <t>ክፍለ አህጉራዊ የአርብቶ አደር ኑሮ መቋቋሚያ ፕሮጀክት</t>
  </si>
  <si>
    <t>ድርቅ መቋቋምና ዘላቂ የአርብቶ አደር ኑሮ ማሻሻያ ፕሮግራም 2</t>
  </si>
  <si>
    <t>ብሔራዊ ሰው ሠራሽ የእንስሳት ማራቢያ ዘዴ</t>
  </si>
  <si>
    <t>የዳልጋ ከብት ወተት አፈፃፀም</t>
  </si>
  <si>
    <t>ቃሊቲ የቢሮና የኮርማ በረት ግንባታ ፕሮጀከት</t>
  </si>
  <si>
    <t>የእንስሳትና የእንስሳት ምርት ግብይት</t>
  </si>
  <si>
    <t>የሞዴል ሁለተኛ ደረጃ የቁም እንስሳት ገበያ ማዕከል ግንባታ</t>
  </si>
  <si>
    <t>ደስታ መሰል የበጎችና ፍየሎች በሽታ ቁጥጥር ፕሮጀክት</t>
  </si>
  <si>
    <t xml:space="preserve">የኳራንታይን፣ ኢምፖርትና ኤክስፖርት ኢንስፔክሽንና ሰርቲፊኬሽን </t>
  </si>
  <si>
    <t>የእንስሳትና እንስሳት ውጤቶች ጥራት ፕሮጀክት</t>
  </si>
  <si>
    <t xml:space="preserve">ብሔራዊ እንስሳት ጤና ምርመራና ጥናት </t>
  </si>
  <si>
    <t>ሰበታ የመሰብሰያ አዳራሽ ግንባታ ፕሮጀክት</t>
  </si>
  <si>
    <t>የላቦራቶሪ ግንባታ ፕሮጀክት</t>
  </si>
  <si>
    <t>የመረጃ ቴክኖሎጂ መሰረተ ልማት ማስፋፋት</t>
  </si>
  <si>
    <t>ተግባራዊ የቡና ድጋፍ በኢትዮጵያ</t>
  </si>
  <si>
    <t xml:space="preserve">የመስኖ ግንባታና ዲዛይን </t>
  </si>
  <si>
    <t>አርጆ ደዴሳ ግድብና መስኖ ፕሮጀክት</t>
  </si>
  <si>
    <t>የመገጭ ግድብና መስኖ ግንባታ</t>
  </si>
  <si>
    <t>የርብ ግድብና መስኖ ፕሮጀክት (ሪቴንሽን)</t>
  </si>
  <si>
    <t>ጊዳቦ ግድብና መስኖ ፕሮጀክት</t>
  </si>
  <si>
    <t>የወይጦ መስኖ ዝርዝር ጥናት</t>
  </si>
  <si>
    <t>የከሰምና ተንዳሆ ግድብና መስኖ ልማት ፕሮጀክት (ሪቴንሽን)</t>
  </si>
  <si>
    <t>026</t>
  </si>
  <si>
    <t>ኢትዮ ናይል መስኖና ድሬኔጅ ፕሮጀክት</t>
  </si>
  <si>
    <t>027</t>
  </si>
  <si>
    <t>የዛሬማ ሜይዴይ ግድብ ግንባታ</t>
  </si>
  <si>
    <t>029</t>
  </si>
  <si>
    <t>የአንገር መስኖ ልማት ጥናትና ዲዛይን</t>
  </si>
  <si>
    <t>048</t>
  </si>
  <si>
    <t>የመስኖ ልማት ፕሮጀክት</t>
  </si>
  <si>
    <t>የመጠጥ ውሀ አቅርቦት</t>
  </si>
  <si>
    <t>በፀሐይ ሀይል የሚሠራ የውሃ አቅርቦት</t>
  </si>
  <si>
    <t>የፍሎሮሲስ መከላከያ ፕሮጀክት</t>
  </si>
  <si>
    <t>ሀገራዊ የመጠጥ ውሃ መረጃ ስርዓት ፕሮጀክት</t>
  </si>
  <si>
    <t>የ23 ከተሞች የፍሳሽ ማስወገጃ ተቋማት ፕሮጀክት</t>
  </si>
  <si>
    <t xml:space="preserve">የመጠጥ ውሃ አገልግሎት ማስተባበር ፕሮጀክት </t>
  </si>
  <si>
    <t>የተፋሰስ እንክብካቤ ልማት</t>
  </si>
  <si>
    <t>የግልገል ግቤ የተፋሰስ እንክብካቤ ፕሮጀክት</t>
  </si>
  <si>
    <t>የተከዜ ተፋሰስ እንክብካቤ ፕሮጀክት</t>
  </si>
  <si>
    <t>የስምጥ ሸለቆ ሀይቆች ተፋሰስ እንክብካቤና ልማት</t>
  </si>
  <si>
    <t>የመልካዋከና ተፋሰስ እንክብካቤ ፕሮጀክት</t>
  </si>
  <si>
    <t>የከርሠ ምድር ውሃ</t>
  </si>
  <si>
    <t>የቴሩ ጭፍራ ከርሰ ምድር ውሀ ጥናትና ዲዛይን</t>
  </si>
  <si>
    <t>የሸንሌ ከርሰ ምድር ውሀ ጥናትና ዲዛይን</t>
  </si>
  <si>
    <t>የቦረና ከርሰ ምድር ውሀ ጥናትና ዲዛይን</t>
  </si>
  <si>
    <t>የጨፋ - ቆቦ የከርሰ ምድር ውሃ ዲዛይን</t>
  </si>
  <si>
    <t>የከርስ ምድር ፕሮጄክቶች የሪቴንሽን ክፍያዎች</t>
  </si>
  <si>
    <t>የወሰን ተሻጋሪ ወንዞች ጉዳይ</t>
  </si>
  <si>
    <t>በወሰን ተሻጋሪ ወንዞች የፕሮጀክቶች ግምገማ ፕሮጀክት</t>
  </si>
  <si>
    <t>የሀይድሮሎጂ ካፒታል ስራዎች</t>
  </si>
  <si>
    <t>የሀይድሮሎጂ ጣቢያዎች ማቋቋሚያ ፕሮጀክት</t>
  </si>
  <si>
    <t>የውሀ ሀብት ሞዴሊንግ ፕሮጀክት</t>
  </si>
  <si>
    <t xml:space="preserve">የውሃ ፍቃድ </t>
  </si>
  <si>
    <t>የወሃና ኤነርጂ ዘርፍ ምርምር ፕሮጀክት</t>
  </si>
  <si>
    <t xml:space="preserve">የግድብ ደህንነት </t>
  </si>
  <si>
    <t>የግድብ ደህንነት ጥናት ፕሮጀክት</t>
  </si>
  <si>
    <t>ሐይድሮ ፓወር</t>
  </si>
  <si>
    <t>የዳቡስ ሀይድሮ ፊዚቢሊቲ ጥናት</t>
  </si>
  <si>
    <t>የዋቤ ቅድመ ፊዚቢሊቲ ጥናት</t>
  </si>
  <si>
    <t xml:space="preserve">አማራጭ ኤነርጂ </t>
  </si>
  <si>
    <t>ብሔራዊ የባዮ ጋዝ ስርፀት ፕሮጀክት</t>
  </si>
  <si>
    <t xml:space="preserve">የአነስተኛ ሀይድሮኤሌክትሪክ ማመንጫ ፕሮጀክት </t>
  </si>
  <si>
    <t>የብሄራዊ ኤሌክትሪፊኬሽን ፕሮጀክት</t>
  </si>
  <si>
    <t>የወርክ ሾፕና ላብራቶሪ አቅም ግንባታ</t>
  </si>
  <si>
    <t xml:space="preserve">የሚቲዎሮሎጂ ጣቢያዎችና መሳሪያዎች አስተዳደር </t>
  </si>
  <si>
    <t>ክልላዊ የሚቲዎሮሎጂ ጣቢያዎች ማቋቋሚያ</t>
  </si>
  <si>
    <t>የኢንፎርሜሽን ኮሙዩኒኬሽን ቴክኖሎጂ ማደራጀት</t>
  </si>
  <si>
    <t>የሚቲዎሮሎጂ ጣቢያዎች ግንባታ ፕሮጀክት</t>
  </si>
  <si>
    <t>የሚቲዎሮሎጂ መሳሪያዎች ግዥ</t>
  </si>
  <si>
    <t>የአቪዬሽን ሚቲዎሮሎጂ አገልግሎት</t>
  </si>
  <si>
    <t>የአቪዬሽን ሚቲዎሮሎጂ አቅም ማሳደጊያ ፕሮጀክት</t>
  </si>
  <si>
    <t xml:space="preserve">የሚቲዎሮሎጂ ጥናትና ምርምር </t>
  </si>
  <si>
    <t>የአየር ብክለት መከታተያ ጣቢያ ማቋቋሚያ ፕሮጀክት</t>
  </si>
  <si>
    <t>የሚቲዎሮሎጂ ጥናትና ምርምር ፕሮጀክት</t>
  </si>
  <si>
    <t xml:space="preserve">የተፋሰስ መረጃና ዕቅድ </t>
  </si>
  <si>
    <t xml:space="preserve">የተፋሰስ ልማትና እንክብካቤ  </t>
  </si>
  <si>
    <t>የላይኛው ርብ የተፋሰስ እንክብካቤና ልማት</t>
  </si>
  <si>
    <t>የበርሲና ተፋሰስ እንክብካቤና ልማት</t>
  </si>
  <si>
    <t>የመገጭ ተፋሰስ እንክብካቤ</t>
  </si>
  <si>
    <t>የእንጀራ ምጣድ ምልክት ትግበራ ፕሮጀክት</t>
  </si>
  <si>
    <t>የዝዋይ - ሻላ ንዑስ ተፋሰስ የውሃ ሀብት ምደባ ሞዴል</t>
  </si>
  <si>
    <t>ዝዋይ ሻላ ተፋሰስ እንክብካቤ ፕሮጀክት</t>
  </si>
  <si>
    <t>አባያ ጫሞ የተፋሰስ እንክብካቤ ፕሮጀክት</t>
  </si>
  <si>
    <t>የሻላ ንዑስ ተፋሰስ እንክብካቤ ፕሮጀክት</t>
  </si>
  <si>
    <t>የጨለለቃ ረግረጋማ መሬት መልሶ ማልማት ፕሮጀክት</t>
  </si>
  <si>
    <t>የተፋሰስ እንክብካቤና ልማት</t>
  </si>
  <si>
    <t>የላይኛው ከሰምና የሚሌ ዲርማ ተፋሰስ ልማት ፕሮጀክት</t>
  </si>
  <si>
    <t>የጉምቢቹና ቦፋ ተፋሰስ እንክብካቤና ልማት</t>
  </si>
  <si>
    <t>የሎጊያ ተፋሰስ እንክብካቤና ልማት</t>
  </si>
  <si>
    <t>ሞጆ - ተጂ - ወለንጪቲ የተፋሰስ እንክብካቤ</t>
  </si>
  <si>
    <t>የውሃ ቴክኖሎጂ ስልጠና</t>
  </si>
  <si>
    <t>የማስተማሪያና የስልጠና ፋሲሊቲዎች ግንባታ</t>
  </si>
  <si>
    <t xml:space="preserve">የብቃት ምዘና </t>
  </si>
  <si>
    <t>የሙያ ብቃት ምዘና ማዕከል ማደራጀት</t>
  </si>
  <si>
    <t xml:space="preserve">ላቦራቶሪ </t>
  </si>
  <si>
    <t>የስፔሻላይዝድ ላብራቶሪ ሕንፃ ግንባታ</t>
  </si>
  <si>
    <t>የላቦራቶሪ መሳሪያዎች ግዥ</t>
  </si>
  <si>
    <t>የኢንፎርሜሽን ቴክኖሎጂ ኔትዎክ ዝርጋታ ማስፋፊያ ፕሮጀክት</t>
  </si>
  <si>
    <t>የብረታ ብረት ኢንዱስትሪ ልማት ኢንስቲትዩት የቁርኝት ፕሮጀክቶች</t>
  </si>
  <si>
    <t>የስልጠና ማዕከል ግንባታ</t>
  </si>
  <si>
    <t xml:space="preserve">የጨርቃጨርቅና ስፌት ኢንዱስትሪ ኢንስቲትዩት </t>
  </si>
  <si>
    <t>የጨርቃጨርቅ ኢንዱስትሪ ልማት ኢንስቲትዩት ቁርኝት ፕሮጀክት</t>
  </si>
  <si>
    <t>የጨርቃጨርቅ ስፌት ፋብሪካዎች አቅም ግንባታ ፕሮጀክት</t>
  </si>
  <si>
    <t xml:space="preserve">የኢንስቲትዩቱን አቅም በቁርኝት መርሀ ግብር መገንባት </t>
  </si>
  <si>
    <t>የምርምር ማዕከል ግንባታና የመሣሪያዎች ግዥ</t>
  </si>
  <si>
    <t xml:space="preserve">የባዮ ፊውል ልማት </t>
  </si>
  <si>
    <t>ባዮ ፊዩሊንግ ኢትዮጵያ ለገጠር ልማት ፕሮጀክት</t>
  </si>
  <si>
    <t>አቅም ግንባታ</t>
  </si>
  <si>
    <t>የኢትዮጵያ ጂኦሎጂካል ሰርቬይ አቅም ግንባታ</t>
  </si>
  <si>
    <t>የኢትዮጵያ ሰፊ ክልል የጂኦኬሚካል ካርታ ሥራ ማከናወን</t>
  </si>
  <si>
    <t>የማዕድን ፍለጋ</t>
  </si>
  <si>
    <t>ደቡብ ምዕራብ ኢትዮጵያ ማዕድን ፍለጋና ልማት ፕሮጀክት</t>
  </si>
  <si>
    <t>የጂኦተርማል ሀብት</t>
  </si>
  <si>
    <t>052</t>
  </si>
  <si>
    <t>የስትራተጂክ ስምጥ ሸለቆዎች ጂኦተርማል ጥናት ፕሮጀክት</t>
  </si>
  <si>
    <t xml:space="preserve">የመንገድ ደህንነት እና ተቋማዊ ልማት ድጋፍ </t>
  </si>
  <si>
    <t>ብሔራዊ የኢንፎርሜሽንና ኮሙዩኒኬሽን /አይቲ ፓርክ/ ፕሮጀክት</t>
  </si>
  <si>
    <t>የኤሌክትሮኒክስ አገልግሎት ማስፋፊያ ፕሮጀክት</t>
  </si>
  <si>
    <t>የኤሌክትሮኒክስ መሰረተ ልማት ማስፋፊያ ፕሮጀክት</t>
  </si>
  <si>
    <t>ብሄራዊ የተቀናጀ የፍሪኩዌንሲ ሞኒተሪግ</t>
  </si>
  <si>
    <t>የኤሌክትሮኒክስ ቆሻሻ ማስወገጃ ሥርዓት ጥናት</t>
  </si>
  <si>
    <t>የአመራር ሥርዓት ማሻሻያ ፕሮጀክት</t>
  </si>
  <si>
    <t xml:space="preserve">የድሬዳዋ ኤርፖርት ታወር ማሻሻያ ቢሮና ተጓዳኝ ፋሲሊቲ </t>
  </si>
  <si>
    <t>የአሶሳ ኤርፖርት ታወር ግንባታና ኤር ናቪጌሽን ፋሲሊቲ</t>
  </si>
  <si>
    <t xml:space="preserve">የሰመራ ኤርፖርት ታወር ግንባታ ጥናት ዲዛይን </t>
  </si>
  <si>
    <t>የኮምቦልቻ ኤርፖርት ታወርና ኤር ናቪጌሽን ፋሲሊቲ</t>
  </si>
  <si>
    <t>የጋምቤላ ኤርፖርት ታወር ግንባታ</t>
  </si>
  <si>
    <t>የኤርፖርቶች ጥገና /አ.አ. መቀሌና ባህር ዳር/</t>
  </si>
  <si>
    <t>ጎዴ ኤርፖርት ታወርና ፋሲሊቲ</t>
  </si>
  <si>
    <t>ባሌ ሮቤ ኤርፖርት ታወርና ፋሲሊቲ</t>
  </si>
  <si>
    <t>ሽሬ እንዳስላሴ ኤርፖርት ታወርና ፋሲሊቲ</t>
  </si>
  <si>
    <t>ጂንካ ኤርፖርት ታወርና ፋሲሊቲ</t>
  </si>
  <si>
    <t>ሀዋሳ ኤርፖርት ታወርና ፋሲሊቲ</t>
  </si>
  <si>
    <t>ቦሌ አዲሱ ታወር የማስፋፊያ ግንባታ</t>
  </si>
  <si>
    <t>የአዲስ አበባ ኤስ ኤስ አር የቅኝት መሳርያ ግዥና ተከላ</t>
  </si>
  <si>
    <t>037</t>
  </si>
  <si>
    <t>የኤ.ዲ.ኤስ.ቢ. መሳሪያ ግዥና ተከላ</t>
  </si>
  <si>
    <t>057</t>
  </si>
  <si>
    <t>ለኤርፖርቶች የሚያስፈልጉ ልዩ ልዩ ፋሲሊቲዎች ግዥ</t>
  </si>
  <si>
    <t>061</t>
  </si>
  <si>
    <t>ቦሌ ዓለም አቀፍ ኤርፖርት የራዳር መሳሪያ ማሻሻያ</t>
  </si>
  <si>
    <t>064</t>
  </si>
  <si>
    <t>የንግድ ሎጀስቲክ ፕሮጀክት</t>
  </si>
  <si>
    <t>የጣና ሀይቅ ትራንስፖርት መሰረተ ልማት ፕሮጀክት</t>
  </si>
  <si>
    <t>የመንገድ ትራንስፖርት ማኔጅመንት ትራፊክ ደህንነት ማሰልጠኛ ኢንስቲትዩት</t>
  </si>
  <si>
    <t>ቃሊቲ መናኽሪያ ግንባታ</t>
  </si>
  <si>
    <t>የትራንስፖርት ሲስተም ማሻሻያ ፕሮጀክት</t>
  </si>
  <si>
    <t>የድሬዳዋ የትራፊክ ኮምፕሌክስ ግንባታ</t>
  </si>
  <si>
    <t>የድሬዳዋ መናኸሪያ የፀሀይ መከላከያ እና ኮብል ስቶን ግንባታ</t>
  </si>
  <si>
    <t>የተሽከርካሪ መናኸሪያዎችን ማስፋፋት</t>
  </si>
  <si>
    <t xml:space="preserve">የጂቡቲ የፈሳሽ ጭነት መናኽሪያ </t>
  </si>
  <si>
    <t>የጂቡቲ ተርሚናል አስፋልት ሥራ</t>
  </si>
  <si>
    <t xml:space="preserve">የተቀናጀ የኢንፎርሜሽን ቴክኖሎጂ መሰረተ ልማት ዝርጋታ ፕሮጀክት </t>
  </si>
  <si>
    <t>የመኖሪያ ቤቶች ልማት</t>
  </si>
  <si>
    <t>የተቀናጀ የቤቶች ልማት</t>
  </si>
  <si>
    <t>የመንግሥት ሕንፃዎች ኮንስትራክሽን</t>
  </si>
  <si>
    <t>የመንግሥት ቢሮዎች እና መኖሪያ ቤቶች ግንባታ ፕሮጀክት</t>
  </si>
  <si>
    <t>የማዘጋጃ ቤቶች የአገልግሎት ደረጃ ትግበራ</t>
  </si>
  <si>
    <t>የከተማ ልማት ዘርፍ የድህረ ምረቃ ሥልጠና ፕሮጀክት</t>
  </si>
  <si>
    <t>የከተሞች ገቢ ሪፎርም ፕሮጀክት</t>
  </si>
  <si>
    <t>የፌደራል ከተማ ልማት ቤቶችና ኮንስትራክሽን አቅም ግንባታ</t>
  </si>
  <si>
    <t xml:space="preserve">የፌዴራል አቅም ግንባታ </t>
  </si>
  <si>
    <t xml:space="preserve">የትግራይ ብሄራዊ ክልል የመሰረተ ልማት ማስፋፊያ </t>
  </si>
  <si>
    <t>የትግራይ ክልል አቅም ግንባታ</t>
  </si>
  <si>
    <t>የመቀሌ ከተማ አስተዳደር የመሠረተ ልማት ማስፋፊያ</t>
  </si>
  <si>
    <t>የአዲግራት ከተማ አስተዳደር የመሠረተ ልማት ማስፋፊያ</t>
  </si>
  <si>
    <t>የሽሬ ከተማ አስተዳደር የመሠረተ ልማት ማስፋፊያ</t>
  </si>
  <si>
    <t>የአክሱም ከተማ አስተዳደር የመሠረተ ልማት ማስፋፊያ</t>
  </si>
  <si>
    <t>የአድዋ ከተማ አስተዳደር የመሠረተ ልማት ማስፋፊያ</t>
  </si>
  <si>
    <t>የአላማጣ ከተማ አስተዳደር የመሠረተ ልማት ማስፋፊያ</t>
  </si>
  <si>
    <t>የውቅሮ ከተማ አስተዳደር የመሠረተ ልማት ማስፋፊያ</t>
  </si>
  <si>
    <t>የሁመራ ከተማ አስተዳደር የመሠረተ ልማት ማስፋፊያ</t>
  </si>
  <si>
    <t>የአፋር ብሄራዊ ክልል የመሰረተ ልማት ማስፋፊያ</t>
  </si>
  <si>
    <t>የአፋር ክልል የአቅም ግንባታ</t>
  </si>
  <si>
    <t>የሰመራ ከተማ አስተዳደር መሠረተ ልማት ማስፋፊያ</t>
  </si>
  <si>
    <t>የአማራ ብሄራዊ ክልል የመሰረተ ልማት ማስፋፊያ</t>
  </si>
  <si>
    <t>የአማራ ክልል የአቅም ግንባታ</t>
  </si>
  <si>
    <t>የባህር ዳር ከተማ አስተዳደር የመሠረተ ልማት ማስፋፊያ</t>
  </si>
  <si>
    <t>የጐንደር ከተማ አስተዳደር የመሠረተ ልማት ማስፋፊያ</t>
  </si>
  <si>
    <t>የደሴ ከተማ አስተዳደር የመሠረተ ልማት ማስፋፊያ</t>
  </si>
  <si>
    <t>የኮምቦልቻ ከተማ አስተዳደር የመሠረተ ልማት ማስፋፊያ</t>
  </si>
  <si>
    <t xml:space="preserve">የደብረ ብርሃን ከተማ አስተዳደር የመሠረተ ልማት ማስፋፊያ </t>
  </si>
  <si>
    <t>የደብረ ማርቆስ ከተማ አስተዳደር የመሠረተ ልማት ማስፋፊያ</t>
  </si>
  <si>
    <t>የደብረ ታቦር ከተማ አስተዳደር የመሠረተ ልማት ማስፋፊያ</t>
  </si>
  <si>
    <t>የወልዲያ ከተማ አስተዳደር የመሠረተ ልማት ማስፋፊያ</t>
  </si>
  <si>
    <t>የሞጣ ከተማ አስተዳደር የመሠረተ ልማት ማስፋፊያ</t>
  </si>
  <si>
    <t>የፍኖተ ሠላም ከተማ አስተዳደር የመሠረተ ልማት ማስፋፊያ</t>
  </si>
  <si>
    <t>የኦሮሚያ ብሄራዊ ክልል የመሰረተ ልማት ማስፋፊያ</t>
  </si>
  <si>
    <t>የኦሮሚያ ክልል አቅም ግንባታ</t>
  </si>
  <si>
    <t>የአዳማ ከተማ አስተዳደር የመሠረተ ልማት ማስፋፊያ</t>
  </si>
  <si>
    <t>ቢሸፍቱ ከተማ አስተዳደር የመሠረተ ልማት ማስፋፊያ</t>
  </si>
  <si>
    <t>የሻሸመኔ ከተማ አስተዳደር የመሰረተ ልማት ማስፋፊያ</t>
  </si>
  <si>
    <t>የጂማ ከተማ አስተዳደር የመሰረተ ልማት ማስፋፊያ</t>
  </si>
  <si>
    <t>የሰበታ ከተማ አስተዳደር የመሰረተ ልማት ማስፋፊያ</t>
  </si>
  <si>
    <t>የቡራዩ ከተማ አስተዳደር የመሰረተ ልማት ማስፋፊያ</t>
  </si>
  <si>
    <t>የአምቦ ከተማ አስተዳደር የመሰረተ ልማት ማስፋፊያ</t>
  </si>
  <si>
    <t>የሮቤ ከተማ አስተዳደር የመሰረተ ልማት ማስፋፊያ</t>
  </si>
  <si>
    <t>ባቱ ከተማ አስተዳደር የመሰረተ ልማት ማስፋፊያ</t>
  </si>
  <si>
    <t>አሰላ ከተማ አስተዳደር የመሠረተ ልማት ማስፋፊያ</t>
  </si>
  <si>
    <t>ነቀምት ከተማ አስተዳደር የመሠረተ ልማት ማስፋፊያ</t>
  </si>
  <si>
    <t>የሶማሌ ብሄራዊ ክልል የመሰረተ ልማት ማስፋፊያ</t>
  </si>
  <si>
    <t>የሶማሌ ክልል የአቅም ግንባታ</t>
  </si>
  <si>
    <t xml:space="preserve">ጅግጅጋ ከተማ አስተዳደር የመሠረተ ልማት ማስፋፊያ </t>
  </si>
  <si>
    <t>የቤኒሻንጉል ጉሙዝ ብሄራዊ ክልል የመሰረተ ልማት ማስፋፊያ</t>
  </si>
  <si>
    <t xml:space="preserve">የቤንሻንጉል ጉምዝ ክልል አቅም ግንባታ </t>
  </si>
  <si>
    <t xml:space="preserve">አሶሳ ከተማ አስተዳደር የመሠረተ ልማት ማስፋፊያ </t>
  </si>
  <si>
    <t>የደቡብ ብ.ብ.ሕ ብሄራዊ ክልል የመሰረተ ልማት ማስፋፊያ</t>
  </si>
  <si>
    <t>የደቡብ ክልል የአቅም ግንባታ</t>
  </si>
  <si>
    <t>ሐዋሳ ከተማ አስተዳደር የመሠረተ ልማት ማስፋፊያ</t>
  </si>
  <si>
    <t>ዲላ ከተማ አስተዳደር የመሠረተ ልማት ማስፋፊያ</t>
  </si>
  <si>
    <t>ሶዶ ከተማ አስተዳደር የመሠረተ ልማት ማስፋፊያ</t>
  </si>
  <si>
    <t>አርባምንጭ ከተማ አስተዳደር የመሠረተ ልማት ማስፋፊያ</t>
  </si>
  <si>
    <t>ሆሳዕና ከተማ አስተዳደር የመሠረተ ልማት ማስፋፊያ</t>
  </si>
  <si>
    <t>ቡታጅራ ከተማ አስተዳደር የመሠረተ ልማት ማስፋፊያ</t>
  </si>
  <si>
    <t>አረካ ከተማ አስተዳደር የመሠረተ ልማት ማስፋፊያ</t>
  </si>
  <si>
    <t>ይርጋ ዓለም ከተማ አስተዳደር የመሠረተ ልማት ማስፋፊያ</t>
  </si>
  <si>
    <t>ሚዛን ከተማ አስተዳደር የመሠረተ ልማት ማስፋፊያ</t>
  </si>
  <si>
    <t>10</t>
  </si>
  <si>
    <t>የጋምቤላ ብሄራዊ ክልል የመሰረተ ልማት ማስፋፊያ</t>
  </si>
  <si>
    <t>ጋምቤላ ክልል የአቅም ግንባታ</t>
  </si>
  <si>
    <t>ጋምቤላ ከተማ አስተዳደር የመሠረተ ልማት ማስፋፊያ</t>
  </si>
  <si>
    <t>11</t>
  </si>
  <si>
    <t>የሐረሪ ብሄራዊ ክልል የመሰረተ ልማት ማስፋፊያ</t>
  </si>
  <si>
    <t>የሐረሪ ክልል አቅም ግንባታ</t>
  </si>
  <si>
    <t>የሐረር ከተማ አስተዳደር የመሰረተ ልማት ማስፋፊያ</t>
  </si>
  <si>
    <t>12</t>
  </si>
  <si>
    <t>የድሬዳዋ ከተማ አስተዳደር የመሰረተ ልማት ማስፋፊያ</t>
  </si>
  <si>
    <t>የድሬዳዋ ከተማ አስተዳደር የአቅም ግንባታ</t>
  </si>
  <si>
    <t>የድሬዳዋ ከተማ አስተዳደር የመሠረተ ልማት ማስፋፊያ</t>
  </si>
  <si>
    <t>የተቀናጀ የከተማ መሬት መረጃ ፕሮጀክት</t>
  </si>
  <si>
    <t>ዋና መንገዶችን ማጠናከር</t>
  </si>
  <si>
    <t xml:space="preserve">ኢንጂነሪንግና ኦፕሬሽን </t>
  </si>
  <si>
    <t>ሞጆ - መቂ</t>
  </si>
  <si>
    <t>መቂ - ዝዋይ</t>
  </si>
  <si>
    <t>ዝዋይ - አርሲ ነገሌ</t>
  </si>
  <si>
    <t>አርሲ ነገሌ - ሐዋሣ</t>
  </si>
  <si>
    <t>ጥቁር ውሀ - ሀዋሳ</t>
  </si>
  <si>
    <t>ሳንሱሲ - ታጠቅ - ቀላ</t>
  </si>
  <si>
    <t>028</t>
  </si>
  <si>
    <t>ጅማ - አጋሮ - ዴዴሳ ወንዝ</t>
  </si>
  <si>
    <t>030</t>
  </si>
  <si>
    <t>አዋሽ - መኤሶ</t>
  </si>
  <si>
    <t>031</t>
  </si>
  <si>
    <t>ዋና መንገዶችን ማሻሻል</t>
  </si>
  <si>
    <t xml:space="preserve">ደጀን/ጢቅ - ፈለገብርሃን </t>
  </si>
  <si>
    <t>ሀዋሳ - ጭኮ</t>
  </si>
  <si>
    <t>032</t>
  </si>
  <si>
    <t>ይርጋጨፌ - ሀገረ ማሪያም</t>
  </si>
  <si>
    <t>033</t>
  </si>
  <si>
    <t>ሜጋ - ሞያሌ</t>
  </si>
  <si>
    <t>034</t>
  </si>
  <si>
    <t>ድሬዳዋ - ደወሌ</t>
  </si>
  <si>
    <t>035</t>
  </si>
  <si>
    <t>ሻሸመኔ - አላባ</t>
  </si>
  <si>
    <t>አገናኝ መንገዶችን ማሻሻል</t>
  </si>
  <si>
    <t>ሰንቦ - ሾላ ገበያ - ጎርፎ - ግንደበር</t>
  </si>
  <si>
    <t>ጌዶ - መነቤኛ</t>
  </si>
  <si>
    <t>መቀናጆ - አይራ</t>
  </si>
  <si>
    <t>038</t>
  </si>
  <si>
    <t>አይራ - ጫንቃ</t>
  </si>
  <si>
    <t>039</t>
  </si>
  <si>
    <t>ጫንቃ - ደምቢዶሎ</t>
  </si>
  <si>
    <t>046</t>
  </si>
  <si>
    <t xml:space="preserve">ማዞሪያ - ሐዴሮ </t>
  </si>
  <si>
    <t>047</t>
  </si>
  <si>
    <t xml:space="preserve">ሐደሮ - ዱርጊ </t>
  </si>
  <si>
    <t>ክብረመንግስት - ሻኪሶ</t>
  </si>
  <si>
    <t>058</t>
  </si>
  <si>
    <t>ወርኢ - አድዋ</t>
  </si>
  <si>
    <t>062</t>
  </si>
  <si>
    <t>ቦንጋ - ፈለገ ሰላም</t>
  </si>
  <si>
    <t>085</t>
  </si>
  <si>
    <t>መተሃብላ - መተሃራ</t>
  </si>
  <si>
    <t>089</t>
  </si>
  <si>
    <t>090</t>
  </si>
  <si>
    <t>091</t>
  </si>
  <si>
    <t>ጋሽና - ቢልቢላ</t>
  </si>
  <si>
    <t>092</t>
  </si>
  <si>
    <t>ፈለገ ብርሀን - ዜማ ወንዝ ድልድይ</t>
  </si>
  <si>
    <t>093</t>
  </si>
  <si>
    <t>ዜማ ወንዝ ድልድይ - ባህር ዳር</t>
  </si>
  <si>
    <t>094</t>
  </si>
  <si>
    <t>አዘዞ - ጐርጐራ</t>
  </si>
  <si>
    <t>095</t>
  </si>
  <si>
    <t>ዱርጊ - ጊቤ ወንዝ /ኮንትራት 1/</t>
  </si>
  <si>
    <t>096</t>
  </si>
  <si>
    <t>አምቦ - ወሊሶ</t>
  </si>
  <si>
    <t>098</t>
  </si>
  <si>
    <t>ኢንጅባራ - ቻግኒ - ፓዌ መገንጠያ</t>
  </si>
  <si>
    <t>099</t>
  </si>
  <si>
    <t>ኤፌሶን - መሐል ሜዳ</t>
  </si>
  <si>
    <t>ሙከጡሪ - ኮኮብ መስክ</t>
  </si>
  <si>
    <t>101</t>
  </si>
  <si>
    <t>ኮንሶ - ያቤሎ</t>
  </si>
  <si>
    <t>102</t>
  </si>
  <si>
    <t>መልካሣ - ሶደሬ - ኑራኤራ - መተሃራ</t>
  </si>
  <si>
    <t>105</t>
  </si>
  <si>
    <t>ፈለገ ሰላም - ጭዳ</t>
  </si>
  <si>
    <t>107</t>
  </si>
  <si>
    <t>ቢልቢላ - ሰቆጣ</t>
  </si>
  <si>
    <t>108</t>
  </si>
  <si>
    <t>109</t>
  </si>
  <si>
    <t xml:space="preserve">ፓዌ መገንጠያ - ፈንዲቃ - አይማ </t>
  </si>
  <si>
    <t xml:space="preserve">ዛጎራ - ጋሳይ </t>
  </si>
  <si>
    <t>ለቡ - አቃቂ - ጎሮ</t>
  </si>
  <si>
    <t>ነቀምት - ቡሬ /ኮንትራት 1/</t>
  </si>
  <si>
    <t>ነቀምት - ቡሬ /ኮንትራት 2/</t>
  </si>
  <si>
    <t>ነቀምት - ቡሬ /ኮንትራት 3/</t>
  </si>
  <si>
    <t>ድሬዳዋ - መልካጀብዱ</t>
  </si>
  <si>
    <t>ሻምቡ - ባኮ</t>
  </si>
  <si>
    <t>ቱሉ ቦሎ - ኬላ</t>
  </si>
  <si>
    <t>ሐሙሲት - እስቲ</t>
  </si>
  <si>
    <t xml:space="preserve">ኢተያ - ሮቤ </t>
  </si>
  <si>
    <t>አሳይታ መገንጠያ - አሳይታ</t>
  </si>
  <si>
    <t>130</t>
  </si>
  <si>
    <t>ሮቤ - ጋሴራ /ሎት 1/</t>
  </si>
  <si>
    <t>የደብረ ማርቆስ ከተማ ተለዋጭ መንገድ</t>
  </si>
  <si>
    <t>የሆሳዕና ከተማ ተለዋጭ መንገድ</t>
  </si>
  <si>
    <t>የወልድያ ከተማ ተለዋጭ መንገድ</t>
  </si>
  <si>
    <t>ጎሬ - ቴፒ</t>
  </si>
  <si>
    <t>136</t>
  </si>
  <si>
    <t>ቴፒ - ሚዛን</t>
  </si>
  <si>
    <t>ድሪ - ኪ.ሜ. 62</t>
  </si>
  <si>
    <t>ጊንጪ - ኪ.ሜ. 59</t>
  </si>
  <si>
    <t>142</t>
  </si>
  <si>
    <t>ጅማ - ጭዳ</t>
  </si>
  <si>
    <t>143</t>
  </si>
  <si>
    <t>144</t>
  </si>
  <si>
    <t>አዘዞ - ጎንደር</t>
  </si>
  <si>
    <t>ኮከብ መስክ - አለም ከተማ</t>
  </si>
  <si>
    <t>ኪ.ሜ 59 - ጨሌቴ</t>
  </si>
  <si>
    <t>ደምቢ ዶሎ - ጋምቤላ</t>
  </si>
  <si>
    <t>160</t>
  </si>
  <si>
    <t>ጋሴራ - ጊኒር /ሎት 2/</t>
  </si>
  <si>
    <t>ሐረር - ኮምቦልቻ - ኤጀርሳ ጎሮ - ፉኛንቢራ - ቦምባሳ</t>
  </si>
  <si>
    <t>ሊሙ መገንጠያ - ኮሴ - ሴቃ</t>
  </si>
  <si>
    <t>አደሌ - ግራዋ</t>
  </si>
  <si>
    <t>ተርጫ - ወልደሀና - ወረቦ</t>
  </si>
  <si>
    <t>ድሬዳዋ - ሽንሌ እና የድሬዳዋ ከተማ ተለዋጭ መንገድ</t>
  </si>
  <si>
    <t>ባህርዳር - ጢስእሳት</t>
  </si>
  <si>
    <t>ኮረም - ሰቆጣ - ዓቢይ ዓዲ</t>
  </si>
  <si>
    <t>170</t>
  </si>
  <si>
    <t>ጎንጂ - ቆሰላ</t>
  </si>
  <si>
    <t>የአገናኝ መንገዶች ግንባታ</t>
  </si>
  <si>
    <t>ሳውላ - ካኮ /ኮንትራት 1/</t>
  </si>
  <si>
    <t>ዲዲግሳላ - ያሎ</t>
  </si>
  <si>
    <t>ተከዜ ድልድይ - ዓቢይዓዲ</t>
  </si>
  <si>
    <t>ዓቢይ ዓዲ - ሐውዜን - ፍሬ ወይኒ</t>
  </si>
  <si>
    <t>ሳንጃ - ቅራቅር</t>
  </si>
  <si>
    <t>ዳባት - አጅሬ /ኮንትራት 1/</t>
  </si>
  <si>
    <t xml:space="preserve">ደባርቅ - ቧሂት </t>
  </si>
  <si>
    <t>ቧሂት - ድልይብዛ</t>
  </si>
  <si>
    <t>አቡስ /ኪ.ሜ 72/ - አለምከተማ</t>
  </si>
  <si>
    <t>አርባምንጭ - በልታ</t>
  </si>
  <si>
    <t>በልታ - ኦቶሎ</t>
  </si>
  <si>
    <t>040</t>
  </si>
  <si>
    <t>ኦቶሎ - ሳውላ</t>
  </si>
  <si>
    <t>041</t>
  </si>
  <si>
    <t>ሳውላ - ላስካ</t>
  </si>
  <si>
    <t>042</t>
  </si>
  <si>
    <t>ላስካ - ሳላይሽ</t>
  </si>
  <si>
    <t>043</t>
  </si>
  <si>
    <t>ሳላይሽ - ኦሞ</t>
  </si>
  <si>
    <t>044</t>
  </si>
  <si>
    <t>ኦሞ/ሳይ - ማጂ</t>
  </si>
  <si>
    <t>045</t>
  </si>
  <si>
    <t>ወራቤ - ቦዠባር</t>
  </si>
  <si>
    <t>አንኮበር - ዱለቻ</t>
  </si>
  <si>
    <t>056</t>
  </si>
  <si>
    <t>ጉባ - በጎንዲ /አይሲድ - ኮንግ/</t>
  </si>
  <si>
    <t>ደብረብርሃን - አንኮበር</t>
  </si>
  <si>
    <t xml:space="preserve">ያሎ - ነሂሌ /ሎት 1/  </t>
  </si>
  <si>
    <t>063</t>
  </si>
  <si>
    <t xml:space="preserve">ያሎ - ነሂሌ /ሎት 2/ </t>
  </si>
  <si>
    <t>069</t>
  </si>
  <si>
    <t>ጸገደ መገንጠያ - ከተማ ንጉስ</t>
  </si>
  <si>
    <t>070</t>
  </si>
  <si>
    <t>ጮሌ - ማኛ</t>
  </si>
  <si>
    <t>071</t>
  </si>
  <si>
    <t>072</t>
  </si>
  <si>
    <t>074</t>
  </si>
  <si>
    <t>ዳንሻ - አብድራፊቅ - ማይካዱራ</t>
  </si>
  <si>
    <t>076</t>
  </si>
  <si>
    <t>ሸበሌ - ኢሚ</t>
  </si>
  <si>
    <t>078</t>
  </si>
  <si>
    <t>በከተሞች ለሚያልፉ መንገዶች አስፋልት ማልበስ</t>
  </si>
  <si>
    <t>084</t>
  </si>
  <si>
    <t>ዱለቻ - አዋሽ አርባ</t>
  </si>
  <si>
    <t>103</t>
  </si>
  <si>
    <t xml:space="preserve">ኮንግ - በጐንዲ - ወንበራ </t>
  </si>
  <si>
    <t>104</t>
  </si>
  <si>
    <t>ቱርሚ - ኦሞራቴ</t>
  </si>
  <si>
    <t>ሚዛን - ዲማ</t>
  </si>
  <si>
    <t>ዲማ - ራድ ብሪጅ</t>
  </si>
  <si>
    <t>ደሴ - ኩታበር - ተንታ መገንጠያ</t>
  </si>
  <si>
    <t>አዳባ - አንገቶ</t>
  </si>
  <si>
    <t>ዶቢ - ኤሊዳር - ቦልሆ</t>
  </si>
  <si>
    <t xml:space="preserve">የስኳር ፕሮጀክት 1-2 - ሀና </t>
  </si>
  <si>
    <t xml:space="preserve">የስኳር ፕሮጀክት 6 - ኦሞ </t>
  </si>
  <si>
    <t xml:space="preserve">አዲረመት - ቁሊታ -  ዓዲጎሹ  </t>
  </si>
  <si>
    <t>ሞሪቾ - ዲምቱ - ቢተና /ኮንትራት 1/</t>
  </si>
  <si>
    <t>ቆቃ - አዱላላ - ደብረዘይት</t>
  </si>
  <si>
    <t>የስኳር ፕሮጀክት 4-6</t>
  </si>
  <si>
    <t>ፍየል ውሃ - ተከዜ ወንዝ ድልድይ</t>
  </si>
  <si>
    <t>ገለምሶ - ሚጨታ /ኮንትራት 2/</t>
  </si>
  <si>
    <t>ዳሎል - ባዳ</t>
  </si>
  <si>
    <t>በለስ ወንዝ - መካነብርሃን</t>
  </si>
  <si>
    <t>ቢተና - ማዮኮቴ - ሶዶ /ኮንትራት 1/</t>
  </si>
  <si>
    <t>149</t>
  </si>
  <si>
    <t>ሰሮቃ - አብሀጀራ - አብደራፍ</t>
  </si>
  <si>
    <t>መቀሌ - ደንጎላት - ኪ.ሜ 70</t>
  </si>
  <si>
    <t>ጨረቲ - ሀገርመኮር</t>
  </si>
  <si>
    <t>መነቤኛ - ፊንጫ - ሻምቡ</t>
  </si>
  <si>
    <t>ኩዌሃ - ማይ መክደን</t>
  </si>
  <si>
    <t>አዲረመት - አዲሂርዳ - በአከል</t>
  </si>
  <si>
    <t>ዳዬ - ጭሪ - ናንሴቦ</t>
  </si>
  <si>
    <t>ቢሾፍቱ ከተማ ፍጥነት መንገድ መዳረሻ</t>
  </si>
  <si>
    <t>ፍስሀገነት - ሶያማ - ኪ.ሜ 90</t>
  </si>
  <si>
    <t>ሞጣ - ጃራ - ጌዶ</t>
  </si>
  <si>
    <t>አለም ከተማ - ደጎሎ</t>
  </si>
  <si>
    <t>ደጎሎ - ከለላ</t>
  </si>
  <si>
    <t>አሶሳ - ዳለቲ  /ኮንትራት 2/</t>
  </si>
  <si>
    <t>179</t>
  </si>
  <si>
    <t>180</t>
  </si>
  <si>
    <t>አቦምሳ - አስኮ - ዲቡ ወንዝ</t>
  </si>
  <si>
    <t>181</t>
  </si>
  <si>
    <t>ዲቡ ወንዝ - ባደይ - ጨለለቃ</t>
  </si>
  <si>
    <t>182</t>
  </si>
  <si>
    <t>183</t>
  </si>
  <si>
    <t>184</t>
  </si>
  <si>
    <t>ባቢሌ - ፊቅ፡- ባቢሌ ከተማ - ኪ.ሜ 33 /ኮንትራት 1/</t>
  </si>
  <si>
    <t>185</t>
  </si>
  <si>
    <t>ባቢሌ - ፊቅ፡-  ኪ.ሜ 33 - ኪ.ሜ 66 /ኮንትራት 2/</t>
  </si>
  <si>
    <t>186</t>
  </si>
  <si>
    <t>187</t>
  </si>
  <si>
    <t>ባቢሌ - ፊቅ፡-  ኪ.ሜ 93 - ፊቅ ከተማ /ኮንትራት 4/</t>
  </si>
  <si>
    <t>188</t>
  </si>
  <si>
    <t>189</t>
  </si>
  <si>
    <t>ቀብሪደሀር - ዋርዴር</t>
  </si>
  <si>
    <t>190</t>
  </si>
  <si>
    <t>ጅግጅጋ - ፋፈን - ገላልሼ - ደገህመዶ</t>
  </si>
  <si>
    <t>191</t>
  </si>
  <si>
    <t xml:space="preserve">ቁንዝላ መገንጠያ - ፍሎራ ሆርቲካልቸር </t>
  </si>
  <si>
    <t>192</t>
  </si>
  <si>
    <t>ቦሌ መገንጠያ - ወተረዲኖ ሆርቲካልቸር</t>
  </si>
  <si>
    <t>193</t>
  </si>
  <si>
    <t>አጣጥ ማዞሪያ - ጉንችሬ - ቆሴ - ጌጃ - ሌራ</t>
  </si>
  <si>
    <t>194</t>
  </si>
  <si>
    <t>አጅሬ - ቀራቀር - ከተማ ንጉስ /ኮንትራት 2/</t>
  </si>
  <si>
    <t>195</t>
  </si>
  <si>
    <t>ኪ.ሜ. 69 - አንገረብ /ኮንትራት 2/</t>
  </si>
  <si>
    <t>196</t>
  </si>
  <si>
    <t>መተማ - አብርሀጅሬ /መተማ - አበርጅሬ - ማሰርቤት - ሳንጃ/</t>
  </si>
  <si>
    <t>197</t>
  </si>
  <si>
    <t>አዲ አቡን - ራማ</t>
  </si>
  <si>
    <t>198</t>
  </si>
  <si>
    <t>199</t>
  </si>
  <si>
    <t>ኘንኛንግ - ጂካዎ - ላሬ</t>
  </si>
  <si>
    <t>አይከል - ዙፋን - ኪ.ሜ.69</t>
  </si>
  <si>
    <t>201</t>
  </si>
  <si>
    <t>መካነሰላም ከተማ አስፋልት መንገድ</t>
  </si>
  <si>
    <t>202</t>
  </si>
  <si>
    <t>ሀይቅ - ቢትሰማ - ጭፍራ</t>
  </si>
  <si>
    <t>203</t>
  </si>
  <si>
    <t>ከለላ - አቅስታ</t>
  </si>
  <si>
    <t>205</t>
  </si>
  <si>
    <t>ደብማርቆስ - ኤልያስ - ቁጭ</t>
  </si>
  <si>
    <t>206</t>
  </si>
  <si>
    <t>ሮቤ - አጋርፋ - አሊ</t>
  </si>
  <si>
    <t>207</t>
  </si>
  <si>
    <t>ደርሚ - ሻኪሶ</t>
  </si>
  <si>
    <t>ሻምቡ - አጋምሳ</t>
  </si>
  <si>
    <t>ኤዱ - ሱራፌታ - ዋርካ</t>
  </si>
  <si>
    <t>ቢላሎ - ቀርሳ - አርሲ ነገሌ</t>
  </si>
  <si>
    <t>ሻሸንዳ - ቴፒ</t>
  </si>
  <si>
    <t>ሀዌላ - ቱላ - ወለራሬሳ - ያዬ - ወራቼ</t>
  </si>
  <si>
    <t>ቆሴ - ሚቶ - ወራቤ/ተራ - ቢላሎ</t>
  </si>
  <si>
    <t>ያቤሎ ከተማ ተለዋጭ መንገድ</t>
  </si>
  <si>
    <t>ነበለት - ፊላፍል</t>
  </si>
  <si>
    <t>ውቅሮ - ነበለት</t>
  </si>
  <si>
    <t>አሊያ - ማኩይ</t>
  </si>
  <si>
    <t>ኢታንግ - ዋንኬይ - ሜራ</t>
  </si>
  <si>
    <t>229</t>
  </si>
  <si>
    <t>ደገሀማንዶ - ሰገግ</t>
  </si>
  <si>
    <t>አሳይታ - አፋምቦ - ጅቡቲ ድንበር</t>
  </si>
  <si>
    <t>ጣርማበር - ማሃልሜዳ</t>
  </si>
  <si>
    <t>ጊምባ - ተንታ</t>
  </si>
  <si>
    <t>ሞርካ - ጌርቻ - ጨንቻ</t>
  </si>
  <si>
    <t>ራማ - ጭላ - ውቅሮ - ማራይ</t>
  </si>
  <si>
    <t>ውቅሮ - አፅቢ - ኮነባ</t>
  </si>
  <si>
    <t>ሀገረመኮር - ጎሮበበኩሳ</t>
  </si>
  <si>
    <t>240</t>
  </si>
  <si>
    <t>ደብረታቦር - ጉና</t>
  </si>
  <si>
    <t>ግሸን መገንጠያ - ኪ.ሜ 14</t>
  </si>
  <si>
    <t>ቢሾፍቱ - ጨፌ ዶንሳ - ሰንዳፋ</t>
  </si>
  <si>
    <t>የሃዋሳ ከተማን ከአየር ማረፊያው ጋር ማገናኘት</t>
  </si>
  <si>
    <t>አዲሻሁ - ዲላ - ሳምረ</t>
  </si>
  <si>
    <t>አዲአርቃይ - ጠለምት</t>
  </si>
  <si>
    <t>ዛላምበሳ - አሊቲላ - ማርዋ - ፅደጋሀሙስ</t>
  </si>
  <si>
    <t>ጅግጅጋ - ቱሊ - ሉዋንጃ - ሉልአድ - ሳምካብ - ሐርሙካል</t>
  </si>
  <si>
    <t>ሚሊ መገንጠያ - ቢዮጉርጉር</t>
  </si>
  <si>
    <t>ሙስል - ኮሩ - ቴሩ</t>
  </si>
  <si>
    <t>የኢንዱስተሪ ፓርኮች አገናኝ መንገዶች</t>
  </si>
  <si>
    <t>ወራቤ - ቦሌ - አረቅት</t>
  </si>
  <si>
    <t>ኦሞራቴ - ኦሞ - ካንጋኪን</t>
  </si>
  <si>
    <t>253</t>
  </si>
  <si>
    <t>ከተማ ንጉስ - ዓዲስ ዓለም - ማይጋባ - ማይሁመር</t>
  </si>
  <si>
    <t>254</t>
  </si>
  <si>
    <t>ኪሎ ሜትር 100 - ጎግ - ዲማ /ሎት2/</t>
  </si>
  <si>
    <t>255</t>
  </si>
  <si>
    <t>ለገግ - ገርቦ - ደነን</t>
  </si>
  <si>
    <t xml:space="preserve">ሁሜሮ - ኢሚ </t>
  </si>
  <si>
    <t xml:space="preserve">ጎዴ - ቀላፎ </t>
  </si>
  <si>
    <t>258</t>
  </si>
  <si>
    <t>ደንጎሮ - ኪንግ - መቀቤላ</t>
  </si>
  <si>
    <t>ደብረብረሃን - ደነባ ለሚ/ ደነባ ጅሁር</t>
  </si>
  <si>
    <t>266</t>
  </si>
  <si>
    <t>267</t>
  </si>
  <si>
    <t>የሆርቲካልቸር ልማት አገናኝ መንገዶች</t>
  </si>
  <si>
    <t>የመንገዶች ከባድ ጥገና</t>
  </si>
  <si>
    <t>አዲስ አበባ - ቆሬ</t>
  </si>
  <si>
    <t>ጎንደር - ባህርዳር</t>
  </si>
  <si>
    <t>ዓዲጉደም - መቀሌ - ውቅሮ</t>
  </si>
  <si>
    <t>አዲስ አበባ - ሞጆ - መቂ</t>
  </si>
  <si>
    <t>ኪ.ሜ 72 - ኪ.ሜ 145 /አዋሽ - ሚሌ/</t>
  </si>
  <si>
    <t>ኪ.ሜ 145 - ኪ.ሜ 220 /አዋሽ - ሚሌ/</t>
  </si>
  <si>
    <t>ኪ.ሜ 220 - ሚሌ</t>
  </si>
  <si>
    <t>ጊቤ - ጅማ</t>
  </si>
  <si>
    <t xml:space="preserve">ዓለምገና - ቡታጅራ </t>
  </si>
  <si>
    <t>አምቦ - ጌዶ</t>
  </si>
  <si>
    <t>መቀናጆ - ነጆ - አሶሳ</t>
  </si>
  <si>
    <t>ደብረ ማርቆስ - ባህር ዳር</t>
  </si>
  <si>
    <t>አዲስ - ጫንጮ - ፊቼ /ኮንትራት 1/</t>
  </si>
  <si>
    <t>ፍቼ - ጎሀጽዮን /ኮንትራት 3/</t>
  </si>
  <si>
    <t>አዋሽ - ኪ.ሜ. 72 /ኮንትራት 1/</t>
  </si>
  <si>
    <t>መቂ - ሀዋሳ</t>
  </si>
  <si>
    <t>አርባምንጭ - ወዘቃ</t>
  </si>
  <si>
    <t>ኮንሶ - ወይጦ</t>
  </si>
  <si>
    <t>ዘመናዊ የመንገድ ምልክቶች</t>
  </si>
  <si>
    <t>036</t>
  </si>
  <si>
    <t xml:space="preserve">ዋጃ - ማይጨው - አዲጉደም </t>
  </si>
  <si>
    <t>ዲቾኦቶ - ኤሊዳር - ቡሬ</t>
  </si>
  <si>
    <t>ወልድያ - ፍላቂት</t>
  </si>
  <si>
    <t>አዋሽ - አዳማ</t>
  </si>
  <si>
    <t>መቱ - አልጌ</t>
  </si>
  <si>
    <t>አጋሮ - ደምቢ - በደሌ</t>
  </si>
  <si>
    <t>ቡታጅራ - አረካ - ሶዶ</t>
  </si>
  <si>
    <t>ጮሌ - ባርሳሊያ</t>
  </si>
  <si>
    <t>ወይጦ - ጂንካ</t>
  </si>
  <si>
    <t>049</t>
  </si>
  <si>
    <t>ገዶ - ነቀምት</t>
  </si>
  <si>
    <t>ሳጃ - ፎፋ - ግልገል ጊቤ</t>
  </si>
  <si>
    <t>053</t>
  </si>
  <si>
    <t>ቶንጎ - ጊዳሚ</t>
  </si>
  <si>
    <t>054</t>
  </si>
  <si>
    <t>ጎባ - ዶሎመና</t>
  </si>
  <si>
    <t>055</t>
  </si>
  <si>
    <t>ሀርገሌ - ኢሜ</t>
  </si>
  <si>
    <t>ሰመራ - ዲደግሳላ</t>
  </si>
  <si>
    <t>ቆቦ - ላሊበላ</t>
  </si>
  <si>
    <t>ሸርቆሌ - አባይ ድልድይ</t>
  </si>
  <si>
    <t>059</t>
  </si>
  <si>
    <t>ደምበጫ - ፈረስ ቤት - አዴት</t>
  </si>
  <si>
    <t>ነጆ - ጃርሳ - ሽመልቶኪ - ቤጊ</t>
  </si>
  <si>
    <t>ጅግጅጋ - ደጋሃቡር</t>
  </si>
  <si>
    <t>ሜጋ - ዋጨሌ - ቡልቡላ</t>
  </si>
  <si>
    <t>068</t>
  </si>
  <si>
    <t>ድልድዮችን መገንባትና ማጠናከር</t>
  </si>
  <si>
    <t xml:space="preserve">ኢንጅነሪንግና ኦፕሬሽን </t>
  </si>
  <si>
    <t>የተለያዩ ድልድዮች</t>
  </si>
  <si>
    <t>ኪቡ ድልድይ</t>
  </si>
  <si>
    <t>ዳዋ ድልድይ</t>
  </si>
  <si>
    <t>013</t>
  </si>
  <si>
    <t>ወለቃ ወንዝ ድልድይ</t>
  </si>
  <si>
    <t>የፖሊሲ ድጋፍና የአቅም ግንባታ</t>
  </si>
  <si>
    <t>ኢትዮጵያ መንገዶች ባለሥልጣን የአቅም ግንባታ</t>
  </si>
  <si>
    <t>የአሰራር ስርዓት ለውጥ ጥናትና የመዓለ ፕሮግራም ማስፈጸሚያ</t>
  </si>
  <si>
    <t xml:space="preserve">ምህንድስናና ቁጥጥር </t>
  </si>
  <si>
    <t>የጊንጪ ሠርቶ ማሳያ</t>
  </si>
  <si>
    <t>የትራንስፖርትና የድህነት ኦብዘርቫቶሪ ጥናት</t>
  </si>
  <si>
    <t>ፐርፎርማንስ ሞኒተሪንግ ኢንዲኬተር</t>
  </si>
  <si>
    <t>ምርምርና ስርጸት</t>
  </si>
  <si>
    <t>የፕሮጀክቶች ካሳ ክፍያ የባንክ ኮሚሽን</t>
  </si>
  <si>
    <t>የዩኒቨርሳል ገጠር መንገድ አክሰስ ፕሮግራም</t>
  </si>
  <si>
    <t>የመንገድ ዘርፍ ሥልጠና ፕሮግራም</t>
  </si>
  <si>
    <t>የመንገድ የምርምር ማዕከል ማቋቋሚያ ሥራ</t>
  </si>
  <si>
    <t>ለሪጅናል ቢሮዎች የሚያገለግሉ የተገጣጣሚ ቢሮዎች ግንባታ</t>
  </si>
  <si>
    <t>የመሬት መንሸራተትን መከላከል</t>
  </si>
  <si>
    <t>የተሽከርካሪዎች ክብደት መቆጣጠሪያ ጣቢያዎች የቢሮ ግንባታ</t>
  </si>
  <si>
    <t>የዋናው መ/ቤት ፓርቲሽን ሥራ</t>
  </si>
  <si>
    <t>የፊዚቢሊቲ፣ የዲዛይንና የዲዛይን ክለሣ ሥራዎች</t>
  </si>
  <si>
    <t xml:space="preserve">ኢንጂነሪንግና ኦፕሬሽን  </t>
  </si>
  <si>
    <t>ፓኬጅ 1 የዲዛይን ፕሮጀክቶች</t>
  </si>
  <si>
    <t>ፓኬጅ 2 የዲዛይን ፕሮጀክቶች</t>
  </si>
  <si>
    <t>ፓኬጅ 3 የዲዛይን ፕሮጀክቶች</t>
  </si>
  <si>
    <t>ፓኬጅ 4 የዲዛይን ፕሮጀክቶች</t>
  </si>
  <si>
    <t>ፓኬጅ 5 የዲዛይን ፕሮጀክቶች</t>
  </si>
  <si>
    <t>የኮንስትራክሽን ፕሮጀክት ማኔጅመንት ባለሙያዎች ብቃት ማረጋገጫ</t>
  </si>
  <si>
    <t>የኮንስትራክሽን ፕሮጀክት ማኔጅመንት የልህቀት ማዕከል</t>
  </si>
  <si>
    <t>የጥራት መፈተሻ ላብራቶሪ ግንባታ</t>
  </si>
  <si>
    <t>የኮንስትራክሽን ዘርፍ የምርታማነት ስታንዳርድ ዝግጅት</t>
  </si>
  <si>
    <t>ለልማታዊ ሴፍቲ ኔት ፕሮግራም አስተዳደራዊ አገልግሎቶችን መስጠት</t>
  </si>
  <si>
    <t>የትግራይ የከተሞች ልማታዊ ሴፍቲኔት ፕሮጀክት</t>
  </si>
  <si>
    <t>የአፋር የከተሞች ልማታዊ ሴፍቲኔት ፕሮጀክት</t>
  </si>
  <si>
    <t>የአማራ የከተሞች ልማታዊ ሴፍቲኔት ፕሮጀክት</t>
  </si>
  <si>
    <t>የኦሮሚያ የከተሞች ልማታዊ ሴፍቲኔት ፕሮጀክት</t>
  </si>
  <si>
    <t>የሶማሌ የከተሞች ልማታዊ ሴፍቲኔት ፕሮጀክት</t>
  </si>
  <si>
    <t>የቤኒሻንጉል ጉሙዝ የከተሞች ልማታዊ ሴፍቲኔት ፕሮጀክት</t>
  </si>
  <si>
    <t>የደቡብ የከተሞች ልማታዊ ሴፍቲኔት ፕሮጀክት</t>
  </si>
  <si>
    <t>የጋምቤላ የከተሞች ልማታዊ ሴፍቲኔት ፕሮጀክት</t>
  </si>
  <si>
    <t>የሀረሪ የከተሞች ልማታዊ ሴፍቲኔት ፕሮጀክት</t>
  </si>
  <si>
    <t>የድሬዳዋ የከተሞች ልማታዊ ሴፍቲኔት ፕሮጀክት</t>
  </si>
  <si>
    <t>የአዲስ አበባ የከተሞች ልማታዊ ሴፍቲኔት ፕሮጀክት</t>
  </si>
  <si>
    <t>የፌዴራል የከተሞች ልማታዊ ሴፍቲኔት ፕሮጀክት</t>
  </si>
  <si>
    <t xml:space="preserve">የመሰረተ ልማቶች የመረጃ  ማዕከል </t>
  </si>
  <si>
    <t>የትምህርት አመራርና አስተዳደር ፕሮጀክቶች</t>
  </si>
  <si>
    <t>የትምህርት አመራር መረጃ ሥርዓትን ማጎልበት</t>
  </si>
  <si>
    <t>12 አዲስ ዩኒቨርሲቲዎች ግንባታ እና አቅም ግንባታ</t>
  </si>
  <si>
    <t>የከፍተኛ ትምህርት ፕሮጀክቶች</t>
  </si>
  <si>
    <t>ከፍተኛ ትምህርት ሥርዓት ብቃት ማጎልበት</t>
  </si>
  <si>
    <t>የአፍሪካ አቅም ግንባታ ኢንስቲትዩት</t>
  </si>
  <si>
    <t>የዩኒቨርሲቲ ምህንድስና ትምህርት አቅም ግንባታ ፕሮግራም</t>
  </si>
  <si>
    <t>የከፍተኛ ትምህርት ተቋማት የኔት ወርክ ትስስር</t>
  </si>
  <si>
    <t>ቦንጋ ዩነቨርሲቲ</t>
  </si>
  <si>
    <t>መቅደላ ዩኒቨርሲቲ</t>
  </si>
  <si>
    <t>ኦዳ ቡልቱም</t>
  </si>
  <si>
    <t>ቀብሪ ደሃር ዩኒቨርሲቲ</t>
  </si>
  <si>
    <t>ቦረና ዩኒቨርሲቲ</t>
  </si>
  <si>
    <t>የአጠቃላይ ትምህርት ጥራትና ፍትሃዊነት ፕሮጀክቶች</t>
  </si>
  <si>
    <t>የአጠቃላይ ትምህርት ጥራት ማሻሻያ ፓኬጅ ፕሮጀክት</t>
  </si>
  <si>
    <t>የኢንፎርሜሽን ኮሙዩኒኬሽን ቴክኖሎጂ ለትምህርት ፕሮጀክት ማጠናከሪያ</t>
  </si>
  <si>
    <t>የነባር ፕሮጀክት ማጠናቀቂያ</t>
  </si>
  <si>
    <t>በዋናው ጊቢ የወንዶችና የሴቶች መኝታ ቤት ግንባታ</t>
  </si>
  <si>
    <t>በዋናው ግቢ ኮምፕሌክስ የሆነ መማሪያ ክፍል እና ስኩል ኦፍ ኮሜርስ ግንባታ</t>
  </si>
  <si>
    <t>በጥቁር አንበሳ ሆስፒታል የተማሪ መኝታ ቤት ግንባታ</t>
  </si>
  <si>
    <t>ለስነ ምድር እና ህዋ ሳይንስ ጥናት ቢሮና የምርምር ማዕከል ህንጻ ግንባታ</t>
  </si>
  <si>
    <t>አዲስ አበባ ቴክኖሎጂ ኢንስቲትዩት መማሪያ፣ ላብራቶሪ እና የቢሮ ግንባታ</t>
  </si>
  <si>
    <t xml:space="preserve">ለጋዜጠኝነት ትምህርት ቤት የመማሪያ ክፍሎች እና ቢሮ ግንባታ </t>
  </si>
  <si>
    <t>ለጥቁር አንበሳ ሆስፒታል ተመላላሽ ህክምና መስጫ ግንባታ</t>
  </si>
  <si>
    <t>ለስፖርት ሳይንስ ጅምናዚየም ግንባታ</t>
  </si>
  <si>
    <t xml:space="preserve">በጥቁር አንበሳ ሆስፒታል የድህረ ምረቃ ተማሪዎች ማደሪያ </t>
  </si>
  <si>
    <t>በሳሚት የመኖሪያ ቤት ግንባታ</t>
  </si>
  <si>
    <t>በዋናው ግቢ የፈተናዎች ማዕከል ግንባታ</t>
  </si>
  <si>
    <t>የጥቁር አንበሳ የልብ ህክምና ማዕከል</t>
  </si>
  <si>
    <t xml:space="preserve">የነባር ፕሮጀክት ማጠናቀቂያ </t>
  </si>
  <si>
    <t>በዋናው ግቢ ወፍጮ ቤት፣ ጋራዥ እና መጸዳጃ ቤት ግንባታ</t>
  </si>
  <si>
    <t>በዋናው ግቢ የመመገቢያ አዳራሽ እና ኩሽና ግንባታ</t>
  </si>
  <si>
    <t>በሐረር ካምፓስ የመመገቢያ ህንጻ ግንባታ</t>
  </si>
  <si>
    <t>በዋናው ግቢ ኮምፕሌክስ የምርምር ማዕከል ግንባታ</t>
  </si>
  <si>
    <t xml:space="preserve">በዋናው ግቢ የተፈጥሮ ሳይንስ ኮምፕሌክስ ህንጻ ግንባታ  </t>
  </si>
  <si>
    <t>በአዳዲስ ካምፓሶች የአይ.ሲ.ቲ መሰረተ ልማት ዝርጋታ</t>
  </si>
  <si>
    <t>የዩኒቨርሲቲው የካፒታል ፕሮጀክቶች</t>
  </si>
  <si>
    <t>ነባር ፕሮጀክቶች ማጠናቀቂያ</t>
  </si>
  <si>
    <t xml:space="preserve">የመርከበኞች ማሰልጠኛ ተቋም </t>
  </si>
  <si>
    <t>የቴክኖሎጂ ኢንስቲትዩት የተማሪዎች መኖሪያ ህንጻ ግንባታ</t>
  </si>
  <si>
    <t>የቴክስታይል ጋርሜንትና ቴክኖሎጂ ኢንስቲትዩት ወርክሾፕ</t>
  </si>
  <si>
    <t xml:space="preserve">በህክምናና ጤና ሳይንስ ኮሌጅ የተማሪ መመገቢያ </t>
  </si>
  <si>
    <t>በህክምናና ጤና ሳይንስ ኮሌጅ የቤተ መጻህፍትና ቤተ ሙከራ</t>
  </si>
  <si>
    <t>የመቀሌ ዩኒቨርሲቲ ካፒታል በጀት ፕሮጀክቶች</t>
  </si>
  <si>
    <t>የኢትዮጵያ ቴክኖሎጂ ኢንስቲትዩት መቀሌ</t>
  </si>
  <si>
    <t>ነባር ፕሮጀክት ማጠናቀቂያ</t>
  </si>
  <si>
    <t>ዳዬ ካምፓስ ግንባታ</t>
  </si>
  <si>
    <t>የጅማ ዩኒቨርሲቲ ካፒታል በጀት ፕሮጀክቶች</t>
  </si>
  <si>
    <t>ከ2006 በጀት ዓመት በፊት የተጀመሩ ነባር ፕሮጀክቶች ማጠናቀቂያ</t>
  </si>
  <si>
    <t>የአጋሮ ካምፓስ የተማሪ መኝታ ቤትና መማሪያ ክፍል ግንባታ</t>
  </si>
  <si>
    <t>በዋናው ግቢ የተማሪ መመገቢያ አዳራሽ ግንባታ</t>
  </si>
  <si>
    <t xml:space="preserve">የእንስሳት ህክምና ክሊኒክ በግብርና እንስሳት ሕክምና ኮሌጅ  </t>
  </si>
  <si>
    <t>የውስጥ ለውስጥ ኤሌክትሪክ መስመር ዝርጋታ በግብርናና እንስሳት ሕክምና ኮሌጅ</t>
  </si>
  <si>
    <t>የጤና ቱሪዝም ልማት ፕሮጀክት</t>
  </si>
  <si>
    <t xml:space="preserve">የኪቶ ፋርዲሳ ስፖርት ማዘውተሪያ ግንባታ </t>
  </si>
  <si>
    <t xml:space="preserve">የሰራተኞች መዝናኛ ክበብ ግንባታ በኪቶ ፋርዲሳ </t>
  </si>
  <si>
    <t xml:space="preserve">የማኔጅመንትና የምርምር ኢንስቲትዩት ማሟያ ግንባታ </t>
  </si>
  <si>
    <t>የዩኒቨርሲቲው ካፒታል ፕሮጀክት</t>
  </si>
  <si>
    <t>በአዲስ አበባና ወሊሶ ለሰልጣኞች እና ለመምህራን መኖርያ ህንፃ ግንባታ</t>
  </si>
  <si>
    <t xml:space="preserve">በአዲስ አበባና ወሊሶ የመማሪያ ክፍል እና የቢሮ ህንፃ ግንባታ </t>
  </si>
  <si>
    <t>የቴክኒክና ሙያ ትምህርትና ሥልጠና ኢንስቲትዩት ፕሮጀክቶች</t>
  </si>
  <si>
    <t>የቴክኒክና ሙያ ትምህርትና ሥልጠና ኢንስቲትዩት ማስፋፊያ ፕሮጀክት</t>
  </si>
  <si>
    <t>የቴክኒክና ሙያ ትምህርትና ሥልጠና ኢንስቲትዩት ሳተላይት ፕሮጀክት</t>
  </si>
  <si>
    <t>የቴክኒክና ሙያ ትምህርትና ሥልጠና ፕሮጀክቶች</t>
  </si>
  <si>
    <t>የቴክኒክና ሙያ ትምህርትና ሥልጠና ፕሮጀክቶች ማጠናቀቂያ</t>
  </si>
  <si>
    <t>የምህንድስና አቅም ግንባታ ልቀት ማዕከል</t>
  </si>
  <si>
    <t>የጋምቤላ ዩኒቨርሲቲ ፕሮጀክቶች</t>
  </si>
  <si>
    <t>የተማሪዎች መኝታ ቤቶች ግንባታ</t>
  </si>
  <si>
    <t>የመማሪያ ክፍሎች ግንባታ</t>
  </si>
  <si>
    <t>የተማሪዎች መመገቢያ አዳራሽና ኩሽና ግንባታ</t>
  </si>
  <si>
    <t>ላቦራቶሪ እና ላይብራሪ ግንባታ</t>
  </si>
  <si>
    <t>የአስተዳደር ህንጻዎችና ቢሮዎች ግንባታ</t>
  </si>
  <si>
    <t>የመሰረተ ልማት ግንባታና ፋሲሊቲዎች ዝርጋታ</t>
  </si>
  <si>
    <t>የዘበኛ ቤት፣ የግቢ በርና የአጥር ስራ</t>
  </si>
  <si>
    <t>የቤት ውስጥ ሙቀት መቆጣጠሪያ (AC) ግንባታ</t>
  </si>
  <si>
    <t>የአርሲ ዩኒቨርሲቲ ፕሮጀክቶች</t>
  </si>
  <si>
    <t>የተማሪዎች የመኖሪያ ቤቶች ህንጻ ግንባታ</t>
  </si>
  <si>
    <t>የአስተዳደር ህንጻና ቢሮዎች ግንባታ</t>
  </si>
  <si>
    <t>የመሰረተ ልማት ግንባታ</t>
  </si>
  <si>
    <t>የሆስፒታል ማስፋፊያ ስራ</t>
  </si>
  <si>
    <t>የቆሻሻ ማጋስወገጃና ማጣሪያ ግንባታ</t>
  </si>
  <si>
    <t>የሳውላ ካምፓስ ግንባታ</t>
  </si>
  <si>
    <t>ዋናው ግቢ የተማሪዎች ክሊኒክ ግንባታ</t>
  </si>
  <si>
    <t>የአርባ ምንጭ ቴክኖሎጂ ኢንስቲትዩት የተማሪዎች መማሪያ ክፍል ግንባታ</t>
  </si>
  <si>
    <t>የጫሞ ካምፓስ የተማሪዎች መማሪያ ክፍል ግንባታ</t>
  </si>
  <si>
    <t>የጫሞ ካምፓስ መምህራን ቢሮ ግንባታ</t>
  </si>
  <si>
    <t>የአባያ ካምፓስ መምህራን ቢሮ ግንባታ</t>
  </si>
  <si>
    <t>የትሮፒካል በሽታዎች ኮምፕሌክስ ላብራቶሪ ግንባታ</t>
  </si>
  <si>
    <t>በጤና ሣይንስ ኮሌጅ የቤተ-መጻህፍት ህንጻ ግንባታ</t>
  </si>
  <si>
    <t>በሳውላ ካምፓስ የተማሪዎች ማደሪያ ግንባታ</t>
  </si>
  <si>
    <t>በቢዝነስና ኢኮኖሚክስ ኮሌጅ የተማሪዎች ማደሪያ ህንጻ ግንባታ</t>
  </si>
  <si>
    <t xml:space="preserve">በግብርና ፋካልቲ ግሪን ሀውስ ግንባታ </t>
  </si>
  <si>
    <t>የአዳማ ሳይንስና ቴክኖሎጂ ዩኒቨርሲቲ ካፒታል ፕሮጀክቶች</t>
  </si>
  <si>
    <t>በዋናው ግቢ የጥናትና ምርምር ፓርክ</t>
  </si>
  <si>
    <t>የመምህራን መኖሪያ ቤት ግንባታ በዋናው ግቢ</t>
  </si>
  <si>
    <t xml:space="preserve">በዋናው ግቢ የስፖርት ማዘውተሪያ </t>
  </si>
  <si>
    <t>የመጠጥ ውሃ ማስፋፊያ ፕሮጀክት</t>
  </si>
  <si>
    <t>የመሬት ገፅታ ማስተካከልና የግቢ ውበት መሰረተ ልማት /ፌዝ 2/</t>
  </si>
  <si>
    <t>ሶስት የልቀት ማዕከላት ማቋቋሚያ ፕሮጀክት</t>
  </si>
  <si>
    <t>የዲላ ዩኒቨርሲቲ የካፒታል ፕሮጀክቶች</t>
  </si>
  <si>
    <t>ሪፈራል የማስተማሪያ ሆስፒታል</t>
  </si>
  <si>
    <t>ኢንጂነሪንግና ቴክኖሎጂ ኮሌጅ መማሪያ ህንጻ ግንባታ</t>
  </si>
  <si>
    <t>የአስተዳደር ቢሮ ህንጻ ግንባታ</t>
  </si>
  <si>
    <t>የምርምርና ድህረ ምረቃ ፕሮግራም ማስተማሪያ ህንፃ ግንባታ</t>
  </si>
  <si>
    <t>የኢንጂነሪግና ቴክኖሎጂ ኮሌጅ ተማሪዎች ህንፃ ግንባታ</t>
  </si>
  <si>
    <t>የመምህራንና ሰራተኞች መኖሪያ ህንጻ ግንባታ</t>
  </si>
  <si>
    <t>ኢንጂነሪንግና ቴክኖሎጂ ኮሌጅ መመገቢያ አዳራሽ እና መጋዘን ግንባታ</t>
  </si>
  <si>
    <t>የጤና ሳይንስ ኮሌጅ መመገቢያ አዳራሽ እና መጋዘን ግንባታ</t>
  </si>
  <si>
    <t xml:space="preserve">በGIZ የተገነቡ የመማሪያና የቤተመፅሃፍት ህንፃዎች ማሻሻያና እድሳት </t>
  </si>
  <si>
    <t>የህግ ትምህርትና ሥልጠና ማሻሻያ ፕሮግራም</t>
  </si>
  <si>
    <t>የዩኒቨርሲቲ ፕሮጀክት</t>
  </si>
  <si>
    <t>በዋናው ግቢ የአስተዳደር ህንጻ ግንባታ</t>
  </si>
  <si>
    <t>በዋናው ግቢ የመማሪያ ክፍል ግንባታ</t>
  </si>
  <si>
    <t>በዋናው ግቢ የወርክ ሾፕ እና ሰርቶ ማሳያ ግንባታ</t>
  </si>
  <si>
    <t>በገላን የስልጠና ማዕከል ግንባታ</t>
  </si>
  <si>
    <t>የዋናው በር ግንባታ</t>
  </si>
  <si>
    <t>በዋናው ግቢ የተማሪ መኖሪያ ግንባታ</t>
  </si>
  <si>
    <t>በዋናው ግቢ የላይብራሪ እና የክሊኒክ ግንባታ</t>
  </si>
  <si>
    <t>በዋናው ግቢ የውሀ ጉድጓድ ቁፋሮ</t>
  </si>
  <si>
    <t>በዋናው ግቢ የእንግዳ ማረፊያ ግንባታ</t>
  </si>
  <si>
    <t>በዋናው ግቢ ለመምህራን የመኖሪያ ቤት ግንባታ</t>
  </si>
  <si>
    <t>በዋናው ግቢ የተማሪዎችና የመምህራን መኖሪያ ቤት ግንባታ</t>
  </si>
  <si>
    <t>በዋናው ግቢ የመመገቢያ አዳራሽ ግንባታ</t>
  </si>
  <si>
    <t>በዋናው ግቢ የላቦራቶሪ ግንባታ</t>
  </si>
  <si>
    <t>የተማሪዎችና መምህራን መዝናኛ ክበብ ህንፃ ግንባታ</t>
  </si>
  <si>
    <t xml:space="preserve">የግቢ ዙሪያ አጥርና ዋና መግቢያ በር ግንባታ </t>
  </si>
  <si>
    <t>ወሎ ሪፈራል ሆስፒታል</t>
  </si>
  <si>
    <t xml:space="preserve">ደሴ/ኮምቦልቻ ዋና የበር መግቢያ ግንባታ </t>
  </si>
  <si>
    <t>ደሴ/ኮምቦልቻ የተማሪዎች መመገቢያ አዳራሽ</t>
  </si>
  <si>
    <t>የተማሪዎች ሁለገብ መዝናኛ</t>
  </si>
  <si>
    <t>የተፈጥሮ ሳይንስ ሁለገብ ቤተ ሙከራ</t>
  </si>
  <si>
    <t>ደሴ የማስተማሪያ ሆቴል ግንባታ</t>
  </si>
  <si>
    <t>የደሴ ኮምቦልቻ የመኪና ፓርኪንግና ጋራጅ ግንባታ</t>
  </si>
  <si>
    <t>በኮምቦልቻ ድህረ ምረቃ ማስተባበርያ ግንባታ</t>
  </si>
  <si>
    <t>ደሴ/ጢጣ የመማሪያ እና ላይብራሪ ግንባታ</t>
  </si>
  <si>
    <t>የኢንፎርሜሽን ቴክኖሎጂ ሴንተር</t>
  </si>
  <si>
    <t>ደሴ ወርከሾፕ ግንባታ</t>
  </si>
  <si>
    <t xml:space="preserve">በዋናው ግቢ የተማሪዎች መኖሪያ ቤት ግንባታ  </t>
  </si>
  <si>
    <t>በዋናው ግቢ የመማሪያ ክፍሎች ግንባታ</t>
  </si>
  <si>
    <t>በዋናው ግቢ የምግብ ማብሰያና መመገቢያ አዳራሽ ግንባታ</t>
  </si>
  <si>
    <t xml:space="preserve">የጂምናዚየም ግንባታ </t>
  </si>
  <si>
    <t>የመጋዘን ግንባታ</t>
  </si>
  <si>
    <t xml:space="preserve">የኦክስዴሽን ፖንድ </t>
  </si>
  <si>
    <t xml:space="preserve">በዋናው ግቢ የላቦራቶሪ ግንባታ </t>
  </si>
  <si>
    <t>በዋናው ግቢ የስፖርት ማዘውተሪያ ግንባታ</t>
  </si>
  <si>
    <t>በዋናው ግቢ የመማሪያ ክፍሎችና ላይብራሪ ግንባታ</t>
  </si>
  <si>
    <t>በዋና ግቢ የተማሪ መኝታ ቤት እና የተማሪዎችና የመምህራን ካፊቴሪያ ግንባታ</t>
  </si>
  <si>
    <t xml:space="preserve">በዋና ግቢና በኦቶና የመምህራን መኖሪያ ቤት ግንባታ </t>
  </si>
  <si>
    <t>ተርጫ ካምፓስ ግንባታ</t>
  </si>
  <si>
    <t>ዋናው ግቢ የተማሪዎች መመገቢያ ግንባታ</t>
  </si>
  <si>
    <t>በኦሞቲክ እና በአቤላ የምርምር ማዕከላት ግንባታ</t>
  </si>
  <si>
    <t>በኦቶና ካምፓስ አስተዳደር ህንፃ ግንባታ</t>
  </si>
  <si>
    <t>የኦቶና ካምፓስ የክሊኒክ ግንባታ</t>
  </si>
  <si>
    <t>በሻምቡ እና በዋናው ግቢ የላቦራቶሪ ግንባታ</t>
  </si>
  <si>
    <t>በዋናው ግቢ የኦዲተርየም ህንጻ ግንባታ</t>
  </si>
  <si>
    <t>በሻምቡና በጊምቢ የተማሪዎች መኖሪያና መማሪያ ክፍል ግንባታ</t>
  </si>
  <si>
    <t>በሻምቡና በጊምቢ የተማሪዎች ካፊቴሪያ እና መመገቢያ አዳራሽ</t>
  </si>
  <si>
    <t>በሻምቡና ጊምቢ የተማሪዎች ማደሪያ ዶርም ግንባታ</t>
  </si>
  <si>
    <t>በሻምቡና ጊምቢ የመምህራን መኖርያ ህንጻ ግንባታ</t>
  </si>
  <si>
    <t>በሻምቡና ጊምቢ የአስተዳደር ህንጻ ግንባታ</t>
  </si>
  <si>
    <t>የስፖርት አካዳሚ ግንባታ</t>
  </si>
  <si>
    <t xml:space="preserve">በዋናው ግቢ፣ ሻምቡና በጊምቢ የዕቃ መጋዘን ግንባታ   </t>
  </si>
  <si>
    <t xml:space="preserve">በዋናው ግቢ የዶክተሮችና የመምህራን መኖርያ ህንጻ ግንባታ </t>
  </si>
  <si>
    <t>በሻምቡና ጊምቢ የተማሪዎች ክሊኒክ ግንባታ</t>
  </si>
  <si>
    <t>በሪፈራል ሆስፒታል የተማሪ መኝታ ቤት ግንባታ</t>
  </si>
  <si>
    <t>በዋናው ግቢ የድህረ ምረቃ ህንጻ ግንባታ</t>
  </si>
  <si>
    <t>የፍሳሽ ማጣሪያ ግንባታ ሻምቡና ጊምቢ</t>
  </si>
  <si>
    <t>ጥልቅ የመጠጥ ውሀ ጉድጓድ</t>
  </si>
  <si>
    <t>በዋናው ግቢ የአስፋልት ስራ</t>
  </si>
  <si>
    <t>በሪፈራል ሆስፒታል የቢሮ ግንባታ</t>
  </si>
  <si>
    <t>በዋና ግቢ፣ ሽሬ እና ሪፈራል ሆስፒታል የተማሪዎች መኖሪያ ቤት ግንባታ</t>
  </si>
  <si>
    <t>በዋና ግቢ፣ ሽሬ እና ሪፈራል የተማሪዎች መማርያ ክፍል ግንባታ</t>
  </si>
  <si>
    <t>በዋና ግቢ፣ ሽሬ እና ሪፈራል ሆስፒታል የተማሪዎች መመገቢያ ኣዳራሽ ግንባታ</t>
  </si>
  <si>
    <t>በዋናው ግቢ የክሊኒክ ግንባታ</t>
  </si>
  <si>
    <t xml:space="preserve">በዋናው ግቢ መለስተኛ የስፖርት ማዘውተሪያ ግንባታ </t>
  </si>
  <si>
    <t>ወርክ ሾፕና ላብራቶሪ ህንፃ ግንባታ በዓድዋ ግቢ</t>
  </si>
  <si>
    <t>ሽረ ግቢ አጥርና በር ግንባታ</t>
  </si>
  <si>
    <t>በሮቤ የኢንጂነሪንግ ወርክሾፕ እና የግብርና ባዮዳይቨርሲቲ ላቦራቶሪ ግንባታ</t>
  </si>
  <si>
    <t>በዶሎና ጊኒር የምርምርና የማህበረሰብ አገልግሎት መስጫ ጣቢያ ግንባታ</t>
  </si>
  <si>
    <t>በጐባና ሮቤ የመማሪያ ክፍሎች ግንባታ</t>
  </si>
  <si>
    <t>በጐባ የጤና ላብራቶሪ ግንባታ</t>
  </si>
  <si>
    <t>በጐባ ላይብራሪ ግንባታ</t>
  </si>
  <si>
    <t>በጐባና በሮቤ የተማሪዎች መኖሪያ ቤት ግንባታ</t>
  </si>
  <si>
    <t>በጐባ የሆስፒታል ማስፋፊያ ግንባታ</t>
  </si>
  <si>
    <t>በጐባ የእቃ መጋዘንና የውሀ ማጠራቀሚያ ግንባታ</t>
  </si>
  <si>
    <t>በጐባና ሮቤ የመመገቢያ አዳራሽ</t>
  </si>
  <si>
    <t>በጐባና ሮቤ የመምህራን፣ ሰራተኞች እና የተማሪዎች መዝናኛ ማዕከል ግንባታ</t>
  </si>
  <si>
    <t>በሮቤ ለአይሲቲ እና ቴክኖሎጂ ምርምር ማዕከል ግንባታ</t>
  </si>
  <si>
    <t>በሮቤ ላይብራሪ ግንባታ</t>
  </si>
  <si>
    <t>በሮቤ ተፈጥሮ ሳይንስ እና ግብርና ላቦራቶሪ ግንባታ</t>
  </si>
  <si>
    <t>በጐባ ለቱሪዝም ማኔጅመንት ሥልጠና ማዕከል ግንባታ</t>
  </si>
  <si>
    <t>የጤና እና ህክምና ሳይንስ ኢንስቲትዩት ማስፋፊያ ፕሮጀክት</t>
  </si>
  <si>
    <t>በዋናው ግቢ የአስተዳደር ህንፃ ግንባታ</t>
  </si>
  <si>
    <t>በዋናው ግቢ ሦስት ብሎክ የተማሪ መኖሪያ ዶርሚታሪ ግንባታ</t>
  </si>
  <si>
    <t>ሁለገብ የድህረ ምረቃ ህንጻ ግንባታ</t>
  </si>
  <si>
    <t>ለዋናው ግቢ የውሃ መስመር ዝርጋታ ግንባታ</t>
  </si>
  <si>
    <t>በዋናው ግቢ የመንገድ ሥራ</t>
  </si>
  <si>
    <t>የግብርና ምርምር ማካሄጃ ግንባታ</t>
  </si>
  <si>
    <t>በሸዋ ሮቢት ምርምር ጣቢያ የጐርፍ መከላከያ ግንባታ</t>
  </si>
  <si>
    <t>የዩኒቨርሲቲ ፕሮጀከት</t>
  </si>
  <si>
    <t>የመማሪያ ክፍል ግንባታ</t>
  </si>
  <si>
    <t>የአስተዳደር ህንጻ ግንባታ</t>
  </si>
  <si>
    <t xml:space="preserve">በዋናው ግቢ የመማሪያ ክፍሎች ግንባታ </t>
  </si>
  <si>
    <t>ዋናው ግቢ የውስጥ ለውስጥ መንገድ እና ዋናው በር ግንባታ</t>
  </si>
  <si>
    <t>ዋናው ግቢ የተማሪዎች መመገቢያ አዳራሽ ግንባታ</t>
  </si>
  <si>
    <t xml:space="preserve">በዋናው ግቢ የዋናው ላይብራሪ ግንባታ </t>
  </si>
  <si>
    <t xml:space="preserve">በዋናው ግቢ የተማሪዎች ማደሪያ ግንባታ </t>
  </si>
  <si>
    <t>የግቢ ማስዋብ ስራ</t>
  </si>
  <si>
    <t>የእንስሳት ህክምና ሆስፒታል ግንባታ</t>
  </si>
  <si>
    <t>የቢዝነስ ኢንኩቤሽን ማዕከል</t>
  </si>
  <si>
    <t>የመምህራን መኖሪያ ግንባታ</t>
  </si>
  <si>
    <t>የአምቦ ዩኒቨርሲቲ ፕሮጀክቶች</t>
  </si>
  <si>
    <t>የነባር ፕሮጀክቶች ማጠናቀቂያ</t>
  </si>
  <si>
    <t>የመማሪያ ክፍሎችና ሴሚናር አዳራሾች ግንባታ</t>
  </si>
  <si>
    <t>ወርክሾፕ ላቦራቶሪና ቤተመጻህፍት ግንባታ</t>
  </si>
  <si>
    <t>የመሰረተ ልማትና ፋሲሊቲ ዝርጋታ</t>
  </si>
  <si>
    <t>የመኖሪያ ቤቶች ግንባታ</t>
  </si>
  <si>
    <t>የአዲስ አበባ ሳይንስና ቴክኖሎጂ ዩኒቨርሲቲ ፕሮጀክቶች</t>
  </si>
  <si>
    <t>የመምህራን፣ አመራርና እንግዳ ማረፊያ መኖሪያ</t>
  </si>
  <si>
    <t>ማዕከላዊ አስተዳደር ህንፃ እና ኦዲቶሪየም</t>
  </si>
  <si>
    <t>ማዕከላዊ ስቶርና ኪቺን</t>
  </si>
  <si>
    <t>የምርምር ማዕከልና ቴክኖሎጂ ፓርክ ግንባታ</t>
  </si>
  <si>
    <t>የተማሪዎች መመገቢያ አዳራሽ ግንባታ</t>
  </si>
  <si>
    <t>ኮመርሻል ኮምፕሌክስ</t>
  </si>
  <si>
    <t>መሰረተ ልማትና አይሲቲ</t>
  </si>
  <si>
    <t xml:space="preserve">የተማሪዎች ክሊኒክ ግንባታ </t>
  </si>
  <si>
    <t>የአዲግራት ዩኒቨርሲቲ ፕሮጀክቶች</t>
  </si>
  <si>
    <t>የመማሪያ ክፍሎችና ሴሚናር አዳራሽ ግንባታ</t>
  </si>
  <si>
    <t>ወርክሾፕ፣ ላቦራቶሪና ቤተ መጻህፍት</t>
  </si>
  <si>
    <t xml:space="preserve">የመሰረተ ልማትና ፋሲሊቲዎች ዝርጋታ </t>
  </si>
  <si>
    <t>የዋቸሞ ዩኒቨርሲቲ ፕሮጀክቶች</t>
  </si>
  <si>
    <t>በ2007 የተጀመሩ የመኖሪያ ቤቶች ግንባታ</t>
  </si>
  <si>
    <t>በ2007 የተጀመሩ የመማሪያ ክፍሎችና ሴሚናር አዳራሾች ግንባታ</t>
  </si>
  <si>
    <t>በ2007 የተጀመሩ የወርክሾፕ፣ ላቦራቶሪና ቤተመጻህፍት ግንባታ</t>
  </si>
  <si>
    <t>በ2007 የተጀመሩ የአስተዳደር ህንጻና ቢሮዎች ግንባታ</t>
  </si>
  <si>
    <t>በ2007 የተጀመሩ የመሰረተ ልማት ግንባታ</t>
  </si>
  <si>
    <t>የዱራሜ ካምፓስ ፕሮጀክት ግንባታ</t>
  </si>
  <si>
    <t>የወልዲያ ዩኒቨርሲቲ ፕሮጀክቶች</t>
  </si>
  <si>
    <t>የመሰረተ ልማት እና ፋሲሊቲ ዝርጋታ</t>
  </si>
  <si>
    <t>የደብረ ታቦር ዩኒቨርሲቲ ፕሮጀክቶች</t>
  </si>
  <si>
    <t>የሆስፒታል ማስፋፊያ ፕሮጀክት</t>
  </si>
  <si>
    <t>የተማሪዎች መኖሪያ ግንባታ</t>
  </si>
  <si>
    <t>የመማሪያ ክፍል እና ሴሚናር አዳራሽ</t>
  </si>
  <si>
    <t>የመቱ ዩኒቨርሲቲ ፕሮጀክቶች</t>
  </si>
  <si>
    <t>በ2007 የተጀመሩ የመማሪያ ክፍሎችና ሴሚናር አዳራሽ ግንባታ</t>
  </si>
  <si>
    <t>በ2007 የተጀመሩ መሰረተ ልማት እና ፋሲሊቲ ዝርጋታ</t>
  </si>
  <si>
    <t>በ2007 የተጀመሩ ወርክሾፕ፣ ላቦራቶሪና ቤተ መጻህፍት ግንባታ</t>
  </si>
  <si>
    <t>በ2008 የተጀመሩ የማስፋፊያ ፕሮግራም</t>
  </si>
  <si>
    <t>የበደሌ ካምፓስ ግንባታ ፕሮጀክት</t>
  </si>
  <si>
    <t>የወልቂጤ ዩኒቨርሲቲ ፕሮጀክቶች</t>
  </si>
  <si>
    <t>የመኖሪያ ቤቶች ህንጻ ግንባታ</t>
  </si>
  <si>
    <t>መማሪያ ክፍሎች፣ ሴሚናር እና ሌክቸር አዳራሾች ግንባታ</t>
  </si>
  <si>
    <t>ወርክሾፕ፣ ላቦራቶሪና ቤተ መጻህፍት ግንባታ</t>
  </si>
  <si>
    <t>መሰረተ ልማትና ፋሲሊቲዎች ግንባታ</t>
  </si>
  <si>
    <t>የቡሌ ሆራ ዩኒቨርሲቲ ፕሮጀክቶች</t>
  </si>
  <si>
    <t>አይ.ሲ.ቲ መሰረተ ልማት</t>
  </si>
  <si>
    <t>የውስጥ ለውስጥ መንገድ ግንባታ</t>
  </si>
  <si>
    <t>የአሶሳ ዩኒቨርሲቲ ፕሮጀክቶች</t>
  </si>
  <si>
    <t>መሠረተ ልማትና ፋሲሊቲዎች</t>
  </si>
  <si>
    <t>በ2010 የተጀመሩ መሰረተ ልማት ግንባታዎች</t>
  </si>
  <si>
    <t>በ2010 የተጀመሩ መኖሪያ የሆኑ ህንፃ ግንባታ</t>
  </si>
  <si>
    <t>በ2010 የተጀመሩ መኖሪያ ያልሆኑ ህንፃ ግንባታ</t>
  </si>
  <si>
    <t>ብሔራዊ ስታዲየም ግንባታ</t>
  </si>
  <si>
    <t>የታዳጊ ወጣቶች ስልጠና</t>
  </si>
  <si>
    <t>የስፖርት ባለሙያዎች ስልጠና</t>
  </si>
  <si>
    <t>የክምችት ህንጻ ግንባታ</t>
  </si>
  <si>
    <t xml:space="preserve">የብሔራዊ ሙዚየም ሕንፃዎች እድሳትና ምድረ ግቢ ማስዋብ </t>
  </si>
  <si>
    <t>የባህል ማዕከል ግንባታ</t>
  </si>
  <si>
    <t>የእደ ጥበባት ማሰልጠኛ ግንባታ</t>
  </si>
  <si>
    <t>በጥብቅ ቦታዎች የስካውት መኖሪያ ቤቶች ግንባታ ማካሄድ</t>
  </si>
  <si>
    <t>በጥብቅ ቦታዎች የጽህፈት ቤት ግንባታ</t>
  </si>
  <si>
    <t xml:space="preserve">የውሃ ጉድጓድ </t>
  </si>
  <si>
    <t>ጥሩነሽ ዲባባ ማሰልጠኛ ማዕከል የመግቢያ መንገድ ግንባታ</t>
  </si>
  <si>
    <t>ጤና ማበልፀግና በሽታን መከላከል</t>
  </si>
  <si>
    <t>የወባ በሽታ መከላከልና መቆጣጠር</t>
  </si>
  <si>
    <t>የቲቢና የስጋ ደዌ በሽታ መከላከልና ቁጥጥር</t>
  </si>
  <si>
    <t>ኤች. አይ. ቪ/ኤድስ በሽታ መከላከልና መቆጣጠር</t>
  </si>
  <si>
    <t>ተላላፊና ተላላፊ ያልሆኑ በሽታዎች መከላከልና ቁጥጥር</t>
  </si>
  <si>
    <t xml:space="preserve">የቆላ በሽታዎች ስርጭትና ጉዳት መቀነስ </t>
  </si>
  <si>
    <t>መሰረታዊ ጤና አገልግሎት</t>
  </si>
  <si>
    <t>የመሠረታዊ ጤና አገልግሎት ማጠናከር</t>
  </si>
  <si>
    <t>የሃይጂንና አካባቢ ጤና ትምህርትና ቁጥጥር</t>
  </si>
  <si>
    <t>የቤተሰብ ጤና አገልግሎት</t>
  </si>
  <si>
    <t>የቤተሰብ ዕቅድና የስነ ተዋልዶ ጤናን ማጠናከር</t>
  </si>
  <si>
    <t>የህፃናትና ጨቅላ ሕጻናት ጤና ክብካቤ ማጠናከርና ማስፋፋት</t>
  </si>
  <si>
    <t>የሥርዓተ ምግብ አገልግሎት ማስፋፋትና ማጠናከር</t>
  </si>
  <si>
    <t>የክትባት መርሐ ግብር ማስፋፋትና ማጠናከር</t>
  </si>
  <si>
    <t>የጤና መረጃ ሥርዓት በሁሉም የጤና ተቋማት መዘርጋትና ማጠናከር</t>
  </si>
  <si>
    <t>የሃብት ማሰባሰብ</t>
  </si>
  <si>
    <t>የዘርፉን የልማት ፕሮግራሞች ለማሳካት ገንዘብ መስብሰብ</t>
  </si>
  <si>
    <t>የሜዲካል አገልግሎት በአገር አቀፍ ማጠናከር</t>
  </si>
  <si>
    <t>የሕሙማን አላላክና አቀባበል ስርዓት ማሻሻል</t>
  </si>
  <si>
    <t>የጤና አገልግሎት ጥራት ማሻሻል</t>
  </si>
  <si>
    <t>የድንገተኛ እና ፅኑ ህሙማን አገልግሎት ማሻሻል</t>
  </si>
  <si>
    <t>የፋርማሲውቲካል እና የህክምና መሳሪያዎች ስርዓት ማሻሻል</t>
  </si>
  <si>
    <t>አርማወር ሐንሰን የጤና ምርምር ግንባታ</t>
  </si>
  <si>
    <t>አርማወር ሀንሰን የላባራቶሪ ግንባታ</t>
  </si>
  <si>
    <t>የቅዱስ ጴጥሮስ ሆስፒታል</t>
  </si>
  <si>
    <t>የቅዱስ ጴጥሮስ ሆስፒታልን ማጠናከር</t>
  </si>
  <si>
    <t>የአማኑኤል ሆስፒታል</t>
  </si>
  <si>
    <t>የአማኑኤል ሆስፒታልን ማጠናከር</t>
  </si>
  <si>
    <t>የአለርት ሆስፒታል</t>
  </si>
  <si>
    <t>የገፈርሣ ህሙማን ማገገሚያ ማዕከል</t>
  </si>
  <si>
    <t>የገፈርሣ ህሙማን ማገገሚያ ማዕከል ግንባታ</t>
  </si>
  <si>
    <t xml:space="preserve">አዲስ የሕፃናት ሆስፒታል ግንባታ </t>
  </si>
  <si>
    <t>የሰው ሃብት ልማትና የስርዓተ ትምህርት ዝግጅት</t>
  </si>
  <si>
    <t>የሰው ሃብት ልማት</t>
  </si>
  <si>
    <t>የሰው ሃይል ልማትና ሥርዓተ ትምህርት ዝግጅት</t>
  </si>
  <si>
    <t>ፋርማኮቪጂላንስ ማጠናከሪያ</t>
  </si>
  <si>
    <t>የመድሃኒት ጥራት ማጠናከሪያ ፕሮጀክት</t>
  </si>
  <si>
    <t>የምግብ ደህንነት ቁጥጥር ማጠናከሪያ ፕሮጀክት</t>
  </si>
  <si>
    <t>የሪጐላቶሪ ሪፎርም ፕሮጀከት</t>
  </si>
  <si>
    <t>የልሕቀት ማዕከል ግንባታ ፕሮጀክት</t>
  </si>
  <si>
    <t>የልብና የካንሰር ሕክምና ማዕከል ግንባታ</t>
  </si>
  <si>
    <t>የእናቶችና ህጻናት ሆስፒታል ግንባታ</t>
  </si>
  <si>
    <t>በወራቤ የተማሪዎች መኖሪያ ሕንፃ ግንባታ</t>
  </si>
  <si>
    <t>የሐኪሞች መኖሪያ ሕንፃ ግንባታ</t>
  </si>
  <si>
    <t>የድንገተኛ ሕክምና መስጫ ሕንፃ ግንባታ</t>
  </si>
  <si>
    <t>አዳዲስ የላቦራቶሪ መሣሪያዎችና የሕክምና ዕቃዎች</t>
  </si>
  <si>
    <t>የመጋዘን ግንባታ ዲዛይን እና የአፈር ምርመራ ፕሮጀክት</t>
  </si>
  <si>
    <t>በሆሳዕና የመጋዘን ግንባታ</t>
  </si>
  <si>
    <t>በቀብሪደሃር የመጋዘን ግንባታ</t>
  </si>
  <si>
    <t>411</t>
  </si>
  <si>
    <t>የኢንዱስትሪ ፓርኮች ልማት ኮርፖሬሽን</t>
  </si>
  <si>
    <t xml:space="preserve">የኢንዱስትሪ ፓርኮች ልማት </t>
  </si>
  <si>
    <t>የኢንዱስትሪ ፓርክ ልማት ፕሮጀክት</t>
  </si>
  <si>
    <t>426</t>
  </si>
  <si>
    <t xml:space="preserve">የኢትዮጵያ ኤርፖርቶች ድርጅት </t>
  </si>
  <si>
    <t>ኤርፖርት ግንባታ</t>
  </si>
  <si>
    <t>የጂንካ አውሮፕላን ማረፊያ ግንባታ</t>
  </si>
  <si>
    <t>የሀዋሳ አውሮፕላን ማረፊያ ግንባታ</t>
  </si>
  <si>
    <t>የሮቤ አውሮፕላን ማረፊያ ግንባታ</t>
  </si>
  <si>
    <t>ነቀምት አውሮፕላን ማረፊያ ግንባታ</t>
  </si>
  <si>
    <t>ደምቢ ዶሎ አውሮፕላን ማረፊያ ግንባታ</t>
  </si>
  <si>
    <t>ዱርጊ - ጊቤ ወንዝ /ኮንትራት 2/</t>
  </si>
  <si>
    <t>የማሻሻያ ፕሮግራም ድጋፍና ክትትል</t>
  </si>
  <si>
    <t>የብሔራዊ እንስሳት ጤና ምርመራ ማዕከል የአጥር ሥራ ፕሮጀክት</t>
  </si>
  <si>
    <t>የእንስሳትና ዓሣ ሀብት ልማት ፕሮጀክት</t>
  </si>
  <si>
    <t>የተቋም አቅም ግንባታ ፕሮጀክት</t>
  </si>
  <si>
    <t>የፊንጫና የዴዴሳ የላይኛው ተፋሰስ እንክብካቤና ልማት</t>
  </si>
  <si>
    <t>የጎርፍ አደጋ ተጋላጭ ማሳያ ካርታ ዝግጅት</t>
  </si>
  <si>
    <t>የቴክኖሎጂ ልማትና ሽግግር</t>
  </si>
  <si>
    <t>አሶሳ - ዳለቲ /ኮንትራት 1/</t>
  </si>
  <si>
    <t>ያሶ - ገላሳ - ድባጤ /ሎት 1/</t>
  </si>
  <si>
    <t>ጎዴ - ሀርገሌ /ሎት 1/</t>
  </si>
  <si>
    <t>አበቦ - ኪ.ሜ 75 /ሎት 1/</t>
  </si>
  <si>
    <t>አዋሽ - ቁልቢ - ሐረር - ድሬዳዋ /ኪሎ ሜትር 00 - 139/</t>
  </si>
  <si>
    <t>ሰበታ - ቃጂማ ሰርቶ ማሳያ</t>
  </si>
  <si>
    <t>ጎሮ - ጉባ - ጉዲሳ ሠርቶ ማሳያ</t>
  </si>
  <si>
    <t>የስፖርት ማዘውተሪያ ቦታ ግንባታ</t>
  </si>
  <si>
    <t>የኮሙዩኒቲ ት/ቤት</t>
  </si>
  <si>
    <t>በዋናው ግቢ የፕሬዚዳንት መኖሪያ ቤት ግንባታ</t>
  </si>
  <si>
    <t>የዋናው ግቢ የአጥር ሥራ</t>
  </si>
  <si>
    <t>የፍትሕና የሕግ ምርምር እና ስልጠና ኢንስቲትዩት</t>
  </si>
  <si>
    <t>የውጭ አገር መረጃ መሰብሰብና ማጠናከር</t>
  </si>
  <si>
    <t>የሰዎችን እና የጦር መሳሪያዎችን ህገ ወጥ ዝውውር መቆጣጠርና መከላከል</t>
  </si>
  <si>
    <t xml:space="preserve">ሰነዶችን የማረጋገጥ፣ የመመዝገብ እና የማደራጀት አገልግሎት መስጠት	</t>
  </si>
  <si>
    <t xml:space="preserve">ከሚሰጡ አገልግሎቶች ገቢ በመሰብሰብ ፈሰስ ማድረግ </t>
  </si>
  <si>
    <t>የሳይበር መረጃ ማምረት፣ ቴክኖሎጂዎች ማበልፀግ እና ዲጂታል ፎርንሲክ ላቦራቶሪ ግንባታ</t>
  </si>
  <si>
    <t>የሳይበር ደህንነት ስታንዳርዳይዜሽን፣ ገቨርናንስና ማናጅመንት እና 
 ኢቫሉዌሽንና አክሪዲቴሽን</t>
  </si>
  <si>
    <t>በ2010 የተጀመሩ ዶርሚተሪ ግንባታ</t>
  </si>
  <si>
    <t>በ2010 የተጀመሩ ሌክቸር አዳራሽ፣ መማሪያ ክፍልና መመገቢያ አዳራሽ ግንባታ</t>
  </si>
  <si>
    <t xml:space="preserve">በ2010 የተጀመሩ ላቦራቶሪ፣ የምርምር ማዕከልና ቤተ መጻህፍት ግንባታ </t>
  </si>
  <si>
    <t>በ2010 የተጀመሩ የአስተዳደር ህንጻዎች ግንባታ</t>
  </si>
  <si>
    <t xml:space="preserve">በ2010 የተጀመሩ የመሰረተ ልማት ግንባታ </t>
  </si>
  <si>
    <t>በ2010 የተጀመሩ የመማሪያ ክፍሎች፣ ሴሚናርና ሌክቸር አዳራሾች</t>
  </si>
  <si>
    <t>በ2010 የተጀመሩ ወርክሾፕ፣ ላቦራቶሪና ላይብራሪ</t>
  </si>
  <si>
    <t>በ2010 የተጀመሩ የመሰረተ ልማትና ፋሲሊቲ ዝርጋታ</t>
  </si>
  <si>
    <t>ከሀገራት እና ከአለም አቀፍ ተቋማት ጋር አጋርነትን ማጠናከር</t>
  </si>
  <si>
    <t xml:space="preserve">የታክስ የመረጃ ቴክኖሎጂ ልማትና አጠቃቀምን ማስፋፋት </t>
  </si>
  <si>
    <t xml:space="preserve">የታክስ መረጃ ማጠናቀርና ማስራጨት </t>
  </si>
  <si>
    <t>የኤሌክትሪክ ፈቃድ መስጠትና የታሪፍ ግምገማ ማከናወን</t>
  </si>
  <si>
    <t>የምርምር የማማከርና የቤንችማርኪንግ ድጋፍ መስጠት</t>
  </si>
  <si>
    <t xml:space="preserve">የኬሚካል ኢንዱስትሪ ልማት ማስፋፋት </t>
  </si>
  <si>
    <t>ትራንስፖርት ኮሙዩኒኬሽን አመራርና አቅም ግንባታ</t>
  </si>
  <si>
    <t>የኢንዱስትሪ ብቃት ማረጋገጫ ምዝገባ ሥርዓት ማሻሻያ እና የመንግስት 
 ግንባታዎች ክትትልና ድጋፍ</t>
  </si>
  <si>
    <t>ማህበረሰብ አገልግሎት መስጠት</t>
  </si>
  <si>
    <t>ድጋፍና አገልገሎት መስጠት</t>
  </si>
  <si>
    <t>የራቢስ ፋርሚ ክትባት አምርቶ ለህብረተሰቡ ማሰራጨት</t>
  </si>
  <si>
    <t>የደም ጥራት ማረጋገጥና የጤና ደህንነት ቁጥጥር አገልግሎት መስጠት</t>
  </si>
  <si>
    <t>የገቢ ጠቅላላ ድምር</t>
  </si>
  <si>
    <t>የታክስ ገቢ ድምር</t>
  </si>
  <si>
    <t>ከገቢ፣ ከትርፍ እና ከካፒታል ዋጋ ዕድገት ጥቅም ገቢ ግብር</t>
  </si>
  <si>
    <t>የአገር ውስጥ ቀጥታ ያልሆኑ ታክሶች</t>
  </si>
  <si>
    <t>በአገር ውስጥ ከሚመረቱ ዕቃዎችና አገልግሎቶች የተጨማሪ እሴት ታክስ</t>
  </si>
  <si>
    <t>በአገር ውስጥ ከሚመረቱ ዕቃዎች የተጨማሪ እሴት ታክስ</t>
  </si>
  <si>
    <t>የአገልግሎት ተጨማሪ እሴት ታክስ</t>
  </si>
  <si>
    <t>በአገር ውስጥ ከሚመረቱ ዕቃዎች ኤክሳይዝ ታክስ</t>
  </si>
  <si>
    <t>የዕቃዎችና የአገልግሎት ተርን ኦቨር ታክስ</t>
  </si>
  <si>
    <t>በአገር ውስጥ ከሚመረት የዕቃዎች ሽያጭ ተርን ኦቨር ታክስ</t>
  </si>
  <si>
    <t>የአገልግሎት ተርን ኦቨር ታክስ</t>
  </si>
  <si>
    <t>የቴምብር ሽያጭ ቀረጥ</t>
  </si>
  <si>
    <t>የውጭ ንግድ ቀረጥና ታክስ</t>
  </si>
  <si>
    <t>ከገቢ ዕቃዎች ኤክሳይዝ ታክስ</t>
  </si>
  <si>
    <t>የገቢ ዕቃዎች ተጨማሪ እሴት ታክስ</t>
  </si>
  <si>
    <t>አገር ውስጥ ከሚገቡ ዕቃዎች ሱር ታክስ</t>
  </si>
  <si>
    <t>ታክስ ያልሆኑ ገቢዎች</t>
  </si>
  <si>
    <t>ከፈቃድና ከሌሎች ክፍያዎች</t>
  </si>
  <si>
    <t>የመንግስት ዕቃና የአገልግሎት ሽያጭ</t>
  </si>
  <si>
    <t>የመንግስት ኢንቨስትመንት ገቢ</t>
  </si>
  <si>
    <t>መደበኛ ያልሆኑ እና ልዩ ልዩ ገቢዎች</t>
  </si>
  <si>
    <t>የካፒታል ገቢ</t>
  </si>
  <si>
    <t>የውጭ አገር ዕርዳታ</t>
  </si>
  <si>
    <t>ከዓለም ዓቀፍ ድርጅቶች ዕርዳታ</t>
  </si>
  <si>
    <t>የመንግሥታት ዕርዳታ</t>
  </si>
  <si>
    <t>የመሠረታዊ አገልግሎቶች ከለላ ድጋፍ</t>
  </si>
  <si>
    <t>የውጭ አገር ብድር</t>
  </si>
  <si>
    <t>ከዓለም ዓቀፍ ድርጅቶች ብድር</t>
  </si>
  <si>
    <t xml:space="preserve">ምንዳና ደመወዝ </t>
  </si>
  <si>
    <t>የፌዴራል መደበኛ ወጪ</t>
  </si>
  <si>
    <t>የአስተዳደርና ጠቅላላ አገልግሎት</t>
  </si>
  <si>
    <t>የኢኮኖሚ አገልግሎት</t>
  </si>
  <si>
    <t>የማህበራዊ አገልግሎት</t>
  </si>
  <si>
    <t>የመደበኛ ወጪ ድምር</t>
  </si>
  <si>
    <t>የካፒታል ወጪ ድምር</t>
  </si>
  <si>
    <t>የፌዴራል ካፒታል ወጪ</t>
  </si>
  <si>
    <t>ለክልሎች ድጋፍ</t>
  </si>
  <si>
    <t>የፌዴራል መንግስት ወጪ ድምር</t>
  </si>
  <si>
    <t>የአገር ውስጥ ገቢ</t>
  </si>
  <si>
    <t>የታክስ ገቢ</t>
  </si>
  <si>
    <r>
      <t xml:space="preserve">       </t>
    </r>
    <r>
      <rPr>
        <sz val="13.5"/>
        <rFont val="Visual Geez Unicode"/>
      </rPr>
      <t>የአገር ውስጥ ገቢ ድምር</t>
    </r>
  </si>
  <si>
    <t>የውጭ ዕርዳታ</t>
  </si>
  <si>
    <t>የዓለም ዓቀፍ ድርጅቶች ዕርዳታ</t>
  </si>
  <si>
    <t xml:space="preserve">     የውጭ አገር ዕርዳታ ድምር</t>
  </si>
  <si>
    <t>የዓለም ዓቀፍ ድርጅቶች ብድር</t>
  </si>
  <si>
    <t>የመንግሥታት ብድር</t>
  </si>
  <si>
    <t xml:space="preserve">     የውጭ አገር ብድር ድምር</t>
  </si>
  <si>
    <t>የአገር ውስጥ ብድር</t>
  </si>
  <si>
    <t>የገቢ፣ የዕርዳታና የብድር ድምር</t>
  </si>
  <si>
    <t>ጠቅላላ ድምር</t>
  </si>
  <si>
    <r>
      <rPr>
        <b/>
        <sz val="20"/>
        <rFont val="Visual Geez Unicode"/>
      </rPr>
      <t>የ2011 በጀት ዓመት የፌዴራል መንግሥት</t>
    </r>
    <r>
      <rPr>
        <b/>
        <sz val="20"/>
        <rFont val="VG2 Main"/>
        <family val="2"/>
      </rPr>
      <t xml:space="preserve"> </t>
    </r>
  </si>
  <si>
    <t>የገቢ፣ የውጭ ዕርዳታና ብድር ማጠቃለያ</t>
  </si>
  <si>
    <t>የ2011 በጀት ዓመት የፌዴራል መንግሥት ወጪና የወጪ አሸፋፈን</t>
  </si>
  <si>
    <r>
      <rPr>
        <b/>
        <sz val="16"/>
        <rFont val="Visual Geez Unicode"/>
      </rPr>
      <t>1.</t>
    </r>
    <r>
      <rPr>
        <b/>
        <sz val="18"/>
        <rFont val="Visual Geez Unicode"/>
      </rPr>
      <t xml:space="preserve"> </t>
    </r>
    <r>
      <rPr>
        <b/>
        <u/>
        <sz val="16"/>
        <rFont val="Visual Geez Unicode"/>
      </rPr>
      <t>ወጪ</t>
    </r>
  </si>
  <si>
    <r>
      <rPr>
        <b/>
        <sz val="16"/>
        <rFont val="Visual Geez Unicode"/>
      </rPr>
      <t>2.</t>
    </r>
    <r>
      <rPr>
        <b/>
        <sz val="15"/>
        <rFont val="VG Geez Numbers"/>
        <family val="2"/>
      </rPr>
      <t xml:space="preserve">  </t>
    </r>
    <r>
      <rPr>
        <b/>
        <u/>
        <sz val="15"/>
        <rFont val="Visual Geez Unicode"/>
      </rPr>
      <t>የወጪ አሸፋፈን</t>
    </r>
  </si>
  <si>
    <r>
      <t xml:space="preserve"> </t>
    </r>
    <r>
      <rPr>
        <b/>
        <sz val="20"/>
        <rFont val="Visual Geez Unicode"/>
      </rPr>
      <t xml:space="preserve">የ2011 በጀት ዓመት የፌዴራል መንግሥት </t>
    </r>
  </si>
  <si>
    <t>የወጪ ማጠቃለያ</t>
  </si>
  <si>
    <t>ዝርዝር</t>
  </si>
  <si>
    <t>መደበኛ</t>
  </si>
  <si>
    <t>ካፒታል</t>
  </si>
  <si>
    <t>ድጋፍ</t>
  </si>
  <si>
    <r>
      <t xml:space="preserve"> </t>
    </r>
    <r>
      <rPr>
        <b/>
        <sz val="13.5"/>
        <rFont val="Visual Geez Unicode"/>
      </rPr>
      <t>ጠቅላላ ድምር</t>
    </r>
  </si>
  <si>
    <t>ከመንግሥታት ዕርዳታ</t>
  </si>
  <si>
    <t>ከመሠረታዊ አገልግሎቶች ከለላ ድጋፍ</t>
  </si>
  <si>
    <t>ከመንግሥታት ብድር</t>
  </si>
  <si>
    <r>
      <t xml:space="preserve"> </t>
    </r>
    <r>
      <rPr>
        <sz val="13"/>
        <rFont val="Visual Geez Unicode"/>
      </rPr>
      <t>የህግ አውጪና አስፈጻሚ አካል</t>
    </r>
  </si>
  <si>
    <r>
      <t xml:space="preserve"> </t>
    </r>
    <r>
      <rPr>
        <sz val="13"/>
        <rFont val="Visual Geez Unicode"/>
      </rPr>
      <t>ፍትህ እና ደህንነት</t>
    </r>
  </si>
  <si>
    <r>
      <t xml:space="preserve"> </t>
    </r>
    <r>
      <rPr>
        <sz val="13"/>
        <rFont val="Visual Geez Unicode"/>
      </rPr>
      <t>መከላከያ</t>
    </r>
  </si>
  <si>
    <r>
      <t xml:space="preserve"> </t>
    </r>
    <r>
      <rPr>
        <sz val="13"/>
        <rFont val="Visual Geez Unicode"/>
      </rPr>
      <t>ጠቅላላ አገልግሎት</t>
    </r>
  </si>
  <si>
    <r>
      <t xml:space="preserve"> </t>
    </r>
    <r>
      <rPr>
        <b/>
        <sz val="13.5"/>
        <rFont val="Visual Geez Unicode"/>
      </rPr>
      <t>ኢኮኖሚ አገልግሎት</t>
    </r>
  </si>
  <si>
    <r>
      <t xml:space="preserve"> </t>
    </r>
    <r>
      <rPr>
        <sz val="13"/>
        <rFont val="Visual Geez Unicode"/>
      </rPr>
      <t>ግብርና እና ገጠር ልማት</t>
    </r>
  </si>
  <si>
    <r>
      <t xml:space="preserve"> </t>
    </r>
    <r>
      <rPr>
        <sz val="13"/>
        <rFont val="Visual Geez Unicode"/>
      </rPr>
      <t>ውሃ ሀብትና ኤነርጂ</t>
    </r>
  </si>
  <si>
    <r>
      <t xml:space="preserve"> </t>
    </r>
    <r>
      <rPr>
        <sz val="13"/>
        <rFont val="Visual Geez Unicode"/>
      </rPr>
      <t>ንግድ እና ኢንዱስትሪ</t>
    </r>
  </si>
  <si>
    <r>
      <t xml:space="preserve"> </t>
    </r>
    <r>
      <rPr>
        <sz val="13"/>
        <rFont val="Visual Geez Unicode"/>
      </rPr>
      <t>ማዕድን</t>
    </r>
  </si>
  <si>
    <r>
      <t xml:space="preserve"> </t>
    </r>
    <r>
      <rPr>
        <sz val="13"/>
        <rFont val="Visual Geez Unicode"/>
      </rPr>
      <t>ትራንስፖርት እና መገናኛ</t>
    </r>
  </si>
  <si>
    <r>
      <t xml:space="preserve"> </t>
    </r>
    <r>
      <rPr>
        <sz val="13"/>
        <rFont val="Visual Geez Unicode"/>
      </rPr>
      <t>ከተማ ልማትና ኮንስትራክሽን</t>
    </r>
  </si>
  <si>
    <r>
      <t xml:space="preserve"> </t>
    </r>
    <r>
      <rPr>
        <b/>
        <sz val="13.5"/>
        <rFont val="Visual Geez Unicode"/>
      </rPr>
      <t>ማህበራዊ አገልግሎት</t>
    </r>
  </si>
  <si>
    <r>
      <t xml:space="preserve"> </t>
    </r>
    <r>
      <rPr>
        <sz val="13"/>
        <rFont val="Visual Geez Unicode"/>
      </rPr>
      <t>ትምህርት</t>
    </r>
  </si>
  <si>
    <r>
      <t xml:space="preserve"> </t>
    </r>
    <r>
      <rPr>
        <sz val="13"/>
        <rFont val="Visual Geez Unicode"/>
      </rPr>
      <t>ባህልና ስፖርት</t>
    </r>
  </si>
  <si>
    <r>
      <t xml:space="preserve"> </t>
    </r>
    <r>
      <rPr>
        <sz val="13"/>
        <rFont val="Visual Geez Unicode"/>
      </rPr>
      <t>ጤና</t>
    </r>
  </si>
  <si>
    <r>
      <t xml:space="preserve"> </t>
    </r>
    <r>
      <rPr>
        <sz val="13"/>
        <rFont val="Visual Geez Unicode"/>
      </rPr>
      <t>ሠራተኛና ማህበራዊ ጉዳይ</t>
    </r>
  </si>
  <si>
    <r>
      <t xml:space="preserve"> </t>
    </r>
    <r>
      <rPr>
        <sz val="13"/>
        <rFont val="Visual Geez Unicode"/>
      </rPr>
      <t>አደጋ መከላከል</t>
    </r>
  </si>
  <si>
    <r>
      <t xml:space="preserve"> </t>
    </r>
    <r>
      <rPr>
        <b/>
        <sz val="13.5"/>
        <rFont val="Visual Geez Unicode"/>
      </rPr>
      <t>ሌሎች</t>
    </r>
  </si>
  <si>
    <r>
      <t xml:space="preserve"> </t>
    </r>
    <r>
      <rPr>
        <sz val="13"/>
        <rFont val="Visual Geez Unicode"/>
      </rPr>
      <t>የበጀት ድጋፍ</t>
    </r>
  </si>
  <si>
    <r>
      <t xml:space="preserve"> </t>
    </r>
    <r>
      <rPr>
        <sz val="13"/>
        <rFont val="Visual Geez Unicode"/>
      </rPr>
      <t>ለክልሎች ድጋፍ</t>
    </r>
  </si>
  <si>
    <r>
      <t xml:space="preserve"> </t>
    </r>
    <r>
      <rPr>
        <sz val="13"/>
        <rFont val="Visual Geez Unicode"/>
      </rPr>
      <t>የመንግሥት ዕዳ ክፍያ</t>
    </r>
  </si>
  <si>
    <r>
      <t xml:space="preserve"> </t>
    </r>
    <r>
      <rPr>
        <sz val="13"/>
        <rFont val="Visual Geez Unicode"/>
      </rPr>
      <t>መጠባበቂያ</t>
    </r>
  </si>
  <si>
    <r>
      <t xml:space="preserve"> </t>
    </r>
    <r>
      <rPr>
        <b/>
        <sz val="14.5"/>
        <rFont val="Visual Geez Unicode"/>
      </rPr>
      <t>ለክልሎች ድጋፍ</t>
    </r>
  </si>
  <si>
    <t>ለዘላቂ ልማት ግቦች ማስፈጸሚያ ድጋፍ</t>
  </si>
  <si>
    <t>ቅዱስ ጳውሎስ ሚሊኒየም ሜዲካል ኮሌጅ</t>
  </si>
  <si>
    <r>
      <t xml:space="preserve">  </t>
    </r>
    <r>
      <rPr>
        <b/>
        <sz val="16"/>
        <rFont val="Visual Geez Unicode"/>
      </rPr>
      <t>ለ2011 በጀት ዓመት</t>
    </r>
  </si>
  <si>
    <r>
      <t xml:space="preserve">  </t>
    </r>
    <r>
      <rPr>
        <b/>
        <sz val="16"/>
        <rFont val="Visual Geez Unicode"/>
      </rPr>
      <t>ለ2011 በጀት ዓመት የክልሎች ድጋፍ</t>
    </r>
  </si>
  <si>
    <t>Administration and General</t>
  </si>
  <si>
    <t>Organ of State</t>
  </si>
  <si>
    <t>House of The People's Representatives</t>
  </si>
  <si>
    <t xml:space="preserve">Management and Administration </t>
  </si>
  <si>
    <t>Providing Support and Service</t>
  </si>
  <si>
    <t xml:space="preserve">Monitoring, Oversight and Public Representation </t>
  </si>
  <si>
    <t>Conducting Monitoring and Oversight</t>
  </si>
  <si>
    <t>Organizing Public Platform</t>
  </si>
  <si>
    <t xml:space="preserve">Accessibility and Image Building </t>
  </si>
  <si>
    <t>Enhancing Public Participation via Various Platforms and Means of Communication</t>
  </si>
  <si>
    <t xml:space="preserve">Improving Parliamentary Diplomacy </t>
  </si>
  <si>
    <t xml:space="preserve">Lagislative </t>
  </si>
  <si>
    <t>Working for the Enactment of Laws</t>
  </si>
  <si>
    <t>Cross-Cutting Issue</t>
  </si>
  <si>
    <t>Creating Awareness on Cross-cutting Issues</t>
  </si>
  <si>
    <t>Office of the Prime Minister</t>
  </si>
  <si>
    <t>Management and Administration</t>
  </si>
  <si>
    <t xml:space="preserve">Providing Support and Service </t>
  </si>
  <si>
    <t>Plan Effectiveness</t>
  </si>
  <si>
    <t>Supporting and Monitoring Plan Effectiveness</t>
  </si>
  <si>
    <t xml:space="preserve">Cabinet Secretariat and Legal Affairs </t>
  </si>
  <si>
    <t>Providing Cabinet Secretariat and Legal Affairs Service</t>
  </si>
  <si>
    <t>Office of the Auditor General</t>
  </si>
  <si>
    <t>Managemant and Administration</t>
  </si>
  <si>
    <t xml:space="preserve">Audit Research and Development </t>
  </si>
  <si>
    <t>Conducting Financial Audit</t>
  </si>
  <si>
    <t>Conducting Performance Audit</t>
  </si>
  <si>
    <t xml:space="preserve">Conducting Research on Auditing </t>
  </si>
  <si>
    <t>House of the Federation</t>
  </si>
  <si>
    <t>Constitutional Interpretation and Identity Affairs Service</t>
  </si>
  <si>
    <t>Providing Recommendation for Constitutional Interpretation Appeal Claims</t>
  </si>
  <si>
    <t>Preparing a Journal of Constitutional Interpretation Decisions</t>
  </si>
  <si>
    <t>Providing Recommendation on Identity Affairs Claims</t>
  </si>
  <si>
    <t>Conflict Resolution, Peace Building and Constitutional Awareness</t>
  </si>
  <si>
    <t>Resolving Conflict and Building Peace</t>
  </si>
  <si>
    <t>Improving Awareness on Constitution and Federalism</t>
  </si>
  <si>
    <t>Delivering Capacity Building on Constitution and Federalism</t>
  </si>
  <si>
    <t>Publishing Copies of the Constitution</t>
  </si>
  <si>
    <t>Grant Budget and Shared Revenue Allocation</t>
  </si>
  <si>
    <t>Revising Shared Revenue Distribution Formula</t>
  </si>
  <si>
    <t>Revising Federal Grant Allocation Formula</t>
  </si>
  <si>
    <t>Conducting Assessment on the Fairness of the Federal Infrastructures Distribution</t>
  </si>
  <si>
    <t>Relationship and Partnership</t>
  </si>
  <si>
    <t>Being Accessible Using Information Communication Technology</t>
  </si>
  <si>
    <t xml:space="preserve">Creating Strong Relationship with Member Countries </t>
  </si>
  <si>
    <t>Leading Council Meetings and Nations, Nationalities and Peoples’ Day Celebration</t>
  </si>
  <si>
    <t>Management &amp; Administration</t>
  </si>
  <si>
    <t>Legal and Complaint</t>
  </si>
  <si>
    <t>Implementing Legal and Compliant Issues</t>
  </si>
  <si>
    <t>Communication and Protocol Service</t>
  </si>
  <si>
    <t>Implementing Protocol and Communication Activities</t>
  </si>
  <si>
    <t>Palace Administration</t>
  </si>
  <si>
    <t>State Banquet Service</t>
  </si>
  <si>
    <t>Delivering Official Entertainment</t>
  </si>
  <si>
    <t>Palace Museums &amp; Heritages Conservation</t>
  </si>
  <si>
    <t xml:space="preserve">Museum Servicing &amp; Heritage Conservation </t>
  </si>
  <si>
    <t>Fair Election</t>
  </si>
  <si>
    <t>Providing Civic and Voters Education to Citizens</t>
  </si>
  <si>
    <t>Supervising Political Parties</t>
  </si>
  <si>
    <t>Performing Election Operation and Logestics</t>
  </si>
  <si>
    <t>Ministry Of Federal and Pastoral Development Affairs</t>
  </si>
  <si>
    <t>Equitable Developent in Pastoral Region</t>
  </si>
  <si>
    <t>Enhancing Implementation Capacity in Pastoral Region</t>
  </si>
  <si>
    <t xml:space="preserve">Conflict Prevention &amp; Resolution </t>
  </si>
  <si>
    <t>Building Culture of Peace</t>
  </si>
  <si>
    <t>Laying Early Conflict Warning &amp; Rapid Response Mechanism</t>
  </si>
  <si>
    <t>Religion and Faith Affairs</t>
  </si>
  <si>
    <t>Providing Support &amp; Permission to Religion and Faith Affairs Institution</t>
  </si>
  <si>
    <t>Intergovernmental Relationships</t>
  </si>
  <si>
    <t>Creating Awareness on Intergovernmental Relationships</t>
  </si>
  <si>
    <t>Equitable Development in Semi Pastoral Region</t>
  </si>
  <si>
    <t>Enhancing Implementation Capacity in Semi Pastoral Region</t>
  </si>
  <si>
    <t>Providing Emerging Regions Sector Support</t>
  </si>
  <si>
    <t>Mass and Profesional Societies</t>
  </si>
  <si>
    <t>Strengthening Professional and Mass Association</t>
  </si>
  <si>
    <t>Council of Constitutional Inquiry</t>
  </si>
  <si>
    <t>Investigation of Constitutional Issues</t>
  </si>
  <si>
    <t>Providing Recommendation on Constitutional Issues</t>
  </si>
  <si>
    <t>Justice and Security</t>
  </si>
  <si>
    <t>Federal Attorney General</t>
  </si>
  <si>
    <t>Litigation</t>
  </si>
  <si>
    <t>Conducting Crime Investigation &amp; Litigation</t>
  </si>
  <si>
    <t>Conducting Civil Litigation</t>
  </si>
  <si>
    <t>Facilitating Pardon of Prisoners</t>
  </si>
  <si>
    <t>Conducting Decision on Tax Appeal</t>
  </si>
  <si>
    <t>Legal Affairs</t>
  </si>
  <si>
    <t>Legal Drafting and Dissemination</t>
  </si>
  <si>
    <t>Renewing and Giving Advocacy License</t>
  </si>
  <si>
    <t>Implementing Human Right Plan of Action</t>
  </si>
  <si>
    <t>Conducting Legal Audit and Inspection</t>
  </si>
  <si>
    <t>Federal Courts</t>
  </si>
  <si>
    <t>Federal Supreme Court</t>
  </si>
  <si>
    <t>Disposing Cases Submitted to the Court</t>
  </si>
  <si>
    <t>Confirming Courts Executions Service</t>
  </si>
  <si>
    <t>Providing Defense Attorney Service</t>
  </si>
  <si>
    <t>Reforming Federal Courts</t>
  </si>
  <si>
    <t>Federal Higher Court</t>
  </si>
  <si>
    <t>Federal First Instance Court</t>
  </si>
  <si>
    <t>Judiciary Administration Council</t>
  </si>
  <si>
    <t>Cyber Army Development Institute</t>
  </si>
  <si>
    <t>Manegment and Administration</t>
  </si>
  <si>
    <t xml:space="preserve">Cyber Talent Development and Management </t>
  </si>
  <si>
    <t>Conducting Talent  Development</t>
  </si>
  <si>
    <t>Research and Development</t>
  </si>
  <si>
    <t>Conducting Research and Development</t>
  </si>
  <si>
    <t>Charities and Societies Agency</t>
  </si>
  <si>
    <t>Charity's Organization, Association Registration &amp; Support</t>
  </si>
  <si>
    <t xml:space="preserve">Analyzing Documents, Issuing and Renewal of Licence </t>
  </si>
  <si>
    <t xml:space="preserve">Performing Supervision and Training </t>
  </si>
  <si>
    <t xml:space="preserve">Transferring and Disposing Liquidated Asset </t>
  </si>
  <si>
    <t>Justice and Legal System Research and Training Institute</t>
  </si>
  <si>
    <t xml:space="preserve">Information Gathering </t>
  </si>
  <si>
    <t>Gathering &amp; Disseminating of Information</t>
  </si>
  <si>
    <t xml:space="preserve">Training  </t>
  </si>
  <si>
    <t>Providing Training</t>
  </si>
  <si>
    <t>Support and Followup of Reform Program</t>
  </si>
  <si>
    <t>Conducting Followup and Support for Reform Program</t>
  </si>
  <si>
    <t>National Intelligence and Security Service</t>
  </si>
  <si>
    <t>Intelligence</t>
  </si>
  <si>
    <t>Gathering and Consolidating Information from Abroad</t>
  </si>
  <si>
    <t>Inspecting &amp; Examining Technical Intelligence</t>
  </si>
  <si>
    <t>Gathering and Consolidating Information within the Country</t>
  </si>
  <si>
    <t xml:space="preserve">Security </t>
  </si>
  <si>
    <t>Providing National ID Card and Passport</t>
  </si>
  <si>
    <t>Providing Protection to VIP and Infrastructure</t>
  </si>
  <si>
    <t>Federal Police Commision</t>
  </si>
  <si>
    <t>Crime Investigation</t>
  </si>
  <si>
    <t>Conducting Crime Investigation</t>
  </si>
  <si>
    <t>Conducting Technical and Finger Print Investigation</t>
  </si>
  <si>
    <t>Crime Prevention</t>
  </si>
  <si>
    <t>Providing Opertaional Service</t>
  </si>
  <si>
    <t>Delivering Peace and Security</t>
  </si>
  <si>
    <t>Combating Anti-Terrorism and Gangster Groups</t>
  </si>
  <si>
    <t>Preventing and Controlling Human Trafficking</t>
  </si>
  <si>
    <t>Education and trainning</t>
  </si>
  <si>
    <t>Providing Education and Training</t>
  </si>
  <si>
    <t>Providing Training on Forensic Investigation</t>
  </si>
  <si>
    <t xml:space="preserve">Providing Medical Education and Training </t>
  </si>
  <si>
    <t xml:space="preserve">Providing Support to Medication </t>
  </si>
  <si>
    <t>Federal Ethics And Anti-Corruption Commission</t>
  </si>
  <si>
    <t>Management and adminisstration</t>
  </si>
  <si>
    <t>Prevention of Corruption</t>
  </si>
  <si>
    <t>Providing Ethical and Anti-Corruption Education</t>
  </si>
  <si>
    <t>Conducting Systems Reform</t>
  </si>
  <si>
    <t>Strengthening Ethics and Anti-Corruption Main Actors’ Role</t>
  </si>
  <si>
    <t>Conducting Registration and Disclosing of Wealth</t>
  </si>
  <si>
    <t>Conducting Capacity Building</t>
  </si>
  <si>
    <t>Federal Prison Administration</t>
  </si>
  <si>
    <t xml:space="preserve">Custody and Security </t>
  </si>
  <si>
    <t>Providing Custody and Security Service</t>
  </si>
  <si>
    <t xml:space="preserve">Rehabilitation and Development </t>
  </si>
  <si>
    <t>Providing Rehabilitation and Development Service</t>
  </si>
  <si>
    <t>Basic Needs</t>
  </si>
  <si>
    <t>Providing Basic Needs Service</t>
  </si>
  <si>
    <t>Ethiopian Human Right Comission</t>
  </si>
  <si>
    <t>Human Rights Promotion and Communication</t>
  </si>
  <si>
    <t>Promoting Human Rights</t>
  </si>
  <si>
    <t>Promoting Women, Children's and Vulnerable Groups' Rights</t>
  </si>
  <si>
    <t>Ensuring Protection of Human Rights</t>
  </si>
  <si>
    <t>Protecting Human Rights Violation</t>
  </si>
  <si>
    <t>Conducting Research on Human Right Issues</t>
  </si>
  <si>
    <t>Institution of The Ombudsman</t>
  </si>
  <si>
    <t>Special Needs Societies</t>
  </si>
  <si>
    <t xml:space="preserve">Counducting Inspection and Follow-up </t>
  </si>
  <si>
    <t>Conducting Awareness Creation</t>
  </si>
  <si>
    <t>Prevention of Maladministration</t>
  </si>
  <si>
    <t xml:space="preserve">Conducting Inspection and Follow-up </t>
  </si>
  <si>
    <t>Freedom of Information</t>
  </si>
  <si>
    <t>Investigation of Maladministration &amp; Correction</t>
  </si>
  <si>
    <t>Conducting Investigation and Correction</t>
  </si>
  <si>
    <t>Documents Authentication and Registration Office</t>
  </si>
  <si>
    <t>Document Autentication, Registration and Legal Affairs</t>
  </si>
  <si>
    <t xml:space="preserve">Providing Documents’ Authentication, Registration and Organization Service </t>
  </si>
  <si>
    <t>Strengthening Partnership with Regional Institutions</t>
  </si>
  <si>
    <t>Conducting Collection of Government Revenue</t>
  </si>
  <si>
    <t>Information Network Security Agency</t>
  </si>
  <si>
    <t>Cyber Security</t>
  </si>
  <si>
    <t>National Cyber Security Infrastructure Development</t>
  </si>
  <si>
    <t>Cyber Security Standardization, Governance, Management and Evaluation and Accreditation</t>
  </si>
  <si>
    <t xml:space="preserve">Providing National Cryptography Key Management Service Provision </t>
  </si>
  <si>
    <t xml:space="preserve">Developing Cyber Security Culture </t>
  </si>
  <si>
    <t xml:space="preserve">Cyber Warfare </t>
  </si>
  <si>
    <t>Cyber Intelligence, Technology Development and Digital Forensic Laboratory Development</t>
  </si>
  <si>
    <t>Cyber Defense Operation</t>
  </si>
  <si>
    <t xml:space="preserve">Equipping Electronic Warfare Research Laboratory    </t>
  </si>
  <si>
    <t xml:space="preserve">Electronic Warfare Technology Development and Service </t>
  </si>
  <si>
    <t xml:space="preserve">Ensuring Media Transmission Quality and Security </t>
  </si>
  <si>
    <t xml:space="preserve">Cyber Information Provision Service </t>
  </si>
  <si>
    <t xml:space="preserve">Key Information Management </t>
  </si>
  <si>
    <t>Geospatial Engineering Capacity Development and Provision</t>
  </si>
  <si>
    <t xml:space="preserve">Assuring Geospatial Service  </t>
  </si>
  <si>
    <t xml:space="preserve">Cyber Technology Development and Engineering  </t>
  </si>
  <si>
    <t xml:space="preserve">Upgrading Cyber and Electronic Laboratory and Manufacturing Center  </t>
  </si>
  <si>
    <t xml:space="preserve">Secure Communication Satellite </t>
  </si>
  <si>
    <t xml:space="preserve">Cyber Research and Development  </t>
  </si>
  <si>
    <t xml:space="preserve">Cyber Security Research and Development </t>
  </si>
  <si>
    <t xml:space="preserve">Cyber Technology Research and Development </t>
  </si>
  <si>
    <t>Public Financial Enterprises Agency</t>
  </si>
  <si>
    <t>Research &amp; Dissimination</t>
  </si>
  <si>
    <t>Undertaking Research and Development on Financial Industry</t>
  </si>
  <si>
    <t>Corporate Administration</t>
  </si>
  <si>
    <t>Building Capacity of Government Financial Institutions</t>
  </si>
  <si>
    <t>Monitoring and Supervision</t>
  </si>
  <si>
    <t>Following up Government Financial Institutions Risk Exposure</t>
  </si>
  <si>
    <t xml:space="preserve">Financial Intelligence Center </t>
  </si>
  <si>
    <t>Stability in Financial System</t>
  </si>
  <si>
    <t>Following up Financial Transactions</t>
  </si>
  <si>
    <t>Vital Events Registration Agency</t>
  </si>
  <si>
    <t>Archiving and Technology Administration</t>
  </si>
  <si>
    <t>Collecting and Protecting Vital Events Information</t>
  </si>
  <si>
    <t>Strengthening Vital Events Registration Technology System</t>
  </si>
  <si>
    <t>Capacity Building</t>
  </si>
  <si>
    <t>Improving Operational Systems</t>
  </si>
  <si>
    <t xml:space="preserve">Creating Awareness on Vital Events Registration </t>
  </si>
  <si>
    <t xml:space="preserve">Defense </t>
  </si>
  <si>
    <t xml:space="preserve">Ministry of National Defense </t>
  </si>
  <si>
    <t>Capacity Building of Human Resource</t>
  </si>
  <si>
    <t>Providing Capacity Building Training to Human Resource</t>
  </si>
  <si>
    <t>Ground and Air Force Armament Capacity Building</t>
  </si>
  <si>
    <t>Equipping Ground and Air Force Armament</t>
  </si>
  <si>
    <t xml:space="preserve">Military Institution Infrastructure Development </t>
  </si>
  <si>
    <t>Building and Maintenance of Military Infrastructure</t>
  </si>
  <si>
    <t>General Service</t>
  </si>
  <si>
    <t>Ministry Of Foreign Affairs</t>
  </si>
  <si>
    <t xml:space="preserve">Economic and Business Diplomacy   </t>
  </si>
  <si>
    <t xml:space="preserve">Promoting Foreign Direct Investment and Foreign Trade </t>
  </si>
  <si>
    <t xml:space="preserve">Strengthening Foreign Resource Mobilization  </t>
  </si>
  <si>
    <t>Promoting Tourism in Overseas</t>
  </si>
  <si>
    <t>Forging and Strengthening Partnership</t>
  </si>
  <si>
    <t>Following up Conflict Managment and Resolution of Horn of Africa</t>
  </si>
  <si>
    <t>Strengthening Bilateral and Multilateral Relations</t>
  </si>
  <si>
    <t>Public Diplomacy</t>
  </si>
  <si>
    <t>Strengthening Public Diplomacy</t>
  </si>
  <si>
    <t>Diaspora Participation</t>
  </si>
  <si>
    <t>Strengthening Diaspora Engagement</t>
  </si>
  <si>
    <t>Ministry of Finance and Economic Cooperation</t>
  </si>
  <si>
    <t>Economy Cooperation</t>
  </si>
  <si>
    <t>Debt Payments &amp; Following up Re-borrowing Activities</t>
  </si>
  <si>
    <t>Government Finance &amp; Fiscal Policy</t>
  </si>
  <si>
    <t>Following Up Government Finance Reforms &amp; Expenditure</t>
  </si>
  <si>
    <t>Preparing &amp; Administering Annual Government Budget</t>
  </si>
  <si>
    <t>Performing Cash Management</t>
  </si>
  <si>
    <t xml:space="preserve">Closing Federal Government Accounts  </t>
  </si>
  <si>
    <t>Strengthening Internal Audit System</t>
  </si>
  <si>
    <t>Improving Fiscal Policy</t>
  </si>
  <si>
    <t>Studying &amp; Revising Tax Policy</t>
  </si>
  <si>
    <t>Government Communication Affairs Office</t>
  </si>
  <si>
    <t>Communication and Information</t>
  </si>
  <si>
    <t>Providing Government Communication Services</t>
  </si>
  <si>
    <t>Strengthening Coordination System</t>
  </si>
  <si>
    <t xml:space="preserve">Communication Media Development &amp; Capacity Building </t>
  </si>
  <si>
    <t>Building Communication and Media Capacity</t>
  </si>
  <si>
    <t>Conducting Research and System Improvement</t>
  </si>
  <si>
    <t>Central Statistics Agency</t>
  </si>
  <si>
    <t>National Integrated Survey</t>
  </si>
  <si>
    <t xml:space="preserve">Preparing Agriculture, Business &amp; Demographics Statistics Survey Reports  </t>
  </si>
  <si>
    <t xml:space="preserve">National Statistics System Coordination </t>
  </si>
  <si>
    <t>Extending &amp; Intensifying Data Collection</t>
  </si>
  <si>
    <t>Ministry of Public Service and Human Development</t>
  </si>
  <si>
    <t>Monitoring and Supporting Implementation of Change Tools</t>
  </si>
  <si>
    <t>Civil Service Human Resource Management</t>
  </si>
  <si>
    <t>Laying Effective Civil Service Organizational Structure</t>
  </si>
  <si>
    <t>Conducting Research on Laws</t>
  </si>
  <si>
    <t>Strengthening Human Resource Development</t>
  </si>
  <si>
    <t>Good Governance</t>
  </si>
  <si>
    <t>Creating and Following Community Participation System</t>
  </si>
  <si>
    <t xml:space="preserve">Monitoring and Suporting Service Provision of Public Bodies </t>
  </si>
  <si>
    <t>Ethiopian Revenue and Customs Authority</t>
  </si>
  <si>
    <t>Revenue Collection</t>
  </si>
  <si>
    <t>Collecting Revenue from Tax and Customs Duties</t>
  </si>
  <si>
    <t>Exercising Inland Custom Taxes for Fiscal Disciplinary</t>
  </si>
  <si>
    <t>Tax Law Enforcement</t>
  </si>
  <si>
    <t>Preventing Tax Evasion and Avoidance</t>
  </si>
  <si>
    <t>Making Tax Abducting Civil Litigation Effective</t>
  </si>
  <si>
    <t>Modern Data Management System</t>
  </si>
  <si>
    <t>Improving Tax Information Technology</t>
  </si>
  <si>
    <t xml:space="preserve">Organizing and Distributing Tax Information </t>
  </si>
  <si>
    <t>Customers Education and Support</t>
  </si>
  <si>
    <t xml:space="preserve">Improving Awareness on Tax and Customs </t>
  </si>
  <si>
    <t>Providing Support for Customers</t>
  </si>
  <si>
    <t>Ethiopian News Agency</t>
  </si>
  <si>
    <t>News and Program Production</t>
  </si>
  <si>
    <t xml:space="preserve">Producing News and Program Production </t>
  </si>
  <si>
    <t>Broadcasting News on Website</t>
  </si>
  <si>
    <t xml:space="preserve">Public Relation and Research of Public Opinion  </t>
  </si>
  <si>
    <t>Providing Media and Communication Services</t>
  </si>
  <si>
    <t>The Accounting and Auditing Board of Ethiopia</t>
  </si>
  <si>
    <t>Monitoring of Professions' Performance</t>
  </si>
  <si>
    <t>Ethiopian Broadcast Authority</t>
  </si>
  <si>
    <t xml:space="preserve">Media Expansion </t>
  </si>
  <si>
    <t>Providing Registration &amp; License Service</t>
  </si>
  <si>
    <t>Media Inspection and Support</t>
  </si>
  <si>
    <t xml:space="preserve">Media Monitoring and Inspection </t>
  </si>
  <si>
    <t>Research and Support</t>
  </si>
  <si>
    <t>Law and Advertisment Follow Up and Support</t>
  </si>
  <si>
    <t>Following up Media Advertising Practice</t>
  </si>
  <si>
    <t>Creating Awareness on Media Advertisement</t>
  </si>
  <si>
    <t xml:space="preserve">Ministry of Science and Technology </t>
  </si>
  <si>
    <t>Technology Transformation &amp; Development</t>
  </si>
  <si>
    <t xml:space="preserve">Establishing Technology System </t>
  </si>
  <si>
    <t>Making Indigenous Knowledge Accessible</t>
  </si>
  <si>
    <t>Capacity Building, Research &amp; Policy</t>
  </si>
  <si>
    <t>Human Resources Capacity Building &amp;Conducting Reserch</t>
  </si>
  <si>
    <t>Science &amp; Technology Universities &amp; Institution Affairs</t>
  </si>
  <si>
    <t>Monitoring Universities’ Policy and Research Discipline</t>
  </si>
  <si>
    <t>National Quality Infrastructure Development</t>
  </si>
  <si>
    <t>Monitoring &amp; Evaluating National Quality Infrastructure Development</t>
  </si>
  <si>
    <t>Ethiopian Mapping Agency</t>
  </si>
  <si>
    <t xml:space="preserve">Provision of Timely and Numerical Earth Information </t>
  </si>
  <si>
    <t>Providing Mapping Services</t>
  </si>
  <si>
    <t>Geospatial Information Quality and Standard</t>
  </si>
  <si>
    <t>Preparaing Standards of Geospatial Information Products</t>
  </si>
  <si>
    <t>Public Procurment and Property Administration Agency</t>
  </si>
  <si>
    <t>Public Procurment and Property Administration</t>
  </si>
  <si>
    <t xml:space="preserve">Making Decision on Submitted Procurement Complaints </t>
  </si>
  <si>
    <t>Revising Legal Framework and Conducting Researches</t>
  </si>
  <si>
    <t>Building Capacity on Procurement and Property Administration</t>
  </si>
  <si>
    <t>Ethiopian Radiation Protection Authority</t>
  </si>
  <si>
    <t xml:space="preserve">Ionizing Radiation Sources </t>
  </si>
  <si>
    <t>Conducting Notification System</t>
  </si>
  <si>
    <t>Issuing Licenses</t>
  </si>
  <si>
    <t xml:space="preserve">Conducting Follow up and Inspection </t>
  </si>
  <si>
    <t>Carrying Out Emergency Preparedness and Response</t>
  </si>
  <si>
    <t>Non-Ionizing Radiation Sources</t>
  </si>
  <si>
    <t>Conducting Notification and Authorization</t>
  </si>
  <si>
    <t>Conducting Laboratory Test and Analysis</t>
  </si>
  <si>
    <t>Ethiopian Intellectual Property Office</t>
  </si>
  <si>
    <t>Patent Security and Technology Transfer</t>
  </si>
  <si>
    <t>Registering and Disseminating Patent Information</t>
  </si>
  <si>
    <t>Copyright and Community Knowledge Security &amp; Development</t>
  </si>
  <si>
    <t xml:space="preserve">Protecting Copyright and Related Rights </t>
  </si>
  <si>
    <t>Trademark and Industrial Design Security &amp; Development</t>
  </si>
  <si>
    <t xml:space="preserve">Providing Registration and Protection to Trademark and Industrial Design </t>
  </si>
  <si>
    <t>Intellectual Property Development</t>
  </si>
  <si>
    <t xml:space="preserve">Building Capacity and Awareness </t>
  </si>
  <si>
    <t>Public Procurment and Property Disposal Service</t>
  </si>
  <si>
    <t>Public Procurement</t>
  </si>
  <si>
    <t>Conducting Center Led Procurement</t>
  </si>
  <si>
    <t xml:space="preserve">Administrating Procurement </t>
  </si>
  <si>
    <t>Public Property Disposal Service</t>
  </si>
  <si>
    <t>Preparing Price Index Procured and Disposed Goods</t>
  </si>
  <si>
    <t>Conducting Timely Disposal of Goods</t>
  </si>
  <si>
    <t>Making Scrap Metals Usable</t>
  </si>
  <si>
    <t>Office of National Council for the Coordination of Public Participation on the Construction of the Grand Renaissance Dam</t>
  </si>
  <si>
    <t>Resource and Political Support Mobilization</t>
  </si>
  <si>
    <t>Mobilizing the Public Surrounding the Renaissance Dam</t>
  </si>
  <si>
    <t>Board Of Trustees For Government Enterprises</t>
  </si>
  <si>
    <t>Privatization Affairs</t>
  </si>
  <si>
    <t>Accomplishing Privatized Affairs</t>
  </si>
  <si>
    <t>National Metrology Institute of Ethiopia</t>
  </si>
  <si>
    <t>Measurement System Implmentation and Support</t>
  </si>
  <si>
    <t xml:space="preserve">Conducting Research and Development on Measurement Scope </t>
  </si>
  <si>
    <t xml:space="preserve">Maintaining and Disseminating International Traceability </t>
  </si>
  <si>
    <t xml:space="preserve">Calibration and Measurement </t>
  </si>
  <si>
    <t>Providing Calibration Services</t>
  </si>
  <si>
    <t xml:space="preserve">Capacity Building on Scientific Equipment Technologies </t>
  </si>
  <si>
    <t xml:space="preserve">Providing Consultancy and Training Services </t>
  </si>
  <si>
    <t>Providing of Competency Verification Services</t>
  </si>
  <si>
    <t>Providing Higer Level Maintenance Services</t>
  </si>
  <si>
    <t>Providing Engineering Services</t>
  </si>
  <si>
    <t>Ethiopian Development Research Institute</t>
  </si>
  <si>
    <t>Managment and Administration</t>
  </si>
  <si>
    <t xml:space="preserve">Science and Technology Information Center </t>
  </si>
  <si>
    <t xml:space="preserve">Information Infrastructure Development </t>
  </si>
  <si>
    <t>Improving Information Infrastructure Systems</t>
  </si>
  <si>
    <t xml:space="preserve">Information Technology Administration and Research </t>
  </si>
  <si>
    <t>Organizing and Disiminating Information Technology Output</t>
  </si>
  <si>
    <t>Policy Study and Research Center</t>
  </si>
  <si>
    <t>Policy Study and Research</t>
  </si>
  <si>
    <t>Conducting Researches on Policies</t>
  </si>
  <si>
    <t>Human Development and Information Technology</t>
  </si>
  <si>
    <t>Expanding Nation Wide Symposium Through IT Networks</t>
  </si>
  <si>
    <t>National Planning Commission</t>
  </si>
  <si>
    <t>Providng Support and Service</t>
  </si>
  <si>
    <t xml:space="preserve">Macro Planning and Management </t>
  </si>
  <si>
    <t xml:space="preserve">Evaluating &amp; Studing Development Policy Planning and Execution </t>
  </si>
  <si>
    <t>Preparing National Accounts and Appraising Projects</t>
  </si>
  <si>
    <t xml:space="preserve">Preparation and Management of Sectoral Economic Plan </t>
  </si>
  <si>
    <t xml:space="preserve">Preparating Annual &amp; Long Term Sectoral Economic Plan </t>
  </si>
  <si>
    <t>Conducting Research on Sectoral Economic Plan</t>
  </si>
  <si>
    <t xml:space="preserve">Monitoring and Evaluation of National Plan Performance </t>
  </si>
  <si>
    <t>Evaluating Performances of GTP Projects</t>
  </si>
  <si>
    <t>Meles Zenawi Leadership Acadamy</t>
  </si>
  <si>
    <t>Training</t>
  </si>
  <si>
    <t>Providing Training Service</t>
  </si>
  <si>
    <t>Teaching and Learning</t>
  </si>
  <si>
    <t>Providing Teaching and Learning Service</t>
  </si>
  <si>
    <t>Ethiopian Biotechnology Institute</t>
  </si>
  <si>
    <t>Research and Development in Biotechnology</t>
  </si>
  <si>
    <t>Conducting Research on Biotechnology</t>
  </si>
  <si>
    <t>Research on Emerging Technology</t>
  </si>
  <si>
    <t xml:space="preserve">Conducting Research on Emerging Technology </t>
  </si>
  <si>
    <t>Ethiopian Space Science and Technology Institute</t>
  </si>
  <si>
    <t>Space Science Product and Service</t>
  </si>
  <si>
    <t>Making Space Science Products Accessible</t>
  </si>
  <si>
    <t>Providing Teaching Learning Service</t>
  </si>
  <si>
    <t>Aerospace Technology Infrastructure</t>
  </si>
  <si>
    <t xml:space="preserve">Developing Aerospace Technology &amp; Launching Satellite </t>
  </si>
  <si>
    <t>Providing Space Affairs Registration &amp; License</t>
  </si>
  <si>
    <t>Ethiopian Foreign Relation Strategic Studies Institute</t>
  </si>
  <si>
    <t>Administration and Management</t>
  </si>
  <si>
    <t>Foreign Policy Framework</t>
  </si>
  <si>
    <t>Strengthening Foreign Policy in Conjunction with Concurrent Bases</t>
  </si>
  <si>
    <t>Economy</t>
  </si>
  <si>
    <t>Agricultural and Rural Development</t>
  </si>
  <si>
    <t xml:space="preserve">Ministry of Agriculture and Livestock Resource  </t>
  </si>
  <si>
    <t xml:space="preserve">Management and Administration  </t>
  </si>
  <si>
    <t>Agricultural Development</t>
  </si>
  <si>
    <t>Providing Agricultural Extension Service</t>
  </si>
  <si>
    <t>Providing Regulatory Services on Plant Health and Quality of Production</t>
  </si>
  <si>
    <t>Conducting Follow up and Support on Agricultural Inputs  </t>
  </si>
  <si>
    <t>Providing Support to Increase Crop Production and Productivity </t>
  </si>
  <si>
    <t xml:space="preserve">Coordinating Emerging Regions' Technical Support </t>
  </si>
  <si>
    <t>Providing Pest Assessment and Protection Services</t>
  </si>
  <si>
    <t>Supporting Handling and Utilization of Agricultural Machineries</t>
  </si>
  <si>
    <t xml:space="preserve">Supporting Smallholder Horticulture Producers </t>
  </si>
  <si>
    <t>Providing Coordinated Seed Quality Regulatory Services</t>
  </si>
  <si>
    <t>Natural Resource Development, Conservation and Utilization</t>
  </si>
  <si>
    <t>Intensifying Natural Resource Development and Utilization</t>
  </si>
  <si>
    <t>Providing Support to Rural Land Administration &amp; Utilization System</t>
  </si>
  <si>
    <t>Providing Soil Testing Laboratory Service</t>
  </si>
  <si>
    <t xml:space="preserve">Establishing Soil Information System </t>
  </si>
  <si>
    <t>Enhancing Soil Fertility Technologies Utilization</t>
  </si>
  <si>
    <t>Following Up Small Scale Irrigation Utilization</t>
  </si>
  <si>
    <t xml:space="preserve">Rural Job Creation and Food Security </t>
  </si>
  <si>
    <t xml:space="preserve">Supporting Commodity, Logistics and Finance Management </t>
  </si>
  <si>
    <t>Coordinating Provision of Food Security Support Services</t>
  </si>
  <si>
    <t xml:space="preserve">Supporting Rural On and Off Farm Job Creation </t>
  </si>
  <si>
    <t>Serdo Integrated Agricultural Development Center</t>
  </si>
  <si>
    <t>Agricultural Technical and Vocational Education and Training</t>
  </si>
  <si>
    <t>Providing Education to Agricultural Experts in Agarfa ATVET College</t>
  </si>
  <si>
    <t>Providing Education to Agricultural Experts in Alage ATVET College</t>
  </si>
  <si>
    <t>Providing Education to Agricultural Experts in Ardaita ATVET College</t>
  </si>
  <si>
    <t>Providing Education to Agricultural Experts in Mizan ATVET College</t>
  </si>
  <si>
    <t>Providing Education to Agricultural Experts in Gewane ATVET College</t>
  </si>
  <si>
    <t>Coordinating Agricultural Technical and Vocational Colleges </t>
  </si>
  <si>
    <t>Livestock  &amp; Fishery Production and Productivity</t>
  </si>
  <si>
    <t xml:space="preserve">Cross-breeding Selected Local Livestock and Poultry Breed </t>
  </si>
  <si>
    <t>Building Capacity on Forage Production, Handling and Utilization</t>
  </si>
  <si>
    <t xml:space="preserve">Supporting Improvement of Production of Milk and Milk Products  </t>
  </si>
  <si>
    <t>Supporting Improvement of Productivity of Poultry</t>
  </si>
  <si>
    <t>Supporting Improvement Productivity of Fisheries</t>
  </si>
  <si>
    <t xml:space="preserve">Supporting Productivity of Honey, Wax and Silk Worm/pupa/ </t>
  </si>
  <si>
    <t xml:space="preserve">Building Capacity of the Emerging Regions and Pastoral Area </t>
  </si>
  <si>
    <t>Livestock and Fishery Product, Input and Marketing</t>
  </si>
  <si>
    <t xml:space="preserve">Improving Accessibility of  Supply of Inputs </t>
  </si>
  <si>
    <t xml:space="preserve">Strengthening Animal and Animal Products Marketing System </t>
  </si>
  <si>
    <t>Livestock and Fishery Health, Input and Product Quality Inspection</t>
  </si>
  <si>
    <t>Strengthening Animal Disease Data Management and Reporting</t>
  </si>
  <si>
    <t>Preventing Cross-border Animal Epidemic Diseases</t>
  </si>
  <si>
    <t xml:space="preserve">Providing International Animal Health Certificate </t>
  </si>
  <si>
    <t xml:space="preserve">Controlling Transmission of Diseases from Animal to Human </t>
  </si>
  <si>
    <t>Building Livestock Registration and Follow up Identification System</t>
  </si>
  <si>
    <t>Providing Animal Health Diagnostics and Investigation Services</t>
  </si>
  <si>
    <t>Agricultural Transformation Agency</t>
  </si>
  <si>
    <t>Agricultural Transformation Coordination</t>
  </si>
  <si>
    <t>Coordinating and Supporting Agricultural Commercialization Clusters</t>
  </si>
  <si>
    <t>Ethiopian Agricultural Research Institute</t>
  </si>
  <si>
    <t>Crop Research Program</t>
  </si>
  <si>
    <t>Conducting Study and Research on Field Crops</t>
  </si>
  <si>
    <t>Conducting Study and Research on Horticultural Crops</t>
  </si>
  <si>
    <t>Conducting Study and Research on Coffee and Tea Crops</t>
  </si>
  <si>
    <t>Conducting Study and Research on Plant Protection</t>
  </si>
  <si>
    <t>Conducting Agricultural Biotechnology Research</t>
  </si>
  <si>
    <t>Conducting Agricultural Engineering Research Activities</t>
  </si>
  <si>
    <t>Livestock Research</t>
  </si>
  <si>
    <t xml:space="preserve">Conducting Research on Animal Feeds, Nutrition and Health </t>
  </si>
  <si>
    <t xml:space="preserve">Conducting Research on Ruminants and Equines </t>
  </si>
  <si>
    <t>Conducting Research on Poultry, Fish, Apiculture and Sericulture</t>
  </si>
  <si>
    <t>Building Research Capacity of Pastoral and Emerging Regions</t>
  </si>
  <si>
    <t>Condcuting Agricultural and Nutritional Study in Laboratories</t>
  </si>
  <si>
    <t xml:space="preserve">Natural Resource Management Research </t>
  </si>
  <si>
    <t>Conducting Integrated Soil Fertility and Health Research Activities</t>
  </si>
  <si>
    <t xml:space="preserve">Conducting Integrated Watershed Management Research Activities </t>
  </si>
  <si>
    <t>Conducting Irrigation and Drainage Research Activities</t>
  </si>
  <si>
    <t>Conducting Climate and Geospatial Research and Studies</t>
  </si>
  <si>
    <t xml:space="preserve">Technology Multiplication &amp; Center Development </t>
  </si>
  <si>
    <t xml:space="preserve">Conducting Technology Multiplication and Seed Research Activities </t>
  </si>
  <si>
    <t>Providing Civil Engineering and Maintenance to Research Centers'</t>
  </si>
  <si>
    <t>Agricultural Economics and Extension</t>
  </si>
  <si>
    <t>Conducting Research on Agricultural Economics</t>
  </si>
  <si>
    <t>Conducting Reseach on Agricultural Commercialization and Extension</t>
  </si>
  <si>
    <t xml:space="preserve">Ethiopian Institute of Bio-Diversity </t>
  </si>
  <si>
    <t>Biodiversity Conservation and Sustainable Utilization</t>
  </si>
  <si>
    <t xml:space="preserve">Conserving and Utilizing Biodiversity of Crop and Horticulture </t>
  </si>
  <si>
    <t xml:space="preserve">Conserving and Utilizing Forest and Range Land Biodiversity </t>
  </si>
  <si>
    <t xml:space="preserve">Conserving Animal Biodiversity </t>
  </si>
  <si>
    <t xml:space="preserve">Conserving Microbial Biodiversity </t>
  </si>
  <si>
    <t>Access to Genetic Resources &amp; Benefit Sharing</t>
  </si>
  <si>
    <t>Ensuring Legal Access Permit to Genetic Resources</t>
  </si>
  <si>
    <t>Ensuring Equitable Benefit Sharing of Genetic Resources</t>
  </si>
  <si>
    <t>Ethiopian Horticulture and Agricultural Investment Authority</t>
  </si>
  <si>
    <t>Agricultural Investment Land Supply</t>
  </si>
  <si>
    <t>Identifying Land for Development</t>
  </si>
  <si>
    <t>Transferring Land for Selected Investors</t>
  </si>
  <si>
    <t>Horticulture Development and Marketing</t>
  </si>
  <si>
    <t xml:space="preserve">Providing Technology, Training and Input Supply </t>
  </si>
  <si>
    <t xml:space="preserve">Providing Support for Youth and Farmers Working in Contract Farms </t>
  </si>
  <si>
    <t xml:space="preserve">Expanding New and Ongoing Market Outlets </t>
  </si>
  <si>
    <t>Investment on Large Farming</t>
  </si>
  <si>
    <t>Providing Support for Technological Training and Input Supply</t>
  </si>
  <si>
    <t>Providing Support for Improving the Sector Effectiveness</t>
  </si>
  <si>
    <t>Monitoring and Evaluating Investors Socio Environmental Safety</t>
  </si>
  <si>
    <t>Livestock Investment</t>
  </si>
  <si>
    <t>Providing Livestock Technological Training and Input Supply</t>
  </si>
  <si>
    <t xml:space="preserve">Supporting Market Linkage of Livestock Commercial Farms </t>
  </si>
  <si>
    <t>Federal Cooperative Agency</t>
  </si>
  <si>
    <t>Coopratives Promotion</t>
  </si>
  <si>
    <t>Organizing and Strengthening Cooperatives</t>
  </si>
  <si>
    <t>System Development for Cooperatives</t>
  </si>
  <si>
    <t>Coopratives Regulatory</t>
  </si>
  <si>
    <t>Confirmation of Equal Benefit of Cooperatives</t>
  </si>
  <si>
    <t>Providing Audit Service for Cooperatives</t>
  </si>
  <si>
    <t>Providing Certificate to Cooperatives</t>
  </si>
  <si>
    <t>Providing Legal Services for Cooperatives</t>
  </si>
  <si>
    <t>Cooperative Marketing &amp; Capacity Building</t>
  </si>
  <si>
    <t xml:space="preserve">Supporting Cooperatives to be Competitive in Marketing </t>
  </si>
  <si>
    <t xml:space="preserve">Supporting Cooperatives to Produce Value Added Products </t>
  </si>
  <si>
    <t>Finance Development of Cooperatives</t>
  </si>
  <si>
    <t>Creating Awareness on Saving and Investment Culture</t>
  </si>
  <si>
    <t>Ethiopia Commodity Exchange Authority</t>
  </si>
  <si>
    <t>Awarness of Modern Commodity Exchange System</t>
  </si>
  <si>
    <t xml:space="preserve">Strengthening Awareness on Modern Commodity Exchange </t>
  </si>
  <si>
    <t>Exchange System Free From Trade Abuses &amp; Malpractices</t>
  </si>
  <si>
    <t>Confirming the Legalization of Standardization, Handover of Production and Payment</t>
  </si>
  <si>
    <t>Making Investigation and Decision on Legal Violation and Charges</t>
  </si>
  <si>
    <t>Monitoring Legalization of Client and Members’ Relationships</t>
  </si>
  <si>
    <t>Excel Economic Vitality of Commodity Market</t>
  </si>
  <si>
    <t>Conducting Monitoring on Commodity Exchange and Warehouses</t>
  </si>
  <si>
    <t xml:space="preserve">Evaluating Commodity Exchange's Ongoing and New Agreements </t>
  </si>
  <si>
    <t xml:space="preserve">Conducting Reseach and Consultancy </t>
  </si>
  <si>
    <t>Ministry of Environment, Forest and Climate Change</t>
  </si>
  <si>
    <t>Environment and Climate Change Program</t>
  </si>
  <si>
    <t>Ensuring Environmental Laws and Regulations</t>
  </si>
  <si>
    <t>Undertaking and Coordinating Climate Change and Biodiversity Interventions</t>
  </si>
  <si>
    <t>Forest Development and Conservation Program</t>
  </si>
  <si>
    <t xml:space="preserve">Supporting and Coordinating Natural Forest Production and Protection </t>
  </si>
  <si>
    <t>Stregnthening Protection and Production of Forest Plantation</t>
  </si>
  <si>
    <t>Undertake and Control Expansion of Forest Utilization and Marketing</t>
  </si>
  <si>
    <t>Veterinary Drug and Animal Feed Administration and Control Authority</t>
  </si>
  <si>
    <t>Veterinary Drug &amp; Animal Feed Safety and Control</t>
  </si>
  <si>
    <t xml:space="preserve">Regulating Veterinary Drug &amp; Feed Quality </t>
  </si>
  <si>
    <t xml:space="preserve">Laboratory Assessment of Veterinary Drug and Feed Quality </t>
  </si>
  <si>
    <t>Regulating Illegal Veterinary Drug and Feed Trade at Entry and Exit toll</t>
  </si>
  <si>
    <t>Veterinary Drug Quality and Certification</t>
  </si>
  <si>
    <t>Providing Veterinary Drug Enterprise Quality and Certification</t>
  </si>
  <si>
    <t>Animal Feed Enterprise Quality and Certification</t>
  </si>
  <si>
    <t>Providing Animal Feed Enterprise Quality and Certification</t>
  </si>
  <si>
    <t>The National Institute for Control and Eradication of Tsetse Fly and Trypanosomosis</t>
  </si>
  <si>
    <t xml:space="preserve">Eradicating and Controing National Tsetse Fly  </t>
  </si>
  <si>
    <t>Ethiopian Environment and Forest Research Institute</t>
  </si>
  <si>
    <t>Forest Research Program</t>
  </si>
  <si>
    <t>Conducting Research on Plantation, Agroforestry and Degraded Land</t>
  </si>
  <si>
    <t xml:space="preserve">Conducting Research on Forest Protection </t>
  </si>
  <si>
    <t>Conducting Research on Socio-economics policy and Gender</t>
  </si>
  <si>
    <t>Conducting Study on Tree Seed Technology</t>
  </si>
  <si>
    <t xml:space="preserve">Conducting Research on Forest Resource Utilization </t>
  </si>
  <si>
    <t>Environment Research Program</t>
  </si>
  <si>
    <t xml:space="preserve">Conducting Research on Environmental Pollution and Management </t>
  </si>
  <si>
    <t xml:space="preserve">Conducting Research on Ecosystem Management </t>
  </si>
  <si>
    <t>Providing Physico Chemical and Biological Laboratory Testing</t>
  </si>
  <si>
    <t>Conducting Research on Climate Change</t>
  </si>
  <si>
    <t>Ethiopian Coffee and Tea Development and Marketing Authority</t>
  </si>
  <si>
    <t xml:space="preserve">Coffee,Tea and Spices Development </t>
  </si>
  <si>
    <t>Enhancing Coffee,Tea and Spices Extention Service</t>
  </si>
  <si>
    <t>Ensuring Quality Products' of Coffee,Tea and Spices</t>
  </si>
  <si>
    <t>Enhancing Volume and Quality of Inputs and Credit Services to Coffee,Tea and Spices</t>
  </si>
  <si>
    <t>Coffee,Tea and Spices Market Development and Regulatory</t>
  </si>
  <si>
    <t>Building Standard and Efficient Market Information and Regulatory Stystem</t>
  </si>
  <si>
    <t>Establishing Satndard and Efficient Marketing System</t>
  </si>
  <si>
    <t xml:space="preserve">Coffee Quality Inspection and Certification </t>
  </si>
  <si>
    <t>Upgrade Coffee Quality Inspection and Cerification Services</t>
  </si>
  <si>
    <t>Ethiopian Agricultural Research Council Secretariat</t>
  </si>
  <si>
    <t>Coordinating and Modernizing Agricultural Research System</t>
  </si>
  <si>
    <t>Coordinating and Modernizing National Agricultural Research System</t>
  </si>
  <si>
    <t>Research Institutes Capacity Building Program</t>
  </si>
  <si>
    <t>Building and Strengthening the Capacity of Agricultural Research Institutions</t>
  </si>
  <si>
    <t>Water Resources &amp; Energy</t>
  </si>
  <si>
    <t xml:space="preserve">Ministry of Water, Irrigation and Electricity </t>
  </si>
  <si>
    <t xml:space="preserve">Irrigation &amp; Drainage Development </t>
  </si>
  <si>
    <t>Preparing Irrigation Performance Reports</t>
  </si>
  <si>
    <t xml:space="preserve">Potable Water Supply Services </t>
  </si>
  <si>
    <t>Providing Technical Support for Water Supply Schemes</t>
  </si>
  <si>
    <t xml:space="preserve">Water Resources Administration </t>
  </si>
  <si>
    <t>Ensuring Sustainability of Water Resource Utilization</t>
  </si>
  <si>
    <t>Assessing Ground Water Potential &amp; Its Uses</t>
  </si>
  <si>
    <t>Monitoring &amp; Managing Trans-boundary Issues</t>
  </si>
  <si>
    <t>Distributing Hydrological &amp; Water Quality Data</t>
  </si>
  <si>
    <t>Administrating Water Works Licensing</t>
  </si>
  <si>
    <t>Undertake Research on Sectoral Development Problems</t>
  </si>
  <si>
    <t>Monitoring Dam Safety &amp; Relevant Information</t>
  </si>
  <si>
    <t xml:space="preserve">Energy Development </t>
  </si>
  <si>
    <t>Monitoring &amp; Appraising of Hydro Power Studies</t>
  </si>
  <si>
    <t xml:space="preserve">Producing Sample &amp; Test Energy Technology  </t>
  </si>
  <si>
    <t xml:space="preserve">Office for Water Development Fund </t>
  </si>
  <si>
    <t>National Meteorology Agency</t>
  </si>
  <si>
    <t>Meteorological Stations, Information and Instruments</t>
  </si>
  <si>
    <t>Calibrating and Managing Meteorological Stations</t>
  </si>
  <si>
    <t xml:space="preserve">Disseminating Refined Meteorological Information  </t>
  </si>
  <si>
    <t>Meteorological Analysis and Early Warning</t>
  </si>
  <si>
    <t>Providing Aeronautical Information</t>
  </si>
  <si>
    <t>Providing Early Warning &amp; Consultancy Services</t>
  </si>
  <si>
    <t>Conducting Research on Meteorological Issues</t>
  </si>
  <si>
    <t>Abay Basin Authority</t>
  </si>
  <si>
    <t>Integrated Water Resources Management</t>
  </si>
  <si>
    <t>Organizing Basin Information for Planning</t>
  </si>
  <si>
    <t xml:space="preserve">Managing Basin Water Resources Utilization  </t>
  </si>
  <si>
    <t>Studying &amp; Rehabilitating Basin Watershed</t>
  </si>
  <si>
    <t>Preparing, Monitoring &amp; Evaluating Basin Plan</t>
  </si>
  <si>
    <t>Dams and Irrigation Structures Administration Program</t>
  </si>
  <si>
    <t xml:space="preserve">Maintaining &amp; Operating Koga Dam and Irrigation Structures </t>
  </si>
  <si>
    <t>Ethiopian Energy Authority</t>
  </si>
  <si>
    <t>Providing Support and Services</t>
  </si>
  <si>
    <t xml:space="preserve">Management of Energy Activities </t>
  </si>
  <si>
    <t>Electric Works Licensing  &amp; Tariff Appraisal</t>
  </si>
  <si>
    <t>Ensuring Efficiency of Electrical Works &amp; Electrical Trade</t>
  </si>
  <si>
    <t>Administering Geothermal Licensing</t>
  </si>
  <si>
    <t>Energy Efficiency &amp; Energy Conservation</t>
  </si>
  <si>
    <t>Coordinating Energy Efficiency &amp; Conservation</t>
  </si>
  <si>
    <t>Rift Valley Lakes Basin Authority</t>
  </si>
  <si>
    <t xml:space="preserve">Integrated Water Resource Management </t>
  </si>
  <si>
    <t xml:space="preserve">Managing Basin Information &amp; Data Base </t>
  </si>
  <si>
    <t xml:space="preserve">Conducting Basin Planning &amp; Research </t>
  </si>
  <si>
    <t xml:space="preserve">Managing Wate Resource </t>
  </si>
  <si>
    <t xml:space="preserve">Implementing Water Shed Development </t>
  </si>
  <si>
    <t>Awash Basin Authority</t>
  </si>
  <si>
    <t xml:space="preserve">Water Resource Management </t>
  </si>
  <si>
    <t>Managing Water Resources of the Basin</t>
  </si>
  <si>
    <t>Managing Watershed &amp; Training of Awash River</t>
  </si>
  <si>
    <t>Regulating Flow of Awash River (Upper Awash)</t>
  </si>
  <si>
    <t>Regulating Flow of Awash River (Middle Awash)</t>
  </si>
  <si>
    <t>Regulating Flow of Awash River (Lower Awash)</t>
  </si>
  <si>
    <t>Basin Planning &amp; Information Management</t>
  </si>
  <si>
    <t>Organizing Basin Information &amp; Research Activities</t>
  </si>
  <si>
    <t>Basin Planning &amp; Mobilise Stakeholder Participation</t>
  </si>
  <si>
    <t>Ethiopian Water Technology Institute</t>
  </si>
  <si>
    <t xml:space="preserve">Water Technology Training </t>
  </si>
  <si>
    <t>Training Water Technology Technicians</t>
  </si>
  <si>
    <t xml:space="preserve">Water Technology Capacity Building </t>
  </si>
  <si>
    <t>Researching &amp; Transfering Technology</t>
  </si>
  <si>
    <t xml:space="preserve">Assessing Competency &amp; Providing Support </t>
  </si>
  <si>
    <t>Providing Specialized Laboratory Services</t>
  </si>
  <si>
    <t xml:space="preserve">Trade and Industry  </t>
  </si>
  <si>
    <t xml:space="preserve">Ministry of Trade </t>
  </si>
  <si>
    <t>Establish Modern and Fair Trading System</t>
  </si>
  <si>
    <t>Controlling Anti-Competition and Misinforming Trade Practices</t>
  </si>
  <si>
    <t>Providing Commercial Registration and Business Licensing Services</t>
  </si>
  <si>
    <t>Improving Fair Competition and Stabilized Trading System</t>
  </si>
  <si>
    <t>Improving the Quality and Safety of Products and Services</t>
  </si>
  <si>
    <t>Strengthening the Structure and Procedures of Commerce and Sectoral Associations</t>
  </si>
  <si>
    <t xml:space="preserve">Enhancing Foreign Trade Earnings </t>
  </si>
  <si>
    <t xml:space="preserve">Strengthening Modern Foreign Trade System </t>
  </si>
  <si>
    <t>Enhancing Exported Items</t>
  </si>
  <si>
    <t>Conducting Trade Relation and Deals To Expand Market Opportunities</t>
  </si>
  <si>
    <t>Federal Small and Medium Manufacturing Industry Development Agency</t>
  </si>
  <si>
    <t xml:space="preserve">Development of Manufacturing Industry </t>
  </si>
  <si>
    <t xml:space="preserve">Providing Technical Profile for Munfacturing Sector </t>
  </si>
  <si>
    <t>Providing Support to Export Led Production</t>
  </si>
  <si>
    <t>Facilitation and Transformation of Manufacturing</t>
  </si>
  <si>
    <t>Adopting and Improving Productive Instruments</t>
  </si>
  <si>
    <t>Preparing Sales and Production Cluster Design and Giving Training</t>
  </si>
  <si>
    <t>Supplying Materials and Credits to Industries</t>
  </si>
  <si>
    <t>Preparing Bazar and Exhibition at National and International Level</t>
  </si>
  <si>
    <t>Strengthening Awareness on Manufacturing</t>
  </si>
  <si>
    <t>Capacity Building of Manufacturing</t>
  </si>
  <si>
    <t xml:space="preserve">Preparing Manuals and Giving Support </t>
  </si>
  <si>
    <t>Developing Information Techenology</t>
  </si>
  <si>
    <t>Developing Human Resource</t>
  </si>
  <si>
    <t>Trade Practice and Consumers' Protection Authority</t>
  </si>
  <si>
    <t xml:space="preserve">Fair Trade Competition Affairs </t>
  </si>
  <si>
    <t>Facilitating Fair Decision Making Process</t>
  </si>
  <si>
    <t>Investigating on Pre-Merger and Post Merger</t>
  </si>
  <si>
    <t>Consumers Rights Affairs</t>
  </si>
  <si>
    <t>Updating Market Information to Consumer Society</t>
  </si>
  <si>
    <t>Increasing Awareness Creation for Consumer Society</t>
  </si>
  <si>
    <t>Receiving Consumers Complaints or Accusations and Giving Support</t>
  </si>
  <si>
    <t>Metals Industry Development Institute</t>
  </si>
  <si>
    <t>Management and adminisration</t>
  </si>
  <si>
    <t xml:space="preserve">Investment  and Marketing Capacity Building </t>
  </si>
  <si>
    <t>Attracting and Providing Support to Potential Investors</t>
  </si>
  <si>
    <t>Providing Marketing Support</t>
  </si>
  <si>
    <t>Providing Technical and Consultancy Support</t>
  </si>
  <si>
    <t>Technology Development and Transfer</t>
  </si>
  <si>
    <t>Certifying Professionals Through Providing Trainings</t>
  </si>
  <si>
    <t xml:space="preserve">Providing Consultancy and Benchmarking Support </t>
  </si>
  <si>
    <t>Research and Quality Infrastructure</t>
  </si>
  <si>
    <t>Transfering Developed Products to Users</t>
  </si>
  <si>
    <t>Providing Product Standards and Quality Inspection Service</t>
  </si>
  <si>
    <t>Ethiopian Investment Commission</t>
  </si>
  <si>
    <t>Foreign Investment Attraction</t>
  </si>
  <si>
    <t xml:space="preserve">Promoting and Attracting FDI  </t>
  </si>
  <si>
    <t xml:space="preserve">Investment Projects Support‚ Facilitation and Regulation </t>
  </si>
  <si>
    <t>Delivering Investments Services</t>
  </si>
  <si>
    <t xml:space="preserve">Transferring Projects Operation and Implementation        </t>
  </si>
  <si>
    <t xml:space="preserve">Controlling Industrial Parks </t>
  </si>
  <si>
    <t>Investment Research and Studies</t>
  </si>
  <si>
    <t xml:space="preserve">Undertaking Investment Climate Reform Research and Studies </t>
  </si>
  <si>
    <t>Ethiopian Standards Agency</t>
  </si>
  <si>
    <t xml:space="preserve">Training and Technical Support </t>
  </si>
  <si>
    <t>Providing Training and Technical Support</t>
  </si>
  <si>
    <t>Competent Standards Development</t>
  </si>
  <si>
    <t xml:space="preserve">Developing National Quality Policy, Standards and Product Certification Scheme </t>
  </si>
  <si>
    <t xml:space="preserve">Strengthening  International Collaboration In Standardization </t>
  </si>
  <si>
    <t xml:space="preserve">Conducting Research </t>
  </si>
  <si>
    <t>Confirming National Standards and Preparing Documents</t>
  </si>
  <si>
    <t>Textile Industry Development Institute</t>
  </si>
  <si>
    <t>Investment Markting and Technology Transfer</t>
  </si>
  <si>
    <t xml:space="preserve">Providing Project Monitoring and Engineering Service </t>
  </si>
  <si>
    <t>Providing Laboratory Testing Services and Technical Consultany Services</t>
  </si>
  <si>
    <t>Strengthening University-Industry Linkages</t>
  </si>
  <si>
    <t>Building Marketing Capability and Ensue Supply of Inputs</t>
  </si>
  <si>
    <t>Textile Industry Capacity Building</t>
  </si>
  <si>
    <t>Building Capacity of Textile Factories</t>
  </si>
  <si>
    <t xml:space="preserve">Building Capacity of Garment Factories </t>
  </si>
  <si>
    <t xml:space="preserve">Cotton Development </t>
  </si>
  <si>
    <t xml:space="preserve">Expanding Cotton Investment </t>
  </si>
  <si>
    <t>Ethiopian National Accreditation Office</t>
  </si>
  <si>
    <t>Management and Adminisration</t>
  </si>
  <si>
    <t>Accreditation and Aknowledgement</t>
  </si>
  <si>
    <t>Implementing International Standards</t>
  </si>
  <si>
    <t>Chemical and Construction Inputs Industry Development Institute</t>
  </si>
  <si>
    <t>Expansion of Chemical  Industry  Development</t>
  </si>
  <si>
    <t>Providing Training and Support for Chemical Industries</t>
  </si>
  <si>
    <t xml:space="preserve">Construction Sector Capacity Utilization </t>
  </si>
  <si>
    <t>Providing Training and Consultancy Services</t>
  </si>
  <si>
    <t>Attracting Investment</t>
  </si>
  <si>
    <t>Creating Input Marketing Linkage</t>
  </si>
  <si>
    <t>Providing Twinning Work</t>
  </si>
  <si>
    <t xml:space="preserve">Ministry of Public Enterprises </t>
  </si>
  <si>
    <t>Corporate Finance &amp; Management</t>
  </si>
  <si>
    <t>Performing Corporate Finance and Administration</t>
  </si>
  <si>
    <t>Privatizing Public Enterprises</t>
  </si>
  <si>
    <t>Conducting Study on New and Expansion Projects</t>
  </si>
  <si>
    <t>Manufacturing Industry &amp; Agriculture  Management Capacity Building</t>
  </si>
  <si>
    <t>Provision of Follow up and support to raise Production and Productivity</t>
  </si>
  <si>
    <t xml:space="preserve">Perform Activities to Enhance Implementing Capability  </t>
  </si>
  <si>
    <t>Monitoring of Projects</t>
  </si>
  <si>
    <t>Transport Communication  &amp; Management Capacity Building</t>
  </si>
  <si>
    <t>Perform Corporate Finance and Administration</t>
  </si>
  <si>
    <t>Mines, Energy, Natural Gas &amp; Construction Mgt Capacity Building</t>
  </si>
  <si>
    <t>Provision of Follow up and Support to Raise Production and Productivity</t>
  </si>
  <si>
    <t xml:space="preserve">Performing Activities to Enhance Implementing Capability  </t>
  </si>
  <si>
    <t>Monitoring Projects</t>
  </si>
  <si>
    <t>Food, Drink and Pharmaceutical Industry Development Institute</t>
  </si>
  <si>
    <t xml:space="preserve">Managment and Administration </t>
  </si>
  <si>
    <t>Investment and Technology Transfer</t>
  </si>
  <si>
    <t>Supporting Investment</t>
  </si>
  <si>
    <t>Strengthening In Put Market Linkage</t>
  </si>
  <si>
    <t>Strengthening  Technology Transfer</t>
  </si>
  <si>
    <t xml:space="preserve">Food and Beverage Industry Development  </t>
  </si>
  <si>
    <t>Supporting Food and Beverage Industries</t>
  </si>
  <si>
    <t xml:space="preserve">Pharmaceutical Industry Development </t>
  </si>
  <si>
    <t>Supporting Pharmaceutical Industries</t>
  </si>
  <si>
    <t>Leather Industry Development Institute</t>
  </si>
  <si>
    <t>Leather Technology</t>
  </si>
  <si>
    <t>Transferring Developed Leather Products to the Industry</t>
  </si>
  <si>
    <t>Providing Quality Testing Services</t>
  </si>
  <si>
    <t>Providing Consultancy &amp; Capacity Building Services</t>
  </si>
  <si>
    <t>Enhancing Tanneries’ Environmental Protection Capability</t>
  </si>
  <si>
    <t xml:space="preserve">Footwear &amp; Leather Products </t>
  </si>
  <si>
    <t>Transferring Developed Footwear &amp; Leather Products to the Industries</t>
  </si>
  <si>
    <t>Providing Education &amp; Training Services</t>
  </si>
  <si>
    <t>Supporting Marketing Facilitation</t>
  </si>
  <si>
    <t>Providing Consultancy Services</t>
  </si>
  <si>
    <t>Ministry of Industry</t>
  </si>
  <si>
    <t>Industrial Investment Promotion</t>
  </si>
  <si>
    <t>Conducting Monitoring and Support Activities</t>
  </si>
  <si>
    <t>Conducting International Agro Industry Investment Forum</t>
  </si>
  <si>
    <t xml:space="preserve">Indusrial Products Market Share Expansion </t>
  </si>
  <si>
    <t xml:space="preserve">Providing Incentives and Support for Sectoral Associations </t>
  </si>
  <si>
    <t>Ethiopian Kaizen Institute</t>
  </si>
  <si>
    <t>Work Improvements for Medium and High Level Manufaccturing Compaies</t>
  </si>
  <si>
    <t>Supporting Improvement of Manufacturing Companies</t>
  </si>
  <si>
    <t>Capacity Building and human Resource Development</t>
  </si>
  <si>
    <t>Promoting and Implementing Kaizen in Education Institutions and Regions</t>
  </si>
  <si>
    <t>Research,Recognition and Rewards.Competncy</t>
  </si>
  <si>
    <t xml:space="preserve">Preparing and Publishing Teaching Manual </t>
  </si>
  <si>
    <t>Developing and Instoling Information Technology</t>
  </si>
  <si>
    <t>Improvement of Infrastructure and Services Procedure</t>
  </si>
  <si>
    <t>Strengthening Kaizen in Infrastructure and Services Provider Institutions</t>
  </si>
  <si>
    <t>Ethiopian Meat and Dairy Industry Development Institue</t>
  </si>
  <si>
    <t>Investment and Market Development</t>
  </si>
  <si>
    <t>Attracting and Supporting Investments</t>
  </si>
  <si>
    <t>Improving Marketing System</t>
  </si>
  <si>
    <t>Supporting Industries to Implement Green Economy Practices</t>
  </si>
  <si>
    <t>Transfering Improved Technology to Meat and Dairy Industry</t>
  </si>
  <si>
    <t xml:space="preserve">Meat and Animal Feeds Industry Development </t>
  </si>
  <si>
    <t>Applying Twinning and Benchmarking</t>
  </si>
  <si>
    <t>Providing Industry Consultancy &amp; Supporting Service</t>
  </si>
  <si>
    <t xml:space="preserve">Dariy Industry Development </t>
  </si>
  <si>
    <t>Providing Consultancy and Support Service</t>
  </si>
  <si>
    <t xml:space="preserve">Mines </t>
  </si>
  <si>
    <t>Ministry of Mines, Oil and Natural Gas</t>
  </si>
  <si>
    <t>Development of Mining and Petroleum</t>
  </si>
  <si>
    <t>Expanding Petroleum Investment</t>
  </si>
  <si>
    <t>Increasing the Production and Investment of Mining</t>
  </si>
  <si>
    <t>Supporting and Strengthening the Artisanal Minner</t>
  </si>
  <si>
    <t>Performing Marketing Development and Synchronization Activities</t>
  </si>
  <si>
    <t xml:space="preserve">Research and Development </t>
  </si>
  <si>
    <t xml:space="preserve">Environmental Protection and Community Development </t>
  </si>
  <si>
    <t>Conducting Environmental Scanning and Community Development</t>
  </si>
  <si>
    <t>Petroleum Downstream Regulation and Bio-fuel Development</t>
  </si>
  <si>
    <t>Regulating Petroleum Downstream</t>
  </si>
  <si>
    <t>Establishing Bio-fuel Development System</t>
  </si>
  <si>
    <t>Geological Surveys of Ethiopia</t>
  </si>
  <si>
    <t>Geo-Science Information Collection &amp; Generation</t>
  </si>
  <si>
    <t>Preparing Detail Geosciences Information</t>
  </si>
  <si>
    <t>Exploring and Delineating Mineral Potential Areas</t>
  </si>
  <si>
    <t>Conducting Study on Ground Water Resource</t>
  </si>
  <si>
    <t>Conducting Geothermal Resource Study</t>
  </si>
  <si>
    <t xml:space="preserve">Condcuting Study on Geo-hazard </t>
  </si>
  <si>
    <t>Geo-Science Services</t>
  </si>
  <si>
    <t>Performing Geochemical Samples Analysis</t>
  </si>
  <si>
    <t>Performing Mineralogy and Geotechnical Samples Analysis</t>
  </si>
  <si>
    <t>Providing Deep Drilling Service</t>
  </si>
  <si>
    <t>Transport and Communication</t>
  </si>
  <si>
    <t>Ministry of Transport</t>
  </si>
  <si>
    <t xml:space="preserve">Regulatory of Transport Sector </t>
  </si>
  <si>
    <t>Preparing Laws and Policy</t>
  </si>
  <si>
    <t>Integrating Logistics System</t>
  </si>
  <si>
    <t>Confirming Road Safety</t>
  </si>
  <si>
    <t>Transport Sector Development Plan</t>
  </si>
  <si>
    <t>Preparing Sector Plan and Performance Report</t>
  </si>
  <si>
    <t>Implementing Environmental and Social Monitoring and Evaluation</t>
  </si>
  <si>
    <t>Organizing Sector Database</t>
  </si>
  <si>
    <t>Monitoring and Evaluation, Technology Transfer</t>
  </si>
  <si>
    <t>Transport Sector Good Governance and Capacity Building</t>
  </si>
  <si>
    <t>Monitoring and Supporting Enterprises</t>
  </si>
  <si>
    <t xml:space="preserve">Supporting Change &amp; Good Governance </t>
  </si>
  <si>
    <t>Creating Integration with Government Institutions</t>
  </si>
  <si>
    <t xml:space="preserve">Ministry of Communication and Information Technology </t>
  </si>
  <si>
    <t>E - Government Expansion</t>
  </si>
  <si>
    <t>Expanding E - Government Services</t>
  </si>
  <si>
    <t xml:space="preserve">Capacity Building of Communication and Information Technology </t>
  </si>
  <si>
    <t xml:space="preserve">Implementing Communication &amp; Information Technology Capacity Building  </t>
  </si>
  <si>
    <t xml:space="preserve">Standards and Regulation of Communications and Information Technology </t>
  </si>
  <si>
    <t>Providing Standards and Regulatory Service</t>
  </si>
  <si>
    <t xml:space="preserve">Information Technology of Industry &amp; Private Sector </t>
  </si>
  <si>
    <t xml:space="preserve">Implementing Private Sector Information Development </t>
  </si>
  <si>
    <t>Coordination of Telecommunication and Postal Development</t>
  </si>
  <si>
    <t>Implementing Telecommunication and Postal Development</t>
  </si>
  <si>
    <t>Ethiopian Civil Aviation Authority</t>
  </si>
  <si>
    <t>Prevention of Incidents &amp; Investigation</t>
  </si>
  <si>
    <t xml:space="preserve">Confirming Aviation Safety and Standard  </t>
  </si>
  <si>
    <t>Consucting Risk Management and Investigation</t>
  </si>
  <si>
    <t xml:space="preserve">Aviation Safety Control </t>
  </si>
  <si>
    <t>Air Navigation Monitoring and Control Service</t>
  </si>
  <si>
    <t>Conducting Regular and Unexpected Inspection in Air Ports</t>
  </si>
  <si>
    <t>Controlling Aero Drome Standard</t>
  </si>
  <si>
    <t>Conducting Security and Facilitation Audit of Air ports</t>
  </si>
  <si>
    <t>Assuring the Competency of Flight and Maintenance</t>
  </si>
  <si>
    <t>Assuring the Fitness of Professionals and Educational Institutions</t>
  </si>
  <si>
    <t>Conducting Inspection of Operators and Flight</t>
  </si>
  <si>
    <t xml:space="preserve">Improvement of Air Navigation Services </t>
  </si>
  <si>
    <t>Providing &amp; Improving the Standard of Flight System and Facility</t>
  </si>
  <si>
    <t>Providing Aeronautical Information and Administering Air Boundary</t>
  </si>
  <si>
    <t>Providing Reliable Air Navigation Service</t>
  </si>
  <si>
    <t>Monitoring the Usage of Air Navigation Facility</t>
  </si>
  <si>
    <t>Air Transport Economic Regulation Improvement Program</t>
  </si>
  <si>
    <t>Signing New and Existing Air Service Agreements</t>
  </si>
  <si>
    <t>Capacity Building of Civil Aviation Manpower</t>
  </si>
  <si>
    <t>Providing Training in Aviation Sector</t>
  </si>
  <si>
    <t>Maritime Affairs Authority</t>
  </si>
  <si>
    <t xml:space="preserve">Transit Corridors Utilizaion  </t>
  </si>
  <si>
    <t>Providing Multi Modal and Port Transit Service</t>
  </si>
  <si>
    <t>International Sea Beneficiary and Cooperation</t>
  </si>
  <si>
    <t xml:space="preserve">Providing Capacity Building and Sea Benficiary  </t>
  </si>
  <si>
    <t>Transport Authority</t>
  </si>
  <si>
    <t>Transport Authority Providing Support and Services</t>
  </si>
  <si>
    <t>Dire dawa Branch Office Providing Support and Services</t>
  </si>
  <si>
    <t>Road Traffic Safety Improvement</t>
  </si>
  <si>
    <t>Assuring the Standard of Driving License Providing Bodies and Training Institutions</t>
  </si>
  <si>
    <t xml:space="preserve">Providing Vehicles &amp; Drivers Skill Authentication in Dire Dawa Branch Office </t>
  </si>
  <si>
    <t>Approval of the Standard of Vehicles</t>
  </si>
  <si>
    <t>Assuring Road Safety</t>
  </si>
  <si>
    <t>Conducting Orientation Activities</t>
  </si>
  <si>
    <t>Public Transport Services Capacity Improvement</t>
  </si>
  <si>
    <t>Identifying New Lines and Modern Terminals</t>
  </si>
  <si>
    <t>Providing Services to Public Transport Providers in Dire Dawa Branch Office</t>
  </si>
  <si>
    <t>Freight Transport Service Improvement</t>
  </si>
  <si>
    <t>Providing Trans Boundary License</t>
  </si>
  <si>
    <t xml:space="preserve">Providing Services to Freight Transport Providers in Dire Dawa Branch Office </t>
  </si>
  <si>
    <t>Opening New Terminals</t>
  </si>
  <si>
    <t>Providing Support and Monitoring for Transporters</t>
  </si>
  <si>
    <t>Urban and Rural Transport Expansion Program</t>
  </si>
  <si>
    <t>Conducting Studies and Providing Urban and Rural Transport Service</t>
  </si>
  <si>
    <t>Diredawa Branch Office Rural Transport Program</t>
  </si>
  <si>
    <t xml:space="preserve">Providing Rural Transport Service </t>
  </si>
  <si>
    <t>Ethiopian Press Agency</t>
  </si>
  <si>
    <t>Publication of Newspaper and Magazines</t>
  </si>
  <si>
    <t>Printing of Newspapers &amp; Magazines and Reporting News</t>
  </si>
  <si>
    <t xml:space="preserve">Newspapers and Magazines Distribution </t>
  </si>
  <si>
    <t>Distributing Newspapers and Magazines</t>
  </si>
  <si>
    <t>Advertisement and Market Development</t>
  </si>
  <si>
    <t>Strengthening Advertisement and Market Development</t>
  </si>
  <si>
    <t>Insurance Fund Administration Agency</t>
  </si>
  <si>
    <t>Medical Services &amp; Compensation</t>
  </si>
  <si>
    <t>Providing Medical &amp; Compensation Service</t>
  </si>
  <si>
    <t>Urban Development and Construction</t>
  </si>
  <si>
    <t xml:space="preserve">Ministry of Urban Development and Housing </t>
  </si>
  <si>
    <t>Management and Adiminstration</t>
  </si>
  <si>
    <t>Policy, Program &amp; Planning and Implementation</t>
  </si>
  <si>
    <t xml:space="preserve">Preparing and Monitoring Sectoral Plan </t>
  </si>
  <si>
    <t xml:space="preserve">Housing Development and Administration </t>
  </si>
  <si>
    <t xml:space="preserve">Conducting Monitoring and Support for Housing Development and Administration  </t>
  </si>
  <si>
    <t xml:space="preserve">Urban Good Governace and Capacity Building </t>
  </si>
  <si>
    <t xml:space="preserve">Conducting Monitoring and Support on Urban Good Governance </t>
  </si>
  <si>
    <t>Urban Development Projects Fund Management</t>
  </si>
  <si>
    <t xml:space="preserve">Project Design and Providing Support Service </t>
  </si>
  <si>
    <t xml:space="preserve">Urban Land Development &amp; Management </t>
  </si>
  <si>
    <t xml:space="preserve">Providing Capacity Building on Urban Land Marketing  </t>
  </si>
  <si>
    <t>Following up Land Bank System</t>
  </si>
  <si>
    <t>Urban Plan and Environmental Change</t>
  </si>
  <si>
    <t>Preparing Urban Plan, Monitoring and Evaluation</t>
  </si>
  <si>
    <t xml:space="preserve">Implementing Urban Environmental Resilience </t>
  </si>
  <si>
    <t>Federal Urban Land &amp; Land Related Property Registration &amp; Information Agency</t>
  </si>
  <si>
    <t xml:space="preserve">Urban Cadastral &amp; Property Registration System Regulatory and Standard  </t>
  </si>
  <si>
    <t>Preparing and Improving Cadastral and Urban Land Registration Laws and Policies</t>
  </si>
  <si>
    <t>Developing Cadastral System and Administration</t>
  </si>
  <si>
    <t xml:space="preserve">Urban Cadastral Development </t>
  </si>
  <si>
    <t>Implementing Cadastral Survey of Towns</t>
  </si>
  <si>
    <t>Preparing Index Map of Towns</t>
  </si>
  <si>
    <t>Urban Land and Land Related Property Registration Development</t>
  </si>
  <si>
    <t>Confirming Land Title</t>
  </si>
  <si>
    <t>Registering Urban Land Tenure</t>
  </si>
  <si>
    <t>Integreted Urban Land Information</t>
  </si>
  <si>
    <t xml:space="preserve">Administering Urban Land Information Development and Management </t>
  </si>
  <si>
    <t>Ethiopian Roads Authority</t>
  </si>
  <si>
    <t>Engineering and Operation Support</t>
  </si>
  <si>
    <t>Road Fund Office</t>
  </si>
  <si>
    <t>Fund Administration</t>
  </si>
  <si>
    <t>Providing Road Fund Service</t>
  </si>
  <si>
    <t>Ethiopian Construction Project Management Institute</t>
  </si>
  <si>
    <t>Construction Project Implementers Capacity Building</t>
  </si>
  <si>
    <t>Providing Certification to Construction Project Management Professionals</t>
  </si>
  <si>
    <t>Providing Practical Training for Construction Project Implementers</t>
  </si>
  <si>
    <t xml:space="preserve">Conducting Studies on Construction Industry </t>
  </si>
  <si>
    <t>Identifying and Transferring Construction Inputs and Technologies</t>
  </si>
  <si>
    <t xml:space="preserve">Improvement of Construction Project Management, Organization and System </t>
  </si>
  <si>
    <t>Providing Advisory Services for Construction Projects with Market Gaps</t>
  </si>
  <si>
    <t>Preparing Forum for Stake Holders and Public Wing</t>
  </si>
  <si>
    <t xml:space="preserve">Providing Monitoring and Support for Excellence </t>
  </si>
  <si>
    <t xml:space="preserve">Implementing Different Systems </t>
  </si>
  <si>
    <t>Ministry of Construction</t>
  </si>
  <si>
    <t>Management and Adiminstraion</t>
  </si>
  <si>
    <t xml:space="preserve">Professional Companies &amp; Construction  Equipment  Capacity Building    </t>
  </si>
  <si>
    <t>Capacity Building of Construction Professionals</t>
  </si>
  <si>
    <t>Capacity Building of Contractors and Consultants</t>
  </si>
  <si>
    <t>Capacity Building of Construction Equipment Suppliers</t>
  </si>
  <si>
    <t>Quality Control of Building Parts and Input Production Technology</t>
  </si>
  <si>
    <t>Confirming Construction Quality</t>
  </si>
  <si>
    <t>Expanding Industries Producing Building Elements</t>
  </si>
  <si>
    <t>Providing Support for Enterprises Producing Construction Inputs and Raw Materials</t>
  </si>
  <si>
    <t>Financial Support Project Preparation and Study &amp; Research Coordination</t>
  </si>
  <si>
    <t>Preparing Projects, Soliciting and Administering Fund</t>
  </si>
  <si>
    <t>Designing System for Studies and Research</t>
  </si>
  <si>
    <t>Developing Data Base</t>
  </si>
  <si>
    <t>Conducting Construction Statistical Studies and Organizing Information</t>
  </si>
  <si>
    <t>Implementing Automation of Construction Industry System</t>
  </si>
  <si>
    <t>Policy and Program Implementation Follow up and Legal Preparation and Improvement of Systems</t>
  </si>
  <si>
    <t>Preparing and Following up Sector Policy Studies and Plan</t>
  </si>
  <si>
    <t xml:space="preserve">Ensuring Construction Works Input Quality and Suitability </t>
  </si>
  <si>
    <t>Preparing and Following up of Legal Frameworks, Technical Documents and Systems</t>
  </si>
  <si>
    <t>Ensuring Effectiveness of Construction Design and Construction By Performance Audit</t>
  </si>
  <si>
    <t>Conducting Pre registration Certification and Suitability</t>
  </si>
  <si>
    <t>Providing Certificate for Construction Professionals, Companies and Equipment</t>
  </si>
  <si>
    <t>Supporting Government Construction Projects by Current Market Information</t>
  </si>
  <si>
    <t>Ensruing Project Design Feasibility of Government Projects</t>
  </si>
  <si>
    <t>Following up of Procurement Law on Government Construction</t>
  </si>
  <si>
    <t>Federal Urban Job Creation and Food Security Agency</t>
  </si>
  <si>
    <t>Job Creation and Enterprises' Development</t>
  </si>
  <si>
    <t>Providing Support to Create Job Opportunity for the Unemployed</t>
  </si>
  <si>
    <t>Providing One Window Service</t>
  </si>
  <si>
    <t>Providing Support to Create Market Opportunity for Enterprises</t>
  </si>
  <si>
    <t>Supporting Enterprises’ Development</t>
  </si>
  <si>
    <t>Regional Performance Capacity Building</t>
  </si>
  <si>
    <t>Providing Training and Follow-up for the Sector’s Implementers</t>
  </si>
  <si>
    <t>Conducting Study and Research</t>
  </si>
  <si>
    <t>Supporting Enterprises to Transform from Micro to Small</t>
  </si>
  <si>
    <t>Developing Software and Networking</t>
  </si>
  <si>
    <t>Urban Food Security and Productive Sefetynet</t>
  </si>
  <si>
    <t>Providing Training for Implementers and Stake Holders</t>
  </si>
  <si>
    <t>Identifying Beneficiaries of Safety Net and Resolving Complaints</t>
  </si>
  <si>
    <t>Following up and Support Beneficiaries of Livelihood Improvement</t>
  </si>
  <si>
    <t>Designing Projects of Safety Net Program</t>
  </si>
  <si>
    <t xml:space="preserve">Monitoring and Evaluation of Strategic Plan </t>
  </si>
  <si>
    <t xml:space="preserve">Preparing Plan and Conducting Monitoring &amp; Evaluation of the Sector </t>
  </si>
  <si>
    <t>Integrated Infrastructure Development Coordinating  Agency</t>
  </si>
  <si>
    <t xml:space="preserve">Implementation of Integrated Infrastructure </t>
  </si>
  <si>
    <t>Providing Integrated Infrastructure Services</t>
  </si>
  <si>
    <t xml:space="preserve">Providing Infrastructure Standards and Property Valuation Services </t>
  </si>
  <si>
    <t>Social</t>
  </si>
  <si>
    <t>Education</t>
  </si>
  <si>
    <t xml:space="preserve">Ministry of Education </t>
  </si>
  <si>
    <t>Higher Education Program</t>
  </si>
  <si>
    <t>Strengthening Partnership Among Universities and With International Institutions</t>
  </si>
  <si>
    <t>General Education Program</t>
  </si>
  <si>
    <t xml:space="preserve">Capacity Building </t>
  </si>
  <si>
    <t>Providing Educational Service</t>
  </si>
  <si>
    <t xml:space="preserve">Monitoring and Evaluation of Institutions </t>
  </si>
  <si>
    <t>Addis Ababa University</t>
  </si>
  <si>
    <t>Providing Suport and Service</t>
  </si>
  <si>
    <t>Providing Learning and Teaching Service</t>
  </si>
  <si>
    <t>Providing Student Service</t>
  </si>
  <si>
    <t>Transferring Technologies to the Community</t>
  </si>
  <si>
    <t>Creating University-Industry Relation</t>
  </si>
  <si>
    <t xml:space="preserve">Consultancy and Community Service </t>
  </si>
  <si>
    <t>Providing Training and Consultancy Service</t>
  </si>
  <si>
    <t>Providing Medical Service</t>
  </si>
  <si>
    <t>Haramaya University</t>
  </si>
  <si>
    <t>Consultancy and Community Service</t>
  </si>
  <si>
    <t>Bahir Dar University</t>
  </si>
  <si>
    <t>Provding Learrning &amp; Teaching Service</t>
  </si>
  <si>
    <t>Providing Training and Consultation Service</t>
  </si>
  <si>
    <t>Mekele University</t>
  </si>
  <si>
    <t>Providing Support and Serivce</t>
  </si>
  <si>
    <t>Providing Learning &amp; Teaching Service</t>
  </si>
  <si>
    <t>Conducting Research and Study</t>
  </si>
  <si>
    <t>Providing Health Service</t>
  </si>
  <si>
    <t>Hawassa University</t>
  </si>
  <si>
    <t>Printing and Distributing of Research and Development Results</t>
  </si>
  <si>
    <t>Jimma University</t>
  </si>
  <si>
    <t>Providing Learning and Teaching Services</t>
  </si>
  <si>
    <t xml:space="preserve"> Research and Development</t>
  </si>
  <si>
    <t>Conducting Reseach and Study</t>
  </si>
  <si>
    <t>Published Research Findings</t>
  </si>
  <si>
    <t>Dissiminated Research Findings</t>
  </si>
  <si>
    <t>Providing Training and Consultation Services</t>
  </si>
  <si>
    <t>Providing Community Health Service</t>
  </si>
  <si>
    <t>Ethiopian Civil Service University</t>
  </si>
  <si>
    <t>Learning and Teaching</t>
  </si>
  <si>
    <t>Study and Research Program</t>
  </si>
  <si>
    <t>Providing Consultancy Service</t>
  </si>
  <si>
    <t>Community Consultancy Service Program</t>
  </si>
  <si>
    <t>Technical Vocational Education and Training Institute</t>
  </si>
  <si>
    <t>Management and Adminstration</t>
  </si>
  <si>
    <t xml:space="preserve">Learning and Teaching </t>
  </si>
  <si>
    <t>Study and Research</t>
  </si>
  <si>
    <t xml:space="preserve">Conducting Study and Research </t>
  </si>
  <si>
    <t>Technical Vocational Education and Training Agency</t>
  </si>
  <si>
    <t xml:space="preserve">TVET Professional Qaulification Evaluation Status </t>
  </si>
  <si>
    <t xml:space="preserve">Conducting Evaluation of TVET Professional Qualification </t>
  </si>
  <si>
    <t>Trainee's Carrier Development and Institutions Capacity Building</t>
  </si>
  <si>
    <t>Capacity Building of TVET</t>
  </si>
  <si>
    <t>Industrial Extension and Technology Transfer</t>
  </si>
  <si>
    <t>Transferring of Industrial Technology Products</t>
  </si>
  <si>
    <t>National Educational Assessment and Examiniation Agency</t>
  </si>
  <si>
    <t>National Educational Accreditation Study</t>
  </si>
  <si>
    <t>Undertaking Educational Intake Study</t>
  </si>
  <si>
    <t>Examination Preparation, Result Correction, Compilation and Student Placement</t>
  </si>
  <si>
    <t>Preparing and Delivering Exams</t>
  </si>
  <si>
    <t>Assigning Students</t>
  </si>
  <si>
    <t>Consolidating Exam Result</t>
  </si>
  <si>
    <t>Gambella University</t>
  </si>
  <si>
    <t xml:space="preserve">Providing Learning &amp; Teaching Services </t>
  </si>
  <si>
    <t xml:space="preserve">Providing Student Service </t>
  </si>
  <si>
    <t xml:space="preserve">Study and Research </t>
  </si>
  <si>
    <t>Community Consultancy Service</t>
  </si>
  <si>
    <t xml:space="preserve">Providing Short Term Trainings </t>
  </si>
  <si>
    <t>Arsi University</t>
  </si>
  <si>
    <t>Conducting Research &amp; Development</t>
  </si>
  <si>
    <t>Creating University-Industry Linkage and Providing Consultancy Service</t>
  </si>
  <si>
    <t>Selale University</t>
  </si>
  <si>
    <t>Provide Learning &amp; Teaching Service</t>
  </si>
  <si>
    <t>Oda Bultum University</t>
  </si>
  <si>
    <t xml:space="preserve">Providing Consultancy and Community Service </t>
  </si>
  <si>
    <t>Dembi Dolo University</t>
  </si>
  <si>
    <t>Research and Study</t>
  </si>
  <si>
    <t>Kebridehar University</t>
  </si>
  <si>
    <t>Jinka University</t>
  </si>
  <si>
    <t>Raya University</t>
  </si>
  <si>
    <t>Reearch and Study</t>
  </si>
  <si>
    <t>Mekdela Amba University</t>
  </si>
  <si>
    <t>Debark University</t>
  </si>
  <si>
    <t>Injibara University</t>
  </si>
  <si>
    <t>Bonga University</t>
  </si>
  <si>
    <t>Werabe University</t>
  </si>
  <si>
    <t>Arba Minch University</t>
  </si>
  <si>
    <t>Gonder University</t>
  </si>
  <si>
    <t xml:space="preserve">Providing Training and Consultancy Service  </t>
  </si>
  <si>
    <t>Adama Science and Technology University</t>
  </si>
  <si>
    <t>Transferring Outcomes of Technology and Providing Consultancy Service</t>
  </si>
  <si>
    <t>Dilla University</t>
  </si>
  <si>
    <t xml:space="preserve">Providing Learning &amp; Teaching Service </t>
  </si>
  <si>
    <t xml:space="preserve">Transfering Research Results </t>
  </si>
  <si>
    <t>Higher Education Quality and Relevance Agency</t>
  </si>
  <si>
    <t>Equivalency of Education Credential</t>
  </si>
  <si>
    <t>Providing Acridited and Renewed Certification</t>
  </si>
  <si>
    <t>Educational Level Certification and Accreditation</t>
  </si>
  <si>
    <t>Providing Accreditation Certificate</t>
  </si>
  <si>
    <t xml:space="preserve">Institutional Quality Audit </t>
  </si>
  <si>
    <t>Implementing Quality Audit</t>
  </si>
  <si>
    <t xml:space="preserve"> Education Strategy Center</t>
  </si>
  <si>
    <t>Research and Institutional Development Program</t>
  </si>
  <si>
    <t xml:space="preserve">Conducting Research and Study Works </t>
  </si>
  <si>
    <t>Education and Training Framework</t>
  </si>
  <si>
    <t>Building Institutional Capacity</t>
  </si>
  <si>
    <t>Dire Dawa University</t>
  </si>
  <si>
    <t>Providing Support to Women and Other Who Need Support</t>
  </si>
  <si>
    <t>Jigjiga University</t>
  </si>
  <si>
    <t>Wollo University</t>
  </si>
  <si>
    <t>Transferring Research Outcomes to the Community</t>
  </si>
  <si>
    <t>Debremarkos University</t>
  </si>
  <si>
    <t>Wolayita Sodo University</t>
  </si>
  <si>
    <t>Providing Learning &amp;Teaching Service</t>
  </si>
  <si>
    <t>Wellega University</t>
  </si>
  <si>
    <t>Learnig and Teaching</t>
  </si>
  <si>
    <t>Axum University</t>
  </si>
  <si>
    <t>Medewollabo University</t>
  </si>
  <si>
    <t>Debrebirhan University</t>
  </si>
  <si>
    <t>Community and Consultancy Service</t>
  </si>
  <si>
    <t>Mizan/Teppi University</t>
  </si>
  <si>
    <t>Semera University</t>
  </si>
  <si>
    <t>Introducing and Adapting Technologies</t>
  </si>
  <si>
    <t>Community and Consultany Service</t>
  </si>
  <si>
    <t>Ambo University</t>
  </si>
  <si>
    <t>Providing Student Services</t>
  </si>
  <si>
    <t>Conducting Reseach and Development</t>
  </si>
  <si>
    <t>Addis Ababa Science and Technology University</t>
  </si>
  <si>
    <t xml:space="preserve">Community and Consultancy Service </t>
  </si>
  <si>
    <t>Strengthening University-Industry Linkage</t>
  </si>
  <si>
    <t>Adigrat University</t>
  </si>
  <si>
    <t>Wachemo University</t>
  </si>
  <si>
    <t>Conducting Research and Developmet</t>
  </si>
  <si>
    <t xml:space="preserve">Community Consultany Service </t>
  </si>
  <si>
    <t xml:space="preserve">Providing Health Service to the Public </t>
  </si>
  <si>
    <t>Woldiya University</t>
  </si>
  <si>
    <t xml:space="preserve">Publishing Research Outcomes  </t>
  </si>
  <si>
    <t xml:space="preserve">Community Consultancy Service </t>
  </si>
  <si>
    <t>Debre Tabor University</t>
  </si>
  <si>
    <t xml:space="preserve">Conducting Technology Transfer </t>
  </si>
  <si>
    <t xml:space="preserve">Providing Training and Consultancy Service </t>
  </si>
  <si>
    <t>Metu University</t>
  </si>
  <si>
    <t>Welkitie University</t>
  </si>
  <si>
    <t>Bule Hora University</t>
  </si>
  <si>
    <t>Assosa University</t>
  </si>
  <si>
    <t>Culture and Sport</t>
  </si>
  <si>
    <t xml:space="preserve">Ministry of Youth and Sport </t>
  </si>
  <si>
    <t>Youth Development</t>
  </si>
  <si>
    <t xml:space="preserve">Supporting and Monitoring Youth Organization </t>
  </si>
  <si>
    <t>Mainstreaming Youth's Issues in All Organizations</t>
  </si>
  <si>
    <t>Youth Personality Development</t>
  </si>
  <si>
    <t>Sport Development</t>
  </si>
  <si>
    <t>Organizing, Registering and Supporting Sport Associations</t>
  </si>
  <si>
    <t>Coordinating, Monitoring and Supporting Sport Facilities</t>
  </si>
  <si>
    <t>Participating in Sport Events and Competitions</t>
  </si>
  <si>
    <t>Providing Sport Education and Training Services</t>
  </si>
  <si>
    <t>Providing Sport Science Medical and Training Service</t>
  </si>
  <si>
    <t>Ministry of Culture and Tourism</t>
  </si>
  <si>
    <t xml:space="preserve">Culture Development </t>
  </si>
  <si>
    <t xml:space="preserve">Promoting Language and Cultural Values </t>
  </si>
  <si>
    <t>Developing Cultural Industry</t>
  </si>
  <si>
    <t>Tourism Development</t>
  </si>
  <si>
    <t>Standardizing Tourism Service Providers</t>
  </si>
  <si>
    <t>Strengthening Tourism Stakeholders Relationship</t>
  </si>
  <si>
    <t>National Archive and Liberary Agency</t>
  </si>
  <si>
    <t xml:space="preserve">Organized Information System Service </t>
  </si>
  <si>
    <t>Delivering Archive and Library Service</t>
  </si>
  <si>
    <t>Scaling up Reading Culture</t>
  </si>
  <si>
    <t>Information Warehousing, Protection and Preservation</t>
  </si>
  <si>
    <t>Increasing the Collection of Information Resources</t>
  </si>
  <si>
    <t>Implementing Modern Public Record Management System</t>
  </si>
  <si>
    <t>Protecting and Preserving Information Resources</t>
  </si>
  <si>
    <t>Producing Trained Man Power</t>
  </si>
  <si>
    <t>Authority for Research and Conservation of Cultural Heritage</t>
  </si>
  <si>
    <t>Heritage Registration, Research and Studies</t>
  </si>
  <si>
    <t>Registering Heritage</t>
  </si>
  <si>
    <t>Heritage Protection and Preservation</t>
  </si>
  <si>
    <t xml:space="preserve">Protecting and Preserving Heritage </t>
  </si>
  <si>
    <t xml:space="preserve">Heritage Development </t>
  </si>
  <si>
    <t>Making Heritage Accessible  for Service</t>
  </si>
  <si>
    <t>Providing Museum Service</t>
  </si>
  <si>
    <t>Ethiopian Cultural Center</t>
  </si>
  <si>
    <t>Handicrafts and Art Works Performance Enrichment</t>
  </si>
  <si>
    <t xml:space="preserve">Enriching Cultural Handicraft </t>
  </si>
  <si>
    <t xml:space="preserve">Enriching Artistic Work </t>
  </si>
  <si>
    <t xml:space="preserve">Cultural Programs Preparation and Promotion </t>
  </si>
  <si>
    <t xml:space="preserve">Enriching Cultural Values and Expression </t>
  </si>
  <si>
    <t>Promoting Cultural Values and Expressions</t>
  </si>
  <si>
    <t>Ethiopian Wildlife Conservation Authority</t>
  </si>
  <si>
    <t>Wildlife Development and Conservation</t>
  </si>
  <si>
    <t>Pateroling In and Out of the Protected Areas to Control Illigal Action</t>
  </si>
  <si>
    <t>Controlling Illegal Wildlife Products Trading and Trafficking</t>
  </si>
  <si>
    <t>Carrying Out Rehabilitating Activites in Protected Area</t>
  </si>
  <si>
    <t xml:space="preserve">Wildlife Utilization </t>
  </si>
  <si>
    <t>Promoting Wildlife Resources and Their Habitat</t>
  </si>
  <si>
    <t>Improve Tourist Facilities</t>
  </si>
  <si>
    <t xml:space="preserve">Community Partnership and Conservation Education </t>
  </si>
  <si>
    <t>Benefiting Communities Residing Around Protected Areas</t>
  </si>
  <si>
    <t>Creating Awareness on Wild Life Development, Conservation and Utiliazaion</t>
  </si>
  <si>
    <t>Research and Studies</t>
  </si>
  <si>
    <t>Conducting Research and Studies</t>
  </si>
  <si>
    <t>Catering and Tourism Training Center</t>
  </si>
  <si>
    <t>Study, Research and Consulting Service</t>
  </si>
  <si>
    <t>National Theater</t>
  </si>
  <si>
    <t>Traditional Performance Art and Other Art Works Development</t>
  </si>
  <si>
    <t xml:space="preserve">Conducting Research on Traditional Performance Arts </t>
  </si>
  <si>
    <t>Performing Musical Arts</t>
  </si>
  <si>
    <t>Performing Theatrical Arts</t>
  </si>
  <si>
    <t>Performing Artistic Work</t>
  </si>
  <si>
    <t>Ethiopian Youth Sports Academy</t>
  </si>
  <si>
    <t>Elite Sport Development</t>
  </si>
  <si>
    <t>Providing Capacity Building Training</t>
  </si>
  <si>
    <t>Ethiopian Tourism Organization</t>
  </si>
  <si>
    <t>Tourism Destination Development</t>
  </si>
  <si>
    <t xml:space="preserve">Developing Tourism Destination </t>
  </si>
  <si>
    <t xml:space="preserve">Implementing Capacity Building </t>
  </si>
  <si>
    <t>Linking the Community with Tourism Destinations</t>
  </si>
  <si>
    <t>Tourism Destination Promotion</t>
  </si>
  <si>
    <t xml:space="preserve">Promoting Tourism Destination </t>
  </si>
  <si>
    <t>Ethiopia National Anti-Doping Office</t>
  </si>
  <si>
    <t>Sport's Anti-Doping Prevention and Control</t>
  </si>
  <si>
    <t xml:space="preserve">Develop &amp; Implement Education, Trainings, and Conducting Research </t>
  </si>
  <si>
    <t>Carrying out Doping Test and Control</t>
  </si>
  <si>
    <t>Health</t>
  </si>
  <si>
    <t>Ministry of Health</t>
  </si>
  <si>
    <t>Heath Promotion and Disease Prevention</t>
  </si>
  <si>
    <t>Preventing and Controlling Disease</t>
  </si>
  <si>
    <t>Providing Basic Health Serivce</t>
  </si>
  <si>
    <t>Providing Family Health Service</t>
  </si>
  <si>
    <t xml:space="preserve">Strengthening Health System in Emerging Regions </t>
  </si>
  <si>
    <t>Health System Harmonization and Alignment</t>
  </si>
  <si>
    <t>Strengthening Harmonized System</t>
  </si>
  <si>
    <t>Curative and Rehabilitative Service</t>
  </si>
  <si>
    <t>Improving Medical Services</t>
  </si>
  <si>
    <t xml:space="preserve">Conducting Medical Research in Armauer Hansen </t>
  </si>
  <si>
    <t xml:space="preserve">Providing Medical Service in St. Peter Hospital </t>
  </si>
  <si>
    <t>Providing Medical Service in Emanuel Hospital</t>
  </si>
  <si>
    <t>Providing Medical Service in ALERT Hospital</t>
  </si>
  <si>
    <t>Providing Rehabilitation to Mental Patients in Gefersa Center</t>
  </si>
  <si>
    <t xml:space="preserve">Health Infrastructure </t>
  </si>
  <si>
    <t xml:space="preserve">Improving Health Institutions' Infrastructure </t>
  </si>
  <si>
    <t>Ethiopian Public Health  Institute</t>
  </si>
  <si>
    <t>Research and Technology Transfer</t>
  </si>
  <si>
    <t xml:space="preserve">Producing &amp; Distributing Rabies Vaccine </t>
  </si>
  <si>
    <t>Conducting Referral Examinantion</t>
  </si>
  <si>
    <t>Providing Follow up and Control to Emergency Accident</t>
  </si>
  <si>
    <t>Ethiopian Food, Drug and Health Care Administration And Control Authority</t>
  </si>
  <si>
    <t xml:space="preserve">Inspection and Licensing </t>
  </si>
  <si>
    <t>Providing Trading Authorization</t>
  </si>
  <si>
    <t xml:space="preserve">Inspecting Food, Health &amp; Health Related Facilities Product </t>
  </si>
  <si>
    <t xml:space="preserve">Ensuring Health Professionals Competency and Ethics </t>
  </si>
  <si>
    <t>Laboratory Quality Control</t>
  </si>
  <si>
    <t>Conducting Quality Inspection</t>
  </si>
  <si>
    <t>Health Regulatory Capaciy Building</t>
  </si>
  <si>
    <t>Creating Community Awareness</t>
  </si>
  <si>
    <t>Ethiopian Health Insurance Agency</t>
  </si>
  <si>
    <t>Health Insurance Coverage Scale up</t>
  </si>
  <si>
    <t>Implementing Community Based Health Insurance</t>
  </si>
  <si>
    <t xml:space="preserve">Creating Awareness in the Area of Health Insurance </t>
  </si>
  <si>
    <t>Implementing Social Health Insurance</t>
  </si>
  <si>
    <t>Health Service Provision and Quality Assurance</t>
  </si>
  <si>
    <t>Monitoring Health Facility Readiness and Service Quality</t>
  </si>
  <si>
    <t>Implementing Beneficiaries Compliance Handling System</t>
  </si>
  <si>
    <t>National HIV/AIDS Prevention &amp; Control Secretariat</t>
  </si>
  <si>
    <t xml:space="preserve">HIV/AIDS Prevention and Control </t>
  </si>
  <si>
    <t xml:space="preserve">Providing Response Service for HIV </t>
  </si>
  <si>
    <t>Mobilizing Internal and External Resource</t>
  </si>
  <si>
    <t>St. Paul Millennium Medical College</t>
  </si>
  <si>
    <t>St. Paul Millennium Hospital</t>
  </si>
  <si>
    <t>Medical Service</t>
  </si>
  <si>
    <t>Providing Medical Service for Children</t>
  </si>
  <si>
    <t>Providing Mothers' Maternity and Medical Service</t>
  </si>
  <si>
    <t>Providing Medical Service to the Community</t>
  </si>
  <si>
    <t xml:space="preserve">Providing Emergency and Burning Medical Service   </t>
  </si>
  <si>
    <t>Acadamic and Research</t>
  </si>
  <si>
    <t xml:space="preserve">Providing Teaching Learning Service </t>
  </si>
  <si>
    <t>National Blood Bank Service</t>
  </si>
  <si>
    <t>Quality Control and Safety Service</t>
  </si>
  <si>
    <t>Ensuring Blood Quality and Safety Control Service</t>
  </si>
  <si>
    <t>Blood Donors Service</t>
  </si>
  <si>
    <t>Increasing Blood Donors and Collecting Bood</t>
  </si>
  <si>
    <t>Laboratory and Medical Service</t>
  </si>
  <si>
    <t>Distinguishing Blood Type and Performing Safety Examination</t>
  </si>
  <si>
    <t>Labor and Social Affairs</t>
  </si>
  <si>
    <t>Ministry of Labor and Social Affairs</t>
  </si>
  <si>
    <t>Harmonious Industrial Relation</t>
  </si>
  <si>
    <t>Improving and Supervising Working Environment</t>
  </si>
  <si>
    <t>Strengthening Social Consultation System</t>
  </si>
  <si>
    <t>Employment Service Promotion</t>
  </si>
  <si>
    <t>Preparing Employment Statistics</t>
  </si>
  <si>
    <t>Supporting Citizens to have Jobs</t>
  </si>
  <si>
    <t>Providing Work Permit for Foreigners</t>
  </si>
  <si>
    <t>Providing Licence for Private Employment Agencies</t>
  </si>
  <si>
    <t xml:space="preserve">Social Welfare Development </t>
  </si>
  <si>
    <t>Setting Social Protection System</t>
  </si>
  <si>
    <t>Providing Social Welfare Services</t>
  </si>
  <si>
    <t xml:space="preserve">Ministry of Women and Children Affairs </t>
  </si>
  <si>
    <t>Women Issues Mainstreaming</t>
  </si>
  <si>
    <t>Mainstreaming Women's Issues in all Organization</t>
  </si>
  <si>
    <t>Building the Capacity of all Women</t>
  </si>
  <si>
    <t>Women Issues Awareness and Mobilization</t>
  </si>
  <si>
    <t>Promoting Women Issue</t>
  </si>
  <si>
    <t>Enhancing Women and Women Organization Participation</t>
  </si>
  <si>
    <t xml:space="preserve">Children's Right Protection  </t>
  </si>
  <si>
    <t>Creating Awareness on Child Rights</t>
  </si>
  <si>
    <t xml:space="preserve">Enhancing Children Participation </t>
  </si>
  <si>
    <t>Mainstreaming of Childrens' Issue in all Organizations</t>
  </si>
  <si>
    <t xml:space="preserve">Children Support and Protection Service </t>
  </si>
  <si>
    <t>Ensuring the Protection of Child Wellbeing</t>
  </si>
  <si>
    <t>Ensuring Alternative Child Care and Supportive Services</t>
  </si>
  <si>
    <t>Prevention and Rehabilitation</t>
  </si>
  <si>
    <t>National Disaster Risk Management Commission</t>
  </si>
  <si>
    <t>Prevention and Mitigation</t>
  </si>
  <si>
    <t>Undertaking Disaster Prevention and Mitigation Activities</t>
  </si>
  <si>
    <t>Disaster Preparedness and Response</t>
  </si>
  <si>
    <t>Disseminating Early Warning and Providing Rapid Response</t>
  </si>
  <si>
    <t>Providing Logistic Services</t>
  </si>
  <si>
    <t>Recovery and Rehabilitation</t>
  </si>
  <si>
    <t>Executing Recovery and Rehabilitation Activities</t>
  </si>
  <si>
    <t>The Strategic Food Reserve Agency</t>
  </si>
  <si>
    <t xml:space="preserve">Warehouse and Distribution </t>
  </si>
  <si>
    <t xml:space="preserve">Providing Warehouse and Distribution </t>
  </si>
  <si>
    <t xml:space="preserve">Controlling Quality of the Grain </t>
  </si>
  <si>
    <t>Transfer</t>
  </si>
  <si>
    <t>Ethiopian Patriotic Association</t>
  </si>
  <si>
    <t>None</t>
  </si>
  <si>
    <t>Ethiopian Red Cross Association</t>
  </si>
  <si>
    <t>Public Service Employee Transport Service Enterprise</t>
  </si>
  <si>
    <t xml:space="preserve">Public Service Employee Transport Service </t>
  </si>
  <si>
    <t>Ethiopian Acadamy of Sciences</t>
  </si>
  <si>
    <t>Ethiopian Acadamy of Science</t>
  </si>
  <si>
    <t>Debt</t>
  </si>
  <si>
    <t>Internal Debt</t>
  </si>
  <si>
    <t>Principal Payment</t>
  </si>
  <si>
    <t>Interest Payment</t>
  </si>
  <si>
    <t>External Debt</t>
  </si>
  <si>
    <t>Contingencies</t>
  </si>
  <si>
    <t>Commitments</t>
  </si>
  <si>
    <t xml:space="preserve">Commitments </t>
  </si>
  <si>
    <t>Provision For Salary and Operating Expenditure</t>
  </si>
  <si>
    <t>Salary and Allowances</t>
  </si>
  <si>
    <t>Operating Expenses</t>
  </si>
  <si>
    <t>Provision For Bank Charges</t>
  </si>
  <si>
    <t>Various Bank Charges</t>
  </si>
  <si>
    <t>አመራር አካዳሚ መሠረተ ልማት</t>
  </si>
  <si>
    <t>ሽላቦ ኤርፖርት የአዲስ ታወር ዲዛይን ጥናትና ኤር ናቪጌሽን ፋሲሊቲ ግንባታ</t>
  </si>
  <si>
    <t>Study and Design</t>
  </si>
  <si>
    <t xml:space="preserve">Jimma Palace Guest House Construction </t>
  </si>
  <si>
    <t>Heritage &amp; Other Buildings Study &amp; Design</t>
  </si>
  <si>
    <t>Wondo Genet Resort and Guset House Construction</t>
  </si>
  <si>
    <t>President Office New Building</t>
  </si>
  <si>
    <t xml:space="preserve">Koka &amp; MelKassa Palace Landscape </t>
  </si>
  <si>
    <t>Grand Palace Checking Point Building</t>
  </si>
  <si>
    <t xml:space="preserve">Minilik Palace Heritage Maintenance </t>
  </si>
  <si>
    <t>Mekele Palace and Guest House</t>
  </si>
  <si>
    <t>Dire Dawa Palace Guest House Maintenance</t>
  </si>
  <si>
    <t>Horse Sporting Entertainment</t>
  </si>
  <si>
    <t>National Palace Heritage Maintenance</t>
  </si>
  <si>
    <t xml:space="preserve">Pastoral Community Development </t>
  </si>
  <si>
    <t xml:space="preserve">Pastoral Community Development Project Federal Coordination Unit	</t>
  </si>
  <si>
    <t>Ethio-Somali Region Pastoral Community Development Project</t>
  </si>
  <si>
    <t>Afar Region Pastoral Community Development Project</t>
  </si>
  <si>
    <t>Oromia Region Pastoral Community Development Project</t>
  </si>
  <si>
    <t>South N/N/P Region Pastoral Community Development Project</t>
  </si>
  <si>
    <t>Arada Justice Office Building Construction</t>
  </si>
  <si>
    <t>Addis Ketema Justice Office Building Construction</t>
  </si>
  <si>
    <t>Kolfe Keranio Justice Office Building Construction</t>
  </si>
  <si>
    <t>Nefas Selke Justice Office Building Construction</t>
  </si>
  <si>
    <t xml:space="preserve">National Integrated Justice Information System </t>
  </si>
  <si>
    <t>Connecting Courts through Wide Area Network</t>
  </si>
  <si>
    <t>Lideta Office Building</t>
  </si>
  <si>
    <t>Kinfe Training Center Compound Fence and Asphalt</t>
  </si>
  <si>
    <t>Integrated Immigration Control  Information</t>
  </si>
  <si>
    <t>National Identification Card Project</t>
  </si>
  <si>
    <t xml:space="preserve">Federal Police Construction of Training Center for New Police Candidates </t>
  </si>
  <si>
    <t>Federal Police Commission Forensic Building Construction</t>
  </si>
  <si>
    <t>Ethiopian Police College Training Expansion</t>
  </si>
  <si>
    <t>Federal Police Members Crime Prevention Housing Construction</t>
  </si>
  <si>
    <t xml:space="preserve">Construction of Federal Rapid Force Camp </t>
  </si>
  <si>
    <t>Construction of Engineering, Vehicle Maintenance and Property Administration Office Building</t>
  </si>
  <si>
    <t xml:space="preserve">Construction of Ethiopia's Police College Water Driling Projet </t>
  </si>
  <si>
    <t>Ethiopian Police Commission Music and Theater Building Construction</t>
  </si>
  <si>
    <t>Federal Police Commission Head Office Fence Construction</t>
  </si>
  <si>
    <t>Diredawa all-round Prison Center Building Construction</t>
  </si>
  <si>
    <t xml:space="preserve">Addis Ababa Prison Center Prisoners' Living Room Construction and General Hospital Expansion </t>
  </si>
  <si>
    <t xml:space="preserve">Shoa-Robbit Rehabilitation &amp; Development Prison Center Building Construction </t>
  </si>
  <si>
    <t>Zeway Rehabilitation &amp; Development Prison Center Building Construction</t>
  </si>
  <si>
    <t>Digital Television Broadcasting</t>
  </si>
  <si>
    <t>London Mission Chancery &amp; Residential Building Maintenance</t>
  </si>
  <si>
    <t>Djibouti Embassy Chancery &amp; Residential Building Maintenance</t>
  </si>
  <si>
    <t xml:space="preserve">New Delhi New Chancery &amp; Residential Building </t>
  </si>
  <si>
    <t xml:space="preserve">Washington Embassy Chancery &amp; Residential Building Maintenance </t>
  </si>
  <si>
    <t xml:space="preserve">Ministry of Foreign Affairs Building Maintenance </t>
  </si>
  <si>
    <t>Beijing Embassy Residential &amp; Office Building Design Study</t>
  </si>
  <si>
    <t>Dakar Embassy Residential Building Maintenance Study</t>
  </si>
  <si>
    <t>Moscow Mission Building Maintenance Study</t>
  </si>
  <si>
    <t>Ankara New Office &amp; Residential Building Design Study</t>
  </si>
  <si>
    <t>Abidjan Embassy Residential &amp; Office Building Design Study</t>
  </si>
  <si>
    <t>Riyad  Office &amp; Residential Building Maintainance Design Study</t>
  </si>
  <si>
    <t>Peritoria Office &amp; Residential Building Maintainance Design Study</t>
  </si>
  <si>
    <t>Abuja  Office &amp; Residential Building Maintainance Design Study</t>
  </si>
  <si>
    <t xml:space="preserve">New Office Maintenance </t>
  </si>
  <si>
    <t>Integrated Financial Management Information System</t>
  </si>
  <si>
    <t>Government Finance Management Reform</t>
  </si>
  <si>
    <t xml:space="preserve">National Integrated Survey </t>
  </si>
  <si>
    <t xml:space="preserve">Population Census </t>
  </si>
  <si>
    <t>Statistical System Assessment Document</t>
  </si>
  <si>
    <t>Capacity Building Projects</t>
  </si>
  <si>
    <t>Integrated Civil Service Management Information System</t>
  </si>
  <si>
    <t>Job Evaluation and Grading</t>
  </si>
  <si>
    <t xml:space="preserve">Public Service Evaluation System Networking </t>
  </si>
  <si>
    <t>Adama Branch Office Building</t>
  </si>
  <si>
    <t>Hawassa Branch Office Building</t>
  </si>
  <si>
    <t>Kombolcha Branch Office Building</t>
  </si>
  <si>
    <t>Awash Customs Station Asphalt Road Construction</t>
  </si>
  <si>
    <t>Assosa Custom Station and House Construction</t>
  </si>
  <si>
    <t>Gambela Custom Station and House Construction</t>
  </si>
  <si>
    <t xml:space="preserve">Electronic Single Open Window Service </t>
  </si>
  <si>
    <t xml:space="preserve">Construction of Studio and Office </t>
  </si>
  <si>
    <t>Television Broadcast Content Monitoring System</t>
  </si>
  <si>
    <t>Systemic Spectrum Monitoring Van Project</t>
  </si>
  <si>
    <t>Science and Technology Center/Complex Building</t>
  </si>
  <si>
    <t>Establishing Science and Technology School for Talented Student</t>
  </si>
  <si>
    <t>Model Science and Technology Library Center</t>
  </si>
  <si>
    <t>1:25,000 / 1:10,000 Scale National Topographic Map</t>
  </si>
  <si>
    <t xml:space="preserve">Leadership Academy Construction of Infrastructure  </t>
  </si>
  <si>
    <t>Leadership Infrastructure Construction Projects</t>
  </si>
  <si>
    <t>Biotechnology Development Project</t>
  </si>
  <si>
    <t>Strengthening Entoto Observatory</t>
  </si>
  <si>
    <t>Ethioipian Land Indication Satelite &amp; Ground Segment Organization</t>
  </si>
  <si>
    <t>Agricultural Extension</t>
  </si>
  <si>
    <t>Agricultural Growth Project</t>
  </si>
  <si>
    <t xml:space="preserve">Natural Resource Development &amp; Conservation </t>
  </si>
  <si>
    <t>Sustainable Land Use Management Project</t>
  </si>
  <si>
    <t xml:space="preserve">Participatory Small Scale Irrigation Development Project </t>
  </si>
  <si>
    <t>Food Security</t>
  </si>
  <si>
    <t>Tigray Productive Safetynet Project</t>
  </si>
  <si>
    <t>Amhara Productive Safetynet Project</t>
  </si>
  <si>
    <t>Oromiya Productive Safetynet Project</t>
  </si>
  <si>
    <t>SNNPR Productive Safetynet Project</t>
  </si>
  <si>
    <t>Afar Productive Safetynet Project</t>
  </si>
  <si>
    <t>Somali Productive Safetynet Project</t>
  </si>
  <si>
    <t>Harari Productive Safetynet Project</t>
  </si>
  <si>
    <t>Dire Dawa Productive Safetynet Project</t>
  </si>
  <si>
    <t>Federal Productive Safetynet Project</t>
  </si>
  <si>
    <t>Development Response to Displacement Impact</t>
  </si>
  <si>
    <t>Agarfa ATVET College Dormitory and Class Room Construction </t>
  </si>
  <si>
    <t>Livestock and Fisheries Sector Development Project</t>
  </si>
  <si>
    <t xml:space="preserve">Emerging Regions and Pastoral Area </t>
  </si>
  <si>
    <t>Regional Pastoral Livelihood Resilience Project</t>
  </si>
  <si>
    <t>Drought Resilence and Sustainable Livelhihood Project /in Afar Region/</t>
  </si>
  <si>
    <t>Regional Fund for Strengthening Drought Resilience in Ethiopia</t>
  </si>
  <si>
    <t>National Artificial Insemination</t>
  </si>
  <si>
    <t>Kaliti Office and Bull Barn Construction Project</t>
  </si>
  <si>
    <t>Livestock &amp; Livestock Products Marketing</t>
  </si>
  <si>
    <t>Model Second Grade Live Animal Marketing Center Construction</t>
  </si>
  <si>
    <t>Peste des Petits Ruminants (PPR) Control Project</t>
  </si>
  <si>
    <t>Quarantainne, Import and Export Inspection and Certification</t>
  </si>
  <si>
    <t>Animal and Animal Product Quality Project</t>
  </si>
  <si>
    <t>Animal Health Diagnostics and Investigation</t>
  </si>
  <si>
    <t>Sebeta Hall Construction Project</t>
  </si>
  <si>
    <t>Laboratory Construction Project</t>
  </si>
  <si>
    <t>Information Technology Development</t>
  </si>
  <si>
    <t>Arbaminch City National Tsetse Eradication &amp; Control Project Central Office Building</t>
  </si>
  <si>
    <t>Environmental and Forest Research Laboratory Building Construction  Project</t>
  </si>
  <si>
    <t>EU-Coffee Action for Ethiopia</t>
  </si>
  <si>
    <t xml:space="preserve">Irrigation Design  &amp; Construction   </t>
  </si>
  <si>
    <t>Arjo - Didessa Dam &amp; Irrigation Project</t>
  </si>
  <si>
    <t>Megech Dam &amp; Irrigation Project</t>
  </si>
  <si>
    <t>Rib Dam &amp; Irrigation Project (Retention)</t>
  </si>
  <si>
    <t>Gidabo Dam &amp; Irrigation Project</t>
  </si>
  <si>
    <t>Weyitoo Irrigation Design</t>
  </si>
  <si>
    <t>Kessem - Tendaho Dam &amp; Irrigation Project (Retention)</t>
  </si>
  <si>
    <t>Ethio Nile Irrigation &amp; Drainage Project</t>
  </si>
  <si>
    <t xml:space="preserve">Zarema Mayday Dam </t>
  </si>
  <si>
    <t>Anger Irrigation Study &amp; Design</t>
  </si>
  <si>
    <t>Water Supply</t>
  </si>
  <si>
    <t>Solar Powered Water Supply Schemes</t>
  </si>
  <si>
    <t>Fluorosis Mitigation Project</t>
  </si>
  <si>
    <t>National Water Supply Information Network</t>
  </si>
  <si>
    <t>23 Towns Sewerage Facilities Project</t>
  </si>
  <si>
    <t>Water Supply Project In Drought Susceptible Area</t>
  </si>
  <si>
    <t>Water Supply Services Coordination Project</t>
  </si>
  <si>
    <t>Water Shed Development</t>
  </si>
  <si>
    <t>Gilgel Gibe Watershed Management Project</t>
  </si>
  <si>
    <t>Tekeze Watershed Management  Project</t>
  </si>
  <si>
    <t>Rift valley Lakes Watershed Management &amp; Development</t>
  </si>
  <si>
    <t>Melka Wakena Watershed Management Project</t>
  </si>
  <si>
    <t>Ground Water</t>
  </si>
  <si>
    <t>Teru - Chifraa Ground Water Study &amp; Design</t>
  </si>
  <si>
    <t>Shinille Ground Water Study &amp; Design</t>
  </si>
  <si>
    <t>Borena Ground Water Study &amp; Design</t>
  </si>
  <si>
    <t>Cheffa - Kobbo Ground Water Design</t>
  </si>
  <si>
    <t>Trans Boundary Rivers</t>
  </si>
  <si>
    <t>Project Appraisal in Trans Boundary Rivers</t>
  </si>
  <si>
    <t>Capital Works on Hydrology</t>
  </si>
  <si>
    <t>Establishment of Hydrology Stations</t>
  </si>
  <si>
    <t>Water Resource Modelling Project</t>
  </si>
  <si>
    <t xml:space="preserve">Water Licensing </t>
  </si>
  <si>
    <t>Water Use Information Management &amp; Information Network</t>
  </si>
  <si>
    <t xml:space="preserve">Research and Studies </t>
  </si>
  <si>
    <t>Research in Water &amp; Energy Sectors</t>
  </si>
  <si>
    <t xml:space="preserve">Dam Safety </t>
  </si>
  <si>
    <t>Dam Safety Study Project</t>
  </si>
  <si>
    <t>Hydropower</t>
  </si>
  <si>
    <t>Dabus Hydro Feasibility Study</t>
  </si>
  <si>
    <t>Wabe Prefeasibility Study</t>
  </si>
  <si>
    <t xml:space="preserve">Alternative Energy </t>
  </si>
  <si>
    <t>National Biogas Dissemination Project</t>
  </si>
  <si>
    <t>Mini Hydroelectric Generation Project</t>
  </si>
  <si>
    <t>National Electrification Project</t>
  </si>
  <si>
    <t>Workshop &amp; Laboratory Capacity Building</t>
  </si>
  <si>
    <t xml:space="preserve">Meteorological Stations &amp; Instruments </t>
  </si>
  <si>
    <t>Regional Meteorological Directorates</t>
  </si>
  <si>
    <t>IT Networking</t>
  </si>
  <si>
    <t>Construction of Meteorological Stations</t>
  </si>
  <si>
    <t>Procurement of Meteorological Instruments</t>
  </si>
  <si>
    <t>Aviation Meteorology Services</t>
  </si>
  <si>
    <t>Aviation Meteorology Capacity Enhancement</t>
  </si>
  <si>
    <t xml:space="preserve">Meteorological Research </t>
  </si>
  <si>
    <t>Establishment of Air Pollution Monitoring Project</t>
  </si>
  <si>
    <t>Meteorological Research Project</t>
  </si>
  <si>
    <t xml:space="preserve">Basin Database and Planning </t>
  </si>
  <si>
    <t>Institutional Capacity Building Project</t>
  </si>
  <si>
    <t>Watershed Development</t>
  </si>
  <si>
    <t>Watershed Management - Upper Rib</t>
  </si>
  <si>
    <t>Watershed Management - Upper Dedessa &amp; Finchaa</t>
  </si>
  <si>
    <t>Watershed Management - Bersinna</t>
  </si>
  <si>
    <t xml:space="preserve">Watershed Management - Megech </t>
  </si>
  <si>
    <t>Efficient Injerra Mitad Labelling Project</t>
  </si>
  <si>
    <t>Water Resource Management</t>
  </si>
  <si>
    <t>Ziway - Shalla  Sub Basin Planning and Research Project</t>
  </si>
  <si>
    <t xml:space="preserve">Watershed  Studies &amp; Management </t>
  </si>
  <si>
    <t>Ziway Shalla Watershed Management Project</t>
  </si>
  <si>
    <t>Abayaa Chamoo Watershed Management Project</t>
  </si>
  <si>
    <t>Hawassa Sub Basin Watershed Management Project</t>
  </si>
  <si>
    <t>Watershed Management &amp; Development</t>
  </si>
  <si>
    <t>Upper Kessem &amp; Mille Dirmma Watershed Development Project</t>
  </si>
  <si>
    <t>Goombichoo &amp; Boffaa Watershed Management &amp; Development</t>
  </si>
  <si>
    <t>Logiyaa Watershed Management &amp; Development</t>
  </si>
  <si>
    <t>Mojo - Teji - Wolonchitti Watershed Management</t>
  </si>
  <si>
    <t>Flood Vulnerability Digital Map Preparation</t>
  </si>
  <si>
    <t>Middle Awash Construction and Rehabilition of Dyke</t>
  </si>
  <si>
    <t>Water Technology Training</t>
  </si>
  <si>
    <t>Teaching &amp; Training Facilities Construction</t>
  </si>
  <si>
    <t xml:space="preserve">Competency Assessment </t>
  </si>
  <si>
    <t>Establishment of Competency Assessment Center</t>
  </si>
  <si>
    <t xml:space="preserve">Laboratory </t>
  </si>
  <si>
    <t>Specialized Laboratory Building</t>
  </si>
  <si>
    <t xml:space="preserve">Procurement of Specialized Laboratory Equipment </t>
  </si>
  <si>
    <t>IT Network Installation and Extention Project</t>
  </si>
  <si>
    <t>Metal Industry Institute Twinning Arrangement Project</t>
  </si>
  <si>
    <t xml:space="preserve">Textile Industry Development Institute </t>
  </si>
  <si>
    <t>Textile Industry Development Institute Twinning Project</t>
  </si>
  <si>
    <t>Textile and Garment Factories Capacity Building Project</t>
  </si>
  <si>
    <t>Building Capacity of LIDI Using Twinning Progrm Arrangement</t>
  </si>
  <si>
    <t>Equipping the Research Laboratory</t>
  </si>
  <si>
    <t xml:space="preserve">Bio-fuel Development </t>
  </si>
  <si>
    <t xml:space="preserve">Bio-fuel Ethiopia For Rural Development Project </t>
  </si>
  <si>
    <t>Enhancement</t>
  </si>
  <si>
    <t>Ethiopian Geological Surveys Capacity Building Project</t>
  </si>
  <si>
    <t>Minerals Exploration</t>
  </si>
  <si>
    <t>South West Ethiopia Mineral Exploration and Development Project</t>
  </si>
  <si>
    <t>Geothermal Resource</t>
  </si>
  <si>
    <t>Strategic Geothermal Resource Investigation in the Rift Valleys</t>
  </si>
  <si>
    <t>Information and Communication /IT Park/ Project</t>
  </si>
  <si>
    <t>Electronics Expansion Project</t>
  </si>
  <si>
    <t>Electronics Infrastructure Expansion Project</t>
  </si>
  <si>
    <t xml:space="preserve">National Integrated Frequency Monitoring </t>
  </si>
  <si>
    <t>SME’s Export HuB</t>
  </si>
  <si>
    <t>MIS Project</t>
  </si>
  <si>
    <t>Diredawa Airport Tower Improvement and Facility</t>
  </si>
  <si>
    <t>Asosa Airport Tower Construction and Air Navigation Facility</t>
  </si>
  <si>
    <t xml:space="preserve">Semera Airport Tower Construction Design </t>
  </si>
  <si>
    <t>Kombolcha Airport Tower and Air Navigation Facility</t>
  </si>
  <si>
    <t>Gambela Airport Tower Construction</t>
  </si>
  <si>
    <t>Airport Maintenance /A.A., Mekele and Bahir Dar/</t>
  </si>
  <si>
    <t>Gode Airport Tower and Facility</t>
  </si>
  <si>
    <t>Bale Robe Airport Tower and Facility</t>
  </si>
  <si>
    <t>Shere Endasilase Airport Tower and Facility</t>
  </si>
  <si>
    <t>Jinka Airport Tower and Facility</t>
  </si>
  <si>
    <t>Hawasa Airport Tower &amp; facility</t>
  </si>
  <si>
    <t>Bahir Dar Airport Design, study and Air Navigation Construction</t>
  </si>
  <si>
    <t>Nekemt Airport Design, study and Air navigation Construction</t>
  </si>
  <si>
    <t>Denbi Dolo Airport Design, study and Air Navigation Construction</t>
  </si>
  <si>
    <t>Shilabo Airport Design, study and Air Navigation Construction</t>
  </si>
  <si>
    <t>Bole New Tower Expansion Construction</t>
  </si>
  <si>
    <t>Addis Ababa SSR Surveillance Equipment Purchase</t>
  </si>
  <si>
    <t>ADS-B Equipment Purchase and Installation</t>
  </si>
  <si>
    <t>Purchase of Different Facilities for Airports</t>
  </si>
  <si>
    <t>Bole International Airport Radar Improvement</t>
  </si>
  <si>
    <t>Trade Logistics Project</t>
  </si>
  <si>
    <t>Expansion &amp; Modernization of Tana Infrastructure</t>
  </si>
  <si>
    <t>Kality Terminal Construction</t>
  </si>
  <si>
    <t>Transport System Improvement Project</t>
  </si>
  <si>
    <t xml:space="preserve">Dire Dawa Construction of Trafic Complex </t>
  </si>
  <si>
    <t>Dire Dawa Terminal Shade and Coble Stone Construction</t>
  </si>
  <si>
    <t>Expanding Terminals for Vehicle</t>
  </si>
  <si>
    <t xml:space="preserve">Djibouti Fluid Truck Terminal </t>
  </si>
  <si>
    <t>Djibouti Terminal Asphalt Works</t>
  </si>
  <si>
    <t>Integrated Information Technology Infrastracture Development Prject</t>
  </si>
  <si>
    <t xml:space="preserve">Residential Houses Development </t>
  </si>
  <si>
    <t>Integrated Housing Development</t>
  </si>
  <si>
    <t>Government Offices Construction</t>
  </si>
  <si>
    <t>Government Office Buildings and Housing Construction Project</t>
  </si>
  <si>
    <t>Implementation of Occupational Standards on Municipal Services</t>
  </si>
  <si>
    <t>Urban Development Sector Post Graduate Project</t>
  </si>
  <si>
    <t>Towns Revenue Reform Project</t>
  </si>
  <si>
    <t>Federal Urban Development, Housing and Construction Capacity Building</t>
  </si>
  <si>
    <t xml:space="preserve">Federal Capacity Building </t>
  </si>
  <si>
    <t>Tigray Regional State Infrastructure Expansion</t>
  </si>
  <si>
    <t xml:space="preserve">Tigray Region Capacity Building </t>
  </si>
  <si>
    <t>Mekelle City Administration Infrastructure Expansion</t>
  </si>
  <si>
    <t>Adigrat City Administration Infrastructure Expansion</t>
  </si>
  <si>
    <t>Shire City Administration Infrastructure Expansion</t>
  </si>
  <si>
    <t>Axum City Administration Infrastructure Expansion</t>
  </si>
  <si>
    <t>Adwa  City Administration Infrastructure Expansion</t>
  </si>
  <si>
    <t>Alamata City Administration Infrastructure Expansion</t>
  </si>
  <si>
    <t>Wukro City Administration Infrastructure Expnasion</t>
  </si>
  <si>
    <t>Humera City Administration Infrastructure Expansion</t>
  </si>
  <si>
    <t>Afar National Regional State Infrastructure Expansion</t>
  </si>
  <si>
    <t>Afar Region Capacity Building</t>
  </si>
  <si>
    <t>Semera City Administration Infrastructure Expansion</t>
  </si>
  <si>
    <t>Amhara National Regional State Infrastructure Expansion</t>
  </si>
  <si>
    <t>Amhara Regional State Capacity Building</t>
  </si>
  <si>
    <t>Bahr Dar City Administration Infrastructure Expansion</t>
  </si>
  <si>
    <t xml:space="preserve">Gonder City Administration Infrasturacture Expanstion </t>
  </si>
  <si>
    <t>Desse City Administration Infrastructure Expansion</t>
  </si>
  <si>
    <t>Kombolcha City Adminstration Infrastructure Expansion</t>
  </si>
  <si>
    <t>Debre Brihan City Administration Infrastructure Expansion</t>
  </si>
  <si>
    <t>Debre Markos City Administration Infrastructure Expansion</t>
  </si>
  <si>
    <t>Debre Tabor City Administration Infrastructure Expansion</t>
  </si>
  <si>
    <t>Weldya City Administration Infrastructure Expansion</t>
  </si>
  <si>
    <t>Mota City Administration Infrasturacture Expanstion</t>
  </si>
  <si>
    <t>Finote Selam City Administration Infrastructure Expanstion</t>
  </si>
  <si>
    <t>Oromiya National Regional State Infrastructure Expansion</t>
  </si>
  <si>
    <t>Oromiya Region Infrastructure Expansion</t>
  </si>
  <si>
    <t>Adama City Administration Infrastructure Expansion</t>
  </si>
  <si>
    <t>Bishoftu City Administration Infrastructure Expansion</t>
  </si>
  <si>
    <t>Shashemene City Adminsistration Infrastructure Expansion</t>
  </si>
  <si>
    <t>Jima City Adminsistration Infrastructure Expansion</t>
  </si>
  <si>
    <t>Sebeta City Adminsistration Infrastructure Expansion</t>
  </si>
  <si>
    <t>Burayu City Adminsistration Infrastructure Expansion</t>
  </si>
  <si>
    <t>Ambo City Adminsistration Infrastructure Expansion</t>
  </si>
  <si>
    <t>Robe City Adminsistration Infrastructure Expansion</t>
  </si>
  <si>
    <t>Batu City Adminsistration Infrastructure Expansion</t>
  </si>
  <si>
    <t>Asela City Administration Infrastructure Expansion</t>
  </si>
  <si>
    <t>Nekemet City Administration Infrastructure Expansion</t>
  </si>
  <si>
    <t>Somale National Regional State Infrastructure Expansion</t>
  </si>
  <si>
    <t xml:space="preserve">Somale Region Capacity Building </t>
  </si>
  <si>
    <t>Jigjiga City Administration Infrastructire Expansion</t>
  </si>
  <si>
    <t>Benshangul Gumuz Region Capacity Building</t>
  </si>
  <si>
    <t>Assosa City Administration Infrastructure Expansion</t>
  </si>
  <si>
    <t>Southern N.N.P. National Regional State Infrastructure Expansion</t>
  </si>
  <si>
    <t>Southern Region Capacity Building</t>
  </si>
  <si>
    <t>Hawasa City Administration Infrastructure Expansion</t>
  </si>
  <si>
    <t>Dilla City Administration Infrastructure Expansion</t>
  </si>
  <si>
    <t>Sodo City Administration Infrastructure Expanstion</t>
  </si>
  <si>
    <t>Arbaminch City Administration Infrastracture Expansion</t>
  </si>
  <si>
    <t>Hosaena City Administration Infrastructure Expansion</t>
  </si>
  <si>
    <t>Butagira City Administration Infrastructure Expansion</t>
  </si>
  <si>
    <t>Areka City Administration Infrastructure Expansion</t>
  </si>
  <si>
    <t>Yerga Alem City Admininstration Infrastructure Expansion</t>
  </si>
  <si>
    <t>Mizan City Administration Infrastructure Expansion</t>
  </si>
  <si>
    <t>Gambela National Regional State Infrastructure Expansion</t>
  </si>
  <si>
    <t>Gamebela Region Capacity Building</t>
  </si>
  <si>
    <t>Gambela City Administration Infrastructure Expansion</t>
  </si>
  <si>
    <t>Harari National Regional State Infrastructure Expansion</t>
  </si>
  <si>
    <t>Harari Region Capacity Building</t>
  </si>
  <si>
    <t>Diredawa City Administration Infrastructure Expansion</t>
  </si>
  <si>
    <t>Diredawa City Administration Capacity Building</t>
  </si>
  <si>
    <t>Integrated Urban Land Information Project</t>
  </si>
  <si>
    <t>Trunk Road Rehabilitation</t>
  </si>
  <si>
    <t xml:space="preserve">Engineering and Operation </t>
  </si>
  <si>
    <t>Modjo - Meki</t>
  </si>
  <si>
    <t>Meki - Zeway</t>
  </si>
  <si>
    <t>Zeway - Arsi Negele</t>
  </si>
  <si>
    <t>Arsi Negele - Hawassa</t>
  </si>
  <si>
    <t>Bahirdar Town Alternate Road and Abay Bridge</t>
  </si>
  <si>
    <t>Jimma - Agaro - Dedessa River</t>
  </si>
  <si>
    <t>Awash - Messo</t>
  </si>
  <si>
    <t>Trunk Road Upgrading</t>
  </si>
  <si>
    <t>Dejen/Tik - Felgebirhan</t>
  </si>
  <si>
    <t>Debark - Zarima - Limalimo Alternate Road</t>
  </si>
  <si>
    <t>Chico - Yerga chefe</t>
  </si>
  <si>
    <t>Yergachefe - Hagere Mariam</t>
  </si>
  <si>
    <t>Mega - Moyale</t>
  </si>
  <si>
    <t>Dire Dawa - Dewele</t>
  </si>
  <si>
    <t>Major Link Road Upgrading</t>
  </si>
  <si>
    <t>Engineering and Operation Department</t>
  </si>
  <si>
    <t>Senbo - Shola Gebeya - Gorfo - Gendeber</t>
  </si>
  <si>
    <t>Gedo - Menebegna</t>
  </si>
  <si>
    <t>Mekenajo - Ayira</t>
  </si>
  <si>
    <t>Aira - Chanka</t>
  </si>
  <si>
    <t>Chanka - Dembidolo</t>
  </si>
  <si>
    <t>Mazoria - Hadero</t>
  </si>
  <si>
    <t xml:space="preserve">Hadero - Durgi </t>
  </si>
  <si>
    <t>Kebremengest - Shakiso</t>
  </si>
  <si>
    <t>Worei - Adwa</t>
  </si>
  <si>
    <t>Bonga - Felege Selam</t>
  </si>
  <si>
    <t>Metehabla - Metehara</t>
  </si>
  <si>
    <t>Gashena - Bilbila</t>
  </si>
  <si>
    <t>Zema River Bridge - Bahirdar</t>
  </si>
  <si>
    <t>Azezo - Gorgora</t>
  </si>
  <si>
    <t>Durgi - Gibe River /Contract 1/</t>
  </si>
  <si>
    <t>Engibara - Chagni - Pawe Junction</t>
  </si>
  <si>
    <t>Efeson - Mehal Meda</t>
  </si>
  <si>
    <t>Muketure - Kokob Mesk</t>
  </si>
  <si>
    <t>Konso - Yabelo</t>
  </si>
  <si>
    <t>Melkasa - Sodere - Nura Era - Methara</t>
  </si>
  <si>
    <t xml:space="preserve">Felege Selam - Chida </t>
  </si>
  <si>
    <t>Bilbila - Sekota</t>
  </si>
  <si>
    <t>Pawe Junction - Fendika - Aima</t>
  </si>
  <si>
    <t>Zagora - Gasay</t>
  </si>
  <si>
    <t>Lebu - Akaki - Goro</t>
  </si>
  <si>
    <t>Nekemte - Bure /Contract 1/</t>
  </si>
  <si>
    <t>Nekemt - Bure /Contract 2/</t>
  </si>
  <si>
    <t>Nekemte - Bure /Contract 3/</t>
  </si>
  <si>
    <t xml:space="preserve">Dire Dawa - Melkagebdu </t>
  </si>
  <si>
    <t>Shabu - Bako</t>
  </si>
  <si>
    <t>Tulu Bolo - Kela</t>
  </si>
  <si>
    <t>Hamusit - Este</t>
  </si>
  <si>
    <t xml:space="preserve">Eteya - Robe </t>
  </si>
  <si>
    <t>Asayta Junction - Asayta</t>
  </si>
  <si>
    <t>Debremarkos Town Alternate Road</t>
  </si>
  <si>
    <t xml:space="preserve">Hosaina Town Alternate Road </t>
  </si>
  <si>
    <t>Woldya Town Alternate Road</t>
  </si>
  <si>
    <t>Gore - Tepi</t>
  </si>
  <si>
    <t>Tepi - Mizan</t>
  </si>
  <si>
    <t>Deri - KM. 62</t>
  </si>
  <si>
    <t>GInch - KM. 59</t>
  </si>
  <si>
    <t>Tercha - Chida</t>
  </si>
  <si>
    <t>Azezo - Gonder</t>
  </si>
  <si>
    <t>Km 59 - Chelete</t>
  </si>
  <si>
    <t>Demebi Dolo - Gambela</t>
  </si>
  <si>
    <t>Limu Junction - Kose - Seka</t>
  </si>
  <si>
    <t>Adele - Gerawa</t>
  </si>
  <si>
    <t>Diredwa - Shinele and Diredawa City Bypass Road</t>
  </si>
  <si>
    <t>Korem - Sekota - Abiy Adi</t>
  </si>
  <si>
    <t>Goneji - Kosela</t>
  </si>
  <si>
    <t>Major Link Road Construction</t>
  </si>
  <si>
    <t>Adura - Akobo and Adura - Burji</t>
  </si>
  <si>
    <t>Didigsala - Yalo</t>
  </si>
  <si>
    <t>Tekeze Bridge - Abiadi</t>
  </si>
  <si>
    <t>Sanja - Kirakir</t>
  </si>
  <si>
    <t>Dabat - Agire /Contract 1/</t>
  </si>
  <si>
    <t>Debark - Buahit</t>
  </si>
  <si>
    <t>Buahit - Dilyebza</t>
  </si>
  <si>
    <t>Abus /Km 72/ - Alemketema</t>
  </si>
  <si>
    <t>Arbaminch - Belta</t>
  </si>
  <si>
    <t>Otolo - Sawla</t>
  </si>
  <si>
    <t>Sawla - Laska</t>
  </si>
  <si>
    <t>Laska - Salayish</t>
  </si>
  <si>
    <t>Salayish - Omo</t>
  </si>
  <si>
    <t>Omo/Sai - Maji</t>
  </si>
  <si>
    <t>Ankober - Dulecha</t>
  </si>
  <si>
    <t>Guba - Begondi /Aicd - Kong/</t>
  </si>
  <si>
    <t>Debrebirhan - Ankober</t>
  </si>
  <si>
    <t>Yallo - Nehile  /Lot 1/</t>
  </si>
  <si>
    <t xml:space="preserve">Yalo - Nhile /Lot 2/ </t>
  </si>
  <si>
    <t>Tsegede Junction - Ketema Nigus</t>
  </si>
  <si>
    <t>Chole - Magna</t>
  </si>
  <si>
    <t>Gambela - Elia</t>
  </si>
  <si>
    <t>Dansha - Abdrafik - Mykadura</t>
  </si>
  <si>
    <t>Shebele - Emi</t>
  </si>
  <si>
    <t>Asphalting Roads that Passes in Towns</t>
  </si>
  <si>
    <t>Dulecha - Awash Arba</t>
  </si>
  <si>
    <t>Kong - Begondi - Wenbera</t>
  </si>
  <si>
    <t xml:space="preserve">Oblo - Dermi </t>
  </si>
  <si>
    <t>Turmi - Omorate</t>
  </si>
  <si>
    <t>Mizan - Dima</t>
  </si>
  <si>
    <t>Dima - Rad Bridge</t>
  </si>
  <si>
    <t>Asosa - Daleti /Contract 1/</t>
  </si>
  <si>
    <t>Adaba - Angeto</t>
  </si>
  <si>
    <t>Dobi - Elidar - Bolho</t>
  </si>
  <si>
    <t xml:space="preserve">Sugar Project 1-2 - Hana </t>
  </si>
  <si>
    <t>Omo  - Turmi</t>
  </si>
  <si>
    <t>Sugar Project 6 - Omo</t>
  </si>
  <si>
    <t>Adiremet - Kulita - Adigoshu</t>
  </si>
  <si>
    <t>Moricho - Dimtu - Bitena /Contract 1/</t>
  </si>
  <si>
    <t>Koka - Adulala - Deberezeit</t>
  </si>
  <si>
    <t>Sugar Project 4-6</t>
  </si>
  <si>
    <t>Gelemso - Micheta /Contract 2/</t>
  </si>
  <si>
    <t>Dalol - Bada</t>
  </si>
  <si>
    <t>Belesa River - Mekanebirhan</t>
  </si>
  <si>
    <t>Bitena - Mayokote - Sodo /Contract 1/</t>
  </si>
  <si>
    <t>Seroka - Abhajira - Abderaf</t>
  </si>
  <si>
    <t>Abebo - Km. 75 /Lot 1/</t>
  </si>
  <si>
    <t>Chereti - Hagermekor</t>
  </si>
  <si>
    <t>Abiy Adi - Lemema</t>
  </si>
  <si>
    <t xml:space="preserve">Lemema - Indabaguna </t>
  </si>
  <si>
    <t>Adiremet - Adihirda - Beakel</t>
  </si>
  <si>
    <t>Daye - Chiri - Nansebo</t>
  </si>
  <si>
    <t>Bishefitu Town Express Road Approach</t>
  </si>
  <si>
    <t>Mota - Jara - Gedo</t>
  </si>
  <si>
    <t>Degolo - Kelela</t>
  </si>
  <si>
    <t>Asosa - Daleti /Contract 2/</t>
  </si>
  <si>
    <t>Abomsa - Asko - Dibu River</t>
  </si>
  <si>
    <t>Dibu River - Badey - Cheleleka</t>
  </si>
  <si>
    <t>Fik - Hamero</t>
  </si>
  <si>
    <t>Kebri Dehar - Warder</t>
  </si>
  <si>
    <t xml:space="preserve">Jiggiga - Fafen - Gelalshe - Deghmedo </t>
  </si>
  <si>
    <t>Kunzela Junction - Flora Horticulture</t>
  </si>
  <si>
    <t>Metema - Abrehajre /Metema - Aberjre - Maserbet - Sanja/</t>
  </si>
  <si>
    <t>Hayke - Bitsma - Chefera</t>
  </si>
  <si>
    <t>Kelela - Akesta</t>
  </si>
  <si>
    <t>Debire Marekos - Elyas - Kuch</t>
  </si>
  <si>
    <t>Robe - Agarefa - Ali</t>
  </si>
  <si>
    <t>Dermi - Shakiso</t>
  </si>
  <si>
    <t>Shambu - Agamesa</t>
  </si>
  <si>
    <t>Edu - Surafeta - Wareka</t>
  </si>
  <si>
    <t>Bilalo - Kersa - Arsi Negele</t>
  </si>
  <si>
    <t>Kose - Mito - Werabe/Tera - Bilalo</t>
  </si>
  <si>
    <t>Yabelo Ketema Bypass Road</t>
  </si>
  <si>
    <t>Nebelte - Filafile</t>
  </si>
  <si>
    <t>Wekiro - Aberha Weatsbha - Felafile</t>
  </si>
  <si>
    <t>Yaso - Galasa - Dibate /Lot 1/</t>
  </si>
  <si>
    <t>Aliya - Makuye</t>
  </si>
  <si>
    <t>Eitang - Wankie - Miera</t>
  </si>
  <si>
    <t>Deghamndo - Segege</t>
  </si>
  <si>
    <t>Gode - Haregle /Lot 1/</t>
  </si>
  <si>
    <t>Asayta - Afambo - Djibouti Border</t>
  </si>
  <si>
    <t>Taremaber - Mahelmeda</t>
  </si>
  <si>
    <t>Gimba - Teneta</t>
  </si>
  <si>
    <t>Morka - Giricha - Chnecha</t>
  </si>
  <si>
    <t>Rama - Chila - Wukero - Maraye</t>
  </si>
  <si>
    <t>Wukero - Atsbi - Koneba</t>
  </si>
  <si>
    <t>Debretabor - Guna</t>
  </si>
  <si>
    <t>Geshen Junction - Km 14</t>
  </si>
  <si>
    <t>Bishoftu - Chefe Donesa - Sendafa</t>
  </si>
  <si>
    <t>Adishahu - Dilla - Samer</t>
  </si>
  <si>
    <t>Adiarekaye - Telemete</t>
  </si>
  <si>
    <t>Zalambesa - Alitila - Marewa - Tsedegahamuse</t>
  </si>
  <si>
    <t>Jigjiga -Tuli - Luwaneja - Lulead - Samkab - Haremukale</t>
  </si>
  <si>
    <t>Mile Junction - Biyoguregure</t>
  </si>
  <si>
    <t>Industry Parks Connecting Roads</t>
  </si>
  <si>
    <t>Omorate - Omo - Kangakin</t>
  </si>
  <si>
    <t>Humero - Emi</t>
  </si>
  <si>
    <t>Gode - Kelafo</t>
  </si>
  <si>
    <t>Road Heavy Maintenance</t>
  </si>
  <si>
    <t>Addis Ababa - Kore</t>
  </si>
  <si>
    <t>Gonder - Bahirdar</t>
  </si>
  <si>
    <t>Addis Ababa - Modjo - Mekki</t>
  </si>
  <si>
    <t>Km 145 - Km 220 /Awash - Mille/</t>
  </si>
  <si>
    <t>Gibe - Jimma</t>
  </si>
  <si>
    <t>Alemgena - Butajira</t>
  </si>
  <si>
    <t>Ambo - Gedo</t>
  </si>
  <si>
    <t>Mekenajo - Nejo - Asosa</t>
  </si>
  <si>
    <t>Debre Markos - Bahir Dar</t>
  </si>
  <si>
    <t>Addis - Chanco - Fiche /Contract 1/</t>
  </si>
  <si>
    <t>Fiche - Gohatsion /Contract 3/</t>
  </si>
  <si>
    <t xml:space="preserve">Awash - Km. 72 /Contract 1/ </t>
  </si>
  <si>
    <t>Meki - Hawasa</t>
  </si>
  <si>
    <t>Arbaminch - Wozeka</t>
  </si>
  <si>
    <t>Konso - Woito</t>
  </si>
  <si>
    <t>Modern Trafic Signs</t>
  </si>
  <si>
    <t>Waja - Maychew - Adigudem</t>
  </si>
  <si>
    <t>Dichoto - Elidar - Bure</t>
  </si>
  <si>
    <t>Woldia - Filakit</t>
  </si>
  <si>
    <t>Awash - Adama</t>
  </si>
  <si>
    <t>Metu - Algie</t>
  </si>
  <si>
    <t>Agaro - Demebi - Bedelle</t>
  </si>
  <si>
    <t>Butajera - Areka - Sodo</t>
  </si>
  <si>
    <t>Chole - Baresaliya</t>
  </si>
  <si>
    <t>Weyeto - Jineka</t>
  </si>
  <si>
    <t>Gedo - Nekemte</t>
  </si>
  <si>
    <t>Saja - Fofa - Gelegel Gibei</t>
  </si>
  <si>
    <t>Tongo - Gidami</t>
  </si>
  <si>
    <t>Goba - Dolomena</t>
  </si>
  <si>
    <t>Hareglei - Eimie</t>
  </si>
  <si>
    <t>Semera - Didegesala</t>
  </si>
  <si>
    <t>Kobo - Lalibela</t>
  </si>
  <si>
    <t>Sherkole - Abay Bridge</t>
  </si>
  <si>
    <t>Dembch - Ferse bete - Adete</t>
  </si>
  <si>
    <t>Nejo - Jaresa - Shimeltoke - Beigi</t>
  </si>
  <si>
    <t>Jigjiga - Degahabure</t>
  </si>
  <si>
    <t>Mega - Wachele - Bulebula</t>
  </si>
  <si>
    <t>Bridge Construction and Rehabilitation</t>
  </si>
  <si>
    <t>Different Bridges</t>
  </si>
  <si>
    <t>Procurement of Bridge /Emergency Equipment</t>
  </si>
  <si>
    <t>Kibu Bridge</t>
  </si>
  <si>
    <t>Dawa Bridge</t>
  </si>
  <si>
    <t>Policy Support and Capacity Building</t>
  </si>
  <si>
    <t>ERA Capacity Building</t>
  </si>
  <si>
    <t>Business Process Re-enginering Program</t>
  </si>
  <si>
    <t xml:space="preserve">Engineering and Regulatory </t>
  </si>
  <si>
    <t>Ginchi Demonstration Center</t>
  </si>
  <si>
    <t>Transport and Poverty Observatory Study</t>
  </si>
  <si>
    <t>Performance Monitoring Indicator</t>
  </si>
  <si>
    <t>Service Charge for Prjects' Compensation Payment</t>
  </si>
  <si>
    <t>Universal Rural Roads Access Program</t>
  </si>
  <si>
    <t>Road Sector Training Program</t>
  </si>
  <si>
    <t>Establishment of Road Research Center</t>
  </si>
  <si>
    <t>Prefab for Regional Offices</t>
  </si>
  <si>
    <t>Protection of Earth Slides</t>
  </si>
  <si>
    <t>Construction of Vechicles Weight Control Offices</t>
  </si>
  <si>
    <t>Partition for Head Office</t>
  </si>
  <si>
    <t xml:space="preserve">Feasibility, Design and Design Review </t>
  </si>
  <si>
    <t>Package 1 Design Projects</t>
  </si>
  <si>
    <t>Package 2 Design Projects</t>
  </si>
  <si>
    <t>Package 3 Design Projects</t>
  </si>
  <si>
    <t>Package 4 Design Projects</t>
  </si>
  <si>
    <t>Package 5 Design Projects</t>
  </si>
  <si>
    <t>Construction Project Management Professionals Certification</t>
  </si>
  <si>
    <t>Construction Project Management Excellence Center</t>
  </si>
  <si>
    <t>Preparation of Construction Sector Productivity Norm</t>
  </si>
  <si>
    <t>Providing Support for Productive Safety Net Program</t>
  </si>
  <si>
    <t>Tigray Urban Productive Safetynet Project</t>
  </si>
  <si>
    <t>Afar Urban Productive Safetynet Project</t>
  </si>
  <si>
    <t>Amhara Urban Productive Safetynet Project</t>
  </si>
  <si>
    <t>Oromia Urban Productive Safetynet Project</t>
  </si>
  <si>
    <t>Somale  Urban Productive Safetynet Project</t>
  </si>
  <si>
    <t>Benishangul Gumuz Urban Productive Safetynet Project</t>
  </si>
  <si>
    <t>Southern Urban Productive Safetynet Project</t>
  </si>
  <si>
    <t>Gambela Urban Productive Safetynet Project</t>
  </si>
  <si>
    <t>Hareri Urban Productive Safetynet Project</t>
  </si>
  <si>
    <t>Diredawa Urban Productive Safetynet Project</t>
  </si>
  <si>
    <t>Addis Ababa Urban Productive Safetynet Project</t>
  </si>
  <si>
    <t>Information Center of Infrastructures</t>
  </si>
  <si>
    <t>Education Management and Administration Projects</t>
  </si>
  <si>
    <t>Strengthening Educational Managment Information System</t>
  </si>
  <si>
    <t>Construction of 12 New Universities and Capacity Building</t>
  </si>
  <si>
    <t>Higher Education Projects</t>
  </si>
  <si>
    <t>Higher Education System Capacity Building</t>
  </si>
  <si>
    <t>African Capacity Building Institute</t>
  </si>
  <si>
    <t>University Engineering Education Capacity Building Program</t>
  </si>
  <si>
    <t>Higher Education Institutions Networking</t>
  </si>
  <si>
    <t>Enjibara Universiti</t>
  </si>
  <si>
    <t>Meqdela University</t>
  </si>
  <si>
    <t>Selalie University</t>
  </si>
  <si>
    <t>Odabultum University</t>
  </si>
  <si>
    <t>Dembi Dolo Univesrity</t>
  </si>
  <si>
    <t>Kebri Dahar University</t>
  </si>
  <si>
    <t>Borena University</t>
  </si>
  <si>
    <t>Educational Leaders and Teachers Capacity Building</t>
  </si>
  <si>
    <t>General Education Quality and Equity Projects</t>
  </si>
  <si>
    <t>General Education Quality Improvement Package Project</t>
  </si>
  <si>
    <t>Strengthening of Information Communication Technology for Education Project</t>
  </si>
  <si>
    <t>Accomplishing Existing Projects</t>
  </si>
  <si>
    <t>Main Campus Men and Women Dormitory Construction</t>
  </si>
  <si>
    <t>Main Campus Complex Classroom and School of Commerce</t>
  </si>
  <si>
    <t>Black Lion Student Dormitory Construction</t>
  </si>
  <si>
    <t>ICT development</t>
  </si>
  <si>
    <t>Institute of Geophysics, Space Science and Astronomy (IGSSA) Office and Research Center Construction</t>
  </si>
  <si>
    <t>AATI Building for Classrooms, Labs and Office Construction</t>
  </si>
  <si>
    <t xml:space="preserve">Construction of Classrooms and Offices for Journalism  </t>
  </si>
  <si>
    <t>Construction of OPD for Tikur Anbesa Specialized Hospital</t>
  </si>
  <si>
    <t xml:space="preserve">Construction of Office and Cultural and Linguistic Musium for Academy of Ethiopian Languages and Cultures </t>
  </si>
  <si>
    <t>Construction of Gymnasium for Sport Science</t>
  </si>
  <si>
    <t>Black Lion Hospital Post Graduate Dormitory Construction</t>
  </si>
  <si>
    <t>Residence Construction in Samit</t>
  </si>
  <si>
    <t>Construction of Testing Center in Main Campus</t>
  </si>
  <si>
    <t>Black Lion Heart Treatment Medical Center</t>
  </si>
  <si>
    <t>Accomplishing Existing Project</t>
  </si>
  <si>
    <t>Main Campus Garage and Toilet Construction</t>
  </si>
  <si>
    <t>Dining Hall and kitchen Construction in Main Campus</t>
  </si>
  <si>
    <t>Dining Hall Construction in Harar Campus</t>
  </si>
  <si>
    <t>Main Campus Complex Research Center Construction</t>
  </si>
  <si>
    <t xml:space="preserve">Construction of Natural Science Complex Bulding in Main Campus </t>
  </si>
  <si>
    <t xml:space="preserve">ICT infrastructure Development </t>
  </si>
  <si>
    <t>University's Capital Projects</t>
  </si>
  <si>
    <t>Accomplishing Ongoing Projects</t>
  </si>
  <si>
    <t xml:space="preserve">Maritime Training Institute </t>
  </si>
  <si>
    <t xml:space="preserve">Technology Institute Students' Resident  </t>
  </si>
  <si>
    <t xml:space="preserve">Textile Garment and Technology Institutes Workshop </t>
  </si>
  <si>
    <t xml:space="preserve">Constructing Student Lecture Halls Building in Medical and Health Science College and Garment Factory of Textile Institute </t>
  </si>
  <si>
    <t>Student Dining in Medical and Health Science College</t>
  </si>
  <si>
    <t>Construction of Library and Laboratory in Medical and Health Science College</t>
  </si>
  <si>
    <t>Mekele University Capital Budget Projects</t>
  </si>
  <si>
    <t>Accomplishing Ongoing Project</t>
  </si>
  <si>
    <t>Ethiopian Technology Institute Mekele</t>
  </si>
  <si>
    <t>Daye Campus Construction</t>
  </si>
  <si>
    <t>Capital Budget Projects</t>
  </si>
  <si>
    <t>Agaro Campus Student Dormitory and Classroom Construction</t>
  </si>
  <si>
    <t>Students' Cafeteria of the Main Campus</t>
  </si>
  <si>
    <t>Vetrenary in Agriculture and Animal Science Health College</t>
  </si>
  <si>
    <t>Electric Line establishment in Agriculture and Animal Health College</t>
  </si>
  <si>
    <t xml:space="preserve">Health Tourism Development Project </t>
  </si>
  <si>
    <t>Construction of Sport Recreation of Kito Furdesa</t>
  </si>
  <si>
    <t>University's Capital Project</t>
  </si>
  <si>
    <t>Dormitory Construction for Students and Teachers in Addis Ababa and Woliso</t>
  </si>
  <si>
    <t>Class Rooms and Office Construction in Addis Ababa and Woliso</t>
  </si>
  <si>
    <t>TVET Institute Projects</t>
  </si>
  <si>
    <t>TVET Expansion Project</t>
  </si>
  <si>
    <t>TVET Institute Satelite Project</t>
  </si>
  <si>
    <t>Technical and Vocational Education and Training Projects</t>
  </si>
  <si>
    <t>Finalization of TVET Projects</t>
  </si>
  <si>
    <t>Center of Execellence for Engineering Capacity Building</t>
  </si>
  <si>
    <t>Gambella University's Projects</t>
  </si>
  <si>
    <t>Stadium Construction</t>
  </si>
  <si>
    <t>Construction of Classrooms</t>
  </si>
  <si>
    <t>Construction of Dining Hall and Kichen</t>
  </si>
  <si>
    <t>Establishment of Laboratory and Library</t>
  </si>
  <si>
    <t>Establishment of Infrastructures and Facilities</t>
  </si>
  <si>
    <t>Arsi University's Projects</t>
  </si>
  <si>
    <t>Construction of Administration Building and Offices</t>
  </si>
  <si>
    <t>Construction of Infrastructure and Facility</t>
  </si>
  <si>
    <t xml:space="preserve">Hospital Expansion Work </t>
  </si>
  <si>
    <t>Sawla Campus Construction</t>
  </si>
  <si>
    <t>Main Campus Clinic Construction</t>
  </si>
  <si>
    <t>Chamo Campus Liberary, Labratory and Office Construction</t>
  </si>
  <si>
    <t>Arbaminch Technology Institute Classrooms Construction</t>
  </si>
  <si>
    <t>Chamo Campus Classrooms Construction</t>
  </si>
  <si>
    <t>Chamo Campus Office Construction</t>
  </si>
  <si>
    <t>Tropical Diseases Laboratory Complex Construction</t>
  </si>
  <si>
    <t>Natural Science College Classrooms Construction</t>
  </si>
  <si>
    <t>Health College Liberary Construction</t>
  </si>
  <si>
    <t>Sawla Campus Dormitory Construction</t>
  </si>
  <si>
    <t>Business and Economics College Dormitory Construction</t>
  </si>
  <si>
    <t>Accompilshing Existing Project</t>
  </si>
  <si>
    <t xml:space="preserve">Fasil Campus Engineering Workshop and Labratory, Natural Science Labratory and Preclinical Labratory Construction </t>
  </si>
  <si>
    <t xml:space="preserve">Fasil Campus Stadium Construction </t>
  </si>
  <si>
    <t xml:space="preserve">Engineering Faculity Workshop and Laboratory Complex Construction </t>
  </si>
  <si>
    <t>Fasil Campus Technology Faculty Office and Post Graduate Building Construction</t>
  </si>
  <si>
    <t xml:space="preserve"> Fasil Campus Technology Institute Dormitory and Lecture Hall Construction</t>
  </si>
  <si>
    <t>Adama Science and Technology University Capital Projects</t>
  </si>
  <si>
    <t xml:space="preserve">Accomplishing Ongoing Project </t>
  </si>
  <si>
    <t>Research Park Construction of Main Campus</t>
  </si>
  <si>
    <t>Sport Recreation in the Main Campus</t>
  </si>
  <si>
    <t xml:space="preserve">Drinking Water Supply Expansion </t>
  </si>
  <si>
    <t xml:space="preserve">Buildings Maintenance </t>
  </si>
  <si>
    <t xml:space="preserve">Three Centre of Excellence  </t>
  </si>
  <si>
    <t xml:space="preserve">Community School </t>
  </si>
  <si>
    <t>Referral Teaching Hospital</t>
  </si>
  <si>
    <t>Engineering and Technology College Classrooms</t>
  </si>
  <si>
    <t xml:space="preserve">Administration Office Building </t>
  </si>
  <si>
    <t>Research and Post Graduate Building Construction</t>
  </si>
  <si>
    <t>Students Residential Building for Engineering and Technology</t>
  </si>
  <si>
    <t xml:space="preserve">Teachers and Employees Residential Building </t>
  </si>
  <si>
    <t>Engineering and Technology College Dining Hall and Warehouse Construction</t>
  </si>
  <si>
    <t>Health College Dining Hall and Warehouse</t>
  </si>
  <si>
    <t xml:space="preserve">Maintenance of Class Rooms and Liberary Built by GIZ </t>
  </si>
  <si>
    <t>Legal Education and Training Improvement Program</t>
  </si>
  <si>
    <t>University's Project</t>
  </si>
  <si>
    <t>Main Campus Administration Building Construction</t>
  </si>
  <si>
    <t>Main Campus Classroom Construction</t>
  </si>
  <si>
    <t>Main Campus Workshop Construction and Demonstration Center</t>
  </si>
  <si>
    <t>Gelan Training Center Construction</t>
  </si>
  <si>
    <t>Main Gate Construction</t>
  </si>
  <si>
    <t xml:space="preserve"> Main Campus Dormitory Construction</t>
  </si>
  <si>
    <t>Main Campus Library Construction</t>
  </si>
  <si>
    <t>Main Campus Water Well Driling</t>
  </si>
  <si>
    <t>Retention Wall and Landscaping</t>
  </si>
  <si>
    <t>Main Campus Guest Room Construction</t>
  </si>
  <si>
    <t>Main Campus Student and Teachers Dormitory Construction</t>
  </si>
  <si>
    <t>Main Campus Dining Hall Construction</t>
  </si>
  <si>
    <t>Main Campus Labratory Construction</t>
  </si>
  <si>
    <t>Student and Teacher Lounge</t>
  </si>
  <si>
    <t>Desse Kombolcha Student Dormitory and Staff Resident Construction</t>
  </si>
  <si>
    <t>Wollo Referral Hospital</t>
  </si>
  <si>
    <t>Dessie Kombolcha Main Gate Construction</t>
  </si>
  <si>
    <t>Dessie Kombolcha Student Dining Hall Construction</t>
  </si>
  <si>
    <t>Student Recreation Center</t>
  </si>
  <si>
    <t>Natural Science Dessie Kombolcha labratory</t>
  </si>
  <si>
    <t>Dessie Teaching Hospital Construction</t>
  </si>
  <si>
    <t>Dessie Kombolcha Parking and Garage Construction</t>
  </si>
  <si>
    <t xml:space="preserve">Kombolcha Post Graduate Building Construction </t>
  </si>
  <si>
    <t>Dessie Tita Classrooms and Library Construction</t>
  </si>
  <si>
    <t>Engineering Information Technology Center</t>
  </si>
  <si>
    <t>Dessie Workshop Construction</t>
  </si>
  <si>
    <t>Main Campus Student Dormitory Construction</t>
  </si>
  <si>
    <t>Gymnasium Construction</t>
  </si>
  <si>
    <t>Student Cafetria Construction</t>
  </si>
  <si>
    <t>Latrine and Guard House Construction</t>
  </si>
  <si>
    <t>Warehouse Construction</t>
  </si>
  <si>
    <t>Oxidation Pond</t>
  </si>
  <si>
    <t>Main Campus Laboratory Construction</t>
  </si>
  <si>
    <t>Main Campus Sport Field Construction</t>
  </si>
  <si>
    <t>Main Campus Class Rooms and Library Construction</t>
  </si>
  <si>
    <t>Main Campus Dormitory and Student and Teacher Lounge Construction</t>
  </si>
  <si>
    <t>Construction of Teachers Resident in Main and Otona Campuses</t>
  </si>
  <si>
    <t>Tercha Campus Construction</t>
  </si>
  <si>
    <t>Main Campuse Dining Hall</t>
  </si>
  <si>
    <t xml:space="preserve">Research Centers in Omotic and Abela </t>
  </si>
  <si>
    <t xml:space="preserve">Construction of Otona Campuse Administration Building </t>
  </si>
  <si>
    <t>Otona Campus Clinic Construction</t>
  </si>
  <si>
    <t>Shambu and Main Campus Labratory Construction</t>
  </si>
  <si>
    <t>Auditorium Construction in Main Campus</t>
  </si>
  <si>
    <t>Student Dormitory and Classroom Construction in Shambo and Gimbi</t>
  </si>
  <si>
    <t>Student Cafeteria and Dining Hall construction in Shambu and Gimbi</t>
  </si>
  <si>
    <t>Teacher's Dormitory Construction in Shambu and Gimbi</t>
  </si>
  <si>
    <t>Teacher's Residence Construction in Shambu and Gimbi</t>
  </si>
  <si>
    <t>Shambu and Gimbi Administration Building Construction</t>
  </si>
  <si>
    <t>Sport Academy Construction</t>
  </si>
  <si>
    <t>Warehouse Construction in Main Campus, Shambo and Gimbi</t>
  </si>
  <si>
    <t>ICT Center Constructions In All Campuses</t>
  </si>
  <si>
    <t>Teacher's and Medical Doctors Residence Construction in Main Campus</t>
  </si>
  <si>
    <t>Student Clinic Construction in Shambu and Gimbi</t>
  </si>
  <si>
    <t>Dormitory in Referal Hospital</t>
  </si>
  <si>
    <t>President Resedential Construction</t>
  </si>
  <si>
    <t>Main Campus Post Graduate Building Construction</t>
  </si>
  <si>
    <t>Plant Treatment in Shambu and Gimbi</t>
  </si>
  <si>
    <t>Main Campus Road Construction</t>
  </si>
  <si>
    <t>Office Construction in Referal Hospital</t>
  </si>
  <si>
    <t>Dormitory Construction in Main Campus, Shire and Referral Hospital</t>
  </si>
  <si>
    <t>Class Room Construction in Main Campus, Shire and Referral Hospital</t>
  </si>
  <si>
    <t>Labratory Construction in Main Campus, Shire and Referral Hospital</t>
  </si>
  <si>
    <t>Library Construction in Main Campus, Shire and Referral Hospital</t>
  </si>
  <si>
    <t>Dining Hall Construction in Main Campus, Shire and Referral Hospital</t>
  </si>
  <si>
    <t>Main Campuse Clinic Construction</t>
  </si>
  <si>
    <t xml:space="preserve">Main Campus Stadium Construction </t>
  </si>
  <si>
    <t>Waste Treatment In Shire Campus</t>
  </si>
  <si>
    <t>Workshop and Labratory in Adwa Campus</t>
  </si>
  <si>
    <t>Fence and Gate onstruction in Shire Campus</t>
  </si>
  <si>
    <t>Robe Engineering Workshop and Agriculture Bio-diversity Labratory Construction</t>
  </si>
  <si>
    <t>Dolo and Ginire Research and Community Service Station Construction</t>
  </si>
  <si>
    <t>Goba and Robe Classroom Construction</t>
  </si>
  <si>
    <t>Goba Health Laboratory Construction</t>
  </si>
  <si>
    <t>Goba Campus Library Construction</t>
  </si>
  <si>
    <t>Dormitory Construction in Goba and Robe</t>
  </si>
  <si>
    <t>Goba Hospital Extenstion Work</t>
  </si>
  <si>
    <t>Goba Warehouse and Water Reserve Construction</t>
  </si>
  <si>
    <t>Dining Hall Construction in Goba and Robe</t>
  </si>
  <si>
    <t>Goba and Robe Recreation Center Construction</t>
  </si>
  <si>
    <t>Robe ICT and Technology Research Center Construction</t>
  </si>
  <si>
    <t>Robe Liberary Construction</t>
  </si>
  <si>
    <t>Robe Natural Science and Agriculture Labratory</t>
  </si>
  <si>
    <t>Goba Turism Management Training Center Construction</t>
  </si>
  <si>
    <t>Health and Medical Science Institute Expansion Project</t>
  </si>
  <si>
    <t>Administration Building in Main Campus</t>
  </si>
  <si>
    <t>Main Campus Three Block Student Dormitory Construction</t>
  </si>
  <si>
    <t>Construction of Post Graduate Building</t>
  </si>
  <si>
    <t>Main Campus Cafeteria Construction</t>
  </si>
  <si>
    <t xml:space="preserve">Main Campus Water Line </t>
  </si>
  <si>
    <t>Shewa Robit Research Center Flood protection Construction</t>
  </si>
  <si>
    <t>Health and Medical Student Classroom and Dormitory Construction</t>
  </si>
  <si>
    <t>Classroom Construction</t>
  </si>
  <si>
    <t>Administration Building Construction</t>
  </si>
  <si>
    <t>Accompilshing Existing Projects</t>
  </si>
  <si>
    <t>Main Campus Construction of Internal Road and Main Gate</t>
  </si>
  <si>
    <t>Main Campus Student Dining Hall Construction</t>
  </si>
  <si>
    <t>Main Campus Main Liberary Construction</t>
  </si>
  <si>
    <t>Main Campus Dormitory Construction</t>
  </si>
  <si>
    <t>Landscaping</t>
  </si>
  <si>
    <t>Veterinary Hospital Construction</t>
  </si>
  <si>
    <t>Business Incubation Center</t>
  </si>
  <si>
    <t>Main Campus Fence Work</t>
  </si>
  <si>
    <t>Teachers Residence Construction</t>
  </si>
  <si>
    <t>Ambo University's Projects</t>
  </si>
  <si>
    <t>Classrooms and Seminar Halls Construction</t>
  </si>
  <si>
    <t>Workshop, Laboratory and Library Construction</t>
  </si>
  <si>
    <t>Constructing Administration and Office Buildings</t>
  </si>
  <si>
    <t xml:space="preserve">Infrastructure Facility Establishment </t>
  </si>
  <si>
    <t xml:space="preserve">Construction Of Residents Builiding  </t>
  </si>
  <si>
    <t>Constraction of Classrooms, Seminar and Lecture Halls in 2010</t>
  </si>
  <si>
    <t>Construction of Workshops, Laboratory and Library Started in 2010</t>
  </si>
  <si>
    <t>Infrastructure and Facility Establishment Started in 2010</t>
  </si>
  <si>
    <t>Addis Ababa Science and Technology University Projects</t>
  </si>
  <si>
    <t>Accomplishing the Ongoing Project</t>
  </si>
  <si>
    <t xml:space="preserve">Teachers, Adminstrators and Guesthouse Building </t>
  </si>
  <si>
    <t>Central Administration Building and Auditorium</t>
  </si>
  <si>
    <t>Central Store and Kichen</t>
  </si>
  <si>
    <t xml:space="preserve">Establishment of Research Center and Technology Park </t>
  </si>
  <si>
    <t>Construction of Students Dining Hall</t>
  </si>
  <si>
    <t>Commercial Complex</t>
  </si>
  <si>
    <t xml:space="preserve">Construction of Infrastructural Development and ICT </t>
  </si>
  <si>
    <t xml:space="preserve">Students Clinic Project </t>
  </si>
  <si>
    <t>Adigrat University's Projects</t>
  </si>
  <si>
    <t xml:space="preserve">Residential Building Constraction </t>
  </si>
  <si>
    <t xml:space="preserve">Classrooms and Seminar Halls Construction </t>
  </si>
  <si>
    <t xml:space="preserve">Workshop, Laboratory and Library Establishment </t>
  </si>
  <si>
    <t xml:space="preserve">Constructing Administration and Office Building </t>
  </si>
  <si>
    <t xml:space="preserve">Establishment of Infrastructures and Facilities </t>
  </si>
  <si>
    <t>Wachemo University's Projects</t>
  </si>
  <si>
    <t>Construction of Residential Buildings Started in 2007</t>
  </si>
  <si>
    <t>Classroom and Seminar Hall Construction Started in 2007</t>
  </si>
  <si>
    <t>Workshop, Laboratory and Library Construction Started in 2007</t>
  </si>
  <si>
    <t>Administration and Office Building Started in 2007</t>
  </si>
  <si>
    <t>Infrastructure and Facility Establishment Started in 2007</t>
  </si>
  <si>
    <t>Durame Campus Building</t>
  </si>
  <si>
    <t>Woldia University's Projects</t>
  </si>
  <si>
    <t>Construction of Administration and Office Buildings</t>
  </si>
  <si>
    <t xml:space="preserve">Establishment of Infrastructure and Facilities </t>
  </si>
  <si>
    <t>Debretabor University Projects</t>
  </si>
  <si>
    <t>Construction of Dormitary Started in 2010</t>
  </si>
  <si>
    <t>Hospital Expansion Work</t>
  </si>
  <si>
    <t>Lecture Hall, Classrooms and Cafteria Hall Construction Started in 2010</t>
  </si>
  <si>
    <t>Laboratory, Research Center and Library Construction Started in 2010</t>
  </si>
  <si>
    <t>Administration Building Construction Started in 2010</t>
  </si>
  <si>
    <t>Construction of Infrastructure Started in 2010</t>
  </si>
  <si>
    <t>Students Dormitory Construction</t>
  </si>
  <si>
    <t>Classroom and Seminar Hall Construction</t>
  </si>
  <si>
    <t>Metu University's Projects</t>
  </si>
  <si>
    <t xml:space="preserve">Ongoing Project Accomplishment </t>
  </si>
  <si>
    <t xml:space="preserve">Classrooms and Seminar/Lecture Hall Started in 2007 </t>
  </si>
  <si>
    <t xml:space="preserve">Infrastructure and Facilitity Establishment Started in 2007 </t>
  </si>
  <si>
    <t xml:space="preserve">Construction of Workshop, Labratory and Library Started in 2007 </t>
  </si>
  <si>
    <t>Expansion Programs Started in 2008</t>
  </si>
  <si>
    <t>Bedelle Campus Construction Project</t>
  </si>
  <si>
    <t>Wolkitie University's Projects</t>
  </si>
  <si>
    <t>Residential Building Construction</t>
  </si>
  <si>
    <t>Classrooms, Seminar and Lecture Halls Building</t>
  </si>
  <si>
    <t>Establishing Workshop, Laboratory and Library</t>
  </si>
  <si>
    <t>Establishment of Infrastructure and Facilities</t>
  </si>
  <si>
    <t>Bule Hora University's Projects</t>
  </si>
  <si>
    <t xml:space="preserve">Construction of Residential Bulilding </t>
  </si>
  <si>
    <t>Classrooms and Seminar/Lecture Hall Construction</t>
  </si>
  <si>
    <t>ICT Infrastructure Establishment</t>
  </si>
  <si>
    <t>Road Construction within Campus</t>
  </si>
  <si>
    <t>Assosa University's Projects</t>
  </si>
  <si>
    <t>Infrastructure Development and Facilities</t>
  </si>
  <si>
    <t>Infrastructure Development  and facilities started in 2010</t>
  </si>
  <si>
    <t>Residential Building Construction Started in 2010</t>
  </si>
  <si>
    <t>Non Residential Building Construction Started in 2010</t>
  </si>
  <si>
    <t xml:space="preserve">Youth Training </t>
  </si>
  <si>
    <t>Sport Trainers Training</t>
  </si>
  <si>
    <t>Cultural Heritage Preservation</t>
  </si>
  <si>
    <t>National Museum Renovation and Landscape Upgrading</t>
  </si>
  <si>
    <t xml:space="preserve">Construction of Cultural Center </t>
  </si>
  <si>
    <t>Construction of Handicraft Training Institute</t>
  </si>
  <si>
    <t>Construction of Protected Area's Scout Residence</t>
  </si>
  <si>
    <t>Construction of Protected Area's Office</t>
  </si>
  <si>
    <t>Construction of Protected Area's Rural Road in the Parks</t>
  </si>
  <si>
    <t>Water Ground</t>
  </si>
  <si>
    <t>Health Promotion and Disease Prevention</t>
  </si>
  <si>
    <t xml:space="preserve">Prevention and Control of Malaria Diseases </t>
  </si>
  <si>
    <t>Prevention and Control of T.B. and Leprosy</t>
  </si>
  <si>
    <t>HIV AIDS Prevention and Control</t>
  </si>
  <si>
    <t>Prevention and Control of Communicable and Non Communicable Diseases</t>
  </si>
  <si>
    <t>Reducing the Spread and Harm of Dry Land Diseases</t>
  </si>
  <si>
    <t>Basic Health Service</t>
  </si>
  <si>
    <t>Strengthening Basic Health Service</t>
  </si>
  <si>
    <t>Basic Hygiene and Environmental Health Education and Control</t>
  </si>
  <si>
    <t>Family Health Service</t>
  </si>
  <si>
    <t>Strengthening Family Planning &amp; Reproductive Health</t>
  </si>
  <si>
    <t>Strengthening Integrated Childhood Illness Prevention and Control</t>
  </si>
  <si>
    <t>Strengthening and Expansion of Nutritional Service</t>
  </si>
  <si>
    <t>Establishing and Strengthening Health Information System in all Health Institutions</t>
  </si>
  <si>
    <t>Resource Mobilization</t>
  </si>
  <si>
    <t>Establishing Revenue Generating Mechanisms</t>
  </si>
  <si>
    <t>Improving Patients Referal and Reception System</t>
  </si>
  <si>
    <t>Improving Quality of Health Service</t>
  </si>
  <si>
    <t>Improving Emergency and Critical Patients Service</t>
  </si>
  <si>
    <t>Improve Pharmaceutical and Medical Equipment System</t>
  </si>
  <si>
    <t xml:space="preserve">Building Armauer Hansen Medical Research </t>
  </si>
  <si>
    <t xml:space="preserve">Buliding Laboratory for Armauer Hansen </t>
  </si>
  <si>
    <t xml:space="preserve">St. Peter Hospital </t>
  </si>
  <si>
    <t>Strengthening St. Peter Hospital</t>
  </si>
  <si>
    <t>Emanuel Hospital</t>
  </si>
  <si>
    <t>Strengthening Emanuel Hospital</t>
  </si>
  <si>
    <t>ALERT Hospital</t>
  </si>
  <si>
    <t>Gefersa Rehabilitation Center</t>
  </si>
  <si>
    <t>Construction of Gefersa Rehabilitation Center</t>
  </si>
  <si>
    <t>Human Resource and Curriculum Development</t>
  </si>
  <si>
    <t>Human Resource Development and Management</t>
  </si>
  <si>
    <t xml:space="preserve">Human Resource and Curriculum Development </t>
  </si>
  <si>
    <t>Mitigation of Counterfeit and Substandard Pharmaceuticals</t>
  </si>
  <si>
    <t>Strengthening Pharmachovigilance System</t>
  </si>
  <si>
    <t>Strengthening Medicine Quality Project</t>
  </si>
  <si>
    <t>Strengthening Food Safety and Quality Regulation</t>
  </si>
  <si>
    <t>Health Regulatory Reform Project</t>
  </si>
  <si>
    <t>Establishing Center of Regulatory Exellence</t>
  </si>
  <si>
    <t>Construction of Heart &amp; Cancer Treatment Center</t>
  </si>
  <si>
    <t>Building of Maternal and Children Hospital</t>
  </si>
  <si>
    <t>Construction of Emergency Treatment Service Building</t>
  </si>
  <si>
    <t>New Laboratory Equipments Installation</t>
  </si>
  <si>
    <t>Warehouse Building Design and Soil Test</t>
  </si>
  <si>
    <t>Industrial Parks Development Corporation</t>
  </si>
  <si>
    <t xml:space="preserve">Industrial Parks Development </t>
  </si>
  <si>
    <t>Industrial Park Development Project</t>
  </si>
  <si>
    <t xml:space="preserve">Ethiopian Airports Enterprise </t>
  </si>
  <si>
    <t>Airport Construction</t>
  </si>
  <si>
    <t>Jinka Airport Construction</t>
  </si>
  <si>
    <t>Hawassa Airport Construction</t>
  </si>
  <si>
    <t>Robe Airport Construction</t>
  </si>
  <si>
    <t>Nekemet Airport Construction</t>
  </si>
  <si>
    <t>Dembi Dolo Airport Construction</t>
  </si>
  <si>
    <t>በ2010 የተጀመሩ መሰረተ ልማት ግንባታ</t>
  </si>
  <si>
    <t>የተማሪዎች መማሪያና ማደሪያ ክፍል እና ቤተ መጻሕፍት ግንባታ</t>
  </si>
  <si>
    <t>Conference Room Digital Sound System Instalization &amp; Maintenance</t>
  </si>
  <si>
    <t>Bahir Dar Palace &amp; Guest House Construction</t>
  </si>
  <si>
    <t>National Palace Administration Office Construction</t>
  </si>
  <si>
    <t>የባህር ዳር ቤተመንግሥት አዲስ እንግዳ ማረፊያ ግንባታ</t>
  </si>
  <si>
    <t>Stamp Sales</t>
  </si>
  <si>
    <t>Stamp Duty on Vehicle Sales</t>
  </si>
  <si>
    <t>Other Stamp Duty</t>
  </si>
  <si>
    <t>Robe - Gasera /Lot 1/</t>
  </si>
  <si>
    <t>ሶዶ - ሳውላ /ሎት 1/</t>
  </si>
  <si>
    <t>ሶዶ - ሳውላ /ሎት 2/</t>
  </si>
  <si>
    <t xml:space="preserve">Sodo - Sawla /Lot 2/ </t>
  </si>
  <si>
    <t>Sodo - Saula /Lot 1/</t>
  </si>
  <si>
    <t>Mender - Hana /Lot 2/</t>
  </si>
  <si>
    <t>መንድር - ሐና /ሎት 2/</t>
  </si>
  <si>
    <t>አዋሽ - ቁልቢ - ሐረር - ድሬዳዋ /ኪሎ ሜትር 139 - 290/</t>
  </si>
  <si>
    <t>Horticultural Development Link Road</t>
  </si>
  <si>
    <t>በህክምና ጤና ሳይንስ ኮሌጅ እና በቴክስታይል ጋርመንት ኢንስቲትዩት የተማሪ መማሪያ ህንጻዎች ግንባታ</t>
  </si>
  <si>
    <t>Accomplishment of Existing Project</t>
  </si>
  <si>
    <t>Liberary Expansion Work</t>
  </si>
  <si>
    <t>Guard House, Gate &amp; Fence Work</t>
  </si>
  <si>
    <t>Construction of Air Conditioner</t>
  </si>
  <si>
    <t xml:space="preserve">የምክር ቤት ሕንፃ ዕድሳትና ማስፋፊያ </t>
  </si>
  <si>
    <t xml:space="preserve">የማስፈጸም አቅም ግንባታ ፕሮጀክቶች </t>
  </si>
  <si>
    <t>ተቋማዊ ስልጠና ማዕከል እና  የጉምሩክ ላብራቶሪ ግንባታ (ዋናው መ/ቤት)</t>
  </si>
  <si>
    <t>የአጋርፋ ግብርና ቴክኒክና ሞያ ትምህርት ኮሌጅ የተማሪዎች መማሪያና ማደሪያ ግንባታ </t>
  </si>
  <si>
    <t>የብሄራዊ እንስሳት ጤና ምርመራና ጥናት ማዕከል የጥልቅ ውሃ ጉድጓድ ቁፋሮ ፕሮጀክት</t>
  </si>
  <si>
    <t>ኤኮ - ሀይድሮሎጂ  ፕሮጀክት</t>
  </si>
  <si>
    <t>የውሀ ፈቃድ አስተዳደር የመረጃ ልውውጥ ስርዐት ዝርጋታ</t>
  </si>
  <si>
    <t xml:space="preserve">የተፋሰስ  እንክብካቤና ልማት </t>
  </si>
  <si>
    <t>የመካከኛው አዋሽ የዳይክ ግንባታ</t>
  </si>
  <si>
    <t>የቴክኖሎጅ ልማትና ሽግግር</t>
  </si>
  <si>
    <t xml:space="preserve">በአርባምንጭ ከተማ የብሄራዊ  የገንዲ በሽታ ማጥፊያና መቆጣጠሪያ የማዕከል ቢሮ ግንባታ </t>
  </si>
  <si>
    <t>የአነስተኛና ጥቃቅን ምርቶችን ኤክስፖርት ለማድረግ የሚያስችል የሲስተም ልማት</t>
  </si>
  <si>
    <t>የባህር ዳር ኤርፖርት የአዲስ ታወር ዲዛይን ጥናትና ኤር ናቪጌሽን ፋሲሊቲ ግንባታ</t>
  </si>
  <si>
    <t>ነቀምት ኤርፖርት የአዲስ ታወር ዲዛይን ጥናትና ኤርናቪጌሽን ፋሲሊቲ ግንባታ</t>
  </si>
  <si>
    <t>ደንቢ ዶሎ ኤርፖርት የአዲስ ታወር ዲዛይን ጥናትና ኤርናቪጌሽን ፋሲሊቲ ግንባታ</t>
  </si>
  <si>
    <t>ኤሮኖቲካል ኢንፎርሜሽን ሲስተም (AIS) ወደ ኤሮኖቲካል ኢንፎርሜሽን ማኔጅመንት (AIM) ለማሳደግ የመሳሪያዎች ግዥና ተከላ ማከናወን</t>
  </si>
  <si>
    <t>የባህርዳር ተለዋጭ መንገድና የአባይ ድልድይ</t>
  </si>
  <si>
    <t>አዳማ - አዋሽ የፍጥነት መንገድ /ሎት 1/</t>
  </si>
  <si>
    <t>አዳማ - አዋሽ የፍጥነት መንገድ /ሎት 2/</t>
  </si>
  <si>
    <t>መኤሶ - ድሬዳዋ</t>
  </si>
  <si>
    <t>ደባርቅ -  ዛሪማ ሊማሊሞ ተለዋጭ መንገድ</t>
  </si>
  <si>
    <t>በደሌ - መቱ /ሎት 1/</t>
  </si>
  <si>
    <t>በደሌ - መቱ /ሎት 2/</t>
  </si>
  <si>
    <t>ወረቦ - ጎና  - ኦሞ ናዳ</t>
  </si>
  <si>
    <t>ኮረም ሰቆጣ - አቢአዲ /ኮንትራክት 2/</t>
  </si>
  <si>
    <t>ኮረም ሰቆጣ - አቢአዲ /ኮንትራክት 3/</t>
  </si>
  <si>
    <t>ድሪ - ማሻ /ሎት 2/፡ኪሜ 62 - ማሻ</t>
  </si>
  <si>
    <t>ጋምቤላ - አበቦ -  ኪ.ሜ.100</t>
  </si>
  <si>
    <t xml:space="preserve">ኦብሎ  - ድርሚ </t>
  </si>
  <si>
    <t>ኦሞ  - ቱርሚ</t>
  </si>
  <si>
    <t xml:space="preserve">ተንታ መገንጠያ -  ወገልጤና - ኩርባ </t>
  </si>
  <si>
    <t>ሮቤ  - ሴሩ ሎት 2</t>
  </si>
  <si>
    <t>ጎዴ - ቀላፎ - ፈርፈር ሎት 2 ቀላፎ- ፈርፈር</t>
  </si>
  <si>
    <t>የ አይ.ሲ.ቲ  ልማት</t>
  </si>
  <si>
    <t xml:space="preserve">የኢትዮጵያ ባህሎችና ቋንቋዎች አካዳሚ ቢሮና የባህልና ቋንቋ ሙዚየም  ግንባታ </t>
  </si>
  <si>
    <t>የላይብረሪ ማስፋፊያ ግንባታ</t>
  </si>
  <si>
    <t>የመመገቢያ አዳራሽና ቤተ መፅሃፍት ግንባታ</t>
  </si>
  <si>
    <t>አይሲቲ ፕሮጀክት</t>
  </si>
  <si>
    <t>ተመሳስለው የተመረቱ እና የጥራት ደረጃ ያላሟሉ የጤና አገልግሎት ግብአቶች መቆጣጠሪያ</t>
  </si>
  <si>
    <t>ቅዱስ ጰውሎስ ሚሊኒየም ሜዲካል ኮሌጅ</t>
  </si>
  <si>
    <t>ጫሞ ካምፓስ ቤተመጻህፍት፣ የጂኦግራፊ ቤተ ሙከራ ማዕከል እና የመምህራን ቢሮ ግንባታ</t>
  </si>
  <si>
    <t>በአፄ ፋሲል ግቢ የኢንጂነሪንግ ፋካልቲ ወርክሾፕ እና ላቦራቶሪ፣ አፄ ቴዎድሮስ ግቢ የተፈጥሮ ሳይንስ ላቦራቶሪ እና በሆስፒታል የፕሪክሊኒካል ላቦራቶሪ ግንባታ</t>
  </si>
  <si>
    <t xml:space="preserve"> በአፄ ፋሲል ግቢ የስፓርት ማዘውተሪያ ስታዲየም ግንባታ</t>
  </si>
  <si>
    <t>የኢንጂነሪንግ ፋካልቲ ወርክ ሾፕና ላቦራቶሪ እና የፕሪ ክሊኒካል ላቦራቶሪ ኮምፕሌክስ ግንባታ</t>
  </si>
  <si>
    <t>በአፄ ፋሲል ግቢ የቴክኖሎጂ ኢንስቲትዩት የመምህራን ቢሮና የድህረ ምረቃ ህንጻ ኮምፕሌክስ</t>
  </si>
  <si>
    <t>በአፄ ፋሲል ግቢ የቴክኖሎጂ ኢንስቲትዩት የተማሪዎች ማደሪያና ሌክቸር አዳራሽ ግንባታ</t>
  </si>
  <si>
    <t>በዋናው ግቢ የጐርፍ መከላከያ ግንባታና ላንድስኬፕ</t>
  </si>
  <si>
    <t>ደሴ/ኮምቦልቻ የተማሪዎች መኖሪያ ቤቶችና እና የመምህራን መኖሪያ ቤት ግንባታ</t>
  </si>
  <si>
    <t xml:space="preserve"> በዋናው ግቢ የካፍቴሪያ ግንባታ</t>
  </si>
  <si>
    <t>የሀኪም ግዛዉ ማስተማሪያ ሆስፒታል የተማሪ መኝታ ቤት ግንባታ</t>
  </si>
  <si>
    <t>የጤና እና ህክምና ሳይንስ ኢንስቲትዩት ላቦራቶሪ እና ላይብራሪ ግንባታ</t>
  </si>
  <si>
    <t>የኢንጂነሪንግ ኢንስቲትዩት ወርክሾፕ ግንባታ</t>
  </si>
  <si>
    <t>የጤና እና የህክምና ተማሪዎች መኝታ ቤት ግንባታ</t>
  </si>
  <si>
    <t>የኢትዮጵያ ኤርፖርቶች ድርጅት</t>
  </si>
  <si>
    <t>ICT  Data Center Project</t>
  </si>
  <si>
    <t xml:space="preserve">Office Building Maintenance </t>
  </si>
  <si>
    <t>Study and Construction</t>
  </si>
  <si>
    <t>Berlin  Residential Building  Maintainance Design Study</t>
  </si>
  <si>
    <t>Upgrading the facility of Infrastructure Quality</t>
  </si>
  <si>
    <t>Drought Resilience and Improvement of Pastoral Livelihood Program1</t>
  </si>
  <si>
    <t>Irrigation Development project</t>
  </si>
  <si>
    <t>Eco - Hydrology  Project</t>
  </si>
  <si>
    <t xml:space="preserve"> Ground Water Projects Retention Payments</t>
  </si>
  <si>
    <t>Cheleleka Wet land Rehabilitation Project</t>
  </si>
  <si>
    <t>Construction of  Training Academy</t>
  </si>
  <si>
    <t>Rood Safety and Nnstitutional Development Support</t>
  </si>
  <si>
    <t xml:space="preserve"> Aerontical Information Service ( AIS ) To Aerontical Information  Managment (AIM) from Aerontical Information System (AIS)</t>
  </si>
  <si>
    <t xml:space="preserve">Road Transport Manegment Traffic Treaning Institute </t>
  </si>
  <si>
    <t>Benshangul- Gumuz National Regional State Infrastructure Expansion</t>
  </si>
  <si>
    <t>Harar CIty Administration Infrastructure Expansion</t>
  </si>
  <si>
    <t>Tikur woha - Hawassa</t>
  </si>
  <si>
    <t>Adama - Awash Express Road /Lot 1/</t>
  </si>
  <si>
    <t xml:space="preserve">Adama - Awash Express Road /Lot 2/  </t>
  </si>
  <si>
    <t>Meisso - Diredawa</t>
  </si>
  <si>
    <t>Hawassa - Chico</t>
  </si>
  <si>
    <t>Shashemane - Alaba</t>
  </si>
  <si>
    <t>Bedele - Metu /Lot 1/</t>
  </si>
  <si>
    <t>Bedele - Metu /Lot 2/</t>
  </si>
  <si>
    <t>Felegebirhan - Zema River Bridge</t>
  </si>
  <si>
    <t>Ambo - Welisso</t>
  </si>
  <si>
    <t>Duregi - Gibe River /Contract 2/</t>
  </si>
  <si>
    <t>Jimma - Chida</t>
  </si>
  <si>
    <t>Koreme Sekota - Abiadi /Contract 3/</t>
  </si>
  <si>
    <t>Adi abun - Rama</t>
  </si>
  <si>
    <t>Mekanselam Ketma Asefalt Mengede</t>
  </si>
  <si>
    <t>Woleka River Bridge</t>
  </si>
  <si>
    <t>Goro - Guba - Gudisa Demonstration Center</t>
  </si>
  <si>
    <t>Accomplishment of Projects started Before 2006 FY</t>
  </si>
  <si>
    <t>Construction of Students' Class Room, Residential and Library</t>
  </si>
  <si>
    <t>Guest Room in main Campuse</t>
  </si>
  <si>
    <t>Hakim Gizaw Teaching Hospital Dormitory Construction</t>
  </si>
  <si>
    <t>Health and Medical Science Institute Labratory and Library Construction</t>
  </si>
  <si>
    <t>Engineering Institute  Workshop Construction</t>
  </si>
  <si>
    <t>Ethiopian Airports Enterprise</t>
  </si>
  <si>
    <t>Gassera - Ginir /Lot 2/</t>
  </si>
  <si>
    <t>ጭኮ - ይርጋጨፌ</t>
  </si>
  <si>
    <t>Kokeb Mesek - Alem Ketema</t>
  </si>
  <si>
    <t>Harar - Komebolcha - Ejersa Goro - Funanbira - Bombasa</t>
  </si>
  <si>
    <t>Tercha - Woledhana - Werebo</t>
  </si>
  <si>
    <t>Werebo - Gona - Omo Nada</t>
  </si>
  <si>
    <t>Bahir Dar - Tisesat</t>
  </si>
  <si>
    <t>Korem Sekota - Abiadi /Contract 2/</t>
  </si>
  <si>
    <t>Abyi Adi - Hawzen - Fire woyni</t>
  </si>
  <si>
    <t>Belta - Otolo</t>
  </si>
  <si>
    <t>Worabe - Bozhebar</t>
  </si>
  <si>
    <t>Desse - Kuta Ber - Tenta Junction</t>
  </si>
  <si>
    <t>አርበረከቲ - ገለምሶ /ኮንትራት1/</t>
  </si>
  <si>
    <t>Arberekti - Gelemso  /Contract 1/</t>
  </si>
  <si>
    <t>Feyel Weha - Tekeze Bridge</t>
  </si>
  <si>
    <t>Sodo  - Tercha /Lot 1/</t>
  </si>
  <si>
    <t>ሶዶ - ተርጫ /ሎት 1/</t>
  </si>
  <si>
    <t>መሆኒ - ማይጨው</t>
  </si>
  <si>
    <t>Mehoni - Maiychew</t>
  </si>
  <si>
    <t>ኪ.ሜ 76  - ሜጢ /ሎት 2/</t>
  </si>
  <si>
    <t>Alem Town - Degolo</t>
  </si>
  <si>
    <t>Bole Junction - Wateredino Horticulture</t>
  </si>
  <si>
    <t>Atat Junction - Gunchere - Quose - Geja - Lera</t>
  </si>
  <si>
    <t>Ajiray - Keraker - Ketemangus /Contract 2/</t>
  </si>
  <si>
    <t>ነቀምት - ሶጌ - ካማሽ - ኮንቾ /ሎት 3/ ኪሎ ሜትር 160 - ኮንቾ</t>
  </si>
  <si>
    <t>Gngnang - Gikawo - Lare</t>
  </si>
  <si>
    <t>Shashenda - Tepi</t>
  </si>
  <si>
    <t>Hawela - Tula - Wolerarisa - Yaye - Woracha</t>
  </si>
  <si>
    <t>Fisha Genet - Kelie - Soyama - Segen - Gebelbeno /Lot 2/</t>
  </si>
  <si>
    <t>አንደስላሴ - ራማ - ገረሁሰናይ /ሎት 1/</t>
  </si>
  <si>
    <t>Endeselasy - Rama - Gerhusenaye /Lot 1/</t>
  </si>
  <si>
    <t>Hagermekore - Gorobebekusa</t>
  </si>
  <si>
    <t>Connecting Hawassa Town with the Airport</t>
  </si>
  <si>
    <t>Musel - Koru - Teru</t>
  </si>
  <si>
    <t>Wrabe - Bole - Areket</t>
  </si>
  <si>
    <t>Legeg - Gerbo - Denen</t>
  </si>
  <si>
    <t>Robe - Seru</t>
  </si>
  <si>
    <t>Gode - kelafo - Ferfer /Lot 2/ Kelafo - Ferfer</t>
  </si>
  <si>
    <t>Deberberhan - Deneba Lami/ Deneba Jehure</t>
  </si>
  <si>
    <t>ጅጅጋ - ፋፈን - ገላልሼ - ደገህመዶ /ሎት 2/፡ ገለልሽ - ደገሀመዶ</t>
  </si>
  <si>
    <t>Jijiga - Fefen - Gelalesh - Deghemedo /Lot 2/: Gelelsh - Deghamedo</t>
  </si>
  <si>
    <t>ጨረቲ - ሀገርመኮር - ቁንዲ - ጎርዳሞሌ /ሎት 3/፡ ቁንዲ - ጎርዳሞሌ</t>
  </si>
  <si>
    <t>ፓዌ መገንጠያ - ህዳሴ ግድብ /ሎት 2/፡ ኪ.ሜ 69 - ህዳሴ ግድብ</t>
  </si>
  <si>
    <t>ነቀምት - ሶጌ - ካማሽ - ኮንቾ/ሎት 2/፡ ኪ.ሜ 105-160</t>
  </si>
  <si>
    <t>Musel - Koru - Teru /Lot 2/</t>
  </si>
  <si>
    <t>ሙሰል - ኮሩ - ቴሩ /ሎት 2/</t>
  </si>
  <si>
    <t>Adi Gudem - Mekele - Wukro</t>
  </si>
  <si>
    <t>Km 72 - Km 145  /Awash - Mille/</t>
  </si>
  <si>
    <t xml:space="preserve">ቆሬ - ጊቤ ወንዝ /ኮንትራት 2/ </t>
  </si>
  <si>
    <t>Kore - Gibe River /Contract 2/</t>
  </si>
  <si>
    <t>ስኳር ፋብሪካ መዳረሻ መንገድ /ኦሞ ኩራዝ - ማይተመን - ማይግባ/</t>
  </si>
  <si>
    <t>የድልድይ /የአስቸኳይ መሳሪያዎች ግዥ</t>
  </si>
  <si>
    <t>Construction of Dining Hall &amp; Library</t>
  </si>
  <si>
    <t>ICT Project</t>
  </si>
  <si>
    <t xml:space="preserve">Land Scape Planning and Restoration Work </t>
  </si>
  <si>
    <t>Main Campus Teachers Residential Construction</t>
  </si>
  <si>
    <t>የመመህራንና ሰራተኞች መጸዳጃ ቤት እና የጥበቃ ማማ ግንባታ</t>
  </si>
  <si>
    <t>በሁሉም ካምፓስ የICT ማዕከል ግንባታ እና ማስፋፊያ</t>
  </si>
  <si>
    <t>Water Well</t>
  </si>
  <si>
    <t>Registrar Office in Main Campus</t>
  </si>
  <si>
    <t>በዋናው ግቢ የሬጅስትራር ህንጻ ግንባታ</t>
  </si>
  <si>
    <t>በዋና ግቢ፣ ሽሬ እና ሪፈራል ሆስፒታል ላብራቶሪ ግንባታ</t>
  </si>
  <si>
    <t>በዋና ግቢ፣ ሽሬ እና ሪፈራል ሆስፒታል ላይብረሪ ግንባታ</t>
  </si>
  <si>
    <t>Dining Hall Construction in Refral Hospital</t>
  </si>
  <si>
    <t>በጤና ሳይንስ መመገብያ ኣዳራሽ ግንባታ</t>
  </si>
  <si>
    <t xml:space="preserve">ክፍለ ሃጉራዊ የድርቅ መቋቋሚያና ማጠናከሪያ ፈንድ ፕሮጀክት </t>
  </si>
  <si>
    <t xml:space="preserve">National Animal Health Diagnostic and Investigation Center Deep Water Well Construction  Project </t>
  </si>
  <si>
    <t>National Animal Health Diagnostics Center Fence Construction Project</t>
  </si>
  <si>
    <t>የአካባቢና የደን ምርምር ላቦራቶሪ ህንፃ ግንባታ ፕሮጀክት</t>
  </si>
  <si>
    <t>የእንጨት ቴክኖሎጂ ምርምር ላቦራቶሪ ህንፃ ግንባታ ፕሮጀክት</t>
  </si>
  <si>
    <t>Wood Technology Research Laboratory Building Construction Project</t>
  </si>
  <si>
    <t>Enhancing Coffee, Tea and Spices Extention Service</t>
  </si>
  <si>
    <t>በድርቅ የሚጠቁ አካባቢዎች የመጠጥ ውሀ አቅርቦት ፕሮጀክት</t>
  </si>
  <si>
    <t>Human Rights Affair of Women &amp; Childrens</t>
  </si>
  <si>
    <t>Ministry of Foreign Affairs</t>
  </si>
  <si>
    <t>Office of The President</t>
  </si>
  <si>
    <t>Office of The National Election Board</t>
  </si>
  <si>
    <t>Managemant and Adminstration</t>
  </si>
  <si>
    <t>Management and Administartion</t>
  </si>
  <si>
    <t>Conducting Auditing and Follow up</t>
  </si>
  <si>
    <t xml:space="preserve">Tsetse Eradication &amp; Control </t>
  </si>
  <si>
    <t>Electronics Waste Disposal System Study</t>
  </si>
  <si>
    <t xml:space="preserve">Industry Certification Registration System &amp; Government Building Monitoring and Suppot     </t>
  </si>
  <si>
    <t xml:space="preserve">Transferring Technologies to the Community </t>
  </si>
  <si>
    <t>Community Service Provision</t>
  </si>
  <si>
    <t>Education Strategy Center</t>
  </si>
  <si>
    <t xml:space="preserve">Administrating World Registred Heritage </t>
  </si>
  <si>
    <t>ክምችትና ስርጭት</t>
  </si>
  <si>
    <t>Drought Resilience and Improvement of Pastoral Livelihood Program 2</t>
  </si>
  <si>
    <t xml:space="preserve">Providing Medical and Inspection Service for Live Animal and Animal by-Product’s </t>
  </si>
  <si>
    <t>እስቴ - ስማዳ</t>
  </si>
  <si>
    <t>Este - Semada</t>
  </si>
  <si>
    <t>አዱራ - አኮቦ እና አዱራ - ቡርጂ</t>
  </si>
  <si>
    <t>ጎዴ - ሀርገሌ /ሎት 2/፡- ኪ.ሜ 100 - ሀርገሌ</t>
  </si>
  <si>
    <t>Cherti - Hageremekore - Kundi - Goredamole</t>
  </si>
  <si>
    <t>ፍስሀ ገነት - ቀሌ - ሶያማ - ሰገን - ገበልቤኖ /ሎት 2/</t>
  </si>
  <si>
    <t>በፍኖተ ሰላም የመጋዘን ግንባታ</t>
  </si>
  <si>
    <t>ሃብት አሰባሰብን ማጠናከር</t>
  </si>
  <si>
    <t xml:space="preserve">Strengthening Financial Resource Mobilization </t>
  </si>
  <si>
    <t>Supporting improvement of  Productivity of Livestock and Quality of  Hide and Skin</t>
  </si>
  <si>
    <t xml:space="preserve">Providing Medical and Inspection Service for Live Animal and Animal's by-Products </t>
  </si>
  <si>
    <t>ድርቅ መቋቋምና ዘላቂ የአርብቶ አደር ኑሮ ማሻሻያ ፕሮጀክት /በአፋር ክልል/</t>
  </si>
  <si>
    <t>የቆሻሻ ማስወገጃና ማጣሪያ ግንባታ በሽሬ ግቢ</t>
  </si>
  <si>
    <t>Strengthening Economic Cooperation</t>
  </si>
  <si>
    <t>Monitoring Human Rights Issues</t>
  </si>
  <si>
    <t xml:space="preserve">Parliament Building Maintenance </t>
  </si>
  <si>
    <t>Neqemet - Soge - Kamash - Koncho /Lot 2/ Km 105-106</t>
  </si>
  <si>
    <t xml:space="preserve">Pawe Junction - Renaissance Dam /Lot 2/: Km. 69 - Renaissance Dam </t>
  </si>
  <si>
    <t>Gode - Haregele /Lot 2/: Km 100 - Haregele</t>
  </si>
  <si>
    <t>Km. 100 - Gog - Dima /Lot 2/</t>
  </si>
  <si>
    <t>Gugufetu - Wreilu - Degole /Lot 2/</t>
  </si>
  <si>
    <t>ጉጉፍቱ - ወረኢሉ - ደጎሎ /ሎት 2/</t>
  </si>
  <si>
    <t>Nekemt - Soge - Kamashi - Koncho /Lot 3/ Km. 160 - Koncho</t>
  </si>
  <si>
    <t>Km. 69 - Angereb /Contract 2/</t>
  </si>
  <si>
    <t>Babile - Fik Km. 93 - Fik Town /Contract 4/</t>
  </si>
  <si>
    <t>Babile - Fik  Km. 33 -  Km.66 /Contract 2/</t>
  </si>
  <si>
    <t>Babile - Fik  Km. 66 - Km. 93 /Contract 3/</t>
  </si>
  <si>
    <t>Babile - Fik - Babile Town - Km. 33 /Contract 1/</t>
  </si>
  <si>
    <t>Km. 48 - Ertale Junction - Ahmedela /Contract 2/</t>
  </si>
  <si>
    <t>Afdera - Erbeti Junction - Km. 48 /Contract 1/</t>
  </si>
  <si>
    <t>Km. 6 - Meti /Lot 2/</t>
  </si>
  <si>
    <t>Fesehagenet - Soyama - Km. 90</t>
  </si>
  <si>
    <t>ሶዶ - ተርጫ /ሎት 2/</t>
  </si>
  <si>
    <t>Sodo - Terca /Lot 2/</t>
  </si>
  <si>
    <t>Pawe Junction - Km. 70 /Lot 1/</t>
  </si>
  <si>
    <t>ፓዌ  መገንጠያ - ኪ.ሜ 70 /ሎት 1/</t>
  </si>
  <si>
    <t>Mekele - Dengolat - Km. 70</t>
  </si>
  <si>
    <t>Gambela - Abebo - Km.100</t>
  </si>
  <si>
    <t>ጋምቤላ - ኤሊያ</t>
  </si>
  <si>
    <t>ጃራ - ጌዶ - ደብረታቦር</t>
  </si>
  <si>
    <t>Jara - Gedo - Debretabor</t>
  </si>
  <si>
    <t>ተርጫ - ጭዳ</t>
  </si>
  <si>
    <t>Ginka - Mender /Lot 1/</t>
  </si>
  <si>
    <t xml:space="preserve">ጂንካ - መንድር /ሎት 1/ </t>
  </si>
  <si>
    <t>Sansusi - Tatek - Kela</t>
  </si>
  <si>
    <t>Sawla - Kako /Contract 1/</t>
  </si>
  <si>
    <t>Deri - Masha /Lote 2/: Km 62 - Masha</t>
  </si>
  <si>
    <t>Menebegna - Fincha - Shambu</t>
  </si>
  <si>
    <t>Kuweha - Mai Mekden</t>
  </si>
  <si>
    <t>ዓቢይ ዓዲ - ለመማ</t>
  </si>
  <si>
    <t xml:space="preserve">ለመማ - እንዳባጉና </t>
  </si>
  <si>
    <t>ኪ.ሜ 48 - ኤርታሌ መገንጠያ - አህመድኤላ /ኮንትራት 2/</t>
  </si>
  <si>
    <t>አፍዴራ - ኢርበቲ መገንጠያ - ኪ.ሜ 48 /ኮንትራት1/</t>
  </si>
  <si>
    <t>ባቢሌ - ፊቅ፡-  ኪ.ሜ 66 - ኪ.ሜ 93 /ኮንትራት 3/</t>
  </si>
  <si>
    <t>ፊቅ - ሐመሮ</t>
  </si>
  <si>
    <t>Aikel - Zufan - Km. 69</t>
  </si>
  <si>
    <t>Ketema Nigus - Adis Alem - Mygaba - Myhumer</t>
  </si>
  <si>
    <t>Tenta Junction - Wogeltena - Kurba</t>
  </si>
  <si>
    <t>Dengero - King - Mekebela</t>
  </si>
  <si>
    <t>Km. 220 - Mille</t>
  </si>
  <si>
    <t>Awash - Kulebi - Diredawa /Km.00 - 139/</t>
  </si>
  <si>
    <t>Awash - Kulebi - Harere - Diredawa /Km 139 - 290/</t>
  </si>
  <si>
    <t>Omo Kuraz Maitemen - Mayegba</t>
  </si>
  <si>
    <t>Sebeta - Kajima Demonstration Center</t>
  </si>
  <si>
    <t>Worabie University</t>
  </si>
  <si>
    <t>Equitable Development in Pastoral Region</t>
  </si>
  <si>
    <t>Addis Ababa City Federal Police Members of Crime Prevention Housing Construction</t>
  </si>
  <si>
    <t>Custom Investigation Laboratory Center Building</t>
  </si>
  <si>
    <t xml:space="preserve">Enhancing Productivity of Animals Using Artificial Insemination </t>
  </si>
  <si>
    <t>Dairy Product Performance</t>
  </si>
  <si>
    <t>Regional Geochemical Mapping Project of Ethiopia</t>
  </si>
  <si>
    <t>Laboratory Construction</t>
  </si>
  <si>
    <t xml:space="preserve">Staff Recreation Lounge Construction Kito Furdisa </t>
  </si>
  <si>
    <t xml:space="preserve">Management and Research Institute Building </t>
  </si>
  <si>
    <t>Construction of Student Residential Buildings</t>
  </si>
  <si>
    <t>Construction of Residential Buildings</t>
  </si>
  <si>
    <t>Construction of Waste Treatment Plant and Disposal</t>
  </si>
  <si>
    <t>የማስተማሪያ ሆስፒታል የደም ባንክ ህንፃ ግንባታ</t>
  </si>
  <si>
    <t>Teaching Hospital Construction of Blood Bank Building</t>
  </si>
  <si>
    <t>Abaya Campus Office Construction</t>
  </si>
  <si>
    <t>በተፈጥሮ ሣይንስ ኮሌጅ መማሪያ ክፍሎች ህንጻ ግንባታ</t>
  </si>
  <si>
    <t xml:space="preserve">Green House Construction for Agriculture Faculty </t>
  </si>
  <si>
    <t xml:space="preserve">Construction of Teachers' Residence in Main Campus </t>
  </si>
  <si>
    <t xml:space="preserve">የህንፃዎች ዕድሳት  </t>
  </si>
  <si>
    <t xml:space="preserve">Construction of G+3 Trauma Center </t>
  </si>
  <si>
    <t>Construction of G+3 Adminstration Building</t>
  </si>
  <si>
    <t>የትራዎማ ማዕከል ግንባታ /G+3/</t>
  </si>
  <si>
    <t>የአስተዳደር ሕንፃ ግንባታ /G+3/</t>
  </si>
  <si>
    <t>የተማሪዎች ሆስቴል ግንባታ /G+3/</t>
  </si>
  <si>
    <t xml:space="preserve">Construction of New Children Hospital </t>
  </si>
  <si>
    <t>Capital Projects of Dilla University</t>
  </si>
  <si>
    <t>Women Dormitory Construction /G+4/</t>
  </si>
  <si>
    <t xml:space="preserve">የሴት ተማሪዎች መኝታ ቤት ግንባታ /G+4/ </t>
  </si>
  <si>
    <t xml:space="preserve">ኢንጂነሪንግና ቴክኖሎጂ ኮሌጅ የሴት ተማሪዎች መኛታ ቤት ግንባታ /G+4/ </t>
  </si>
  <si>
    <t>በዋናው ግቢ የተማሪዎች መማሪያ ህንፃ ግንባታ /G+5/</t>
  </si>
  <si>
    <t>Enginering &amp; Technology Colleges Women's Dormitory Construction /G+4/</t>
  </si>
  <si>
    <t>Main Campus Class Room Construction /G+5/</t>
  </si>
  <si>
    <t>Construction of Agricultural Research Center</t>
  </si>
  <si>
    <t>ወርክሾፕ ላቦራቶሪና ቤተ መጻህፍት ግንባታ</t>
  </si>
  <si>
    <t>Construction of Workshop, Laboratory and Library</t>
  </si>
  <si>
    <t xml:space="preserve">Construction of National Stadium </t>
  </si>
  <si>
    <t>Tirunesh Dibaba Entrance Road Construction</t>
  </si>
  <si>
    <t>Expand &amp; Strengthen Immunization Program</t>
  </si>
  <si>
    <t xml:space="preserve">Strengthening Nationwide Medical Services  </t>
  </si>
  <si>
    <t xml:space="preserve">Construction of Students' Dormitary at Werabe </t>
  </si>
  <si>
    <t>Construction of  Residential Building for Medical Doctors</t>
  </si>
  <si>
    <t>Construction of Warehouse Building at Finote Selam</t>
  </si>
  <si>
    <t>Construction of Warehouse Building at Hossana</t>
  </si>
  <si>
    <t>Construction of Warehouse Building at Kebridahar</t>
  </si>
  <si>
    <t xml:space="preserve">Construction of G+3 Students Hostel </t>
  </si>
  <si>
    <t>Mobilizing Resource and Administering Fund</t>
  </si>
  <si>
    <t>Federal Sharia Supreme Court</t>
  </si>
  <si>
    <t>የዋና እዳ ክፍያ</t>
  </si>
  <si>
    <t>Procurement of Mobile Telecommunication service Drive Test Equipment</t>
  </si>
  <si>
    <t>የሞባይል ቴሌኮምኒኬሽን አገልግሎት ጥራት መቆጣጠሪያ ግዥ ፕጀክት</t>
  </si>
  <si>
    <t xml:space="preserve"> The State of Tigray </t>
  </si>
  <si>
    <t xml:space="preserve"> The State of Afar </t>
  </si>
  <si>
    <t xml:space="preserve"> The State of Amhara </t>
  </si>
  <si>
    <t xml:space="preserve"> The State of Oromia  </t>
  </si>
  <si>
    <t xml:space="preserve"> The State of Somalia </t>
  </si>
  <si>
    <t xml:space="preserve"> The State of Benshangul/Gumuz </t>
  </si>
  <si>
    <t xml:space="preserve"> The State of the Southern Nations, Nationalities &amp; Peoples </t>
  </si>
  <si>
    <t xml:space="preserve"> The State of the Gambela Peoples </t>
  </si>
  <si>
    <t xml:space="preserve"> The State of the Harari People </t>
  </si>
  <si>
    <t xml:space="preserve"> የትግራይ ክልል</t>
  </si>
  <si>
    <t xml:space="preserve"> የአፋር ክልል</t>
  </si>
  <si>
    <t xml:space="preserve"> የአማራ ክልል</t>
  </si>
  <si>
    <t xml:space="preserve"> የኦሮሚያ ክልል</t>
  </si>
  <si>
    <t xml:space="preserve"> የሱማሌ ክልል</t>
  </si>
  <si>
    <t xml:space="preserve"> የቤንሻንጉል/ጉሙዝ ክልል</t>
  </si>
  <si>
    <t xml:space="preserve"> የደቡብ ብሔሮች፣ ብሔረሰቦችና ሕዝቦች ክልል</t>
  </si>
  <si>
    <t xml:space="preserve"> የጋምቤላ ሕዝቦች ክልል</t>
  </si>
  <si>
    <t xml:space="preserve"> የሐረሪ ሕዝብ ክልል</t>
  </si>
  <si>
    <t xml:space="preserve"> የድሬዳዋ አስተዳደር</t>
  </si>
  <si>
    <r>
      <t xml:space="preserve"> </t>
    </r>
    <r>
      <rPr>
        <sz val="13.5"/>
        <rFont val="Visual Geez Unicode"/>
      </rPr>
      <t>የአዲስ አበባ ከተማ አስተዳደር</t>
    </r>
  </si>
  <si>
    <r>
      <t xml:space="preserve"> </t>
    </r>
    <r>
      <rPr>
        <sz val="13.5"/>
        <rFont val="Visual Geez Unicode"/>
      </rPr>
      <t>የድሬዳዋ አስተዳደር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</si>
</sst>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_(* #,##0.0_);_(* \(#,##0.0\);_(* &quot;-&quot;??_);_(@_)"/>
    <numFmt numFmtId="167" formatCode="_(* #,##0_);_(* \(#,##0\);_(* &quot;-&quot;??_);_(@_)"/>
    <numFmt numFmtId="168" formatCode="_ * #,##0.0_ ;_ * \-#,##0.0_ ;_ * &quot;-&quot;??_ ;_ @_ "/>
    <numFmt numFmtId="169" formatCode="_(* #,##0.000_);_(* \(#,##0.000\);_(* &quot;-&quot;??_);_(@_)"/>
  </numFmts>
  <fonts count="182">
    <font>
      <sz val="10"/>
      <name val="MS Sans Serif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sz val="12"/>
      <name val="MS Sans Serif"/>
      <family val="2"/>
    </font>
    <font>
      <sz val="12"/>
      <name val="AGF - Zemen"/>
      <family val="2"/>
    </font>
    <font>
      <sz val="12"/>
      <name val="Times New Roman"/>
      <family val="1"/>
    </font>
    <font>
      <sz val="10"/>
      <name val="AGF - Rejim"/>
    </font>
    <font>
      <sz val="10"/>
      <name val="AGF - Zemen"/>
      <family val="2"/>
    </font>
    <font>
      <sz val="18"/>
      <name val="AGF - Zemen"/>
      <family val="2"/>
    </font>
    <font>
      <sz val="12"/>
      <name val="Arial"/>
      <family val="2"/>
    </font>
    <font>
      <sz val="12"/>
      <name val="Arial"/>
      <family val="2"/>
    </font>
    <font>
      <u/>
      <sz val="16"/>
      <name val="AGF - Ejji Tsihuf"/>
      <family val="2"/>
    </font>
    <font>
      <b/>
      <sz val="14"/>
      <name val="Arial"/>
      <family val="2"/>
    </font>
    <font>
      <sz val="10"/>
      <name val="Times New Roman"/>
      <family val="1"/>
    </font>
    <font>
      <sz val="12"/>
      <name val="VG2 Main"/>
      <family val="2"/>
    </font>
    <font>
      <b/>
      <sz val="14"/>
      <name val="VG2 Main"/>
      <family val="2"/>
    </font>
    <font>
      <sz val="14"/>
      <name val="VG2 Main"/>
      <family val="2"/>
    </font>
    <font>
      <sz val="10"/>
      <name val="VG2 Main"/>
      <family val="2"/>
    </font>
    <font>
      <sz val="10"/>
      <name val="Arial Unicode MS"/>
      <family val="2"/>
    </font>
    <font>
      <b/>
      <sz val="10"/>
      <name val="Arial Unicode MS"/>
      <family val="2"/>
    </font>
    <font>
      <u/>
      <sz val="10"/>
      <color indexed="12"/>
      <name val="MS Sans Serif"/>
      <family val="2"/>
    </font>
    <font>
      <sz val="10"/>
      <name val="Arial"/>
      <family val="2"/>
    </font>
    <font>
      <b/>
      <sz val="18"/>
      <name val="VG2 Main"/>
      <family val="2"/>
    </font>
    <font>
      <b/>
      <sz val="13"/>
      <name val="VG2 Main"/>
      <family val="2"/>
    </font>
    <font>
      <b/>
      <sz val="12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u/>
      <sz val="12"/>
      <name val="Trebuchet MS"/>
      <family val="2"/>
    </font>
    <font>
      <b/>
      <sz val="10"/>
      <name val="Trebuchet MS"/>
      <family val="2"/>
    </font>
    <font>
      <b/>
      <u/>
      <sz val="16"/>
      <name val="Trebuchet MS"/>
      <family val="2"/>
    </font>
    <font>
      <sz val="14"/>
      <name val="Trebuchet MS"/>
      <family val="2"/>
    </font>
    <font>
      <u/>
      <sz val="14"/>
      <name val="Trebuchet MS"/>
      <family val="2"/>
    </font>
    <font>
      <b/>
      <sz val="16"/>
      <name val="Trebuchet MS"/>
      <family val="2"/>
    </font>
    <font>
      <b/>
      <sz val="8"/>
      <name val="Times New Roman"/>
      <family val="1"/>
    </font>
    <font>
      <b/>
      <sz val="12"/>
      <name val="Arial"/>
      <family val="2"/>
    </font>
    <font>
      <b/>
      <sz val="12"/>
      <name val="Arial"/>
      <family val="2"/>
    </font>
    <font>
      <sz val="10"/>
      <name val="Visual Geez Unicode"/>
      <family val="2"/>
    </font>
    <font>
      <b/>
      <sz val="15"/>
      <name val="Trebuchet MS"/>
      <family val="2"/>
    </font>
    <font>
      <b/>
      <u/>
      <sz val="15"/>
      <name val="Trebuchet MS"/>
      <family val="2"/>
    </font>
    <font>
      <sz val="13"/>
      <name val="VG2 Main"/>
      <family val="2"/>
    </font>
    <font>
      <sz val="13"/>
      <name val="Trebuchet MS"/>
      <family val="2"/>
    </font>
    <font>
      <sz val="13"/>
      <name val="MS Sans Serif"/>
      <family val="2"/>
    </font>
    <font>
      <u/>
      <sz val="13"/>
      <name val="Trebuchet MS"/>
      <family val="2"/>
    </font>
    <font>
      <sz val="13"/>
      <name val="Arial"/>
      <family val="2"/>
    </font>
    <font>
      <b/>
      <u val="double"/>
      <sz val="15"/>
      <name val="Trebuchet MS"/>
      <family val="2"/>
    </font>
    <font>
      <b/>
      <u/>
      <sz val="14"/>
      <name val="Trebuchet MS"/>
      <family val="2"/>
    </font>
    <font>
      <b/>
      <sz val="14"/>
      <name val="Trebuchet MS"/>
      <family val="2"/>
    </font>
    <font>
      <b/>
      <sz val="13"/>
      <name val="Trebuchet MS"/>
      <family val="2"/>
    </font>
    <font>
      <sz val="13"/>
      <name val="AGF - Zemen"/>
      <family val="2"/>
    </font>
    <font>
      <b/>
      <sz val="13"/>
      <name val="Arial Unicode MS"/>
      <family val="2"/>
    </font>
    <font>
      <sz val="13"/>
      <name val="Arial Unicode MS"/>
      <family val="2"/>
    </font>
    <font>
      <b/>
      <sz val="18"/>
      <name val="Arial"/>
      <family val="2"/>
    </font>
    <font>
      <b/>
      <sz val="11"/>
      <name val="Visual Geez Unicode"/>
      <family val="2"/>
    </font>
    <font>
      <b/>
      <sz val="14"/>
      <name val="Arial Unicode MS"/>
      <family val="2"/>
    </font>
    <font>
      <b/>
      <sz val="13.5"/>
      <name val="Arial Unicode MS"/>
      <family val="2"/>
    </font>
    <font>
      <sz val="13"/>
      <name val="Arial"/>
      <family val="2"/>
    </font>
    <font>
      <b/>
      <sz val="13"/>
      <name val="Arial"/>
      <family val="2"/>
    </font>
    <font>
      <sz val="12"/>
      <name val="MS Sans Serif"/>
      <family val="2"/>
      <charset val="222"/>
    </font>
    <font>
      <sz val="14"/>
      <name val="Visual Geez Unicode"/>
      <family val="2"/>
    </font>
    <font>
      <b/>
      <sz val="14"/>
      <name val="Visual Geez Unicode"/>
      <family val="2"/>
    </font>
    <font>
      <b/>
      <sz val="16"/>
      <name val="Visual Geez Unicode"/>
      <family val="2"/>
    </font>
    <font>
      <b/>
      <sz val="16"/>
      <name val="Arial"/>
      <family val="2"/>
    </font>
    <font>
      <b/>
      <sz val="15"/>
      <name val="Times New Roman"/>
      <family val="1"/>
    </font>
    <font>
      <b/>
      <sz val="15"/>
      <name val="VG2000 Main"/>
      <family val="2"/>
    </font>
    <font>
      <b/>
      <sz val="15"/>
      <name val="VG2 Main"/>
      <family val="2"/>
    </font>
    <font>
      <sz val="10"/>
      <color indexed="8"/>
      <name val="Arial"/>
      <family val="2"/>
    </font>
    <font>
      <sz val="14"/>
      <name val="MS Sans Serif"/>
      <family val="2"/>
    </font>
    <font>
      <b/>
      <sz val="8"/>
      <name val="Visual Geez Unicode"/>
      <family val="2"/>
    </font>
    <font>
      <b/>
      <sz val="10"/>
      <name val="Visual Geez Unicode"/>
      <family val="2"/>
    </font>
    <font>
      <b/>
      <sz val="12"/>
      <name val="MS Sans Serif"/>
      <family val="2"/>
    </font>
    <font>
      <sz val="14.5"/>
      <name val="Trebuchet MS"/>
      <family val="2"/>
    </font>
    <font>
      <u/>
      <sz val="14.5"/>
      <name val="Trebuchet MS"/>
      <family val="2"/>
    </font>
    <font>
      <sz val="10"/>
      <name val="MS Sans Serif"/>
      <family val="2"/>
    </font>
    <font>
      <sz val="13.5"/>
      <name val="Trebuchet MS"/>
      <family val="2"/>
    </font>
    <font>
      <sz val="13.5"/>
      <name val="VG2 Main"/>
      <family val="2"/>
    </font>
    <font>
      <b/>
      <sz val="14.5"/>
      <name val="Trebuchet MS"/>
      <family val="2"/>
    </font>
    <font>
      <b/>
      <sz val="14.5"/>
      <name val="VG2 Main"/>
      <family val="2"/>
    </font>
    <font>
      <b/>
      <sz val="14.5"/>
      <name val="Times New Roman"/>
      <family val="1"/>
    </font>
    <font>
      <b/>
      <u/>
      <sz val="18"/>
      <name val="VG2 Main"/>
      <family val="2"/>
    </font>
    <font>
      <sz val="15"/>
      <name val="AGF - Zemen"/>
      <family val="2"/>
    </font>
    <font>
      <sz val="15"/>
      <name val="MS Sans Serif"/>
      <family val="2"/>
    </font>
    <font>
      <b/>
      <sz val="15"/>
      <name val="AGF - Zemen"/>
      <family val="2"/>
    </font>
    <font>
      <b/>
      <sz val="15"/>
      <name val="Ge'ez-1 Numbers"/>
      <family val="2"/>
    </font>
    <font>
      <b/>
      <sz val="15"/>
      <name val="VG Geez Numbers"/>
      <family val="2"/>
    </font>
    <font>
      <sz val="14"/>
      <name val="AGF - Zemen"/>
      <family val="2"/>
    </font>
    <font>
      <b/>
      <sz val="14"/>
      <name val="AGF - Zemen"/>
      <family val="2"/>
    </font>
    <font>
      <b/>
      <sz val="14"/>
      <name val="MS Sans Serif"/>
      <family val="2"/>
    </font>
    <font>
      <sz val="15"/>
      <name val="Trebuchet MS"/>
      <family val="2"/>
    </font>
    <font>
      <b/>
      <sz val="18"/>
      <name val="Visual Geez Unicode"/>
      <family val="2"/>
    </font>
    <font>
      <b/>
      <sz val="20"/>
      <name val="VG2 Main"/>
      <family val="2"/>
    </font>
    <font>
      <b/>
      <sz val="18"/>
      <name val="Arial Unicode MS"/>
      <family val="2"/>
    </font>
    <font>
      <b/>
      <u/>
      <sz val="12"/>
      <name val="Arial"/>
      <family val="2"/>
    </font>
    <font>
      <sz val="14"/>
      <name val="Arial"/>
      <family val="2"/>
    </font>
    <font>
      <sz val="20"/>
      <name val="VG2 Main"/>
      <family val="2"/>
    </font>
    <font>
      <sz val="20"/>
      <name val="MS Sans Serif"/>
      <family val="2"/>
    </font>
    <font>
      <b/>
      <sz val="20"/>
      <name val="Trebuchet MS"/>
      <family val="2"/>
    </font>
    <font>
      <b/>
      <u/>
      <sz val="20"/>
      <name val="Trebuchet MS"/>
      <family val="2"/>
    </font>
    <font>
      <sz val="20"/>
      <name val="Trebuchet MS"/>
      <family val="2"/>
    </font>
    <font>
      <b/>
      <sz val="13.5"/>
      <name val="VG2 Main"/>
      <family val="2"/>
    </font>
    <font>
      <b/>
      <sz val="15"/>
      <name val="AGF - Zemen"/>
      <family val="2"/>
    </font>
    <font>
      <b/>
      <sz val="15"/>
      <color indexed="8"/>
      <name val="Trebuchet MS"/>
      <family val="2"/>
    </font>
    <font>
      <sz val="15"/>
      <name val="VG2 Main"/>
      <family val="2"/>
    </font>
    <font>
      <sz val="15"/>
      <color indexed="8"/>
      <name val="VG2 Main"/>
      <family val="2"/>
    </font>
    <font>
      <b/>
      <sz val="15"/>
      <color indexed="8"/>
      <name val="AGF - Zemen"/>
      <family val="2"/>
    </font>
    <font>
      <sz val="15"/>
      <color indexed="8"/>
      <name val="Trebuchet MS"/>
      <family val="2"/>
    </font>
    <font>
      <b/>
      <sz val="16"/>
      <name val="Visual Geez Unicode"/>
      <family val="2"/>
    </font>
    <font>
      <sz val="8"/>
      <name val="MS Sans Serif"/>
      <family val="2"/>
    </font>
    <font>
      <sz val="14"/>
      <name val="Times New Roman"/>
      <family val="1"/>
    </font>
    <font>
      <b/>
      <u/>
      <sz val="14"/>
      <name val="VG2 Main"/>
      <family val="2"/>
    </font>
    <font>
      <sz val="11"/>
      <name val="Times New Roman"/>
      <family val="1"/>
    </font>
    <font>
      <sz val="11"/>
      <name val="MS Sans Serif"/>
      <family val="2"/>
    </font>
    <font>
      <sz val="11"/>
      <name val="Arial Unicode MS"/>
      <family val="2"/>
    </font>
    <font>
      <b/>
      <sz val="22"/>
      <name val="Visual Geez Unicode"/>
      <family val="2"/>
    </font>
    <font>
      <b/>
      <sz val="22"/>
      <name val="VG2000 Main"/>
      <family val="2"/>
    </font>
    <font>
      <b/>
      <sz val="20"/>
      <name val="Arial"/>
      <family val="2"/>
    </font>
    <font>
      <b/>
      <sz val="10"/>
      <name val="MS Sans Serif"/>
      <family val="2"/>
    </font>
    <font>
      <b/>
      <sz val="13"/>
      <name val="Visual Geez Unicode"/>
      <family val="2"/>
    </font>
    <font>
      <b/>
      <sz val="14"/>
      <name val="Times New Roman"/>
      <family val="1"/>
    </font>
    <font>
      <b/>
      <sz val="13.5"/>
      <name val="Trebuchet MS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2"/>
      <name val="VG2000 Main"/>
      <family val="2"/>
    </font>
    <font>
      <sz val="13"/>
      <name val="Visual Geez Unicode"/>
    </font>
    <font>
      <sz val="14"/>
      <name val="Power Geez Unicode1"/>
    </font>
    <font>
      <b/>
      <sz val="22"/>
      <name val="Visual Geez Unicode"/>
    </font>
    <font>
      <u val="singleAccounting"/>
      <sz val="14"/>
      <name val="Trebuchet MS"/>
      <family val="2"/>
    </font>
    <font>
      <b/>
      <sz val="18"/>
      <name val="Visual Geez Unicode"/>
    </font>
    <font>
      <b/>
      <sz val="14.5"/>
      <name val="Visual Geez Unicode"/>
    </font>
    <font>
      <b/>
      <sz val="13"/>
      <name val="MS Sans Serif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5"/>
      <color rgb="FF000000"/>
      <name val="Trebuchet MS"/>
      <family val="2"/>
    </font>
    <font>
      <b/>
      <sz val="15"/>
      <name val="AGF - Rejim"/>
    </font>
    <font>
      <i/>
      <sz val="15"/>
      <name val="Trebuchet MS"/>
      <family val="2"/>
    </font>
    <font>
      <sz val="13"/>
      <name val="Times New Roman"/>
      <family val="1"/>
    </font>
    <font>
      <sz val="13.5"/>
      <name val="Power Geez Unicode1"/>
    </font>
    <font>
      <b/>
      <sz val="14"/>
      <name val="Visual Geez Unicode"/>
    </font>
    <font>
      <b/>
      <sz val="13.5"/>
      <name val="Arial"/>
      <family val="2"/>
    </font>
    <font>
      <sz val="13.5"/>
      <name val="Arial"/>
      <family val="2"/>
    </font>
    <font>
      <b/>
      <sz val="13.5"/>
      <name val="Power Geez Unicode1"/>
    </font>
    <font>
      <sz val="13.5"/>
      <name val="Visual Geez Unicode"/>
    </font>
    <font>
      <b/>
      <sz val="13.5"/>
      <name val="Visual Geez Unicode"/>
    </font>
    <font>
      <b/>
      <sz val="10"/>
      <name val="Visual Geez Unicode"/>
    </font>
    <font>
      <b/>
      <sz val="12"/>
      <name val="Visual Geez Unicode"/>
    </font>
    <font>
      <b/>
      <sz val="9"/>
      <color rgb="FF000000"/>
      <name val="Arial"/>
      <family val="2"/>
    </font>
    <font>
      <b/>
      <sz val="12"/>
      <name val="Times New Roman"/>
      <family val="1"/>
    </font>
    <font>
      <b/>
      <sz val="10"/>
      <name val="Times New Roman"/>
      <family val="1"/>
    </font>
    <font>
      <sz val="14"/>
      <color rgb="FF000000"/>
      <name val="Times New Roman"/>
      <family val="1"/>
    </font>
    <font>
      <sz val="11"/>
      <name val="Visual Geez Unicode"/>
    </font>
    <font>
      <sz val="12"/>
      <name val="Visual Geez Unicode"/>
    </font>
    <font>
      <sz val="11"/>
      <name val="Arial"/>
      <family val="2"/>
    </font>
    <font>
      <sz val="13.5"/>
      <name val="Times New Roman"/>
      <family val="1"/>
    </font>
    <font>
      <sz val="13.5"/>
      <name val="Visual Geez Unicode"/>
      <family val="2"/>
    </font>
    <font>
      <b/>
      <sz val="13"/>
      <name val="Visual Geez Unicode"/>
    </font>
    <font>
      <b/>
      <sz val="13.5"/>
      <name val="Visual Geez Unicode"/>
      <family val="2"/>
    </font>
    <font>
      <b/>
      <sz val="13.5"/>
      <name val="Times New Roman"/>
      <family val="1"/>
    </font>
    <font>
      <sz val="10"/>
      <name val="Visual Geez Unicode"/>
    </font>
    <font>
      <sz val="12.5"/>
      <name val="Visual Geez Unicode"/>
    </font>
    <font>
      <sz val="11.5"/>
      <name val="Visual Geez Unicode"/>
    </font>
    <font>
      <b/>
      <sz val="15"/>
      <name val="Visual Geez Unicode"/>
    </font>
    <font>
      <b/>
      <sz val="15"/>
      <color indexed="8"/>
      <name val="Visual Geez Unicode"/>
    </font>
    <font>
      <b/>
      <sz val="14.5"/>
      <color indexed="8"/>
      <name val="Visual Geez Unicode"/>
    </font>
    <font>
      <sz val="15"/>
      <color rgb="FF000000"/>
      <name val="Visual Geez Unicode"/>
    </font>
    <font>
      <sz val="15"/>
      <color indexed="8"/>
      <name val="Visual Geez Unicode"/>
    </font>
    <font>
      <sz val="15"/>
      <name val="Visual Geez Unicode"/>
    </font>
    <font>
      <sz val="15"/>
      <name val="Arial"/>
      <family val="2"/>
    </font>
    <font>
      <b/>
      <sz val="15"/>
      <name val="Arial"/>
      <family val="2"/>
    </font>
    <font>
      <b/>
      <u/>
      <sz val="16"/>
      <name val="Visual Geez Unicode"/>
    </font>
    <font>
      <b/>
      <sz val="16"/>
      <name val="Visual Geez Unicode"/>
    </font>
    <font>
      <b/>
      <u/>
      <sz val="15"/>
      <name val="Visual Geez Unicode"/>
    </font>
    <font>
      <b/>
      <sz val="20"/>
      <name val="Visual Geez Unicode"/>
    </font>
    <font>
      <b/>
      <u/>
      <sz val="20"/>
      <name val="Visual Geez Unicode"/>
    </font>
    <font>
      <b/>
      <u/>
      <sz val="18"/>
      <name val="Visual Geez Unicode"/>
    </font>
    <font>
      <b/>
      <sz val="16"/>
      <name val="VG2 Main"/>
      <family val="2"/>
    </font>
    <font>
      <b/>
      <sz val="16"/>
      <name val="Times New Roman"/>
      <family val="1"/>
    </font>
    <font>
      <b/>
      <sz val="9"/>
      <color rgb="FF000000"/>
      <name val="Times New Roman"/>
      <family val="1"/>
    </font>
    <font>
      <sz val="13.5"/>
      <name val="Traditional Arabic"/>
      <family val="1"/>
    </font>
    <font>
      <sz val="13.5"/>
      <color rgb="FF000000"/>
      <name val="Visual Geez Unicode"/>
    </font>
    <font>
      <sz val="12.5"/>
      <name val="Times New Roman"/>
      <family val="1"/>
    </font>
    <font>
      <sz val="14"/>
      <name val="Visual Geez Unicode"/>
    </font>
    <font>
      <sz val="10.5"/>
      <name val="Visual Geez Unicode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ck">
        <color indexed="64"/>
      </bottom>
      <diagonal/>
    </border>
  </borders>
  <cellStyleXfs count="11">
    <xf numFmtId="0" fontId="0" fillId="0" borderId="0"/>
    <xf numFmtId="40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2" fillId="0" borderId="0"/>
    <xf numFmtId="0" fontId="66" fillId="0" borderId="0"/>
    <xf numFmtId="40" fontId="2" fillId="0" borderId="0" applyFont="0" applyFill="0" applyBorder="0" applyAlignment="0" applyProtection="0"/>
    <xf numFmtId="40" fontId="2" fillId="0" borderId="0" applyFont="0" applyFill="0" applyBorder="0" applyAlignment="0" applyProtection="0"/>
  </cellStyleXfs>
  <cellXfs count="1129">
    <xf numFmtId="0" fontId="0" fillId="0" borderId="0" xfId="0"/>
    <xf numFmtId="3" fontId="0" fillId="0" borderId="0" xfId="0" applyNumberFormat="1"/>
    <xf numFmtId="0" fontId="0" fillId="0" borderId="0" xfId="0" applyBorder="1"/>
    <xf numFmtId="0" fontId="1" fillId="0" borderId="0" xfId="0" applyFont="1"/>
    <xf numFmtId="0" fontId="0" fillId="0" borderId="0" xfId="0" applyAlignment="1">
      <alignment horizontal="centerContinuous"/>
    </xf>
    <xf numFmtId="0" fontId="10" fillId="0" borderId="0" xfId="0" applyFont="1"/>
    <xf numFmtId="165" fontId="11" fillId="0" borderId="0" xfId="1" applyNumberFormat="1" applyFont="1"/>
    <xf numFmtId="0" fontId="11" fillId="0" borderId="0" xfId="0" applyFont="1"/>
    <xf numFmtId="165" fontId="11" fillId="0" borderId="0" xfId="1" applyNumberFormat="1" applyFont="1" applyBorder="1"/>
    <xf numFmtId="0" fontId="13" fillId="0" borderId="0" xfId="0" applyFont="1"/>
    <xf numFmtId="0" fontId="0" fillId="0" borderId="0" xfId="0" applyAlignment="1"/>
    <xf numFmtId="0" fontId="7" fillId="0" borderId="0" xfId="0" applyFont="1" applyBorder="1"/>
    <xf numFmtId="0" fontId="15" fillId="0" borderId="0" xfId="0" applyFont="1"/>
    <xf numFmtId="0" fontId="17" fillId="0" borderId="0" xfId="0" applyFont="1"/>
    <xf numFmtId="0" fontId="18" fillId="0" borderId="0" xfId="0" applyFont="1"/>
    <xf numFmtId="0" fontId="17" fillId="0" borderId="0" xfId="0" applyFont="1" applyAlignment="1"/>
    <xf numFmtId="0" fontId="22" fillId="0" borderId="0" xfId="7" applyAlignment="1">
      <alignment horizontal="center"/>
    </xf>
    <xf numFmtId="0" fontId="22" fillId="0" borderId="0" xfId="7"/>
    <xf numFmtId="0" fontId="10" fillId="0" borderId="0" xfId="7" applyFont="1" applyBorder="1"/>
    <xf numFmtId="165" fontId="22" fillId="0" borderId="0" xfId="3" applyNumberFormat="1"/>
    <xf numFmtId="0" fontId="24" fillId="0" borderId="0" xfId="0" applyFont="1"/>
    <xf numFmtId="0" fontId="0" fillId="0" borderId="0" xfId="0" applyBorder="1" applyAlignment="1">
      <alignment horizontal="center"/>
    </xf>
    <xf numFmtId="0" fontId="14" fillId="0" borderId="0" xfId="0" applyFont="1" applyBorder="1"/>
    <xf numFmtId="0" fontId="27" fillId="0" borderId="0" xfId="0" applyFont="1"/>
    <xf numFmtId="0" fontId="26" fillId="0" borderId="0" xfId="0" applyFont="1"/>
    <xf numFmtId="3" fontId="28" fillId="0" borderId="0" xfId="0" applyNumberFormat="1" applyFont="1"/>
    <xf numFmtId="165" fontId="26" fillId="0" borderId="0" xfId="1" applyNumberFormat="1" applyFont="1"/>
    <xf numFmtId="0" fontId="27" fillId="0" borderId="0" xfId="0" applyFont="1" applyAlignment="1">
      <alignment horizontal="centerContinuous"/>
    </xf>
    <xf numFmtId="165" fontId="26" fillId="0" borderId="0" xfId="1" applyNumberFormat="1" applyFont="1" applyBorder="1"/>
    <xf numFmtId="0" fontId="29" fillId="0" borderId="0" xfId="0" applyFont="1"/>
    <xf numFmtId="0" fontId="26" fillId="0" borderId="0" xfId="0" applyFont="1" applyAlignment="1">
      <alignment horizontal="centerContinuous"/>
    </xf>
    <xf numFmtId="0" fontId="26" fillId="0" borderId="0" xfId="0" applyFont="1" applyBorder="1" applyAlignment="1">
      <alignment horizontal="centerContinuous"/>
    </xf>
    <xf numFmtId="0" fontId="28" fillId="0" borderId="0" xfId="0" applyFont="1" applyBorder="1" applyAlignment="1">
      <alignment horizontal="centerContinuous"/>
    </xf>
    <xf numFmtId="0" fontId="25" fillId="0" borderId="0" xfId="0" applyFont="1" applyBorder="1"/>
    <xf numFmtId="0" fontId="25" fillId="0" borderId="0" xfId="0" applyFont="1"/>
    <xf numFmtId="0" fontId="30" fillId="0" borderId="0" xfId="7" applyFont="1" applyAlignment="1">
      <alignment horizontal="left"/>
    </xf>
    <xf numFmtId="0" fontId="27" fillId="0" borderId="0" xfId="7" applyFont="1" applyAlignment="1">
      <alignment horizontal="centerContinuous"/>
    </xf>
    <xf numFmtId="0" fontId="27" fillId="0" borderId="0" xfId="7" applyFont="1"/>
    <xf numFmtId="0" fontId="27" fillId="0" borderId="0" xfId="7" applyFont="1" applyAlignment="1">
      <alignment horizontal="center"/>
    </xf>
    <xf numFmtId="0" fontId="32" fillId="0" borderId="0" xfId="0" applyFont="1" applyAlignment="1">
      <alignment horizontal="center"/>
    </xf>
    <xf numFmtId="0" fontId="31" fillId="0" borderId="0" xfId="0" applyFont="1"/>
    <xf numFmtId="38" fontId="31" fillId="0" borderId="0" xfId="1" applyNumberFormat="1" applyFont="1"/>
    <xf numFmtId="38" fontId="27" fillId="0" borderId="0" xfId="1" applyNumberFormat="1" applyFont="1" applyBorder="1"/>
    <xf numFmtId="3" fontId="26" fillId="0" borderId="0" xfId="0" applyNumberFormat="1" applyFont="1" applyFill="1"/>
    <xf numFmtId="0" fontId="35" fillId="0" borderId="0" xfId="0" applyFont="1"/>
    <xf numFmtId="165" fontId="36" fillId="0" borderId="0" xfId="0" applyNumberFormat="1" applyFont="1"/>
    <xf numFmtId="0" fontId="34" fillId="0" borderId="0" xfId="0" applyFont="1" applyBorder="1"/>
    <xf numFmtId="3" fontId="14" fillId="0" borderId="0" xfId="0" applyNumberFormat="1" applyFont="1" applyBorder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4" fillId="0" borderId="0" xfId="0" applyFont="1"/>
    <xf numFmtId="3" fontId="43" fillId="0" borderId="0" xfId="0" applyNumberFormat="1" applyFont="1"/>
    <xf numFmtId="3" fontId="45" fillId="0" borderId="0" xfId="0" applyNumberFormat="1" applyFont="1" applyBorder="1"/>
    <xf numFmtId="165" fontId="41" fillId="0" borderId="0" xfId="1" applyNumberFormat="1" applyFont="1"/>
    <xf numFmtId="0" fontId="31" fillId="0" borderId="0" xfId="0" applyFont="1" applyBorder="1" applyAlignment="1">
      <alignment horizontal="centerContinuous"/>
    </xf>
    <xf numFmtId="0" fontId="47" fillId="0" borderId="0" xfId="0" applyFont="1"/>
    <xf numFmtId="0" fontId="48" fillId="0" borderId="0" xfId="0" applyFont="1"/>
    <xf numFmtId="0" fontId="41" fillId="0" borderId="0" xfId="0" applyFont="1" applyBorder="1" applyAlignment="1">
      <alignment horizontal="center"/>
    </xf>
    <xf numFmtId="0" fontId="24" fillId="0" borderId="0" xfId="0" applyFont="1" applyAlignment="1">
      <alignment horizontal="center"/>
    </xf>
    <xf numFmtId="165" fontId="47" fillId="0" borderId="0" xfId="1" applyNumberFormat="1" applyFont="1"/>
    <xf numFmtId="0" fontId="4" fillId="0" borderId="0" xfId="0" applyFont="1" applyBorder="1"/>
    <xf numFmtId="0" fontId="6" fillId="0" borderId="0" xfId="0" applyFont="1" applyBorder="1"/>
    <xf numFmtId="38" fontId="0" fillId="0" borderId="0" xfId="0" applyNumberFormat="1" applyBorder="1"/>
    <xf numFmtId="38" fontId="14" fillId="0" borderId="0" xfId="0" applyNumberFormat="1" applyFont="1" applyBorder="1"/>
    <xf numFmtId="0" fontId="19" fillId="0" borderId="0" xfId="0" applyFont="1" applyBorder="1" applyAlignment="1">
      <alignment horizontal="center"/>
    </xf>
    <xf numFmtId="0" fontId="19" fillId="0" borderId="0" xfId="0" applyFont="1" applyBorder="1"/>
    <xf numFmtId="38" fontId="19" fillId="0" borderId="0" xfId="1" applyNumberFormat="1" applyFont="1" applyBorder="1"/>
    <xf numFmtId="0" fontId="0" fillId="0" borderId="1" xfId="0" applyBorder="1" applyProtection="1">
      <protection locked="0"/>
    </xf>
    <xf numFmtId="38" fontId="27" fillId="0" borderId="1" xfId="1" applyNumberFormat="1" applyFont="1" applyBorder="1" applyProtection="1">
      <protection locked="0"/>
    </xf>
    <xf numFmtId="38" fontId="0" fillId="0" borderId="0" xfId="0" applyNumberFormat="1"/>
    <xf numFmtId="38" fontId="11" fillId="0" borderId="0" xfId="0" applyNumberFormat="1" applyFont="1"/>
    <xf numFmtId="38" fontId="58" fillId="0" borderId="0" xfId="1" applyNumberFormat="1" applyFont="1"/>
    <xf numFmtId="38" fontId="0" fillId="0" borderId="1" xfId="1" applyNumberFormat="1" applyFont="1" applyBorder="1" applyAlignment="1" applyProtection="1">
      <alignment horizontal="center"/>
      <protection locked="0"/>
    </xf>
    <xf numFmtId="38" fontId="31" fillId="0" borderId="0" xfId="1" applyNumberFormat="1" applyFont="1" applyBorder="1"/>
    <xf numFmtId="38" fontId="32" fillId="0" borderId="0" xfId="1" applyNumberFormat="1" applyFont="1"/>
    <xf numFmtId="165" fontId="31" fillId="0" borderId="0" xfId="1" applyNumberFormat="1" applyFont="1"/>
    <xf numFmtId="38" fontId="31" fillId="0" borderId="0" xfId="1" applyNumberFormat="1" applyFont="1" applyBorder="1" applyProtection="1">
      <protection locked="0"/>
    </xf>
    <xf numFmtId="165" fontId="0" fillId="0" borderId="0" xfId="0" applyNumberFormat="1"/>
    <xf numFmtId="3" fontId="27" fillId="0" borderId="0" xfId="0" applyNumberFormat="1" applyFont="1"/>
    <xf numFmtId="3" fontId="26" fillId="0" borderId="0" xfId="0" applyNumberFormat="1" applyFont="1"/>
    <xf numFmtId="38" fontId="26" fillId="0" borderId="0" xfId="0" applyNumberFormat="1" applyFont="1"/>
    <xf numFmtId="38" fontId="29" fillId="0" borderId="0" xfId="0" applyNumberFormat="1" applyFont="1"/>
    <xf numFmtId="0" fontId="59" fillId="0" borderId="0" xfId="0" quotePrefix="1" applyFont="1" applyAlignment="1">
      <alignment horizontal="center" vertical="center" shrinkToFit="1"/>
    </xf>
    <xf numFmtId="0" fontId="59" fillId="0" borderId="0" xfId="0" applyFont="1" applyAlignment="1">
      <alignment horizontal="center" vertical="center" shrinkToFit="1"/>
    </xf>
    <xf numFmtId="38" fontId="41" fillId="0" borderId="0" xfId="0" applyNumberFormat="1" applyFont="1"/>
    <xf numFmtId="38" fontId="31" fillId="0" borderId="0" xfId="0" applyNumberFormat="1" applyFont="1"/>
    <xf numFmtId="0" fontId="63" fillId="0" borderId="0" xfId="0" applyFont="1" applyAlignment="1"/>
    <xf numFmtId="0" fontId="63" fillId="0" borderId="0" xfId="0" applyFont="1" applyAlignment="1">
      <alignment horizontal="center"/>
    </xf>
    <xf numFmtId="0" fontId="22" fillId="0" borderId="0" xfId="7" applyFont="1"/>
    <xf numFmtId="0" fontId="37" fillId="0" borderId="0" xfId="0" applyFont="1" applyBorder="1"/>
    <xf numFmtId="3" fontId="47" fillId="0" borderId="0" xfId="0" applyNumberFormat="1" applyFont="1" applyFill="1"/>
    <xf numFmtId="3" fontId="32" fillId="0" borderId="0" xfId="0" applyNumberFormat="1" applyFont="1"/>
    <xf numFmtId="3" fontId="31" fillId="0" borderId="0" xfId="0" applyNumberFormat="1" applyFont="1" applyBorder="1"/>
    <xf numFmtId="0" fontId="52" fillId="0" borderId="0" xfId="0" applyFont="1" applyBorder="1" applyAlignment="1">
      <alignment horizontal="center" vertical="center" shrinkToFit="1"/>
    </xf>
    <xf numFmtId="165" fontId="31" fillId="0" borderId="0" xfId="1" applyNumberFormat="1" applyFont="1" applyBorder="1"/>
    <xf numFmtId="3" fontId="31" fillId="0" borderId="0" xfId="0" applyNumberFormat="1" applyFont="1"/>
    <xf numFmtId="165" fontId="71" fillId="0" borderId="0" xfId="0" applyNumberFormat="1" applyFont="1"/>
    <xf numFmtId="38" fontId="73" fillId="0" borderId="0" xfId="0" applyNumberFormat="1" applyFont="1"/>
    <xf numFmtId="165" fontId="71" fillId="0" borderId="0" xfId="1" applyNumberFormat="1" applyFont="1"/>
    <xf numFmtId="0" fontId="75" fillId="0" borderId="0" xfId="0" applyFont="1"/>
    <xf numFmtId="0" fontId="74" fillId="0" borderId="0" xfId="0" applyFont="1"/>
    <xf numFmtId="0" fontId="80" fillId="0" borderId="0" xfId="0" applyFont="1" applyAlignment="1">
      <alignment horizontal="right"/>
    </xf>
    <xf numFmtId="0" fontId="81" fillId="0" borderId="0" xfId="0" applyFont="1"/>
    <xf numFmtId="165" fontId="31" fillId="0" borderId="0" xfId="0" applyNumberFormat="1" applyFont="1"/>
    <xf numFmtId="3" fontId="71" fillId="0" borderId="0" xfId="1" applyNumberFormat="1" applyFont="1"/>
    <xf numFmtId="3" fontId="72" fillId="0" borderId="0" xfId="1" applyNumberFormat="1" applyFont="1"/>
    <xf numFmtId="3" fontId="72" fillId="0" borderId="0" xfId="0" applyNumberFormat="1" applyFont="1"/>
    <xf numFmtId="0" fontId="85" fillId="0" borderId="0" xfId="0" applyFont="1" applyAlignment="1">
      <alignment horizontal="center"/>
    </xf>
    <xf numFmtId="0" fontId="46" fillId="0" borderId="0" xfId="0" applyFont="1" applyBorder="1"/>
    <xf numFmtId="0" fontId="88" fillId="0" borderId="0" xfId="0" applyFont="1" applyAlignment="1">
      <alignment horizontal="centerContinuous"/>
    </xf>
    <xf numFmtId="0" fontId="38" fillId="0" borderId="0" xfId="0" applyFont="1" applyBorder="1" applyAlignment="1">
      <alignment horizontal="centerContinuous"/>
    </xf>
    <xf numFmtId="0" fontId="76" fillId="0" borderId="0" xfId="0" applyFont="1"/>
    <xf numFmtId="0" fontId="46" fillId="0" borderId="0" xfId="0" applyFont="1"/>
    <xf numFmtId="0" fontId="80" fillId="0" borderId="0" xfId="0" applyFont="1" applyAlignment="1"/>
    <xf numFmtId="0" fontId="82" fillId="0" borderId="0" xfId="0" applyFont="1" applyAlignment="1"/>
    <xf numFmtId="0" fontId="63" fillId="0" borderId="0" xfId="0" applyFont="1" applyAlignment="1">
      <alignment horizontal="left"/>
    </xf>
    <xf numFmtId="0" fontId="86" fillId="0" borderId="0" xfId="0" applyFont="1" applyAlignment="1">
      <alignment horizontal="left"/>
    </xf>
    <xf numFmtId="0" fontId="87" fillId="0" borderId="0" xfId="0" applyFont="1" applyAlignment="1">
      <alignment horizontal="left"/>
    </xf>
    <xf numFmtId="3" fontId="32" fillId="0" borderId="0" xfId="1" applyNumberFormat="1" applyFont="1"/>
    <xf numFmtId="0" fontId="94" fillId="0" borderId="0" xfId="0" applyFont="1" applyAlignment="1">
      <alignment horizontal="centerContinuous"/>
    </xf>
    <xf numFmtId="0" fontId="95" fillId="0" borderId="0" xfId="0" applyFont="1" applyAlignment="1">
      <alignment horizontal="centerContinuous"/>
    </xf>
    <xf numFmtId="0" fontId="97" fillId="0" borderId="0" xfId="0" applyFont="1" applyAlignment="1">
      <alignment horizontal="centerContinuous"/>
    </xf>
    <xf numFmtId="0" fontId="96" fillId="0" borderId="0" xfId="0" applyFont="1" applyAlignment="1">
      <alignment horizontal="centerContinuous"/>
    </xf>
    <xf numFmtId="0" fontId="98" fillId="0" borderId="0" xfId="0" applyFont="1" applyAlignment="1">
      <alignment horizontal="centerContinuous"/>
    </xf>
    <xf numFmtId="38" fontId="38" fillId="0" borderId="5" xfId="1" applyNumberFormat="1" applyFont="1" applyBorder="1" applyProtection="1">
      <protection locked="0"/>
    </xf>
    <xf numFmtId="0" fontId="88" fillId="0" borderId="0" xfId="0" quotePrefix="1" applyFont="1" applyAlignment="1" applyProtection="1">
      <alignment horizontal="center"/>
      <protection locked="0"/>
    </xf>
    <xf numFmtId="0" fontId="102" fillId="0" borderId="0" xfId="0" applyFont="1" applyBorder="1" applyProtection="1">
      <protection locked="0"/>
    </xf>
    <xf numFmtId="38" fontId="88" fillId="0" borderId="0" xfId="1" applyNumberFormat="1" applyFont="1" applyBorder="1" applyProtection="1">
      <protection locked="0"/>
    </xf>
    <xf numFmtId="0" fontId="38" fillId="0" borderId="5" xfId="0" applyFont="1" applyBorder="1" applyAlignment="1" applyProtection="1">
      <alignment horizontal="center"/>
      <protection locked="0"/>
    </xf>
    <xf numFmtId="38" fontId="38" fillId="0" borderId="6" xfId="1" applyNumberFormat="1" applyFont="1" applyBorder="1" applyProtection="1">
      <protection locked="0"/>
    </xf>
    <xf numFmtId="0" fontId="38" fillId="0" borderId="7" xfId="0" applyFont="1" applyBorder="1" applyAlignment="1" applyProtection="1">
      <alignment horizontal="center" shrinkToFit="1"/>
      <protection locked="0"/>
    </xf>
    <xf numFmtId="38" fontId="38" fillId="0" borderId="7" xfId="1" applyNumberFormat="1" applyFont="1" applyBorder="1" applyProtection="1">
      <protection locked="0"/>
    </xf>
    <xf numFmtId="38" fontId="101" fillId="0" borderId="5" xfId="1" applyNumberFormat="1" applyFont="1" applyBorder="1" applyProtection="1">
      <protection locked="0"/>
    </xf>
    <xf numFmtId="38" fontId="88" fillId="0" borderId="0" xfId="1" applyNumberFormat="1" applyFont="1" applyFill="1" applyBorder="1" applyProtection="1">
      <protection locked="0"/>
    </xf>
    <xf numFmtId="0" fontId="88" fillId="0" borderId="0" xfId="0" quotePrefix="1" applyFont="1" applyBorder="1" applyAlignment="1" applyProtection="1">
      <alignment horizontal="center"/>
      <protection locked="0"/>
    </xf>
    <xf numFmtId="0" fontId="38" fillId="0" borderId="8" xfId="0" applyFont="1" applyBorder="1" applyAlignment="1" applyProtection="1">
      <alignment horizontal="center" shrinkToFit="1"/>
      <protection locked="0"/>
    </xf>
    <xf numFmtId="38" fontId="101" fillId="0" borderId="8" xfId="1" applyNumberFormat="1" applyFont="1" applyBorder="1" applyProtection="1">
      <protection locked="0"/>
    </xf>
    <xf numFmtId="0" fontId="103" fillId="0" borderId="0" xfId="0" applyFont="1" applyBorder="1" applyProtection="1">
      <protection locked="0"/>
    </xf>
    <xf numFmtId="0" fontId="38" fillId="0" borderId="0" xfId="0" applyFont="1" applyBorder="1" applyAlignment="1" applyProtection="1">
      <alignment horizontal="center"/>
      <protection locked="0"/>
    </xf>
    <xf numFmtId="0" fontId="104" fillId="0" borderId="0" xfId="0" applyFont="1" applyBorder="1" applyProtection="1">
      <protection locked="0"/>
    </xf>
    <xf numFmtId="38" fontId="101" fillId="0" borderId="0" xfId="1" applyNumberFormat="1" applyFont="1" applyBorder="1" applyProtection="1">
      <protection locked="0"/>
    </xf>
    <xf numFmtId="0" fontId="88" fillId="0" borderId="7" xfId="0" quotePrefix="1" applyFont="1" applyBorder="1" applyAlignment="1" applyProtection="1">
      <alignment horizontal="center"/>
      <protection locked="0"/>
    </xf>
    <xf numFmtId="0" fontId="88" fillId="0" borderId="0" xfId="0" applyFont="1" applyBorder="1" applyAlignment="1" applyProtection="1">
      <alignment horizontal="center"/>
      <protection locked="0"/>
    </xf>
    <xf numFmtId="0" fontId="38" fillId="0" borderId="7" xfId="0" applyFont="1" applyBorder="1" applyAlignment="1" applyProtection="1">
      <alignment horizontal="center"/>
      <protection locked="0"/>
    </xf>
    <xf numFmtId="0" fontId="38" fillId="0" borderId="5" xfId="0" applyFont="1" applyBorder="1" applyProtection="1">
      <protection locked="0"/>
    </xf>
    <xf numFmtId="0" fontId="88" fillId="0" borderId="0" xfId="0" applyFont="1" applyProtection="1">
      <protection locked="0"/>
    </xf>
    <xf numFmtId="38" fontId="38" fillId="0" borderId="8" xfId="1" applyNumberFormat="1" applyFont="1" applyBorder="1" applyProtection="1">
      <protection locked="0"/>
    </xf>
    <xf numFmtId="0" fontId="38" fillId="0" borderId="7" xfId="0" applyFont="1" applyBorder="1" applyProtection="1">
      <protection locked="0"/>
    </xf>
    <xf numFmtId="0" fontId="88" fillId="0" borderId="0" xfId="0" applyFont="1"/>
    <xf numFmtId="0" fontId="88" fillId="0" borderId="0" xfId="0" applyFont="1" applyFill="1" applyProtection="1">
      <protection locked="0"/>
    </xf>
    <xf numFmtId="0" fontId="88" fillId="0" borderId="0" xfId="0" applyFont="1" applyBorder="1" applyProtection="1">
      <protection locked="0"/>
    </xf>
    <xf numFmtId="0" fontId="88" fillId="0" borderId="0" xfId="0" applyFont="1" applyFill="1" applyBorder="1" applyProtection="1">
      <protection locked="0"/>
    </xf>
    <xf numFmtId="0" fontId="38" fillId="0" borderId="8" xfId="0" applyFont="1" applyBorder="1" applyProtection="1">
      <protection locked="0"/>
    </xf>
    <xf numFmtId="0" fontId="38" fillId="0" borderId="0" xfId="0" applyFont="1" applyBorder="1" applyProtection="1">
      <protection locked="0"/>
    </xf>
    <xf numFmtId="0" fontId="105" fillId="0" borderId="0" xfId="0" applyFont="1" applyBorder="1" applyProtection="1">
      <protection locked="0"/>
    </xf>
    <xf numFmtId="43" fontId="1" fillId="0" borderId="0" xfId="0" applyNumberFormat="1" applyFont="1"/>
    <xf numFmtId="43" fontId="36" fillId="0" borderId="0" xfId="0" applyNumberFormat="1" applyFont="1" applyBorder="1" applyAlignment="1">
      <alignment horizontal="right" vertical="center"/>
    </xf>
    <xf numFmtId="43" fontId="59" fillId="0" borderId="0" xfId="0" applyNumberFormat="1" applyFont="1" applyAlignment="1">
      <alignment horizontal="center" vertical="center" shrinkToFit="1"/>
    </xf>
    <xf numFmtId="43" fontId="52" fillId="0" borderId="0" xfId="0" applyNumberFormat="1" applyFont="1" applyBorder="1" applyAlignment="1">
      <alignment horizontal="center" vertical="center" shrinkToFit="1"/>
    </xf>
    <xf numFmtId="0" fontId="2" fillId="0" borderId="0" xfId="5"/>
    <xf numFmtId="0" fontId="23" fillId="0" borderId="0" xfId="5" applyFont="1" applyBorder="1" applyAlignment="1">
      <alignment horizontal="centerContinuous"/>
    </xf>
    <xf numFmtId="38" fontId="92" fillId="0" borderId="0" xfId="5" applyNumberFormat="1" applyFont="1" applyBorder="1" applyAlignment="1">
      <alignment horizontal="centerContinuous"/>
    </xf>
    <xf numFmtId="0" fontId="54" fillId="0" borderId="0" xfId="5" applyFont="1" applyBorder="1" applyAlignment="1">
      <alignment horizontal="centerContinuous"/>
    </xf>
    <xf numFmtId="0" fontId="55" fillId="0" borderId="0" xfId="5" applyFont="1" applyBorder="1" applyAlignment="1">
      <alignment horizontal="centerContinuous"/>
    </xf>
    <xf numFmtId="0" fontId="20" fillId="0" borderId="0" xfId="5" applyFont="1" applyBorder="1" applyAlignment="1">
      <alignment horizontal="centerContinuous"/>
    </xf>
    <xf numFmtId="0" fontId="99" fillId="0" borderId="10" xfId="5" applyFont="1" applyBorder="1" applyAlignment="1">
      <alignment vertical="center"/>
    </xf>
    <xf numFmtId="38" fontId="57" fillId="0" borderId="11" xfId="2" applyNumberFormat="1" applyFont="1" applyBorder="1" applyAlignment="1">
      <alignment vertical="center"/>
    </xf>
    <xf numFmtId="38" fontId="57" fillId="0" borderId="12" xfId="2" applyNumberFormat="1" applyFont="1" applyBorder="1" applyAlignment="1">
      <alignment vertical="center"/>
    </xf>
    <xf numFmtId="0" fontId="2" fillId="0" borderId="0" xfId="5" applyAlignment="1">
      <alignment vertical="center"/>
    </xf>
    <xf numFmtId="0" fontId="50" fillId="0" borderId="10" xfId="5" applyFont="1" applyBorder="1" applyAlignment="1">
      <alignment vertical="center"/>
    </xf>
    <xf numFmtId="38" fontId="57" fillId="0" borderId="13" xfId="2" applyNumberFormat="1" applyFont="1" applyBorder="1" applyAlignment="1">
      <alignment vertical="center"/>
    </xf>
    <xf numFmtId="0" fontId="99" fillId="0" borderId="2" xfId="5" applyFont="1" applyBorder="1"/>
    <xf numFmtId="38" fontId="57" fillId="0" borderId="4" xfId="2" applyNumberFormat="1" applyFont="1" applyBorder="1"/>
    <xf numFmtId="41" fontId="57" fillId="0" borderId="4" xfId="2" applyNumberFormat="1" applyFont="1" applyBorder="1"/>
    <xf numFmtId="38" fontId="57" fillId="0" borderId="14" xfId="2" applyNumberFormat="1" applyFont="1" applyBorder="1" applyAlignment="1">
      <alignment vertical="center"/>
    </xf>
    <xf numFmtId="0" fontId="50" fillId="0" borderId="2" xfId="5" applyFont="1" applyBorder="1"/>
    <xf numFmtId="38" fontId="57" fillId="0" borderId="15" xfId="2" applyNumberFormat="1" applyFont="1" applyBorder="1"/>
    <xf numFmtId="0" fontId="40" fillId="0" borderId="16" xfId="5" applyFont="1" applyBorder="1"/>
    <xf numFmtId="38" fontId="56" fillId="0" borderId="17" xfId="2" applyNumberFormat="1" applyFont="1" applyBorder="1"/>
    <xf numFmtId="38" fontId="56" fillId="0" borderId="18" xfId="2" applyNumberFormat="1" applyFont="1" applyBorder="1"/>
    <xf numFmtId="0" fontId="51" fillId="0" borderId="16" xfId="5" applyFont="1" applyBorder="1"/>
    <xf numFmtId="38" fontId="56" fillId="0" borderId="19" xfId="2" applyNumberFormat="1" applyFont="1" applyBorder="1"/>
    <xf numFmtId="41" fontId="56" fillId="0" borderId="17" xfId="2" applyNumberFormat="1" applyFont="1" applyFill="1" applyBorder="1" applyAlignment="1">
      <alignment horizontal="center"/>
    </xf>
    <xf numFmtId="41" fontId="56" fillId="0" borderId="17" xfId="2" applyNumberFormat="1" applyFont="1" applyFill="1" applyBorder="1"/>
    <xf numFmtId="0" fontId="49" fillId="0" borderId="16" xfId="5" applyFont="1" applyBorder="1"/>
    <xf numFmtId="0" fontId="50" fillId="0" borderId="16" xfId="5" applyFont="1" applyBorder="1"/>
    <xf numFmtId="38" fontId="57" fillId="0" borderId="3" xfId="2" applyNumberFormat="1" applyFont="1" applyBorder="1"/>
    <xf numFmtId="41" fontId="57" fillId="0" borderId="4" xfId="2" applyNumberFormat="1" applyFont="1" applyBorder="1" applyAlignment="1">
      <alignment horizontal="right"/>
    </xf>
    <xf numFmtId="0" fontId="40" fillId="0" borderId="16" xfId="5" applyFont="1" applyBorder="1" applyAlignment="1" applyProtection="1">
      <alignment horizontal="left"/>
    </xf>
    <xf numFmtId="41" fontId="56" fillId="0" borderId="17" xfId="2" applyNumberFormat="1" applyFont="1" applyBorder="1" applyAlignment="1">
      <alignment horizontal="center"/>
    </xf>
    <xf numFmtId="38" fontId="57" fillId="0" borderId="17" xfId="2" applyNumberFormat="1" applyFont="1" applyBorder="1"/>
    <xf numFmtId="38" fontId="56" fillId="0" borderId="4" xfId="2" applyNumberFormat="1" applyFont="1" applyBorder="1"/>
    <xf numFmtId="38" fontId="56" fillId="0" borderId="3" xfId="2" applyNumberFormat="1" applyFont="1" applyBorder="1"/>
    <xf numFmtId="41" fontId="56" fillId="0" borderId="4" xfId="2" applyNumberFormat="1" applyFont="1" applyFill="1" applyBorder="1"/>
    <xf numFmtId="38" fontId="56" fillId="0" borderId="15" xfId="2" applyNumberFormat="1" applyFont="1" applyBorder="1"/>
    <xf numFmtId="0" fontId="5" fillId="0" borderId="0" xfId="5" applyFont="1" applyBorder="1"/>
    <xf numFmtId="0" fontId="3" fillId="0" borderId="0" xfId="5" applyFont="1"/>
    <xf numFmtId="0" fontId="2" fillId="0" borderId="0" xfId="0" applyFont="1" applyBorder="1"/>
    <xf numFmtId="40" fontId="41" fillId="0" borderId="0" xfId="1" applyFont="1" applyBorder="1"/>
    <xf numFmtId="0" fontId="31" fillId="0" borderId="0" xfId="0" applyFont="1" applyBorder="1"/>
    <xf numFmtId="41" fontId="56" fillId="0" borderId="17" xfId="2" applyNumberFormat="1" applyFont="1" applyBorder="1"/>
    <xf numFmtId="0" fontId="108" fillId="0" borderId="17" xfId="7" applyFont="1" applyBorder="1"/>
    <xf numFmtId="0" fontId="109" fillId="0" borderId="0" xfId="0" applyFont="1" applyAlignment="1">
      <alignment horizontal="center"/>
    </xf>
    <xf numFmtId="0" fontId="110" fillId="0" borderId="20" xfId="5" applyFont="1" applyBorder="1" applyAlignment="1">
      <alignment horizontal="center"/>
    </xf>
    <xf numFmtId="0" fontId="110" fillId="0" borderId="21" xfId="5" applyFont="1" applyBorder="1" applyAlignment="1">
      <alignment horizontal="center"/>
    </xf>
    <xf numFmtId="0" fontId="110" fillId="0" borderId="22" xfId="5" applyFont="1" applyBorder="1" applyAlignment="1">
      <alignment horizontal="center"/>
    </xf>
    <xf numFmtId="0" fontId="111" fillId="0" borderId="0" xfId="5" applyFont="1"/>
    <xf numFmtId="0" fontId="112" fillId="0" borderId="20" xfId="5" applyFont="1" applyBorder="1" applyAlignment="1">
      <alignment horizontal="center"/>
    </xf>
    <xf numFmtId="0" fontId="112" fillId="0" borderId="21" xfId="5" applyFont="1" applyBorder="1" applyAlignment="1">
      <alignment horizontal="center"/>
    </xf>
    <xf numFmtId="0" fontId="112" fillId="0" borderId="23" xfId="5" applyFont="1" applyBorder="1" applyAlignment="1">
      <alignment horizontal="center"/>
    </xf>
    <xf numFmtId="38" fontId="72" fillId="0" borderId="0" xfId="1" applyNumberFormat="1" applyFont="1" applyAlignment="1"/>
    <xf numFmtId="3" fontId="71" fillId="0" borderId="0" xfId="0" applyNumberFormat="1" applyFont="1" applyBorder="1" applyAlignment="1">
      <alignment horizontal="right"/>
    </xf>
    <xf numFmtId="3" fontId="132" fillId="0" borderId="0" xfId="0" applyNumberFormat="1" applyFont="1" applyAlignment="1">
      <alignment horizontal="right"/>
    </xf>
    <xf numFmtId="0" fontId="0" fillId="0" borderId="0" xfId="0" applyFill="1" applyBorder="1"/>
    <xf numFmtId="0" fontId="14" fillId="0" borderId="0" xfId="0" applyFont="1" applyFill="1" applyBorder="1"/>
    <xf numFmtId="165" fontId="22" fillId="0" borderId="0" xfId="7" applyNumberFormat="1"/>
    <xf numFmtId="3" fontId="71" fillId="0" borderId="0" xfId="0" applyNumberFormat="1" applyFont="1"/>
    <xf numFmtId="0" fontId="51" fillId="0" borderId="25" xfId="5" applyFont="1" applyBorder="1" applyAlignment="1">
      <alignment wrapText="1"/>
    </xf>
    <xf numFmtId="0" fontId="2" fillId="0" borderId="4" xfId="5" applyBorder="1"/>
    <xf numFmtId="0" fontId="21" fillId="0" borderId="0" xfId="4" applyAlignment="1" applyProtection="1"/>
    <xf numFmtId="0" fontId="77" fillId="0" borderId="0" xfId="0" applyFont="1"/>
    <xf numFmtId="0" fontId="119" fillId="0" borderId="0" xfId="0" applyFont="1"/>
    <xf numFmtId="0" fontId="75" fillId="0" borderId="17" xfId="7" applyFont="1" applyBorder="1" applyAlignment="1">
      <alignment horizontal="left"/>
    </xf>
    <xf numFmtId="38" fontId="44" fillId="0" borderId="17" xfId="1" applyNumberFormat="1" applyFont="1" applyBorder="1"/>
    <xf numFmtId="0" fontId="47" fillId="0" borderId="0" xfId="7" applyFont="1" applyAlignment="1">
      <alignment horizontal="center"/>
    </xf>
    <xf numFmtId="0" fontId="13" fillId="0" borderId="28" xfId="0" applyFont="1" applyBorder="1" applyAlignment="1">
      <alignment horizontal="center" vertical="center"/>
    </xf>
    <xf numFmtId="0" fontId="61" fillId="0" borderId="0" xfId="0" applyFont="1" applyFill="1" applyBorder="1"/>
    <xf numFmtId="0" fontId="35" fillId="0" borderId="0" xfId="0" applyFont="1" applyAlignment="1">
      <alignment horizontal="center"/>
    </xf>
    <xf numFmtId="0" fontId="1" fillId="0" borderId="0" xfId="0" applyFont="1" applyBorder="1"/>
    <xf numFmtId="0" fontId="1" fillId="0" borderId="0" xfId="0" applyFont="1" applyFill="1" applyBorder="1"/>
    <xf numFmtId="0" fontId="122" fillId="0" borderId="0" xfId="0" applyFont="1" applyAlignment="1">
      <alignment horizontal="center" vertical="center" shrinkToFit="1"/>
    </xf>
    <xf numFmtId="43" fontId="122" fillId="0" borderId="0" xfId="0" applyNumberFormat="1" applyFont="1" applyAlignment="1">
      <alignment horizontal="center" vertical="center" shrinkToFit="1"/>
    </xf>
    <xf numFmtId="0" fontId="70" fillId="0" borderId="0" xfId="0" applyFont="1" applyAlignment="1">
      <alignment horizontal="center"/>
    </xf>
    <xf numFmtId="43" fontId="70" fillId="0" borderId="0" xfId="0" applyNumberFormat="1" applyFont="1" applyAlignment="1">
      <alignment horizontal="center"/>
    </xf>
    <xf numFmtId="43" fontId="35" fillId="0" borderId="0" xfId="0" applyNumberFormat="1" applyFont="1" applyBorder="1" applyAlignment="1">
      <alignment horizontal="center" vertical="center"/>
    </xf>
    <xf numFmtId="0" fontId="57" fillId="0" borderId="0" xfId="7" applyFont="1" applyBorder="1" applyAlignment="1">
      <alignment horizontal="center"/>
    </xf>
    <xf numFmtId="0" fontId="88" fillId="0" borderId="0" xfId="0" applyFont="1" applyBorder="1" applyAlignment="1" applyProtection="1">
      <alignment horizontal="center" shrinkToFit="1"/>
      <protection locked="0"/>
    </xf>
    <xf numFmtId="0" fontId="37" fillId="0" borderId="0" xfId="0" applyFont="1" applyAlignment="1">
      <alignment horizontal="center"/>
    </xf>
    <xf numFmtId="43" fontId="37" fillId="0" borderId="0" xfId="0" applyNumberFormat="1" applyFont="1" applyAlignment="1">
      <alignment horizontal="center"/>
    </xf>
    <xf numFmtId="38" fontId="32" fillId="0" borderId="0" xfId="1" applyNumberFormat="1" applyFont="1" applyBorder="1" applyProtection="1">
      <protection locked="0"/>
    </xf>
    <xf numFmtId="38" fontId="32" fillId="0" borderId="0" xfId="1" applyNumberFormat="1" applyFont="1" applyBorder="1"/>
    <xf numFmtId="38" fontId="126" fillId="0" borderId="0" xfId="1" applyNumberFormat="1" applyFont="1"/>
    <xf numFmtId="0" fontId="123" fillId="0" borderId="25" xfId="5" applyFont="1" applyBorder="1" applyAlignment="1">
      <alignment horizontal="left" wrapText="1"/>
    </xf>
    <xf numFmtId="0" fontId="2" fillId="0" borderId="41" xfId="5" applyBorder="1"/>
    <xf numFmtId="38" fontId="44" fillId="0" borderId="17" xfId="2" applyNumberFormat="1" applyFont="1" applyBorder="1"/>
    <xf numFmtId="38" fontId="44" fillId="0" borderId="4" xfId="1" applyNumberFormat="1" applyFont="1" applyBorder="1"/>
    <xf numFmtId="43" fontId="52" fillId="0" borderId="0" xfId="0" applyNumberFormat="1" applyFont="1" applyBorder="1" applyAlignment="1">
      <alignment horizontal="left" vertical="center" shrinkToFit="1"/>
    </xf>
    <xf numFmtId="43" fontId="69" fillId="0" borderId="0" xfId="0" applyNumberFormat="1" applyFont="1" applyAlignment="1">
      <alignment horizontal="left" shrinkToFit="1"/>
    </xf>
    <xf numFmtId="38" fontId="88" fillId="0" borderId="0" xfId="1" applyNumberFormat="1" applyFont="1" applyBorder="1"/>
    <xf numFmtId="168" fontId="0" fillId="0" borderId="0" xfId="0" applyNumberFormat="1"/>
    <xf numFmtId="40" fontId="0" fillId="0" borderId="0" xfId="1" applyFont="1"/>
    <xf numFmtId="43" fontId="0" fillId="0" borderId="0" xfId="0" applyNumberFormat="1"/>
    <xf numFmtId="40" fontId="0" fillId="0" borderId="0" xfId="0" applyNumberFormat="1"/>
    <xf numFmtId="0" fontId="133" fillId="0" borderId="5" xfId="0" applyFont="1" applyBorder="1" applyAlignment="1" applyProtection="1">
      <alignment horizontal="center"/>
      <protection locked="0"/>
    </xf>
    <xf numFmtId="0" fontId="63" fillId="0" borderId="5" xfId="0" applyFont="1" applyBorder="1" applyProtection="1">
      <protection locked="0"/>
    </xf>
    <xf numFmtId="38" fontId="38" fillId="0" borderId="9" xfId="1" applyNumberFormat="1" applyFont="1" applyBorder="1" applyProtection="1">
      <protection locked="0"/>
    </xf>
    <xf numFmtId="0" fontId="38" fillId="0" borderId="9" xfId="1" applyNumberFormat="1" applyFont="1" applyBorder="1" applyAlignment="1" applyProtection="1">
      <alignment horizontal="center" vertical="center"/>
      <protection locked="0"/>
    </xf>
    <xf numFmtId="0" fontId="101" fillId="0" borderId="9" xfId="0" applyFont="1" applyBorder="1" applyProtection="1">
      <protection locked="0"/>
    </xf>
    <xf numFmtId="38" fontId="101" fillId="0" borderId="9" xfId="1" applyNumberFormat="1" applyFont="1" applyBorder="1" applyProtection="1">
      <protection locked="0"/>
    </xf>
    <xf numFmtId="0" fontId="101" fillId="0" borderId="9" xfId="1" applyNumberFormat="1" applyFont="1" applyBorder="1" applyAlignment="1" applyProtection="1">
      <alignment horizontal="center" vertical="center"/>
      <protection locked="0"/>
    </xf>
    <xf numFmtId="38" fontId="88" fillId="0" borderId="56" xfId="1" applyNumberFormat="1" applyFont="1" applyBorder="1"/>
    <xf numFmtId="0" fontId="88" fillId="0" borderId="0" xfId="1" applyNumberFormat="1" applyFont="1" applyBorder="1" applyAlignment="1">
      <alignment horizontal="center" vertical="center"/>
    </xf>
    <xf numFmtId="0" fontId="80" fillId="0" borderId="6" xfId="0" applyFont="1" applyBorder="1" applyProtection="1">
      <protection locked="0"/>
    </xf>
    <xf numFmtId="38" fontId="88" fillId="0" borderId="6" xfId="1" applyNumberFormat="1" applyFont="1" applyBorder="1" applyProtection="1">
      <protection locked="0"/>
    </xf>
    <xf numFmtId="0" fontId="88" fillId="0" borderId="6" xfId="1" applyNumberFormat="1" applyFont="1" applyBorder="1" applyAlignment="1" applyProtection="1">
      <alignment horizontal="center" vertical="center"/>
      <protection locked="0"/>
    </xf>
    <xf numFmtId="0" fontId="101" fillId="0" borderId="5" xfId="0" applyFont="1" applyBorder="1" applyAlignment="1" applyProtection="1">
      <alignment horizontal="center"/>
      <protection locked="0"/>
    </xf>
    <xf numFmtId="0" fontId="38" fillId="0" borderId="5" xfId="1" applyNumberFormat="1" applyFont="1" applyBorder="1" applyAlignment="1" applyProtection="1">
      <alignment horizontal="center" vertical="center"/>
      <protection locked="0"/>
    </xf>
    <xf numFmtId="0" fontId="101" fillId="0" borderId="5" xfId="0" applyFont="1" applyBorder="1" applyProtection="1">
      <protection locked="0"/>
    </xf>
    <xf numFmtId="38" fontId="38" fillId="0" borderId="37" xfId="1" applyNumberFormat="1" applyFont="1" applyBorder="1" applyProtection="1">
      <protection locked="0"/>
    </xf>
    <xf numFmtId="0" fontId="38" fillId="0" borderId="6" xfId="1" applyNumberFormat="1" applyFont="1" applyBorder="1" applyAlignment="1" applyProtection="1">
      <alignment horizontal="center" vertical="center"/>
      <protection locked="0"/>
    </xf>
    <xf numFmtId="0" fontId="101" fillId="0" borderId="8" xfId="0" applyFont="1" applyBorder="1" applyProtection="1">
      <protection locked="0"/>
    </xf>
    <xf numFmtId="38" fontId="88" fillId="0" borderId="48" xfId="1" applyNumberFormat="1" applyFont="1" applyBorder="1"/>
    <xf numFmtId="0" fontId="80" fillId="0" borderId="0" xfId="0" applyFont="1" applyBorder="1" applyProtection="1">
      <protection locked="0"/>
    </xf>
    <xf numFmtId="0" fontId="88" fillId="0" borderId="0" xfId="1" applyNumberFormat="1" applyFont="1" applyBorder="1" applyAlignment="1" applyProtection="1">
      <alignment horizontal="center" vertical="center"/>
      <protection locked="0"/>
    </xf>
    <xf numFmtId="0" fontId="38" fillId="0" borderId="7" xfId="1" applyNumberFormat="1" applyFont="1" applyBorder="1" applyAlignment="1" applyProtection="1">
      <alignment horizontal="center" vertical="center"/>
      <protection locked="0"/>
    </xf>
    <xf numFmtId="0" fontId="101" fillId="0" borderId="7" xfId="0" applyFont="1" applyBorder="1" applyProtection="1">
      <protection locked="0"/>
    </xf>
    <xf numFmtId="0" fontId="65" fillId="0" borderId="6" xfId="0" applyFont="1" applyBorder="1" applyProtection="1">
      <protection locked="0"/>
    </xf>
    <xf numFmtId="38" fontId="38" fillId="0" borderId="7" xfId="2" applyNumberFormat="1" applyFont="1" applyFill="1" applyBorder="1" applyProtection="1">
      <protection locked="0"/>
    </xf>
    <xf numFmtId="0" fontId="38" fillId="0" borderId="7" xfId="2" applyNumberFormat="1" applyFont="1" applyFill="1" applyBorder="1" applyAlignment="1" applyProtection="1">
      <alignment horizontal="center" vertical="center"/>
      <protection locked="0"/>
    </xf>
    <xf numFmtId="0" fontId="101" fillId="0" borderId="7" xfId="5" applyFont="1" applyBorder="1" applyProtection="1">
      <protection locked="0"/>
    </xf>
    <xf numFmtId="0" fontId="88" fillId="0" borderId="0" xfId="5" applyFont="1" applyProtection="1">
      <protection locked="0"/>
    </xf>
    <xf numFmtId="0" fontId="102" fillId="0" borderId="0" xfId="6" applyFont="1" applyBorder="1" applyProtection="1">
      <protection locked="0"/>
    </xf>
    <xf numFmtId="0" fontId="81" fillId="0" borderId="0" xfId="0" applyFont="1" applyBorder="1"/>
    <xf numFmtId="0" fontId="81" fillId="0" borderId="0" xfId="0" applyNumberFormat="1" applyFont="1" applyBorder="1" applyAlignment="1">
      <alignment horizontal="center" vertical="center"/>
    </xf>
    <xf numFmtId="0" fontId="88" fillId="0" borderId="7" xfId="5" applyFont="1" applyBorder="1" applyProtection="1">
      <protection locked="0"/>
    </xf>
    <xf numFmtId="0" fontId="80" fillId="0" borderId="0" xfId="0" applyNumberFormat="1" applyFont="1" applyBorder="1"/>
    <xf numFmtId="3" fontId="105" fillId="0" borderId="0" xfId="6" applyNumberFormat="1" applyFont="1"/>
    <xf numFmtId="0" fontId="105" fillId="0" borderId="0" xfId="6" applyNumberFormat="1" applyFont="1" applyAlignment="1">
      <alignment horizontal="center" vertical="center"/>
    </xf>
    <xf numFmtId="0" fontId="102" fillId="0" borderId="6" xfId="0" applyFont="1" applyBorder="1" applyAlignment="1">
      <alignment vertical="center"/>
    </xf>
    <xf numFmtId="0" fontId="101" fillId="0" borderId="5" xfId="1" applyNumberFormat="1" applyFont="1" applyBorder="1" applyAlignment="1" applyProtection="1">
      <alignment horizontal="center" vertical="center"/>
      <protection locked="0"/>
    </xf>
    <xf numFmtId="0" fontId="38" fillId="0" borderId="6" xfId="0" applyFont="1" applyBorder="1" applyProtection="1">
      <protection locked="0"/>
    </xf>
    <xf numFmtId="38" fontId="101" fillId="0" borderId="7" xfId="1" applyNumberFormat="1" applyFont="1" applyBorder="1" applyProtection="1">
      <protection locked="0"/>
    </xf>
    <xf numFmtId="0" fontId="101" fillId="0" borderId="7" xfId="1" applyNumberFormat="1" applyFont="1" applyBorder="1" applyAlignment="1" applyProtection="1">
      <alignment horizontal="center" vertical="center"/>
      <protection locked="0"/>
    </xf>
    <xf numFmtId="0" fontId="88" fillId="0" borderId="48" xfId="1" applyNumberFormat="1" applyFont="1" applyBorder="1" applyAlignment="1">
      <alignment horizontal="center" vertical="center"/>
    </xf>
    <xf numFmtId="38" fontId="38" fillId="0" borderId="5" xfId="1" applyNumberFormat="1" applyFont="1" applyFill="1" applyBorder="1" applyProtection="1">
      <protection locked="0"/>
    </xf>
    <xf numFmtId="0" fontId="38" fillId="0" borderId="5" xfId="1" applyNumberFormat="1" applyFont="1" applyFill="1" applyBorder="1" applyAlignment="1" applyProtection="1">
      <alignment horizontal="center" vertical="center"/>
      <protection locked="0"/>
    </xf>
    <xf numFmtId="38" fontId="38" fillId="0" borderId="7" xfId="0" applyNumberFormat="1" applyFont="1" applyBorder="1" applyProtection="1">
      <protection locked="0"/>
    </xf>
    <xf numFmtId="0" fontId="38" fillId="0" borderId="6" xfId="0" applyNumberFormat="1" applyFont="1" applyBorder="1" applyAlignment="1" applyProtection="1">
      <alignment horizontal="center" vertical="center"/>
      <protection locked="0"/>
    </xf>
    <xf numFmtId="3" fontId="132" fillId="0" borderId="48" xfId="1" applyNumberFormat="1" applyFont="1" applyFill="1" applyBorder="1" applyAlignment="1">
      <alignment horizontal="right"/>
    </xf>
    <xf numFmtId="0" fontId="132" fillId="0" borderId="48" xfId="1" applyNumberFormat="1" applyFont="1" applyFill="1" applyBorder="1" applyAlignment="1">
      <alignment horizontal="center" vertical="center"/>
    </xf>
    <xf numFmtId="3" fontId="132" fillId="0" borderId="0" xfId="1" applyNumberFormat="1" applyFont="1" applyFill="1" applyBorder="1" applyAlignment="1">
      <alignment horizontal="right"/>
    </xf>
    <xf numFmtId="0" fontId="132" fillId="0" borderId="0" xfId="1" applyNumberFormat="1" applyFont="1" applyFill="1" applyBorder="1" applyAlignment="1">
      <alignment horizontal="center" vertical="center"/>
    </xf>
    <xf numFmtId="3" fontId="88" fillId="0" borderId="0" xfId="5" applyNumberFormat="1" applyFont="1" applyFill="1" applyBorder="1"/>
    <xf numFmtId="0" fontId="88" fillId="0" borderId="0" xfId="5" applyNumberFormat="1" applyFont="1" applyFill="1" applyBorder="1" applyAlignment="1">
      <alignment horizontal="center" vertical="center"/>
    </xf>
    <xf numFmtId="0" fontId="81" fillId="0" borderId="0" xfId="0" applyFont="1" applyProtection="1">
      <protection locked="0"/>
    </xf>
    <xf numFmtId="3" fontId="88" fillId="0" borderId="0" xfId="1" applyNumberFormat="1" applyFont="1" applyFill="1" applyBorder="1"/>
    <xf numFmtId="0" fontId="88" fillId="0" borderId="0" xfId="1" applyNumberFormat="1" applyFont="1" applyFill="1" applyBorder="1" applyAlignment="1">
      <alignment horizontal="center" vertical="center"/>
    </xf>
    <xf numFmtId="38" fontId="38" fillId="0" borderId="7" xfId="1" applyNumberFormat="1" applyFont="1" applyFill="1" applyBorder="1" applyProtection="1">
      <protection locked="0"/>
    </xf>
    <xf numFmtId="0" fontId="38" fillId="0" borderId="7" xfId="1" applyNumberFormat="1" applyFont="1" applyFill="1" applyBorder="1" applyAlignment="1" applyProtection="1">
      <alignment horizontal="center" vertical="center"/>
      <protection locked="0"/>
    </xf>
    <xf numFmtId="3" fontId="132" fillId="0" borderId="48" xfId="0" applyNumberFormat="1" applyFont="1" applyFill="1" applyBorder="1" applyAlignment="1">
      <alignment horizontal="right"/>
    </xf>
    <xf numFmtId="0" fontId="132" fillId="0" borderId="48" xfId="0" applyNumberFormat="1" applyFont="1" applyFill="1" applyBorder="1" applyAlignment="1">
      <alignment horizontal="center" vertical="center"/>
    </xf>
    <xf numFmtId="3" fontId="132" fillId="0" borderId="0" xfId="0" applyNumberFormat="1" applyFont="1" applyFill="1" applyBorder="1" applyAlignment="1">
      <alignment horizontal="right"/>
    </xf>
    <xf numFmtId="0" fontId="132" fillId="0" borderId="0" xfId="0" applyNumberFormat="1" applyFont="1" applyFill="1" applyBorder="1" applyAlignment="1">
      <alignment horizontal="center" vertical="center"/>
    </xf>
    <xf numFmtId="3" fontId="88" fillId="0" borderId="0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>
      <alignment horizontal="center" vertical="center"/>
    </xf>
    <xf numFmtId="3" fontId="132" fillId="0" borderId="0" xfId="5" applyNumberFormat="1" applyFont="1" applyBorder="1" applyAlignment="1">
      <alignment horizontal="right"/>
    </xf>
    <xf numFmtId="0" fontId="132" fillId="0" borderId="0" xfId="5" applyNumberFormat="1" applyFont="1" applyBorder="1" applyAlignment="1">
      <alignment horizontal="center" vertical="center"/>
    </xf>
    <xf numFmtId="38" fontId="88" fillId="0" borderId="0" xfId="1" applyNumberFormat="1" applyFont="1" applyFill="1" applyBorder="1" applyAlignment="1">
      <alignment horizontal="right"/>
    </xf>
    <xf numFmtId="38" fontId="88" fillId="0" borderId="0" xfId="1" applyNumberFormat="1" applyFont="1" applyFill="1" applyBorder="1"/>
    <xf numFmtId="38" fontId="132" fillId="0" borderId="0" xfId="1" applyNumberFormat="1" applyFont="1" applyFill="1" applyAlignment="1">
      <alignment horizontal="right"/>
    </xf>
    <xf numFmtId="0" fontId="132" fillId="0" borderId="0" xfId="1" applyNumberFormat="1" applyFont="1" applyFill="1" applyAlignment="1">
      <alignment horizontal="center" vertical="center"/>
    </xf>
    <xf numFmtId="3" fontId="132" fillId="0" borderId="0" xfId="0" applyNumberFormat="1" applyFont="1" applyFill="1"/>
    <xf numFmtId="0" fontId="132" fillId="0" borderId="0" xfId="0" applyNumberFormat="1" applyFont="1" applyFill="1" applyAlignment="1">
      <alignment horizontal="center" vertical="center"/>
    </xf>
    <xf numFmtId="166" fontId="134" fillId="0" borderId="0" xfId="1" applyNumberFormat="1" applyFont="1" applyFill="1" applyBorder="1" applyProtection="1">
      <protection locked="0"/>
    </xf>
    <xf numFmtId="0" fontId="134" fillId="0" borderId="0" xfId="1" applyNumberFormat="1" applyFont="1" applyFill="1" applyBorder="1" applyAlignment="1" applyProtection="1">
      <alignment horizontal="center" vertical="center"/>
      <protection locked="0"/>
    </xf>
    <xf numFmtId="3" fontId="132" fillId="0" borderId="0" xfId="0" applyNumberFormat="1" applyFont="1" applyFill="1" applyAlignment="1">
      <alignment horizontal="right"/>
    </xf>
    <xf numFmtId="0" fontId="76" fillId="0" borderId="58" xfId="7" applyFont="1" applyBorder="1" applyAlignment="1">
      <alignment horizontal="center" vertical="center"/>
    </xf>
    <xf numFmtId="0" fontId="77" fillId="0" borderId="59" xfId="7" applyFont="1" applyBorder="1" applyAlignment="1">
      <alignment horizontal="left" vertical="center"/>
    </xf>
    <xf numFmtId="165" fontId="78" fillId="0" borderId="60" xfId="3" applyNumberFormat="1" applyFont="1" applyBorder="1" applyAlignment="1">
      <alignment vertical="center"/>
    </xf>
    <xf numFmtId="0" fontId="74" fillId="0" borderId="24" xfId="7" quotePrefix="1" applyFont="1" applyBorder="1" applyAlignment="1">
      <alignment horizontal="center"/>
    </xf>
    <xf numFmtId="0" fontId="74" fillId="0" borderId="62" xfId="7" quotePrefix="1" applyFont="1" applyBorder="1" applyAlignment="1">
      <alignment horizontal="center"/>
    </xf>
    <xf numFmtId="0" fontId="75" fillId="0" borderId="40" xfId="7" applyFont="1" applyBorder="1" applyAlignment="1">
      <alignment horizontal="left"/>
    </xf>
    <xf numFmtId="0" fontId="78" fillId="0" borderId="58" xfId="7" applyFont="1" applyBorder="1" applyAlignment="1">
      <alignment horizontal="center" vertical="center"/>
    </xf>
    <xf numFmtId="0" fontId="78" fillId="0" borderId="59" xfId="7" applyFont="1" applyBorder="1" applyAlignment="1">
      <alignment vertical="center"/>
    </xf>
    <xf numFmtId="0" fontId="108" fillId="0" borderId="24" xfId="7" quotePrefix="1" applyFont="1" applyBorder="1" applyAlignment="1">
      <alignment horizontal="center"/>
    </xf>
    <xf numFmtId="165" fontId="108" fillId="0" borderId="61" xfId="3" applyNumberFormat="1" applyFont="1" applyBorder="1"/>
    <xf numFmtId="0" fontId="108" fillId="0" borderId="62" xfId="7" quotePrefix="1" applyFont="1" applyBorder="1" applyAlignment="1">
      <alignment horizontal="center"/>
    </xf>
    <xf numFmtId="0" fontId="108" fillId="0" borderId="40" xfId="7" applyFont="1" applyBorder="1"/>
    <xf numFmtId="165" fontId="108" fillId="0" borderId="42" xfId="3" applyNumberFormat="1" applyFont="1" applyBorder="1"/>
    <xf numFmtId="0" fontId="48" fillId="0" borderId="58" xfId="7" applyFont="1" applyBorder="1" applyAlignment="1">
      <alignment horizontal="center" vertical="center"/>
    </xf>
    <xf numFmtId="0" fontId="77" fillId="0" borderId="59" xfId="7" applyFont="1" applyBorder="1" applyAlignment="1">
      <alignment horizontal="center" vertical="center"/>
    </xf>
    <xf numFmtId="167" fontId="108" fillId="0" borderId="40" xfId="9" applyNumberFormat="1" applyFont="1" applyBorder="1" applyAlignment="1">
      <alignment horizontal="right"/>
    </xf>
    <xf numFmtId="0" fontId="78" fillId="0" borderId="59" xfId="7" applyFont="1" applyBorder="1" applyAlignment="1">
      <alignment horizontal="center" vertical="center"/>
    </xf>
    <xf numFmtId="0" fontId="31" fillId="0" borderId="24" xfId="7" quotePrefix="1" applyFont="1" applyBorder="1" applyAlignment="1">
      <alignment horizontal="center"/>
    </xf>
    <xf numFmtId="0" fontId="31" fillId="0" borderId="62" xfId="7" quotePrefix="1" applyFont="1" applyBorder="1" applyAlignment="1">
      <alignment horizontal="center"/>
    </xf>
    <xf numFmtId="0" fontId="108" fillId="0" borderId="62" xfId="7" applyFont="1" applyBorder="1"/>
    <xf numFmtId="165" fontId="108" fillId="0" borderId="40" xfId="3" applyNumberFormat="1" applyFont="1" applyBorder="1"/>
    <xf numFmtId="0" fontId="37" fillId="0" borderId="0" xfId="0" applyFont="1" applyBorder="1" applyAlignment="1">
      <alignment shrinkToFit="1"/>
    </xf>
    <xf numFmtId="43" fontId="69" fillId="0" borderId="0" xfId="0" applyNumberFormat="1" applyFont="1" applyBorder="1" applyAlignment="1">
      <alignment shrinkToFit="1"/>
    </xf>
    <xf numFmtId="41" fontId="37" fillId="0" borderId="0" xfId="0" applyNumberFormat="1" applyFont="1" applyAlignment="1">
      <alignment shrinkToFit="1"/>
    </xf>
    <xf numFmtId="0" fontId="60" fillId="0" borderId="0" xfId="0" applyFont="1" applyAlignment="1">
      <alignment horizontal="center" shrinkToFit="1"/>
    </xf>
    <xf numFmtId="39" fontId="106" fillId="0" borderId="0" xfId="0" applyNumberFormat="1" applyFont="1" applyFill="1" applyBorder="1" applyAlignment="1">
      <alignment horizontal="right" shrinkToFit="1"/>
    </xf>
    <xf numFmtId="0" fontId="61" fillId="0" borderId="0" xfId="0" applyFont="1" applyFill="1" applyBorder="1" applyAlignment="1">
      <alignment shrinkToFit="1"/>
    </xf>
    <xf numFmtId="0" fontId="13" fillId="0" borderId="28" xfId="0" applyFont="1" applyBorder="1" applyAlignment="1">
      <alignment horizontal="center" vertical="center" shrinkToFit="1"/>
    </xf>
    <xf numFmtId="39" fontId="117" fillId="0" borderId="0" xfId="0" applyNumberFormat="1" applyFont="1" applyFill="1" applyBorder="1" applyAlignment="1">
      <alignment horizontal="right" shrinkToFit="1"/>
    </xf>
    <xf numFmtId="0" fontId="117" fillId="0" borderId="0" xfId="0" applyFont="1" applyFill="1" applyBorder="1" applyAlignment="1">
      <alignment shrinkToFit="1"/>
    </xf>
    <xf numFmtId="0" fontId="37" fillId="0" borderId="0" xfId="0" applyFont="1" applyAlignment="1">
      <alignment horizontal="center" shrinkToFit="1"/>
    </xf>
    <xf numFmtId="0" fontId="69" fillId="0" borderId="0" xfId="0" applyFont="1" applyAlignment="1">
      <alignment horizontal="center" shrinkToFit="1"/>
    </xf>
    <xf numFmtId="43" fontId="69" fillId="0" borderId="0" xfId="0" applyNumberFormat="1" applyFont="1" applyAlignment="1">
      <alignment horizontal="center" shrinkToFit="1"/>
    </xf>
    <xf numFmtId="43" fontId="69" fillId="0" borderId="0" xfId="0" applyNumberFormat="1" applyFont="1" applyAlignment="1">
      <alignment shrinkToFit="1"/>
    </xf>
    <xf numFmtId="0" fontId="37" fillId="0" borderId="0" xfId="0" applyFont="1" applyAlignment="1">
      <alignment shrinkToFit="1"/>
    </xf>
    <xf numFmtId="43" fontId="37" fillId="0" borderId="0" xfId="0" applyNumberFormat="1" applyFont="1" applyAlignment="1">
      <alignment shrinkToFit="1"/>
    </xf>
    <xf numFmtId="43" fontId="37" fillId="0" borderId="0" xfId="0" applyNumberFormat="1" applyFont="1" applyBorder="1" applyAlignment="1">
      <alignment shrinkToFit="1"/>
    </xf>
    <xf numFmtId="38" fontId="108" fillId="0" borderId="61" xfId="1" applyNumberFormat="1" applyFont="1" applyBorder="1"/>
    <xf numFmtId="38" fontId="108" fillId="0" borderId="42" xfId="1" applyNumberFormat="1" applyFont="1" applyBorder="1"/>
    <xf numFmtId="0" fontId="9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0" fontId="14" fillId="0" borderId="0" xfId="1" applyFont="1"/>
    <xf numFmtId="40" fontId="2" fillId="0" borderId="0" xfId="5" applyNumberFormat="1"/>
    <xf numFmtId="38" fontId="31" fillId="0" borderId="48" xfId="10" applyNumberFormat="1" applyFont="1" applyBorder="1"/>
    <xf numFmtId="38" fontId="31" fillId="0" borderId="0" xfId="10" applyNumberFormat="1" applyFont="1" applyBorder="1"/>
    <xf numFmtId="41" fontId="138" fillId="0" borderId="36" xfId="1" applyNumberFormat="1" applyFont="1" applyFill="1" applyBorder="1" applyAlignment="1">
      <alignment horizontal="right" shrinkToFit="1"/>
    </xf>
    <xf numFmtId="167" fontId="139" fillId="0" borderId="27" xfId="0" applyNumberFormat="1" applyFont="1" applyBorder="1" applyAlignment="1">
      <alignment shrinkToFit="1"/>
    </xf>
    <xf numFmtId="0" fontId="137" fillId="0" borderId="36" xfId="0" applyFont="1" applyFill="1" applyBorder="1" applyAlignment="1">
      <alignment horizontal="left"/>
    </xf>
    <xf numFmtId="43" fontId="124" fillId="0" borderId="0" xfId="0" applyNumberFormat="1" applyFont="1" applyAlignment="1"/>
    <xf numFmtId="0" fontId="139" fillId="0" borderId="27" xfId="0" quotePrefix="1" applyFont="1" applyFill="1" applyBorder="1" applyAlignment="1">
      <alignment horizontal="center"/>
    </xf>
    <xf numFmtId="0" fontId="139" fillId="0" borderId="27" xfId="0" applyFont="1" applyFill="1" applyBorder="1" applyAlignment="1">
      <alignment horizontal="center"/>
    </xf>
    <xf numFmtId="0" fontId="139" fillId="0" borderId="27" xfId="0" applyFont="1" applyBorder="1" applyAlignment="1">
      <alignment horizontal="center"/>
    </xf>
    <xf numFmtId="43" fontId="139" fillId="0" borderId="27" xfId="0" applyNumberFormat="1" applyFont="1" applyBorder="1" applyAlignment="1">
      <alignment horizontal="center"/>
    </xf>
    <xf numFmtId="0" fontId="44" fillId="0" borderId="27" xfId="0" quotePrefix="1" applyFont="1" applyFill="1" applyBorder="1" applyAlignment="1">
      <alignment horizontal="center"/>
    </xf>
    <xf numFmtId="0" fontId="44" fillId="0" borderId="27" xfId="0" applyFont="1" applyFill="1" applyBorder="1" applyAlignment="1">
      <alignment horizontal="center"/>
    </xf>
    <xf numFmtId="0" fontId="44" fillId="0" borderId="27" xfId="0" applyFont="1" applyBorder="1" applyAlignment="1">
      <alignment horizontal="center"/>
    </xf>
    <xf numFmtId="43" fontId="44" fillId="0" borderId="27" xfId="0" applyNumberFormat="1" applyFont="1" applyBorder="1" applyAlignment="1">
      <alignment horizontal="center"/>
    </xf>
    <xf numFmtId="167" fontId="139" fillId="0" borderId="26" xfId="0" applyNumberFormat="1" applyFont="1" applyBorder="1" applyAlignment="1">
      <alignment shrinkToFit="1"/>
    </xf>
    <xf numFmtId="167" fontId="139" fillId="0" borderId="31" xfId="0" applyNumberFormat="1" applyFont="1" applyBorder="1" applyAlignment="1">
      <alignment shrinkToFit="1"/>
    </xf>
    <xf numFmtId="0" fontId="139" fillId="0" borderId="31" xfId="0" applyFont="1" applyBorder="1" applyAlignment="1">
      <alignment horizontal="center"/>
    </xf>
    <xf numFmtId="43" fontId="139" fillId="0" borderId="31" xfId="0" applyNumberFormat="1" applyFont="1" applyBorder="1" applyAlignment="1">
      <alignment horizontal="center"/>
    </xf>
    <xf numFmtId="0" fontId="139" fillId="0" borderId="26" xfId="0" applyFont="1" applyBorder="1" applyAlignment="1">
      <alignment horizontal="center"/>
    </xf>
    <xf numFmtId="43" fontId="139" fillId="0" borderId="26" xfId="0" applyNumberFormat="1" applyFont="1" applyBorder="1" applyAlignment="1">
      <alignment horizontal="center"/>
    </xf>
    <xf numFmtId="43" fontId="136" fillId="0" borderId="27" xfId="0" applyNumberFormat="1" applyFont="1" applyBorder="1" applyAlignment="1"/>
    <xf numFmtId="43" fontId="136" fillId="0" borderId="31" xfId="0" applyNumberFormat="1" applyFont="1" applyBorder="1" applyAlignment="1"/>
    <xf numFmtId="43" fontId="136" fillId="0" borderId="26" xfId="0" applyNumberFormat="1" applyFont="1" applyBorder="1" applyAlignment="1"/>
    <xf numFmtId="0" fontId="138" fillId="0" borderId="31" xfId="0" applyFont="1" applyBorder="1" applyAlignment="1">
      <alignment horizontal="center"/>
    </xf>
    <xf numFmtId="43" fontId="138" fillId="0" borderId="31" xfId="0" applyNumberFormat="1" applyFont="1" applyBorder="1" applyAlignment="1">
      <alignment horizontal="center"/>
    </xf>
    <xf numFmtId="43" fontId="140" fillId="0" borderId="31" xfId="0" applyNumberFormat="1" applyFont="1" applyBorder="1" applyAlignment="1"/>
    <xf numFmtId="167" fontId="138" fillId="0" borderId="31" xfId="0" applyNumberFormat="1" applyFont="1" applyBorder="1" applyAlignment="1">
      <alignment shrinkToFit="1"/>
    </xf>
    <xf numFmtId="0" fontId="138" fillId="0" borderId="29" xfId="0" quotePrefix="1" applyFont="1" applyFill="1" applyBorder="1" applyAlignment="1">
      <alignment horizontal="center"/>
    </xf>
    <xf numFmtId="0" fontId="138" fillId="0" borderId="29" xfId="0" applyFont="1" applyFill="1" applyBorder="1" applyAlignment="1">
      <alignment horizontal="center"/>
    </xf>
    <xf numFmtId="44" fontId="142" fillId="0" borderId="29" xfId="0" applyNumberFormat="1" applyFont="1" applyFill="1" applyBorder="1" applyAlignment="1">
      <alignment horizontal="left"/>
    </xf>
    <xf numFmtId="41" fontId="138" fillId="0" borderId="29" xfId="1" applyNumberFormat="1" applyFont="1" applyFill="1" applyBorder="1" applyAlignment="1">
      <alignment horizontal="right" shrinkToFit="1"/>
    </xf>
    <xf numFmtId="41" fontId="138" fillId="0" borderId="30" xfId="1" applyNumberFormat="1" applyFont="1" applyFill="1" applyBorder="1" applyAlignment="1">
      <alignment horizontal="right" shrinkToFit="1"/>
    </xf>
    <xf numFmtId="0" fontId="139" fillId="0" borderId="29" xfId="0" quotePrefix="1" applyFont="1" applyFill="1" applyBorder="1" applyAlignment="1">
      <alignment horizontal="center"/>
    </xf>
    <xf numFmtId="0" fontId="139" fillId="0" borderId="29" xfId="0" applyFont="1" applyFill="1" applyBorder="1" applyAlignment="1">
      <alignment horizontal="center"/>
    </xf>
    <xf numFmtId="44" fontId="141" fillId="0" borderId="29" xfId="0" applyNumberFormat="1" applyFont="1" applyFill="1" applyBorder="1" applyAlignment="1">
      <alignment horizontal="left"/>
    </xf>
    <xf numFmtId="41" fontId="139" fillId="0" borderId="29" xfId="1" applyNumberFormat="1" applyFont="1" applyFill="1" applyBorder="1" applyAlignment="1">
      <alignment horizontal="right" shrinkToFit="1"/>
    </xf>
    <xf numFmtId="0" fontId="139" fillId="0" borderId="26" xfId="0" applyFont="1" applyFill="1" applyBorder="1" applyAlignment="1">
      <alignment horizontal="center"/>
    </xf>
    <xf numFmtId="0" fontId="139" fillId="0" borderId="26" xfId="0" quotePrefix="1" applyFont="1" applyFill="1" applyBorder="1" applyAlignment="1">
      <alignment horizontal="center"/>
    </xf>
    <xf numFmtId="44" fontId="141" fillId="0" borderId="26" xfId="0" applyNumberFormat="1" applyFont="1" applyFill="1" applyBorder="1" applyAlignment="1">
      <alignment horizontal="left"/>
    </xf>
    <xf numFmtId="41" fontId="139" fillId="0" borderId="26" xfId="1" applyNumberFormat="1" applyFont="1" applyFill="1" applyBorder="1" applyAlignment="1">
      <alignment horizontal="right" shrinkToFit="1"/>
    </xf>
    <xf numFmtId="44" fontId="141" fillId="0" borderId="27" xfId="0" applyNumberFormat="1" applyFont="1" applyFill="1" applyBorder="1" applyAlignment="1">
      <alignment horizontal="left"/>
    </xf>
    <xf numFmtId="41" fontId="139" fillId="0" borderId="27" xfId="1" applyNumberFormat="1" applyFont="1" applyFill="1" applyBorder="1" applyAlignment="1">
      <alignment horizontal="right" shrinkToFit="1"/>
    </xf>
    <xf numFmtId="0" fontId="139" fillId="0" borderId="32" xfId="0" applyFont="1" applyFill="1" applyBorder="1" applyAlignment="1">
      <alignment horizontal="center"/>
    </xf>
    <xf numFmtId="0" fontId="139" fillId="0" borderId="32" xfId="0" quotePrefix="1" applyFont="1" applyFill="1" applyBorder="1" applyAlignment="1">
      <alignment horizontal="center"/>
    </xf>
    <xf numFmtId="44" fontId="141" fillId="0" borderId="32" xfId="0" applyNumberFormat="1" applyFont="1" applyFill="1" applyBorder="1" applyAlignment="1">
      <alignment horizontal="left"/>
    </xf>
    <xf numFmtId="41" fontId="139" fillId="0" borderId="32" xfId="1" applyNumberFormat="1" applyFont="1" applyFill="1" applyBorder="1" applyAlignment="1">
      <alignment horizontal="right" shrinkToFit="1"/>
    </xf>
    <xf numFmtId="0" fontId="139" fillId="0" borderId="31" xfId="0" applyFont="1" applyFill="1" applyBorder="1" applyAlignment="1">
      <alignment horizontal="center"/>
    </xf>
    <xf numFmtId="0" fontId="139" fillId="0" borderId="31" xfId="0" quotePrefix="1" applyFont="1" applyFill="1" applyBorder="1" applyAlignment="1">
      <alignment horizontal="center"/>
    </xf>
    <xf numFmtId="44" fontId="141" fillId="0" borderId="31" xfId="0" applyNumberFormat="1" applyFont="1" applyFill="1" applyBorder="1" applyAlignment="1">
      <alignment horizontal="left"/>
    </xf>
    <xf numFmtId="41" fontId="139" fillId="0" borderId="31" xfId="1" applyNumberFormat="1" applyFont="1" applyFill="1" applyBorder="1" applyAlignment="1">
      <alignment horizontal="right" shrinkToFit="1"/>
    </xf>
    <xf numFmtId="0" fontId="139" fillId="0" borderId="28" xfId="0" applyFont="1" applyFill="1" applyBorder="1" applyAlignment="1">
      <alignment horizontal="center"/>
    </xf>
    <xf numFmtId="0" fontId="139" fillId="0" borderId="28" xfId="0" quotePrefix="1" applyFont="1" applyFill="1" applyBorder="1" applyAlignment="1">
      <alignment horizontal="center"/>
    </xf>
    <xf numFmtId="44" fontId="141" fillId="0" borderId="28" xfId="0" applyNumberFormat="1" applyFont="1" applyFill="1" applyBorder="1" applyAlignment="1">
      <alignment horizontal="left"/>
    </xf>
    <xf numFmtId="41" fontId="139" fillId="0" borderId="28" xfId="1" applyNumberFormat="1" applyFont="1" applyFill="1" applyBorder="1" applyAlignment="1">
      <alignment horizontal="right" shrinkToFit="1"/>
    </xf>
    <xf numFmtId="0" fontId="138" fillId="0" borderId="31" xfId="0" applyFont="1" applyFill="1" applyBorder="1" applyAlignment="1">
      <alignment horizontal="center"/>
    </xf>
    <xf numFmtId="0" fontId="138" fillId="0" borderId="31" xfId="0" quotePrefix="1" applyFont="1" applyFill="1" applyBorder="1" applyAlignment="1">
      <alignment horizontal="center"/>
    </xf>
    <xf numFmtId="44" fontId="142" fillId="0" borderId="31" xfId="0" applyNumberFormat="1" applyFont="1" applyFill="1" applyBorder="1" applyAlignment="1">
      <alignment horizontal="left"/>
    </xf>
    <xf numFmtId="41" fontId="138" fillId="0" borderId="31" xfId="1" applyNumberFormat="1" applyFont="1" applyFill="1" applyBorder="1" applyAlignment="1">
      <alignment horizontal="right" shrinkToFit="1"/>
    </xf>
    <xf numFmtId="0" fontId="139" fillId="0" borderId="30" xfId="0" applyFont="1" applyFill="1" applyBorder="1" applyAlignment="1">
      <alignment horizontal="center"/>
    </xf>
    <xf numFmtId="0" fontId="139" fillId="0" borderId="30" xfId="0" quotePrefix="1" applyFont="1" applyFill="1" applyBorder="1" applyAlignment="1">
      <alignment horizontal="center"/>
    </xf>
    <xf numFmtId="44" fontId="141" fillId="0" borderId="30" xfId="0" applyNumberFormat="1" applyFont="1" applyFill="1" applyBorder="1" applyAlignment="1">
      <alignment horizontal="left"/>
    </xf>
    <xf numFmtId="41" fontId="139" fillId="0" borderId="30" xfId="1" applyNumberFormat="1" applyFont="1" applyFill="1" applyBorder="1" applyAlignment="1">
      <alignment horizontal="right" shrinkToFit="1"/>
    </xf>
    <xf numFmtId="0" fontId="139" fillId="0" borderId="33" xfId="0" quotePrefix="1" applyFont="1" applyFill="1" applyBorder="1" applyAlignment="1">
      <alignment horizontal="center"/>
    </xf>
    <xf numFmtId="0" fontId="139" fillId="0" borderId="33" xfId="0" applyFont="1" applyFill="1" applyBorder="1" applyAlignment="1">
      <alignment horizontal="center"/>
    </xf>
    <xf numFmtId="44" fontId="141" fillId="0" borderId="33" xfId="0" applyNumberFormat="1" applyFont="1" applyFill="1" applyBorder="1" applyAlignment="1">
      <alignment horizontal="left"/>
    </xf>
    <xf numFmtId="41" fontId="139" fillId="0" borderId="33" xfId="1" applyNumberFormat="1" applyFont="1" applyFill="1" applyBorder="1" applyAlignment="1">
      <alignment horizontal="right" shrinkToFit="1"/>
    </xf>
    <xf numFmtId="41" fontId="139" fillId="0" borderId="33" xfId="0" applyNumberFormat="1" applyFont="1" applyBorder="1" applyAlignment="1">
      <alignment shrinkToFit="1"/>
    </xf>
    <xf numFmtId="41" fontId="139" fillId="0" borderId="26" xfId="0" applyNumberFormat="1" applyFont="1" applyBorder="1" applyAlignment="1">
      <alignment shrinkToFit="1"/>
    </xf>
    <xf numFmtId="41" fontId="139" fillId="0" borderId="27" xfId="1" applyNumberFormat="1" applyFont="1" applyFill="1" applyBorder="1" applyAlignment="1">
      <alignment horizontal="right"/>
    </xf>
    <xf numFmtId="43" fontId="136" fillId="0" borderId="27" xfId="0" applyNumberFormat="1" applyFont="1" applyBorder="1" applyAlignment="1">
      <alignment shrinkToFit="1"/>
    </xf>
    <xf numFmtId="0" fontId="44" fillId="0" borderId="26" xfId="0" applyFont="1" applyBorder="1" applyAlignment="1">
      <alignment horizontal="center"/>
    </xf>
    <xf numFmtId="43" fontId="44" fillId="0" borderId="26" xfId="0" applyNumberFormat="1" applyFont="1" applyBorder="1" applyAlignment="1">
      <alignment horizontal="center"/>
    </xf>
    <xf numFmtId="0" fontId="44" fillId="0" borderId="31" xfId="0" applyFont="1" applyBorder="1" applyAlignment="1">
      <alignment horizontal="center"/>
    </xf>
    <xf numFmtId="43" fontId="44" fillId="0" borderId="31" xfId="0" applyNumberFormat="1" applyFont="1" applyBorder="1" applyAlignment="1">
      <alignment horizontal="center"/>
    </xf>
    <xf numFmtId="0" fontId="44" fillId="0" borderId="30" xfId="0" applyFont="1" applyBorder="1" applyAlignment="1">
      <alignment horizontal="center"/>
    </xf>
    <xf numFmtId="43" fontId="44" fillId="0" borderId="30" xfId="0" applyNumberFormat="1" applyFont="1" applyBorder="1" applyAlignment="1">
      <alignment horizontal="center"/>
    </xf>
    <xf numFmtId="0" fontId="44" fillId="0" borderId="26" xfId="0" applyFont="1" applyFill="1" applyBorder="1" applyAlignment="1">
      <alignment horizontal="center"/>
    </xf>
    <xf numFmtId="0" fontId="44" fillId="0" borderId="26" xfId="0" quotePrefix="1" applyFont="1" applyFill="1" applyBorder="1" applyAlignment="1">
      <alignment horizontal="center"/>
    </xf>
    <xf numFmtId="41" fontId="139" fillId="0" borderId="26" xfId="1" applyNumberFormat="1" applyFont="1" applyFill="1" applyBorder="1" applyAlignment="1">
      <alignment horizontal="right"/>
    </xf>
    <xf numFmtId="0" fontId="44" fillId="0" borderId="31" xfId="0" quotePrefix="1" applyFont="1" applyFill="1" applyBorder="1" applyAlignment="1">
      <alignment horizontal="center"/>
    </xf>
    <xf numFmtId="0" fontId="44" fillId="0" borderId="31" xfId="0" applyFont="1" applyFill="1" applyBorder="1" applyAlignment="1">
      <alignment horizontal="center"/>
    </xf>
    <xf numFmtId="41" fontId="139" fillId="0" borderId="31" xfId="1" applyNumberFormat="1" applyFont="1" applyFill="1" applyBorder="1" applyAlignment="1">
      <alignment horizontal="right"/>
    </xf>
    <xf numFmtId="0" fontId="44" fillId="0" borderId="30" xfId="0" quotePrefix="1" applyFont="1" applyFill="1" applyBorder="1" applyAlignment="1">
      <alignment horizontal="center"/>
    </xf>
    <xf numFmtId="0" fontId="44" fillId="0" borderId="30" xfId="0" applyFont="1" applyFill="1" applyBorder="1" applyAlignment="1">
      <alignment horizontal="center"/>
    </xf>
    <xf numFmtId="41" fontId="139" fillId="0" borderId="30" xfId="1" applyNumberFormat="1" applyFont="1" applyFill="1" applyBorder="1" applyAlignment="1">
      <alignment horizontal="right"/>
    </xf>
    <xf numFmtId="0" fontId="57" fillId="0" borderId="31" xfId="0" quotePrefix="1" applyFont="1" applyFill="1" applyBorder="1" applyAlignment="1">
      <alignment horizontal="center"/>
    </xf>
    <xf numFmtId="0" fontId="57" fillId="0" borderId="31" xfId="0" applyFont="1" applyFill="1" applyBorder="1" applyAlignment="1">
      <alignment horizontal="center"/>
    </xf>
    <xf numFmtId="41" fontId="138" fillId="0" borderId="31" xfId="1" applyNumberFormat="1" applyFont="1" applyFill="1" applyBorder="1" applyAlignment="1">
      <alignment horizontal="right"/>
    </xf>
    <xf numFmtId="0" fontId="57" fillId="0" borderId="30" xfId="0" quotePrefix="1" applyFont="1" applyFill="1" applyBorder="1" applyAlignment="1">
      <alignment horizontal="center"/>
    </xf>
    <xf numFmtId="0" fontId="57" fillId="0" borderId="30" xfId="0" applyFont="1" applyFill="1" applyBorder="1" applyAlignment="1">
      <alignment horizontal="center"/>
    </xf>
    <xf numFmtId="41" fontId="138" fillId="0" borderId="30" xfId="1" applyNumberFormat="1" applyFont="1" applyFill="1" applyBorder="1" applyAlignment="1">
      <alignment horizontal="right"/>
    </xf>
    <xf numFmtId="0" fontId="57" fillId="0" borderId="31" xfId="0" applyFont="1" applyBorder="1" applyAlignment="1">
      <alignment horizontal="center"/>
    </xf>
    <xf numFmtId="43" fontId="57" fillId="0" borderId="31" xfId="0" applyNumberFormat="1" applyFont="1" applyBorder="1" applyAlignment="1">
      <alignment horizontal="center"/>
    </xf>
    <xf numFmtId="0" fontId="57" fillId="0" borderId="30" xfId="0" applyFont="1" applyBorder="1" applyAlignment="1">
      <alignment horizontal="center"/>
    </xf>
    <xf numFmtId="43" fontId="57" fillId="0" borderId="30" xfId="0" applyNumberFormat="1" applyFont="1" applyBorder="1" applyAlignment="1">
      <alignment horizontal="center"/>
    </xf>
    <xf numFmtId="0" fontId="144" fillId="0" borderId="28" xfId="0" applyFont="1" applyBorder="1" applyAlignment="1">
      <alignment horizontal="center" vertical="center" shrinkToFit="1"/>
    </xf>
    <xf numFmtId="43" fontId="137" fillId="0" borderId="0" xfId="0" applyNumberFormat="1" applyFont="1" applyBorder="1" applyAlignment="1">
      <alignment horizontal="center" vertical="center" shrinkToFit="1"/>
    </xf>
    <xf numFmtId="44" fontId="142" fillId="0" borderId="0" xfId="0" applyNumberFormat="1" applyFont="1" applyAlignment="1">
      <alignment horizontal="center" vertical="center"/>
    </xf>
    <xf numFmtId="44" fontId="142" fillId="0" borderId="30" xfId="0" applyNumberFormat="1" applyFont="1" applyFill="1" applyBorder="1" applyAlignment="1">
      <alignment horizontal="left"/>
    </xf>
    <xf numFmtId="44" fontId="142" fillId="0" borderId="0" xfId="0" applyNumberFormat="1" applyFont="1" applyAlignment="1"/>
    <xf numFmtId="44" fontId="141" fillId="0" borderId="27" xfId="0" applyNumberFormat="1" applyFont="1" applyFill="1" applyBorder="1" applyAlignment="1">
      <alignment horizontal="left" shrinkToFit="1"/>
    </xf>
    <xf numFmtId="44" fontId="141" fillId="0" borderId="31" xfId="0" applyNumberFormat="1" applyFont="1" applyFill="1" applyBorder="1" applyAlignment="1">
      <alignment horizontal="left" shrinkToFit="1"/>
    </xf>
    <xf numFmtId="0" fontId="1" fillId="0" borderId="9" xfId="0" applyFont="1" applyFill="1" applyBorder="1" applyAlignment="1"/>
    <xf numFmtId="0" fontId="2" fillId="0" borderId="9" xfId="0" applyFont="1" applyFill="1" applyBorder="1" applyAlignment="1"/>
    <xf numFmtId="0" fontId="2" fillId="0" borderId="0" xfId="0" applyFont="1" applyBorder="1" applyAlignment="1"/>
    <xf numFmtId="0" fontId="2" fillId="0" borderId="0" xfId="0" applyFont="1" applyFill="1" applyBorder="1" applyAlignment="1"/>
    <xf numFmtId="0" fontId="2" fillId="0" borderId="9" xfId="0" applyFont="1" applyBorder="1" applyAlignment="1"/>
    <xf numFmtId="0" fontId="2" fillId="0" borderId="8" xfId="0" applyFont="1" applyBorder="1" applyAlignment="1"/>
    <xf numFmtId="0" fontId="2" fillId="0" borderId="5" xfId="0" applyFont="1" applyBorder="1" applyAlignment="1"/>
    <xf numFmtId="0" fontId="2" fillId="0" borderId="6" xfId="0" applyFont="1" applyFill="1" applyBorder="1" applyAlignment="1"/>
    <xf numFmtId="0" fontId="2" fillId="0" borderId="7" xfId="0" applyFont="1" applyBorder="1" applyAlignment="1"/>
    <xf numFmtId="0" fontId="2" fillId="0" borderId="6" xfId="0" applyFont="1" applyBorder="1" applyAlignment="1"/>
    <xf numFmtId="0" fontId="116" fillId="0" borderId="9" xfId="0" applyFont="1" applyBorder="1" applyAlignment="1"/>
    <xf numFmtId="0" fontId="2" fillId="0" borderId="37" xfId="0" applyFont="1" applyBorder="1" applyAlignment="1"/>
    <xf numFmtId="0" fontId="1" fillId="0" borderId="9" xfId="0" applyFont="1" applyBorder="1" applyAlignment="1"/>
    <xf numFmtId="0" fontId="116" fillId="0" borderId="9" xfId="0" applyFont="1" applyFill="1" applyBorder="1" applyAlignment="1"/>
    <xf numFmtId="0" fontId="116" fillId="0" borderId="37" xfId="0" applyFont="1" applyBorder="1" applyAlignment="1"/>
    <xf numFmtId="0" fontId="42" fillId="0" borderId="9" xfId="0" applyFont="1" applyBorder="1" applyAlignment="1"/>
    <xf numFmtId="0" fontId="129" fillId="0" borderId="9" xfId="0" applyFont="1" applyBorder="1" applyAlignment="1"/>
    <xf numFmtId="0" fontId="2" fillId="2" borderId="0" xfId="0" applyFont="1" applyFill="1" applyBorder="1" applyAlignment="1"/>
    <xf numFmtId="0" fontId="42" fillId="0" borderId="0" xfId="0" applyFont="1" applyBorder="1" applyAlignment="1"/>
    <xf numFmtId="0" fontId="2" fillId="0" borderId="7" xfId="0" applyFont="1" applyFill="1" applyBorder="1" applyAlignment="1"/>
    <xf numFmtId="0" fontId="2" fillId="0" borderId="26" xfId="0" applyFont="1" applyBorder="1" applyAlignment="1"/>
    <xf numFmtId="0" fontId="2" fillId="0" borderId="27" xfId="0" applyFont="1" applyBorder="1" applyAlignment="1"/>
    <xf numFmtId="0" fontId="67" fillId="0" borderId="0" xfId="0" applyFont="1" applyBorder="1" applyAlignment="1"/>
    <xf numFmtId="0" fontId="67" fillId="0" borderId="6" xfId="0" applyFont="1" applyBorder="1" applyAlignment="1"/>
    <xf numFmtId="0" fontId="67" fillId="0" borderId="7" xfId="0" applyFont="1" applyBorder="1" applyAlignment="1"/>
    <xf numFmtId="0" fontId="67" fillId="0" borderId="9" xfId="0" applyFont="1" applyBorder="1" applyAlignment="1"/>
    <xf numFmtId="0" fontId="87" fillId="0" borderId="9" xfId="0" applyFont="1" applyBorder="1" applyAlignment="1"/>
    <xf numFmtId="0" fontId="87" fillId="0" borderId="37" xfId="0" applyFont="1" applyBorder="1" applyAlignment="1"/>
    <xf numFmtId="0" fontId="67" fillId="0" borderId="37" xfId="0" applyFont="1" applyBorder="1" applyAlignment="1"/>
    <xf numFmtId="0" fontId="93" fillId="0" borderId="0" xfId="0" applyFont="1" applyBorder="1" applyAlignment="1"/>
    <xf numFmtId="0" fontId="93" fillId="0" borderId="6" xfId="0" applyFont="1" applyBorder="1" applyAlignment="1"/>
    <xf numFmtId="0" fontId="37" fillId="0" borderId="6" xfId="0" applyFont="1" applyFill="1" applyBorder="1" applyAlignment="1"/>
    <xf numFmtId="0" fontId="37" fillId="0" borderId="9" xfId="0" applyFont="1" applyFill="1" applyBorder="1" applyAlignment="1"/>
    <xf numFmtId="0" fontId="37" fillId="0" borderId="0" xfId="0" applyFont="1" applyFill="1" applyAlignment="1"/>
    <xf numFmtId="0" fontId="67" fillId="0" borderId="5" xfId="0" applyFont="1" applyBorder="1" applyAlignment="1"/>
    <xf numFmtId="0" fontId="67" fillId="0" borderId="27" xfId="0" applyFont="1" applyBorder="1" applyAlignment="1"/>
    <xf numFmtId="0" fontId="67" fillId="0" borderId="8" xfId="0" applyFont="1" applyBorder="1" applyAlignment="1"/>
    <xf numFmtId="0" fontId="67" fillId="0" borderId="26" xfId="0" applyFont="1" applyBorder="1" applyAlignment="1"/>
    <xf numFmtId="0" fontId="67" fillId="0" borderId="31" xfId="0" applyFont="1" applyBorder="1" applyAlignment="1"/>
    <xf numFmtId="0" fontId="2" fillId="0" borderId="8" xfId="0" applyFont="1" applyFill="1" applyBorder="1" applyAlignment="1"/>
    <xf numFmtId="0" fontId="1" fillId="0" borderId="5" xfId="0" applyFont="1" applyBorder="1" applyAlignment="1"/>
    <xf numFmtId="0" fontId="2" fillId="0" borderId="5" xfId="0" applyFont="1" applyFill="1" applyBorder="1" applyAlignment="1"/>
    <xf numFmtId="0" fontId="1" fillId="0" borderId="0" xfId="0" applyFont="1" applyBorder="1" applyAlignment="1"/>
    <xf numFmtId="0" fontId="1" fillId="0" borderId="6" xfId="0" applyFont="1" applyBorder="1" applyAlignment="1"/>
    <xf numFmtId="0" fontId="1" fillId="0" borderId="22" xfId="0" applyFont="1" applyBorder="1" applyAlignment="1"/>
    <xf numFmtId="0" fontId="1" fillId="0" borderId="27" xfId="0" applyFont="1" applyBorder="1" applyAlignment="1"/>
    <xf numFmtId="0" fontId="1" fillId="0" borderId="43" xfId="0" applyFont="1" applyBorder="1" applyAlignment="1"/>
    <xf numFmtId="0" fontId="1" fillId="0" borderId="31" xfId="0" applyFont="1" applyBorder="1" applyAlignment="1"/>
    <xf numFmtId="0" fontId="1" fillId="0" borderId="44" xfId="0" applyFont="1" applyBorder="1" applyAlignment="1"/>
    <xf numFmtId="0" fontId="1" fillId="0" borderId="26" xfId="0" applyFont="1" applyBorder="1" applyAlignment="1"/>
    <xf numFmtId="0" fontId="1" fillId="0" borderId="12" xfId="0" applyFont="1" applyBorder="1" applyAlignment="1"/>
    <xf numFmtId="0" fontId="1" fillId="0" borderId="30" xfId="0" applyFont="1" applyBorder="1" applyAlignment="1"/>
    <xf numFmtId="0" fontId="1" fillId="0" borderId="45" xfId="0" applyFont="1" applyBorder="1" applyAlignment="1"/>
    <xf numFmtId="0" fontId="1" fillId="0" borderId="29" xfId="0" applyFont="1" applyBorder="1" applyAlignment="1"/>
    <xf numFmtId="0" fontId="1" fillId="0" borderId="49" xfId="0" applyFont="1" applyBorder="1" applyAlignment="1"/>
    <xf numFmtId="0" fontId="1" fillId="0" borderId="28" xfId="0" applyFont="1" applyBorder="1" applyAlignment="1"/>
    <xf numFmtId="0" fontId="1" fillId="0" borderId="46" xfId="0" applyFont="1" applyBorder="1" applyAlignment="1"/>
    <xf numFmtId="0" fontId="1" fillId="0" borderId="38" xfId="0" applyFont="1" applyBorder="1" applyAlignment="1"/>
    <xf numFmtId="0" fontId="1" fillId="0" borderId="8" xfId="0" applyFont="1" applyBorder="1" applyAlignment="1"/>
    <xf numFmtId="0" fontId="1" fillId="0" borderId="7" xfId="0" applyFont="1" applyBorder="1" applyAlignment="1"/>
    <xf numFmtId="0" fontId="1" fillId="0" borderId="37" xfId="0" applyFont="1" applyBorder="1" applyAlignment="1"/>
    <xf numFmtId="41" fontId="139" fillId="0" borderId="27" xfId="0" applyNumberFormat="1" applyFont="1" applyBorder="1" applyAlignment="1"/>
    <xf numFmtId="41" fontId="139" fillId="0" borderId="31" xfId="0" applyNumberFormat="1" applyFont="1" applyBorder="1" applyAlignment="1"/>
    <xf numFmtId="41" fontId="139" fillId="0" borderId="26" xfId="0" applyNumberFormat="1" applyFont="1" applyBorder="1" applyAlignment="1"/>
    <xf numFmtId="41" fontId="138" fillId="0" borderId="31" xfId="0" applyNumberFormat="1" applyFont="1" applyBorder="1" applyAlignment="1"/>
    <xf numFmtId="41" fontId="138" fillId="0" borderId="30" xfId="0" applyNumberFormat="1" applyFont="1" applyBorder="1" applyAlignment="1"/>
    <xf numFmtId="41" fontId="139" fillId="0" borderId="30" xfId="0" applyNumberFormat="1" applyFont="1" applyBorder="1" applyAlignment="1"/>
    <xf numFmtId="0" fontId="116" fillId="0" borderId="0" xfId="0" applyFont="1" applyFill="1" applyBorder="1" applyAlignment="1">
      <alignment vertical="center"/>
    </xf>
    <xf numFmtId="0" fontId="117" fillId="0" borderId="0" xfId="0" applyFont="1" applyFill="1" applyBorder="1" applyAlignment="1"/>
    <xf numFmtId="0" fontId="44" fillId="0" borderId="27" xfId="0" applyFont="1" applyFill="1" applyBorder="1" applyAlignment="1">
      <alignment horizontal="center" shrinkToFit="1"/>
    </xf>
    <xf numFmtId="0" fontId="44" fillId="0" borderId="27" xfId="0" quotePrefix="1" applyFont="1" applyFill="1" applyBorder="1" applyAlignment="1">
      <alignment horizontal="center" shrinkToFit="1"/>
    </xf>
    <xf numFmtId="0" fontId="2" fillId="0" borderId="0" xfId="0" applyFont="1" applyBorder="1" applyAlignment="1">
      <alignment shrinkToFit="1"/>
    </xf>
    <xf numFmtId="44" fontId="141" fillId="0" borderId="26" xfId="0" applyNumberFormat="1" applyFont="1" applyFill="1" applyBorder="1" applyAlignment="1">
      <alignment horizontal="left" shrinkToFit="1"/>
    </xf>
    <xf numFmtId="44" fontId="141" fillId="0" borderId="28" xfId="0" applyNumberFormat="1" applyFont="1" applyFill="1" applyBorder="1" applyAlignment="1">
      <alignment horizontal="left" shrinkToFit="1"/>
    </xf>
    <xf numFmtId="43" fontId="136" fillId="0" borderId="27" xfId="0" applyNumberFormat="1" applyFont="1" applyBorder="1" applyAlignment="1">
      <alignment horizontal="left" shrinkToFit="1"/>
    </xf>
    <xf numFmtId="4" fontId="145" fillId="0" borderId="1" xfId="0" applyNumberFormat="1" applyFont="1" applyFill="1" applyBorder="1" applyAlignment="1">
      <alignment horizontal="right"/>
    </xf>
    <xf numFmtId="40" fontId="22" fillId="0" borderId="0" xfId="1" applyFont="1"/>
    <xf numFmtId="40" fontId="22" fillId="0" borderId="0" xfId="7" applyNumberFormat="1"/>
    <xf numFmtId="38" fontId="2" fillId="0" borderId="0" xfId="5" applyNumberFormat="1"/>
    <xf numFmtId="43" fontId="147" fillId="0" borderId="0" xfId="0" applyNumberFormat="1" applyFont="1" applyAlignment="1">
      <alignment horizontal="left" shrinkToFit="1"/>
    </xf>
    <xf numFmtId="0" fontId="108" fillId="0" borderId="27" xfId="0" applyFont="1" applyBorder="1" applyAlignment="1">
      <alignment horizontal="center"/>
    </xf>
    <xf numFmtId="43" fontId="108" fillId="0" borderId="27" xfId="0" applyNumberFormat="1" applyFont="1" applyBorder="1" applyAlignment="1">
      <alignment horizontal="center"/>
    </xf>
    <xf numFmtId="43" fontId="146" fillId="0" borderId="0" xfId="0" applyNumberFormat="1" applyFont="1" applyBorder="1" applyAlignment="1">
      <alignment horizontal="left" vertical="center" shrinkToFit="1"/>
    </xf>
    <xf numFmtId="44" fontId="150" fillId="0" borderId="27" xfId="0" applyNumberFormat="1" applyFont="1" applyFill="1" applyBorder="1" applyAlignment="1">
      <alignment horizontal="left" wrapText="1"/>
    </xf>
    <xf numFmtId="0" fontId="151" fillId="0" borderId="26" xfId="0" applyFont="1" applyFill="1" applyBorder="1" applyAlignment="1">
      <alignment horizontal="center"/>
    </xf>
    <xf numFmtId="0" fontId="151" fillId="0" borderId="26" xfId="0" quotePrefix="1" applyFont="1" applyFill="1" applyBorder="1" applyAlignment="1">
      <alignment horizontal="center"/>
    </xf>
    <xf numFmtId="41" fontId="151" fillId="0" borderId="26" xfId="1" applyNumberFormat="1" applyFont="1" applyFill="1" applyBorder="1" applyAlignment="1">
      <alignment horizontal="right"/>
    </xf>
    <xf numFmtId="0" fontId="111" fillId="0" borderId="0" xfId="0" applyFont="1" applyFill="1" applyBorder="1" applyAlignment="1"/>
    <xf numFmtId="0" fontId="111" fillId="0" borderId="6" xfId="0" applyFont="1" applyFill="1" applyBorder="1" applyAlignment="1"/>
    <xf numFmtId="0" fontId="116" fillId="0" borderId="12" xfId="0" applyFont="1" applyBorder="1" applyAlignment="1"/>
    <xf numFmtId="0" fontId="116" fillId="0" borderId="30" xfId="0" applyFont="1" applyBorder="1" applyAlignment="1"/>
    <xf numFmtId="0" fontId="1" fillId="0" borderId="63" xfId="0" applyFont="1" applyBorder="1" applyAlignment="1"/>
    <xf numFmtId="0" fontId="108" fillId="0" borderId="26" xfId="0" applyFont="1" applyBorder="1" applyAlignment="1">
      <alignment horizontal="center"/>
    </xf>
    <xf numFmtId="43" fontId="108" fillId="0" borderId="26" xfId="0" applyNumberFormat="1" applyFont="1" applyBorder="1" applyAlignment="1">
      <alignment horizontal="center"/>
    </xf>
    <xf numFmtId="0" fontId="108" fillId="0" borderId="31" xfId="0" applyFont="1" applyBorder="1" applyAlignment="1">
      <alignment horizontal="center"/>
    </xf>
    <xf numFmtId="43" fontId="108" fillId="0" borderId="31" xfId="0" applyNumberFormat="1" applyFont="1" applyBorder="1" applyAlignment="1">
      <alignment horizontal="center"/>
    </xf>
    <xf numFmtId="0" fontId="118" fillId="0" borderId="31" xfId="0" applyFont="1" applyBorder="1" applyAlignment="1">
      <alignment horizontal="center"/>
    </xf>
    <xf numFmtId="43" fontId="118" fillId="0" borderId="31" xfId="0" applyNumberFormat="1" applyFont="1" applyBorder="1" applyAlignment="1">
      <alignment horizontal="center"/>
    </xf>
    <xf numFmtId="0" fontId="118" fillId="0" borderId="30" xfId="0" applyFont="1" applyBorder="1" applyAlignment="1">
      <alignment horizontal="center"/>
    </xf>
    <xf numFmtId="43" fontId="118" fillId="0" borderId="30" xfId="0" applyNumberFormat="1" applyFont="1" applyBorder="1" applyAlignment="1">
      <alignment horizontal="center"/>
    </xf>
    <xf numFmtId="0" fontId="138" fillId="0" borderId="30" xfId="0" applyFont="1" applyBorder="1" applyAlignment="1">
      <alignment horizontal="center"/>
    </xf>
    <xf numFmtId="43" fontId="138" fillId="0" borderId="30" xfId="0" applyNumberFormat="1" applyFont="1" applyBorder="1" applyAlignment="1">
      <alignment horizontal="center"/>
    </xf>
    <xf numFmtId="43" fontId="140" fillId="0" borderId="30" xfId="0" applyNumberFormat="1" applyFont="1" applyBorder="1" applyAlignment="1"/>
    <xf numFmtId="167" fontId="138" fillId="0" borderId="30" xfId="0" applyNumberFormat="1" applyFont="1" applyBorder="1" applyAlignment="1">
      <alignment shrinkToFit="1"/>
    </xf>
    <xf numFmtId="0" fontId="118" fillId="0" borderId="29" xfId="0" applyFont="1" applyFill="1" applyBorder="1" applyAlignment="1">
      <alignment horizontal="left" shrinkToFit="1"/>
    </xf>
    <xf numFmtId="0" fontId="108" fillId="0" borderId="26" xfId="0" applyFont="1" applyFill="1" applyBorder="1" applyAlignment="1">
      <alignment horizontal="left" shrinkToFit="1"/>
    </xf>
    <xf numFmtId="0" fontId="108" fillId="0" borderId="27" xfId="0" applyFont="1" applyFill="1" applyBorder="1" applyAlignment="1">
      <alignment horizontal="left" shrinkToFit="1"/>
    </xf>
    <xf numFmtId="0" fontId="108" fillId="0" borderId="31" xfId="0" applyFont="1" applyFill="1" applyBorder="1" applyAlignment="1">
      <alignment horizontal="left" shrinkToFit="1"/>
    </xf>
    <xf numFmtId="0" fontId="108" fillId="0" borderId="28" xfId="0" applyFont="1" applyFill="1" applyBorder="1" applyAlignment="1">
      <alignment horizontal="left" shrinkToFit="1"/>
    </xf>
    <xf numFmtId="0" fontId="135" fillId="0" borderId="27" xfId="0" applyFont="1" applyFill="1" applyBorder="1" applyAlignment="1">
      <alignment horizontal="left" wrapText="1" shrinkToFit="1"/>
    </xf>
    <xf numFmtId="0" fontId="118" fillId="0" borderId="31" xfId="0" applyFont="1" applyFill="1" applyBorder="1" applyAlignment="1">
      <alignment horizontal="left" shrinkToFit="1"/>
    </xf>
    <xf numFmtId="0" fontId="108" fillId="0" borderId="30" xfId="0" applyFont="1" applyFill="1" applyBorder="1" applyAlignment="1">
      <alignment horizontal="left" shrinkToFit="1"/>
    </xf>
    <xf numFmtId="0" fontId="152" fillId="0" borderId="27" xfId="0" applyFont="1" applyFill="1" applyBorder="1" applyAlignment="1">
      <alignment horizontal="left" wrapText="1" shrinkToFit="1"/>
    </xf>
    <xf numFmtId="0" fontId="108" fillId="0" borderId="26" xfId="0" applyFont="1" applyFill="1" applyBorder="1" applyAlignment="1">
      <alignment horizontal="left" wrapText="1" shrinkToFit="1"/>
    </xf>
    <xf numFmtId="0" fontId="108" fillId="0" borderId="33" xfId="0" applyFont="1" applyFill="1" applyBorder="1" applyAlignment="1">
      <alignment horizontal="left" shrinkToFit="1"/>
    </xf>
    <xf numFmtId="0" fontId="108" fillId="0" borderId="27" xfId="0" applyNumberFormat="1" applyFont="1" applyBorder="1" applyAlignment="1">
      <alignment horizontal="left" shrinkToFit="1"/>
    </xf>
    <xf numFmtId="0" fontId="108" fillId="0" borderId="31" xfId="0" applyNumberFormat="1" applyFont="1" applyBorder="1" applyAlignment="1">
      <alignment horizontal="left" shrinkToFit="1"/>
    </xf>
    <xf numFmtId="0" fontId="108" fillId="0" borderId="26" xfId="0" applyNumberFormat="1" applyFont="1" applyBorder="1" applyAlignment="1">
      <alignment horizontal="left" shrinkToFit="1"/>
    </xf>
    <xf numFmtId="0" fontId="118" fillId="0" borderId="31" xfId="0" applyNumberFormat="1" applyFont="1" applyBorder="1" applyAlignment="1">
      <alignment horizontal="left" shrinkToFit="1"/>
    </xf>
    <xf numFmtId="0" fontId="118" fillId="0" borderId="30" xfId="0" applyNumberFormat="1" applyFont="1" applyBorder="1" applyAlignment="1">
      <alignment horizontal="left" shrinkToFit="1"/>
    </xf>
    <xf numFmtId="0" fontId="108" fillId="0" borderId="27" xfId="0" applyFont="1" applyFill="1" applyBorder="1" applyAlignment="1">
      <alignment horizontal="left" wrapText="1" shrinkToFit="1"/>
    </xf>
    <xf numFmtId="41" fontId="138" fillId="0" borderId="32" xfId="1" applyNumberFormat="1" applyFont="1" applyFill="1" applyBorder="1" applyAlignment="1">
      <alignment horizontal="right" vertical="center"/>
    </xf>
    <xf numFmtId="41" fontId="139" fillId="0" borderId="16" xfId="1" applyNumberFormat="1" applyFont="1" applyFill="1" applyBorder="1" applyAlignment="1">
      <alignment horizontal="right"/>
    </xf>
    <xf numFmtId="0" fontId="113" fillId="0" borderId="0" xfId="0" applyFont="1" applyBorder="1" applyAlignment="1">
      <alignment horizontal="center" vertical="center" shrinkToFit="1"/>
    </xf>
    <xf numFmtId="0" fontId="114" fillId="0" borderId="0" xfId="0" applyFont="1" applyBorder="1" applyAlignment="1">
      <alignment horizontal="center" vertical="center" shrinkToFit="1"/>
    </xf>
    <xf numFmtId="0" fontId="53" fillId="0" borderId="32" xfId="0" applyFont="1" applyBorder="1" applyAlignment="1">
      <alignment horizontal="center" vertical="center"/>
    </xf>
    <xf numFmtId="41" fontId="138" fillId="0" borderId="16" xfId="1" applyNumberFormat="1" applyFont="1" applyFill="1" applyBorder="1" applyAlignment="1">
      <alignment horizontal="right"/>
    </xf>
    <xf numFmtId="41" fontId="139" fillId="0" borderId="16" xfId="1" applyNumberFormat="1" applyFont="1" applyFill="1" applyBorder="1" applyAlignment="1">
      <alignment horizontal="right" shrinkToFit="1"/>
    </xf>
    <xf numFmtId="41" fontId="139" fillId="0" borderId="32" xfId="0" applyNumberFormat="1" applyFont="1" applyBorder="1" applyAlignment="1"/>
    <xf numFmtId="43" fontId="1" fillId="0" borderId="0" xfId="0" applyNumberFormat="1" applyFont="1" applyBorder="1"/>
    <xf numFmtId="0" fontId="139" fillId="0" borderId="30" xfId="0" applyFont="1" applyBorder="1" applyAlignment="1">
      <alignment horizontal="center"/>
    </xf>
    <xf numFmtId="43" fontId="139" fillId="0" borderId="30" xfId="0" applyNumberFormat="1" applyFont="1" applyBorder="1" applyAlignment="1">
      <alignment horizontal="center"/>
    </xf>
    <xf numFmtId="43" fontId="136" fillId="0" borderId="30" xfId="0" applyNumberFormat="1" applyFont="1" applyBorder="1" applyAlignment="1"/>
    <xf numFmtId="167" fontId="139" fillId="0" borderId="30" xfId="0" applyNumberFormat="1" applyFont="1" applyBorder="1" applyAlignment="1">
      <alignment shrinkToFit="1"/>
    </xf>
    <xf numFmtId="0" fontId="108" fillId="0" borderId="30" xfId="0" applyNumberFormat="1" applyFont="1" applyBorder="1" applyAlignment="1">
      <alignment horizontal="left" shrinkToFit="1"/>
    </xf>
    <xf numFmtId="0" fontId="53" fillId="0" borderId="28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/>
    </xf>
    <xf numFmtId="41" fontId="138" fillId="0" borderId="35" xfId="1" applyNumberFormat="1" applyFont="1" applyFill="1" applyBorder="1" applyAlignment="1">
      <alignment horizontal="right" vertical="center"/>
    </xf>
    <xf numFmtId="0" fontId="118" fillId="0" borderId="30" xfId="0" applyFont="1" applyFill="1" applyBorder="1" applyAlignment="1">
      <alignment horizontal="left" shrinkToFit="1"/>
    </xf>
    <xf numFmtId="0" fontId="152" fillId="0" borderId="26" xfId="0" applyFont="1" applyFill="1" applyBorder="1" applyAlignment="1">
      <alignment horizontal="left" wrapText="1" shrinkToFit="1"/>
    </xf>
    <xf numFmtId="0" fontId="152" fillId="0" borderId="31" xfId="0" applyFont="1" applyFill="1" applyBorder="1" applyAlignment="1">
      <alignment horizontal="left" shrinkToFit="1"/>
    </xf>
    <xf numFmtId="0" fontId="6" fillId="0" borderId="26" xfId="0" applyFont="1" applyFill="1" applyBorder="1" applyAlignment="1">
      <alignment horizontal="left" wrapText="1" shrinkToFit="1"/>
    </xf>
    <xf numFmtId="0" fontId="6" fillId="0" borderId="27" xfId="0" applyFont="1" applyFill="1" applyBorder="1" applyAlignment="1">
      <alignment horizontal="left" wrapText="1" shrinkToFit="1"/>
    </xf>
    <xf numFmtId="0" fontId="148" fillId="0" borderId="32" xfId="0" applyFont="1" applyBorder="1" applyAlignment="1"/>
    <xf numFmtId="0" fontId="108" fillId="0" borderId="27" xfId="0" applyNumberFormat="1" applyFont="1" applyBorder="1" applyAlignment="1">
      <alignment horizontal="left" wrapText="1" shrinkToFit="1"/>
    </xf>
    <xf numFmtId="0" fontId="108" fillId="0" borderId="27" xfId="0" applyNumberFormat="1" applyFont="1" applyBorder="1" applyAlignment="1">
      <alignment horizontal="left" wrapText="1"/>
    </xf>
    <xf numFmtId="0" fontId="44" fillId="0" borderId="28" xfId="0" applyFont="1" applyFill="1" applyBorder="1" applyAlignment="1">
      <alignment horizontal="center"/>
    </xf>
    <xf numFmtId="0" fontId="44" fillId="0" borderId="32" xfId="0" applyFont="1" applyFill="1" applyBorder="1" applyAlignment="1">
      <alignment horizontal="center"/>
    </xf>
    <xf numFmtId="0" fontId="44" fillId="0" borderId="32" xfId="0" quotePrefix="1" applyFont="1" applyFill="1" applyBorder="1" applyAlignment="1">
      <alignment horizontal="center"/>
    </xf>
    <xf numFmtId="4" fontId="145" fillId="0" borderId="0" xfId="0" applyNumberFormat="1" applyFont="1"/>
    <xf numFmtId="0" fontId="153" fillId="0" borderId="27" xfId="0" applyFont="1" applyBorder="1" applyAlignment="1">
      <alignment horizontal="center"/>
    </xf>
    <xf numFmtId="43" fontId="153" fillId="0" borderId="27" xfId="0" applyNumberFormat="1" applyFont="1" applyBorder="1" applyAlignment="1">
      <alignment horizontal="center"/>
    </xf>
    <xf numFmtId="0" fontId="70" fillId="0" borderId="27" xfId="0" applyFont="1" applyBorder="1" applyAlignment="1">
      <alignment horizontal="center"/>
    </xf>
    <xf numFmtId="43" fontId="70" fillId="0" borderId="27" xfId="0" applyNumberFormat="1" applyFont="1" applyBorder="1" applyAlignment="1">
      <alignment horizontal="center"/>
    </xf>
    <xf numFmtId="43" fontId="10" fillId="0" borderId="27" xfId="0" applyNumberFormat="1" applyFont="1" applyBorder="1" applyAlignment="1">
      <alignment horizontal="center"/>
    </xf>
    <xf numFmtId="43" fontId="10" fillId="0" borderId="38" xfId="0" applyNumberFormat="1" applyFont="1" applyBorder="1" applyAlignment="1">
      <alignment horizontal="center"/>
    </xf>
    <xf numFmtId="167" fontId="139" fillId="0" borderId="27" xfId="0" applyNumberFormat="1" applyFont="1" applyBorder="1"/>
    <xf numFmtId="167" fontId="139" fillId="0" borderId="38" xfId="0" applyNumberFormat="1" applyFont="1" applyBorder="1"/>
    <xf numFmtId="41" fontId="139" fillId="0" borderId="27" xfId="1" applyNumberFormat="1" applyFont="1" applyBorder="1" applyAlignment="1"/>
    <xf numFmtId="0" fontId="108" fillId="0" borderId="31" xfId="0" applyFont="1" applyFill="1" applyBorder="1" applyAlignment="1">
      <alignment horizontal="left" wrapText="1" shrinkToFit="1"/>
    </xf>
    <xf numFmtId="44" fontId="141" fillId="0" borderId="29" xfId="0" applyNumberFormat="1" applyFont="1" applyFill="1" applyBorder="1" applyAlignment="1">
      <alignment horizontal="left" shrinkToFit="1"/>
    </xf>
    <xf numFmtId="44" fontId="141" fillId="0" borderId="30" xfId="0" applyNumberFormat="1" applyFont="1" applyFill="1" applyBorder="1" applyAlignment="1">
      <alignment horizontal="left" shrinkToFit="1"/>
    </xf>
    <xf numFmtId="0" fontId="67" fillId="0" borderId="30" xfId="0" applyFont="1" applyBorder="1" applyAlignment="1"/>
    <xf numFmtId="0" fontId="1" fillId="0" borderId="67" xfId="0" applyFont="1" applyBorder="1" applyAlignment="1"/>
    <xf numFmtId="0" fontId="108" fillId="0" borderId="30" xfId="0" applyFont="1" applyBorder="1" applyAlignment="1">
      <alignment horizontal="center"/>
    </xf>
    <xf numFmtId="43" fontId="108" fillId="0" borderId="30" xfId="0" applyNumberFormat="1" applyFont="1" applyBorder="1" applyAlignment="1">
      <alignment horizontal="center"/>
    </xf>
    <xf numFmtId="0" fontId="70" fillId="0" borderId="26" xfId="0" applyFont="1" applyBorder="1" applyAlignment="1">
      <alignment horizontal="center"/>
    </xf>
    <xf numFmtId="43" fontId="70" fillId="0" borderId="26" xfId="0" applyNumberFormat="1" applyFont="1" applyBorder="1" applyAlignment="1">
      <alignment horizontal="center"/>
    </xf>
    <xf numFmtId="43" fontId="10" fillId="0" borderId="26" xfId="0" applyNumberFormat="1" applyFont="1" applyBorder="1" applyAlignment="1">
      <alignment horizontal="center"/>
    </xf>
    <xf numFmtId="167" fontId="139" fillId="0" borderId="26" xfId="0" applyNumberFormat="1" applyFont="1" applyBorder="1"/>
    <xf numFmtId="41" fontId="139" fillId="0" borderId="26" xfId="1" applyNumberFormat="1" applyFont="1" applyBorder="1" applyAlignment="1"/>
    <xf numFmtId="0" fontId="108" fillId="0" borderId="33" xfId="0" applyNumberFormat="1" applyFont="1" applyBorder="1" applyAlignment="1">
      <alignment horizontal="left" shrinkToFit="1"/>
    </xf>
    <xf numFmtId="0" fontId="116" fillId="0" borderId="6" xfId="0" applyFont="1" applyBorder="1" applyAlignment="1"/>
    <xf numFmtId="0" fontId="42" fillId="0" borderId="6" xfId="0" applyFont="1" applyBorder="1" applyAlignment="1"/>
    <xf numFmtId="39" fontId="155" fillId="0" borderId="0" xfId="0" applyNumberFormat="1" applyFont="1" applyFill="1" applyBorder="1" applyAlignment="1">
      <alignment horizontal="right" shrinkToFit="1"/>
    </xf>
    <xf numFmtId="0" fontId="156" fillId="0" borderId="29" xfId="0" quotePrefix="1" applyFont="1" applyFill="1" applyBorder="1" applyAlignment="1">
      <alignment horizontal="center"/>
    </xf>
    <xf numFmtId="0" fontId="156" fillId="0" borderId="29" xfId="0" applyFont="1" applyFill="1" applyBorder="1" applyAlignment="1">
      <alignment horizontal="center"/>
    </xf>
    <xf numFmtId="0" fontId="155" fillId="0" borderId="0" xfId="0" applyFont="1" applyFill="1" applyBorder="1" applyAlignment="1">
      <alignment shrinkToFit="1"/>
    </xf>
    <xf numFmtId="0" fontId="155" fillId="0" borderId="0" xfId="0" applyFont="1" applyFill="1" applyBorder="1" applyAlignment="1"/>
    <xf numFmtId="39" fontId="153" fillId="0" borderId="0" xfId="0" applyNumberFormat="1" applyFont="1" applyFill="1" applyBorder="1" applyAlignment="1">
      <alignment horizontal="right" shrinkToFit="1"/>
    </xf>
    <xf numFmtId="0" fontId="152" fillId="0" borderId="29" xfId="0" quotePrefix="1" applyFont="1" applyFill="1" applyBorder="1" applyAlignment="1">
      <alignment horizontal="center"/>
    </xf>
    <xf numFmtId="0" fontId="152" fillId="0" borderId="29" xfId="0" applyFont="1" applyFill="1" applyBorder="1" applyAlignment="1">
      <alignment horizontal="center"/>
    </xf>
    <xf numFmtId="0" fontId="153" fillId="0" borderId="0" xfId="0" applyFont="1" applyFill="1" applyBorder="1" applyAlignment="1">
      <alignment shrinkToFit="1"/>
    </xf>
    <xf numFmtId="0" fontId="153" fillId="0" borderId="0" xfId="0" applyFont="1" applyFill="1" applyBorder="1" applyAlignment="1"/>
    <xf numFmtId="39" fontId="153" fillId="0" borderId="0" xfId="0" applyNumberFormat="1" applyFont="1" applyBorder="1" applyAlignment="1">
      <alignment horizontal="right" shrinkToFit="1"/>
    </xf>
    <xf numFmtId="0" fontId="152" fillId="0" borderId="26" xfId="0" applyFont="1" applyFill="1" applyBorder="1" applyAlignment="1">
      <alignment horizontal="center"/>
    </xf>
    <xf numFmtId="0" fontId="152" fillId="0" borderId="26" xfId="0" quotePrefix="1" applyFont="1" applyFill="1" applyBorder="1" applyAlignment="1">
      <alignment horizontal="center"/>
    </xf>
    <xf numFmtId="0" fontId="153" fillId="0" borderId="0" xfId="0" applyFont="1" applyBorder="1" applyAlignment="1">
      <alignment shrinkToFit="1"/>
    </xf>
    <xf numFmtId="0" fontId="153" fillId="0" borderId="0" xfId="0" applyFont="1" applyBorder="1" applyAlignment="1"/>
    <xf numFmtId="0" fontId="152" fillId="0" borderId="27" xfId="0" applyFont="1" applyFill="1" applyBorder="1" applyAlignment="1">
      <alignment horizontal="center"/>
    </xf>
    <xf numFmtId="0" fontId="152" fillId="0" borderId="27" xfId="0" quotePrefix="1" applyFont="1" applyFill="1" applyBorder="1" applyAlignment="1">
      <alignment horizontal="center"/>
    </xf>
    <xf numFmtId="0" fontId="152" fillId="0" borderId="27" xfId="0" applyFont="1" applyFill="1" applyBorder="1" applyAlignment="1">
      <alignment horizontal="left" shrinkToFit="1"/>
    </xf>
    <xf numFmtId="0" fontId="153" fillId="0" borderId="6" xfId="0" applyFont="1" applyBorder="1" applyAlignment="1"/>
    <xf numFmtId="0" fontId="152" fillId="0" borderId="32" xfId="0" applyFont="1" applyFill="1" applyBorder="1" applyAlignment="1">
      <alignment horizontal="center"/>
    </xf>
    <xf numFmtId="0" fontId="152" fillId="0" borderId="32" xfId="0" quotePrefix="1" applyFont="1" applyFill="1" applyBorder="1" applyAlignment="1">
      <alignment horizontal="center"/>
    </xf>
    <xf numFmtId="0" fontId="152" fillId="0" borderId="31" xfId="0" applyFont="1" applyFill="1" applyBorder="1" applyAlignment="1">
      <alignment horizontal="center"/>
    </xf>
    <xf numFmtId="0" fontId="152" fillId="0" borderId="31" xfId="0" quotePrefix="1" applyFont="1" applyFill="1" applyBorder="1" applyAlignment="1">
      <alignment horizontal="center"/>
    </xf>
    <xf numFmtId="0" fontId="153" fillId="0" borderId="5" xfId="0" applyFont="1" applyBorder="1" applyAlignment="1"/>
    <xf numFmtId="0" fontId="153" fillId="0" borderId="9" xfId="0" applyFont="1" applyBorder="1" applyAlignment="1"/>
    <xf numFmtId="0" fontId="152" fillId="0" borderId="28" xfId="0" applyFont="1" applyFill="1" applyBorder="1" applyAlignment="1">
      <alignment horizontal="center"/>
    </xf>
    <xf numFmtId="0" fontId="152" fillId="0" borderId="28" xfId="0" quotePrefix="1" applyFont="1" applyFill="1" applyBorder="1" applyAlignment="1">
      <alignment horizontal="center"/>
    </xf>
    <xf numFmtId="0" fontId="153" fillId="0" borderId="5" xfId="0" applyFont="1" applyFill="1" applyBorder="1" applyAlignment="1"/>
    <xf numFmtId="0" fontId="153" fillId="0" borderId="9" xfId="0" applyFont="1" applyFill="1" applyBorder="1" applyAlignment="1"/>
    <xf numFmtId="0" fontId="153" fillId="0" borderId="8" xfId="0" applyFont="1" applyFill="1" applyBorder="1" applyAlignment="1"/>
    <xf numFmtId="0" fontId="153" fillId="0" borderId="7" xfId="0" applyFont="1" applyBorder="1" applyAlignment="1"/>
    <xf numFmtId="39" fontId="155" fillId="0" borderId="0" xfId="0" applyNumberFormat="1" applyFont="1" applyBorder="1" applyAlignment="1">
      <alignment horizontal="right" shrinkToFit="1"/>
    </xf>
    <xf numFmtId="0" fontId="155" fillId="0" borderId="9" xfId="0" applyFont="1" applyBorder="1" applyAlignment="1"/>
    <xf numFmtId="0" fontId="153" fillId="0" borderId="37" xfId="0" applyFont="1" applyBorder="1" applyAlignment="1"/>
    <xf numFmtId="0" fontId="153" fillId="0" borderId="6" xfId="0" applyFont="1" applyFill="1" applyBorder="1" applyAlignment="1"/>
    <xf numFmtId="0" fontId="156" fillId="0" borderId="31" xfId="0" applyFont="1" applyFill="1" applyBorder="1" applyAlignment="1">
      <alignment horizontal="center"/>
    </xf>
    <xf numFmtId="0" fontId="156" fillId="0" borderId="31" xfId="0" quotePrefix="1" applyFont="1" applyFill="1" applyBorder="1" applyAlignment="1">
      <alignment horizontal="center"/>
    </xf>
    <xf numFmtId="0" fontId="155" fillId="0" borderId="5" xfId="0" applyFont="1" applyBorder="1" applyAlignment="1"/>
    <xf numFmtId="0" fontId="152" fillId="0" borderId="30" xfId="0" applyFont="1" applyFill="1" applyBorder="1" applyAlignment="1">
      <alignment horizontal="center"/>
    </xf>
    <xf numFmtId="0" fontId="152" fillId="0" borderId="30" xfId="0" quotePrefix="1" applyFont="1" applyFill="1" applyBorder="1" applyAlignment="1">
      <alignment horizontal="center"/>
    </xf>
    <xf numFmtId="0" fontId="155" fillId="0" borderId="6" xfId="0" applyFont="1" applyFill="1" applyBorder="1" applyAlignment="1"/>
    <xf numFmtId="0" fontId="155" fillId="0" borderId="9" xfId="0" applyFont="1" applyFill="1" applyBorder="1" applyAlignment="1"/>
    <xf numFmtId="0" fontId="153" fillId="0" borderId="7" xfId="0" applyFont="1" applyFill="1" applyBorder="1" applyAlignment="1"/>
    <xf numFmtId="0" fontId="155" fillId="0" borderId="7" xfId="0" applyFont="1" applyFill="1" applyBorder="1" applyAlignment="1"/>
    <xf numFmtId="0" fontId="155" fillId="0" borderId="0" xfId="0" applyFont="1" applyBorder="1" applyAlignment="1">
      <alignment shrinkToFit="1"/>
    </xf>
    <xf numFmtId="0" fontId="155" fillId="0" borderId="37" xfId="0" applyFont="1" applyBorder="1" applyAlignment="1"/>
    <xf numFmtId="0" fontId="153" fillId="0" borderId="21" xfId="0" applyFont="1" applyFill="1" applyBorder="1" applyAlignment="1"/>
    <xf numFmtId="0" fontId="153" fillId="0" borderId="40" xfId="0" applyFont="1" applyFill="1" applyBorder="1" applyAlignment="1"/>
    <xf numFmtId="0" fontId="153" fillId="0" borderId="57" xfId="0" applyFont="1" applyFill="1" applyBorder="1" applyAlignment="1"/>
    <xf numFmtId="0" fontId="155" fillId="0" borderId="0" xfId="0" applyFont="1" applyBorder="1" applyAlignment="1"/>
    <xf numFmtId="0" fontId="155" fillId="0" borderId="6" xfId="0" applyFont="1" applyBorder="1" applyAlignment="1"/>
    <xf numFmtId="0" fontId="155" fillId="0" borderId="7" xfId="0" applyFont="1" applyBorder="1" applyAlignment="1"/>
    <xf numFmtId="0" fontId="152" fillId="0" borderId="33" xfId="0" quotePrefix="1" applyFont="1" applyFill="1" applyBorder="1" applyAlignment="1">
      <alignment horizontal="center"/>
    </xf>
    <xf numFmtId="0" fontId="152" fillId="0" borderId="33" xfId="0" applyFont="1" applyFill="1" applyBorder="1" applyAlignment="1">
      <alignment horizontal="center"/>
    </xf>
    <xf numFmtId="0" fontId="152" fillId="0" borderId="27" xfId="0" applyFont="1" applyBorder="1" applyAlignment="1">
      <alignment horizontal="center" shrinkToFit="1"/>
    </xf>
    <xf numFmtId="43" fontId="152" fillId="0" borderId="27" xfId="0" applyNumberFormat="1" applyFont="1" applyBorder="1" applyAlignment="1">
      <alignment horizontal="center" shrinkToFit="1"/>
    </xf>
    <xf numFmtId="0" fontId="152" fillId="0" borderId="31" xfId="0" applyFont="1" applyBorder="1" applyAlignment="1">
      <alignment horizontal="center" shrinkToFit="1"/>
    </xf>
    <xf numFmtId="43" fontId="152" fillId="0" borderId="31" xfId="0" applyNumberFormat="1" applyFont="1" applyBorder="1" applyAlignment="1">
      <alignment horizontal="center" shrinkToFit="1"/>
    </xf>
    <xf numFmtId="0" fontId="152" fillId="0" borderId="26" xfId="0" applyFont="1" applyBorder="1" applyAlignment="1">
      <alignment horizontal="center" shrinkToFit="1"/>
    </xf>
    <xf numFmtId="43" fontId="152" fillId="0" borderId="26" xfId="0" applyNumberFormat="1" applyFont="1" applyBorder="1" applyAlignment="1">
      <alignment horizontal="center" shrinkToFit="1"/>
    </xf>
    <xf numFmtId="0" fontId="156" fillId="0" borderId="31" xfId="0" applyFont="1" applyBorder="1" applyAlignment="1">
      <alignment horizontal="center" shrinkToFit="1"/>
    </xf>
    <xf numFmtId="43" fontId="156" fillId="0" borderId="31" xfId="0" applyNumberFormat="1" applyFont="1" applyBorder="1" applyAlignment="1">
      <alignment horizontal="center" shrinkToFit="1"/>
    </xf>
    <xf numFmtId="0" fontId="152" fillId="0" borderId="30" xfId="0" applyFont="1" applyBorder="1" applyAlignment="1">
      <alignment horizontal="center" shrinkToFit="1"/>
    </xf>
    <xf numFmtId="43" fontId="152" fillId="0" borderId="30" xfId="0" applyNumberFormat="1" applyFont="1" applyBorder="1" applyAlignment="1">
      <alignment horizontal="center" shrinkToFit="1"/>
    </xf>
    <xf numFmtId="40" fontId="153" fillId="0" borderId="0" xfId="1" applyFont="1" applyBorder="1" applyAlignment="1">
      <alignment shrinkToFit="1"/>
    </xf>
    <xf numFmtId="0" fontId="156" fillId="0" borderId="30" xfId="0" applyFont="1" applyBorder="1" applyAlignment="1">
      <alignment horizontal="center" shrinkToFit="1"/>
    </xf>
    <xf numFmtId="43" fontId="156" fillId="0" borderId="30" xfId="0" applyNumberFormat="1" applyFont="1" applyBorder="1" applyAlignment="1">
      <alignment horizontal="center" shrinkToFit="1"/>
    </xf>
    <xf numFmtId="0" fontId="153" fillId="0" borderId="0" xfId="0" applyFont="1" applyBorder="1"/>
    <xf numFmtId="0" fontId="153" fillId="0" borderId="26" xfId="0" applyFont="1" applyBorder="1" applyAlignment="1">
      <alignment horizontal="center"/>
    </xf>
    <xf numFmtId="43" fontId="153" fillId="0" borderId="26" xfId="0" applyNumberFormat="1" applyFont="1" applyBorder="1" applyAlignment="1">
      <alignment horizontal="center"/>
    </xf>
    <xf numFmtId="0" fontId="153" fillId="0" borderId="31" xfId="0" applyFont="1" applyBorder="1" applyAlignment="1">
      <alignment horizontal="center"/>
    </xf>
    <xf numFmtId="43" fontId="153" fillId="0" borderId="31" xfId="0" applyNumberFormat="1" applyFont="1" applyBorder="1" applyAlignment="1">
      <alignment horizontal="center"/>
    </xf>
    <xf numFmtId="0" fontId="153" fillId="0" borderId="9" xfId="0" applyFont="1" applyBorder="1"/>
    <xf numFmtId="0" fontId="153" fillId="0" borderId="30" xfId="0" applyFont="1" applyBorder="1" applyAlignment="1">
      <alignment horizontal="center"/>
    </xf>
    <xf numFmtId="43" fontId="153" fillId="0" borderId="30" xfId="0" applyNumberFormat="1" applyFont="1" applyBorder="1" applyAlignment="1">
      <alignment horizontal="center"/>
    </xf>
    <xf numFmtId="0" fontId="155" fillId="0" borderId="31" xfId="0" applyFont="1" applyBorder="1" applyAlignment="1">
      <alignment horizontal="center"/>
    </xf>
    <xf numFmtId="43" fontId="155" fillId="0" borderId="31" xfId="0" applyNumberFormat="1" applyFont="1" applyBorder="1" applyAlignment="1">
      <alignment horizontal="center"/>
    </xf>
    <xf numFmtId="0" fontId="155" fillId="0" borderId="9" xfId="0" applyFont="1" applyBorder="1"/>
    <xf numFmtId="0" fontId="155" fillId="0" borderId="30" xfId="0" applyFont="1" applyBorder="1" applyAlignment="1">
      <alignment horizontal="center"/>
    </xf>
    <xf numFmtId="43" fontId="155" fillId="0" borderId="30" xfId="0" applyNumberFormat="1" applyFont="1" applyBorder="1" applyAlignment="1">
      <alignment horizontal="center"/>
    </xf>
    <xf numFmtId="0" fontId="139" fillId="0" borderId="33" xfId="0" applyFont="1" applyBorder="1" applyAlignment="1">
      <alignment horizontal="center"/>
    </xf>
    <xf numFmtId="43" fontId="139" fillId="0" borderId="33" xfId="0" applyNumberFormat="1" applyFont="1" applyBorder="1" applyAlignment="1">
      <alignment horizontal="center"/>
    </xf>
    <xf numFmtId="43" fontId="136" fillId="0" borderId="33" xfId="0" applyNumberFormat="1" applyFont="1" applyBorder="1" applyAlignment="1"/>
    <xf numFmtId="167" fontId="139" fillId="0" borderId="33" xfId="0" applyNumberFormat="1" applyFont="1" applyBorder="1" applyAlignment="1">
      <alignment shrinkToFit="1"/>
    </xf>
    <xf numFmtId="0" fontId="152" fillId="0" borderId="33" xfId="0" applyFont="1" applyBorder="1" applyAlignment="1">
      <alignment horizontal="center" shrinkToFit="1"/>
    </xf>
    <xf numFmtId="43" fontId="152" fillId="0" borderId="33" xfId="0" applyNumberFormat="1" applyFont="1" applyBorder="1" applyAlignment="1">
      <alignment horizontal="center" shrinkToFit="1"/>
    </xf>
    <xf numFmtId="0" fontId="153" fillId="0" borderId="8" xfId="0" applyFont="1" applyBorder="1" applyAlignment="1"/>
    <xf numFmtId="43" fontId="136" fillId="0" borderId="26" xfId="0" applyNumberFormat="1" applyFont="1" applyBorder="1" applyAlignment="1">
      <alignment shrinkToFit="1"/>
    </xf>
    <xf numFmtId="43" fontId="136" fillId="0" borderId="31" xfId="0" applyNumberFormat="1" applyFont="1" applyBorder="1" applyAlignment="1">
      <alignment shrinkToFit="1"/>
    </xf>
    <xf numFmtId="0" fontId="138" fillId="0" borderId="30" xfId="0" applyFont="1" applyFill="1" applyBorder="1" applyAlignment="1">
      <alignment horizontal="center"/>
    </xf>
    <xf numFmtId="0" fontId="138" fillId="0" borderId="30" xfId="0" quotePrefix="1" applyFont="1" applyFill="1" applyBorder="1" applyAlignment="1">
      <alignment horizontal="center"/>
    </xf>
    <xf numFmtId="0" fontId="156" fillId="0" borderId="30" xfId="0" applyFont="1" applyFill="1" applyBorder="1" applyAlignment="1">
      <alignment horizontal="center"/>
    </xf>
    <xf numFmtId="0" fontId="156" fillId="0" borderId="30" xfId="0" quotePrefix="1" applyFont="1" applyFill="1" applyBorder="1" applyAlignment="1">
      <alignment horizontal="center"/>
    </xf>
    <xf numFmtId="44" fontId="142" fillId="0" borderId="31" xfId="0" applyNumberFormat="1" applyFont="1" applyFill="1" applyBorder="1" applyAlignment="1">
      <alignment horizontal="left" shrinkToFit="1"/>
    </xf>
    <xf numFmtId="44" fontId="142" fillId="0" borderId="30" xfId="0" applyNumberFormat="1" applyFont="1" applyFill="1" applyBorder="1" applyAlignment="1">
      <alignment horizontal="left" shrinkToFit="1"/>
    </xf>
    <xf numFmtId="44" fontId="123" fillId="0" borderId="27" xfId="0" applyNumberFormat="1" applyFont="1" applyFill="1" applyBorder="1" applyAlignment="1">
      <alignment horizontal="left"/>
    </xf>
    <xf numFmtId="44" fontId="157" fillId="0" borderId="27" xfId="0" applyNumberFormat="1" applyFont="1" applyFill="1" applyBorder="1" applyAlignment="1">
      <alignment horizontal="left"/>
    </xf>
    <xf numFmtId="0" fontId="44" fillId="0" borderId="27" xfId="0" applyFont="1" applyFill="1" applyBorder="1" applyAlignment="1">
      <alignment horizontal="left"/>
    </xf>
    <xf numFmtId="0" fontId="44" fillId="0" borderId="27" xfId="0" quotePrefix="1" applyFont="1" applyFill="1" applyBorder="1" applyAlignment="1">
      <alignment horizontal="left"/>
    </xf>
    <xf numFmtId="41" fontId="139" fillId="0" borderId="27" xfId="1" applyNumberFormat="1" applyFont="1" applyFill="1" applyBorder="1" applyAlignment="1">
      <alignment horizontal="left"/>
    </xf>
    <xf numFmtId="41" fontId="139" fillId="0" borderId="16" xfId="1" applyNumberFormat="1" applyFont="1" applyFill="1" applyBorder="1" applyAlignment="1">
      <alignment horizontal="left"/>
    </xf>
    <xf numFmtId="0" fontId="1" fillId="0" borderId="9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67" fillId="0" borderId="38" xfId="0" applyFont="1" applyBorder="1" applyAlignment="1"/>
    <xf numFmtId="44" fontId="158" fillId="0" borderId="27" xfId="0" applyNumberFormat="1" applyFont="1" applyFill="1" applyBorder="1" applyAlignment="1">
      <alignment horizontal="left"/>
    </xf>
    <xf numFmtId="44" fontId="159" fillId="0" borderId="27" xfId="0" applyNumberFormat="1" applyFont="1" applyFill="1" applyBorder="1" applyAlignment="1">
      <alignment horizontal="left" wrapText="1"/>
    </xf>
    <xf numFmtId="0" fontId="160" fillId="0" borderId="5" xfId="0" applyFont="1" applyBorder="1" applyProtection="1">
      <protection locked="0"/>
    </xf>
    <xf numFmtId="0" fontId="160" fillId="0" borderId="9" xfId="0" applyFont="1" applyBorder="1" applyProtection="1">
      <protection locked="0"/>
    </xf>
    <xf numFmtId="0" fontId="161" fillId="0" borderId="9" xfId="0" applyFont="1" applyBorder="1" applyProtection="1">
      <protection locked="0"/>
    </xf>
    <xf numFmtId="0" fontId="161" fillId="0" borderId="5" xfId="0" applyFont="1" applyBorder="1" applyProtection="1">
      <protection locked="0"/>
    </xf>
    <xf numFmtId="0" fontId="162" fillId="0" borderId="37" xfId="0" applyFont="1" applyBorder="1" applyProtection="1">
      <protection locked="0"/>
    </xf>
    <xf numFmtId="0" fontId="161" fillId="0" borderId="6" xfId="0" applyFont="1" applyBorder="1" applyAlignment="1" applyProtection="1">
      <protection locked="0"/>
    </xf>
    <xf numFmtId="0" fontId="161" fillId="0" borderId="7" xfId="0" applyFont="1" applyBorder="1" applyProtection="1">
      <protection locked="0"/>
    </xf>
    <xf numFmtId="0" fontId="160" fillId="0" borderId="7" xfId="0" applyNumberFormat="1" applyFont="1" applyBorder="1" applyAlignment="1">
      <alignment horizontal="left"/>
    </xf>
    <xf numFmtId="0" fontId="160" fillId="0" borderId="7" xfId="0" applyNumberFormat="1" applyFont="1" applyFill="1" applyBorder="1" applyAlignment="1">
      <alignment horizontal="left"/>
    </xf>
    <xf numFmtId="0" fontId="160" fillId="0" borderId="6" xfId="0" applyFont="1" applyBorder="1" applyProtection="1">
      <protection locked="0"/>
    </xf>
    <xf numFmtId="0" fontId="161" fillId="0" borderId="7" xfId="0" applyFont="1" applyBorder="1" applyAlignment="1" applyProtection="1">
      <alignment horizontal="left"/>
      <protection locked="0"/>
    </xf>
    <xf numFmtId="0" fontId="160" fillId="0" borderId="7" xfId="0" applyFont="1" applyBorder="1" applyAlignment="1" applyProtection="1">
      <alignment horizontal="left"/>
      <protection locked="0"/>
    </xf>
    <xf numFmtId="0" fontId="160" fillId="0" borderId="7" xfId="0" applyFont="1" applyBorder="1" applyProtection="1">
      <protection locked="0"/>
    </xf>
    <xf numFmtId="0" fontId="161" fillId="0" borderId="7" xfId="0" quotePrefix="1" applyFont="1" applyBorder="1" applyProtection="1">
      <protection locked="0"/>
    </xf>
    <xf numFmtId="0" fontId="161" fillId="0" borderId="8" xfId="0" applyFont="1" applyBorder="1" applyProtection="1">
      <protection locked="0"/>
    </xf>
    <xf numFmtId="0" fontId="163" fillId="0" borderId="0" xfId="0" applyFont="1"/>
    <xf numFmtId="0" fontId="164" fillId="0" borderId="0" xfId="8" applyFont="1" applyFill="1" applyBorder="1" applyAlignment="1">
      <alignment horizontal="left" vertical="center" wrapText="1"/>
    </xf>
    <xf numFmtId="0" fontId="164" fillId="0" borderId="0" xfId="0" applyFont="1" applyFill="1" applyBorder="1" applyProtection="1">
      <protection locked="0"/>
    </xf>
    <xf numFmtId="0" fontId="165" fillId="0" borderId="0" xfId="0" applyFont="1" applyBorder="1"/>
    <xf numFmtId="0" fontId="164" fillId="0" borderId="0" xfId="0" applyFont="1" applyBorder="1" applyProtection="1">
      <protection locked="0"/>
    </xf>
    <xf numFmtId="0" fontId="165" fillId="0" borderId="0" xfId="0" applyFont="1"/>
    <xf numFmtId="0" fontId="165" fillId="0" borderId="0" xfId="0" applyFont="1" applyBorder="1" applyAlignment="1" applyProtection="1">
      <protection locked="0"/>
    </xf>
    <xf numFmtId="0" fontId="165" fillId="0" borderId="0" xfId="0" applyFont="1" applyBorder="1" applyProtection="1">
      <protection locked="0"/>
    </xf>
    <xf numFmtId="0" fontId="165" fillId="0" borderId="0" xfId="0" applyFont="1" applyFill="1" applyBorder="1" applyProtection="1">
      <protection locked="0"/>
    </xf>
    <xf numFmtId="0" fontId="165" fillId="0" borderId="48" xfId="0" applyFont="1" applyBorder="1" applyProtection="1">
      <protection locked="0"/>
    </xf>
    <xf numFmtId="0" fontId="165" fillId="0" borderId="48" xfId="0" applyFont="1" applyFill="1" applyBorder="1" applyProtection="1">
      <protection locked="0"/>
    </xf>
    <xf numFmtId="0" fontId="165" fillId="0" borderId="48" xfId="0" applyFont="1" applyBorder="1" applyAlignment="1" applyProtection="1">
      <protection locked="0"/>
    </xf>
    <xf numFmtId="0" fontId="165" fillId="0" borderId="0" xfId="0" applyNumberFormat="1" applyFont="1" applyBorder="1"/>
    <xf numFmtId="0" fontId="165" fillId="0" borderId="0" xfId="6" applyFont="1" applyBorder="1" applyProtection="1">
      <protection locked="0"/>
    </xf>
    <xf numFmtId="0" fontId="165" fillId="0" borderId="0" xfId="6" applyFont="1" applyFill="1" applyBorder="1" applyProtection="1">
      <protection locked="0"/>
    </xf>
    <xf numFmtId="0" fontId="165" fillId="0" borderId="0" xfId="5" applyFont="1" applyBorder="1" applyProtection="1">
      <protection locked="0"/>
    </xf>
    <xf numFmtId="0" fontId="165" fillId="0" borderId="0" xfId="0" quotePrefix="1" applyFont="1" applyBorder="1" applyProtection="1">
      <protection locked="0"/>
    </xf>
    <xf numFmtId="0" fontId="165" fillId="0" borderId="56" xfId="0" applyFont="1" applyBorder="1" applyProtection="1">
      <protection locked="0"/>
    </xf>
    <xf numFmtId="0" fontId="166" fillId="0" borderId="0" xfId="0" quotePrefix="1" applyFont="1" applyBorder="1" applyAlignment="1" applyProtection="1">
      <alignment horizontal="center"/>
      <protection locked="0"/>
    </xf>
    <xf numFmtId="0" fontId="166" fillId="0" borderId="0" xfId="0" applyFont="1" applyBorder="1" applyAlignment="1" applyProtection="1">
      <alignment horizontal="center"/>
      <protection locked="0"/>
    </xf>
    <xf numFmtId="0" fontId="167" fillId="0" borderId="9" xfId="0" applyFont="1" applyBorder="1" applyAlignment="1" applyProtection="1">
      <alignment horizontal="center" shrinkToFit="1"/>
      <protection locked="0"/>
    </xf>
    <xf numFmtId="0" fontId="167" fillId="0" borderId="5" xfId="0" applyFont="1" applyBorder="1" applyAlignment="1" applyProtection="1">
      <alignment horizontal="center"/>
      <protection locked="0"/>
    </xf>
    <xf numFmtId="0" fontId="167" fillId="0" borderId="8" xfId="0" applyFont="1" applyBorder="1" applyAlignment="1" applyProtection="1">
      <alignment horizontal="center" shrinkToFit="1"/>
      <protection locked="0"/>
    </xf>
    <xf numFmtId="0" fontId="167" fillId="0" borderId="7" xfId="0" applyFont="1" applyBorder="1" applyAlignment="1" applyProtection="1">
      <alignment horizontal="center" shrinkToFit="1"/>
      <protection locked="0"/>
    </xf>
    <xf numFmtId="0" fontId="167" fillId="0" borderId="0" xfId="0" applyFont="1" applyBorder="1" applyAlignment="1" applyProtection="1">
      <alignment horizontal="center"/>
      <protection locked="0"/>
    </xf>
    <xf numFmtId="0" fontId="167" fillId="0" borderId="7" xfId="6" applyFont="1" applyBorder="1" applyAlignment="1" applyProtection="1">
      <alignment horizontal="center"/>
      <protection locked="0"/>
    </xf>
    <xf numFmtId="0" fontId="167" fillId="0" borderId="7" xfId="6" applyFont="1" applyBorder="1" applyAlignment="1" applyProtection="1">
      <alignment horizontal="center" shrinkToFit="1"/>
      <protection locked="0"/>
    </xf>
    <xf numFmtId="0" fontId="166" fillId="0" borderId="0" xfId="6" quotePrefix="1" applyFont="1" applyBorder="1" applyAlignment="1" applyProtection="1">
      <alignment horizontal="center"/>
      <protection locked="0"/>
    </xf>
    <xf numFmtId="0" fontId="167" fillId="0" borderId="6" xfId="0" applyFont="1" applyBorder="1" applyAlignment="1">
      <alignment vertical="center"/>
    </xf>
    <xf numFmtId="0" fontId="167" fillId="0" borderId="6" xfId="0" applyFont="1" applyBorder="1" applyAlignment="1" applyProtection="1">
      <alignment horizontal="center" shrinkToFit="1"/>
      <protection locked="0"/>
    </xf>
    <xf numFmtId="0" fontId="166" fillId="0" borderId="0" xfId="0" quotePrefix="1" applyFont="1" applyFill="1" applyBorder="1" applyAlignment="1" applyProtection="1">
      <alignment horizontal="center"/>
      <protection locked="0"/>
    </xf>
    <xf numFmtId="0" fontId="167" fillId="0" borderId="5" xfId="0" applyFont="1" applyBorder="1" applyAlignment="1" applyProtection="1">
      <alignment horizontal="center" shrinkToFit="1"/>
      <protection locked="0"/>
    </xf>
    <xf numFmtId="0" fontId="166" fillId="0" borderId="6" xfId="0" applyFont="1" applyBorder="1" applyAlignment="1" applyProtection="1">
      <alignment horizontal="center"/>
      <protection locked="0"/>
    </xf>
    <xf numFmtId="0" fontId="166" fillId="0" borderId="48" xfId="0" quotePrefix="1" applyFont="1" applyBorder="1" applyAlignment="1" applyProtection="1">
      <alignment horizontal="center"/>
      <protection locked="0"/>
    </xf>
    <xf numFmtId="0" fontId="166" fillId="0" borderId="6" xfId="0" quotePrefix="1" applyFont="1" applyBorder="1" applyAlignment="1" applyProtection="1">
      <alignment horizontal="center"/>
      <protection locked="0"/>
    </xf>
    <xf numFmtId="0" fontId="166" fillId="0" borderId="0" xfId="0" applyFont="1" applyBorder="1" applyAlignment="1" applyProtection="1">
      <alignment horizontal="center" shrinkToFit="1"/>
      <protection locked="0"/>
    </xf>
    <xf numFmtId="0" fontId="166" fillId="0" borderId="0" xfId="0" quotePrefix="1" applyFont="1" applyAlignment="1" applyProtection="1">
      <alignment horizontal="center"/>
      <protection locked="0"/>
    </xf>
    <xf numFmtId="0" fontId="166" fillId="0" borderId="7" xfId="0" quotePrefix="1" applyFont="1" applyBorder="1" applyAlignment="1" applyProtection="1">
      <alignment horizontal="center"/>
      <protection locked="0"/>
    </xf>
    <xf numFmtId="0" fontId="167" fillId="0" borderId="9" xfId="0" applyFont="1" applyBorder="1" applyAlignment="1" applyProtection="1">
      <alignment horizontal="center"/>
      <protection locked="0"/>
    </xf>
    <xf numFmtId="0" fontId="166" fillId="0" borderId="0" xfId="0" applyFont="1" applyAlignment="1" applyProtection="1">
      <alignment horizontal="center"/>
      <protection locked="0"/>
    </xf>
    <xf numFmtId="0" fontId="167" fillId="0" borderId="7" xfId="0" applyFont="1" applyBorder="1" applyAlignment="1" applyProtection="1">
      <alignment horizontal="center"/>
      <protection locked="0"/>
    </xf>
    <xf numFmtId="0" fontId="166" fillId="0" borderId="0" xfId="0" applyFont="1" applyBorder="1" applyAlignment="1">
      <alignment horizontal="center"/>
    </xf>
    <xf numFmtId="0" fontId="170" fillId="0" borderId="0" xfId="0" applyFont="1" applyBorder="1"/>
    <xf numFmtId="0" fontId="141" fillId="0" borderId="0" xfId="0" applyFont="1"/>
    <xf numFmtId="0" fontId="141" fillId="0" borderId="0" xfId="0" quotePrefix="1" applyFont="1"/>
    <xf numFmtId="0" fontId="141" fillId="0" borderId="0" xfId="0" applyFont="1" applyAlignment="1">
      <alignment horizontal="center"/>
    </xf>
    <xf numFmtId="0" fontId="160" fillId="0" borderId="0" xfId="0" applyFont="1"/>
    <xf numFmtId="0" fontId="137" fillId="0" borderId="0" xfId="0" applyFont="1"/>
    <xf numFmtId="0" fontId="170" fillId="0" borderId="0" xfId="0" applyFont="1"/>
    <xf numFmtId="0" fontId="141" fillId="0" borderId="0" xfId="0" applyFont="1" applyAlignment="1"/>
    <xf numFmtId="0" fontId="141" fillId="0" borderId="0" xfId="0" applyFont="1" applyBorder="1" applyAlignment="1">
      <alignment shrinkToFit="1"/>
    </xf>
    <xf numFmtId="0" fontId="137" fillId="0" borderId="0" xfId="0" applyFont="1" applyAlignment="1">
      <alignment horizontal="center"/>
    </xf>
    <xf numFmtId="0" fontId="172" fillId="0" borderId="0" xfId="0" applyFont="1" applyAlignment="1">
      <alignment horizontal="centerContinuous"/>
    </xf>
    <xf numFmtId="38" fontId="144" fillId="0" borderId="0" xfId="5" applyNumberFormat="1" applyFont="1" applyBorder="1" applyAlignment="1">
      <alignment horizontal="centerContinuous"/>
    </xf>
    <xf numFmtId="0" fontId="141" fillId="0" borderId="17" xfId="7" applyFont="1" applyBorder="1" applyAlignment="1">
      <alignment horizontal="left"/>
    </xf>
    <xf numFmtId="169" fontId="118" fillId="0" borderId="0" xfId="0" applyNumberFormat="1" applyFont="1" applyAlignment="1">
      <alignment horizontal="center" vertical="center" shrinkToFit="1"/>
    </xf>
    <xf numFmtId="169" fontId="176" fillId="0" borderId="1" xfId="0" applyNumberFormat="1" applyFont="1" applyFill="1" applyBorder="1" applyAlignment="1">
      <alignment horizontal="right"/>
    </xf>
    <xf numFmtId="41" fontId="120" fillId="0" borderId="0" xfId="0" applyNumberFormat="1" applyFont="1" applyBorder="1" applyAlignment="1">
      <alignment horizontal="center" vertical="center"/>
    </xf>
    <xf numFmtId="40" fontId="146" fillId="0" borderId="0" xfId="1" applyFont="1" applyAlignment="1">
      <alignment horizontal="center" vertical="center" wrapText="1" shrinkToFit="1"/>
    </xf>
    <xf numFmtId="0" fontId="152" fillId="0" borderId="32" xfId="0" applyFont="1" applyBorder="1" applyAlignment="1">
      <alignment horizontal="center" shrinkToFit="1"/>
    </xf>
    <xf numFmtId="43" fontId="152" fillId="0" borderId="32" xfId="0" applyNumberFormat="1" applyFont="1" applyBorder="1" applyAlignment="1">
      <alignment horizontal="center" shrinkToFit="1"/>
    </xf>
    <xf numFmtId="0" fontId="156" fillId="0" borderId="33" xfId="0" applyFont="1" applyBorder="1" applyAlignment="1">
      <alignment horizontal="center" shrinkToFit="1"/>
    </xf>
    <xf numFmtId="0" fontId="156" fillId="0" borderId="26" xfId="0" applyFont="1" applyBorder="1" applyAlignment="1">
      <alignment horizontal="center" shrinkToFit="1"/>
    </xf>
    <xf numFmtId="0" fontId="156" fillId="0" borderId="32" xfId="0" applyFont="1" applyBorder="1" applyAlignment="1">
      <alignment horizontal="center" shrinkToFit="1"/>
    </xf>
    <xf numFmtId="43" fontId="156" fillId="0" borderId="32" xfId="0" applyNumberFormat="1" applyFont="1" applyBorder="1" applyAlignment="1">
      <alignment horizontal="center" shrinkToFit="1"/>
    </xf>
    <xf numFmtId="0" fontId="153" fillId="0" borderId="26" xfId="0" applyFont="1" applyBorder="1" applyAlignment="1">
      <alignment horizontal="left"/>
    </xf>
    <xf numFmtId="167" fontId="139" fillId="0" borderId="26" xfId="0" applyNumberFormat="1" applyFont="1" applyBorder="1" applyAlignment="1">
      <alignment horizontal="left"/>
    </xf>
    <xf numFmtId="0" fontId="153" fillId="0" borderId="0" xfId="0" applyFont="1" applyBorder="1" applyAlignment="1">
      <alignment horizontal="left"/>
    </xf>
    <xf numFmtId="0" fontId="177" fillId="0" borderId="27" xfId="0" applyFont="1" applyBorder="1" applyAlignment="1">
      <alignment horizontal="left"/>
    </xf>
    <xf numFmtId="44" fontId="177" fillId="0" borderId="27" xfId="0" applyNumberFormat="1" applyFont="1" applyBorder="1" applyAlignment="1">
      <alignment horizontal="left"/>
    </xf>
    <xf numFmtId="0" fontId="153" fillId="0" borderId="27" xfId="0" applyFont="1" applyBorder="1" applyAlignment="1">
      <alignment horizontal="left"/>
    </xf>
    <xf numFmtId="167" fontId="139" fillId="0" borderId="27" xfId="0" applyNumberFormat="1" applyFont="1" applyBorder="1" applyAlignment="1">
      <alignment horizontal="left"/>
    </xf>
    <xf numFmtId="0" fontId="177" fillId="0" borderId="26" xfId="0" applyFont="1" applyBorder="1" applyAlignment="1">
      <alignment horizontal="left"/>
    </xf>
    <xf numFmtId="44" fontId="177" fillId="0" borderId="26" xfId="0" applyNumberFormat="1" applyFont="1" applyBorder="1" applyAlignment="1">
      <alignment horizontal="left"/>
    </xf>
    <xf numFmtId="167" fontId="139" fillId="0" borderId="26" xfId="0" applyNumberFormat="1" applyFont="1" applyBorder="1" applyAlignment="1"/>
    <xf numFmtId="167" fontId="139" fillId="0" borderId="27" xfId="0" applyNumberFormat="1" applyFont="1" applyBorder="1" applyAlignment="1"/>
    <xf numFmtId="167" fontId="139" fillId="0" borderId="27" xfId="0" applyNumberFormat="1" applyFont="1" applyBorder="1" applyAlignment="1">
      <alignment horizontal="center"/>
    </xf>
    <xf numFmtId="0" fontId="110" fillId="0" borderId="26" xfId="0" applyFont="1" applyFill="1" applyBorder="1" applyAlignment="1">
      <alignment horizontal="left" wrapText="1" shrinkToFit="1"/>
    </xf>
    <xf numFmtId="0" fontId="108" fillId="0" borderId="32" xfId="0" applyFont="1" applyBorder="1" applyAlignment="1">
      <alignment wrapText="1"/>
    </xf>
    <xf numFmtId="0" fontId="135" fillId="0" borderId="32" xfId="0" applyFont="1" applyBorder="1" applyAlignment="1"/>
    <xf numFmtId="0" fontId="142" fillId="0" borderId="35" xfId="0" applyNumberFormat="1" applyFont="1" applyFill="1" applyBorder="1" applyAlignment="1">
      <alignment horizontal="left" vertical="center"/>
    </xf>
    <xf numFmtId="0" fontId="142" fillId="0" borderId="30" xfId="0" applyNumberFormat="1" applyFont="1" applyFill="1" applyBorder="1" applyAlignment="1">
      <alignment horizontal="left"/>
    </xf>
    <xf numFmtId="0" fontId="141" fillId="0" borderId="30" xfId="0" applyNumberFormat="1" applyFont="1" applyFill="1" applyBorder="1" applyAlignment="1">
      <alignment horizontal="left"/>
    </xf>
    <xf numFmtId="0" fontId="141" fillId="0" borderId="26" xfId="0" applyNumberFormat="1" applyFont="1" applyFill="1" applyBorder="1" applyAlignment="1">
      <alignment horizontal="left"/>
    </xf>
    <xf numFmtId="0" fontId="141" fillId="0" borderId="27" xfId="0" applyNumberFormat="1" applyFont="1" applyFill="1" applyBorder="1" applyAlignment="1">
      <alignment horizontal="left"/>
    </xf>
    <xf numFmtId="0" fontId="141" fillId="0" borderId="27" xfId="0" applyNumberFormat="1" applyFont="1" applyFill="1" applyBorder="1" applyAlignment="1">
      <alignment horizontal="left" shrinkToFit="1"/>
    </xf>
    <xf numFmtId="0" fontId="141" fillId="0" borderId="31" xfId="0" applyNumberFormat="1" applyFont="1" applyFill="1" applyBorder="1" applyAlignment="1">
      <alignment horizontal="left"/>
    </xf>
    <xf numFmtId="0" fontId="141" fillId="0" borderId="26" xfId="0" applyNumberFormat="1" applyFont="1" applyFill="1" applyBorder="1" applyAlignment="1">
      <alignment horizontal="left" wrapText="1"/>
    </xf>
    <xf numFmtId="0" fontId="141" fillId="0" borderId="27" xfId="0" applyNumberFormat="1" applyFont="1" applyFill="1" applyBorder="1" applyAlignment="1">
      <alignment horizontal="left" wrapText="1"/>
    </xf>
    <xf numFmtId="0" fontId="141" fillId="0" borderId="27" xfId="1" applyNumberFormat="1" applyFont="1" applyFill="1" applyBorder="1" applyAlignment="1">
      <alignment horizontal="left" shrinkToFit="1"/>
    </xf>
    <xf numFmtId="0" fontId="142" fillId="0" borderId="31" xfId="0" applyNumberFormat="1" applyFont="1" applyFill="1" applyBorder="1" applyAlignment="1">
      <alignment horizontal="left"/>
    </xf>
    <xf numFmtId="0" fontId="123" fillId="0" borderId="27" xfId="0" applyNumberFormat="1" applyFont="1" applyFill="1" applyBorder="1" applyAlignment="1">
      <alignment horizontal="left"/>
    </xf>
    <xf numFmtId="0" fontId="123" fillId="0" borderId="26" xfId="0" applyNumberFormat="1" applyFont="1" applyFill="1" applyBorder="1" applyAlignment="1">
      <alignment horizontal="left"/>
    </xf>
    <xf numFmtId="0" fontId="141" fillId="0" borderId="26" xfId="0" applyNumberFormat="1" applyFont="1" applyFill="1" applyBorder="1" applyAlignment="1">
      <alignment horizontal="left" shrinkToFit="1"/>
    </xf>
    <xf numFmtId="0" fontId="123" fillId="0" borderId="31" xfId="0" applyNumberFormat="1" applyFont="1" applyFill="1" applyBorder="1" applyAlignment="1">
      <alignment horizontal="left"/>
    </xf>
    <xf numFmtId="0" fontId="141" fillId="0" borderId="31" xfId="0" applyNumberFormat="1" applyFont="1" applyFill="1" applyBorder="1" applyAlignment="1">
      <alignment horizontal="left" wrapText="1"/>
    </xf>
    <xf numFmtId="0" fontId="149" fillId="0" borderId="27" xfId="0" applyNumberFormat="1" applyFont="1" applyFill="1" applyBorder="1" applyAlignment="1">
      <alignment horizontal="left" wrapText="1" shrinkToFit="1"/>
    </xf>
    <xf numFmtId="0" fontId="149" fillId="0" borderId="27" xfId="0" applyNumberFormat="1" applyFont="1" applyFill="1" applyBorder="1" applyAlignment="1">
      <alignment horizontal="left" shrinkToFit="1"/>
    </xf>
    <xf numFmtId="0" fontId="141" fillId="0" borderId="31" xfId="0" applyNumberFormat="1" applyFont="1" applyFill="1" applyBorder="1" applyAlignment="1">
      <alignment horizontal="left" shrinkToFit="1"/>
    </xf>
    <xf numFmtId="0" fontId="123" fillId="0" borderId="27" xfId="0" applyNumberFormat="1" applyFont="1" applyFill="1" applyBorder="1" applyAlignment="1">
      <alignment horizontal="left" shrinkToFit="1"/>
    </xf>
    <xf numFmtId="0" fontId="141" fillId="0" borderId="26" xfId="0" applyNumberFormat="1" applyFont="1" applyBorder="1" applyAlignment="1">
      <alignment horizontal="left"/>
    </xf>
    <xf numFmtId="0" fontId="141" fillId="0" borderId="30" xfId="0" applyNumberFormat="1" applyFont="1" applyFill="1" applyBorder="1" applyAlignment="1">
      <alignment horizontal="left" shrinkToFit="1"/>
    </xf>
    <xf numFmtId="0" fontId="150" fillId="0" borderId="26" xfId="0" applyNumberFormat="1" applyFont="1" applyFill="1" applyBorder="1" applyAlignment="1">
      <alignment horizontal="left" wrapText="1" shrinkToFit="1"/>
    </xf>
    <xf numFmtId="0" fontId="141" fillId="0" borderId="26" xfId="0" applyNumberFormat="1" applyFont="1" applyFill="1" applyBorder="1" applyAlignment="1">
      <alignment shrinkToFit="1"/>
    </xf>
    <xf numFmtId="0" fontId="141" fillId="0" borderId="30" xfId="1" applyNumberFormat="1" applyFont="1" applyFill="1" applyBorder="1" applyAlignment="1">
      <alignment horizontal="left" shrinkToFit="1"/>
    </xf>
    <xf numFmtId="0" fontId="141" fillId="0" borderId="27" xfId="0" applyNumberFormat="1" applyFont="1" applyFill="1" applyBorder="1" applyAlignment="1">
      <alignment shrinkToFit="1"/>
    </xf>
    <xf numFmtId="0" fontId="141" fillId="0" borderId="27" xfId="0" applyNumberFormat="1" applyFont="1" applyBorder="1" applyAlignment="1"/>
    <xf numFmtId="0" fontId="141" fillId="0" borderId="31" xfId="0" applyNumberFormat="1" applyFont="1" applyBorder="1" applyAlignment="1"/>
    <xf numFmtId="0" fontId="141" fillId="0" borderId="26" xfId="0" applyNumberFormat="1" applyFont="1" applyBorder="1" applyAlignment="1"/>
    <xf numFmtId="0" fontId="141" fillId="0" borderId="27" xfId="0" applyNumberFormat="1" applyFont="1" applyBorder="1" applyAlignment="1">
      <alignment shrinkToFit="1"/>
    </xf>
    <xf numFmtId="0" fontId="142" fillId="0" borderId="31" xfId="0" applyNumberFormat="1" applyFont="1" applyBorder="1" applyAlignment="1"/>
    <xf numFmtId="0" fontId="141" fillId="0" borderId="27" xfId="0" applyNumberFormat="1" applyFont="1" applyBorder="1" applyAlignment="1">
      <alignment horizontal="left" shrinkToFit="1"/>
    </xf>
    <xf numFmtId="0" fontId="123" fillId="0" borderId="27" xfId="0" applyNumberFormat="1" applyFont="1" applyBorder="1" applyAlignment="1"/>
    <xf numFmtId="0" fontId="141" fillId="0" borderId="31" xfId="0" applyNumberFormat="1" applyFont="1" applyBorder="1" applyAlignment="1">
      <alignment shrinkToFit="1"/>
    </xf>
    <xf numFmtId="0" fontId="141" fillId="0" borderId="30" xfId="0" applyNumberFormat="1" applyFont="1" applyBorder="1" applyAlignment="1"/>
    <xf numFmtId="0" fontId="142" fillId="0" borderId="30" xfId="0" applyNumberFormat="1" applyFont="1" applyBorder="1" applyAlignment="1"/>
    <xf numFmtId="0" fontId="179" fillId="0" borderId="26" xfId="0" applyFont="1" applyFill="1" applyBorder="1" applyAlignment="1">
      <alignment horizontal="left" wrapText="1" shrinkToFit="1"/>
    </xf>
    <xf numFmtId="0" fontId="108" fillId="0" borderId="26" xfId="0" applyFont="1" applyFill="1" applyBorder="1" applyAlignment="1">
      <alignment horizontal="left"/>
    </xf>
    <xf numFmtId="0" fontId="149" fillId="0" borderId="26" xfId="0" applyNumberFormat="1" applyFont="1" applyFill="1" applyBorder="1" applyAlignment="1">
      <alignment horizontal="left" shrinkToFit="1"/>
    </xf>
    <xf numFmtId="0" fontId="141" fillId="0" borderId="26" xfId="0" applyNumberFormat="1" applyFont="1" applyFill="1" applyBorder="1" applyAlignment="1">
      <alignment horizontal="left" wrapText="1" shrinkToFit="1"/>
    </xf>
    <xf numFmtId="0" fontId="135" fillId="0" borderId="27" xfId="0" applyFont="1" applyFill="1" applyBorder="1" applyAlignment="1">
      <alignment horizontal="left" shrinkToFit="1"/>
    </xf>
    <xf numFmtId="0" fontId="10" fillId="0" borderId="27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8" fillId="0" borderId="38" xfId="0" applyFont="1" applyBorder="1" applyAlignment="1">
      <alignment horizontal="center"/>
    </xf>
    <xf numFmtId="43" fontId="108" fillId="0" borderId="38" xfId="0" applyNumberFormat="1" applyFont="1" applyBorder="1" applyAlignment="1">
      <alignment horizontal="center"/>
    </xf>
    <xf numFmtId="0" fontId="108" fillId="0" borderId="30" xfId="0" applyFont="1" applyFill="1" applyBorder="1" applyAlignment="1">
      <alignment horizontal="left" wrapText="1" shrinkToFit="1"/>
    </xf>
    <xf numFmtId="0" fontId="116" fillId="0" borderId="7" xfId="0" applyFont="1" applyBorder="1" applyAlignment="1"/>
    <xf numFmtId="0" fontId="10" fillId="0" borderId="26" xfId="0" applyFont="1" applyBorder="1" applyAlignment="1">
      <alignment horizontal="center"/>
    </xf>
    <xf numFmtId="0" fontId="1" fillId="0" borderId="6" xfId="0" applyFont="1" applyBorder="1"/>
    <xf numFmtId="0" fontId="141" fillId="0" borderId="32" xfId="0" applyNumberFormat="1" applyFont="1" applyFill="1" applyBorder="1" applyAlignment="1">
      <alignment horizontal="left"/>
    </xf>
    <xf numFmtId="41" fontId="139" fillId="0" borderId="32" xfId="1" applyNumberFormat="1" applyFont="1" applyFill="1" applyBorder="1" applyAlignment="1">
      <alignment horizontal="right"/>
    </xf>
    <xf numFmtId="0" fontId="108" fillId="0" borderId="32" xfId="0" applyFont="1" applyFill="1" applyBorder="1" applyAlignment="1">
      <alignment horizontal="left" shrinkToFit="1"/>
    </xf>
    <xf numFmtId="0" fontId="141" fillId="0" borderId="26" xfId="0" applyNumberFormat="1" applyFont="1" applyFill="1" applyBorder="1" applyAlignment="1"/>
    <xf numFmtId="0" fontId="44" fillId="0" borderId="28" xfId="0" quotePrefix="1" applyFont="1" applyFill="1" applyBorder="1" applyAlignment="1">
      <alignment horizontal="center"/>
    </xf>
    <xf numFmtId="0" fontId="141" fillId="0" borderId="28" xfId="0" applyNumberFormat="1" applyFont="1" applyFill="1" applyBorder="1" applyAlignment="1">
      <alignment horizontal="left"/>
    </xf>
    <xf numFmtId="41" fontId="139" fillId="0" borderId="28" xfId="1" applyNumberFormat="1" applyFont="1" applyFill="1" applyBorder="1" applyAlignment="1">
      <alignment horizontal="right"/>
    </xf>
    <xf numFmtId="0" fontId="2" fillId="0" borderId="48" xfId="0" applyFont="1" applyBorder="1" applyAlignment="1"/>
    <xf numFmtId="0" fontId="150" fillId="0" borderId="26" xfId="1" applyNumberFormat="1" applyFont="1" applyFill="1" applyBorder="1" applyAlignment="1">
      <alignment horizontal="left"/>
    </xf>
    <xf numFmtId="0" fontId="123" fillId="0" borderId="32" xfId="0" applyNumberFormat="1" applyFont="1" applyFill="1" applyBorder="1" applyAlignment="1">
      <alignment horizontal="left"/>
    </xf>
    <xf numFmtId="0" fontId="135" fillId="0" borderId="32" xfId="0" applyFont="1" applyFill="1" applyBorder="1" applyAlignment="1">
      <alignment horizontal="left" wrapText="1" shrinkToFit="1"/>
    </xf>
    <xf numFmtId="0" fontId="141" fillId="0" borderId="32" xfId="0" applyNumberFormat="1" applyFont="1" applyFill="1" applyBorder="1" applyAlignment="1">
      <alignment horizontal="left" shrinkToFit="1"/>
    </xf>
    <xf numFmtId="0" fontId="150" fillId="0" borderId="26" xfId="0" applyNumberFormat="1" applyFont="1" applyFill="1" applyBorder="1" applyAlignment="1">
      <alignment horizontal="left" wrapText="1"/>
    </xf>
    <xf numFmtId="0" fontId="178" fillId="0" borderId="5" xfId="0" applyNumberFormat="1" applyFont="1" applyBorder="1"/>
    <xf numFmtId="0" fontId="123" fillId="0" borderId="28" xfId="0" applyNumberFormat="1" applyFont="1" applyFill="1" applyBorder="1" applyAlignment="1">
      <alignment horizontal="left"/>
    </xf>
    <xf numFmtId="0" fontId="108" fillId="0" borderId="28" xfId="0" applyFont="1" applyFill="1" applyBorder="1" applyAlignment="1">
      <alignment horizontal="left" wrapText="1" shrinkToFit="1"/>
    </xf>
    <xf numFmtId="0" fontId="116" fillId="0" borderId="5" xfId="0" applyFont="1" applyBorder="1" applyAlignment="1"/>
    <xf numFmtId="0" fontId="141" fillId="0" borderId="28" xfId="0" applyNumberFormat="1" applyFont="1" applyFill="1" applyBorder="1" applyAlignment="1">
      <alignment horizontal="left" shrinkToFit="1"/>
    </xf>
    <xf numFmtId="0" fontId="141" fillId="0" borderId="28" xfId="0" applyNumberFormat="1" applyFont="1" applyFill="1" applyBorder="1" applyAlignment="1">
      <alignment horizontal="left" wrapText="1"/>
    </xf>
    <xf numFmtId="0" fontId="123" fillId="0" borderId="31" xfId="0" applyNumberFormat="1" applyFont="1" applyFill="1" applyBorder="1" applyAlignment="1">
      <alignment horizontal="left" shrinkToFit="1"/>
    </xf>
    <xf numFmtId="0" fontId="141" fillId="0" borderId="31" xfId="0" applyNumberFormat="1" applyFont="1" applyFill="1" applyBorder="1" applyAlignment="1">
      <alignment shrinkToFit="1"/>
    </xf>
    <xf numFmtId="0" fontId="150" fillId="0" borderId="26" xfId="0" applyNumberFormat="1" applyFont="1" applyBorder="1" applyAlignment="1">
      <alignment shrinkToFit="1"/>
    </xf>
    <xf numFmtId="0" fontId="108" fillId="0" borderId="26" xfId="0" applyNumberFormat="1" applyFont="1" applyBorder="1" applyAlignment="1">
      <alignment horizontal="left" wrapText="1" shrinkToFit="1"/>
    </xf>
    <xf numFmtId="0" fontId="141" fillId="0" borderId="26" xfId="0" applyNumberFormat="1" applyFont="1" applyBorder="1" applyAlignment="1">
      <alignment shrinkToFit="1"/>
    </xf>
    <xf numFmtId="0" fontId="10" fillId="0" borderId="31" xfId="0" applyFont="1" applyBorder="1" applyAlignment="1">
      <alignment horizontal="center"/>
    </xf>
    <xf numFmtId="43" fontId="10" fillId="0" borderId="31" xfId="0" applyNumberFormat="1" applyFont="1" applyBorder="1" applyAlignment="1">
      <alignment horizontal="center"/>
    </xf>
    <xf numFmtId="167" fontId="139" fillId="0" borderId="31" xfId="0" applyNumberFormat="1" applyFont="1" applyBorder="1"/>
    <xf numFmtId="0" fontId="1" fillId="0" borderId="9" xfId="0" applyFont="1" applyBorder="1"/>
    <xf numFmtId="0" fontId="1" fillId="0" borderId="5" xfId="0" applyFont="1" applyFill="1" applyBorder="1" applyAlignment="1"/>
    <xf numFmtId="0" fontId="180" fillId="0" borderId="30" xfId="0" applyNumberFormat="1" applyFont="1" applyFill="1" applyBorder="1" applyAlignment="1">
      <alignment wrapText="1"/>
    </xf>
    <xf numFmtId="0" fontId="35" fillId="0" borderId="31" xfId="0" applyFont="1" applyBorder="1" applyAlignment="1">
      <alignment horizontal="center"/>
    </xf>
    <xf numFmtId="43" fontId="35" fillId="0" borderId="31" xfId="0" applyNumberFormat="1" applyFont="1" applyBorder="1" applyAlignment="1">
      <alignment horizontal="center"/>
    </xf>
    <xf numFmtId="167" fontId="138" fillId="0" borderId="31" xfId="0" applyNumberFormat="1" applyFont="1" applyBorder="1"/>
    <xf numFmtId="0" fontId="141" fillId="0" borderId="30" xfId="0" applyNumberFormat="1" applyFont="1" applyFill="1" applyBorder="1" applyAlignment="1">
      <alignment horizontal="left" wrapText="1" shrinkToFit="1"/>
    </xf>
    <xf numFmtId="0" fontId="10" fillId="0" borderId="30" xfId="0" applyFont="1" applyBorder="1" applyAlignment="1">
      <alignment horizontal="center"/>
    </xf>
    <xf numFmtId="43" fontId="10" fillId="0" borderId="30" xfId="0" applyNumberFormat="1" applyFont="1" applyBorder="1" applyAlignment="1">
      <alignment horizontal="center"/>
    </xf>
    <xf numFmtId="167" fontId="139" fillId="0" borderId="30" xfId="0" applyNumberFormat="1" applyFont="1" applyBorder="1"/>
    <xf numFmtId="0" fontId="14" fillId="0" borderId="27" xfId="0" applyFont="1" applyFill="1" applyBorder="1" applyAlignment="1">
      <alignment horizontal="left" wrapText="1" shrinkToFit="1"/>
    </xf>
    <xf numFmtId="0" fontId="110" fillId="0" borderId="27" xfId="0" applyFont="1" applyFill="1" applyBorder="1" applyAlignment="1">
      <alignment horizontal="left" wrapText="1" shrinkToFit="1"/>
    </xf>
    <xf numFmtId="0" fontId="93" fillId="0" borderId="27" xfId="0" applyFont="1" applyFill="1" applyBorder="1" applyAlignment="1">
      <alignment horizontal="center"/>
    </xf>
    <xf numFmtId="0" fontId="93" fillId="0" borderId="27" xfId="0" quotePrefix="1" applyFont="1" applyFill="1" applyBorder="1" applyAlignment="1">
      <alignment horizontal="center"/>
    </xf>
    <xf numFmtId="0" fontId="180" fillId="0" borderId="27" xfId="0" applyNumberFormat="1" applyFont="1" applyFill="1" applyBorder="1" applyAlignment="1">
      <alignment horizontal="left" wrapText="1" shrinkToFit="1"/>
    </xf>
    <xf numFmtId="41" fontId="93" fillId="0" borderId="27" xfId="1" applyNumberFormat="1" applyFont="1" applyFill="1" applyBorder="1" applyAlignment="1">
      <alignment horizontal="right"/>
    </xf>
    <xf numFmtId="41" fontId="93" fillId="0" borderId="16" xfId="1" applyNumberFormat="1" applyFont="1" applyFill="1" applyBorder="1" applyAlignment="1">
      <alignment horizontal="right"/>
    </xf>
    <xf numFmtId="0" fontId="87" fillId="0" borderId="0" xfId="0" applyFont="1" applyBorder="1" applyAlignment="1"/>
    <xf numFmtId="0" fontId="141" fillId="0" borderId="27" xfId="0" applyNumberFormat="1" applyFont="1" applyFill="1" applyBorder="1" applyAlignment="1">
      <alignment horizontal="left" wrapText="1" shrinkToFit="1"/>
    </xf>
    <xf numFmtId="0" fontId="123" fillId="0" borderId="26" xfId="1" applyNumberFormat="1" applyFont="1" applyFill="1" applyBorder="1" applyAlignment="1">
      <alignment horizontal="left" wrapText="1"/>
    </xf>
    <xf numFmtId="0" fontId="181" fillId="0" borderId="27" xfId="0" applyNumberFormat="1" applyFont="1" applyFill="1" applyBorder="1" applyAlignment="1">
      <alignment horizontal="left" wrapText="1" shrinkToFit="1"/>
    </xf>
    <xf numFmtId="0" fontId="150" fillId="0" borderId="26" xfId="0" applyNumberFormat="1" applyFont="1" applyFill="1" applyBorder="1" applyAlignment="1">
      <alignment horizontal="left"/>
    </xf>
    <xf numFmtId="0" fontId="158" fillId="0" borderId="26" xfId="0" applyNumberFormat="1" applyFont="1" applyFill="1" applyBorder="1" applyAlignment="1">
      <alignment horizontal="left"/>
    </xf>
    <xf numFmtId="0" fontId="141" fillId="0" borderId="27" xfId="0" applyNumberFormat="1" applyFont="1" applyBorder="1" applyAlignment="1">
      <alignment wrapText="1"/>
    </xf>
    <xf numFmtId="0" fontId="108" fillId="0" borderId="38" xfId="0" applyNumberFormat="1" applyFont="1" applyBorder="1" applyAlignment="1">
      <alignment horizontal="left" shrinkToFit="1"/>
    </xf>
    <xf numFmtId="0" fontId="141" fillId="0" borderId="38" xfId="0" applyNumberFormat="1" applyFont="1" applyBorder="1" applyAlignment="1"/>
    <xf numFmtId="0" fontId="14" fillId="0" borderId="31" xfId="0" applyFont="1" applyFill="1" applyBorder="1" applyAlignment="1">
      <alignment horizontal="left" wrapText="1" shrinkToFit="1"/>
    </xf>
    <xf numFmtId="44" fontId="181" fillId="0" borderId="31" xfId="0" applyNumberFormat="1" applyFont="1" applyFill="1" applyBorder="1" applyAlignment="1">
      <alignment horizontal="left" wrapText="1" shrinkToFit="1"/>
    </xf>
    <xf numFmtId="0" fontId="108" fillId="0" borderId="29" xfId="0" applyFont="1" applyFill="1" applyBorder="1" applyAlignment="1">
      <alignment horizontal="left" shrinkToFit="1"/>
    </xf>
    <xf numFmtId="0" fontId="157" fillId="0" borderId="28" xfId="0" applyNumberFormat="1" applyFont="1" applyFill="1" applyBorder="1" applyAlignment="1">
      <alignment horizontal="left" wrapText="1" shrinkToFit="1"/>
    </xf>
    <xf numFmtId="0" fontId="14" fillId="0" borderId="28" xfId="0" applyFont="1" applyFill="1" applyBorder="1" applyAlignment="1">
      <alignment horizontal="left" wrapText="1" shrinkToFit="1"/>
    </xf>
    <xf numFmtId="0" fontId="14" fillId="0" borderId="31" xfId="0" applyFont="1" applyFill="1" applyBorder="1" applyAlignment="1">
      <alignment horizontal="left" shrinkToFit="1"/>
    </xf>
    <xf numFmtId="0" fontId="179" fillId="0" borderId="27" xfId="0" applyFont="1" applyFill="1" applyBorder="1" applyAlignment="1">
      <alignment horizontal="left"/>
    </xf>
    <xf numFmtId="0" fontId="108" fillId="0" borderId="27" xfId="0" applyNumberFormat="1" applyFont="1" applyBorder="1" applyAlignment="1">
      <alignment shrinkToFit="1"/>
    </xf>
    <xf numFmtId="0" fontId="108" fillId="0" borderId="27" xfId="0" applyNumberFormat="1" applyFont="1" applyBorder="1" applyAlignment="1">
      <alignment horizontal="left"/>
    </xf>
    <xf numFmtId="43" fontId="136" fillId="0" borderId="26" xfId="0" applyNumberFormat="1" applyFont="1" applyBorder="1" applyAlignment="1">
      <alignment horizontal="left"/>
    </xf>
    <xf numFmtId="43" fontId="136" fillId="0" borderId="27" xfId="0" applyNumberFormat="1" applyFont="1" applyBorder="1" applyAlignment="1">
      <alignment horizontal="left"/>
    </xf>
    <xf numFmtId="0" fontId="139" fillId="0" borderId="27" xfId="0" quotePrefix="1" applyFont="1" applyBorder="1" applyAlignment="1">
      <alignment horizontal="center"/>
    </xf>
    <xf numFmtId="0" fontId="108" fillId="0" borderId="32" xfId="0" applyNumberFormat="1" applyFont="1" applyBorder="1" applyAlignment="1">
      <alignment horizontal="left" shrinkToFit="1"/>
    </xf>
    <xf numFmtId="0" fontId="153" fillId="0" borderId="70" xfId="0" applyFont="1" applyBorder="1" applyAlignment="1">
      <alignment horizontal="center"/>
    </xf>
    <xf numFmtId="43" fontId="153" fillId="0" borderId="70" xfId="0" applyNumberFormat="1" applyFont="1" applyBorder="1" applyAlignment="1">
      <alignment horizontal="center"/>
    </xf>
    <xf numFmtId="43" fontId="136" fillId="0" borderId="70" xfId="0" applyNumberFormat="1" applyFont="1" applyBorder="1" applyAlignment="1"/>
    <xf numFmtId="167" fontId="139" fillId="0" borderId="70" xfId="0" applyNumberFormat="1" applyFont="1" applyBorder="1" applyAlignment="1">
      <alignment shrinkToFit="1"/>
    </xf>
    <xf numFmtId="0" fontId="152" fillId="0" borderId="69" xfId="0" applyFont="1" applyBorder="1" applyAlignment="1">
      <alignment horizontal="center" shrinkToFit="1"/>
    </xf>
    <xf numFmtId="0" fontId="156" fillId="0" borderId="69" xfId="0" applyFont="1" applyBorder="1" applyAlignment="1">
      <alignment horizontal="center" shrinkToFit="1"/>
    </xf>
    <xf numFmtId="43" fontId="152" fillId="0" borderId="69" xfId="0" applyNumberFormat="1" applyFont="1" applyBorder="1" applyAlignment="1">
      <alignment horizontal="center" shrinkToFit="1"/>
    </xf>
    <xf numFmtId="0" fontId="108" fillId="0" borderId="69" xfId="0" applyNumberFormat="1" applyFont="1" applyBorder="1" applyAlignment="1">
      <alignment horizontal="left" shrinkToFit="1"/>
    </xf>
    <xf numFmtId="41" fontId="13" fillId="0" borderId="31" xfId="0" applyNumberFormat="1" applyFont="1" applyFill="1" applyBorder="1" applyAlignment="1">
      <alignment horizontal="right" shrinkToFit="1"/>
    </xf>
    <xf numFmtId="41" fontId="138" fillId="0" borderId="30" xfId="0" applyNumberFormat="1" applyFont="1" applyFill="1" applyBorder="1" applyAlignment="1">
      <alignment horizontal="right" shrinkToFit="1"/>
    </xf>
    <xf numFmtId="41" fontId="139" fillId="0" borderId="30" xfId="0" applyNumberFormat="1" applyFont="1" applyFill="1" applyBorder="1" applyAlignment="1">
      <alignment horizontal="right" shrinkToFit="1"/>
    </xf>
    <xf numFmtId="41" fontId="139" fillId="0" borderId="26" xfId="0" applyNumberFormat="1" applyFont="1" applyFill="1" applyBorder="1" applyAlignment="1">
      <alignment horizontal="right" shrinkToFit="1"/>
    </xf>
    <xf numFmtId="41" fontId="139" fillId="0" borderId="27" xfId="0" applyNumberFormat="1" applyFont="1" applyFill="1" applyBorder="1" applyAlignment="1">
      <alignment horizontal="right" shrinkToFit="1"/>
    </xf>
    <xf numFmtId="41" fontId="139" fillId="0" borderId="32" xfId="0" applyNumberFormat="1" applyFont="1" applyFill="1" applyBorder="1" applyAlignment="1">
      <alignment horizontal="right" shrinkToFit="1"/>
    </xf>
    <xf numFmtId="41" fontId="139" fillId="0" borderId="31" xfId="0" applyNumberFormat="1" applyFont="1" applyFill="1" applyBorder="1" applyAlignment="1">
      <alignment horizontal="right" shrinkToFit="1"/>
    </xf>
    <xf numFmtId="41" fontId="139" fillId="0" borderId="28" xfId="0" applyNumberFormat="1" applyFont="1" applyFill="1" applyBorder="1" applyAlignment="1">
      <alignment horizontal="right" shrinkToFit="1"/>
    </xf>
    <xf numFmtId="41" fontId="139" fillId="0" borderId="33" xfId="0" applyNumberFormat="1" applyFont="1" applyFill="1" applyBorder="1" applyAlignment="1">
      <alignment horizontal="right" shrinkToFit="1"/>
    </xf>
    <xf numFmtId="41" fontId="138" fillId="0" borderId="31" xfId="0" applyNumberFormat="1" applyFont="1" applyFill="1" applyBorder="1" applyAlignment="1">
      <alignment horizontal="right" shrinkToFit="1"/>
    </xf>
    <xf numFmtId="41" fontId="138" fillId="0" borderId="29" xfId="0" applyNumberFormat="1" applyFont="1" applyFill="1" applyBorder="1" applyAlignment="1">
      <alignment horizontal="right" shrinkToFit="1"/>
    </xf>
    <xf numFmtId="41" fontId="139" fillId="0" borderId="29" xfId="0" applyNumberFormat="1" applyFont="1" applyFill="1" applyBorder="1" applyAlignment="1">
      <alignment horizontal="right" shrinkToFit="1"/>
    </xf>
    <xf numFmtId="41" fontId="139" fillId="0" borderId="27" xfId="0" applyNumberFormat="1" applyFont="1" applyFill="1" applyBorder="1" applyAlignment="1">
      <alignment horizontal="left"/>
    </xf>
    <xf numFmtId="41" fontId="139" fillId="0" borderId="68" xfId="0" applyNumberFormat="1" applyFont="1" applyFill="1" applyBorder="1" applyAlignment="1">
      <alignment horizontal="right" shrinkToFit="1"/>
    </xf>
    <xf numFmtId="41" fontId="139" fillId="0" borderId="71" xfId="0" applyNumberFormat="1" applyFont="1" applyFill="1" applyBorder="1" applyAlignment="1">
      <alignment horizontal="right" shrinkToFit="1"/>
    </xf>
    <xf numFmtId="41" fontId="138" fillId="0" borderId="36" xfId="0" applyNumberFormat="1" applyFont="1" applyFill="1" applyBorder="1" applyAlignment="1">
      <alignment horizontal="right" vertical="center"/>
    </xf>
    <xf numFmtId="41" fontId="138" fillId="0" borderId="36" xfId="0" applyNumberFormat="1" applyFont="1" applyFill="1" applyBorder="1" applyAlignment="1">
      <alignment vertical="center"/>
    </xf>
    <xf numFmtId="41" fontId="138" fillId="0" borderId="29" xfId="0" applyNumberFormat="1" applyFont="1" applyFill="1" applyBorder="1" applyAlignment="1"/>
    <xf numFmtId="41" fontId="138" fillId="0" borderId="30" xfId="0" applyNumberFormat="1" applyFont="1" applyFill="1" applyBorder="1" applyAlignment="1">
      <alignment horizontal="right"/>
    </xf>
    <xf numFmtId="41" fontId="138" fillId="0" borderId="30" xfId="0" applyNumberFormat="1" applyFont="1" applyFill="1" applyBorder="1" applyAlignment="1"/>
    <xf numFmtId="41" fontId="139" fillId="0" borderId="30" xfId="0" applyNumberFormat="1" applyFont="1" applyFill="1" applyBorder="1" applyAlignment="1">
      <alignment horizontal="right"/>
    </xf>
    <xf numFmtId="41" fontId="139" fillId="0" borderId="30" xfId="0" applyNumberFormat="1" applyFont="1" applyFill="1" applyBorder="1" applyAlignment="1"/>
    <xf numFmtId="41" fontId="139" fillId="0" borderId="26" xfId="0" applyNumberFormat="1" applyFont="1" applyFill="1" applyBorder="1" applyAlignment="1">
      <alignment horizontal="right"/>
    </xf>
    <xf numFmtId="41" fontId="139" fillId="0" borderId="26" xfId="0" applyNumberFormat="1" applyFont="1" applyFill="1" applyBorder="1" applyAlignment="1"/>
    <xf numFmtId="41" fontId="139" fillId="0" borderId="27" xfId="0" applyNumberFormat="1" applyFont="1" applyFill="1" applyBorder="1" applyAlignment="1">
      <alignment horizontal="right"/>
    </xf>
    <xf numFmtId="41" fontId="139" fillId="0" borderId="27" xfId="0" applyNumberFormat="1" applyFont="1" applyFill="1" applyBorder="1" applyAlignment="1"/>
    <xf numFmtId="41" fontId="139" fillId="0" borderId="31" xfId="0" applyNumberFormat="1" applyFont="1" applyFill="1" applyBorder="1" applyAlignment="1">
      <alignment horizontal="right"/>
    </xf>
    <xf numFmtId="41" fontId="139" fillId="0" borderId="31" xfId="0" applyNumberFormat="1" applyFont="1" applyFill="1" applyBorder="1" applyAlignment="1"/>
    <xf numFmtId="41" fontId="138" fillId="0" borderId="31" xfId="0" applyNumberFormat="1" applyFont="1" applyFill="1" applyBorder="1" applyAlignment="1">
      <alignment horizontal="right"/>
    </xf>
    <xf numFmtId="41" fontId="138" fillId="0" borderId="31" xfId="0" applyNumberFormat="1" applyFont="1" applyFill="1" applyBorder="1" applyAlignment="1"/>
    <xf numFmtId="0" fontId="135" fillId="0" borderId="32" xfId="0" applyFont="1" applyFill="1" applyBorder="1" applyAlignment="1">
      <alignment horizontal="left"/>
    </xf>
    <xf numFmtId="0" fontId="149" fillId="0" borderId="27" xfId="0" applyNumberFormat="1" applyFont="1" applyFill="1" applyBorder="1" applyAlignment="1">
      <alignment horizontal="left"/>
    </xf>
    <xf numFmtId="0" fontId="135" fillId="0" borderId="28" xfId="0" applyFont="1" applyFill="1" applyBorder="1" applyAlignment="1">
      <alignment horizontal="left"/>
    </xf>
    <xf numFmtId="0" fontId="149" fillId="0" borderId="28" xfId="0" applyNumberFormat="1" applyFont="1" applyFill="1" applyBorder="1" applyAlignment="1">
      <alignment horizontal="left"/>
    </xf>
    <xf numFmtId="0" fontId="63" fillId="0" borderId="35" xfId="0" applyNumberFormat="1" applyFont="1" applyFill="1" applyBorder="1" applyAlignment="1">
      <alignment vertical="center" shrinkToFit="1"/>
    </xf>
    <xf numFmtId="0" fontId="108" fillId="0" borderId="27" xfId="0" applyFont="1" applyFill="1" applyBorder="1" applyAlignment="1">
      <alignment horizontal="left"/>
    </xf>
    <xf numFmtId="0" fontId="150" fillId="0" borderId="27" xfId="0" applyNumberFormat="1" applyFont="1" applyFill="1" applyBorder="1" applyAlignment="1">
      <alignment horizontal="left" shrinkToFit="1"/>
    </xf>
    <xf numFmtId="41" fontId="138" fillId="0" borderId="36" xfId="0" applyNumberFormat="1" applyFont="1" applyFill="1" applyBorder="1" applyAlignment="1">
      <alignment horizontal="right"/>
    </xf>
    <xf numFmtId="41" fontId="138" fillId="0" borderId="36" xfId="0" applyNumberFormat="1" applyFont="1" applyFill="1" applyBorder="1" applyAlignment="1"/>
    <xf numFmtId="43" fontId="1" fillId="0" borderId="9" xfId="0" applyNumberFormat="1" applyFont="1" applyBorder="1"/>
    <xf numFmtId="0" fontId="35" fillId="0" borderId="30" xfId="0" applyFont="1" applyBorder="1" applyAlignment="1">
      <alignment horizontal="center"/>
    </xf>
    <xf numFmtId="43" fontId="35" fillId="0" borderId="30" xfId="0" applyNumberFormat="1" applyFont="1" applyBorder="1" applyAlignment="1">
      <alignment horizontal="center"/>
    </xf>
    <xf numFmtId="167" fontId="138" fillId="0" borderId="30" xfId="0" applyNumberFormat="1" applyFont="1" applyBorder="1"/>
    <xf numFmtId="41" fontId="139" fillId="0" borderId="10" xfId="1" applyNumberFormat="1" applyFont="1" applyFill="1" applyBorder="1" applyAlignment="1">
      <alignment horizontal="right"/>
    </xf>
    <xf numFmtId="41" fontId="138" fillId="0" borderId="10" xfId="1" applyNumberFormat="1" applyFont="1" applyFill="1" applyBorder="1" applyAlignment="1">
      <alignment horizontal="right"/>
    </xf>
    <xf numFmtId="0" fontId="142" fillId="0" borderId="30" xfId="0" applyNumberFormat="1" applyFont="1" applyFill="1" applyBorder="1" applyAlignment="1">
      <alignment horizontal="left" shrinkToFit="1"/>
    </xf>
    <xf numFmtId="0" fontId="142" fillId="0" borderId="31" xfId="0" applyNumberFormat="1" applyFont="1" applyFill="1" applyBorder="1" applyAlignment="1">
      <alignment horizontal="left" shrinkToFit="1"/>
    </xf>
    <xf numFmtId="41" fontId="153" fillId="0" borderId="0" xfId="0" applyNumberFormat="1" applyFont="1" applyBorder="1" applyAlignment="1">
      <alignment shrinkToFit="1"/>
    </xf>
    <xf numFmtId="41" fontId="139" fillId="0" borderId="0" xfId="0" applyNumberFormat="1" applyFont="1" applyFill="1" applyBorder="1" applyAlignment="1">
      <alignment horizontal="right" shrinkToFit="1"/>
    </xf>
    <xf numFmtId="0" fontId="155" fillId="0" borderId="0" xfId="0" applyFont="1" applyBorder="1"/>
    <xf numFmtId="3" fontId="145" fillId="0" borderId="0" xfId="0" applyNumberFormat="1" applyFont="1"/>
    <xf numFmtId="3" fontId="145" fillId="0" borderId="17" xfId="0" applyNumberFormat="1" applyFont="1" applyBorder="1"/>
    <xf numFmtId="41" fontId="138" fillId="0" borderId="26" xfId="0" applyNumberFormat="1" applyFont="1" applyFill="1" applyBorder="1" applyAlignment="1">
      <alignment horizontal="right" shrinkToFit="1"/>
    </xf>
    <xf numFmtId="41" fontId="138" fillId="0" borderId="33" xfId="0" applyNumberFormat="1" applyFont="1" applyFill="1" applyBorder="1" applyAlignment="1">
      <alignment horizontal="right" shrinkToFit="1"/>
    </xf>
    <xf numFmtId="0" fontId="156" fillId="0" borderId="27" xfId="0" applyFont="1" applyBorder="1" applyAlignment="1">
      <alignment horizontal="center" shrinkToFit="1"/>
    </xf>
    <xf numFmtId="0" fontId="141" fillId="0" borderId="40" xfId="7" applyFont="1" applyBorder="1" applyAlignment="1">
      <alignment horizontal="left"/>
    </xf>
    <xf numFmtId="0" fontId="90" fillId="0" borderId="0" xfId="0" applyFont="1" applyAlignment="1">
      <alignment horizontal="center"/>
    </xf>
    <xf numFmtId="0" fontId="96" fillId="0" borderId="0" xfId="0" applyFont="1" applyAlignment="1">
      <alignment horizontal="center"/>
    </xf>
    <xf numFmtId="0" fontId="173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127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0" fontId="90" fillId="0" borderId="0" xfId="5" applyFont="1" applyBorder="1" applyAlignment="1">
      <alignment horizontal="center"/>
    </xf>
    <xf numFmtId="0" fontId="52" fillId="0" borderId="0" xfId="5" applyFont="1" applyBorder="1" applyAlignment="1">
      <alignment horizontal="center"/>
    </xf>
    <xf numFmtId="0" fontId="127" fillId="0" borderId="0" xfId="5" applyFont="1" applyBorder="1" applyAlignment="1">
      <alignment horizontal="center"/>
    </xf>
    <xf numFmtId="0" fontId="62" fillId="0" borderId="0" xfId="5" applyFont="1" applyBorder="1" applyAlignment="1">
      <alignment horizontal="center"/>
    </xf>
    <xf numFmtId="0" fontId="50" fillId="0" borderId="41" xfId="5" applyFont="1" applyBorder="1" applyAlignment="1">
      <alignment horizontal="center" vertical="center" wrapText="1"/>
    </xf>
    <xf numFmtId="0" fontId="50" fillId="0" borderId="17" xfId="5" applyFont="1" applyBorder="1" applyAlignment="1">
      <alignment horizontal="center" vertical="center" wrapText="1"/>
    </xf>
    <xf numFmtId="0" fontId="50" fillId="0" borderId="40" xfId="5" applyFont="1" applyBorder="1" applyAlignment="1">
      <alignment horizontal="center" vertical="center" wrapText="1"/>
    </xf>
    <xf numFmtId="0" fontId="50" fillId="0" borderId="41" xfId="5" applyFont="1" applyBorder="1" applyAlignment="1">
      <alignment horizontal="center" vertical="center"/>
    </xf>
    <xf numFmtId="0" fontId="50" fillId="0" borderId="17" xfId="5" applyFont="1" applyBorder="1" applyAlignment="1">
      <alignment horizontal="center" vertical="center"/>
    </xf>
    <xf numFmtId="0" fontId="50" fillId="0" borderId="40" xfId="5" applyFont="1" applyBorder="1" applyAlignment="1">
      <alignment horizontal="center" vertical="center"/>
    </xf>
    <xf numFmtId="0" fontId="50" fillId="0" borderId="51" xfId="5" applyFont="1" applyBorder="1" applyAlignment="1">
      <alignment horizontal="center" vertical="center"/>
    </xf>
    <xf numFmtId="0" fontId="50" fillId="0" borderId="19" xfId="5" applyFont="1" applyBorder="1" applyAlignment="1">
      <alignment horizontal="center" vertical="center"/>
    </xf>
    <xf numFmtId="0" fontId="50" fillId="0" borderId="52" xfId="5" applyFont="1" applyBorder="1" applyAlignment="1">
      <alignment horizontal="center" vertical="center"/>
    </xf>
    <xf numFmtId="0" fontId="154" fillId="0" borderId="53" xfId="5" applyFont="1" applyBorder="1" applyAlignment="1">
      <alignment horizontal="center" vertical="center"/>
    </xf>
    <xf numFmtId="0" fontId="24" fillId="0" borderId="18" xfId="5" applyFont="1" applyBorder="1" applyAlignment="1">
      <alignment horizontal="center" vertical="center"/>
    </xf>
    <xf numFmtId="0" fontId="24" fillId="0" borderId="44" xfId="5" applyFont="1" applyBorder="1" applyAlignment="1">
      <alignment horizontal="center" vertical="center"/>
    </xf>
    <xf numFmtId="0" fontId="50" fillId="0" borderId="50" xfId="5" applyFont="1" applyBorder="1" applyAlignment="1">
      <alignment horizontal="center" vertical="center"/>
    </xf>
    <xf numFmtId="0" fontId="50" fillId="0" borderId="16" xfId="5" applyFont="1" applyBorder="1" applyAlignment="1">
      <alignment horizontal="center" vertical="center"/>
    </xf>
    <xf numFmtId="0" fontId="50" fillId="0" borderId="39" xfId="5" applyFont="1" applyBorder="1" applyAlignment="1">
      <alignment horizontal="center" vertical="center"/>
    </xf>
    <xf numFmtId="0" fontId="154" fillId="0" borderId="50" xfId="5" applyFont="1" applyBorder="1" applyAlignment="1">
      <alignment horizontal="center" vertical="center"/>
    </xf>
    <xf numFmtId="0" fontId="24" fillId="0" borderId="16" xfId="5" applyFont="1" applyBorder="1" applyAlignment="1">
      <alignment horizontal="center" vertical="center"/>
    </xf>
    <xf numFmtId="0" fontId="24" fillId="0" borderId="39" xfId="5" applyFont="1" applyBorder="1" applyAlignment="1">
      <alignment horizontal="center" vertical="center"/>
    </xf>
    <xf numFmtId="0" fontId="154" fillId="0" borderId="41" xfId="5" applyFont="1" applyBorder="1" applyAlignment="1">
      <alignment horizontal="center" vertical="center" wrapText="1"/>
    </xf>
    <xf numFmtId="0" fontId="24" fillId="0" borderId="17" xfId="5" applyFont="1" applyBorder="1" applyAlignment="1">
      <alignment horizontal="center" vertical="center" wrapText="1"/>
    </xf>
    <xf numFmtId="0" fontId="24" fillId="0" borderId="40" xfId="5" applyFont="1" applyBorder="1" applyAlignment="1">
      <alignment horizontal="center" vertical="center" wrapText="1"/>
    </xf>
    <xf numFmtId="0" fontId="154" fillId="0" borderId="17" xfId="5" applyFont="1" applyBorder="1" applyAlignment="1">
      <alignment horizontal="center" vertical="center" wrapText="1"/>
    </xf>
    <xf numFmtId="0" fontId="154" fillId="0" borderId="40" xfId="5" applyFont="1" applyBorder="1" applyAlignment="1">
      <alignment horizontal="center" vertical="center" wrapText="1"/>
    </xf>
    <xf numFmtId="0" fontId="154" fillId="0" borderId="41" xfId="5" applyFont="1" applyBorder="1" applyAlignment="1">
      <alignment horizontal="center" vertical="center"/>
    </xf>
    <xf numFmtId="0" fontId="24" fillId="0" borderId="17" xfId="5" applyFont="1" applyBorder="1" applyAlignment="1">
      <alignment horizontal="center" vertical="center"/>
    </xf>
    <xf numFmtId="0" fontId="24" fillId="0" borderId="40" xfId="5" applyFont="1" applyBorder="1" applyAlignment="1">
      <alignment horizontal="center" vertical="center"/>
    </xf>
    <xf numFmtId="0" fontId="90" fillId="0" borderId="0" xfId="0" applyFont="1" applyBorder="1" applyAlignment="1" applyProtection="1">
      <alignment horizontal="center"/>
      <protection locked="0"/>
    </xf>
    <xf numFmtId="0" fontId="33" fillId="0" borderId="1" xfId="0" applyFont="1" applyBorder="1" applyAlignment="1" applyProtection="1">
      <alignment horizontal="center"/>
      <protection locked="0"/>
    </xf>
    <xf numFmtId="0" fontId="91" fillId="0" borderId="0" xfId="0" applyFont="1" applyAlignment="1" applyProtection="1">
      <alignment horizontal="center"/>
      <protection locked="0"/>
    </xf>
    <xf numFmtId="0" fontId="16" fillId="0" borderId="54" xfId="0" applyFont="1" applyBorder="1" applyAlignment="1" applyProtection="1">
      <alignment horizontal="center" vertical="center" wrapText="1"/>
      <protection locked="0"/>
    </xf>
    <xf numFmtId="0" fontId="67" fillId="0" borderId="6" xfId="0" applyFont="1" applyBorder="1" applyAlignment="1">
      <alignment horizontal="center" vertical="center"/>
    </xf>
    <xf numFmtId="0" fontId="65" fillId="0" borderId="54" xfId="0" applyFont="1" applyBorder="1" applyAlignment="1" applyProtection="1">
      <alignment horizontal="center" vertical="center"/>
      <protection locked="0"/>
    </xf>
    <xf numFmtId="0" fontId="81" fillId="0" borderId="6" xfId="0" applyFont="1" applyBorder="1" applyAlignment="1">
      <alignment horizontal="center" vertical="center"/>
    </xf>
    <xf numFmtId="38" fontId="100" fillId="0" borderId="54" xfId="1" applyNumberFormat="1" applyFont="1" applyBorder="1" applyAlignment="1" applyProtection="1">
      <alignment horizontal="center" vertical="center"/>
      <protection locked="0"/>
    </xf>
    <xf numFmtId="0" fontId="38" fillId="0" borderId="54" xfId="0" applyFont="1" applyBorder="1" applyAlignment="1" applyProtection="1">
      <alignment horizontal="center" vertical="center"/>
      <protection locked="0"/>
    </xf>
    <xf numFmtId="0" fontId="118" fillId="0" borderId="64" xfId="0" quotePrefix="1" applyFont="1" applyFill="1" applyBorder="1" applyAlignment="1">
      <alignment horizontal="center"/>
    </xf>
    <xf numFmtId="0" fontId="118" fillId="0" borderId="37" xfId="0" quotePrefix="1" applyFont="1" applyFill="1" applyBorder="1" applyAlignment="1">
      <alignment horizontal="center"/>
    </xf>
    <xf numFmtId="0" fontId="118" fillId="0" borderId="45" xfId="0" quotePrefix="1" applyFont="1" applyFill="1" applyBorder="1" applyAlignment="1">
      <alignment horizontal="center"/>
    </xf>
    <xf numFmtId="0" fontId="68" fillId="0" borderId="34" xfId="0" applyFont="1" applyBorder="1" applyAlignment="1">
      <alignment horizontal="center" vertical="center" textRotation="61" wrapText="1"/>
    </xf>
    <xf numFmtId="0" fontId="68" fillId="0" borderId="47" xfId="0" applyFont="1" applyBorder="1" applyAlignment="1">
      <alignment horizontal="center" vertical="center" textRotation="61" wrapText="1"/>
    </xf>
    <xf numFmtId="0" fontId="120" fillId="0" borderId="34" xfId="0" quotePrefix="1" applyFont="1" applyFill="1" applyBorder="1" applyAlignment="1">
      <alignment vertical="center" textRotation="60" wrapText="1" shrinkToFit="1"/>
    </xf>
    <xf numFmtId="0" fontId="120" fillId="0" borderId="30" xfId="0" quotePrefix="1" applyFont="1" applyFill="1" applyBorder="1" applyAlignment="1">
      <alignment vertical="center" textRotation="60" wrapText="1" shrinkToFit="1"/>
    </xf>
    <xf numFmtId="0" fontId="120" fillId="0" borderId="34" xfId="0" applyFont="1" applyFill="1" applyBorder="1" applyAlignment="1">
      <alignment horizontal="center" vertical="center" textRotation="60" shrinkToFit="1"/>
    </xf>
    <xf numFmtId="0" fontId="120" fillId="0" borderId="30" xfId="0" applyFont="1" applyFill="1" applyBorder="1" applyAlignment="1">
      <alignment horizontal="center" vertical="center" textRotation="60" shrinkToFit="1"/>
    </xf>
    <xf numFmtId="41" fontId="120" fillId="0" borderId="34" xfId="0" applyNumberFormat="1" applyFont="1" applyFill="1" applyBorder="1" applyAlignment="1">
      <alignment horizontal="center" vertical="center" textRotation="60" shrinkToFit="1"/>
    </xf>
    <xf numFmtId="41" fontId="120" fillId="0" borderId="30" xfId="0" applyNumberFormat="1" applyFont="1" applyFill="1" applyBorder="1" applyAlignment="1">
      <alignment horizontal="center" vertical="center" textRotation="60" shrinkToFit="1"/>
    </xf>
    <xf numFmtId="0" fontId="57" fillId="0" borderId="36" xfId="0" applyFont="1" applyFill="1" applyBorder="1" applyAlignment="1">
      <alignment horizontal="center"/>
    </xf>
    <xf numFmtId="0" fontId="137" fillId="0" borderId="34" xfId="0" applyFont="1" applyBorder="1" applyAlignment="1">
      <alignment horizontal="center" vertical="center"/>
    </xf>
    <xf numFmtId="0" fontId="137" fillId="0" borderId="26" xfId="0" applyFont="1" applyBorder="1" applyAlignment="1">
      <alignment horizontal="center" vertical="center"/>
    </xf>
    <xf numFmtId="0" fontId="144" fillId="0" borderId="65" xfId="0" applyFont="1" applyBorder="1" applyAlignment="1">
      <alignment horizontal="center" vertical="center" shrinkToFit="1"/>
    </xf>
    <xf numFmtId="0" fontId="144" fillId="0" borderId="66" xfId="0" applyFont="1" applyBorder="1" applyAlignment="1">
      <alignment horizontal="center" vertical="center" shrinkToFit="1"/>
    </xf>
    <xf numFmtId="0" fontId="144" fillId="0" borderId="34" xfId="0" applyFont="1" applyBorder="1" applyAlignment="1">
      <alignment horizontal="center" vertical="center" shrinkToFit="1"/>
    </xf>
    <xf numFmtId="0" fontId="144" fillId="0" borderId="47" xfId="0" applyFont="1" applyBorder="1" applyAlignment="1">
      <alignment horizontal="center" vertical="center" shrinkToFit="1"/>
    </xf>
    <xf numFmtId="0" fontId="143" fillId="0" borderId="34" xfId="0" applyFont="1" applyBorder="1" applyAlignment="1">
      <alignment horizontal="center" vertical="center" textRotation="61" wrapText="1"/>
    </xf>
    <xf numFmtId="0" fontId="143" fillId="0" borderId="47" xfId="0" applyFont="1" applyBorder="1" applyAlignment="1">
      <alignment horizontal="center" vertical="center" textRotation="61" wrapText="1"/>
    </xf>
    <xf numFmtId="0" fontId="89" fillId="0" borderId="0" xfId="0" applyFont="1" applyAlignment="1">
      <alignment horizontal="center" vertical="center" shrinkToFit="1"/>
    </xf>
    <xf numFmtId="0" fontId="52" fillId="0" borderId="0" xfId="0" applyFont="1" applyAlignment="1">
      <alignment horizontal="center" vertical="center" shrinkToFit="1"/>
    </xf>
    <xf numFmtId="0" fontId="60" fillId="0" borderId="34" xfId="0" applyFont="1" applyFill="1" applyBorder="1" applyAlignment="1">
      <alignment horizontal="center" vertical="center" shrinkToFit="1"/>
    </xf>
    <xf numFmtId="0" fontId="60" fillId="0" borderId="32" xfId="0" applyFont="1" applyFill="1" applyBorder="1" applyAlignment="1">
      <alignment horizontal="center" vertical="center" shrinkToFit="1"/>
    </xf>
    <xf numFmtId="41" fontId="13" fillId="0" borderId="34" xfId="0" applyNumberFormat="1" applyFont="1" applyFill="1" applyBorder="1" applyAlignment="1">
      <alignment horizontal="center" vertical="center" shrinkToFit="1"/>
    </xf>
    <xf numFmtId="41" fontId="13" fillId="0" borderId="30" xfId="0" applyNumberFormat="1" applyFont="1" applyFill="1" applyBorder="1" applyAlignment="1">
      <alignment horizontal="center" vertical="center" shrinkToFit="1"/>
    </xf>
    <xf numFmtId="41" fontId="13" fillId="0" borderId="55" xfId="0" applyNumberFormat="1" applyFont="1" applyFill="1" applyBorder="1" applyAlignment="1">
      <alignment horizontal="center" vertical="center" shrinkToFit="1"/>
    </xf>
    <xf numFmtId="0" fontId="115" fillId="0" borderId="0" xfId="0" applyFont="1" applyAlignment="1">
      <alignment horizontal="center" vertical="center" shrinkToFit="1"/>
    </xf>
    <xf numFmtId="0" fontId="118" fillId="0" borderId="34" xfId="0" applyFont="1" applyBorder="1" applyAlignment="1">
      <alignment horizontal="center" vertical="center" shrinkToFit="1"/>
    </xf>
    <xf numFmtId="0" fontId="118" fillId="0" borderId="47" xfId="0" applyFont="1" applyBorder="1" applyAlignment="1">
      <alignment horizontal="center" vertical="center" shrinkToFit="1"/>
    </xf>
    <xf numFmtId="0" fontId="13" fillId="0" borderId="55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21" fillId="0" borderId="55" xfId="0" applyFont="1" applyBorder="1" applyAlignment="1">
      <alignment horizontal="center" vertical="center" textRotation="68" wrapText="1"/>
    </xf>
    <xf numFmtId="0" fontId="121" fillId="0" borderId="38" xfId="0" applyFont="1" applyBorder="1" applyAlignment="1">
      <alignment horizontal="center" vertical="center" textRotation="68" wrapText="1"/>
    </xf>
    <xf numFmtId="0" fontId="113" fillId="0" borderId="0" xfId="0" applyFont="1" applyAlignment="1">
      <alignment horizontal="center" vertical="center" shrinkToFit="1"/>
    </xf>
    <xf numFmtId="0" fontId="114" fillId="0" borderId="0" xfId="0" applyFont="1" applyAlignment="1">
      <alignment horizontal="center" vertical="center" shrinkToFit="1"/>
    </xf>
    <xf numFmtId="0" fontId="53" fillId="0" borderId="55" xfId="0" applyFont="1" applyBorder="1" applyAlignment="1">
      <alignment horizontal="center" vertical="center"/>
    </xf>
    <xf numFmtId="0" fontId="68" fillId="0" borderId="55" xfId="0" applyFont="1" applyBorder="1" applyAlignment="1">
      <alignment horizontal="center" vertical="center" textRotation="62" wrapText="1"/>
    </xf>
    <xf numFmtId="0" fontId="68" fillId="0" borderId="28" xfId="0" applyFont="1" applyBorder="1" applyAlignment="1">
      <alignment horizontal="center" vertical="center" textRotation="62" wrapText="1"/>
    </xf>
    <xf numFmtId="0" fontId="53" fillId="0" borderId="27" xfId="0" applyFont="1" applyBorder="1" applyAlignment="1">
      <alignment horizontal="center" vertical="center"/>
    </xf>
    <xf numFmtId="0" fontId="35" fillId="0" borderId="35" xfId="0" applyFont="1" applyFill="1" applyBorder="1" applyAlignment="1">
      <alignment horizontal="center" vertical="center"/>
    </xf>
    <xf numFmtId="43" fontId="35" fillId="0" borderId="35" xfId="0" quotePrefix="1" applyNumberFormat="1" applyFont="1" applyFill="1" applyBorder="1" applyAlignment="1">
      <alignment horizontal="center" vertical="center" shrinkToFit="1"/>
    </xf>
    <xf numFmtId="44" fontId="142" fillId="0" borderId="55" xfId="0" applyNumberFormat="1" applyFont="1" applyBorder="1" applyAlignment="1">
      <alignment horizontal="center" vertical="center"/>
    </xf>
    <xf numFmtId="44" fontId="142" fillId="0" borderId="28" xfId="0" applyNumberFormat="1" applyFont="1" applyBorder="1" applyAlignment="1">
      <alignment horizontal="center" vertical="center"/>
    </xf>
    <xf numFmtId="0" fontId="174" fillId="0" borderId="0" xfId="7" applyFont="1" applyBorder="1" applyAlignment="1">
      <alignment horizontal="center"/>
    </xf>
    <xf numFmtId="0" fontId="175" fillId="0" borderId="0" xfId="7" applyFont="1" applyBorder="1" applyAlignment="1">
      <alignment horizontal="center"/>
    </xf>
    <xf numFmtId="0" fontId="33" fillId="0" borderId="0" xfId="7" applyFont="1" applyAlignment="1">
      <alignment horizontal="center"/>
    </xf>
    <xf numFmtId="0" fontId="169" fillId="0" borderId="0" xfId="7" applyFont="1" applyBorder="1" applyAlignment="1">
      <alignment horizontal="center"/>
    </xf>
    <xf numFmtId="0" fontId="47" fillId="0" borderId="0" xfId="7" applyFont="1" applyAlignment="1">
      <alignment horizontal="center"/>
    </xf>
  </cellXfs>
  <cellStyles count="11">
    <cellStyle name="Comma" xfId="1" builtinId="3"/>
    <cellStyle name="Comma 2" xfId="2"/>
    <cellStyle name="Comma 2 4" xfId="10"/>
    <cellStyle name="Comma 3" xfId="9"/>
    <cellStyle name="Comma_Kelel Degoma 1994 Final" xfId="3"/>
    <cellStyle name="Hyperlink" xfId="4" builtinId="8"/>
    <cellStyle name="Normal" xfId="0" builtinId="0"/>
    <cellStyle name="Normal 2" xfId="5"/>
    <cellStyle name="Normal 2 3 12" xfId="6"/>
    <cellStyle name="Normal_Kelel Degoma 1994 Final" xfId="7"/>
    <cellStyle name="Normal_Sheet1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86"/>
  <sheetViews>
    <sheetView topLeftCell="A7" zoomScale="110" zoomScaleNormal="110" workbookViewId="0">
      <selection activeCell="D28" sqref="D28"/>
    </sheetView>
  </sheetViews>
  <sheetFormatPr defaultRowHeight="15"/>
  <cols>
    <col min="1" max="1" width="5.42578125" customWidth="1"/>
    <col min="2" max="2" width="57.5703125" customWidth="1"/>
    <col min="3" max="3" width="24.28515625" bestFit="1" customWidth="1"/>
    <col min="4" max="4" width="24.85546875" customWidth="1"/>
    <col min="5" max="5" width="0.140625" hidden="1" customWidth="1"/>
    <col min="6" max="6" width="6.28515625" style="23" customWidth="1"/>
    <col min="7" max="7" width="58" style="23" customWidth="1"/>
    <col min="8" max="8" width="24" style="23" customWidth="1"/>
    <col min="9" max="9" width="25.5703125" style="23" customWidth="1"/>
  </cols>
  <sheetData>
    <row r="1" spans="1:9" ht="31.5" customHeight="1">
      <c r="A1" s="1034" t="s">
        <v>3281</v>
      </c>
      <c r="B1" s="1034"/>
      <c r="C1" s="1034"/>
      <c r="D1" s="1034"/>
      <c r="F1" s="1035" t="s">
        <v>569</v>
      </c>
      <c r="G1" s="1035"/>
      <c r="H1" s="1035"/>
      <c r="I1" s="1035"/>
    </row>
    <row r="2" spans="1:9" ht="29.25" customHeight="1">
      <c r="A2" s="827" t="s">
        <v>3282</v>
      </c>
      <c r="B2" s="122"/>
      <c r="C2" s="123"/>
      <c r="D2" s="123"/>
      <c r="F2" s="124" t="s">
        <v>168</v>
      </c>
      <c r="G2" s="125"/>
      <c r="H2" s="126"/>
      <c r="I2" s="126"/>
    </row>
    <row r="3" spans="1:9" ht="30" customHeight="1">
      <c r="A3" s="14"/>
      <c r="B3" s="14"/>
      <c r="D3" s="72"/>
    </row>
    <row r="4" spans="1:9" ht="21" customHeight="1">
      <c r="A4" s="14"/>
      <c r="B4" s="14"/>
      <c r="C4" s="72"/>
    </row>
    <row r="5" spans="1:9" ht="18.75">
      <c r="A5" s="14"/>
      <c r="B5" s="14"/>
      <c r="C5" s="205" t="s">
        <v>46</v>
      </c>
      <c r="D5" s="205" t="s">
        <v>46</v>
      </c>
      <c r="H5" s="39" t="s">
        <v>170</v>
      </c>
      <c r="I5" s="39" t="s">
        <v>170</v>
      </c>
    </row>
    <row r="6" spans="1:9" ht="21.75" customHeight="1">
      <c r="A6" s="90" t="s">
        <v>54</v>
      </c>
      <c r="B6" s="817" t="s">
        <v>3269</v>
      </c>
      <c r="C6" s="39"/>
      <c r="D6" s="23"/>
      <c r="F6" s="48" t="s">
        <v>169</v>
      </c>
      <c r="G6" s="49" t="s">
        <v>310</v>
      </c>
    </row>
    <row r="7" spans="1:9" ht="28.5" customHeight="1">
      <c r="A7" s="15"/>
      <c r="B7" s="818" t="s">
        <v>3270</v>
      </c>
      <c r="C7" s="79">
        <v>211111400001</v>
      </c>
      <c r="D7" s="201"/>
      <c r="F7" s="202"/>
      <c r="G7" s="103" t="s">
        <v>82</v>
      </c>
      <c r="H7" s="79">
        <f t="shared" ref="H7:H20" si="0">C7</f>
        <v>211111400001</v>
      </c>
      <c r="I7" s="87"/>
    </row>
    <row r="8" spans="1:9" ht="21.75" customHeight="1">
      <c r="A8" s="15"/>
      <c r="B8" s="818" t="s">
        <v>3247</v>
      </c>
      <c r="C8" s="41">
        <v>24472309090</v>
      </c>
      <c r="D8" s="87"/>
      <c r="F8" s="40"/>
      <c r="G8" s="103" t="s">
        <v>305</v>
      </c>
      <c r="H8" s="41">
        <f t="shared" si="0"/>
        <v>24472309090</v>
      </c>
      <c r="I8" s="87"/>
    </row>
    <row r="9" spans="1:9" ht="21.75" customHeight="1">
      <c r="A9" s="15"/>
      <c r="B9" s="818" t="s">
        <v>3252</v>
      </c>
      <c r="C9" s="77">
        <v>148820538</v>
      </c>
      <c r="D9" s="51"/>
      <c r="F9" s="40"/>
      <c r="G9" s="103" t="s">
        <v>306</v>
      </c>
      <c r="H9" s="77">
        <f t="shared" si="0"/>
        <v>148820538</v>
      </c>
      <c r="I9" s="87"/>
    </row>
    <row r="10" spans="1:9" ht="21.75" customHeight="1">
      <c r="A10" s="15"/>
      <c r="B10" s="102" t="s">
        <v>3271</v>
      </c>
      <c r="C10" s="40"/>
      <c r="D10" s="76">
        <f>SUM(C7:C9)</f>
        <v>235732529629</v>
      </c>
      <c r="F10" s="40"/>
      <c r="G10" s="103" t="s">
        <v>99</v>
      </c>
      <c r="H10" s="88"/>
      <c r="I10" s="76">
        <f>D10</f>
        <v>235732529629</v>
      </c>
    </row>
    <row r="11" spans="1:9" ht="28.5" customHeight="1">
      <c r="A11" s="15"/>
      <c r="B11" s="13"/>
      <c r="C11" s="41"/>
      <c r="D11" s="40"/>
      <c r="F11" s="40"/>
      <c r="G11" s="51"/>
      <c r="H11" s="41"/>
      <c r="I11" s="88"/>
    </row>
    <row r="12" spans="1:9" ht="21.75" customHeight="1">
      <c r="A12" s="89" t="s">
        <v>53</v>
      </c>
      <c r="B12" s="817" t="s">
        <v>3272</v>
      </c>
      <c r="C12" s="41"/>
      <c r="D12" s="40"/>
      <c r="F12" s="48" t="s">
        <v>173</v>
      </c>
      <c r="G12" s="49" t="s">
        <v>273</v>
      </c>
      <c r="H12" s="41"/>
      <c r="I12" s="88"/>
    </row>
    <row r="13" spans="1:9" ht="34.5" customHeight="1">
      <c r="A13" s="15"/>
      <c r="B13" s="818" t="s">
        <v>3254</v>
      </c>
      <c r="C13" s="78">
        <v>10565324876</v>
      </c>
      <c r="D13" s="40"/>
      <c r="E13" s="52"/>
      <c r="F13" s="51"/>
      <c r="G13" s="103" t="s">
        <v>194</v>
      </c>
      <c r="H13" s="41">
        <f t="shared" si="0"/>
        <v>10565324876</v>
      </c>
      <c r="I13" s="88"/>
    </row>
    <row r="14" spans="1:9" ht="24.95" customHeight="1">
      <c r="A14" s="15"/>
      <c r="B14" s="824" t="s">
        <v>3293</v>
      </c>
      <c r="C14" s="79">
        <v>6207281076</v>
      </c>
      <c r="D14" s="40"/>
      <c r="E14" s="52"/>
      <c r="F14" s="51"/>
      <c r="G14" s="103" t="s">
        <v>143</v>
      </c>
      <c r="H14" s="41">
        <f t="shared" si="0"/>
        <v>6207281076</v>
      </c>
      <c r="I14" s="88"/>
    </row>
    <row r="15" spans="1:9" ht="24.95" customHeight="1">
      <c r="A15" s="15"/>
      <c r="B15" s="825" t="s">
        <v>3294</v>
      </c>
      <c r="C15" s="77">
        <v>2334449872</v>
      </c>
      <c r="D15" s="40"/>
      <c r="E15" s="52"/>
      <c r="F15" s="51"/>
      <c r="G15" s="103" t="s">
        <v>95</v>
      </c>
      <c r="H15" s="77">
        <f t="shared" si="0"/>
        <v>2334449872</v>
      </c>
      <c r="I15" s="88"/>
    </row>
    <row r="16" spans="1:9" ht="24.95" customHeight="1">
      <c r="A16" s="15"/>
      <c r="B16" s="818" t="s">
        <v>3274</v>
      </c>
      <c r="C16" s="40"/>
      <c r="D16" s="76">
        <f>SUM(C13:C15)</f>
        <v>19107055824</v>
      </c>
      <c r="E16" s="52"/>
      <c r="F16" s="51"/>
      <c r="G16" s="103" t="s">
        <v>98</v>
      </c>
      <c r="H16" s="88"/>
      <c r="I16" s="76">
        <f>D16</f>
        <v>19107055824</v>
      </c>
    </row>
    <row r="17" spans="1:9" ht="28.5" customHeight="1">
      <c r="A17" s="15"/>
      <c r="B17" s="50"/>
      <c r="C17" s="41"/>
      <c r="D17" s="40"/>
      <c r="E17" s="52"/>
      <c r="F17" s="51"/>
      <c r="G17" s="51"/>
      <c r="H17" s="41"/>
      <c r="I17" s="88"/>
    </row>
    <row r="18" spans="1:9" ht="21.75" customHeight="1">
      <c r="A18" s="89" t="s">
        <v>52</v>
      </c>
      <c r="B18" s="817" t="s">
        <v>3257</v>
      </c>
      <c r="C18" s="41"/>
      <c r="D18" s="40"/>
      <c r="F18" s="48" t="s">
        <v>175</v>
      </c>
      <c r="G18" s="49" t="s">
        <v>237</v>
      </c>
      <c r="H18" s="41"/>
      <c r="I18" s="88"/>
    </row>
    <row r="19" spans="1:9" ht="29.25" customHeight="1">
      <c r="A19" s="15"/>
      <c r="B19" s="818" t="s">
        <v>3258</v>
      </c>
      <c r="C19" s="41">
        <v>16630766212</v>
      </c>
      <c r="D19" s="40"/>
      <c r="E19" s="52"/>
      <c r="F19" s="51"/>
      <c r="G19" s="103" t="s">
        <v>194</v>
      </c>
      <c r="H19" s="41">
        <f t="shared" si="0"/>
        <v>16630766212</v>
      </c>
      <c r="I19" s="88"/>
    </row>
    <row r="20" spans="1:9" ht="24.95" customHeight="1">
      <c r="A20" s="15"/>
      <c r="B20" s="824" t="s">
        <v>3295</v>
      </c>
      <c r="C20" s="41">
        <v>8272867000</v>
      </c>
      <c r="D20" s="88"/>
      <c r="E20" s="52"/>
      <c r="F20" s="51"/>
      <c r="G20" s="103" t="s">
        <v>94</v>
      </c>
      <c r="H20" s="41">
        <f t="shared" si="0"/>
        <v>8272867000</v>
      </c>
      <c r="I20" s="88"/>
    </row>
    <row r="21" spans="1:9" ht="24.95" customHeight="1">
      <c r="A21" s="15"/>
      <c r="B21" s="825" t="s">
        <v>3294</v>
      </c>
      <c r="C21" s="244">
        <v>7865775743</v>
      </c>
      <c r="D21" s="40"/>
      <c r="E21" s="52"/>
      <c r="F21" s="51"/>
      <c r="G21" s="103" t="s">
        <v>95</v>
      </c>
      <c r="H21" s="77">
        <f>C21</f>
        <v>7865775743</v>
      </c>
      <c r="I21" s="88"/>
    </row>
    <row r="22" spans="1:9" ht="24.95" customHeight="1">
      <c r="A22" s="15"/>
      <c r="B22" s="818" t="s">
        <v>3277</v>
      </c>
      <c r="C22" s="51"/>
      <c r="D22" s="76">
        <f>SUM(C19:C21)</f>
        <v>32769408955</v>
      </c>
      <c r="E22" s="52"/>
      <c r="F22" s="51"/>
      <c r="G22" s="103" t="s">
        <v>97</v>
      </c>
      <c r="H22" s="87"/>
      <c r="I22" s="76">
        <f>D22</f>
        <v>32769408955</v>
      </c>
    </row>
    <row r="23" spans="1:9" ht="27.75" customHeight="1">
      <c r="A23" s="15"/>
      <c r="B23" s="50"/>
      <c r="C23" s="51"/>
      <c r="D23" s="76"/>
      <c r="E23" s="52"/>
      <c r="F23" s="51"/>
      <c r="G23" s="51"/>
      <c r="H23" s="87"/>
      <c r="I23" s="76"/>
    </row>
    <row r="24" spans="1:9" ht="20.25">
      <c r="A24" s="89" t="s">
        <v>51</v>
      </c>
      <c r="B24" s="823" t="s">
        <v>3278</v>
      </c>
      <c r="C24" s="51"/>
      <c r="D24" s="77">
        <v>59306457540</v>
      </c>
      <c r="E24" s="52"/>
      <c r="F24" s="48" t="s">
        <v>236</v>
      </c>
      <c r="G24" s="49" t="s">
        <v>55</v>
      </c>
      <c r="H24" s="87"/>
      <c r="I24" s="77">
        <f>D24</f>
        <v>59306457540</v>
      </c>
    </row>
    <row r="25" spans="1:9" ht="31.5" customHeight="1">
      <c r="B25" s="826" t="s">
        <v>3280</v>
      </c>
      <c r="C25" s="24"/>
      <c r="D25" s="55">
        <f>D10+D16+D22+D24</f>
        <v>346915451948</v>
      </c>
      <c r="F25" s="40"/>
      <c r="G25" s="58" t="s">
        <v>84</v>
      </c>
      <c r="H25" s="83"/>
      <c r="I25" s="55">
        <f>D25</f>
        <v>346915451948</v>
      </c>
    </row>
    <row r="26" spans="1:9">
      <c r="C26" s="72"/>
    </row>
    <row r="27" spans="1:9" ht="16.5">
      <c r="C27" s="73"/>
      <c r="D27" s="1"/>
    </row>
    <row r="28" spans="1:9">
      <c r="B28" s="222"/>
      <c r="D28" s="72"/>
    </row>
    <row r="29" spans="1:9" ht="16.5">
      <c r="C29" s="74"/>
      <c r="D29" s="72"/>
    </row>
    <row r="30" spans="1:9">
      <c r="D30" s="1"/>
    </row>
    <row r="31" spans="1:9">
      <c r="C31" s="72"/>
    </row>
    <row r="52" ht="15.75" customHeight="1"/>
    <row r="283" ht="14.25" customHeight="1"/>
    <row r="286" ht="14.25" customHeight="1"/>
    <row r="291" ht="14.25" customHeight="1"/>
    <row r="297" ht="14.25" customHeight="1"/>
    <row r="303" ht="14.25" customHeight="1"/>
    <row r="306" ht="14.25" customHeight="1"/>
    <row r="314" ht="14.25" customHeight="1"/>
    <row r="320" ht="14.25" customHeight="1"/>
    <row r="329" ht="14.25" customHeight="1"/>
    <row r="332" ht="14.25" customHeight="1"/>
    <row r="337" ht="6.75" customHeight="1"/>
    <row r="340" ht="14.1" customHeight="1"/>
    <row r="354" ht="14.1" customHeight="1"/>
    <row r="364" ht="14.1" customHeight="1"/>
    <row r="370" ht="14.1" customHeight="1"/>
    <row r="375" ht="14.1" customHeight="1"/>
    <row r="380" ht="14.1" customHeight="1"/>
    <row r="386" ht="14.1" customHeight="1"/>
  </sheetData>
  <mergeCells count="2">
    <mergeCell ref="A1:D1"/>
    <mergeCell ref="F1:I1"/>
  </mergeCells>
  <phoneticPr fontId="0" type="noConversion"/>
  <printOptions horizontalCentered="1"/>
  <pageMargins left="0.56000000000000005" right="0.45" top="1.19" bottom="1.25" header="0.5" footer="0.75"/>
  <pageSetup paperSize="9" scale="82" firstPageNumber="8" orientation="portrait" useFirstPageNumber="1" horizontalDpi="4294967292" r:id="rId1"/>
  <headerFooter alignWithMargins="0">
    <oddFooter>&amp;C&amp;13&amp;P</oddFooter>
  </headerFooter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383"/>
  <sheetViews>
    <sheetView topLeftCell="A4" zoomScale="120" zoomScaleNormal="120" workbookViewId="0">
      <selection activeCell="C29" sqref="C29"/>
    </sheetView>
  </sheetViews>
  <sheetFormatPr defaultRowHeight="15"/>
  <cols>
    <col min="1" max="1" width="5.5703125" customWidth="1"/>
    <col min="2" max="2" width="43.28515625" customWidth="1"/>
    <col min="3" max="3" width="13" customWidth="1"/>
    <col min="4" max="4" width="23.42578125" customWidth="1"/>
    <col min="5" max="5" width="25.42578125" bestFit="1" customWidth="1"/>
    <col min="6" max="6" width="2.85546875" customWidth="1"/>
    <col min="7" max="7" width="5.85546875" style="23" customWidth="1"/>
    <col min="8" max="8" width="59.85546875" style="23" customWidth="1"/>
    <col min="9" max="9" width="23.42578125" style="23" customWidth="1"/>
    <col min="10" max="10" width="25.28515625" style="23" customWidth="1"/>
    <col min="12" max="12" width="13.42578125" bestFit="1" customWidth="1"/>
    <col min="15" max="15" width="24.85546875" customWidth="1"/>
  </cols>
  <sheetData>
    <row r="1" spans="1:10" ht="18">
      <c r="B1" s="14"/>
      <c r="G1" s="24"/>
      <c r="H1" s="24"/>
      <c r="I1" s="24"/>
      <c r="J1" s="24"/>
    </row>
    <row r="2" spans="1:10" ht="23.25" customHeight="1">
      <c r="A2" s="1036" t="s">
        <v>3283</v>
      </c>
      <c r="B2" s="1037"/>
      <c r="C2" s="1037"/>
      <c r="D2" s="1037"/>
      <c r="E2" s="1037"/>
      <c r="G2" s="1038" t="s">
        <v>570</v>
      </c>
      <c r="H2" s="1038"/>
      <c r="I2" s="1038"/>
      <c r="J2" s="1038"/>
    </row>
    <row r="3" spans="1:10" ht="16.5" customHeight="1">
      <c r="A3" s="368"/>
      <c r="B3" s="369"/>
      <c r="C3" s="370"/>
      <c r="D3" s="371"/>
      <c r="E3" s="372"/>
      <c r="G3" s="32"/>
      <c r="H3" s="30"/>
      <c r="I3" s="31"/>
      <c r="J3" s="30"/>
    </row>
    <row r="4" spans="1:10" ht="23.25">
      <c r="A4" s="1039" t="s">
        <v>3284</v>
      </c>
      <c r="B4" s="1039"/>
      <c r="C4" s="1039"/>
      <c r="D4" s="1039"/>
      <c r="E4" s="1039"/>
      <c r="F4" s="10"/>
      <c r="G4" s="113" t="s">
        <v>86</v>
      </c>
      <c r="H4" s="112"/>
      <c r="I4" s="57"/>
      <c r="J4" s="30"/>
    </row>
    <row r="5" spans="1:10" ht="18">
      <c r="B5" s="14"/>
      <c r="D5" s="61" t="s">
        <v>46</v>
      </c>
      <c r="E5" s="61" t="s">
        <v>81</v>
      </c>
      <c r="G5" s="24"/>
      <c r="H5" s="33"/>
      <c r="I5" s="60" t="s">
        <v>170</v>
      </c>
      <c r="J5" s="60" t="s">
        <v>170</v>
      </c>
    </row>
    <row r="6" spans="1:10" ht="20.25">
      <c r="A6" s="89" t="s">
        <v>54</v>
      </c>
      <c r="B6" s="817" t="s">
        <v>3260</v>
      </c>
      <c r="C6" s="5"/>
      <c r="G6" s="58" t="s">
        <v>169</v>
      </c>
      <c r="H6" s="111" t="s">
        <v>22</v>
      </c>
      <c r="I6" s="34"/>
      <c r="J6" s="34"/>
    </row>
    <row r="7" spans="1:10" ht="25.5" customHeight="1">
      <c r="A7" s="116"/>
      <c r="B7" s="818" t="s">
        <v>3261</v>
      </c>
      <c r="C7" s="53"/>
      <c r="D7" s="98">
        <v>28890777397</v>
      </c>
      <c r="E7" s="23"/>
      <c r="G7" s="24"/>
      <c r="H7" s="51" t="s">
        <v>238</v>
      </c>
      <c r="I7" s="98">
        <f>'Gov''t Expend. &amp; Its Financing'!D7</f>
        <v>28890777397</v>
      </c>
      <c r="J7" s="81"/>
    </row>
    <row r="8" spans="1:10" ht="21" customHeight="1">
      <c r="A8" s="116"/>
      <c r="B8" s="818" t="s">
        <v>3262</v>
      </c>
      <c r="C8" s="53"/>
      <c r="D8" s="98">
        <v>5325875391</v>
      </c>
      <c r="E8" s="24"/>
      <c r="F8" s="7"/>
      <c r="G8" s="24"/>
      <c r="H8" s="51" t="s">
        <v>239</v>
      </c>
      <c r="I8" s="98">
        <f>'Gov''t Expend. &amp; Its Financing'!D8</f>
        <v>5325875391</v>
      </c>
      <c r="J8" s="82"/>
    </row>
    <row r="9" spans="1:10" ht="21" customHeight="1">
      <c r="A9" s="116"/>
      <c r="B9" s="818" t="s">
        <v>3263</v>
      </c>
      <c r="C9" s="53"/>
      <c r="D9" s="98">
        <v>27260774800</v>
      </c>
      <c r="E9" s="24"/>
      <c r="F9" s="7"/>
      <c r="G9" s="24"/>
      <c r="H9" s="51" t="s">
        <v>240</v>
      </c>
      <c r="I9" s="98">
        <f>'Gov''t Expend. &amp; Its Financing'!D9</f>
        <v>27260774800</v>
      </c>
      <c r="J9" s="82"/>
    </row>
    <row r="10" spans="1:10" ht="21" customHeight="1">
      <c r="A10" s="116"/>
      <c r="B10" s="819" t="s">
        <v>410</v>
      </c>
      <c r="C10" s="53"/>
      <c r="D10" s="94">
        <v>30197733000</v>
      </c>
      <c r="E10" s="24"/>
      <c r="F10" s="7"/>
      <c r="G10" s="24"/>
      <c r="H10" s="51" t="s">
        <v>172</v>
      </c>
      <c r="I10" s="94">
        <f>'Gov''t Expend. &amp; Its Financing'!D10</f>
        <v>30197733000</v>
      </c>
      <c r="J10" s="82"/>
    </row>
    <row r="11" spans="1:10" s="3" customFormat="1" ht="21" customHeight="1">
      <c r="A11" s="117"/>
      <c r="B11" s="820" t="s">
        <v>3264</v>
      </c>
      <c r="C11" s="44"/>
      <c r="D11" s="62"/>
      <c r="E11" s="106">
        <f>SUM(D7:D10)</f>
        <v>91675160588</v>
      </c>
      <c r="F11" s="45"/>
      <c r="G11" s="34"/>
      <c r="H11" s="51" t="s">
        <v>88</v>
      </c>
      <c r="I11" s="62"/>
      <c r="J11" s="99">
        <f>'Gov''t Expend. &amp; Its Financing'!E11</f>
        <v>91675160588</v>
      </c>
    </row>
    <row r="12" spans="1:10" ht="20.25">
      <c r="A12" s="116"/>
      <c r="B12" s="12"/>
      <c r="C12" s="5"/>
      <c r="D12" s="40"/>
      <c r="E12" s="24"/>
      <c r="F12" s="7"/>
      <c r="G12" s="24"/>
      <c r="H12" s="24"/>
      <c r="I12" s="98"/>
      <c r="J12" s="82"/>
    </row>
    <row r="13" spans="1:10" ht="20.25">
      <c r="A13" s="89" t="s">
        <v>53</v>
      </c>
      <c r="B13" s="817" t="s">
        <v>3266</v>
      </c>
      <c r="C13" s="5"/>
      <c r="D13" s="41"/>
      <c r="E13" s="24"/>
      <c r="F13" s="7"/>
      <c r="G13" s="58" t="s">
        <v>173</v>
      </c>
      <c r="H13" s="111" t="s">
        <v>21</v>
      </c>
      <c r="I13" s="98"/>
      <c r="J13" s="82"/>
    </row>
    <row r="14" spans="1:10" ht="24.75" customHeight="1">
      <c r="A14" s="116"/>
      <c r="B14" s="818" t="s">
        <v>3261</v>
      </c>
      <c r="C14" s="5"/>
      <c r="D14" s="98">
        <v>6592081490</v>
      </c>
      <c r="E14" s="24"/>
      <c r="F14" s="7"/>
      <c r="G14" s="51"/>
      <c r="H14" s="51" t="s">
        <v>309</v>
      </c>
      <c r="I14" s="98">
        <f>D14</f>
        <v>6592081490</v>
      </c>
      <c r="J14" s="82"/>
    </row>
    <row r="15" spans="1:10" ht="21" customHeight="1">
      <c r="A15" s="116"/>
      <c r="B15" s="818" t="s">
        <v>3262</v>
      </c>
      <c r="C15" s="5"/>
      <c r="D15" s="98">
        <v>70376651630</v>
      </c>
      <c r="E15" s="26"/>
      <c r="F15" s="6"/>
      <c r="G15" s="51"/>
      <c r="H15" s="51" t="s">
        <v>307</v>
      </c>
      <c r="I15" s="98">
        <f>D15</f>
        <v>70376651630</v>
      </c>
      <c r="J15" s="26"/>
    </row>
    <row r="16" spans="1:10" ht="21" customHeight="1">
      <c r="A16" s="116"/>
      <c r="B16" s="818" t="s">
        <v>3263</v>
      </c>
      <c r="C16" s="5"/>
      <c r="D16" s="98">
        <v>31196095360</v>
      </c>
      <c r="E16" s="26"/>
      <c r="F16" s="6"/>
      <c r="G16" s="51"/>
      <c r="H16" s="51" t="s">
        <v>308</v>
      </c>
      <c r="I16" s="98">
        <f>D16</f>
        <v>31196095360</v>
      </c>
      <c r="J16" s="26"/>
    </row>
    <row r="17" spans="1:10" ht="21" customHeight="1">
      <c r="A17" s="116"/>
      <c r="B17" s="819" t="s">
        <v>410</v>
      </c>
      <c r="C17" s="5"/>
      <c r="D17" s="94">
        <v>5470731500</v>
      </c>
      <c r="E17" s="26"/>
      <c r="F17" s="6"/>
      <c r="G17" s="51"/>
      <c r="H17" s="51" t="s">
        <v>172</v>
      </c>
      <c r="I17" s="94">
        <f>D17</f>
        <v>5470731500</v>
      </c>
      <c r="J17" s="26"/>
    </row>
    <row r="18" spans="1:10" ht="21" customHeight="1">
      <c r="A18" s="116"/>
      <c r="B18" s="820" t="s">
        <v>3265</v>
      </c>
      <c r="C18" s="5"/>
      <c r="D18" s="25"/>
      <c r="E18" s="107">
        <f>SUM(D14:D17)</f>
        <v>113635559980</v>
      </c>
      <c r="F18" s="6"/>
      <c r="G18" s="24"/>
      <c r="H18" s="51" t="s">
        <v>87</v>
      </c>
      <c r="I18" s="25"/>
      <c r="J18" s="107">
        <f>'Gov''t Expend. &amp; Its Financing'!E18</f>
        <v>113635559980</v>
      </c>
    </row>
    <row r="19" spans="1:10" ht="20.25">
      <c r="A19" s="116"/>
      <c r="B19" s="20"/>
      <c r="C19" s="5"/>
      <c r="D19" s="25"/>
      <c r="E19" s="108"/>
      <c r="F19" s="6"/>
      <c r="G19" s="24"/>
      <c r="H19" s="58"/>
      <c r="I19" s="25"/>
      <c r="J19" s="107"/>
    </row>
    <row r="20" spans="1:10" ht="20.25">
      <c r="A20" s="89" t="s">
        <v>52</v>
      </c>
      <c r="B20" s="821" t="s">
        <v>3267</v>
      </c>
      <c r="C20" s="5"/>
      <c r="D20" s="54"/>
      <c r="E20" s="219">
        <v>135604731380</v>
      </c>
      <c r="F20" s="6"/>
      <c r="G20" s="59" t="s">
        <v>175</v>
      </c>
      <c r="H20" s="58" t="s">
        <v>316</v>
      </c>
      <c r="I20" s="25"/>
      <c r="J20" s="107">
        <f>'Gov''t Expend. &amp; Its Financing'!E20</f>
        <v>135604731380</v>
      </c>
    </row>
    <row r="21" spans="1:10" ht="21.75" customHeight="1">
      <c r="A21" s="89" t="s">
        <v>85</v>
      </c>
      <c r="B21" s="223" t="s">
        <v>547</v>
      </c>
      <c r="C21" s="5"/>
      <c r="D21" s="54"/>
      <c r="E21" s="109">
        <v>6000000000</v>
      </c>
      <c r="F21" s="6"/>
      <c r="G21" s="59" t="s">
        <v>236</v>
      </c>
      <c r="H21" s="224" t="s">
        <v>548</v>
      </c>
      <c r="I21" s="25"/>
      <c r="J21" s="108">
        <f>'Gov''t Expend. &amp; Its Financing'!E21</f>
        <v>6000000000</v>
      </c>
    </row>
    <row r="22" spans="1:10" ht="19.5">
      <c r="A22" s="105"/>
      <c r="D22" s="23"/>
      <c r="E22" s="23"/>
      <c r="G22" s="24"/>
      <c r="H22" s="24"/>
      <c r="I22" s="81"/>
      <c r="J22" s="81"/>
    </row>
    <row r="23" spans="1:10" ht="20.25">
      <c r="A23" s="104"/>
      <c r="B23" s="822" t="s">
        <v>3268</v>
      </c>
      <c r="C23" s="9"/>
      <c r="D23" s="62"/>
      <c r="E23" s="55">
        <f>SUM(E11+E18+E20+E21)</f>
        <v>346915451948</v>
      </c>
      <c r="F23" s="8"/>
      <c r="G23" s="24"/>
      <c r="H23" s="114" t="s">
        <v>23</v>
      </c>
      <c r="I23" s="26"/>
      <c r="J23" s="55">
        <f>'Gov''t Expend. &amp; Its Financing'!E23</f>
        <v>346915451948</v>
      </c>
    </row>
    <row r="24" spans="1:10" ht="27" customHeight="1">
      <c r="A24" s="104"/>
      <c r="B24" s="12"/>
      <c r="C24" s="5"/>
      <c r="D24" s="23"/>
      <c r="E24" s="23"/>
      <c r="G24" s="24"/>
      <c r="H24" s="34"/>
    </row>
    <row r="25" spans="1:10" ht="21.75">
      <c r="A25" s="1040" t="s">
        <v>3285</v>
      </c>
      <c r="B25" s="1040"/>
      <c r="C25" s="1040"/>
      <c r="D25" s="1040"/>
      <c r="E25" s="1040"/>
      <c r="G25" s="113" t="s">
        <v>210</v>
      </c>
      <c r="H25" s="30"/>
      <c r="I25" s="27"/>
      <c r="J25" s="27"/>
    </row>
    <row r="26" spans="1:10" ht="14.25" customHeight="1">
      <c r="A26" s="105"/>
      <c r="B26" s="374"/>
      <c r="C26" s="375"/>
      <c r="D26" s="373"/>
      <c r="E26" s="373"/>
      <c r="F26" s="4"/>
      <c r="G26" s="24"/>
      <c r="H26" s="24"/>
      <c r="I26" s="27"/>
      <c r="J26" s="27"/>
    </row>
    <row r="27" spans="1:10" ht="19.5">
      <c r="A27" s="118" t="s">
        <v>54</v>
      </c>
      <c r="B27" s="817" t="s">
        <v>3269</v>
      </c>
      <c r="C27" s="5"/>
      <c r="D27" s="23"/>
      <c r="E27" s="23"/>
      <c r="G27" s="58" t="s">
        <v>169</v>
      </c>
      <c r="H27" s="111" t="s">
        <v>310</v>
      </c>
    </row>
    <row r="28" spans="1:10" ht="25.5" customHeight="1">
      <c r="A28" s="119"/>
      <c r="B28" s="818" t="s">
        <v>3270</v>
      </c>
      <c r="C28" s="5"/>
      <c r="D28" s="79">
        <v>211111400001</v>
      </c>
      <c r="F28" s="6"/>
      <c r="G28" s="51"/>
      <c r="H28" s="51" t="s">
        <v>82</v>
      </c>
      <c r="I28" s="79">
        <f>'Gov''t Expend. &amp; Its Financing'!D28</f>
        <v>211111400001</v>
      </c>
      <c r="J28" s="72"/>
    </row>
    <row r="29" spans="1:10" ht="21" customHeight="1">
      <c r="A29" s="119"/>
      <c r="B29" s="818" t="s">
        <v>3247</v>
      </c>
      <c r="C29" s="5"/>
      <c r="D29" s="41">
        <v>24472309090</v>
      </c>
      <c r="F29" s="6"/>
      <c r="G29" s="51"/>
      <c r="H29" s="51" t="s">
        <v>305</v>
      </c>
      <c r="I29" s="79">
        <f>'Gov''t Expend. &amp; Its Financing'!D29</f>
        <v>24472309090</v>
      </c>
      <c r="J29" s="72"/>
    </row>
    <row r="30" spans="1:10" ht="21" customHeight="1">
      <c r="A30" s="119"/>
      <c r="B30" s="818" t="s">
        <v>3252</v>
      </c>
      <c r="C30" s="5"/>
      <c r="D30" s="77">
        <v>148820538</v>
      </c>
      <c r="F30" s="6"/>
      <c r="G30" s="51"/>
      <c r="H30" s="51" t="s">
        <v>306</v>
      </c>
      <c r="I30" s="242">
        <f>'Gov''t Expend. &amp; Its Financing'!D30</f>
        <v>148820538</v>
      </c>
      <c r="J30" s="72"/>
    </row>
    <row r="31" spans="1:10" ht="21" customHeight="1">
      <c r="A31" s="119"/>
      <c r="B31" s="102" t="s">
        <v>3271</v>
      </c>
      <c r="C31" s="5"/>
      <c r="D31" s="28"/>
      <c r="E31" s="78">
        <f>SUM(D28:D30)</f>
        <v>235732529629</v>
      </c>
      <c r="G31" s="51"/>
      <c r="H31" s="51" t="s">
        <v>89</v>
      </c>
      <c r="I31" s="97"/>
      <c r="J31" s="101">
        <f>'Gov''t Expend. &amp; Its Financing'!E31</f>
        <v>235732529629</v>
      </c>
    </row>
    <row r="32" spans="1:10" ht="16.5" customHeight="1">
      <c r="A32" s="120"/>
      <c r="B32" s="14"/>
      <c r="D32" s="26"/>
      <c r="E32" s="26"/>
      <c r="F32" s="6"/>
      <c r="G32" s="51"/>
      <c r="H32" s="24"/>
      <c r="I32" s="78"/>
      <c r="J32" s="26"/>
    </row>
    <row r="33" spans="1:12" ht="20.25">
      <c r="A33" s="118" t="s">
        <v>53</v>
      </c>
      <c r="B33" s="817" t="s">
        <v>3272</v>
      </c>
      <c r="C33" s="5"/>
      <c r="D33" s="26"/>
      <c r="E33" s="26"/>
      <c r="F33" s="6"/>
      <c r="G33" s="58" t="s">
        <v>173</v>
      </c>
      <c r="H33" s="111" t="s">
        <v>273</v>
      </c>
      <c r="I33" s="78"/>
      <c r="J33" s="26"/>
    </row>
    <row r="34" spans="1:12" ht="23.25" customHeight="1">
      <c r="A34" s="119"/>
      <c r="B34" s="818" t="s">
        <v>3273</v>
      </c>
      <c r="C34" s="5"/>
      <c r="D34" s="41">
        <v>10565324876</v>
      </c>
      <c r="F34" s="6"/>
      <c r="G34" s="51"/>
      <c r="H34" s="51" t="s">
        <v>194</v>
      </c>
      <c r="I34" s="41">
        <f>'Gov''t Expend. &amp; Its Financing'!D34</f>
        <v>10565324876</v>
      </c>
      <c r="J34" s="100"/>
    </row>
    <row r="35" spans="1:12" ht="21" customHeight="1">
      <c r="A35" s="119"/>
      <c r="B35" s="824" t="s">
        <v>3255</v>
      </c>
      <c r="C35" s="5"/>
      <c r="D35" s="79">
        <v>6207281076</v>
      </c>
      <c r="F35" s="6"/>
      <c r="G35" s="51"/>
      <c r="H35" s="51" t="s">
        <v>143</v>
      </c>
      <c r="I35" s="41">
        <f>'Gov''t Expend. &amp; Its Financing'!D35</f>
        <v>6207281076</v>
      </c>
      <c r="J35" s="100"/>
    </row>
    <row r="36" spans="1:12" ht="21" customHeight="1">
      <c r="A36" s="119"/>
      <c r="B36" s="825" t="s">
        <v>3256</v>
      </c>
      <c r="C36" s="5"/>
      <c r="D36" s="77">
        <v>2334449872</v>
      </c>
      <c r="F36" s="6"/>
      <c r="G36" s="51"/>
      <c r="H36" s="51" t="s">
        <v>96</v>
      </c>
      <c r="I36" s="243">
        <f>'Gov''t Expend. &amp; Its Financing'!D36</f>
        <v>2334449872</v>
      </c>
      <c r="J36" s="100"/>
    </row>
    <row r="37" spans="1:12" ht="21" customHeight="1">
      <c r="A37" s="119"/>
      <c r="B37" s="818" t="s">
        <v>3274</v>
      </c>
      <c r="C37" s="5"/>
      <c r="D37" s="26"/>
      <c r="E37" s="78">
        <f>SUM(D34:D36)</f>
        <v>19107055824</v>
      </c>
      <c r="F37" s="6"/>
      <c r="G37" s="51"/>
      <c r="H37" s="51" t="s">
        <v>90</v>
      </c>
      <c r="I37" s="78"/>
      <c r="J37" s="101">
        <f>'Gov''t Expend. &amp; Its Financing'!E37</f>
        <v>19107055824</v>
      </c>
    </row>
    <row r="38" spans="1:12" ht="19.5">
      <c r="A38" s="120"/>
      <c r="B38" s="14"/>
      <c r="D38" s="26"/>
      <c r="E38" s="26"/>
      <c r="F38" s="6"/>
      <c r="G38" s="51"/>
      <c r="H38" s="24"/>
      <c r="I38" s="78"/>
      <c r="J38" s="26"/>
    </row>
    <row r="39" spans="1:12" ht="20.25">
      <c r="A39" s="118" t="s">
        <v>52</v>
      </c>
      <c r="B39" s="817" t="s">
        <v>3257</v>
      </c>
      <c r="C39" s="5"/>
      <c r="D39" s="26"/>
      <c r="E39" s="26"/>
      <c r="F39" s="6"/>
      <c r="G39" s="58" t="s">
        <v>175</v>
      </c>
      <c r="H39" s="111" t="s">
        <v>135</v>
      </c>
      <c r="I39" s="78"/>
      <c r="J39" s="26"/>
    </row>
    <row r="40" spans="1:12" ht="25.5" customHeight="1">
      <c r="A40" s="119"/>
      <c r="B40" s="818" t="s">
        <v>3275</v>
      </c>
      <c r="C40" s="5"/>
      <c r="D40" s="41">
        <v>16630766212</v>
      </c>
      <c r="F40" s="6"/>
      <c r="G40" s="51"/>
      <c r="H40" s="51" t="s">
        <v>194</v>
      </c>
      <c r="I40" s="41">
        <f>'Gov''t Expend. &amp; Its Financing'!D40</f>
        <v>16630766212</v>
      </c>
      <c r="J40" s="100"/>
    </row>
    <row r="41" spans="1:12" ht="21" customHeight="1">
      <c r="A41" s="119"/>
      <c r="B41" s="824" t="s">
        <v>3276</v>
      </c>
      <c r="C41" s="5"/>
      <c r="D41" s="41">
        <v>8272867000</v>
      </c>
      <c r="F41" s="6"/>
      <c r="G41" s="51"/>
      <c r="H41" s="51" t="s">
        <v>94</v>
      </c>
      <c r="I41" s="41">
        <f>'Gov''t Expend. &amp; Its Financing'!D41</f>
        <v>8272867000</v>
      </c>
      <c r="J41" s="100"/>
    </row>
    <row r="42" spans="1:12" ht="21" customHeight="1">
      <c r="A42" s="119"/>
      <c r="B42" s="825" t="s">
        <v>3256</v>
      </c>
      <c r="C42" s="5"/>
      <c r="D42" s="77">
        <v>7865775743</v>
      </c>
      <c r="F42" s="6"/>
      <c r="G42" s="51"/>
      <c r="H42" s="103" t="s">
        <v>95</v>
      </c>
      <c r="I42" s="77">
        <f>'Gov''t Expend. &amp; Its Financing'!D42</f>
        <v>7865775743</v>
      </c>
      <c r="J42" s="100"/>
    </row>
    <row r="43" spans="1:12" ht="21" customHeight="1">
      <c r="A43" s="119"/>
      <c r="B43" s="818" t="s">
        <v>3277</v>
      </c>
      <c r="C43" s="5"/>
      <c r="D43" s="56"/>
      <c r="E43" s="95">
        <f>SUM(D40:D42)</f>
        <v>32769408955</v>
      </c>
      <c r="F43" s="8"/>
      <c r="G43" s="51"/>
      <c r="H43" s="51" t="s">
        <v>209</v>
      </c>
      <c r="I43" s="56"/>
      <c r="J43" s="214">
        <f>'Gov''t Expend. &amp; Its Financing'!E43</f>
        <v>32769408955</v>
      </c>
    </row>
    <row r="44" spans="1:12" ht="19.5">
      <c r="A44" s="119"/>
      <c r="B44" s="12"/>
      <c r="C44" s="5"/>
      <c r="D44" s="24"/>
      <c r="E44" s="28"/>
      <c r="G44" s="51"/>
      <c r="H44" s="59"/>
      <c r="I44" s="83"/>
      <c r="J44" s="28"/>
      <c r="L44" s="1"/>
    </row>
    <row r="45" spans="1:12" ht="20.25">
      <c r="A45" s="118" t="s">
        <v>85</v>
      </c>
      <c r="B45" s="823" t="s">
        <v>3278</v>
      </c>
      <c r="D45" s="93"/>
      <c r="E45" s="121">
        <f>E23-E31-E37-E43</f>
        <v>59306457540</v>
      </c>
      <c r="G45" s="58" t="s">
        <v>236</v>
      </c>
      <c r="H45" s="115" t="s">
        <v>56</v>
      </c>
      <c r="I45" s="43"/>
      <c r="J45" s="213">
        <f>'Gov''t Expend. &amp; Its Financing'!E45</f>
        <v>59306457540</v>
      </c>
      <c r="L45" s="1"/>
    </row>
    <row r="46" spans="1:12" ht="19.5">
      <c r="A46" s="110"/>
      <c r="B46" s="12"/>
      <c r="C46" s="5"/>
      <c r="D46" s="43"/>
      <c r="E46" s="28"/>
      <c r="G46" s="24"/>
      <c r="H46" s="34"/>
      <c r="I46" s="43"/>
      <c r="J46" s="28"/>
    </row>
    <row r="47" spans="1:12" ht="20.25">
      <c r="A47" s="105"/>
      <c r="B47" s="822" t="s">
        <v>3279</v>
      </c>
      <c r="C47" s="9"/>
      <c r="D47" s="29"/>
      <c r="E47" s="55">
        <f>E31+E37+E43+E45</f>
        <v>346915451948</v>
      </c>
      <c r="G47" s="24"/>
      <c r="H47" s="48" t="s">
        <v>136</v>
      </c>
      <c r="I47" s="84"/>
      <c r="J47" s="55">
        <f>'Gov''t Expend. &amp; Its Financing'!E47</f>
        <v>346915451948</v>
      </c>
    </row>
    <row r="48" spans="1:12" ht="19.5">
      <c r="A48" s="105"/>
    </row>
    <row r="49" spans="5:5" ht="15.75" customHeight="1"/>
    <row r="50" spans="5:5">
      <c r="E50" s="80"/>
    </row>
    <row r="51" spans="5:5">
      <c r="E51" s="252"/>
    </row>
    <row r="52" spans="5:5">
      <c r="E52" s="253"/>
    </row>
    <row r="53" spans="5:5">
      <c r="E53" s="254"/>
    </row>
    <row r="54" spans="5:5">
      <c r="E54" s="253"/>
    </row>
    <row r="55" spans="5:5">
      <c r="E55" s="253"/>
    </row>
    <row r="56" spans="5:5">
      <c r="E56" s="255"/>
    </row>
    <row r="59" spans="5:5">
      <c r="E59" s="72"/>
    </row>
    <row r="280" ht="14.25" customHeight="1"/>
    <row r="283" ht="14.25" customHeight="1"/>
    <row r="288" ht="14.25" customHeight="1"/>
    <row r="294" ht="14.25" customHeight="1"/>
    <row r="300" ht="14.25" customHeight="1"/>
    <row r="303" ht="14.25" customHeight="1"/>
    <row r="311" ht="14.25" customHeight="1"/>
    <row r="317" ht="14.25" customHeight="1"/>
    <row r="326" ht="14.25" customHeight="1"/>
    <row r="329" ht="14.25" customHeight="1"/>
    <row r="334" ht="6.75" customHeight="1"/>
    <row r="337" ht="14.1" customHeight="1"/>
    <row r="351" ht="14.1" customHeight="1"/>
    <row r="361" ht="14.1" customHeight="1"/>
    <row r="367" ht="14.1" customHeight="1"/>
    <row r="372" ht="14.1" customHeight="1"/>
    <row r="377" ht="14.1" customHeight="1"/>
    <row r="383" ht="14.1" customHeight="1"/>
  </sheetData>
  <mergeCells count="4">
    <mergeCell ref="A2:E2"/>
    <mergeCell ref="G2:J2"/>
    <mergeCell ref="A4:E4"/>
    <mergeCell ref="A25:E25"/>
  </mergeCells>
  <phoneticPr fontId="0" type="noConversion"/>
  <printOptions horizontalCentered="1"/>
  <pageMargins left="0.47" right="0" top="0.64" bottom="0.6" header="0.25" footer="0"/>
  <pageSetup paperSize="9" scale="79" firstPageNumber="10" orientation="portrait" useFirstPageNumber="1" horizontalDpi="4294967292" r:id="rId1"/>
  <headerFooter alignWithMargins="0">
    <oddFooter>&amp;C&amp;13&amp;P</oddFooter>
  </headerFooter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48"/>
  <sheetViews>
    <sheetView topLeftCell="A7" zoomScaleNormal="100" workbookViewId="0">
      <selection activeCell="E15" sqref="E15"/>
    </sheetView>
  </sheetViews>
  <sheetFormatPr defaultRowHeight="12.75"/>
  <cols>
    <col min="1" max="1" width="40.7109375" style="162" bestFit="1" customWidth="1"/>
    <col min="2" max="2" width="21.7109375" style="162" customWidth="1"/>
    <col min="3" max="3" width="22" style="162" customWidth="1"/>
    <col min="4" max="4" width="21.28515625" style="162" bestFit="1" customWidth="1"/>
    <col min="5" max="5" width="21.7109375" style="162" customWidth="1"/>
    <col min="6" max="6" width="1.42578125" style="162" bestFit="1" customWidth="1"/>
    <col min="7" max="7" width="41.42578125" style="162" customWidth="1"/>
    <col min="8" max="8" width="21.140625" style="162" customWidth="1"/>
    <col min="9" max="10" width="21" style="162" customWidth="1"/>
    <col min="11" max="11" width="21.85546875" style="162" customWidth="1"/>
    <col min="12" max="12" width="17.85546875" style="162" customWidth="1"/>
    <col min="13" max="16384" width="9.140625" style="162"/>
  </cols>
  <sheetData>
    <row r="1" spans="1:11" ht="25.5">
      <c r="A1" s="1041" t="s">
        <v>3286</v>
      </c>
      <c r="B1" s="1041"/>
      <c r="C1" s="1041"/>
      <c r="D1" s="1041"/>
      <c r="E1" s="1041"/>
      <c r="G1" s="1042" t="s">
        <v>569</v>
      </c>
      <c r="H1" s="1042"/>
      <c r="I1" s="1042"/>
      <c r="J1" s="1042"/>
      <c r="K1" s="1042"/>
    </row>
    <row r="2" spans="1:11" ht="23.25">
      <c r="A2" s="1043" t="s">
        <v>3287</v>
      </c>
      <c r="B2" s="1043"/>
      <c r="C2" s="1043"/>
      <c r="D2" s="1043"/>
      <c r="E2" s="1043"/>
      <c r="G2" s="1044" t="s">
        <v>137</v>
      </c>
      <c r="H2" s="1044"/>
      <c r="I2" s="1044"/>
      <c r="J2" s="1044"/>
      <c r="K2" s="1044"/>
    </row>
    <row r="3" spans="1:11" ht="24" thickBot="1">
      <c r="A3" s="163"/>
      <c r="B3" s="629"/>
      <c r="C3" s="1028"/>
      <c r="D3" s="164"/>
      <c r="E3" s="828" t="s">
        <v>393</v>
      </c>
      <c r="G3" s="165"/>
      <c r="H3" s="166"/>
      <c r="I3" s="167"/>
      <c r="J3" s="167"/>
      <c r="K3" s="167" t="s">
        <v>65</v>
      </c>
    </row>
    <row r="4" spans="1:11" ht="15.75" customHeight="1">
      <c r="A4" s="1060" t="s">
        <v>3288</v>
      </c>
      <c r="B4" s="1063" t="s">
        <v>3289</v>
      </c>
      <c r="C4" s="1063" t="s">
        <v>3290</v>
      </c>
      <c r="D4" s="1068" t="s">
        <v>3291</v>
      </c>
      <c r="E4" s="1054" t="s">
        <v>361</v>
      </c>
      <c r="G4" s="1057" t="s">
        <v>138</v>
      </c>
      <c r="H4" s="1045" t="s">
        <v>344</v>
      </c>
      <c r="I4" s="1045" t="s">
        <v>345</v>
      </c>
      <c r="J4" s="1048" t="s">
        <v>139</v>
      </c>
      <c r="K4" s="1051" t="s">
        <v>24</v>
      </c>
    </row>
    <row r="5" spans="1:11" ht="14.25" customHeight="1">
      <c r="A5" s="1061"/>
      <c r="B5" s="1064"/>
      <c r="C5" s="1066"/>
      <c r="D5" s="1069"/>
      <c r="E5" s="1055"/>
      <c r="G5" s="1058"/>
      <c r="H5" s="1046"/>
      <c r="I5" s="1046"/>
      <c r="J5" s="1049"/>
      <c r="K5" s="1052"/>
    </row>
    <row r="6" spans="1:11" ht="14.25" customHeight="1">
      <c r="A6" s="1062"/>
      <c r="B6" s="1065"/>
      <c r="C6" s="1067"/>
      <c r="D6" s="1070"/>
      <c r="E6" s="1056"/>
      <c r="G6" s="1059"/>
      <c r="H6" s="1047"/>
      <c r="I6" s="1047"/>
      <c r="J6" s="1050"/>
      <c r="K6" s="1053"/>
    </row>
    <row r="7" spans="1:11" s="209" customFormat="1" ht="16.5" customHeight="1">
      <c r="A7" s="206">
        <v>1</v>
      </c>
      <c r="B7" s="207">
        <v>2</v>
      </c>
      <c r="C7" s="207">
        <v>3</v>
      </c>
      <c r="D7" s="207">
        <v>4</v>
      </c>
      <c r="E7" s="208" t="s">
        <v>25</v>
      </c>
      <c r="G7" s="210">
        <v>1</v>
      </c>
      <c r="H7" s="211">
        <v>2</v>
      </c>
      <c r="I7" s="211">
        <v>3</v>
      </c>
      <c r="J7" s="211">
        <v>4</v>
      </c>
      <c r="K7" s="212" t="s">
        <v>25</v>
      </c>
    </row>
    <row r="8" spans="1:11" s="171" customFormat="1" ht="24.95" customHeight="1" thickBot="1">
      <c r="A8" s="168" t="s">
        <v>3292</v>
      </c>
      <c r="B8" s="169">
        <f>SUM(B9+B15+B23+B30)</f>
        <v>91675160588</v>
      </c>
      <c r="C8" s="169">
        <f>SUM(C9+C15+C23+C30)</f>
        <v>113635559980</v>
      </c>
      <c r="D8" s="169">
        <f>SUM(D9+D15+D23+D30)</f>
        <v>141604731380</v>
      </c>
      <c r="E8" s="170">
        <f t="shared" ref="E8:E9" si="0">SUM(B8:D8)</f>
        <v>346915451948</v>
      </c>
      <c r="G8" s="172" t="s">
        <v>228</v>
      </c>
      <c r="H8" s="169">
        <f>SUM(H9,H15,H23,H30)</f>
        <v>91675160588</v>
      </c>
      <c r="I8" s="169">
        <f>I9+I15+I23+I30</f>
        <v>113635559980</v>
      </c>
      <c r="J8" s="169">
        <f>J9+J15+J23+J30</f>
        <v>141604731380</v>
      </c>
      <c r="K8" s="173">
        <f>K9+K15+K23+K30</f>
        <v>346915451948</v>
      </c>
    </row>
    <row r="9" spans="1:11" ht="24.95" customHeight="1" thickTop="1" thickBot="1">
      <c r="A9" s="174" t="s">
        <v>211</v>
      </c>
      <c r="B9" s="175">
        <f>SUM(B10:B13)</f>
        <v>28890777397</v>
      </c>
      <c r="C9" s="175">
        <v>6592081490</v>
      </c>
      <c r="D9" s="176">
        <f>SUM(D10:D13)</f>
        <v>0</v>
      </c>
      <c r="E9" s="177">
        <f t="shared" si="0"/>
        <v>35482858887</v>
      </c>
      <c r="G9" s="178" t="s">
        <v>227</v>
      </c>
      <c r="H9" s="175">
        <f>SUM(H10:H13)</f>
        <v>28890777397</v>
      </c>
      <c r="I9" s="175">
        <f>SUM(I10:I13)</f>
        <v>6592081490</v>
      </c>
      <c r="J9" s="176">
        <f>SUM(J10:J13)</f>
        <v>0</v>
      </c>
      <c r="K9" s="179">
        <f>SUM(K10:K13)</f>
        <v>35482858887</v>
      </c>
    </row>
    <row r="10" spans="1:11" ht="24.95" customHeight="1">
      <c r="A10" s="180" t="s">
        <v>3296</v>
      </c>
      <c r="B10" s="181">
        <v>1663361442</v>
      </c>
      <c r="C10" s="181">
        <v>1662071900</v>
      </c>
      <c r="D10" s="181"/>
      <c r="E10" s="182">
        <f>SUM(B10:D10)</f>
        <v>3325433342</v>
      </c>
      <c r="G10" s="183" t="s">
        <v>226</v>
      </c>
      <c r="H10" s="181">
        <f t="shared" ref="H10:K13" si="1">B10</f>
        <v>1663361442</v>
      </c>
      <c r="I10" s="181">
        <f t="shared" si="1"/>
        <v>1662071900</v>
      </c>
      <c r="J10" s="181"/>
      <c r="K10" s="184">
        <f>E10</f>
        <v>3325433342</v>
      </c>
    </row>
    <row r="11" spans="1:11" ht="24.95" customHeight="1">
      <c r="A11" s="180" t="s">
        <v>3297</v>
      </c>
      <c r="B11" s="181">
        <v>5591774884</v>
      </c>
      <c r="C11" s="181">
        <v>1182497950</v>
      </c>
      <c r="D11" s="181"/>
      <c r="E11" s="182">
        <f t="shared" ref="E11:E13" si="2">SUM(B11:D11)</f>
        <v>6774272834</v>
      </c>
      <c r="G11" s="183" t="s">
        <v>556</v>
      </c>
      <c r="H11" s="181">
        <f t="shared" si="1"/>
        <v>5591774884</v>
      </c>
      <c r="I11" s="181">
        <f t="shared" si="1"/>
        <v>1182497950</v>
      </c>
      <c r="J11" s="181"/>
      <c r="K11" s="184">
        <f t="shared" si="1"/>
        <v>6774272834</v>
      </c>
    </row>
    <row r="12" spans="1:11" ht="24.95" customHeight="1">
      <c r="A12" s="180" t="s">
        <v>3298</v>
      </c>
      <c r="B12" s="181">
        <v>15000000000</v>
      </c>
      <c r="C12" s="185"/>
      <c r="D12" s="181"/>
      <c r="E12" s="182">
        <f t="shared" si="2"/>
        <v>15000000000</v>
      </c>
      <c r="G12" s="183" t="s">
        <v>225</v>
      </c>
      <c r="H12" s="181">
        <f t="shared" si="1"/>
        <v>15000000000</v>
      </c>
      <c r="I12" s="203"/>
      <c r="J12" s="181"/>
      <c r="K12" s="184">
        <f t="shared" si="1"/>
        <v>15000000000</v>
      </c>
    </row>
    <row r="13" spans="1:11" ht="24.95" customHeight="1">
      <c r="A13" s="180" t="s">
        <v>3299</v>
      </c>
      <c r="B13" s="181">
        <v>6635641071</v>
      </c>
      <c r="C13" s="181">
        <v>3747511640</v>
      </c>
      <c r="D13" s="181"/>
      <c r="E13" s="182">
        <f t="shared" si="2"/>
        <v>10383152711</v>
      </c>
      <c r="G13" s="183" t="s">
        <v>224</v>
      </c>
      <c r="H13" s="181">
        <f t="shared" si="1"/>
        <v>6635641071</v>
      </c>
      <c r="I13" s="181">
        <f t="shared" si="1"/>
        <v>3747511640</v>
      </c>
      <c r="J13" s="181"/>
      <c r="K13" s="184">
        <f t="shared" si="1"/>
        <v>10383152711</v>
      </c>
    </row>
    <row r="14" spans="1:11" ht="24.95" customHeight="1">
      <c r="A14" s="187"/>
      <c r="B14" s="1029"/>
      <c r="C14" s="1029"/>
      <c r="D14" s="181"/>
      <c r="E14" s="182"/>
      <c r="G14" s="188"/>
      <c r="H14" s="181"/>
      <c r="I14" s="181"/>
      <c r="J14" s="181"/>
      <c r="K14" s="184"/>
    </row>
    <row r="15" spans="1:11" ht="24.95" customHeight="1" thickBot="1">
      <c r="A15" s="174" t="s">
        <v>3300</v>
      </c>
      <c r="B15" s="175">
        <f>SUM(B16:B21)</f>
        <v>5325875391</v>
      </c>
      <c r="C15" s="175">
        <f>SUM(C16:C21)</f>
        <v>70376651630</v>
      </c>
      <c r="D15" s="176">
        <f>SUM(D16:D19)</f>
        <v>0</v>
      </c>
      <c r="E15" s="189">
        <f t="shared" ref="E15" si="3">SUM(B15:D15)</f>
        <v>75702527021</v>
      </c>
      <c r="G15" s="178" t="s">
        <v>223</v>
      </c>
      <c r="H15" s="175">
        <f>SUM(H16:H21)</f>
        <v>5325875391</v>
      </c>
      <c r="I15" s="175">
        <f>SUM(I16:I21)</f>
        <v>70376651630</v>
      </c>
      <c r="J15" s="176">
        <f>SUM(J16:J21)</f>
        <v>0</v>
      </c>
      <c r="K15" s="179">
        <f>SUM(K16:K21)</f>
        <v>75702527021</v>
      </c>
    </row>
    <row r="16" spans="1:11" ht="24.95" customHeight="1">
      <c r="A16" s="180" t="s">
        <v>3301</v>
      </c>
      <c r="B16" s="181">
        <v>2235867610</v>
      </c>
      <c r="C16" s="181">
        <v>11746221510</v>
      </c>
      <c r="D16" s="181"/>
      <c r="E16" s="182">
        <f>SUM(B16:D16)</f>
        <v>13982089120</v>
      </c>
      <c r="G16" s="183" t="s">
        <v>222</v>
      </c>
      <c r="H16" s="181">
        <f t="shared" ref="H16:K21" si="4">B16</f>
        <v>2235867610</v>
      </c>
      <c r="I16" s="181">
        <f t="shared" si="4"/>
        <v>11746221510</v>
      </c>
      <c r="J16" s="181"/>
      <c r="K16" s="184">
        <f t="shared" si="4"/>
        <v>13982089120</v>
      </c>
    </row>
    <row r="17" spans="1:12" ht="24.95" customHeight="1">
      <c r="A17" s="180" t="s">
        <v>3302</v>
      </c>
      <c r="B17" s="181">
        <v>338043060</v>
      </c>
      <c r="C17" s="181">
        <v>12004768000</v>
      </c>
      <c r="D17" s="181"/>
      <c r="E17" s="182">
        <f t="shared" ref="E17:E21" si="5">SUM(B17:D17)</f>
        <v>12342811060</v>
      </c>
      <c r="G17" s="183" t="s">
        <v>389</v>
      </c>
      <c r="H17" s="181">
        <f t="shared" si="4"/>
        <v>338043060</v>
      </c>
      <c r="I17" s="181">
        <f t="shared" si="4"/>
        <v>12004768000</v>
      </c>
      <c r="J17" s="181"/>
      <c r="K17" s="184">
        <f t="shared" si="4"/>
        <v>12342811060</v>
      </c>
    </row>
    <row r="18" spans="1:12" ht="24.95" customHeight="1">
      <c r="A18" s="180" t="s">
        <v>3303</v>
      </c>
      <c r="B18" s="181">
        <v>882757560</v>
      </c>
      <c r="C18" s="181">
        <v>408909700</v>
      </c>
      <c r="D18" s="181"/>
      <c r="E18" s="182">
        <f t="shared" si="5"/>
        <v>1291667260</v>
      </c>
      <c r="G18" s="183" t="s">
        <v>557</v>
      </c>
      <c r="H18" s="181">
        <f t="shared" si="4"/>
        <v>882757560</v>
      </c>
      <c r="I18" s="181">
        <f t="shared" si="4"/>
        <v>408909700</v>
      </c>
      <c r="J18" s="181"/>
      <c r="K18" s="184">
        <f t="shared" si="4"/>
        <v>1291667260</v>
      </c>
    </row>
    <row r="19" spans="1:12" ht="24.95" customHeight="1">
      <c r="A19" s="180" t="s">
        <v>3304</v>
      </c>
      <c r="B19" s="181">
        <v>168999100</v>
      </c>
      <c r="C19" s="181">
        <v>45468000</v>
      </c>
      <c r="D19" s="181"/>
      <c r="E19" s="182">
        <f t="shared" si="5"/>
        <v>214467100</v>
      </c>
      <c r="G19" s="183" t="s">
        <v>346</v>
      </c>
      <c r="H19" s="181">
        <f t="shared" si="4"/>
        <v>168999100</v>
      </c>
      <c r="I19" s="181">
        <f>C19</f>
        <v>45468000</v>
      </c>
      <c r="J19" s="181"/>
      <c r="K19" s="184">
        <f t="shared" si="4"/>
        <v>214467100</v>
      </c>
    </row>
    <row r="20" spans="1:12" ht="24.95" customHeight="1">
      <c r="A20" s="180" t="s">
        <v>3305</v>
      </c>
      <c r="B20" s="181">
        <v>905390790</v>
      </c>
      <c r="C20" s="181">
        <v>1637483900</v>
      </c>
      <c r="D20" s="181"/>
      <c r="E20" s="182">
        <f t="shared" si="5"/>
        <v>2542874690</v>
      </c>
      <c r="G20" s="183" t="s">
        <v>221</v>
      </c>
      <c r="H20" s="181">
        <f t="shared" si="4"/>
        <v>905390790</v>
      </c>
      <c r="I20" s="181">
        <f t="shared" si="4"/>
        <v>1637483900</v>
      </c>
      <c r="J20" s="181"/>
      <c r="K20" s="184">
        <f t="shared" si="4"/>
        <v>2542874690</v>
      </c>
    </row>
    <row r="21" spans="1:12" ht="24.95" customHeight="1">
      <c r="A21" s="180" t="s">
        <v>3306</v>
      </c>
      <c r="B21" s="181">
        <v>794817271</v>
      </c>
      <c r="C21" s="181">
        <v>44533800520</v>
      </c>
      <c r="D21" s="181"/>
      <c r="E21" s="182">
        <f t="shared" si="5"/>
        <v>45328617791</v>
      </c>
      <c r="G21" s="183" t="s">
        <v>370</v>
      </c>
      <c r="H21" s="181">
        <f t="shared" si="4"/>
        <v>794817271</v>
      </c>
      <c r="I21" s="181">
        <f t="shared" si="4"/>
        <v>44533800520</v>
      </c>
      <c r="J21" s="181"/>
      <c r="K21" s="184">
        <f t="shared" si="4"/>
        <v>45328617791</v>
      </c>
    </row>
    <row r="22" spans="1:12" ht="24.95" customHeight="1">
      <c r="A22" s="187"/>
      <c r="B22" s="1029"/>
      <c r="C22" s="1028"/>
      <c r="D22" s="181"/>
      <c r="E22" s="182"/>
      <c r="G22" s="183"/>
      <c r="H22" s="181"/>
      <c r="I22" s="181"/>
      <c r="J22" s="181"/>
      <c r="K22" s="184"/>
    </row>
    <row r="23" spans="1:12" ht="24.95" customHeight="1" thickBot="1">
      <c r="A23" s="174" t="s">
        <v>3307</v>
      </c>
      <c r="B23" s="175">
        <f>SUM(B24:B28)</f>
        <v>27260774800</v>
      </c>
      <c r="C23" s="175">
        <f>SUM(C24:C28)</f>
        <v>31196095360</v>
      </c>
      <c r="D23" s="176">
        <f>SUM(D24:D26)</f>
        <v>0</v>
      </c>
      <c r="E23" s="189">
        <f t="shared" ref="E23:E28" si="6">SUM(B23:D23)</f>
        <v>58456870160</v>
      </c>
      <c r="G23" s="178" t="s">
        <v>220</v>
      </c>
      <c r="H23" s="175">
        <f>SUM(H24:H28)</f>
        <v>27260774800</v>
      </c>
      <c r="I23" s="175">
        <f>SUM(I24:I28)</f>
        <v>31196095360</v>
      </c>
      <c r="J23" s="190">
        <f>SUM(J24:J28)</f>
        <v>0</v>
      </c>
      <c r="K23" s="179">
        <f>SUM(K24:K28)</f>
        <v>58456870160</v>
      </c>
    </row>
    <row r="24" spans="1:12" ht="24.95" customHeight="1">
      <c r="A24" s="180" t="s">
        <v>3308</v>
      </c>
      <c r="B24" s="181">
        <v>24518043030</v>
      </c>
      <c r="C24" s="181">
        <v>18796498500</v>
      </c>
      <c r="D24" s="181"/>
      <c r="E24" s="182">
        <f t="shared" si="6"/>
        <v>43314541530</v>
      </c>
      <c r="F24" s="162" t="s">
        <v>57</v>
      </c>
      <c r="G24" s="183" t="s">
        <v>157</v>
      </c>
      <c r="H24" s="181">
        <f t="shared" ref="H24:K28" si="7">B24</f>
        <v>24518043030</v>
      </c>
      <c r="I24" s="181">
        <f t="shared" si="7"/>
        <v>18796498500</v>
      </c>
      <c r="J24" s="181"/>
      <c r="K24" s="184">
        <f t="shared" si="7"/>
        <v>43314541530</v>
      </c>
    </row>
    <row r="25" spans="1:12" ht="24.95" customHeight="1">
      <c r="A25" s="180" t="s">
        <v>3309</v>
      </c>
      <c r="B25" s="181">
        <v>688713760</v>
      </c>
      <c r="C25" s="181">
        <v>2787731000</v>
      </c>
      <c r="D25" s="181"/>
      <c r="E25" s="182">
        <f t="shared" si="6"/>
        <v>3476444760</v>
      </c>
      <c r="G25" s="183" t="s">
        <v>219</v>
      </c>
      <c r="H25" s="181">
        <f t="shared" si="7"/>
        <v>688713760</v>
      </c>
      <c r="I25" s="181">
        <f t="shared" si="7"/>
        <v>2787731000</v>
      </c>
      <c r="J25" s="181"/>
      <c r="K25" s="184">
        <f t="shared" si="7"/>
        <v>3476444760</v>
      </c>
    </row>
    <row r="26" spans="1:12" ht="24.95" customHeight="1">
      <c r="A26" s="180" t="s">
        <v>3310</v>
      </c>
      <c r="B26" s="181">
        <v>1780000780</v>
      </c>
      <c r="C26" s="181">
        <v>9062716750</v>
      </c>
      <c r="D26" s="181"/>
      <c r="E26" s="182">
        <f>SUM(B26:D26)</f>
        <v>10842717530</v>
      </c>
      <c r="G26" s="183" t="s">
        <v>218</v>
      </c>
      <c r="H26" s="181">
        <f t="shared" si="7"/>
        <v>1780000780</v>
      </c>
      <c r="I26" s="181">
        <f t="shared" si="7"/>
        <v>9062716750</v>
      </c>
      <c r="J26" s="181"/>
      <c r="K26" s="184">
        <f t="shared" si="7"/>
        <v>10842717530</v>
      </c>
    </row>
    <row r="27" spans="1:12" ht="24.95" customHeight="1">
      <c r="A27" s="191" t="s">
        <v>3311</v>
      </c>
      <c r="B27" s="181">
        <v>107088300</v>
      </c>
      <c r="C27" s="181"/>
      <c r="D27" s="181"/>
      <c r="E27" s="182">
        <f t="shared" si="6"/>
        <v>107088300</v>
      </c>
      <c r="G27" s="183" t="s">
        <v>217</v>
      </c>
      <c r="H27" s="181">
        <f t="shared" si="7"/>
        <v>107088300</v>
      </c>
      <c r="I27" s="203"/>
      <c r="J27" s="181"/>
      <c r="K27" s="184">
        <f t="shared" si="7"/>
        <v>107088300</v>
      </c>
    </row>
    <row r="28" spans="1:12" ht="24.95" customHeight="1">
      <c r="A28" s="180" t="s">
        <v>3312</v>
      </c>
      <c r="B28" s="181">
        <v>166928930</v>
      </c>
      <c r="C28" s="181">
        <v>549149110</v>
      </c>
      <c r="D28" s="181"/>
      <c r="E28" s="182">
        <f t="shared" si="6"/>
        <v>716078040</v>
      </c>
      <c r="G28" s="183" t="s">
        <v>216</v>
      </c>
      <c r="H28" s="181">
        <f t="shared" si="7"/>
        <v>166928930</v>
      </c>
      <c r="I28" s="181">
        <f t="shared" si="7"/>
        <v>549149110</v>
      </c>
      <c r="J28" s="181"/>
      <c r="K28" s="184">
        <f t="shared" si="7"/>
        <v>716078040</v>
      </c>
    </row>
    <row r="29" spans="1:12" ht="24.95" customHeight="1">
      <c r="A29" s="187"/>
      <c r="B29" s="181"/>
      <c r="C29" s="181"/>
      <c r="D29" s="181"/>
      <c r="E29" s="182"/>
      <c r="G29" s="183"/>
      <c r="H29" s="181"/>
      <c r="I29" s="181"/>
      <c r="J29" s="181"/>
      <c r="K29" s="184"/>
    </row>
    <row r="30" spans="1:12" ht="24.95" customHeight="1" thickBot="1">
      <c r="A30" s="174" t="s">
        <v>3313</v>
      </c>
      <c r="B30" s="175">
        <f>SUM(B31:B35)</f>
        <v>30197733000</v>
      </c>
      <c r="C30" s="175">
        <f>SUM(C31:C35)</f>
        <v>5470731500</v>
      </c>
      <c r="D30" s="175">
        <f>SUM(D31:D35)</f>
        <v>141604731380</v>
      </c>
      <c r="E30" s="189">
        <f t="shared" ref="E30:E35" si="8">SUM(B30:D30)</f>
        <v>177273195880</v>
      </c>
      <c r="G30" s="178" t="s">
        <v>552</v>
      </c>
      <c r="H30" s="175">
        <f>SUM(H31:H35)</f>
        <v>30197733000</v>
      </c>
      <c r="I30" s="175">
        <f>SUM(I31:I35)</f>
        <v>5470731500</v>
      </c>
      <c r="J30" s="175">
        <f>SUM(J31:J35)</f>
        <v>141604731380</v>
      </c>
      <c r="K30" s="179">
        <f>SUM(H30:J30)</f>
        <v>177273195880</v>
      </c>
    </row>
    <row r="31" spans="1:12" ht="24.95" customHeight="1">
      <c r="A31" s="180" t="s">
        <v>3314</v>
      </c>
      <c r="B31" s="181">
        <v>167000000</v>
      </c>
      <c r="C31" s="181">
        <v>5470731500</v>
      </c>
      <c r="D31" s="246"/>
      <c r="E31" s="182">
        <f t="shared" si="8"/>
        <v>5637731500</v>
      </c>
      <c r="G31" s="183" t="s">
        <v>215</v>
      </c>
      <c r="H31" s="181">
        <f>B31</f>
        <v>167000000</v>
      </c>
      <c r="I31" s="181">
        <f>C31</f>
        <v>5470731500</v>
      </c>
      <c r="J31" s="193"/>
      <c r="K31" s="184">
        <f t="shared" ref="K31:K34" si="9">E31</f>
        <v>5637731500</v>
      </c>
      <c r="L31" s="558"/>
    </row>
    <row r="32" spans="1:12" ht="24.95" customHeight="1">
      <c r="A32" s="180" t="s">
        <v>3315</v>
      </c>
      <c r="B32" s="181"/>
      <c r="C32" s="193"/>
      <c r="D32" s="226">
        <v>135604731380</v>
      </c>
      <c r="E32" s="182">
        <f>SUM(B32:D32)</f>
        <v>135604731380</v>
      </c>
      <c r="G32" s="183" t="s">
        <v>214</v>
      </c>
      <c r="H32" s="181"/>
      <c r="I32" s="181"/>
      <c r="J32" s="181">
        <f>D32</f>
        <v>135604731380</v>
      </c>
      <c r="K32" s="184">
        <f>E32</f>
        <v>135604731380</v>
      </c>
      <c r="L32" s="558"/>
    </row>
    <row r="33" spans="1:12" ht="24.95" customHeight="1">
      <c r="A33" s="180" t="s">
        <v>3316</v>
      </c>
      <c r="B33" s="181">
        <v>22512300000</v>
      </c>
      <c r="C33" s="192"/>
      <c r="D33" s="247"/>
      <c r="E33" s="182">
        <f t="shared" si="8"/>
        <v>22512300000</v>
      </c>
      <c r="G33" s="183" t="s">
        <v>213</v>
      </c>
      <c r="H33" s="181">
        <f>B33</f>
        <v>22512300000</v>
      </c>
      <c r="I33" s="186"/>
      <c r="J33" s="181"/>
      <c r="K33" s="184">
        <f t="shared" si="9"/>
        <v>22512300000</v>
      </c>
      <c r="L33" s="558"/>
    </row>
    <row r="34" spans="1:12" ht="24.95" customHeight="1">
      <c r="A34" s="180" t="s">
        <v>3317</v>
      </c>
      <c r="B34" s="181">
        <v>7518433000</v>
      </c>
      <c r="C34" s="192"/>
      <c r="D34" s="247"/>
      <c r="E34" s="182">
        <f t="shared" si="8"/>
        <v>7518433000</v>
      </c>
      <c r="G34" s="183" t="s">
        <v>212</v>
      </c>
      <c r="H34" s="181">
        <f>B34</f>
        <v>7518433000</v>
      </c>
      <c r="I34" s="186"/>
      <c r="J34" s="181"/>
      <c r="K34" s="184">
        <f t="shared" si="9"/>
        <v>7518433000</v>
      </c>
      <c r="L34" s="558"/>
    </row>
    <row r="35" spans="1:12" ht="42" customHeight="1" thickBot="1">
      <c r="A35" s="245" t="s">
        <v>550</v>
      </c>
      <c r="B35" s="194"/>
      <c r="C35" s="221"/>
      <c r="D35" s="248">
        <v>6000000000</v>
      </c>
      <c r="E35" s="195">
        <f t="shared" si="8"/>
        <v>6000000000</v>
      </c>
      <c r="G35" s="220" t="s">
        <v>549</v>
      </c>
      <c r="H35" s="194"/>
      <c r="I35" s="196"/>
      <c r="J35" s="194">
        <f>D35</f>
        <v>6000000000</v>
      </c>
      <c r="K35" s="197">
        <f>SUM(H35:J35)</f>
        <v>6000000000</v>
      </c>
      <c r="L35" s="558"/>
    </row>
    <row r="36" spans="1:12" ht="15">
      <c r="A36" s="198"/>
      <c r="G36" s="199"/>
      <c r="H36" s="199"/>
      <c r="I36" s="199"/>
      <c r="J36" s="199"/>
      <c r="K36" s="199"/>
    </row>
    <row r="46" spans="1:12">
      <c r="D46" s="377"/>
    </row>
    <row r="48" spans="1:12">
      <c r="D48" s="376"/>
    </row>
  </sheetData>
  <mergeCells count="14">
    <mergeCell ref="A1:E1"/>
    <mergeCell ref="G1:K1"/>
    <mergeCell ref="A2:E2"/>
    <mergeCell ref="G2:K2"/>
    <mergeCell ref="H4:H6"/>
    <mergeCell ref="I4:I6"/>
    <mergeCell ref="J4:J6"/>
    <mergeCell ref="K4:K6"/>
    <mergeCell ref="E4:E6"/>
    <mergeCell ref="G4:G6"/>
    <mergeCell ref="A4:A6"/>
    <mergeCell ref="B4:B6"/>
    <mergeCell ref="C4:C6"/>
    <mergeCell ref="D4:D6"/>
  </mergeCells>
  <phoneticPr fontId="107" type="noConversion"/>
  <pageMargins left="0.49" right="0.38" top="0.75" bottom="1.07" header="0.3" footer="0.8"/>
  <pageSetup scale="77" firstPageNumber="12" orientation="portrait" useFirstPageNumber="1" r:id="rId1"/>
  <headerFooter>
    <oddFooter>&amp;C&amp;12&amp;P</oddFooter>
  </headerFooter>
  <colBreaks count="1" manualBreakCount="1">
    <brk id="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K614"/>
  <sheetViews>
    <sheetView zoomScaleNormal="100" workbookViewId="0">
      <pane xSplit="2" ySplit="4" topLeftCell="C26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5"/>
  <cols>
    <col min="1" max="1" width="17.140625" style="21" customWidth="1"/>
    <col min="2" max="2" width="87.42578125" style="2" customWidth="1"/>
    <col min="3" max="3" width="27" style="42" customWidth="1"/>
    <col min="4" max="4" width="18" style="67" customWidth="1"/>
    <col min="5" max="5" width="90.85546875" style="68" customWidth="1"/>
    <col min="6" max="6" width="26.5703125" style="68" customWidth="1"/>
    <col min="7" max="7" width="12.28515625" style="2" bestFit="1" customWidth="1"/>
    <col min="8" max="8" width="15.7109375" style="22" customWidth="1"/>
    <col min="9" max="9" width="13.28515625" style="22" customWidth="1"/>
    <col min="10" max="10" width="10.85546875" style="22" bestFit="1" customWidth="1"/>
    <col min="11" max="11" width="9.28515625" style="22" bestFit="1" customWidth="1"/>
    <col min="12" max="16384" width="9.140625" style="2"/>
  </cols>
  <sheetData>
    <row r="1" spans="1:9" ht="27.75">
      <c r="A1" s="1071" t="s">
        <v>571</v>
      </c>
      <c r="B1" s="1071"/>
      <c r="C1" s="1071"/>
      <c r="D1" s="1073" t="s">
        <v>572</v>
      </c>
      <c r="E1" s="1073"/>
      <c r="F1" s="1073"/>
    </row>
    <row r="2" spans="1:9" ht="23.25" customHeight="1" thickBot="1">
      <c r="A2" s="75"/>
      <c r="B2" s="70"/>
      <c r="C2" s="71"/>
      <c r="D2" s="1072"/>
      <c r="E2" s="1072"/>
      <c r="F2" s="1072"/>
    </row>
    <row r="3" spans="1:9" ht="18.75" customHeight="1">
      <c r="A3" s="1074" t="s">
        <v>50</v>
      </c>
      <c r="B3" s="1076" t="s">
        <v>58</v>
      </c>
      <c r="C3" s="1078" t="s">
        <v>171</v>
      </c>
      <c r="D3" s="1079" t="s">
        <v>254</v>
      </c>
      <c r="E3" s="1079" t="s">
        <v>138</v>
      </c>
      <c r="F3" s="1079" t="s">
        <v>65</v>
      </c>
    </row>
    <row r="4" spans="1:9" ht="18" customHeight="1">
      <c r="A4" s="1075"/>
      <c r="B4" s="1077"/>
      <c r="C4" s="1077"/>
      <c r="D4" s="1077"/>
      <c r="E4" s="1077"/>
      <c r="F4" s="1077"/>
    </row>
    <row r="5" spans="1:9" ht="24.95" customHeight="1" thickBot="1">
      <c r="A5" s="256"/>
      <c r="B5" s="760" t="s">
        <v>3231</v>
      </c>
      <c r="C5" s="127">
        <f>C6+C154+C205+C209+C246</f>
        <v>287608994408</v>
      </c>
      <c r="D5" s="127"/>
      <c r="E5" s="257" t="s">
        <v>24</v>
      </c>
      <c r="F5" s="127">
        <f>C5</f>
        <v>287608994408</v>
      </c>
    </row>
    <row r="6" spans="1:9" ht="24.95" customHeight="1" thickTop="1" thickBot="1">
      <c r="A6" s="795" t="s">
        <v>186</v>
      </c>
      <c r="B6" s="761" t="s">
        <v>3232</v>
      </c>
      <c r="C6" s="258">
        <f>C7+C16+C93</f>
        <v>211111400001</v>
      </c>
      <c r="D6" s="259" t="s">
        <v>186</v>
      </c>
      <c r="E6" s="260" t="s">
        <v>66</v>
      </c>
      <c r="F6" s="258">
        <f>F7+F16+F93</f>
        <v>211111400001</v>
      </c>
    </row>
    <row r="7" spans="1:9" ht="24.95" customHeight="1" thickTop="1" thickBot="1">
      <c r="A7" s="795" t="s">
        <v>144</v>
      </c>
      <c r="B7" s="762" t="s">
        <v>3233</v>
      </c>
      <c r="C7" s="258">
        <f>SUM(C8:C14)</f>
        <v>56684300692</v>
      </c>
      <c r="D7" s="262" t="s">
        <v>144</v>
      </c>
      <c r="E7" s="260" t="s">
        <v>187</v>
      </c>
      <c r="F7" s="261">
        <f>SUM(F8:F14)</f>
        <v>56684300692</v>
      </c>
    </row>
    <row r="8" spans="1:9" ht="24.95" customHeight="1" thickTop="1">
      <c r="A8" s="793" t="s">
        <v>189</v>
      </c>
      <c r="B8" s="792" t="s">
        <v>3259</v>
      </c>
      <c r="C8" s="263">
        <v>8821419878</v>
      </c>
      <c r="D8" s="264" t="s">
        <v>189</v>
      </c>
      <c r="E8" s="148" t="s">
        <v>188</v>
      </c>
      <c r="F8" s="263">
        <f>OLE_LINK3</f>
        <v>8821419878</v>
      </c>
    </row>
    <row r="9" spans="1:9" ht="24.95" customHeight="1">
      <c r="A9" s="793" t="s">
        <v>190</v>
      </c>
      <c r="B9" s="782" t="s">
        <v>427</v>
      </c>
      <c r="C9" s="251">
        <v>41939929123</v>
      </c>
      <c r="D9" s="264" t="s">
        <v>190</v>
      </c>
      <c r="E9" s="148" t="s">
        <v>120</v>
      </c>
      <c r="F9" s="251">
        <f>C9</f>
        <v>41939929123</v>
      </c>
    </row>
    <row r="10" spans="1:9" ht="24.95" customHeight="1">
      <c r="A10" s="794" t="s">
        <v>191</v>
      </c>
      <c r="B10" s="782" t="s">
        <v>428</v>
      </c>
      <c r="C10" s="251">
        <v>1980342780</v>
      </c>
      <c r="D10" s="264" t="s">
        <v>191</v>
      </c>
      <c r="E10" s="148" t="s">
        <v>192</v>
      </c>
      <c r="F10" s="251">
        <f t="shared" ref="F10:F14" si="0">C10</f>
        <v>1980342780</v>
      </c>
    </row>
    <row r="11" spans="1:9" ht="24.95" customHeight="1">
      <c r="A11" s="794">
        <v>1106</v>
      </c>
      <c r="B11" s="782" t="s">
        <v>429</v>
      </c>
      <c r="C11" s="251">
        <v>393015874</v>
      </c>
      <c r="D11" s="264">
        <v>1106</v>
      </c>
      <c r="E11" s="152" t="s">
        <v>398</v>
      </c>
      <c r="F11" s="251">
        <f t="shared" si="0"/>
        <v>393015874</v>
      </c>
    </row>
    <row r="12" spans="1:9" ht="24.95" customHeight="1">
      <c r="A12" s="794">
        <v>1108</v>
      </c>
      <c r="B12" s="782" t="s">
        <v>545</v>
      </c>
      <c r="C12" s="251">
        <v>20137678</v>
      </c>
      <c r="D12" s="264">
        <v>1108</v>
      </c>
      <c r="E12" s="152" t="s">
        <v>20</v>
      </c>
      <c r="F12" s="251">
        <f t="shared" si="0"/>
        <v>20137678</v>
      </c>
    </row>
    <row r="13" spans="1:9" ht="24.95" customHeight="1">
      <c r="A13" s="794">
        <v>1109</v>
      </c>
      <c r="B13" s="782" t="s">
        <v>430</v>
      </c>
      <c r="C13" s="251">
        <v>2755003770</v>
      </c>
      <c r="D13" s="264">
        <v>1109</v>
      </c>
      <c r="E13" s="148" t="s">
        <v>193</v>
      </c>
      <c r="F13" s="251">
        <f t="shared" si="0"/>
        <v>2755003770</v>
      </c>
    </row>
    <row r="14" spans="1:9" ht="24.95" customHeight="1">
      <c r="A14" s="794">
        <v>1111</v>
      </c>
      <c r="B14" s="782" t="s">
        <v>431</v>
      </c>
      <c r="C14" s="251">
        <v>774451589</v>
      </c>
      <c r="D14" s="264">
        <v>1111</v>
      </c>
      <c r="E14" s="148" t="s">
        <v>59</v>
      </c>
      <c r="F14" s="251">
        <f t="shared" si="0"/>
        <v>774451589</v>
      </c>
      <c r="H14" s="46"/>
      <c r="I14" s="46"/>
    </row>
    <row r="15" spans="1:9" ht="23.1" customHeight="1">
      <c r="A15" s="145"/>
      <c r="B15" s="265"/>
      <c r="C15" s="266"/>
      <c r="D15" s="267"/>
      <c r="E15" s="265"/>
      <c r="F15" s="266"/>
      <c r="H15" s="47"/>
      <c r="I15" s="47"/>
    </row>
    <row r="16" spans="1:9" ht="24.95" customHeight="1" thickBot="1">
      <c r="A16" s="268"/>
      <c r="B16" s="763" t="s">
        <v>3234</v>
      </c>
      <c r="C16" s="127">
        <f>C17+C54+C65+C88</f>
        <v>62593640309</v>
      </c>
      <c r="D16" s="269"/>
      <c r="E16" s="270" t="s">
        <v>128</v>
      </c>
      <c r="F16" s="127">
        <f>F17+F54+F65+F88</f>
        <v>62593640309</v>
      </c>
      <c r="H16" s="47"/>
      <c r="I16" s="47"/>
    </row>
    <row r="17" spans="1:9" ht="24.95" customHeight="1" thickTop="1" thickBot="1">
      <c r="A17" s="796" t="s">
        <v>145</v>
      </c>
      <c r="B17" s="764" t="s">
        <v>3235</v>
      </c>
      <c r="C17" s="271">
        <f>C18+C43</f>
        <v>52786924283</v>
      </c>
      <c r="D17" s="259" t="s">
        <v>145</v>
      </c>
      <c r="E17" s="270" t="s">
        <v>274</v>
      </c>
      <c r="F17" s="271">
        <f>F18+F43</f>
        <v>52786924283</v>
      </c>
      <c r="H17" s="47"/>
      <c r="I17" s="47"/>
    </row>
    <row r="18" spans="1:9" ht="24.95" customHeight="1" thickTop="1">
      <c r="A18" s="797" t="s">
        <v>276</v>
      </c>
      <c r="B18" s="765" t="s">
        <v>3236</v>
      </c>
      <c r="C18" s="132">
        <f>SUM(C19:C41)</f>
        <v>24103230014</v>
      </c>
      <c r="D18" s="272" t="s">
        <v>276</v>
      </c>
      <c r="E18" s="273" t="s">
        <v>275</v>
      </c>
      <c r="F18" s="132">
        <f>SUM(F19:F41)</f>
        <v>24103230014</v>
      </c>
      <c r="H18" s="47"/>
      <c r="I18" s="47"/>
    </row>
    <row r="19" spans="1:9" ht="24.95" customHeight="1">
      <c r="A19" s="794">
        <v>1121</v>
      </c>
      <c r="B19" s="784" t="s">
        <v>412</v>
      </c>
      <c r="C19" s="274">
        <v>815198688</v>
      </c>
      <c r="D19" s="264">
        <v>1121</v>
      </c>
      <c r="E19" s="148" t="s">
        <v>277</v>
      </c>
      <c r="F19" s="274">
        <f>C19</f>
        <v>815198688</v>
      </c>
      <c r="H19" s="47"/>
      <c r="I19" s="47"/>
    </row>
    <row r="20" spans="1:9" ht="24.95" customHeight="1">
      <c r="A20" s="794">
        <v>1122</v>
      </c>
      <c r="B20" s="782" t="s">
        <v>432</v>
      </c>
      <c r="C20" s="251">
        <v>1713824614</v>
      </c>
      <c r="D20" s="264">
        <v>1122</v>
      </c>
      <c r="E20" s="148" t="s">
        <v>176</v>
      </c>
      <c r="F20" s="251">
        <f t="shared" ref="F20:F41" si="1">C20</f>
        <v>1713824614</v>
      </c>
      <c r="H20" s="47"/>
      <c r="I20" s="47"/>
    </row>
    <row r="21" spans="1:9" ht="24.95" customHeight="1">
      <c r="A21" s="794">
        <v>1123</v>
      </c>
      <c r="B21" s="791" t="s">
        <v>413</v>
      </c>
      <c r="C21" s="251">
        <v>104073675</v>
      </c>
      <c r="D21" s="264">
        <v>1123</v>
      </c>
      <c r="E21" s="148" t="s">
        <v>60</v>
      </c>
      <c r="F21" s="251">
        <f t="shared" si="1"/>
        <v>104073675</v>
      </c>
      <c r="I21" s="47"/>
    </row>
    <row r="22" spans="1:9" ht="24.95" customHeight="1">
      <c r="A22" s="794">
        <v>1124</v>
      </c>
      <c r="B22" s="782" t="s">
        <v>433</v>
      </c>
      <c r="C22" s="251">
        <v>876098927</v>
      </c>
      <c r="D22" s="264">
        <v>1124</v>
      </c>
      <c r="E22" s="148" t="s">
        <v>130</v>
      </c>
      <c r="F22" s="251">
        <f t="shared" si="1"/>
        <v>876098927</v>
      </c>
      <c r="H22" s="47"/>
      <c r="I22" s="47"/>
    </row>
    <row r="23" spans="1:9" ht="24.95" customHeight="1">
      <c r="A23" s="794">
        <v>1125</v>
      </c>
      <c r="B23" s="782" t="s">
        <v>434</v>
      </c>
      <c r="C23" s="251">
        <v>184231472</v>
      </c>
      <c r="D23" s="264">
        <v>1125</v>
      </c>
      <c r="E23" s="148" t="s">
        <v>131</v>
      </c>
      <c r="F23" s="251">
        <f t="shared" si="1"/>
        <v>184231472</v>
      </c>
      <c r="H23" s="47"/>
      <c r="I23" s="47"/>
    </row>
    <row r="24" spans="1:9" ht="24.95" customHeight="1">
      <c r="A24" s="794">
        <v>1126</v>
      </c>
      <c r="B24" s="782" t="s">
        <v>435</v>
      </c>
      <c r="C24" s="251">
        <v>260784255</v>
      </c>
      <c r="D24" s="264">
        <v>1126</v>
      </c>
      <c r="E24" s="148" t="s">
        <v>278</v>
      </c>
      <c r="F24" s="251">
        <f t="shared" si="1"/>
        <v>260784255</v>
      </c>
      <c r="H24" s="47"/>
      <c r="I24" s="47"/>
    </row>
    <row r="25" spans="1:9" ht="24.95" customHeight="1">
      <c r="A25" s="794">
        <v>1127</v>
      </c>
      <c r="B25" s="782" t="s">
        <v>436</v>
      </c>
      <c r="C25" s="251">
        <v>2181135425</v>
      </c>
      <c r="D25" s="264">
        <v>1127</v>
      </c>
      <c r="E25" s="148" t="s">
        <v>133</v>
      </c>
      <c r="F25" s="251">
        <f t="shared" si="1"/>
        <v>2181135425</v>
      </c>
      <c r="H25" s="47"/>
      <c r="I25" s="47"/>
    </row>
    <row r="26" spans="1:9" ht="24.95" customHeight="1">
      <c r="A26" s="794">
        <v>1128</v>
      </c>
      <c r="B26" s="782" t="s">
        <v>437</v>
      </c>
      <c r="C26" s="251">
        <v>408303145</v>
      </c>
      <c r="D26" s="264">
        <v>1128</v>
      </c>
      <c r="E26" s="148" t="s">
        <v>178</v>
      </c>
      <c r="F26" s="251">
        <f t="shared" si="1"/>
        <v>408303145</v>
      </c>
      <c r="H26" s="47"/>
      <c r="I26" s="47"/>
    </row>
    <row r="27" spans="1:9" ht="24.95" customHeight="1">
      <c r="A27" s="794">
        <v>1129</v>
      </c>
      <c r="B27" s="782" t="s">
        <v>438</v>
      </c>
      <c r="C27" s="251">
        <v>181184156</v>
      </c>
      <c r="D27" s="264">
        <v>1129</v>
      </c>
      <c r="E27" s="148" t="s">
        <v>182</v>
      </c>
      <c r="F27" s="251">
        <f t="shared" si="1"/>
        <v>181184156</v>
      </c>
      <c r="H27" s="47"/>
      <c r="I27" s="47"/>
    </row>
    <row r="28" spans="1:9" ht="24.95" customHeight="1">
      <c r="A28" s="794">
        <v>1131</v>
      </c>
      <c r="B28" s="782" t="s">
        <v>439</v>
      </c>
      <c r="C28" s="251">
        <v>437427329</v>
      </c>
      <c r="D28" s="264">
        <v>1131</v>
      </c>
      <c r="E28" s="148" t="s">
        <v>61</v>
      </c>
      <c r="F28" s="251">
        <f t="shared" si="1"/>
        <v>437427329</v>
      </c>
      <c r="H28" s="47"/>
      <c r="I28" s="47"/>
    </row>
    <row r="29" spans="1:9" ht="24.95" customHeight="1">
      <c r="A29" s="794">
        <v>1132</v>
      </c>
      <c r="B29" s="782" t="s">
        <v>440</v>
      </c>
      <c r="C29" s="251">
        <v>101271802</v>
      </c>
      <c r="D29" s="264">
        <v>1132</v>
      </c>
      <c r="E29" s="148" t="s">
        <v>62</v>
      </c>
      <c r="F29" s="251">
        <f t="shared" si="1"/>
        <v>101271802</v>
      </c>
      <c r="H29" s="47"/>
      <c r="I29" s="47"/>
    </row>
    <row r="30" spans="1:9" ht="24.95" customHeight="1">
      <c r="A30" s="794">
        <v>1133</v>
      </c>
      <c r="B30" s="791" t="s">
        <v>441</v>
      </c>
      <c r="C30" s="251">
        <v>1280574746</v>
      </c>
      <c r="D30" s="264">
        <v>1133</v>
      </c>
      <c r="E30" s="148" t="s">
        <v>63</v>
      </c>
      <c r="F30" s="251">
        <f t="shared" si="1"/>
        <v>1280574746</v>
      </c>
      <c r="H30" s="47"/>
    </row>
    <row r="31" spans="1:9" ht="24.95" customHeight="1">
      <c r="A31" s="794">
        <v>1134</v>
      </c>
      <c r="B31" s="782" t="s">
        <v>442</v>
      </c>
      <c r="C31" s="251">
        <v>305411991</v>
      </c>
      <c r="D31" s="264">
        <v>1134</v>
      </c>
      <c r="E31" s="148" t="s">
        <v>166</v>
      </c>
      <c r="F31" s="251">
        <f t="shared" si="1"/>
        <v>305411991</v>
      </c>
      <c r="H31" s="47"/>
    </row>
    <row r="32" spans="1:9" ht="24.95" customHeight="1">
      <c r="A32" s="794">
        <v>1135</v>
      </c>
      <c r="B32" s="782" t="s">
        <v>443</v>
      </c>
      <c r="C32" s="251">
        <v>1749702408</v>
      </c>
      <c r="D32" s="264">
        <v>1135</v>
      </c>
      <c r="E32" s="148" t="s">
        <v>196</v>
      </c>
      <c r="F32" s="251">
        <f t="shared" si="1"/>
        <v>1749702408</v>
      </c>
      <c r="H32" s="47"/>
      <c r="I32" s="47"/>
    </row>
    <row r="33" spans="1:10" ht="24.95" customHeight="1">
      <c r="A33" s="794">
        <v>1136</v>
      </c>
      <c r="B33" s="782" t="s">
        <v>444</v>
      </c>
      <c r="C33" s="251">
        <v>912682496</v>
      </c>
      <c r="D33" s="264">
        <v>1136</v>
      </c>
      <c r="E33" s="148" t="s">
        <v>167</v>
      </c>
      <c r="F33" s="251">
        <f t="shared" si="1"/>
        <v>912682496</v>
      </c>
      <c r="H33" s="47"/>
      <c r="I33" s="47"/>
    </row>
    <row r="34" spans="1:10" ht="24.95" customHeight="1">
      <c r="A34" s="794">
        <v>1137</v>
      </c>
      <c r="B34" s="782" t="s">
        <v>445</v>
      </c>
      <c r="C34" s="251">
        <v>657639031</v>
      </c>
      <c r="D34" s="264">
        <v>1137</v>
      </c>
      <c r="E34" s="148" t="s">
        <v>64</v>
      </c>
      <c r="F34" s="251">
        <f t="shared" si="1"/>
        <v>657639031</v>
      </c>
      <c r="H34" s="47"/>
      <c r="I34" s="47"/>
    </row>
    <row r="35" spans="1:10" ht="24.95" customHeight="1">
      <c r="A35" s="794">
        <v>1138</v>
      </c>
      <c r="B35" s="781" t="s">
        <v>446</v>
      </c>
      <c r="C35" s="251">
        <v>573138251</v>
      </c>
      <c r="D35" s="264">
        <v>1138</v>
      </c>
      <c r="E35" s="148" t="s">
        <v>279</v>
      </c>
      <c r="F35" s="251">
        <f t="shared" si="1"/>
        <v>573138251</v>
      </c>
      <c r="H35" s="47"/>
      <c r="I35" s="47"/>
    </row>
    <row r="36" spans="1:10" ht="24.95" customHeight="1">
      <c r="A36" s="794">
        <v>1139</v>
      </c>
      <c r="B36" s="782" t="s">
        <v>414</v>
      </c>
      <c r="C36" s="251">
        <v>140701032</v>
      </c>
      <c r="D36" s="264">
        <v>1139</v>
      </c>
      <c r="E36" s="148" t="s">
        <v>272</v>
      </c>
      <c r="F36" s="251">
        <f t="shared" si="1"/>
        <v>140701032</v>
      </c>
      <c r="H36" s="47"/>
      <c r="I36" s="47"/>
    </row>
    <row r="37" spans="1:10" ht="24.95" customHeight="1">
      <c r="A37" s="794">
        <v>1141</v>
      </c>
      <c r="B37" s="782" t="s">
        <v>420</v>
      </c>
      <c r="C37" s="251">
        <v>2066692219</v>
      </c>
      <c r="D37" s="264">
        <v>1141</v>
      </c>
      <c r="E37" s="148" t="s">
        <v>181</v>
      </c>
      <c r="F37" s="251">
        <f t="shared" si="1"/>
        <v>2066692219</v>
      </c>
      <c r="H37" s="47"/>
      <c r="I37" s="47"/>
    </row>
    <row r="38" spans="1:10" ht="24.95" customHeight="1">
      <c r="A38" s="794">
        <v>1142</v>
      </c>
      <c r="B38" s="782" t="s">
        <v>447</v>
      </c>
      <c r="C38" s="251">
        <v>198565648</v>
      </c>
      <c r="D38" s="264">
        <v>1142</v>
      </c>
      <c r="E38" s="148" t="s">
        <v>280</v>
      </c>
      <c r="F38" s="251">
        <f t="shared" si="1"/>
        <v>198565648</v>
      </c>
      <c r="H38" s="47"/>
      <c r="I38" s="47"/>
    </row>
    <row r="39" spans="1:10" ht="24.95" customHeight="1">
      <c r="A39" s="794">
        <v>1143</v>
      </c>
      <c r="B39" s="782" t="s">
        <v>448</v>
      </c>
      <c r="C39" s="321">
        <v>246908322</v>
      </c>
      <c r="D39" s="264">
        <v>1143</v>
      </c>
      <c r="E39" s="148" t="s">
        <v>281</v>
      </c>
      <c r="F39" s="251">
        <f t="shared" si="1"/>
        <v>246908322</v>
      </c>
      <c r="H39" s="47"/>
      <c r="I39" s="47"/>
    </row>
    <row r="40" spans="1:10" ht="24.95" customHeight="1">
      <c r="A40" s="794">
        <v>1144</v>
      </c>
      <c r="B40" s="783" t="s">
        <v>415</v>
      </c>
      <c r="C40" s="251">
        <v>807396381</v>
      </c>
      <c r="D40" s="264">
        <v>1144</v>
      </c>
      <c r="E40" s="148" t="s">
        <v>282</v>
      </c>
      <c r="F40" s="251">
        <f t="shared" si="1"/>
        <v>807396381</v>
      </c>
      <c r="H40" s="47"/>
      <c r="I40" s="47"/>
      <c r="J40" s="47"/>
    </row>
    <row r="41" spans="1:10" ht="24.95" customHeight="1">
      <c r="A41" s="794">
        <v>1169</v>
      </c>
      <c r="B41" s="782" t="s">
        <v>449</v>
      </c>
      <c r="C41" s="251">
        <v>7900284001</v>
      </c>
      <c r="D41" s="264">
        <v>1169</v>
      </c>
      <c r="E41" s="148" t="s">
        <v>180</v>
      </c>
      <c r="F41" s="251">
        <f t="shared" si="1"/>
        <v>7900284001</v>
      </c>
      <c r="H41" s="47"/>
      <c r="I41" s="47"/>
    </row>
    <row r="42" spans="1:10" ht="23.1" customHeight="1">
      <c r="A42" s="794"/>
      <c r="B42" s="275"/>
      <c r="C42" s="130"/>
      <c r="D42" s="276"/>
      <c r="E42" s="275"/>
      <c r="F42" s="130"/>
      <c r="H42" s="47"/>
      <c r="I42" s="47"/>
    </row>
    <row r="43" spans="1:10" ht="24.95" customHeight="1">
      <c r="A43" s="798" t="s">
        <v>146</v>
      </c>
      <c r="B43" s="766" t="s">
        <v>3237</v>
      </c>
      <c r="C43" s="134">
        <f>SUM(C44:C52)</f>
        <v>28683694269</v>
      </c>
      <c r="D43" s="277" t="s">
        <v>146</v>
      </c>
      <c r="E43" s="278" t="s">
        <v>283</v>
      </c>
      <c r="F43" s="134">
        <f>SUM(F44:F52)</f>
        <v>28683694269</v>
      </c>
      <c r="I43" s="47"/>
    </row>
    <row r="44" spans="1:10" ht="24.95" customHeight="1">
      <c r="A44" s="793">
        <v>1171</v>
      </c>
      <c r="B44" s="784" t="s">
        <v>416</v>
      </c>
      <c r="C44" s="274">
        <v>8698827746</v>
      </c>
      <c r="D44" s="264">
        <v>1171</v>
      </c>
      <c r="E44" s="148" t="s">
        <v>197</v>
      </c>
      <c r="F44" s="274">
        <f>C44</f>
        <v>8698827746</v>
      </c>
      <c r="H44" s="47"/>
    </row>
    <row r="45" spans="1:10" ht="24.95" customHeight="1">
      <c r="A45" s="793">
        <v>1172</v>
      </c>
      <c r="B45" s="782" t="s">
        <v>417</v>
      </c>
      <c r="C45" s="251">
        <v>90320395</v>
      </c>
      <c r="D45" s="264">
        <v>1172</v>
      </c>
      <c r="E45" s="148" t="s">
        <v>203</v>
      </c>
      <c r="F45" s="251">
        <f t="shared" ref="F45:F52" si="2">C45</f>
        <v>90320395</v>
      </c>
      <c r="H45" s="47"/>
    </row>
    <row r="46" spans="1:10" ht="24.95" customHeight="1">
      <c r="A46" s="793">
        <v>1173</v>
      </c>
      <c r="B46" s="783" t="s">
        <v>450</v>
      </c>
      <c r="C46" s="251">
        <v>145335700</v>
      </c>
      <c r="D46" s="264">
        <v>1173</v>
      </c>
      <c r="E46" s="148" t="s">
        <v>134</v>
      </c>
      <c r="F46" s="251">
        <f t="shared" si="2"/>
        <v>145335700</v>
      </c>
      <c r="H46" s="47"/>
    </row>
    <row r="47" spans="1:10" ht="24.95" customHeight="1">
      <c r="A47" s="793">
        <v>1174</v>
      </c>
      <c r="B47" s="782" t="s">
        <v>451</v>
      </c>
      <c r="C47" s="251">
        <v>180376139</v>
      </c>
      <c r="D47" s="264">
        <v>1174</v>
      </c>
      <c r="E47" s="148" t="s">
        <v>202</v>
      </c>
      <c r="F47" s="251">
        <f t="shared" si="2"/>
        <v>180376139</v>
      </c>
      <c r="H47" s="47"/>
    </row>
    <row r="48" spans="1:10" ht="24.95" customHeight="1">
      <c r="A48" s="793">
        <v>1175</v>
      </c>
      <c r="B48" s="782" t="s">
        <v>452</v>
      </c>
      <c r="C48" s="251">
        <v>1868201525</v>
      </c>
      <c r="D48" s="264">
        <v>1175</v>
      </c>
      <c r="E48" s="148" t="s">
        <v>284</v>
      </c>
      <c r="F48" s="251">
        <f t="shared" si="2"/>
        <v>1868201525</v>
      </c>
      <c r="H48" s="47"/>
    </row>
    <row r="49" spans="1:11" ht="24.95" customHeight="1">
      <c r="A49" s="793">
        <v>1176</v>
      </c>
      <c r="B49" s="781" t="s">
        <v>453</v>
      </c>
      <c r="C49" s="251">
        <v>8099422810</v>
      </c>
      <c r="D49" s="264">
        <v>1176</v>
      </c>
      <c r="E49" s="148" t="s">
        <v>201</v>
      </c>
      <c r="F49" s="251">
        <f t="shared" si="2"/>
        <v>8099422810</v>
      </c>
      <c r="H49" s="47"/>
    </row>
    <row r="50" spans="1:11" ht="24.95" customHeight="1">
      <c r="A50" s="793">
        <v>1177</v>
      </c>
      <c r="B50" s="782" t="s">
        <v>418</v>
      </c>
      <c r="C50" s="251">
        <v>591785301</v>
      </c>
      <c r="D50" s="264">
        <v>1177</v>
      </c>
      <c r="E50" s="148" t="s">
        <v>205</v>
      </c>
      <c r="F50" s="251">
        <f t="shared" si="2"/>
        <v>591785301</v>
      </c>
      <c r="H50" s="47"/>
    </row>
    <row r="51" spans="1:11" ht="24.95" customHeight="1">
      <c r="A51" s="793">
        <v>1178</v>
      </c>
      <c r="B51" s="782" t="s">
        <v>454</v>
      </c>
      <c r="C51" s="251">
        <v>109614070</v>
      </c>
      <c r="D51" s="264">
        <v>1178</v>
      </c>
      <c r="E51" s="148" t="s">
        <v>198</v>
      </c>
      <c r="F51" s="251">
        <f t="shared" si="2"/>
        <v>109614070</v>
      </c>
      <c r="H51" s="47"/>
    </row>
    <row r="52" spans="1:11" ht="24.95" customHeight="1">
      <c r="A52" s="793">
        <v>1199</v>
      </c>
      <c r="B52" s="782" t="s">
        <v>455</v>
      </c>
      <c r="C52" s="251">
        <v>8899810583</v>
      </c>
      <c r="D52" s="264">
        <v>1199</v>
      </c>
      <c r="E52" s="148" t="s">
        <v>206</v>
      </c>
      <c r="F52" s="251">
        <f t="shared" si="2"/>
        <v>8899810583</v>
      </c>
      <c r="H52" s="47"/>
    </row>
    <row r="53" spans="1:11" ht="23.1" customHeight="1">
      <c r="A53" s="794"/>
      <c r="B53" s="265"/>
      <c r="C53" s="266"/>
      <c r="D53" s="267"/>
      <c r="E53" s="265"/>
      <c r="F53" s="266"/>
      <c r="H53" s="47"/>
    </row>
    <row r="54" spans="1:11" ht="24.95" customHeight="1">
      <c r="A54" s="798" t="s">
        <v>147</v>
      </c>
      <c r="B54" s="766" t="s">
        <v>3238</v>
      </c>
      <c r="C54" s="134">
        <f>SUM(C55:C63)</f>
        <v>8738045359</v>
      </c>
      <c r="D54" s="277" t="s">
        <v>147</v>
      </c>
      <c r="E54" s="278" t="s">
        <v>129</v>
      </c>
      <c r="F54" s="134">
        <f>SUM(F55:F63)</f>
        <v>8738045359</v>
      </c>
      <c r="H54" s="47"/>
    </row>
    <row r="55" spans="1:11" ht="24.95" customHeight="1">
      <c r="A55" s="794">
        <v>1202</v>
      </c>
      <c r="B55" s="784" t="s">
        <v>432</v>
      </c>
      <c r="C55" s="274">
        <v>1393433389</v>
      </c>
      <c r="D55" s="264">
        <v>1202</v>
      </c>
      <c r="E55" s="148" t="s">
        <v>176</v>
      </c>
      <c r="F55" s="274">
        <f>C55</f>
        <v>1393433389</v>
      </c>
      <c r="H55" s="47"/>
    </row>
    <row r="56" spans="1:11" ht="24.95" customHeight="1">
      <c r="A56" s="794">
        <v>1204</v>
      </c>
      <c r="B56" s="782" t="s">
        <v>433</v>
      </c>
      <c r="C56" s="251">
        <v>1767361048</v>
      </c>
      <c r="D56" s="264">
        <v>1204</v>
      </c>
      <c r="E56" s="148" t="s">
        <v>130</v>
      </c>
      <c r="F56" s="251">
        <f t="shared" ref="F56:F63" si="3">C56</f>
        <v>1767361048</v>
      </c>
    </row>
    <row r="57" spans="1:11" ht="24.95" customHeight="1">
      <c r="A57" s="794">
        <v>1205</v>
      </c>
      <c r="B57" s="782" t="s">
        <v>456</v>
      </c>
      <c r="C57" s="251">
        <v>154431614</v>
      </c>
      <c r="D57" s="264">
        <v>1205</v>
      </c>
      <c r="E57" s="148" t="s">
        <v>131</v>
      </c>
      <c r="F57" s="251">
        <f t="shared" si="3"/>
        <v>154431614</v>
      </c>
      <c r="H57" s="47"/>
    </row>
    <row r="58" spans="1:11" ht="24.95" customHeight="1">
      <c r="A58" s="794">
        <v>1206</v>
      </c>
      <c r="B58" s="782" t="s">
        <v>435</v>
      </c>
      <c r="C58" s="251">
        <v>467013496</v>
      </c>
      <c r="D58" s="264">
        <v>1206</v>
      </c>
      <c r="E58" s="148" t="s">
        <v>132</v>
      </c>
      <c r="F58" s="251">
        <f t="shared" si="3"/>
        <v>467013496</v>
      </c>
      <c r="H58" s="47"/>
    </row>
    <row r="59" spans="1:11" ht="24.95" customHeight="1">
      <c r="A59" s="794">
        <v>1207</v>
      </c>
      <c r="B59" s="782" t="s">
        <v>436</v>
      </c>
      <c r="C59" s="251">
        <v>2922731355</v>
      </c>
      <c r="D59" s="264">
        <v>1207</v>
      </c>
      <c r="E59" s="148" t="s">
        <v>133</v>
      </c>
      <c r="F59" s="251">
        <f t="shared" si="3"/>
        <v>2922731355</v>
      </c>
      <c r="H59" s="47"/>
    </row>
    <row r="60" spans="1:11" ht="24.95" customHeight="1">
      <c r="A60" s="794">
        <v>1208</v>
      </c>
      <c r="B60" s="782" t="s">
        <v>437</v>
      </c>
      <c r="C60" s="251">
        <v>1327862294</v>
      </c>
      <c r="D60" s="264">
        <v>1208</v>
      </c>
      <c r="E60" s="148" t="s">
        <v>178</v>
      </c>
      <c r="F60" s="251">
        <f t="shared" si="3"/>
        <v>1327862294</v>
      </c>
    </row>
    <row r="61" spans="1:11" ht="24.95" customHeight="1">
      <c r="A61" s="794">
        <v>1209</v>
      </c>
      <c r="B61" s="782" t="s">
        <v>441</v>
      </c>
      <c r="C61" s="251">
        <v>264773896</v>
      </c>
      <c r="D61" s="264">
        <v>1209</v>
      </c>
      <c r="E61" s="148" t="s">
        <v>179</v>
      </c>
      <c r="F61" s="251">
        <f t="shared" si="3"/>
        <v>264773896</v>
      </c>
    </row>
    <row r="62" spans="1:11" ht="24.95" customHeight="1">
      <c r="A62" s="794">
        <v>1212</v>
      </c>
      <c r="B62" s="782" t="s">
        <v>411</v>
      </c>
      <c r="C62" s="251">
        <v>20103055</v>
      </c>
      <c r="D62" s="264">
        <v>1212</v>
      </c>
      <c r="E62" s="148" t="s">
        <v>61</v>
      </c>
      <c r="F62" s="251">
        <f t="shared" si="3"/>
        <v>20103055</v>
      </c>
    </row>
    <row r="63" spans="1:11" ht="24.95" customHeight="1">
      <c r="A63" s="794">
        <v>1219</v>
      </c>
      <c r="B63" s="782" t="s">
        <v>449</v>
      </c>
      <c r="C63" s="251">
        <v>420335212</v>
      </c>
      <c r="D63" s="264">
        <v>1219</v>
      </c>
      <c r="E63" s="148" t="s">
        <v>180</v>
      </c>
      <c r="F63" s="251">
        <f t="shared" si="3"/>
        <v>420335212</v>
      </c>
    </row>
    <row r="64" spans="1:11" ht="23.1" customHeight="1">
      <c r="A64" s="799"/>
      <c r="B64" s="279"/>
      <c r="C64" s="266"/>
      <c r="D64" s="267"/>
      <c r="E64" s="279"/>
      <c r="F64" s="266"/>
      <c r="G64" s="22"/>
      <c r="I64" s="2"/>
      <c r="J64" s="2"/>
      <c r="K64" s="2"/>
    </row>
    <row r="65" spans="1:11" ht="24.95" customHeight="1">
      <c r="A65" s="800" t="s">
        <v>399</v>
      </c>
      <c r="B65" s="767" t="s">
        <v>3239</v>
      </c>
      <c r="C65" s="280">
        <f>C66+C77</f>
        <v>61380626</v>
      </c>
      <c r="D65" s="281" t="s">
        <v>399</v>
      </c>
      <c r="E65" s="282" t="s">
        <v>400</v>
      </c>
      <c r="F65" s="280">
        <f>F66+F77</f>
        <v>61380626</v>
      </c>
      <c r="G65" s="22"/>
      <c r="I65" s="2"/>
      <c r="J65" s="2"/>
      <c r="K65" s="2"/>
    </row>
    <row r="66" spans="1:11" ht="24.95" customHeight="1">
      <c r="A66" s="801" t="s">
        <v>401</v>
      </c>
      <c r="B66" s="768" t="s">
        <v>3240</v>
      </c>
      <c r="C66" s="280">
        <f>SUM(C67:C75)</f>
        <v>7029501</v>
      </c>
      <c r="D66" s="281" t="s">
        <v>401</v>
      </c>
      <c r="E66" s="282" t="s">
        <v>407</v>
      </c>
      <c r="F66" s="280">
        <f>SUM(F67:F75)</f>
        <v>7029501</v>
      </c>
      <c r="G66" s="22"/>
      <c r="I66" s="2"/>
      <c r="J66" s="2"/>
      <c r="K66" s="2"/>
    </row>
    <row r="67" spans="1:11" ht="24.95" customHeight="1">
      <c r="A67" s="802">
        <v>1222</v>
      </c>
      <c r="B67" s="788" t="s">
        <v>432</v>
      </c>
      <c r="C67" s="251">
        <v>4740</v>
      </c>
      <c r="D67" s="264">
        <v>1222</v>
      </c>
      <c r="E67" s="283" t="s">
        <v>176</v>
      </c>
      <c r="F67" s="251">
        <f>C67</f>
        <v>4740</v>
      </c>
      <c r="G67" s="22"/>
      <c r="I67" s="2"/>
      <c r="J67" s="2"/>
      <c r="K67" s="2"/>
    </row>
    <row r="68" spans="1:11" ht="24.95" customHeight="1">
      <c r="A68" s="802">
        <v>1223</v>
      </c>
      <c r="B68" s="788" t="s">
        <v>413</v>
      </c>
      <c r="C68" s="251">
        <v>677843</v>
      </c>
      <c r="D68" s="264">
        <v>1223</v>
      </c>
      <c r="E68" s="283" t="s">
        <v>60</v>
      </c>
      <c r="F68" s="251">
        <f t="shared" ref="F68:F75" si="4">C68</f>
        <v>677843</v>
      </c>
      <c r="G68" s="22"/>
      <c r="I68" s="2"/>
      <c r="J68" s="2"/>
      <c r="K68" s="2"/>
    </row>
    <row r="69" spans="1:11" ht="24.95" customHeight="1">
      <c r="A69" s="802">
        <v>1224</v>
      </c>
      <c r="B69" s="788" t="s">
        <v>420</v>
      </c>
      <c r="C69" s="251">
        <v>365887</v>
      </c>
      <c r="D69" s="264">
        <v>1224</v>
      </c>
      <c r="E69" s="283" t="s">
        <v>181</v>
      </c>
      <c r="F69" s="251">
        <f t="shared" si="4"/>
        <v>365887</v>
      </c>
      <c r="G69" s="22"/>
      <c r="I69" s="2"/>
      <c r="J69" s="2"/>
      <c r="K69" s="2"/>
    </row>
    <row r="70" spans="1:11" ht="24.95" customHeight="1">
      <c r="A70" s="802">
        <v>1227</v>
      </c>
      <c r="B70" s="789" t="s">
        <v>435</v>
      </c>
      <c r="C70" s="251">
        <v>414973</v>
      </c>
      <c r="D70" s="264">
        <v>1227</v>
      </c>
      <c r="E70" s="283" t="s">
        <v>278</v>
      </c>
      <c r="F70" s="251">
        <f t="shared" si="4"/>
        <v>414973</v>
      </c>
      <c r="G70" s="22"/>
      <c r="I70" s="2"/>
      <c r="J70" s="2"/>
      <c r="K70" s="2"/>
    </row>
    <row r="71" spans="1:11" ht="24.95" customHeight="1">
      <c r="A71" s="802">
        <v>1233</v>
      </c>
      <c r="B71" s="790" t="s">
        <v>442</v>
      </c>
      <c r="C71" s="251">
        <v>971</v>
      </c>
      <c r="D71" s="264">
        <v>1233</v>
      </c>
      <c r="E71" s="283" t="s">
        <v>166</v>
      </c>
      <c r="F71" s="251">
        <f t="shared" si="4"/>
        <v>971</v>
      </c>
      <c r="G71" s="22"/>
      <c r="I71" s="2"/>
      <c r="J71" s="2"/>
      <c r="K71" s="2"/>
    </row>
    <row r="72" spans="1:11" ht="24.95" customHeight="1">
      <c r="A72" s="802">
        <v>1234</v>
      </c>
      <c r="B72" s="788" t="s">
        <v>444</v>
      </c>
      <c r="C72" s="251">
        <v>8795</v>
      </c>
      <c r="D72" s="264">
        <v>1234</v>
      </c>
      <c r="E72" s="283" t="s">
        <v>167</v>
      </c>
      <c r="F72" s="251">
        <f t="shared" si="4"/>
        <v>8795</v>
      </c>
      <c r="G72" s="22"/>
      <c r="I72" s="2"/>
      <c r="J72" s="2"/>
      <c r="K72" s="2"/>
    </row>
    <row r="73" spans="1:11" ht="24.95" customHeight="1">
      <c r="A73" s="802">
        <v>1237</v>
      </c>
      <c r="B73" s="788" t="s">
        <v>415</v>
      </c>
      <c r="C73" s="251">
        <v>4266</v>
      </c>
      <c r="D73" s="264">
        <v>1237</v>
      </c>
      <c r="E73" s="283" t="s">
        <v>282</v>
      </c>
      <c r="F73" s="251">
        <f t="shared" si="4"/>
        <v>4266</v>
      </c>
      <c r="G73" s="22"/>
      <c r="I73" s="2"/>
      <c r="J73" s="2"/>
      <c r="K73" s="2"/>
    </row>
    <row r="74" spans="1:11" ht="24.95" customHeight="1">
      <c r="A74" s="802">
        <v>1238</v>
      </c>
      <c r="B74" s="788" t="s">
        <v>414</v>
      </c>
      <c r="C74" s="251">
        <v>135744</v>
      </c>
      <c r="D74" s="264">
        <v>1238</v>
      </c>
      <c r="E74" s="283" t="s">
        <v>272</v>
      </c>
      <c r="F74" s="251">
        <f t="shared" si="4"/>
        <v>135744</v>
      </c>
      <c r="G74" s="22"/>
      <c r="I74" s="2"/>
      <c r="J74" s="2"/>
      <c r="K74" s="2"/>
    </row>
    <row r="75" spans="1:11" ht="24.95" customHeight="1">
      <c r="A75" s="802">
        <v>1249</v>
      </c>
      <c r="B75" s="788" t="s">
        <v>449</v>
      </c>
      <c r="C75" s="251">
        <v>5416282</v>
      </c>
      <c r="D75" s="264">
        <v>1249</v>
      </c>
      <c r="E75" s="283" t="s">
        <v>180</v>
      </c>
      <c r="F75" s="251">
        <f t="shared" si="4"/>
        <v>5416282</v>
      </c>
      <c r="G75" s="22"/>
      <c r="I75" s="2"/>
      <c r="J75" s="2"/>
      <c r="K75" s="2"/>
    </row>
    <row r="76" spans="1:11" ht="23.1" customHeight="1">
      <c r="A76" s="802"/>
      <c r="B76" s="284"/>
      <c r="C76" s="285"/>
      <c r="D76" s="286"/>
      <c r="E76" s="284"/>
      <c r="F76" s="285"/>
      <c r="G76" s="22"/>
      <c r="I76" s="2"/>
      <c r="J76" s="2"/>
      <c r="K76" s="2"/>
    </row>
    <row r="77" spans="1:11" ht="24.95" customHeight="1">
      <c r="A77" s="800" t="s">
        <v>402</v>
      </c>
      <c r="B77" s="768" t="s">
        <v>3241</v>
      </c>
      <c r="C77" s="280">
        <f>SUM(C78:C86)</f>
        <v>54351125</v>
      </c>
      <c r="D77" s="281" t="s">
        <v>402</v>
      </c>
      <c r="E77" s="287" t="s">
        <v>403</v>
      </c>
      <c r="F77" s="280">
        <f>SUM(F78:F86)</f>
        <v>54351125</v>
      </c>
      <c r="G77" s="22"/>
      <c r="I77" s="2"/>
      <c r="J77" s="2"/>
      <c r="K77" s="2"/>
    </row>
    <row r="78" spans="1:11" ht="24.95" customHeight="1">
      <c r="A78" s="802">
        <v>1254</v>
      </c>
      <c r="B78" s="787" t="s">
        <v>457</v>
      </c>
      <c r="C78" s="251">
        <v>1558</v>
      </c>
      <c r="D78" s="264">
        <v>1254</v>
      </c>
      <c r="E78" s="283" t="s">
        <v>408</v>
      </c>
      <c r="F78" s="251">
        <f>C78</f>
        <v>1558</v>
      </c>
      <c r="G78" s="22"/>
      <c r="I78" s="2"/>
      <c r="J78" s="2"/>
      <c r="K78" s="2"/>
    </row>
    <row r="79" spans="1:11" ht="24.95" customHeight="1">
      <c r="A79" s="802">
        <v>1257</v>
      </c>
      <c r="B79" s="787" t="s">
        <v>458</v>
      </c>
      <c r="C79" s="251">
        <v>263215</v>
      </c>
      <c r="D79" s="264">
        <v>1257</v>
      </c>
      <c r="E79" s="283" t="s">
        <v>409</v>
      </c>
      <c r="F79" s="251">
        <f t="shared" ref="F79:F86" si="5">C79</f>
        <v>263215</v>
      </c>
      <c r="G79" s="22"/>
      <c r="I79" s="2"/>
      <c r="J79" s="2"/>
      <c r="K79" s="2"/>
    </row>
    <row r="80" spans="1:11" ht="24.95" customHeight="1">
      <c r="A80" s="802">
        <v>1258</v>
      </c>
      <c r="B80" s="787" t="s">
        <v>453</v>
      </c>
      <c r="C80" s="251">
        <v>65262</v>
      </c>
      <c r="D80" s="264">
        <v>1258</v>
      </c>
      <c r="E80" s="283" t="s">
        <v>201</v>
      </c>
      <c r="F80" s="251">
        <f t="shared" si="5"/>
        <v>65262</v>
      </c>
      <c r="G80" s="22"/>
      <c r="I80" s="2"/>
      <c r="J80" s="2"/>
      <c r="K80" s="2"/>
    </row>
    <row r="81" spans="1:11" ht="24.95" customHeight="1">
      <c r="A81" s="802">
        <v>1259</v>
      </c>
      <c r="B81" s="787" t="s">
        <v>451</v>
      </c>
      <c r="C81" s="251">
        <v>364752</v>
      </c>
      <c r="D81" s="264">
        <v>1259</v>
      </c>
      <c r="E81" s="283" t="s">
        <v>202</v>
      </c>
      <c r="F81" s="251">
        <f t="shared" si="5"/>
        <v>364752</v>
      </c>
      <c r="G81" s="22"/>
      <c r="I81" s="2"/>
      <c r="J81" s="2"/>
      <c r="K81" s="2"/>
    </row>
    <row r="82" spans="1:11" ht="24.95" customHeight="1">
      <c r="A82" s="802">
        <v>1261</v>
      </c>
      <c r="B82" s="787" t="s">
        <v>459</v>
      </c>
      <c r="C82" s="251">
        <v>311549</v>
      </c>
      <c r="D82" s="264">
        <v>1261</v>
      </c>
      <c r="E82" s="283" t="s">
        <v>404</v>
      </c>
      <c r="F82" s="251">
        <f t="shared" si="5"/>
        <v>311549</v>
      </c>
      <c r="G82" s="22"/>
      <c r="I82" s="2"/>
      <c r="J82" s="2"/>
      <c r="K82" s="2"/>
    </row>
    <row r="83" spans="1:11" ht="24.95" customHeight="1">
      <c r="A83" s="802">
        <v>1265</v>
      </c>
      <c r="B83" s="787" t="s">
        <v>460</v>
      </c>
      <c r="C83" s="251">
        <v>42376</v>
      </c>
      <c r="D83" s="264">
        <v>1265</v>
      </c>
      <c r="E83" s="283" t="s">
        <v>134</v>
      </c>
      <c r="F83" s="251">
        <f t="shared" si="5"/>
        <v>42376</v>
      </c>
      <c r="G83" s="22"/>
      <c r="I83" s="2"/>
      <c r="J83" s="2"/>
      <c r="K83" s="2"/>
    </row>
    <row r="84" spans="1:11" ht="24.95" customHeight="1">
      <c r="A84" s="802">
        <v>1267</v>
      </c>
      <c r="B84" s="787" t="s">
        <v>461</v>
      </c>
      <c r="C84" s="251">
        <v>62206</v>
      </c>
      <c r="D84" s="264">
        <v>1267</v>
      </c>
      <c r="E84" s="283" t="s">
        <v>405</v>
      </c>
      <c r="F84" s="251">
        <f t="shared" si="5"/>
        <v>62206</v>
      </c>
      <c r="G84" s="22"/>
      <c r="I84" s="2"/>
      <c r="J84" s="2"/>
      <c r="K84" s="2"/>
    </row>
    <row r="85" spans="1:11" ht="24.95" customHeight="1">
      <c r="A85" s="802">
        <v>1269</v>
      </c>
      <c r="B85" s="787" t="s">
        <v>462</v>
      </c>
      <c r="C85" s="251">
        <v>3670</v>
      </c>
      <c r="D85" s="264">
        <v>1269</v>
      </c>
      <c r="E85" s="283" t="s">
        <v>406</v>
      </c>
      <c r="F85" s="251">
        <f t="shared" si="5"/>
        <v>3670</v>
      </c>
      <c r="G85" s="22"/>
      <c r="I85" s="2"/>
      <c r="J85" s="2"/>
      <c r="K85" s="2"/>
    </row>
    <row r="86" spans="1:11" ht="24.95" customHeight="1">
      <c r="A86" s="802">
        <v>1279</v>
      </c>
      <c r="B86" s="780" t="s">
        <v>455</v>
      </c>
      <c r="C86" s="251">
        <v>53236537</v>
      </c>
      <c r="D86" s="264">
        <v>1279</v>
      </c>
      <c r="E86" s="283" t="s">
        <v>206</v>
      </c>
      <c r="F86" s="251">
        <f t="shared" si="5"/>
        <v>53236537</v>
      </c>
      <c r="G86" s="22"/>
      <c r="I86" s="2"/>
      <c r="J86" s="2"/>
      <c r="K86" s="2"/>
    </row>
    <row r="87" spans="1:11" s="63" customFormat="1" ht="23.1" customHeight="1">
      <c r="A87" s="802"/>
      <c r="B87" s="288"/>
      <c r="C87" s="289"/>
      <c r="D87" s="290"/>
      <c r="E87" s="288"/>
      <c r="F87" s="289"/>
      <c r="H87" s="22"/>
      <c r="I87" s="22"/>
      <c r="J87" s="22"/>
      <c r="K87" s="64"/>
    </row>
    <row r="88" spans="1:11" s="63" customFormat="1" ht="24.95" customHeight="1">
      <c r="A88" s="798">
        <v>1290</v>
      </c>
      <c r="B88" s="766" t="s">
        <v>3242</v>
      </c>
      <c r="C88" s="134">
        <f>SUM(C89:C91)</f>
        <v>1007290041</v>
      </c>
      <c r="D88" s="277">
        <v>1290</v>
      </c>
      <c r="E88" s="278" t="s">
        <v>79</v>
      </c>
      <c r="F88" s="134">
        <f>SUM(F89:F91)</f>
        <v>1007290041</v>
      </c>
      <c r="H88" s="22"/>
      <c r="I88" s="22"/>
      <c r="J88" s="22"/>
      <c r="K88" s="64"/>
    </row>
    <row r="89" spans="1:11" ht="24.95" customHeight="1">
      <c r="A89" s="793">
        <v>1291</v>
      </c>
      <c r="B89" s="784" t="s">
        <v>463</v>
      </c>
      <c r="C89" s="274">
        <v>9620786</v>
      </c>
      <c r="D89" s="264">
        <v>1291</v>
      </c>
      <c r="E89" s="148" t="s">
        <v>5587</v>
      </c>
      <c r="F89" s="274">
        <f>C89</f>
        <v>9620786</v>
      </c>
    </row>
    <row r="90" spans="1:11" ht="24.95" customHeight="1">
      <c r="A90" s="793">
        <v>1292</v>
      </c>
      <c r="B90" s="782" t="s">
        <v>464</v>
      </c>
      <c r="C90" s="251">
        <v>290741396</v>
      </c>
      <c r="D90" s="264">
        <v>1292</v>
      </c>
      <c r="E90" s="148" t="s">
        <v>5588</v>
      </c>
      <c r="F90" s="251">
        <f t="shared" ref="F90:F91" si="6">C90</f>
        <v>290741396</v>
      </c>
    </row>
    <row r="91" spans="1:11" ht="24.95" customHeight="1">
      <c r="A91" s="793">
        <v>1299</v>
      </c>
      <c r="B91" s="782" t="s">
        <v>559</v>
      </c>
      <c r="C91" s="251">
        <v>706927859</v>
      </c>
      <c r="D91" s="264">
        <v>1299</v>
      </c>
      <c r="E91" s="148" t="s">
        <v>5589</v>
      </c>
      <c r="F91" s="251">
        <f t="shared" si="6"/>
        <v>706927859</v>
      </c>
    </row>
    <row r="92" spans="1:11" ht="23.1" customHeight="1">
      <c r="A92" s="803"/>
      <c r="B92" s="291"/>
      <c r="C92" s="266"/>
      <c r="D92" s="267"/>
      <c r="E92" s="291"/>
      <c r="F92" s="266"/>
    </row>
    <row r="93" spans="1:11" ht="24.95" customHeight="1" thickBot="1">
      <c r="A93" s="796">
        <v>1300</v>
      </c>
      <c r="B93" s="763" t="s">
        <v>3243</v>
      </c>
      <c r="C93" s="127">
        <f>C94+C111+C119+C137</f>
        <v>91833459000</v>
      </c>
      <c r="D93" s="292">
        <v>1300</v>
      </c>
      <c r="E93" s="270" t="s">
        <v>255</v>
      </c>
      <c r="F93" s="135">
        <f>F94+F111+F119+F137</f>
        <v>91833459000</v>
      </c>
    </row>
    <row r="94" spans="1:11" ht="24.95" customHeight="1" thickTop="1">
      <c r="A94" s="804" t="s">
        <v>148</v>
      </c>
      <c r="B94" s="769" t="s">
        <v>473</v>
      </c>
      <c r="C94" s="132">
        <f>SUM(C95:C109)</f>
        <v>30548253840</v>
      </c>
      <c r="D94" s="272" t="s">
        <v>148</v>
      </c>
      <c r="E94" s="293" t="s">
        <v>256</v>
      </c>
      <c r="F94" s="132">
        <f>SUM(F95:F109)</f>
        <v>30548253840</v>
      </c>
    </row>
    <row r="95" spans="1:11" ht="24.95" customHeight="1">
      <c r="A95" s="793" t="s">
        <v>257</v>
      </c>
      <c r="B95" s="784" t="s">
        <v>474</v>
      </c>
      <c r="C95" s="378">
        <v>7384304173</v>
      </c>
      <c r="D95" s="264" t="s">
        <v>257</v>
      </c>
      <c r="E95" s="148" t="s">
        <v>207</v>
      </c>
      <c r="F95" s="274">
        <f>C95</f>
        <v>7384304173</v>
      </c>
    </row>
    <row r="96" spans="1:11" ht="24.95" customHeight="1">
      <c r="A96" s="793" t="s">
        <v>258</v>
      </c>
      <c r="B96" s="782" t="s">
        <v>465</v>
      </c>
      <c r="C96" s="379">
        <v>828944445</v>
      </c>
      <c r="D96" s="264" t="s">
        <v>258</v>
      </c>
      <c r="E96" s="148" t="s">
        <v>200</v>
      </c>
      <c r="F96" s="251">
        <f t="shared" ref="F96:F109" si="7">C96</f>
        <v>828944445</v>
      </c>
    </row>
    <row r="97" spans="1:11" ht="24.95" customHeight="1">
      <c r="A97" s="793" t="s">
        <v>259</v>
      </c>
      <c r="B97" s="782" t="s">
        <v>466</v>
      </c>
      <c r="C97" s="379">
        <v>3773485207</v>
      </c>
      <c r="D97" s="264" t="s">
        <v>259</v>
      </c>
      <c r="E97" s="148" t="s">
        <v>26</v>
      </c>
      <c r="F97" s="251">
        <f t="shared" si="7"/>
        <v>3773485207</v>
      </c>
    </row>
    <row r="98" spans="1:11" ht="24.95" customHeight="1">
      <c r="A98" s="793" t="s">
        <v>260</v>
      </c>
      <c r="B98" s="782" t="s">
        <v>467</v>
      </c>
      <c r="C98" s="379">
        <v>1460127320</v>
      </c>
      <c r="D98" s="264" t="s">
        <v>260</v>
      </c>
      <c r="E98" s="148" t="s">
        <v>140</v>
      </c>
      <c r="F98" s="251">
        <f t="shared" si="7"/>
        <v>1460127320</v>
      </c>
    </row>
    <row r="99" spans="1:11" ht="24.95" customHeight="1">
      <c r="A99" s="793" t="s">
        <v>261</v>
      </c>
      <c r="B99" s="778" t="s">
        <v>468</v>
      </c>
      <c r="C99" s="379">
        <v>961012781</v>
      </c>
      <c r="D99" s="264" t="s">
        <v>261</v>
      </c>
      <c r="E99" s="148" t="s">
        <v>141</v>
      </c>
      <c r="F99" s="251">
        <f t="shared" si="7"/>
        <v>961012781</v>
      </c>
    </row>
    <row r="100" spans="1:11" ht="24.95" customHeight="1">
      <c r="A100" s="793" t="s">
        <v>262</v>
      </c>
      <c r="B100" s="782" t="s">
        <v>469</v>
      </c>
      <c r="C100" s="379">
        <v>545506655</v>
      </c>
      <c r="D100" s="264" t="s">
        <v>262</v>
      </c>
      <c r="E100" s="148" t="s">
        <v>142</v>
      </c>
      <c r="F100" s="251">
        <f t="shared" si="7"/>
        <v>545506655</v>
      </c>
    </row>
    <row r="101" spans="1:11" s="216" customFormat="1" ht="24.95" customHeight="1">
      <c r="A101" s="793" t="s">
        <v>263</v>
      </c>
      <c r="B101" s="782" t="s">
        <v>470</v>
      </c>
      <c r="C101" s="379">
        <v>540701056</v>
      </c>
      <c r="D101" s="264" t="s">
        <v>263</v>
      </c>
      <c r="E101" s="148" t="s">
        <v>122</v>
      </c>
      <c r="F101" s="251">
        <f t="shared" si="7"/>
        <v>540701056</v>
      </c>
      <c r="H101" s="217"/>
      <c r="I101" s="217"/>
      <c r="J101" s="217"/>
      <c r="K101" s="217"/>
    </row>
    <row r="102" spans="1:11" ht="24.95" customHeight="1">
      <c r="A102" s="805" t="s">
        <v>264</v>
      </c>
      <c r="B102" s="783" t="s">
        <v>471</v>
      </c>
      <c r="C102" s="379">
        <v>44309070</v>
      </c>
      <c r="D102" s="264" t="s">
        <v>264</v>
      </c>
      <c r="E102" s="152" t="s">
        <v>123</v>
      </c>
      <c r="F102" s="251">
        <f t="shared" si="7"/>
        <v>44309070</v>
      </c>
    </row>
    <row r="103" spans="1:11" ht="24.95" customHeight="1">
      <c r="A103" s="793" t="s">
        <v>265</v>
      </c>
      <c r="B103" s="782" t="s">
        <v>419</v>
      </c>
      <c r="C103" s="379">
        <v>1091998190</v>
      </c>
      <c r="D103" s="264" t="s">
        <v>265</v>
      </c>
      <c r="E103" s="148" t="s">
        <v>124</v>
      </c>
      <c r="F103" s="251">
        <f t="shared" si="7"/>
        <v>1091998190</v>
      </c>
    </row>
    <row r="104" spans="1:11" ht="24.95" customHeight="1">
      <c r="A104" s="793" t="s">
        <v>266</v>
      </c>
      <c r="B104" s="782" t="s">
        <v>472</v>
      </c>
      <c r="C104" s="379">
        <v>5247135484</v>
      </c>
      <c r="D104" s="264" t="s">
        <v>266</v>
      </c>
      <c r="E104" s="148" t="s">
        <v>199</v>
      </c>
      <c r="F104" s="251">
        <f t="shared" si="7"/>
        <v>5247135484</v>
      </c>
    </row>
    <row r="105" spans="1:11" ht="24.95" customHeight="1">
      <c r="A105" s="793" t="s">
        <v>267</v>
      </c>
      <c r="B105" s="781" t="s">
        <v>437</v>
      </c>
      <c r="C105" s="379">
        <v>109257938</v>
      </c>
      <c r="D105" s="264" t="s">
        <v>267</v>
      </c>
      <c r="E105" s="148" t="s">
        <v>178</v>
      </c>
      <c r="F105" s="251">
        <f t="shared" si="7"/>
        <v>109257938</v>
      </c>
    </row>
    <row r="106" spans="1:11" ht="24.95" customHeight="1">
      <c r="A106" s="793" t="s">
        <v>268</v>
      </c>
      <c r="B106" s="782" t="s">
        <v>435</v>
      </c>
      <c r="C106" s="379">
        <v>110835212</v>
      </c>
      <c r="D106" s="264" t="s">
        <v>268</v>
      </c>
      <c r="E106" s="148" t="s">
        <v>177</v>
      </c>
      <c r="F106" s="251">
        <f t="shared" si="7"/>
        <v>110835212</v>
      </c>
    </row>
    <row r="107" spans="1:11" ht="24.95" customHeight="1">
      <c r="A107" s="793" t="s">
        <v>269</v>
      </c>
      <c r="B107" s="782" t="s">
        <v>414</v>
      </c>
      <c r="C107" s="379">
        <v>29205559</v>
      </c>
      <c r="D107" s="264" t="s">
        <v>269</v>
      </c>
      <c r="E107" s="148" t="s">
        <v>272</v>
      </c>
      <c r="F107" s="251">
        <f t="shared" si="7"/>
        <v>29205559</v>
      </c>
    </row>
    <row r="108" spans="1:11" ht="24.95" customHeight="1">
      <c r="A108" s="793" t="s">
        <v>271</v>
      </c>
      <c r="B108" s="782" t="s">
        <v>420</v>
      </c>
      <c r="C108" s="379">
        <v>129832241</v>
      </c>
      <c r="D108" s="264" t="s">
        <v>271</v>
      </c>
      <c r="E108" s="148" t="s">
        <v>181</v>
      </c>
      <c r="F108" s="251">
        <f t="shared" si="7"/>
        <v>129832241</v>
      </c>
    </row>
    <row r="109" spans="1:11" ht="24.95" customHeight="1">
      <c r="A109" s="793" t="s">
        <v>270</v>
      </c>
      <c r="B109" s="782" t="s">
        <v>449</v>
      </c>
      <c r="C109" s="379">
        <v>8291598509</v>
      </c>
      <c r="D109" s="264" t="s">
        <v>270</v>
      </c>
      <c r="E109" s="148" t="s">
        <v>180</v>
      </c>
      <c r="F109" s="251">
        <f t="shared" si="7"/>
        <v>8291598509</v>
      </c>
    </row>
    <row r="110" spans="1:11" ht="23.1" customHeight="1">
      <c r="A110" s="794"/>
      <c r="B110" s="275"/>
      <c r="C110" s="130"/>
      <c r="D110" s="276"/>
      <c r="E110" s="275"/>
      <c r="F110" s="130"/>
    </row>
    <row r="111" spans="1:11" ht="24.95" customHeight="1">
      <c r="A111" s="798" t="s">
        <v>149</v>
      </c>
      <c r="B111" s="770" t="s">
        <v>3244</v>
      </c>
      <c r="C111" s="294">
        <f>SUM(C112:C117)</f>
        <v>10366246490</v>
      </c>
      <c r="D111" s="295" t="s">
        <v>149</v>
      </c>
      <c r="E111" s="278" t="s">
        <v>125</v>
      </c>
      <c r="F111" s="294">
        <f>SUM(F112:F117)</f>
        <v>10366246490</v>
      </c>
    </row>
    <row r="112" spans="1:11" ht="24.95" customHeight="1">
      <c r="A112" s="793" t="s">
        <v>248</v>
      </c>
      <c r="B112" s="784" t="s">
        <v>475</v>
      </c>
      <c r="C112" s="274">
        <v>1840037733</v>
      </c>
      <c r="D112" s="264" t="s">
        <v>248</v>
      </c>
      <c r="E112" s="148" t="s">
        <v>126</v>
      </c>
      <c r="F112" s="274">
        <f>C112</f>
        <v>1840037733</v>
      </c>
    </row>
    <row r="113" spans="1:6" ht="24.95" customHeight="1">
      <c r="A113" s="793" t="s">
        <v>249</v>
      </c>
      <c r="B113" s="782" t="s">
        <v>476</v>
      </c>
      <c r="C113" s="251">
        <v>5561045815</v>
      </c>
      <c r="D113" s="264" t="s">
        <v>249</v>
      </c>
      <c r="E113" s="148" t="s">
        <v>127</v>
      </c>
      <c r="F113" s="251">
        <f t="shared" ref="F113:F117" si="8">C113</f>
        <v>5561045815</v>
      </c>
    </row>
    <row r="114" spans="1:6" ht="24.95" customHeight="1">
      <c r="A114" s="793" t="s">
        <v>250</v>
      </c>
      <c r="B114" s="782" t="s">
        <v>477</v>
      </c>
      <c r="C114" s="251">
        <v>2014816239</v>
      </c>
      <c r="D114" s="264" t="s">
        <v>250</v>
      </c>
      <c r="E114" s="148" t="s">
        <v>179</v>
      </c>
      <c r="F114" s="251">
        <f t="shared" si="8"/>
        <v>2014816239</v>
      </c>
    </row>
    <row r="115" spans="1:6" ht="24.95" customHeight="1">
      <c r="A115" s="793" t="s">
        <v>251</v>
      </c>
      <c r="B115" s="782" t="s">
        <v>437</v>
      </c>
      <c r="C115" s="251">
        <v>161522225</v>
      </c>
      <c r="D115" s="264" t="s">
        <v>251</v>
      </c>
      <c r="E115" s="148" t="s">
        <v>178</v>
      </c>
      <c r="F115" s="251">
        <f t="shared" si="8"/>
        <v>161522225</v>
      </c>
    </row>
    <row r="116" spans="1:6" ht="24.95" customHeight="1">
      <c r="A116" s="793" t="s">
        <v>252</v>
      </c>
      <c r="B116" s="782" t="s">
        <v>435</v>
      </c>
      <c r="C116" s="251">
        <v>265072152</v>
      </c>
      <c r="D116" s="264" t="s">
        <v>252</v>
      </c>
      <c r="E116" s="148" t="s">
        <v>177</v>
      </c>
      <c r="F116" s="251">
        <f t="shared" si="8"/>
        <v>265072152</v>
      </c>
    </row>
    <row r="117" spans="1:6" ht="24.95" customHeight="1">
      <c r="A117" s="794">
        <v>1349</v>
      </c>
      <c r="B117" s="782" t="s">
        <v>449</v>
      </c>
      <c r="C117" s="251">
        <v>523752326</v>
      </c>
      <c r="D117" s="264">
        <v>1349</v>
      </c>
      <c r="E117" s="148" t="s">
        <v>180</v>
      </c>
      <c r="F117" s="251">
        <f t="shared" si="8"/>
        <v>523752326</v>
      </c>
    </row>
    <row r="118" spans="1:6" ht="23.1" customHeight="1">
      <c r="A118" s="794"/>
      <c r="B118" s="275"/>
      <c r="C118" s="130"/>
      <c r="D118" s="276"/>
      <c r="E118" s="275"/>
      <c r="F118" s="130"/>
    </row>
    <row r="119" spans="1:6" ht="24.95" customHeight="1">
      <c r="A119" s="798" t="s">
        <v>150</v>
      </c>
      <c r="B119" s="766" t="s">
        <v>3245</v>
      </c>
      <c r="C119" s="134">
        <f>SUM(C120:C135)</f>
        <v>33057240322</v>
      </c>
      <c r="D119" s="295" t="s">
        <v>150</v>
      </c>
      <c r="E119" s="278" t="s">
        <v>285</v>
      </c>
      <c r="F119" s="294">
        <f>SUM(F120:F135)</f>
        <v>33057240322</v>
      </c>
    </row>
    <row r="120" spans="1:6" ht="24.95" customHeight="1">
      <c r="A120" s="793" t="s">
        <v>67</v>
      </c>
      <c r="B120" s="786" t="s">
        <v>474</v>
      </c>
      <c r="C120" s="274">
        <v>7463478440</v>
      </c>
      <c r="D120" s="264" t="s">
        <v>67</v>
      </c>
      <c r="E120" s="148" t="s">
        <v>207</v>
      </c>
      <c r="F120" s="274">
        <f>C120</f>
        <v>7463478440</v>
      </c>
    </row>
    <row r="121" spans="1:6" ht="24.95" customHeight="1">
      <c r="A121" s="793" t="s">
        <v>68</v>
      </c>
      <c r="B121" s="782" t="s">
        <v>412</v>
      </c>
      <c r="C121" s="251">
        <v>1248321323</v>
      </c>
      <c r="D121" s="264" t="s">
        <v>68</v>
      </c>
      <c r="E121" s="148" t="s">
        <v>331</v>
      </c>
      <c r="F121" s="251">
        <f t="shared" ref="F121:F135" si="9">C121</f>
        <v>1248321323</v>
      </c>
    </row>
    <row r="122" spans="1:6" ht="24.95" customHeight="1">
      <c r="A122" s="793" t="s">
        <v>69</v>
      </c>
      <c r="B122" s="782" t="s">
        <v>465</v>
      </c>
      <c r="C122" s="251">
        <v>1565910469</v>
      </c>
      <c r="D122" s="264" t="s">
        <v>69</v>
      </c>
      <c r="E122" s="148" t="s">
        <v>200</v>
      </c>
      <c r="F122" s="251">
        <f t="shared" si="9"/>
        <v>1565910469</v>
      </c>
    </row>
    <row r="123" spans="1:6" ht="24.95" customHeight="1">
      <c r="A123" s="793" t="s">
        <v>70</v>
      </c>
      <c r="B123" s="782" t="s">
        <v>466</v>
      </c>
      <c r="C123" s="251">
        <v>5694961161</v>
      </c>
      <c r="D123" s="264" t="s">
        <v>70</v>
      </c>
      <c r="E123" s="148" t="s">
        <v>26</v>
      </c>
      <c r="F123" s="251">
        <f t="shared" si="9"/>
        <v>5694961161</v>
      </c>
    </row>
    <row r="124" spans="1:6" ht="24.95" customHeight="1">
      <c r="A124" s="793" t="s">
        <v>71</v>
      </c>
      <c r="B124" s="782" t="s">
        <v>467</v>
      </c>
      <c r="C124" s="251">
        <v>1791220492</v>
      </c>
      <c r="D124" s="264" t="s">
        <v>71</v>
      </c>
      <c r="E124" s="148" t="s">
        <v>140</v>
      </c>
      <c r="F124" s="251">
        <f t="shared" si="9"/>
        <v>1791220492</v>
      </c>
    </row>
    <row r="125" spans="1:6" ht="24.95" customHeight="1">
      <c r="A125" s="793" t="s">
        <v>72</v>
      </c>
      <c r="B125" s="778" t="s">
        <v>468</v>
      </c>
      <c r="C125" s="251">
        <v>737678614</v>
      </c>
      <c r="D125" s="264" t="s">
        <v>72</v>
      </c>
      <c r="E125" s="148" t="s">
        <v>141</v>
      </c>
      <c r="F125" s="251">
        <f t="shared" si="9"/>
        <v>737678614</v>
      </c>
    </row>
    <row r="126" spans="1:6" ht="24.95" customHeight="1">
      <c r="A126" s="793" t="s">
        <v>73</v>
      </c>
      <c r="B126" s="782" t="s">
        <v>469</v>
      </c>
      <c r="C126" s="251">
        <v>620476883</v>
      </c>
      <c r="D126" s="264" t="s">
        <v>73</v>
      </c>
      <c r="E126" s="148" t="s">
        <v>142</v>
      </c>
      <c r="F126" s="251">
        <f t="shared" si="9"/>
        <v>620476883</v>
      </c>
    </row>
    <row r="127" spans="1:6" ht="24.95" customHeight="1">
      <c r="A127" s="793" t="s">
        <v>74</v>
      </c>
      <c r="B127" s="782" t="s">
        <v>470</v>
      </c>
      <c r="C127" s="251">
        <v>1101470339</v>
      </c>
      <c r="D127" s="264" t="s">
        <v>74</v>
      </c>
      <c r="E127" s="148" t="s">
        <v>122</v>
      </c>
      <c r="F127" s="251">
        <f t="shared" si="9"/>
        <v>1101470339</v>
      </c>
    </row>
    <row r="128" spans="1:6" ht="24.95" customHeight="1">
      <c r="A128" s="793" t="s">
        <v>75</v>
      </c>
      <c r="B128" s="782" t="s">
        <v>471</v>
      </c>
      <c r="C128" s="251">
        <v>14029186</v>
      </c>
      <c r="D128" s="264" t="s">
        <v>75</v>
      </c>
      <c r="E128" s="148" t="s">
        <v>123</v>
      </c>
      <c r="F128" s="251">
        <f t="shared" si="9"/>
        <v>14029186</v>
      </c>
    </row>
    <row r="129" spans="1:6" ht="24.95" customHeight="1">
      <c r="A129" s="793" t="s">
        <v>76</v>
      </c>
      <c r="B129" s="782" t="s">
        <v>419</v>
      </c>
      <c r="C129" s="251">
        <v>662152873</v>
      </c>
      <c r="D129" s="264" t="s">
        <v>76</v>
      </c>
      <c r="E129" s="148" t="s">
        <v>124</v>
      </c>
      <c r="F129" s="251">
        <f t="shared" si="9"/>
        <v>662152873</v>
      </c>
    </row>
    <row r="130" spans="1:6" ht="24.95" customHeight="1">
      <c r="A130" s="793" t="s">
        <v>77</v>
      </c>
      <c r="B130" s="782" t="s">
        <v>472</v>
      </c>
      <c r="C130" s="251">
        <v>3678416719</v>
      </c>
      <c r="D130" s="264" t="s">
        <v>77</v>
      </c>
      <c r="E130" s="148" t="s">
        <v>199</v>
      </c>
      <c r="F130" s="251">
        <f t="shared" si="9"/>
        <v>3678416719</v>
      </c>
    </row>
    <row r="131" spans="1:6" ht="24.95" customHeight="1">
      <c r="A131" s="793" t="s">
        <v>78</v>
      </c>
      <c r="B131" s="782" t="s">
        <v>437</v>
      </c>
      <c r="C131" s="251">
        <v>114268304</v>
      </c>
      <c r="D131" s="264" t="s">
        <v>78</v>
      </c>
      <c r="E131" s="148" t="s">
        <v>178</v>
      </c>
      <c r="F131" s="251">
        <f t="shared" si="9"/>
        <v>114268304</v>
      </c>
    </row>
    <row r="132" spans="1:6" ht="24.95" customHeight="1">
      <c r="A132" s="793" t="s">
        <v>300</v>
      </c>
      <c r="B132" s="782" t="s">
        <v>435</v>
      </c>
      <c r="C132" s="251">
        <v>107378909</v>
      </c>
      <c r="D132" s="264" t="s">
        <v>300</v>
      </c>
      <c r="E132" s="148" t="s">
        <v>177</v>
      </c>
      <c r="F132" s="251">
        <f t="shared" si="9"/>
        <v>107378909</v>
      </c>
    </row>
    <row r="133" spans="1:6" ht="24.95" customHeight="1">
      <c r="A133" s="793" t="s">
        <v>301</v>
      </c>
      <c r="B133" s="782" t="s">
        <v>414</v>
      </c>
      <c r="C133" s="251">
        <v>144523126</v>
      </c>
      <c r="D133" s="264" t="s">
        <v>301</v>
      </c>
      <c r="E133" s="148" t="s">
        <v>272</v>
      </c>
      <c r="F133" s="251">
        <f t="shared" si="9"/>
        <v>144523126</v>
      </c>
    </row>
    <row r="134" spans="1:6" ht="24.95" customHeight="1">
      <c r="A134" s="793" t="s">
        <v>302</v>
      </c>
      <c r="B134" s="782" t="s">
        <v>420</v>
      </c>
      <c r="C134" s="251">
        <v>91843554</v>
      </c>
      <c r="D134" s="264" t="s">
        <v>302</v>
      </c>
      <c r="E134" s="148" t="s">
        <v>181</v>
      </c>
      <c r="F134" s="251">
        <f t="shared" si="9"/>
        <v>91843554</v>
      </c>
    </row>
    <row r="135" spans="1:6" ht="24.95" customHeight="1">
      <c r="A135" s="793" t="s">
        <v>151</v>
      </c>
      <c r="B135" s="782" t="s">
        <v>449</v>
      </c>
      <c r="C135" s="251">
        <v>8021109930</v>
      </c>
      <c r="D135" s="264" t="s">
        <v>151</v>
      </c>
      <c r="E135" s="148" t="s">
        <v>180</v>
      </c>
      <c r="F135" s="251">
        <f t="shared" si="9"/>
        <v>8021109930</v>
      </c>
    </row>
    <row r="136" spans="1:6" ht="23.1" customHeight="1">
      <c r="A136" s="794"/>
      <c r="B136" s="275"/>
      <c r="C136" s="130"/>
      <c r="D136" s="276"/>
      <c r="E136" s="275"/>
      <c r="F136" s="130"/>
    </row>
    <row r="137" spans="1:6" ht="24.95" customHeight="1">
      <c r="A137" s="798" t="s">
        <v>117</v>
      </c>
      <c r="B137" s="766" t="s">
        <v>3246</v>
      </c>
      <c r="C137" s="294">
        <f>SUM(C138:C152)</f>
        <v>17861718348</v>
      </c>
      <c r="D137" s="295" t="s">
        <v>117</v>
      </c>
      <c r="E137" s="150" t="s">
        <v>118</v>
      </c>
      <c r="F137" s="294">
        <f>SUM(F138:F152)</f>
        <v>17861718348</v>
      </c>
    </row>
    <row r="138" spans="1:6" ht="24.95" customHeight="1">
      <c r="A138" s="793">
        <v>1371</v>
      </c>
      <c r="B138" s="784" t="s">
        <v>474</v>
      </c>
      <c r="C138" s="274">
        <v>3557212701</v>
      </c>
      <c r="D138" s="296">
        <v>1371</v>
      </c>
      <c r="E138" s="148" t="s">
        <v>207</v>
      </c>
      <c r="F138" s="274">
        <f>C138</f>
        <v>3557212701</v>
      </c>
    </row>
    <row r="139" spans="1:6" ht="24.95" customHeight="1">
      <c r="A139" s="793">
        <v>1372</v>
      </c>
      <c r="B139" s="778" t="s">
        <v>478</v>
      </c>
      <c r="C139" s="251">
        <v>1161033367</v>
      </c>
      <c r="D139" s="264">
        <v>1372</v>
      </c>
      <c r="E139" s="151" t="s">
        <v>185</v>
      </c>
      <c r="F139" s="251">
        <f t="shared" ref="F139:F152" si="10">C139</f>
        <v>1161033367</v>
      </c>
    </row>
    <row r="140" spans="1:6" ht="24.95" customHeight="1">
      <c r="A140" s="793">
        <v>1373</v>
      </c>
      <c r="B140" s="782" t="s">
        <v>466</v>
      </c>
      <c r="C140" s="251">
        <v>3295861647</v>
      </c>
      <c r="D140" s="264">
        <v>1373</v>
      </c>
      <c r="E140" s="148" t="s">
        <v>26</v>
      </c>
      <c r="F140" s="251">
        <f t="shared" si="10"/>
        <v>3295861647</v>
      </c>
    </row>
    <row r="141" spans="1:6" ht="24.95" customHeight="1">
      <c r="A141" s="793">
        <v>1374</v>
      </c>
      <c r="B141" s="782" t="s">
        <v>467</v>
      </c>
      <c r="C141" s="251">
        <v>1038158602</v>
      </c>
      <c r="D141" s="264">
        <v>1374</v>
      </c>
      <c r="E141" s="148" t="s">
        <v>140</v>
      </c>
      <c r="F141" s="251">
        <f t="shared" si="10"/>
        <v>1038158602</v>
      </c>
    </row>
    <row r="142" spans="1:6" ht="24.95" customHeight="1">
      <c r="A142" s="793">
        <v>1375</v>
      </c>
      <c r="B142" s="778" t="s">
        <v>468</v>
      </c>
      <c r="C142" s="251">
        <v>541661524</v>
      </c>
      <c r="D142" s="264">
        <v>1375</v>
      </c>
      <c r="E142" s="148" t="s">
        <v>141</v>
      </c>
      <c r="F142" s="251">
        <f t="shared" si="10"/>
        <v>541661524</v>
      </c>
    </row>
    <row r="143" spans="1:6" ht="24.95" customHeight="1">
      <c r="A143" s="793">
        <v>1376</v>
      </c>
      <c r="B143" s="782" t="s">
        <v>469</v>
      </c>
      <c r="C143" s="251">
        <v>327056608</v>
      </c>
      <c r="D143" s="264">
        <v>1376</v>
      </c>
      <c r="E143" s="148" t="s">
        <v>142</v>
      </c>
      <c r="F143" s="251">
        <f t="shared" si="10"/>
        <v>327056608</v>
      </c>
    </row>
    <row r="144" spans="1:6" ht="24.95" customHeight="1">
      <c r="A144" s="793">
        <v>1377</v>
      </c>
      <c r="B144" s="782" t="s">
        <v>470</v>
      </c>
      <c r="C144" s="251">
        <v>377809086</v>
      </c>
      <c r="D144" s="264">
        <v>1377</v>
      </c>
      <c r="E144" s="148" t="s">
        <v>122</v>
      </c>
      <c r="F144" s="251">
        <f t="shared" si="10"/>
        <v>377809086</v>
      </c>
    </row>
    <row r="145" spans="1:6" ht="24.95" customHeight="1">
      <c r="A145" s="793">
        <v>1378</v>
      </c>
      <c r="B145" s="782" t="s">
        <v>471</v>
      </c>
      <c r="C145" s="251">
        <v>5019402</v>
      </c>
      <c r="D145" s="264">
        <v>1378</v>
      </c>
      <c r="E145" s="148" t="s">
        <v>123</v>
      </c>
      <c r="F145" s="251">
        <f t="shared" si="10"/>
        <v>5019402</v>
      </c>
    </row>
    <row r="146" spans="1:6" ht="24.95" customHeight="1">
      <c r="A146" s="793">
        <v>1379</v>
      </c>
      <c r="B146" s="782" t="s">
        <v>472</v>
      </c>
      <c r="C146" s="251">
        <v>2869213778</v>
      </c>
      <c r="D146" s="264">
        <v>1379</v>
      </c>
      <c r="E146" s="148" t="s">
        <v>199</v>
      </c>
      <c r="F146" s="251">
        <f t="shared" si="10"/>
        <v>2869213778</v>
      </c>
    </row>
    <row r="147" spans="1:6" ht="24.95" customHeight="1">
      <c r="A147" s="793">
        <v>1381</v>
      </c>
      <c r="B147" s="782" t="s">
        <v>437</v>
      </c>
      <c r="C147" s="251">
        <v>84600417</v>
      </c>
      <c r="D147" s="264">
        <v>1381</v>
      </c>
      <c r="E147" s="148" t="s">
        <v>178</v>
      </c>
      <c r="F147" s="251">
        <f t="shared" si="10"/>
        <v>84600417</v>
      </c>
    </row>
    <row r="148" spans="1:6" ht="24.95" customHeight="1">
      <c r="A148" s="793">
        <v>1382</v>
      </c>
      <c r="B148" s="782" t="s">
        <v>435</v>
      </c>
      <c r="C148" s="251">
        <v>89049680</v>
      </c>
      <c r="D148" s="264">
        <v>1382</v>
      </c>
      <c r="E148" s="148" t="s">
        <v>177</v>
      </c>
      <c r="F148" s="251">
        <f t="shared" si="10"/>
        <v>89049680</v>
      </c>
    </row>
    <row r="149" spans="1:6" ht="24.95" customHeight="1">
      <c r="A149" s="793">
        <v>1383</v>
      </c>
      <c r="B149" s="782" t="s">
        <v>414</v>
      </c>
      <c r="C149" s="251">
        <v>16704240</v>
      </c>
      <c r="D149" s="264">
        <v>1383</v>
      </c>
      <c r="E149" s="148" t="s">
        <v>272</v>
      </c>
      <c r="F149" s="251">
        <f t="shared" si="10"/>
        <v>16704240</v>
      </c>
    </row>
    <row r="150" spans="1:6" ht="24.95" customHeight="1">
      <c r="A150" s="793">
        <v>1384</v>
      </c>
      <c r="B150" s="782" t="s">
        <v>419</v>
      </c>
      <c r="C150" s="251">
        <v>231608668</v>
      </c>
      <c r="D150" s="264">
        <v>1384</v>
      </c>
      <c r="E150" s="148" t="s">
        <v>124</v>
      </c>
      <c r="F150" s="251">
        <f t="shared" si="10"/>
        <v>231608668</v>
      </c>
    </row>
    <row r="151" spans="1:6" ht="24.95" customHeight="1">
      <c r="A151" s="793">
        <v>1385</v>
      </c>
      <c r="B151" s="782" t="s">
        <v>420</v>
      </c>
      <c r="C151" s="251">
        <v>38369005</v>
      </c>
      <c r="D151" s="264">
        <v>1385</v>
      </c>
      <c r="E151" s="148" t="s">
        <v>181</v>
      </c>
      <c r="F151" s="251">
        <f t="shared" si="10"/>
        <v>38369005</v>
      </c>
    </row>
    <row r="152" spans="1:6" ht="24.95" customHeight="1">
      <c r="A152" s="793">
        <v>1389</v>
      </c>
      <c r="B152" s="782" t="s">
        <v>449</v>
      </c>
      <c r="C152" s="251">
        <v>4228359623</v>
      </c>
      <c r="D152" s="264">
        <v>1389</v>
      </c>
      <c r="E152" s="148" t="s">
        <v>180</v>
      </c>
      <c r="F152" s="251">
        <f t="shared" si="10"/>
        <v>4228359623</v>
      </c>
    </row>
    <row r="153" spans="1:6" ht="23.1" customHeight="1">
      <c r="A153" s="793"/>
      <c r="B153" s="129"/>
      <c r="C153" s="321"/>
      <c r="D153" s="264"/>
      <c r="E153" s="129"/>
      <c r="F153" s="251"/>
    </row>
    <row r="154" spans="1:6" ht="24.95" customHeight="1" thickBot="1">
      <c r="A154" s="806">
        <v>1400</v>
      </c>
      <c r="B154" s="760" t="s">
        <v>3247</v>
      </c>
      <c r="C154" s="297">
        <f>C155+C168+C195+C202</f>
        <v>24472309090</v>
      </c>
      <c r="D154" s="298">
        <v>1400</v>
      </c>
      <c r="E154" s="147" t="s">
        <v>332</v>
      </c>
      <c r="F154" s="297">
        <f>F155+F168+F195+F202</f>
        <v>24472309090</v>
      </c>
    </row>
    <row r="155" spans="1:6" ht="24.95" customHeight="1" thickTop="1">
      <c r="A155" s="798" t="s">
        <v>152</v>
      </c>
      <c r="B155" s="769" t="s">
        <v>3248</v>
      </c>
      <c r="C155" s="299">
        <f>SUM(C156:C166)</f>
        <v>2068345632</v>
      </c>
      <c r="D155" s="300" t="s">
        <v>152</v>
      </c>
      <c r="E155" s="150" t="s">
        <v>7</v>
      </c>
      <c r="F155" s="299">
        <f>SUM(F156:F166)</f>
        <v>2068345632</v>
      </c>
    </row>
    <row r="156" spans="1:6" ht="24.95" customHeight="1">
      <c r="A156" s="793" t="s">
        <v>8</v>
      </c>
      <c r="B156" s="785" t="s">
        <v>479</v>
      </c>
      <c r="C156" s="301">
        <v>862590000</v>
      </c>
      <c r="D156" s="302" t="s">
        <v>8</v>
      </c>
      <c r="E156" s="148" t="s">
        <v>333</v>
      </c>
      <c r="F156" s="301">
        <f>C156</f>
        <v>862590000</v>
      </c>
    </row>
    <row r="157" spans="1:6" ht="24.95" customHeight="1">
      <c r="A157" s="793" t="s">
        <v>9</v>
      </c>
      <c r="B157" s="782" t="s">
        <v>480</v>
      </c>
      <c r="C157" s="303">
        <v>175200000</v>
      </c>
      <c r="D157" s="304" t="s">
        <v>9</v>
      </c>
      <c r="E157" s="148" t="s">
        <v>155</v>
      </c>
      <c r="F157" s="303">
        <f t="shared" ref="F157:F166" si="11">C157</f>
        <v>175200000</v>
      </c>
    </row>
    <row r="158" spans="1:6" ht="24.95" customHeight="1">
      <c r="A158" s="793" t="s">
        <v>10</v>
      </c>
      <c r="B158" s="782" t="s">
        <v>481</v>
      </c>
      <c r="C158" s="303">
        <v>53686500</v>
      </c>
      <c r="D158" s="304" t="s">
        <v>10</v>
      </c>
      <c r="E158" s="148" t="s">
        <v>334</v>
      </c>
      <c r="F158" s="303">
        <f t="shared" si="11"/>
        <v>53686500</v>
      </c>
    </row>
    <row r="159" spans="1:6" ht="24.95" customHeight="1">
      <c r="A159" s="793" t="s">
        <v>11</v>
      </c>
      <c r="B159" s="782" t="s">
        <v>482</v>
      </c>
      <c r="C159" s="303">
        <v>23625000</v>
      </c>
      <c r="D159" s="304" t="s">
        <v>11</v>
      </c>
      <c r="E159" s="148" t="s">
        <v>245</v>
      </c>
      <c r="F159" s="303">
        <f t="shared" si="11"/>
        <v>23625000</v>
      </c>
    </row>
    <row r="160" spans="1:6" ht="24.95" customHeight="1">
      <c r="A160" s="793" t="s">
        <v>12</v>
      </c>
      <c r="B160" s="782" t="s">
        <v>483</v>
      </c>
      <c r="C160" s="303">
        <v>85680000</v>
      </c>
      <c r="D160" s="304" t="s">
        <v>12</v>
      </c>
      <c r="E160" s="148" t="s">
        <v>246</v>
      </c>
      <c r="F160" s="303">
        <f t="shared" si="11"/>
        <v>85680000</v>
      </c>
    </row>
    <row r="161" spans="1:6" ht="24.95" customHeight="1">
      <c r="A161" s="793" t="s">
        <v>13</v>
      </c>
      <c r="B161" s="782" t="s">
        <v>484</v>
      </c>
      <c r="C161" s="305">
        <v>281201191</v>
      </c>
      <c r="D161" s="306" t="s">
        <v>13</v>
      </c>
      <c r="E161" s="148" t="s">
        <v>156</v>
      </c>
      <c r="F161" s="303">
        <f t="shared" si="11"/>
        <v>281201191</v>
      </c>
    </row>
    <row r="162" spans="1:6" ht="24.95" customHeight="1">
      <c r="A162" s="793" t="s">
        <v>80</v>
      </c>
      <c r="B162" s="782" t="s">
        <v>485</v>
      </c>
      <c r="C162" s="303">
        <v>48285424</v>
      </c>
      <c r="D162" s="304" t="s">
        <v>80</v>
      </c>
      <c r="E162" s="148" t="s">
        <v>318</v>
      </c>
      <c r="F162" s="303">
        <f t="shared" si="11"/>
        <v>48285424</v>
      </c>
    </row>
    <row r="163" spans="1:6" ht="24.95" customHeight="1">
      <c r="A163" s="793" t="s">
        <v>14</v>
      </c>
      <c r="B163" s="782" t="s">
        <v>486</v>
      </c>
      <c r="C163" s="303">
        <v>18143265</v>
      </c>
      <c r="D163" s="304" t="s">
        <v>14</v>
      </c>
      <c r="E163" s="148" t="s">
        <v>247</v>
      </c>
      <c r="F163" s="303">
        <f t="shared" si="11"/>
        <v>18143265</v>
      </c>
    </row>
    <row r="164" spans="1:6" ht="24.95" customHeight="1">
      <c r="A164" s="793">
        <v>1422</v>
      </c>
      <c r="B164" s="783" t="s">
        <v>560</v>
      </c>
      <c r="C164" s="303">
        <v>1330000</v>
      </c>
      <c r="D164" s="304">
        <v>1422</v>
      </c>
      <c r="E164" s="148" t="s">
        <v>561</v>
      </c>
      <c r="F164" s="303">
        <f t="shared" si="11"/>
        <v>1330000</v>
      </c>
    </row>
    <row r="165" spans="1:6" ht="24.95" customHeight="1">
      <c r="A165" s="805">
        <v>1423</v>
      </c>
      <c r="B165" s="782" t="s">
        <v>487</v>
      </c>
      <c r="C165" s="305">
        <v>94976689</v>
      </c>
      <c r="D165" s="306">
        <v>1423</v>
      </c>
      <c r="E165" s="148" t="s">
        <v>119</v>
      </c>
      <c r="F165" s="303">
        <f t="shared" si="11"/>
        <v>94976689</v>
      </c>
    </row>
    <row r="166" spans="1:6" ht="24.95" customHeight="1">
      <c r="A166" s="805" t="s">
        <v>15</v>
      </c>
      <c r="B166" s="782" t="s">
        <v>449</v>
      </c>
      <c r="C166" s="308">
        <v>423627563</v>
      </c>
      <c r="D166" s="304" t="s">
        <v>15</v>
      </c>
      <c r="E166" s="148" t="s">
        <v>319</v>
      </c>
      <c r="F166" s="303">
        <f t="shared" si="11"/>
        <v>423627563</v>
      </c>
    </row>
    <row r="167" spans="1:6" ht="24.95" customHeight="1">
      <c r="A167" s="794"/>
      <c r="B167" s="307"/>
      <c r="C167" s="308"/>
      <c r="D167" s="309"/>
      <c r="E167" s="307"/>
      <c r="F167" s="308"/>
    </row>
    <row r="168" spans="1:6" ht="24.95" customHeight="1">
      <c r="A168" s="798" t="s">
        <v>153</v>
      </c>
      <c r="B168" s="771" t="s">
        <v>3249</v>
      </c>
      <c r="C168" s="310">
        <f>SUM(C169:C193)</f>
        <v>3777990551</v>
      </c>
      <c r="D168" s="311" t="s">
        <v>153</v>
      </c>
      <c r="E168" s="150" t="s">
        <v>320</v>
      </c>
      <c r="F168" s="310">
        <f>SUM(F169:F193)</f>
        <v>3777990551</v>
      </c>
    </row>
    <row r="169" spans="1:6" ht="24.95" customHeight="1">
      <c r="A169" s="793" t="s">
        <v>322</v>
      </c>
      <c r="B169" s="784" t="s">
        <v>488</v>
      </c>
      <c r="C169" s="312">
        <v>144100000</v>
      </c>
      <c r="D169" s="313" t="s">
        <v>322</v>
      </c>
      <c r="E169" s="148" t="s">
        <v>321</v>
      </c>
      <c r="F169" s="314">
        <f>C169</f>
        <v>144100000</v>
      </c>
    </row>
    <row r="170" spans="1:6" ht="24.95" customHeight="1">
      <c r="A170" s="793" t="s">
        <v>323</v>
      </c>
      <c r="B170" s="782" t="s">
        <v>489</v>
      </c>
      <c r="C170" s="314">
        <v>60156000</v>
      </c>
      <c r="D170" s="315" t="s">
        <v>323</v>
      </c>
      <c r="E170" s="148" t="s">
        <v>37</v>
      </c>
      <c r="F170" s="314">
        <f>C170</f>
        <v>60156000</v>
      </c>
    </row>
    <row r="171" spans="1:6" ht="24.95" customHeight="1">
      <c r="A171" s="793" t="s">
        <v>324</v>
      </c>
      <c r="B171" s="782" t="s">
        <v>490</v>
      </c>
      <c r="C171" s="314">
        <v>60000</v>
      </c>
      <c r="D171" s="315" t="s">
        <v>324</v>
      </c>
      <c r="E171" s="148" t="s">
        <v>121</v>
      </c>
      <c r="F171" s="314">
        <f t="shared" ref="F171:F193" si="12">C171</f>
        <v>60000</v>
      </c>
    </row>
    <row r="172" spans="1:6" ht="24.95" customHeight="1">
      <c r="A172" s="793">
        <v>1434</v>
      </c>
      <c r="B172" s="782" t="s">
        <v>491</v>
      </c>
      <c r="C172" s="316">
        <v>1650000</v>
      </c>
      <c r="D172" s="317">
        <v>1434</v>
      </c>
      <c r="E172" s="148" t="s">
        <v>159</v>
      </c>
      <c r="F172" s="314">
        <f t="shared" si="12"/>
        <v>1650000</v>
      </c>
    </row>
    <row r="173" spans="1:6" ht="24.95" customHeight="1">
      <c r="A173" s="793" t="s">
        <v>325</v>
      </c>
      <c r="B173" s="783" t="s">
        <v>492</v>
      </c>
      <c r="C173" s="316">
        <v>45780000</v>
      </c>
      <c r="D173" s="317" t="s">
        <v>325</v>
      </c>
      <c r="E173" s="148" t="s">
        <v>287</v>
      </c>
      <c r="F173" s="314">
        <f t="shared" si="12"/>
        <v>45780000</v>
      </c>
    </row>
    <row r="174" spans="1:6" ht="24.95" customHeight="1">
      <c r="A174" s="793" t="s">
        <v>326</v>
      </c>
      <c r="B174" s="783" t="s">
        <v>493</v>
      </c>
      <c r="C174" s="314">
        <v>50051000</v>
      </c>
      <c r="D174" s="315" t="s">
        <v>326</v>
      </c>
      <c r="E174" s="148" t="s">
        <v>289</v>
      </c>
      <c r="F174" s="314">
        <f t="shared" si="12"/>
        <v>50051000</v>
      </c>
    </row>
    <row r="175" spans="1:6" ht="24.95" customHeight="1">
      <c r="A175" s="793" t="s">
        <v>327</v>
      </c>
      <c r="B175" s="783" t="s">
        <v>494</v>
      </c>
      <c r="C175" s="314">
        <v>50000000</v>
      </c>
      <c r="D175" s="315" t="s">
        <v>327</v>
      </c>
      <c r="E175" s="148" t="s">
        <v>290</v>
      </c>
      <c r="F175" s="314">
        <f t="shared" si="12"/>
        <v>50000000</v>
      </c>
    </row>
    <row r="176" spans="1:6" ht="24.95" customHeight="1">
      <c r="A176" s="793" t="s">
        <v>328</v>
      </c>
      <c r="B176" s="783" t="s">
        <v>495</v>
      </c>
      <c r="C176" s="314">
        <v>2000000</v>
      </c>
      <c r="D176" s="315" t="s">
        <v>328</v>
      </c>
      <c r="E176" s="148" t="s">
        <v>291</v>
      </c>
      <c r="F176" s="314">
        <f t="shared" si="12"/>
        <v>2000000</v>
      </c>
    </row>
    <row r="177" spans="1:6" ht="24.95" customHeight="1">
      <c r="A177" s="793" t="s">
        <v>329</v>
      </c>
      <c r="B177" s="783" t="s">
        <v>496</v>
      </c>
      <c r="C177" s="318">
        <v>16951656</v>
      </c>
      <c r="D177" s="319" t="s">
        <v>329</v>
      </c>
      <c r="E177" s="148" t="s">
        <v>292</v>
      </c>
      <c r="F177" s="314">
        <f t="shared" si="12"/>
        <v>16951656</v>
      </c>
    </row>
    <row r="178" spans="1:6" ht="24.95" customHeight="1">
      <c r="A178" s="793" t="s">
        <v>330</v>
      </c>
      <c r="B178" s="783" t="s">
        <v>497</v>
      </c>
      <c r="C178" s="314">
        <v>15800000</v>
      </c>
      <c r="D178" s="315" t="s">
        <v>330</v>
      </c>
      <c r="E178" s="148" t="s">
        <v>293</v>
      </c>
      <c r="F178" s="314">
        <f t="shared" si="12"/>
        <v>15800000</v>
      </c>
    </row>
    <row r="179" spans="1:6" ht="24.95" customHeight="1">
      <c r="A179" s="793" t="s">
        <v>242</v>
      </c>
      <c r="B179" s="783" t="s">
        <v>498</v>
      </c>
      <c r="C179" s="314">
        <v>19000000</v>
      </c>
      <c r="D179" s="315" t="s">
        <v>242</v>
      </c>
      <c r="E179" s="148" t="s">
        <v>288</v>
      </c>
      <c r="F179" s="314">
        <f t="shared" si="12"/>
        <v>19000000</v>
      </c>
    </row>
    <row r="180" spans="1:6" ht="24.95" customHeight="1">
      <c r="A180" s="793" t="s">
        <v>243</v>
      </c>
      <c r="B180" s="783" t="s">
        <v>499</v>
      </c>
      <c r="C180" s="314">
        <v>779934600</v>
      </c>
      <c r="D180" s="315" t="s">
        <v>243</v>
      </c>
      <c r="E180" s="148" t="s">
        <v>297</v>
      </c>
      <c r="F180" s="314">
        <f t="shared" si="12"/>
        <v>779934600</v>
      </c>
    </row>
    <row r="181" spans="1:6" ht="24.95" customHeight="1">
      <c r="A181" s="793" t="s">
        <v>244</v>
      </c>
      <c r="B181" s="783" t="s">
        <v>500</v>
      </c>
      <c r="C181" s="314">
        <v>37900000</v>
      </c>
      <c r="D181" s="315" t="s">
        <v>244</v>
      </c>
      <c r="E181" s="148" t="s">
        <v>204</v>
      </c>
      <c r="F181" s="314">
        <f t="shared" si="12"/>
        <v>37900000</v>
      </c>
    </row>
    <row r="182" spans="1:6" ht="24.95" customHeight="1">
      <c r="A182" s="793" t="s">
        <v>27</v>
      </c>
      <c r="B182" s="783" t="s">
        <v>501</v>
      </c>
      <c r="C182" s="314">
        <v>1200000</v>
      </c>
      <c r="D182" s="315" t="s">
        <v>27</v>
      </c>
      <c r="E182" s="148" t="s">
        <v>294</v>
      </c>
      <c r="F182" s="314">
        <f t="shared" si="12"/>
        <v>1200000</v>
      </c>
    </row>
    <row r="183" spans="1:6" ht="24.95" customHeight="1">
      <c r="A183" s="793" t="s">
        <v>28</v>
      </c>
      <c r="B183" s="783" t="s">
        <v>502</v>
      </c>
      <c r="C183" s="314">
        <v>5930000</v>
      </c>
      <c r="D183" s="315" t="s">
        <v>28</v>
      </c>
      <c r="E183" s="148" t="s">
        <v>295</v>
      </c>
      <c r="F183" s="314">
        <f t="shared" si="12"/>
        <v>5930000</v>
      </c>
    </row>
    <row r="184" spans="1:6" ht="24.95" customHeight="1">
      <c r="A184" s="793" t="s">
        <v>29</v>
      </c>
      <c r="B184" s="783" t="s">
        <v>503</v>
      </c>
      <c r="C184" s="314">
        <v>2640000</v>
      </c>
      <c r="D184" s="315" t="s">
        <v>29</v>
      </c>
      <c r="E184" s="148" t="s">
        <v>296</v>
      </c>
      <c r="F184" s="314">
        <f t="shared" si="12"/>
        <v>2640000</v>
      </c>
    </row>
    <row r="185" spans="1:6" ht="24.95" customHeight="1">
      <c r="A185" s="793" t="s">
        <v>30</v>
      </c>
      <c r="B185" s="783" t="s">
        <v>504</v>
      </c>
      <c r="C185" s="314">
        <v>19600000</v>
      </c>
      <c r="D185" s="315" t="s">
        <v>30</v>
      </c>
      <c r="E185" s="148" t="s">
        <v>116</v>
      </c>
      <c r="F185" s="314">
        <f t="shared" si="12"/>
        <v>19600000</v>
      </c>
    </row>
    <row r="186" spans="1:6" ht="24.95" customHeight="1">
      <c r="A186" s="793" t="s">
        <v>31</v>
      </c>
      <c r="B186" s="783" t="s">
        <v>505</v>
      </c>
      <c r="C186" s="314">
        <v>197000000</v>
      </c>
      <c r="D186" s="315" t="s">
        <v>31</v>
      </c>
      <c r="E186" s="148" t="s">
        <v>115</v>
      </c>
      <c r="F186" s="314">
        <f t="shared" si="12"/>
        <v>197000000</v>
      </c>
    </row>
    <row r="187" spans="1:6" ht="24.95" customHeight="1">
      <c r="A187" s="793" t="s">
        <v>32</v>
      </c>
      <c r="B187" s="783" t="s">
        <v>506</v>
      </c>
      <c r="C187" s="314">
        <v>1009100000</v>
      </c>
      <c r="D187" s="315" t="s">
        <v>32</v>
      </c>
      <c r="E187" s="148" t="s">
        <v>114</v>
      </c>
      <c r="F187" s="314">
        <f t="shared" si="12"/>
        <v>1009100000</v>
      </c>
    </row>
    <row r="188" spans="1:6" ht="24.95" customHeight="1">
      <c r="A188" s="793" t="s">
        <v>33</v>
      </c>
      <c r="B188" s="783" t="s">
        <v>507</v>
      </c>
      <c r="C188" s="314">
        <v>6125000</v>
      </c>
      <c r="D188" s="315" t="s">
        <v>33</v>
      </c>
      <c r="E188" s="148" t="s">
        <v>91</v>
      </c>
      <c r="F188" s="314">
        <f t="shared" si="12"/>
        <v>6125000</v>
      </c>
    </row>
    <row r="189" spans="1:6" ht="24.95" customHeight="1">
      <c r="A189" s="793" t="s">
        <v>34</v>
      </c>
      <c r="B189" s="783" t="s">
        <v>508</v>
      </c>
      <c r="C189" s="314">
        <v>805975030</v>
      </c>
      <c r="D189" s="315" t="s">
        <v>34</v>
      </c>
      <c r="E189" s="148" t="s">
        <v>93</v>
      </c>
      <c r="F189" s="314">
        <f t="shared" si="12"/>
        <v>805975030</v>
      </c>
    </row>
    <row r="190" spans="1:6" ht="24.95" customHeight="1">
      <c r="A190" s="793" t="s">
        <v>35</v>
      </c>
      <c r="B190" s="782" t="s">
        <v>509</v>
      </c>
      <c r="C190" s="314">
        <v>95700000</v>
      </c>
      <c r="D190" s="315" t="s">
        <v>35</v>
      </c>
      <c r="E190" s="148" t="s">
        <v>45</v>
      </c>
      <c r="F190" s="314">
        <f t="shared" si="12"/>
        <v>95700000</v>
      </c>
    </row>
    <row r="191" spans="1:6" ht="24.95" customHeight="1">
      <c r="A191" s="793" t="s">
        <v>36</v>
      </c>
      <c r="B191" s="782" t="s">
        <v>510</v>
      </c>
      <c r="C191" s="314">
        <v>50000</v>
      </c>
      <c r="D191" s="315" t="s">
        <v>36</v>
      </c>
      <c r="E191" s="148" t="s">
        <v>317</v>
      </c>
      <c r="F191" s="314">
        <f t="shared" si="12"/>
        <v>50000</v>
      </c>
    </row>
    <row r="192" spans="1:6" ht="24.95" customHeight="1">
      <c r="A192" s="793">
        <v>1457</v>
      </c>
      <c r="B192" s="783" t="s">
        <v>511</v>
      </c>
      <c r="C192" s="318">
        <v>270487265</v>
      </c>
      <c r="D192" s="319">
        <v>1457</v>
      </c>
      <c r="E192" s="148" t="s">
        <v>18</v>
      </c>
      <c r="F192" s="314">
        <f t="shared" si="12"/>
        <v>270487265</v>
      </c>
    </row>
    <row r="193" spans="1:11" ht="24.95" customHeight="1">
      <c r="A193" s="793" t="s">
        <v>304</v>
      </c>
      <c r="B193" s="782" t="s">
        <v>512</v>
      </c>
      <c r="C193" s="320">
        <v>140800000</v>
      </c>
      <c r="D193" s="309" t="s">
        <v>304</v>
      </c>
      <c r="E193" s="148" t="s">
        <v>92</v>
      </c>
      <c r="F193" s="314">
        <f t="shared" si="12"/>
        <v>140800000</v>
      </c>
    </row>
    <row r="194" spans="1:11" ht="23.1" customHeight="1">
      <c r="A194" s="794"/>
      <c r="B194" s="275"/>
      <c r="C194" s="321"/>
      <c r="D194" s="309"/>
      <c r="E194" s="275"/>
      <c r="F194" s="321"/>
    </row>
    <row r="195" spans="1:11" ht="24.95" customHeight="1">
      <c r="A195" s="798" t="s">
        <v>154</v>
      </c>
      <c r="B195" s="772" t="s">
        <v>3250</v>
      </c>
      <c r="C195" s="310">
        <f>SUM(C196:C200)</f>
        <v>15081076037</v>
      </c>
      <c r="D195" s="311" t="s">
        <v>154</v>
      </c>
      <c r="E195" s="150" t="s">
        <v>311</v>
      </c>
      <c r="F195" s="310">
        <f>SUM(F196:F200)</f>
        <v>15081076037</v>
      </c>
    </row>
    <row r="196" spans="1:11" ht="24.95" customHeight="1">
      <c r="A196" s="793" t="s">
        <v>101</v>
      </c>
      <c r="B196" s="782" t="s">
        <v>513</v>
      </c>
      <c r="C196" s="322">
        <v>14109377609</v>
      </c>
      <c r="D196" s="323" t="s">
        <v>101</v>
      </c>
      <c r="E196" s="148" t="s">
        <v>312</v>
      </c>
      <c r="F196" s="322">
        <f>C196</f>
        <v>14109377609</v>
      </c>
      <c r="G196" s="65"/>
    </row>
    <row r="197" spans="1:11" ht="24.95" customHeight="1">
      <c r="A197" s="793" t="s">
        <v>575</v>
      </c>
      <c r="B197" s="782" t="s">
        <v>576</v>
      </c>
      <c r="C197" s="322">
        <v>418020000</v>
      </c>
      <c r="D197" s="323" t="s">
        <v>575</v>
      </c>
      <c r="E197" s="148" t="s">
        <v>577</v>
      </c>
      <c r="F197" s="322">
        <f>C197</f>
        <v>418020000</v>
      </c>
      <c r="G197" s="65"/>
    </row>
    <row r="198" spans="1:11" ht="24.95" customHeight="1">
      <c r="A198" s="793" t="s">
        <v>102</v>
      </c>
      <c r="B198" s="782" t="s">
        <v>514</v>
      </c>
      <c r="C198" s="322">
        <v>139330000</v>
      </c>
      <c r="D198" s="323" t="s">
        <v>102</v>
      </c>
      <c r="E198" s="152" t="s">
        <v>313</v>
      </c>
      <c r="F198" s="322">
        <f t="shared" ref="F198:F200" si="13">C198</f>
        <v>139330000</v>
      </c>
      <c r="G198" s="65"/>
    </row>
    <row r="199" spans="1:11" ht="24.95" customHeight="1">
      <c r="A199" s="793" t="s">
        <v>241</v>
      </c>
      <c r="B199" s="782" t="s">
        <v>515</v>
      </c>
      <c r="C199" s="322">
        <v>185028428</v>
      </c>
      <c r="D199" s="323" t="s">
        <v>241</v>
      </c>
      <c r="E199" s="152" t="s">
        <v>314</v>
      </c>
      <c r="F199" s="322">
        <f t="shared" si="13"/>
        <v>185028428</v>
      </c>
      <c r="G199" s="65"/>
    </row>
    <row r="200" spans="1:11" ht="24.95" customHeight="1">
      <c r="A200" s="793" t="s">
        <v>195</v>
      </c>
      <c r="B200" s="782" t="s">
        <v>516</v>
      </c>
      <c r="C200" s="322">
        <v>229320000</v>
      </c>
      <c r="D200" s="323" t="s">
        <v>195</v>
      </c>
      <c r="E200" s="154" t="s">
        <v>100</v>
      </c>
      <c r="F200" s="322">
        <f t="shared" si="13"/>
        <v>229320000</v>
      </c>
      <c r="G200" s="65"/>
    </row>
    <row r="201" spans="1:11" ht="23.1" customHeight="1">
      <c r="A201" s="807"/>
      <c r="B201" s="265"/>
      <c r="C201" s="321"/>
      <c r="D201" s="309"/>
      <c r="E201" s="275"/>
      <c r="F201" s="321"/>
      <c r="G201" s="65"/>
      <c r="H201" s="66"/>
      <c r="I201" s="66"/>
      <c r="J201" s="66"/>
      <c r="K201" s="66"/>
    </row>
    <row r="202" spans="1:11" ht="24.95" customHeight="1">
      <c r="A202" s="804">
        <v>1480</v>
      </c>
      <c r="B202" s="766" t="s">
        <v>3251</v>
      </c>
      <c r="C202" s="310">
        <f>SUM(C203)</f>
        <v>3544896870</v>
      </c>
      <c r="D202" s="311">
        <v>1480</v>
      </c>
      <c r="E202" s="150" t="s">
        <v>315</v>
      </c>
      <c r="F202" s="310">
        <f>SUM(F203)</f>
        <v>3544896870</v>
      </c>
      <c r="G202" s="65"/>
      <c r="H202" s="66"/>
      <c r="I202" s="66"/>
    </row>
    <row r="203" spans="1:11" ht="24.95" customHeight="1">
      <c r="A203" s="793">
        <v>1489</v>
      </c>
      <c r="B203" s="782" t="s">
        <v>517</v>
      </c>
      <c r="C203" s="324">
        <v>3544896870</v>
      </c>
      <c r="D203" s="325">
        <v>1489</v>
      </c>
      <c r="E203" s="148" t="s">
        <v>184</v>
      </c>
      <c r="F203" s="324">
        <f>C203</f>
        <v>3544896870</v>
      </c>
      <c r="G203" s="65"/>
    </row>
    <row r="204" spans="1:11" ht="23.1" customHeight="1">
      <c r="A204" s="794"/>
      <c r="B204" s="129"/>
      <c r="C204" s="326"/>
      <c r="D204" s="327"/>
      <c r="E204" s="129"/>
      <c r="F204" s="326"/>
      <c r="G204" s="65"/>
    </row>
    <row r="205" spans="1:11" ht="24.95" customHeight="1">
      <c r="A205" s="798">
        <v>1500</v>
      </c>
      <c r="B205" s="773" t="s">
        <v>3252</v>
      </c>
      <c r="C205" s="310">
        <f>SUM(C206:C207)</f>
        <v>148820538</v>
      </c>
      <c r="D205" s="311">
        <v>1500</v>
      </c>
      <c r="E205" s="150" t="s">
        <v>174</v>
      </c>
      <c r="F205" s="310">
        <f>SUM(F206:F207)</f>
        <v>148820538</v>
      </c>
      <c r="G205" s="65"/>
    </row>
    <row r="206" spans="1:11" ht="24.95" customHeight="1">
      <c r="A206" s="808" t="s">
        <v>235</v>
      </c>
      <c r="B206" s="782" t="s">
        <v>518</v>
      </c>
      <c r="C206" s="328">
        <v>90000000</v>
      </c>
      <c r="D206" s="325" t="s">
        <v>235</v>
      </c>
      <c r="E206" s="153" t="s">
        <v>303</v>
      </c>
      <c r="F206" s="328">
        <f>C206</f>
        <v>90000000</v>
      </c>
      <c r="G206" s="65"/>
    </row>
    <row r="207" spans="1:11" ht="24.95" customHeight="1">
      <c r="A207" s="793" t="s">
        <v>286</v>
      </c>
      <c r="B207" s="782" t="s">
        <v>519</v>
      </c>
      <c r="C207" s="328">
        <v>58820538</v>
      </c>
      <c r="D207" s="325" t="s">
        <v>286</v>
      </c>
      <c r="E207" s="154" t="s">
        <v>299</v>
      </c>
      <c r="F207" s="328">
        <f>C207</f>
        <v>58820538</v>
      </c>
      <c r="G207" s="65"/>
    </row>
    <row r="208" spans="1:11" ht="23.1" customHeight="1">
      <c r="A208" s="809"/>
      <c r="B208" s="129"/>
      <c r="C208" s="136"/>
      <c r="D208" s="137"/>
      <c r="E208" s="154"/>
      <c r="F208" s="130"/>
    </row>
    <row r="209" spans="1:11" ht="24.95" customHeight="1" thickBot="1">
      <c r="A209" s="796" t="s">
        <v>38</v>
      </c>
      <c r="B209" s="763" t="s">
        <v>3253</v>
      </c>
      <c r="C209" s="135">
        <f>C210+C227+C243</f>
        <v>19107055824</v>
      </c>
      <c r="D209" s="131" t="str">
        <f>A209</f>
        <v>2000-2999</v>
      </c>
      <c r="E209" s="147" t="s">
        <v>273</v>
      </c>
      <c r="F209" s="127">
        <f t="shared" ref="F209:F210" si="14">C209</f>
        <v>19107055824</v>
      </c>
    </row>
    <row r="210" spans="1:11" ht="24.95" customHeight="1" thickTop="1">
      <c r="A210" s="797" t="s">
        <v>39</v>
      </c>
      <c r="B210" s="774" t="s">
        <v>3254</v>
      </c>
      <c r="C210" s="139">
        <f>SUM(C211:C225)</f>
        <v>10565324876</v>
      </c>
      <c r="D210" s="138" t="str">
        <f>A210</f>
        <v>2000-2199</v>
      </c>
      <c r="E210" s="155" t="s">
        <v>253</v>
      </c>
      <c r="F210" s="149">
        <f t="shared" si="14"/>
        <v>10565324876</v>
      </c>
    </row>
    <row r="211" spans="1:11" s="200" customFormat="1" ht="24.95" customHeight="1">
      <c r="A211" s="810">
        <v>2001</v>
      </c>
      <c r="B211" s="775" t="s">
        <v>520</v>
      </c>
      <c r="C211" s="215">
        <v>30000000</v>
      </c>
      <c r="D211" s="137">
        <f>A211</f>
        <v>2001</v>
      </c>
      <c r="E211" s="153" t="s">
        <v>338</v>
      </c>
      <c r="F211" s="130">
        <f>C211</f>
        <v>30000000</v>
      </c>
      <c r="H211" s="22"/>
      <c r="I211" s="22"/>
      <c r="J211" s="22"/>
      <c r="K211" s="22"/>
    </row>
    <row r="212" spans="1:11" s="200" customFormat="1" ht="24.95" customHeight="1">
      <c r="A212" s="810">
        <v>2006</v>
      </c>
      <c r="B212" s="779" t="s">
        <v>578</v>
      </c>
      <c r="C212" s="215">
        <v>101600000</v>
      </c>
      <c r="D212" s="137">
        <f>A212</f>
        <v>2006</v>
      </c>
      <c r="E212" s="151" t="s">
        <v>581</v>
      </c>
      <c r="F212" s="130">
        <f>C212</f>
        <v>101600000</v>
      </c>
      <c r="H212" s="22"/>
      <c r="I212" s="22"/>
      <c r="J212" s="22"/>
      <c r="K212" s="22"/>
    </row>
    <row r="213" spans="1:11" ht="24.95" customHeight="1">
      <c r="A213" s="793" t="s">
        <v>0</v>
      </c>
      <c r="B213" s="779" t="s">
        <v>521</v>
      </c>
      <c r="C213" s="130">
        <v>455471000</v>
      </c>
      <c r="D213" s="137" t="str">
        <f t="shared" ref="D213:D225" si="15">A213</f>
        <v>2008</v>
      </c>
      <c r="E213" s="153" t="s">
        <v>335</v>
      </c>
      <c r="F213" s="130">
        <f t="shared" ref="F213:F225" si="16">C213</f>
        <v>455471000</v>
      </c>
    </row>
    <row r="214" spans="1:11" ht="24.95" customHeight="1">
      <c r="A214" s="793" t="s">
        <v>1</v>
      </c>
      <c r="B214" s="779" t="s">
        <v>522</v>
      </c>
      <c r="C214" s="130">
        <v>1000000000</v>
      </c>
      <c r="D214" s="137" t="str">
        <f t="shared" si="15"/>
        <v>2014</v>
      </c>
      <c r="E214" s="148" t="s">
        <v>16</v>
      </c>
      <c r="F214" s="130">
        <f t="shared" si="16"/>
        <v>1000000000</v>
      </c>
    </row>
    <row r="215" spans="1:11" ht="24.95" customHeight="1">
      <c r="A215" s="793">
        <v>2016</v>
      </c>
      <c r="B215" s="779" t="s">
        <v>523</v>
      </c>
      <c r="C215" s="130">
        <v>76000000</v>
      </c>
      <c r="D215" s="137">
        <v>2016</v>
      </c>
      <c r="E215" s="148" t="s">
        <v>233</v>
      </c>
      <c r="F215" s="130">
        <f t="shared" si="16"/>
        <v>76000000</v>
      </c>
    </row>
    <row r="216" spans="1:11" ht="24.95" customHeight="1">
      <c r="A216" s="793" t="s">
        <v>2</v>
      </c>
      <c r="B216" s="779" t="s">
        <v>524</v>
      </c>
      <c r="C216" s="130">
        <v>1250866390</v>
      </c>
      <c r="D216" s="137" t="str">
        <f t="shared" si="15"/>
        <v>2025</v>
      </c>
      <c r="E216" s="148" t="s">
        <v>17</v>
      </c>
      <c r="F216" s="130">
        <f t="shared" si="16"/>
        <v>1250866390</v>
      </c>
    </row>
    <row r="217" spans="1:11" ht="24.95" customHeight="1">
      <c r="A217" s="793" t="s">
        <v>3</v>
      </c>
      <c r="B217" s="779" t="s">
        <v>525</v>
      </c>
      <c r="C217" s="130">
        <v>15221846</v>
      </c>
      <c r="D217" s="137" t="str">
        <f t="shared" si="15"/>
        <v>2029</v>
      </c>
      <c r="E217" s="153" t="s">
        <v>336</v>
      </c>
      <c r="F217" s="130">
        <f t="shared" si="16"/>
        <v>15221846</v>
      </c>
    </row>
    <row r="218" spans="1:11" ht="24.95" customHeight="1">
      <c r="A218" s="811">
        <v>2032</v>
      </c>
      <c r="B218" s="779" t="s">
        <v>526</v>
      </c>
      <c r="C218" s="130">
        <v>252649900</v>
      </c>
      <c r="D218" s="137">
        <f t="shared" si="15"/>
        <v>2032</v>
      </c>
      <c r="E218" s="152" t="s">
        <v>392</v>
      </c>
      <c r="F218" s="130">
        <f t="shared" si="16"/>
        <v>252649900</v>
      </c>
    </row>
    <row r="219" spans="1:11" ht="24.95" customHeight="1">
      <c r="A219" s="793">
        <v>2033</v>
      </c>
      <c r="B219" s="779" t="s">
        <v>527</v>
      </c>
      <c r="C219" s="130">
        <v>352073000</v>
      </c>
      <c r="D219" s="137">
        <f t="shared" si="15"/>
        <v>2033</v>
      </c>
      <c r="E219" s="153" t="s">
        <v>160</v>
      </c>
      <c r="F219" s="130">
        <f t="shared" si="16"/>
        <v>352073000</v>
      </c>
    </row>
    <row r="220" spans="1:11" ht="24.95" customHeight="1">
      <c r="A220" s="793" t="s">
        <v>4</v>
      </c>
      <c r="B220" s="779" t="s">
        <v>528</v>
      </c>
      <c r="C220" s="130">
        <v>217373540</v>
      </c>
      <c r="D220" s="137" t="str">
        <f t="shared" si="15"/>
        <v>2034</v>
      </c>
      <c r="E220" s="153" t="s">
        <v>395</v>
      </c>
      <c r="F220" s="130">
        <f t="shared" si="16"/>
        <v>217373540</v>
      </c>
    </row>
    <row r="221" spans="1:11" ht="24.95" customHeight="1">
      <c r="A221" s="805">
        <v>2042</v>
      </c>
      <c r="B221" s="783" t="s">
        <v>529</v>
      </c>
      <c r="C221" s="130">
        <v>38442400</v>
      </c>
      <c r="D221" s="137">
        <f t="shared" si="15"/>
        <v>2042</v>
      </c>
      <c r="E221" s="153" t="s">
        <v>396</v>
      </c>
      <c r="F221" s="130">
        <f t="shared" si="16"/>
        <v>38442400</v>
      </c>
    </row>
    <row r="222" spans="1:11" ht="24.95" customHeight="1">
      <c r="A222" s="793" t="s">
        <v>5</v>
      </c>
      <c r="B222" s="779" t="s">
        <v>530</v>
      </c>
      <c r="C222" s="130">
        <v>3277561510</v>
      </c>
      <c r="D222" s="137" t="str">
        <f t="shared" si="15"/>
        <v>2043</v>
      </c>
      <c r="E222" s="153" t="s">
        <v>397</v>
      </c>
      <c r="F222" s="130">
        <f t="shared" si="16"/>
        <v>3277561510</v>
      </c>
    </row>
    <row r="223" spans="1:11" ht="24.95" customHeight="1">
      <c r="A223" s="793" t="s">
        <v>6</v>
      </c>
      <c r="B223" s="779" t="s">
        <v>531</v>
      </c>
      <c r="C223" s="130">
        <v>2466258090</v>
      </c>
      <c r="D223" s="137" t="str">
        <f t="shared" si="15"/>
        <v>2045</v>
      </c>
      <c r="E223" s="153" t="s">
        <v>558</v>
      </c>
      <c r="F223" s="130">
        <f t="shared" si="16"/>
        <v>2466258090</v>
      </c>
    </row>
    <row r="224" spans="1:11" ht="24.95" customHeight="1">
      <c r="A224" s="793" t="s">
        <v>341</v>
      </c>
      <c r="B224" s="777" t="s">
        <v>532</v>
      </c>
      <c r="C224" s="130">
        <v>620006960</v>
      </c>
      <c r="D224" s="137" t="str">
        <f t="shared" si="15"/>
        <v>2049</v>
      </c>
      <c r="E224" s="153" t="s">
        <v>342</v>
      </c>
      <c r="F224" s="130">
        <f t="shared" si="16"/>
        <v>620006960</v>
      </c>
    </row>
    <row r="225" spans="1:11" ht="24.95" customHeight="1">
      <c r="A225" s="793">
        <v>2199</v>
      </c>
      <c r="B225" s="780" t="s">
        <v>410</v>
      </c>
      <c r="C225" s="136">
        <v>411800240</v>
      </c>
      <c r="D225" s="137">
        <f t="shared" si="15"/>
        <v>2199</v>
      </c>
      <c r="E225" s="153" t="s">
        <v>172</v>
      </c>
      <c r="F225" s="130">
        <f t="shared" si="16"/>
        <v>411800240</v>
      </c>
    </row>
    <row r="226" spans="1:11" ht="23.1" customHeight="1">
      <c r="A226" s="799"/>
      <c r="B226" s="142"/>
      <c r="C226" s="143"/>
      <c r="D226" s="141"/>
      <c r="E226" s="156"/>
      <c r="F226" s="130"/>
    </row>
    <row r="227" spans="1:11" ht="24.95" customHeight="1">
      <c r="A227" s="798" t="s">
        <v>40</v>
      </c>
      <c r="B227" s="772" t="s">
        <v>3255</v>
      </c>
      <c r="C227" s="134">
        <f>SUM(C228:C241)</f>
        <v>6207281076</v>
      </c>
      <c r="D227" s="133" t="str">
        <f>A227</f>
        <v>2200-2399</v>
      </c>
      <c r="E227" s="150" t="s">
        <v>337</v>
      </c>
      <c r="F227" s="134">
        <f t="shared" ref="F227:F262" si="17">C227</f>
        <v>6207281076</v>
      </c>
    </row>
    <row r="228" spans="1:11" s="200" customFormat="1" ht="24.95" customHeight="1">
      <c r="A228" s="810">
        <v>2256</v>
      </c>
      <c r="B228" s="782" t="s">
        <v>423</v>
      </c>
      <c r="C228" s="130">
        <v>404894000</v>
      </c>
      <c r="D228" s="239">
        <v>2256</v>
      </c>
      <c r="E228" s="153" t="s">
        <v>422</v>
      </c>
      <c r="F228" s="130">
        <f t="shared" si="17"/>
        <v>404894000</v>
      </c>
      <c r="H228" s="22"/>
      <c r="I228" s="22"/>
      <c r="J228" s="22"/>
      <c r="K228" s="22"/>
    </row>
    <row r="229" spans="1:11" ht="24.95" customHeight="1">
      <c r="A229" s="811">
        <v>2258</v>
      </c>
      <c r="B229" s="778" t="s">
        <v>533</v>
      </c>
      <c r="C229" s="130">
        <v>19554000</v>
      </c>
      <c r="D229" s="128">
        <f t="shared" ref="D229:D241" si="18">A229</f>
        <v>2258</v>
      </c>
      <c r="E229" s="153" t="s">
        <v>394</v>
      </c>
      <c r="F229" s="130">
        <f t="shared" si="17"/>
        <v>19554000</v>
      </c>
    </row>
    <row r="230" spans="1:11" ht="24.95" customHeight="1">
      <c r="A230" s="811">
        <v>2261</v>
      </c>
      <c r="B230" s="778" t="s">
        <v>534</v>
      </c>
      <c r="C230" s="130">
        <v>142035036</v>
      </c>
      <c r="D230" s="128">
        <f>A230</f>
        <v>2261</v>
      </c>
      <c r="E230" s="153" t="s">
        <v>162</v>
      </c>
      <c r="F230" s="130">
        <f t="shared" si="17"/>
        <v>142035036</v>
      </c>
    </row>
    <row r="231" spans="1:11" ht="24.95" customHeight="1">
      <c r="A231" s="811">
        <v>2264</v>
      </c>
      <c r="B231" s="778" t="s">
        <v>580</v>
      </c>
      <c r="C231" s="130">
        <v>177984390</v>
      </c>
      <c r="D231" s="128">
        <f>A231</f>
        <v>2264</v>
      </c>
      <c r="E231" s="151" t="s">
        <v>579</v>
      </c>
      <c r="F231" s="130">
        <f t="shared" si="17"/>
        <v>177984390</v>
      </c>
    </row>
    <row r="232" spans="1:11" ht="24.95" customHeight="1">
      <c r="A232" s="811">
        <v>2267</v>
      </c>
      <c r="B232" s="778" t="s">
        <v>535</v>
      </c>
      <c r="C232" s="130">
        <v>239409000</v>
      </c>
      <c r="D232" s="128">
        <f t="shared" si="18"/>
        <v>2267</v>
      </c>
      <c r="E232" s="153" t="s">
        <v>163</v>
      </c>
      <c r="F232" s="130">
        <f t="shared" si="17"/>
        <v>239409000</v>
      </c>
    </row>
    <row r="233" spans="1:11" ht="24.95" customHeight="1">
      <c r="A233" s="811">
        <v>2269</v>
      </c>
      <c r="B233" s="778" t="s">
        <v>421</v>
      </c>
      <c r="C233" s="130">
        <v>94652230</v>
      </c>
      <c r="D233" s="128">
        <f t="shared" si="18"/>
        <v>2269</v>
      </c>
      <c r="E233" s="153" t="s">
        <v>165</v>
      </c>
      <c r="F233" s="130">
        <f t="shared" si="17"/>
        <v>94652230</v>
      </c>
    </row>
    <row r="234" spans="1:11" ht="24.95" customHeight="1">
      <c r="A234" s="811">
        <v>2277</v>
      </c>
      <c r="B234" s="778" t="s">
        <v>562</v>
      </c>
      <c r="C234" s="130">
        <v>15671920</v>
      </c>
      <c r="D234" s="128">
        <f t="shared" si="18"/>
        <v>2277</v>
      </c>
      <c r="E234" s="153" t="s">
        <v>563</v>
      </c>
      <c r="F234" s="130">
        <f t="shared" si="17"/>
        <v>15671920</v>
      </c>
    </row>
    <row r="235" spans="1:11" ht="24.95" customHeight="1">
      <c r="A235" s="811">
        <v>2278</v>
      </c>
      <c r="B235" s="778" t="s">
        <v>537</v>
      </c>
      <c r="C235" s="130">
        <v>85939000</v>
      </c>
      <c r="D235" s="128">
        <f t="shared" si="18"/>
        <v>2278</v>
      </c>
      <c r="E235" s="153" t="s">
        <v>231</v>
      </c>
      <c r="F235" s="130">
        <f t="shared" si="17"/>
        <v>85939000</v>
      </c>
    </row>
    <row r="236" spans="1:11" ht="24.95" customHeight="1">
      <c r="A236" s="811">
        <v>2281</v>
      </c>
      <c r="B236" s="780" t="s">
        <v>583</v>
      </c>
      <c r="C236" s="130">
        <v>95000000</v>
      </c>
      <c r="D236" s="128">
        <f t="shared" si="18"/>
        <v>2281</v>
      </c>
      <c r="E236" s="151" t="s">
        <v>582</v>
      </c>
      <c r="F236" s="130">
        <f t="shared" si="17"/>
        <v>95000000</v>
      </c>
    </row>
    <row r="237" spans="1:11" ht="24.95" customHeight="1">
      <c r="A237" s="811">
        <v>2282</v>
      </c>
      <c r="B237" s="780" t="s">
        <v>538</v>
      </c>
      <c r="C237" s="130">
        <v>308850000</v>
      </c>
      <c r="D237" s="128">
        <f t="shared" si="18"/>
        <v>2282</v>
      </c>
      <c r="E237" s="157" t="s">
        <v>161</v>
      </c>
      <c r="F237" s="130">
        <f t="shared" si="17"/>
        <v>308850000</v>
      </c>
    </row>
    <row r="238" spans="1:11" ht="24.95" customHeight="1">
      <c r="A238" s="811">
        <v>2283</v>
      </c>
      <c r="B238" s="778" t="s">
        <v>539</v>
      </c>
      <c r="C238" s="130">
        <v>2346322690</v>
      </c>
      <c r="D238" s="128">
        <f t="shared" si="18"/>
        <v>2283</v>
      </c>
      <c r="E238" s="153" t="s">
        <v>229</v>
      </c>
      <c r="F238" s="130">
        <f t="shared" si="17"/>
        <v>2346322690</v>
      </c>
    </row>
    <row r="239" spans="1:11" ht="24.95" customHeight="1">
      <c r="A239" s="811">
        <v>2284</v>
      </c>
      <c r="B239" s="778" t="s">
        <v>540</v>
      </c>
      <c r="C239" s="130">
        <v>2048775810</v>
      </c>
      <c r="D239" s="128">
        <f t="shared" si="18"/>
        <v>2284</v>
      </c>
      <c r="E239" s="153" t="s">
        <v>230</v>
      </c>
      <c r="F239" s="130">
        <f t="shared" si="17"/>
        <v>2048775810</v>
      </c>
      <c r="H239" s="2"/>
    </row>
    <row r="240" spans="1:11" ht="24.95" customHeight="1">
      <c r="A240" s="811">
        <v>2286</v>
      </c>
      <c r="B240" s="778" t="s">
        <v>551</v>
      </c>
      <c r="C240" s="130">
        <v>88005000</v>
      </c>
      <c r="D240" s="128">
        <f t="shared" si="18"/>
        <v>2286</v>
      </c>
      <c r="E240" s="153" t="s">
        <v>555</v>
      </c>
      <c r="F240" s="130">
        <f t="shared" si="17"/>
        <v>88005000</v>
      </c>
      <c r="H240" s="2"/>
    </row>
    <row r="241" spans="1:8" ht="24.95" customHeight="1">
      <c r="A241" s="811">
        <v>2399</v>
      </c>
      <c r="B241" s="778" t="s">
        <v>410</v>
      </c>
      <c r="C241" s="130">
        <v>140188000</v>
      </c>
      <c r="D241" s="128">
        <f t="shared" si="18"/>
        <v>2399</v>
      </c>
      <c r="E241" s="153" t="s">
        <v>172</v>
      </c>
      <c r="F241" s="130">
        <f t="shared" si="17"/>
        <v>140188000</v>
      </c>
      <c r="H241" s="2"/>
    </row>
    <row r="242" spans="1:8" ht="23.1" customHeight="1">
      <c r="A242" s="793"/>
      <c r="B242" s="140"/>
      <c r="C242" s="130"/>
      <c r="D242" s="137"/>
      <c r="E242" s="148"/>
      <c r="F242" s="130"/>
      <c r="H242" s="2"/>
    </row>
    <row r="243" spans="1:8" ht="24.95" customHeight="1">
      <c r="A243" s="812"/>
      <c r="B243" s="772" t="s">
        <v>3256</v>
      </c>
      <c r="C243" s="134">
        <f>SUM(C244:C244)</f>
        <v>2334449872</v>
      </c>
      <c r="D243" s="144"/>
      <c r="E243" s="150" t="s">
        <v>83</v>
      </c>
      <c r="F243" s="134">
        <f t="shared" si="17"/>
        <v>2334449872</v>
      </c>
      <c r="H243" s="2"/>
    </row>
    <row r="244" spans="1:8" ht="24.95" customHeight="1">
      <c r="A244" s="793">
        <v>2008</v>
      </c>
      <c r="B244" s="775" t="s">
        <v>541</v>
      </c>
      <c r="C244" s="251">
        <v>2334449872</v>
      </c>
      <c r="D244" s="137">
        <v>2008</v>
      </c>
      <c r="E244" s="148" t="s">
        <v>19</v>
      </c>
      <c r="F244" s="130">
        <f t="shared" si="17"/>
        <v>2334449872</v>
      </c>
      <c r="H244" s="2"/>
    </row>
    <row r="245" spans="1:8" ht="23.1" customHeight="1">
      <c r="A245" s="807"/>
      <c r="B245" s="129"/>
      <c r="C245" s="130"/>
      <c r="D245" s="145"/>
      <c r="E245" s="153"/>
      <c r="F245" s="130"/>
      <c r="H245" s="2"/>
    </row>
    <row r="246" spans="1:8" ht="24.95" customHeight="1" thickBot="1">
      <c r="A246" s="813" t="s">
        <v>41</v>
      </c>
      <c r="B246" s="763" t="s">
        <v>3257</v>
      </c>
      <c r="C246" s="135">
        <f>SUM(C247,C256,C264)</f>
        <v>32769408955</v>
      </c>
      <c r="D246" s="131" t="str">
        <f t="shared" ref="D246:D262" si="19">A246</f>
        <v>3000-3999</v>
      </c>
      <c r="E246" s="147" t="s">
        <v>237</v>
      </c>
      <c r="F246" s="127">
        <f t="shared" si="17"/>
        <v>32769408955</v>
      </c>
    </row>
    <row r="247" spans="1:8" ht="24.95" customHeight="1" thickTop="1">
      <c r="A247" s="798" t="s">
        <v>42</v>
      </c>
      <c r="B247" s="774" t="s">
        <v>3258</v>
      </c>
      <c r="C247" s="134">
        <f>SUM(C248:C254)</f>
        <v>16630766212</v>
      </c>
      <c r="D247" s="133" t="str">
        <f t="shared" si="19"/>
        <v>3000-3199</v>
      </c>
      <c r="E247" s="155" t="s">
        <v>253</v>
      </c>
      <c r="F247" s="132">
        <f t="shared" si="17"/>
        <v>16630766212</v>
      </c>
    </row>
    <row r="248" spans="1:8" ht="24.95" customHeight="1">
      <c r="A248" s="814">
        <v>3001</v>
      </c>
      <c r="B248" s="781" t="s">
        <v>520</v>
      </c>
      <c r="C248" s="130">
        <v>2325535000</v>
      </c>
      <c r="D248" s="137">
        <f t="shared" ref="D248:D254" si="20">A248</f>
        <v>3001</v>
      </c>
      <c r="E248" s="153" t="s">
        <v>338</v>
      </c>
      <c r="F248" s="130">
        <f t="shared" si="17"/>
        <v>2325535000</v>
      </c>
    </row>
    <row r="249" spans="1:8" ht="24.95" customHeight="1">
      <c r="A249" s="811" t="s">
        <v>47</v>
      </c>
      <c r="B249" s="779" t="s">
        <v>542</v>
      </c>
      <c r="C249" s="130">
        <v>640719000</v>
      </c>
      <c r="D249" s="137" t="str">
        <f t="shared" si="20"/>
        <v>3003</v>
      </c>
      <c r="E249" s="152" t="s">
        <v>232</v>
      </c>
      <c r="F249" s="130">
        <f t="shared" si="17"/>
        <v>640719000</v>
      </c>
    </row>
    <row r="250" spans="1:8" ht="24.95" customHeight="1">
      <c r="A250" s="811" t="s">
        <v>48</v>
      </c>
      <c r="B250" s="779" t="s">
        <v>522</v>
      </c>
      <c r="C250" s="130">
        <v>10299771142</v>
      </c>
      <c r="D250" s="137" t="str">
        <f t="shared" si="20"/>
        <v>3014</v>
      </c>
      <c r="E250" s="152" t="s">
        <v>16</v>
      </c>
      <c r="F250" s="130">
        <f t="shared" si="17"/>
        <v>10299771142</v>
      </c>
    </row>
    <row r="251" spans="1:8" ht="24.95" customHeight="1">
      <c r="A251" s="811" t="s">
        <v>49</v>
      </c>
      <c r="B251" s="779" t="s">
        <v>523</v>
      </c>
      <c r="C251" s="130">
        <v>1487598520</v>
      </c>
      <c r="D251" s="137" t="str">
        <f t="shared" si="20"/>
        <v>3016</v>
      </c>
      <c r="E251" s="152" t="s">
        <v>233</v>
      </c>
      <c r="F251" s="130">
        <f t="shared" si="17"/>
        <v>1487598520</v>
      </c>
    </row>
    <row r="252" spans="1:8" ht="24.95" customHeight="1">
      <c r="A252" s="811">
        <v>3017</v>
      </c>
      <c r="B252" s="780" t="s">
        <v>584</v>
      </c>
      <c r="C252" s="130">
        <v>21001600</v>
      </c>
      <c r="D252" s="137">
        <f t="shared" si="20"/>
        <v>3017</v>
      </c>
      <c r="E252" s="151" t="s">
        <v>585</v>
      </c>
      <c r="F252" s="130">
        <f t="shared" si="17"/>
        <v>21001600</v>
      </c>
    </row>
    <row r="253" spans="1:8" ht="24.95" customHeight="1">
      <c r="A253" s="811">
        <v>3022</v>
      </c>
      <c r="B253" s="779" t="s">
        <v>424</v>
      </c>
      <c r="C253" s="130">
        <v>166597000</v>
      </c>
      <c r="D253" s="137">
        <f t="shared" si="20"/>
        <v>3022</v>
      </c>
      <c r="E253" s="152" t="s">
        <v>425</v>
      </c>
      <c r="F253" s="130">
        <f t="shared" si="17"/>
        <v>166597000</v>
      </c>
    </row>
    <row r="254" spans="1:8" ht="24.95" customHeight="1">
      <c r="A254" s="811">
        <v>3032</v>
      </c>
      <c r="B254" s="779" t="s">
        <v>526</v>
      </c>
      <c r="C254" s="130">
        <v>1689543950</v>
      </c>
      <c r="D254" s="137">
        <f t="shared" si="20"/>
        <v>3032</v>
      </c>
      <c r="E254" s="152" t="s">
        <v>392</v>
      </c>
      <c r="F254" s="130">
        <f t="shared" si="17"/>
        <v>1689543950</v>
      </c>
    </row>
    <row r="255" spans="1:8" ht="23.1" customHeight="1">
      <c r="A255" s="811"/>
      <c r="B255" s="140"/>
      <c r="C255" s="130"/>
      <c r="D255" s="128"/>
      <c r="E255" s="148"/>
      <c r="F255" s="130"/>
    </row>
    <row r="256" spans="1:8" ht="24.95" customHeight="1">
      <c r="A256" s="815" t="s">
        <v>43</v>
      </c>
      <c r="B256" s="766" t="s">
        <v>3276</v>
      </c>
      <c r="C256" s="134">
        <f>SUM(C257:C262)</f>
        <v>8272867000</v>
      </c>
      <c r="D256" s="146" t="str">
        <f t="shared" si="19"/>
        <v>3200-3399</v>
      </c>
      <c r="E256" s="150" t="s">
        <v>298</v>
      </c>
      <c r="F256" s="134">
        <f t="shared" si="17"/>
        <v>8272867000</v>
      </c>
    </row>
    <row r="257" spans="1:11" ht="24.95" customHeight="1">
      <c r="A257" s="794">
        <v>3258</v>
      </c>
      <c r="B257" s="777" t="s">
        <v>543</v>
      </c>
      <c r="C257" s="130">
        <v>4250932000</v>
      </c>
      <c r="D257" s="145">
        <f t="shared" si="19"/>
        <v>3258</v>
      </c>
      <c r="E257" s="153" t="s">
        <v>234</v>
      </c>
      <c r="F257" s="130">
        <f t="shared" si="17"/>
        <v>4250932000</v>
      </c>
    </row>
    <row r="258" spans="1:11" ht="24.95" customHeight="1">
      <c r="A258" s="794">
        <v>3269</v>
      </c>
      <c r="B258" s="777" t="s">
        <v>421</v>
      </c>
      <c r="C258" s="130">
        <v>50000000</v>
      </c>
      <c r="D258" s="145">
        <f t="shared" si="19"/>
        <v>3269</v>
      </c>
      <c r="E258" s="151" t="s">
        <v>165</v>
      </c>
      <c r="F258" s="130">
        <f t="shared" si="17"/>
        <v>50000000</v>
      </c>
    </row>
    <row r="259" spans="1:11" ht="24.95" customHeight="1">
      <c r="A259" s="811">
        <v>3275</v>
      </c>
      <c r="B259" s="778" t="s">
        <v>536</v>
      </c>
      <c r="C259" s="130">
        <v>1630039000</v>
      </c>
      <c r="D259" s="145">
        <f t="shared" si="19"/>
        <v>3275</v>
      </c>
      <c r="E259" s="153" t="s">
        <v>164</v>
      </c>
      <c r="F259" s="130">
        <f t="shared" si="17"/>
        <v>1630039000</v>
      </c>
    </row>
    <row r="260" spans="1:11" ht="24.95" customHeight="1">
      <c r="A260" s="794">
        <v>3276</v>
      </c>
      <c r="B260" s="779" t="s">
        <v>544</v>
      </c>
      <c r="C260" s="130">
        <v>332268000</v>
      </c>
      <c r="D260" s="145">
        <f t="shared" si="19"/>
        <v>3276</v>
      </c>
      <c r="E260" s="153" t="s">
        <v>340</v>
      </c>
      <c r="F260" s="130">
        <f t="shared" si="17"/>
        <v>332268000</v>
      </c>
    </row>
    <row r="261" spans="1:11" ht="24.95" customHeight="1">
      <c r="A261" s="794">
        <v>3289</v>
      </c>
      <c r="B261" s="779" t="s">
        <v>565</v>
      </c>
      <c r="C261" s="130">
        <v>1966440000</v>
      </c>
      <c r="D261" s="145">
        <f t="shared" si="19"/>
        <v>3289</v>
      </c>
      <c r="E261" s="153" t="s">
        <v>564</v>
      </c>
      <c r="F261" s="130">
        <f t="shared" si="17"/>
        <v>1966440000</v>
      </c>
    </row>
    <row r="262" spans="1:11" ht="24.95" customHeight="1">
      <c r="A262" s="811">
        <v>3399</v>
      </c>
      <c r="B262" s="780" t="s">
        <v>410</v>
      </c>
      <c r="C262" s="130">
        <v>43188000</v>
      </c>
      <c r="D262" s="145">
        <f t="shared" si="19"/>
        <v>3399</v>
      </c>
      <c r="E262" s="153" t="s">
        <v>172</v>
      </c>
      <c r="F262" s="130">
        <f t="shared" si="17"/>
        <v>43188000</v>
      </c>
    </row>
    <row r="263" spans="1:11" ht="24.95" customHeight="1">
      <c r="A263" s="816"/>
      <c r="B263" s="11"/>
      <c r="F263" s="69"/>
    </row>
    <row r="264" spans="1:11" ht="24.95" customHeight="1">
      <c r="A264" s="812"/>
      <c r="B264" s="772" t="s">
        <v>3256</v>
      </c>
      <c r="C264" s="134">
        <f>SUM(C265:C269)</f>
        <v>7865775743</v>
      </c>
      <c r="D264" s="144"/>
      <c r="E264" s="150" t="s">
        <v>83</v>
      </c>
      <c r="F264" s="134">
        <f>C264</f>
        <v>7865775743</v>
      </c>
      <c r="H264" s="2"/>
      <c r="I264" s="2"/>
      <c r="J264" s="2"/>
      <c r="K264" s="2"/>
    </row>
    <row r="265" spans="1:11" ht="24.95" customHeight="1">
      <c r="A265" s="794">
        <v>3001</v>
      </c>
      <c r="B265" s="775" t="s">
        <v>520</v>
      </c>
      <c r="C265" s="251">
        <v>2247364498</v>
      </c>
      <c r="D265" s="137">
        <f>A265</f>
        <v>3001</v>
      </c>
      <c r="E265" s="153" t="s">
        <v>338</v>
      </c>
      <c r="F265" s="130">
        <f>C265</f>
        <v>2247364498</v>
      </c>
      <c r="H265" s="2"/>
      <c r="I265" s="2"/>
      <c r="J265" s="2"/>
      <c r="K265" s="2"/>
    </row>
    <row r="266" spans="1:11" ht="24.95" customHeight="1">
      <c r="A266" s="794">
        <v>3014</v>
      </c>
      <c r="B266" s="776" t="s">
        <v>522</v>
      </c>
      <c r="C266" s="251">
        <v>5618411245</v>
      </c>
      <c r="D266" s="137">
        <f>A266</f>
        <v>3014</v>
      </c>
      <c r="E266" s="148" t="s">
        <v>16</v>
      </c>
      <c r="F266" s="130">
        <f>C266</f>
        <v>5618411245</v>
      </c>
      <c r="H266" s="2"/>
      <c r="I266" s="2"/>
      <c r="J266" s="2"/>
      <c r="K266" s="2"/>
    </row>
    <row r="267" spans="1:11" ht="24.95" customHeight="1">
      <c r="A267" s="816"/>
      <c r="B267" s="11"/>
      <c r="F267" s="69"/>
    </row>
    <row r="268" spans="1:11" ht="14.25" customHeight="1">
      <c r="A268" s="816"/>
      <c r="B268" s="11"/>
      <c r="F268" s="69"/>
    </row>
    <row r="269" spans="1:11" ht="19.5">
      <c r="A269" s="816"/>
      <c r="B269" s="11"/>
      <c r="F269" s="69"/>
    </row>
    <row r="270" spans="1:11" ht="19.5">
      <c r="A270" s="816"/>
      <c r="B270" s="11"/>
      <c r="F270" s="69"/>
    </row>
    <row r="271" spans="1:11" ht="14.25" customHeight="1">
      <c r="A271" s="816"/>
      <c r="B271" s="11"/>
      <c r="F271" s="69"/>
    </row>
    <row r="272" spans="1:11" ht="19.5">
      <c r="A272" s="816"/>
      <c r="B272" s="11"/>
      <c r="F272" s="69"/>
    </row>
    <row r="273" spans="1:6" ht="19.5">
      <c r="A273" s="816"/>
      <c r="B273" s="11"/>
      <c r="F273" s="69"/>
    </row>
    <row r="274" spans="1:6" ht="19.5">
      <c r="A274" s="816"/>
      <c r="B274" s="11"/>
      <c r="F274" s="69"/>
    </row>
    <row r="275" spans="1:6" ht="19.5">
      <c r="A275" s="816"/>
      <c r="B275" s="11"/>
      <c r="F275" s="69"/>
    </row>
    <row r="276" spans="1:6" ht="14.25" customHeight="1">
      <c r="A276" s="816"/>
      <c r="B276" s="11"/>
      <c r="F276" s="69"/>
    </row>
    <row r="277" spans="1:6" ht="19.5">
      <c r="A277" s="816"/>
      <c r="B277" s="11"/>
      <c r="F277" s="69"/>
    </row>
    <row r="278" spans="1:6" ht="19.5">
      <c r="A278" s="816"/>
      <c r="B278" s="11"/>
      <c r="F278" s="69"/>
    </row>
    <row r="279" spans="1:6" ht="19.5">
      <c r="A279" s="816"/>
      <c r="B279" s="11"/>
      <c r="F279" s="69"/>
    </row>
    <row r="280" spans="1:6" ht="19.5">
      <c r="A280" s="816"/>
      <c r="B280" s="11"/>
      <c r="F280" s="69"/>
    </row>
    <row r="281" spans="1:6" ht="19.5">
      <c r="A281" s="816"/>
      <c r="B281" s="11"/>
      <c r="F281" s="69"/>
    </row>
    <row r="282" spans="1:6" ht="14.25" customHeight="1">
      <c r="A282" s="816"/>
      <c r="B282" s="11"/>
      <c r="F282" s="69"/>
    </row>
    <row r="283" spans="1:6" ht="19.5">
      <c r="A283" s="816"/>
      <c r="B283" s="11"/>
      <c r="F283" s="69"/>
    </row>
    <row r="284" spans="1:6" ht="19.5">
      <c r="A284" s="816"/>
      <c r="B284" s="11"/>
      <c r="F284" s="69"/>
    </row>
    <row r="285" spans="1:6" ht="19.5">
      <c r="A285" s="816"/>
      <c r="B285" s="11"/>
      <c r="F285" s="69"/>
    </row>
    <row r="286" spans="1:6" ht="19.5">
      <c r="A286" s="816"/>
      <c r="B286" s="11"/>
      <c r="F286" s="69"/>
    </row>
    <row r="287" spans="1:6" ht="19.5">
      <c r="A287" s="816"/>
      <c r="B287" s="11"/>
      <c r="F287" s="69"/>
    </row>
    <row r="288" spans="1:6" ht="14.25" customHeight="1">
      <c r="A288" s="816"/>
      <c r="B288" s="11"/>
      <c r="F288" s="69"/>
    </row>
    <row r="289" spans="1:6" ht="19.5">
      <c r="A289" s="816"/>
      <c r="B289" s="11"/>
      <c r="F289" s="69"/>
    </row>
    <row r="290" spans="1:6" ht="19.5">
      <c r="A290" s="816"/>
      <c r="B290" s="11"/>
      <c r="F290" s="69"/>
    </row>
    <row r="291" spans="1:6" ht="14.25" customHeight="1">
      <c r="A291" s="816"/>
      <c r="B291" s="11"/>
      <c r="F291" s="69"/>
    </row>
    <row r="292" spans="1:6" ht="19.5">
      <c r="A292" s="816"/>
      <c r="B292" s="11"/>
      <c r="F292" s="69"/>
    </row>
    <row r="293" spans="1:6" ht="19.5">
      <c r="A293" s="816"/>
      <c r="B293" s="11"/>
      <c r="F293" s="69"/>
    </row>
    <row r="294" spans="1:6" ht="19.5">
      <c r="A294" s="816"/>
      <c r="B294" s="11"/>
      <c r="F294" s="69"/>
    </row>
    <row r="295" spans="1:6" ht="19.5">
      <c r="A295" s="816"/>
      <c r="B295" s="11"/>
      <c r="F295" s="69"/>
    </row>
    <row r="296" spans="1:6" ht="19.5">
      <c r="A296" s="816"/>
      <c r="B296" s="11"/>
      <c r="F296" s="69"/>
    </row>
    <row r="297" spans="1:6" ht="19.5">
      <c r="A297" s="816"/>
      <c r="B297" s="11"/>
      <c r="F297" s="69"/>
    </row>
    <row r="298" spans="1:6" ht="19.5">
      <c r="A298" s="816"/>
      <c r="B298" s="11"/>
      <c r="F298" s="69"/>
    </row>
    <row r="299" spans="1:6" ht="14.25" customHeight="1">
      <c r="A299" s="816"/>
      <c r="B299" s="11"/>
      <c r="F299" s="69"/>
    </row>
    <row r="300" spans="1:6" ht="19.5">
      <c r="A300" s="816"/>
      <c r="B300" s="11"/>
      <c r="F300" s="69"/>
    </row>
    <row r="301" spans="1:6" ht="19.5">
      <c r="A301" s="816"/>
      <c r="B301" s="11"/>
      <c r="F301" s="69"/>
    </row>
    <row r="302" spans="1:6" ht="19.5">
      <c r="A302" s="816"/>
      <c r="B302" s="11"/>
      <c r="F302" s="69"/>
    </row>
    <row r="303" spans="1:6" ht="19.5">
      <c r="A303" s="816"/>
      <c r="B303" s="11"/>
      <c r="F303" s="69"/>
    </row>
    <row r="304" spans="1:6" ht="19.5">
      <c r="A304" s="816"/>
      <c r="B304" s="11"/>
      <c r="F304" s="69"/>
    </row>
    <row r="305" spans="1:6" ht="14.25" customHeight="1">
      <c r="A305" s="816"/>
      <c r="B305" s="11"/>
      <c r="F305" s="69"/>
    </row>
    <row r="306" spans="1:6" ht="19.5">
      <c r="A306" s="816"/>
      <c r="B306" s="11"/>
      <c r="F306" s="69"/>
    </row>
    <row r="307" spans="1:6" ht="19.5">
      <c r="A307" s="816"/>
      <c r="B307" s="11"/>
      <c r="F307" s="69"/>
    </row>
    <row r="308" spans="1:6" ht="19.5">
      <c r="A308" s="816"/>
      <c r="B308" s="11"/>
      <c r="F308" s="69"/>
    </row>
    <row r="309" spans="1:6" ht="19.5">
      <c r="A309" s="816"/>
      <c r="B309" s="11"/>
      <c r="F309" s="69"/>
    </row>
    <row r="310" spans="1:6" ht="19.5">
      <c r="A310" s="816"/>
      <c r="B310" s="11"/>
      <c r="F310" s="69"/>
    </row>
    <row r="311" spans="1:6" ht="19.5">
      <c r="A311" s="816"/>
      <c r="B311" s="11"/>
      <c r="F311" s="69"/>
    </row>
    <row r="312" spans="1:6" ht="19.5">
      <c r="A312" s="816"/>
      <c r="B312" s="11"/>
      <c r="F312" s="69"/>
    </row>
    <row r="313" spans="1:6" ht="19.5">
      <c r="A313" s="816"/>
      <c r="B313" s="11"/>
      <c r="F313" s="69"/>
    </row>
    <row r="314" spans="1:6" ht="14.25" customHeight="1">
      <c r="A314" s="816"/>
      <c r="B314" s="11"/>
      <c r="F314" s="69"/>
    </row>
    <row r="315" spans="1:6" ht="19.5">
      <c r="A315" s="816"/>
      <c r="B315" s="11"/>
      <c r="F315" s="69"/>
    </row>
    <row r="316" spans="1:6" ht="19.5">
      <c r="A316" s="816"/>
      <c r="B316" s="11"/>
      <c r="F316" s="69"/>
    </row>
    <row r="317" spans="1:6" ht="14.25" customHeight="1">
      <c r="A317" s="816"/>
      <c r="B317" s="11"/>
      <c r="F317" s="69"/>
    </row>
    <row r="318" spans="1:6" ht="19.5">
      <c r="A318" s="816"/>
      <c r="B318" s="11"/>
      <c r="F318" s="69"/>
    </row>
    <row r="319" spans="1:6" ht="19.5">
      <c r="A319" s="816"/>
      <c r="B319" s="11"/>
      <c r="F319" s="69"/>
    </row>
    <row r="320" spans="1:6" ht="19.5">
      <c r="A320" s="816"/>
      <c r="B320" s="11"/>
      <c r="F320" s="69"/>
    </row>
    <row r="321" spans="1:6" ht="19.5">
      <c r="A321" s="816"/>
      <c r="B321" s="11"/>
      <c r="F321" s="69"/>
    </row>
    <row r="322" spans="1:6" ht="6.75" customHeight="1">
      <c r="A322" s="816"/>
      <c r="B322" s="11"/>
      <c r="F322" s="69"/>
    </row>
    <row r="323" spans="1:6" ht="19.5">
      <c r="A323" s="816"/>
      <c r="B323" s="11"/>
      <c r="F323" s="69"/>
    </row>
    <row r="324" spans="1:6" ht="19.5">
      <c r="A324" s="816"/>
      <c r="B324" s="11"/>
      <c r="F324" s="69"/>
    </row>
    <row r="325" spans="1:6" ht="14.1" customHeight="1">
      <c r="A325" s="816"/>
      <c r="B325" s="11"/>
      <c r="F325" s="69"/>
    </row>
    <row r="326" spans="1:6" ht="19.5">
      <c r="A326" s="816"/>
      <c r="B326" s="11"/>
      <c r="F326" s="69"/>
    </row>
    <row r="327" spans="1:6" ht="19.5">
      <c r="A327" s="816"/>
      <c r="B327" s="11"/>
      <c r="F327" s="69"/>
    </row>
    <row r="328" spans="1:6" ht="19.5">
      <c r="A328" s="816"/>
      <c r="B328" s="11"/>
      <c r="F328" s="69"/>
    </row>
    <row r="329" spans="1:6" ht="19.5">
      <c r="A329" s="816"/>
      <c r="B329" s="11"/>
      <c r="F329" s="69"/>
    </row>
    <row r="330" spans="1:6" ht="19.5">
      <c r="A330" s="816"/>
      <c r="B330" s="11"/>
      <c r="F330" s="69"/>
    </row>
    <row r="331" spans="1:6" ht="19.5">
      <c r="A331" s="816"/>
      <c r="B331" s="11"/>
      <c r="F331" s="69"/>
    </row>
    <row r="332" spans="1:6" ht="19.5">
      <c r="A332" s="816"/>
      <c r="B332" s="11"/>
      <c r="F332" s="69"/>
    </row>
    <row r="333" spans="1:6" ht="19.5">
      <c r="A333" s="816"/>
      <c r="B333" s="11"/>
      <c r="F333" s="69"/>
    </row>
    <row r="334" spans="1:6" ht="19.5">
      <c r="A334" s="816"/>
      <c r="B334" s="11"/>
      <c r="F334" s="69"/>
    </row>
    <row r="335" spans="1:6" ht="19.5">
      <c r="A335" s="816"/>
      <c r="B335" s="11"/>
      <c r="F335" s="69"/>
    </row>
    <row r="336" spans="1:6" ht="19.5">
      <c r="A336" s="816"/>
      <c r="B336" s="11"/>
      <c r="F336" s="69"/>
    </row>
    <row r="337" spans="1:6" ht="19.5">
      <c r="A337" s="816"/>
      <c r="B337" s="11"/>
      <c r="F337" s="69"/>
    </row>
    <row r="338" spans="1:6" ht="19.5">
      <c r="A338" s="816"/>
      <c r="B338" s="11"/>
      <c r="F338" s="69"/>
    </row>
    <row r="339" spans="1:6" ht="14.1" customHeight="1">
      <c r="A339" s="816"/>
      <c r="B339" s="11"/>
      <c r="F339" s="69"/>
    </row>
    <row r="340" spans="1:6" ht="19.5">
      <c r="A340" s="816"/>
      <c r="B340" s="11"/>
      <c r="F340" s="69"/>
    </row>
    <row r="341" spans="1:6" ht="19.5">
      <c r="A341" s="816"/>
      <c r="B341" s="11"/>
      <c r="F341" s="69"/>
    </row>
    <row r="342" spans="1:6" ht="19.5">
      <c r="A342" s="816"/>
      <c r="B342" s="11"/>
      <c r="F342" s="69"/>
    </row>
    <row r="343" spans="1:6" ht="19.5">
      <c r="A343" s="816"/>
      <c r="B343" s="11"/>
      <c r="F343" s="69"/>
    </row>
    <row r="344" spans="1:6" ht="19.5">
      <c r="A344" s="816"/>
      <c r="B344" s="11"/>
      <c r="F344" s="69"/>
    </row>
    <row r="345" spans="1:6" ht="19.5">
      <c r="A345" s="816"/>
      <c r="B345" s="11"/>
      <c r="F345" s="69"/>
    </row>
    <row r="346" spans="1:6" ht="19.5">
      <c r="A346" s="816"/>
      <c r="B346" s="11"/>
      <c r="F346" s="69"/>
    </row>
    <row r="347" spans="1:6" ht="19.5">
      <c r="A347" s="816"/>
      <c r="B347" s="11"/>
      <c r="F347" s="69"/>
    </row>
    <row r="348" spans="1:6" ht="19.5">
      <c r="A348" s="816"/>
      <c r="B348" s="11"/>
      <c r="F348" s="69"/>
    </row>
    <row r="349" spans="1:6" ht="14.1" customHeight="1">
      <c r="A349" s="816"/>
      <c r="B349" s="11"/>
      <c r="F349" s="69"/>
    </row>
    <row r="350" spans="1:6" ht="19.5">
      <c r="A350" s="816"/>
      <c r="B350" s="11"/>
      <c r="F350" s="69"/>
    </row>
    <row r="351" spans="1:6" ht="19.5">
      <c r="A351" s="816"/>
      <c r="B351" s="11"/>
      <c r="F351" s="69"/>
    </row>
    <row r="352" spans="1:6" ht="19.5">
      <c r="A352" s="816"/>
      <c r="B352" s="11"/>
      <c r="F352" s="69"/>
    </row>
    <row r="353" spans="1:6" ht="19.5">
      <c r="A353" s="816"/>
      <c r="B353" s="11"/>
      <c r="F353" s="69"/>
    </row>
    <row r="354" spans="1:6" ht="19.5">
      <c r="A354" s="816"/>
      <c r="B354" s="11"/>
      <c r="F354" s="69"/>
    </row>
    <row r="355" spans="1:6" ht="14.1" customHeight="1">
      <c r="A355" s="816"/>
      <c r="B355" s="11"/>
      <c r="F355" s="69"/>
    </row>
    <row r="356" spans="1:6" ht="19.5">
      <c r="A356" s="816"/>
      <c r="B356" s="11"/>
      <c r="F356" s="69"/>
    </row>
    <row r="357" spans="1:6" ht="19.5">
      <c r="A357" s="816"/>
      <c r="B357" s="11"/>
      <c r="F357" s="69"/>
    </row>
    <row r="358" spans="1:6" ht="19.5">
      <c r="A358" s="816"/>
      <c r="B358" s="11"/>
      <c r="F358" s="69"/>
    </row>
    <row r="359" spans="1:6" ht="19.5">
      <c r="A359" s="816"/>
      <c r="B359" s="11"/>
      <c r="F359" s="69"/>
    </row>
    <row r="360" spans="1:6" ht="14.1" customHeight="1">
      <c r="A360" s="816"/>
      <c r="B360" s="11"/>
      <c r="F360" s="69"/>
    </row>
    <row r="361" spans="1:6" ht="19.5">
      <c r="A361" s="816"/>
      <c r="B361" s="11"/>
      <c r="F361" s="69"/>
    </row>
    <row r="362" spans="1:6" ht="19.5">
      <c r="A362" s="816"/>
      <c r="B362" s="11"/>
      <c r="F362" s="69"/>
    </row>
    <row r="363" spans="1:6" ht="19.5">
      <c r="A363" s="816"/>
      <c r="B363" s="11"/>
      <c r="F363" s="69"/>
    </row>
    <row r="364" spans="1:6" ht="19.5">
      <c r="A364" s="816"/>
      <c r="B364" s="11"/>
      <c r="F364" s="69"/>
    </row>
    <row r="365" spans="1:6" ht="14.1" customHeight="1">
      <c r="A365" s="816"/>
      <c r="B365" s="11"/>
      <c r="F365" s="69"/>
    </row>
    <row r="366" spans="1:6" ht="19.5">
      <c r="A366" s="816"/>
      <c r="B366" s="11"/>
      <c r="F366" s="69"/>
    </row>
    <row r="367" spans="1:6" ht="19.5">
      <c r="A367" s="816"/>
      <c r="B367" s="11"/>
      <c r="F367" s="69"/>
    </row>
    <row r="368" spans="1:6" ht="19.5">
      <c r="A368" s="816"/>
      <c r="B368" s="11"/>
      <c r="F368" s="69"/>
    </row>
    <row r="369" spans="1:6" ht="19.5">
      <c r="A369" s="816"/>
      <c r="B369" s="11"/>
      <c r="F369" s="69"/>
    </row>
    <row r="370" spans="1:6" ht="19.5">
      <c r="A370" s="816"/>
      <c r="B370" s="11"/>
      <c r="F370" s="69"/>
    </row>
    <row r="371" spans="1:6" ht="14.1" customHeight="1">
      <c r="A371" s="816"/>
      <c r="B371" s="11"/>
      <c r="F371" s="69"/>
    </row>
    <row r="372" spans="1:6" ht="19.5">
      <c r="A372" s="816"/>
      <c r="B372" s="11"/>
      <c r="F372" s="69"/>
    </row>
    <row r="373" spans="1:6" ht="19.5">
      <c r="A373" s="816"/>
      <c r="B373" s="11"/>
      <c r="F373" s="69"/>
    </row>
    <row r="374" spans="1:6" ht="19.5">
      <c r="A374" s="816"/>
      <c r="B374" s="11"/>
      <c r="F374" s="69"/>
    </row>
    <row r="375" spans="1:6" ht="19.5">
      <c r="A375" s="816"/>
      <c r="B375" s="11"/>
      <c r="F375" s="69"/>
    </row>
    <row r="376" spans="1:6" ht="19.5">
      <c r="A376" s="816"/>
      <c r="B376" s="11"/>
      <c r="F376" s="69"/>
    </row>
    <row r="377" spans="1:6" ht="19.5">
      <c r="A377" s="816"/>
      <c r="B377" s="11"/>
      <c r="F377" s="69"/>
    </row>
    <row r="378" spans="1:6" ht="19.5">
      <c r="A378" s="816"/>
      <c r="B378" s="11"/>
      <c r="F378" s="69"/>
    </row>
    <row r="379" spans="1:6" ht="19.5">
      <c r="A379" s="816"/>
      <c r="B379" s="11"/>
      <c r="F379" s="69"/>
    </row>
    <row r="380" spans="1:6" ht="19.5">
      <c r="A380" s="816"/>
      <c r="B380" s="11"/>
      <c r="F380" s="69"/>
    </row>
    <row r="381" spans="1:6" ht="19.5">
      <c r="A381" s="816"/>
      <c r="B381" s="11"/>
      <c r="F381" s="69"/>
    </row>
    <row r="382" spans="1:6" ht="19.5">
      <c r="A382" s="816"/>
      <c r="B382" s="11"/>
      <c r="F382" s="69"/>
    </row>
    <row r="383" spans="1:6" ht="19.5">
      <c r="A383" s="816"/>
      <c r="B383" s="11"/>
      <c r="F383" s="69"/>
    </row>
    <row r="384" spans="1:6" ht="19.5">
      <c r="A384" s="816"/>
      <c r="B384" s="11"/>
      <c r="F384" s="69"/>
    </row>
    <row r="385" spans="1:6" ht="19.5">
      <c r="A385" s="816"/>
      <c r="B385" s="11"/>
      <c r="F385" s="69"/>
    </row>
    <row r="386" spans="1:6" ht="19.5">
      <c r="A386" s="816"/>
      <c r="B386" s="11"/>
      <c r="F386" s="69"/>
    </row>
    <row r="387" spans="1:6" ht="19.5">
      <c r="A387" s="816"/>
      <c r="B387" s="11"/>
      <c r="F387" s="69"/>
    </row>
    <row r="388" spans="1:6" ht="19.5">
      <c r="A388" s="816"/>
      <c r="B388" s="11"/>
      <c r="F388" s="69"/>
    </row>
    <row r="389" spans="1:6" ht="19.5">
      <c r="A389" s="816"/>
      <c r="B389" s="11"/>
      <c r="F389" s="69"/>
    </row>
    <row r="390" spans="1:6" ht="19.5">
      <c r="A390" s="816"/>
      <c r="B390" s="11"/>
      <c r="F390" s="69"/>
    </row>
    <row r="391" spans="1:6" ht="19.5">
      <c r="A391" s="816"/>
      <c r="B391" s="11"/>
      <c r="F391" s="69"/>
    </row>
    <row r="392" spans="1:6" ht="19.5">
      <c r="A392" s="816"/>
      <c r="B392" s="11"/>
      <c r="F392" s="69"/>
    </row>
    <row r="393" spans="1:6" ht="19.5">
      <c r="A393" s="816"/>
      <c r="B393" s="11"/>
      <c r="F393" s="69"/>
    </row>
    <row r="394" spans="1:6" ht="19.5">
      <c r="A394" s="816"/>
      <c r="B394" s="11"/>
      <c r="F394" s="69"/>
    </row>
    <row r="395" spans="1:6" ht="19.5">
      <c r="A395" s="816"/>
      <c r="B395" s="11"/>
      <c r="F395" s="69"/>
    </row>
    <row r="396" spans="1:6" ht="19.5">
      <c r="A396" s="816"/>
      <c r="B396" s="11"/>
      <c r="F396" s="69"/>
    </row>
    <row r="397" spans="1:6" ht="19.5">
      <c r="A397" s="816"/>
      <c r="B397" s="11"/>
      <c r="F397" s="69"/>
    </row>
    <row r="398" spans="1:6" ht="19.5">
      <c r="A398" s="816"/>
      <c r="B398" s="11"/>
      <c r="F398" s="69"/>
    </row>
    <row r="399" spans="1:6" ht="19.5">
      <c r="A399" s="816"/>
      <c r="B399" s="11"/>
      <c r="F399" s="69"/>
    </row>
    <row r="400" spans="1:6" ht="19.5">
      <c r="A400" s="816"/>
      <c r="B400" s="11"/>
      <c r="F400" s="69"/>
    </row>
    <row r="401" spans="1:6" ht="19.5">
      <c r="A401" s="816"/>
      <c r="B401" s="11"/>
      <c r="F401" s="69"/>
    </row>
    <row r="402" spans="1:6" ht="19.5">
      <c r="A402" s="816"/>
      <c r="B402" s="11"/>
      <c r="F402" s="69"/>
    </row>
    <row r="403" spans="1:6" ht="19.5">
      <c r="A403" s="816"/>
      <c r="B403" s="11"/>
      <c r="F403" s="69"/>
    </row>
    <row r="404" spans="1:6">
      <c r="B404" s="11"/>
      <c r="F404" s="69"/>
    </row>
    <row r="405" spans="1:6">
      <c r="B405" s="11"/>
      <c r="F405" s="69"/>
    </row>
    <row r="406" spans="1:6">
      <c r="B406" s="11"/>
      <c r="F406" s="69"/>
    </row>
    <row r="407" spans="1:6">
      <c r="B407" s="11"/>
      <c r="F407" s="69"/>
    </row>
    <row r="408" spans="1:6">
      <c r="B408" s="11"/>
      <c r="F408" s="69"/>
    </row>
    <row r="409" spans="1:6">
      <c r="B409" s="11"/>
      <c r="F409" s="69"/>
    </row>
    <row r="410" spans="1:6">
      <c r="B410" s="11"/>
      <c r="F410" s="69"/>
    </row>
    <row r="411" spans="1:6">
      <c r="B411" s="11"/>
      <c r="F411" s="69"/>
    </row>
    <row r="412" spans="1:6">
      <c r="B412" s="11"/>
      <c r="F412" s="69"/>
    </row>
    <row r="413" spans="1:6">
      <c r="B413" s="11"/>
      <c r="F413" s="69"/>
    </row>
    <row r="414" spans="1:6">
      <c r="B414" s="11"/>
      <c r="F414" s="69"/>
    </row>
    <row r="415" spans="1:6">
      <c r="B415" s="11"/>
      <c r="F415" s="69"/>
    </row>
    <row r="416" spans="1:6">
      <c r="B416" s="11"/>
      <c r="F416" s="69"/>
    </row>
    <row r="417" spans="2:6">
      <c r="B417" s="11"/>
      <c r="F417" s="69"/>
    </row>
    <row r="418" spans="2:6">
      <c r="B418" s="11"/>
      <c r="F418" s="69"/>
    </row>
    <row r="419" spans="2:6">
      <c r="B419" s="11"/>
      <c r="F419" s="69"/>
    </row>
    <row r="420" spans="2:6">
      <c r="B420" s="11"/>
      <c r="F420" s="69"/>
    </row>
    <row r="421" spans="2:6">
      <c r="B421" s="11"/>
      <c r="F421" s="69"/>
    </row>
    <row r="422" spans="2:6">
      <c r="B422" s="11"/>
      <c r="F422" s="69"/>
    </row>
    <row r="423" spans="2:6">
      <c r="B423" s="11"/>
      <c r="F423" s="69"/>
    </row>
    <row r="424" spans="2:6">
      <c r="B424" s="11"/>
      <c r="F424" s="69"/>
    </row>
    <row r="425" spans="2:6">
      <c r="B425" s="11"/>
      <c r="F425" s="69"/>
    </row>
    <row r="426" spans="2:6">
      <c r="B426" s="11"/>
      <c r="F426" s="69"/>
    </row>
    <row r="427" spans="2:6">
      <c r="B427" s="11"/>
      <c r="F427" s="69"/>
    </row>
    <row r="428" spans="2:6">
      <c r="B428" s="11"/>
      <c r="F428" s="69"/>
    </row>
    <row r="429" spans="2:6">
      <c r="B429" s="11"/>
      <c r="F429" s="69"/>
    </row>
    <row r="430" spans="2:6">
      <c r="B430" s="11"/>
      <c r="F430" s="69"/>
    </row>
    <row r="431" spans="2:6">
      <c r="B431" s="11"/>
      <c r="F431" s="69"/>
    </row>
    <row r="432" spans="2:6">
      <c r="B432" s="11"/>
      <c r="F432" s="69"/>
    </row>
    <row r="433" spans="2:6">
      <c r="B433" s="11"/>
      <c r="F433" s="69"/>
    </row>
    <row r="434" spans="2:6">
      <c r="B434" s="11"/>
      <c r="F434" s="69"/>
    </row>
    <row r="435" spans="2:6">
      <c r="B435" s="11"/>
      <c r="F435" s="69"/>
    </row>
    <row r="436" spans="2:6">
      <c r="B436" s="11"/>
      <c r="F436" s="69"/>
    </row>
    <row r="437" spans="2:6">
      <c r="B437" s="11"/>
      <c r="F437" s="69"/>
    </row>
    <row r="438" spans="2:6">
      <c r="B438" s="11"/>
      <c r="F438" s="69"/>
    </row>
    <row r="439" spans="2:6">
      <c r="B439" s="11"/>
      <c r="F439" s="69"/>
    </row>
    <row r="440" spans="2:6">
      <c r="B440" s="11"/>
      <c r="F440" s="69"/>
    </row>
    <row r="441" spans="2:6">
      <c r="B441" s="11"/>
      <c r="F441" s="69"/>
    </row>
    <row r="442" spans="2:6">
      <c r="B442" s="11"/>
      <c r="F442" s="69"/>
    </row>
    <row r="443" spans="2:6">
      <c r="B443" s="11"/>
      <c r="F443" s="69"/>
    </row>
    <row r="444" spans="2:6">
      <c r="B444" s="11"/>
      <c r="F444" s="69"/>
    </row>
    <row r="445" spans="2:6">
      <c r="B445" s="11"/>
      <c r="F445" s="69"/>
    </row>
    <row r="446" spans="2:6">
      <c r="B446" s="11"/>
      <c r="F446" s="69"/>
    </row>
    <row r="447" spans="2:6">
      <c r="B447" s="11"/>
      <c r="F447" s="69"/>
    </row>
    <row r="448" spans="2:6">
      <c r="B448" s="11"/>
      <c r="F448" s="69"/>
    </row>
    <row r="449" spans="2:6">
      <c r="B449" s="11"/>
      <c r="F449" s="69"/>
    </row>
    <row r="450" spans="2:6">
      <c r="B450" s="11"/>
      <c r="F450" s="69"/>
    </row>
    <row r="451" spans="2:6">
      <c r="B451" s="11"/>
      <c r="F451" s="69"/>
    </row>
    <row r="452" spans="2:6">
      <c r="B452" s="11"/>
      <c r="F452" s="69"/>
    </row>
    <row r="453" spans="2:6">
      <c r="B453" s="11"/>
      <c r="F453" s="69"/>
    </row>
    <row r="454" spans="2:6">
      <c r="B454" s="11"/>
      <c r="F454" s="69"/>
    </row>
    <row r="455" spans="2:6">
      <c r="B455" s="11"/>
      <c r="F455" s="69"/>
    </row>
    <row r="456" spans="2:6">
      <c r="B456" s="11"/>
      <c r="F456" s="69"/>
    </row>
    <row r="457" spans="2:6">
      <c r="B457" s="11"/>
      <c r="F457" s="69"/>
    </row>
    <row r="458" spans="2:6">
      <c r="B458" s="11"/>
      <c r="F458" s="69"/>
    </row>
    <row r="459" spans="2:6">
      <c r="B459" s="11"/>
      <c r="F459" s="69"/>
    </row>
    <row r="460" spans="2:6">
      <c r="B460" s="11"/>
      <c r="F460" s="69"/>
    </row>
    <row r="461" spans="2:6">
      <c r="B461" s="11"/>
      <c r="F461" s="69"/>
    </row>
    <row r="462" spans="2:6">
      <c r="B462" s="11"/>
      <c r="F462" s="69"/>
    </row>
    <row r="463" spans="2:6">
      <c r="B463" s="11"/>
      <c r="F463" s="69"/>
    </row>
    <row r="464" spans="2:6">
      <c r="B464" s="11"/>
      <c r="F464" s="69"/>
    </row>
    <row r="465" spans="2:6">
      <c r="B465" s="11"/>
      <c r="F465" s="69"/>
    </row>
    <row r="466" spans="2:6">
      <c r="B466" s="11"/>
      <c r="F466" s="69"/>
    </row>
    <row r="467" spans="2:6">
      <c r="B467" s="11"/>
      <c r="F467" s="69"/>
    </row>
    <row r="468" spans="2:6">
      <c r="B468" s="11"/>
      <c r="F468" s="69"/>
    </row>
    <row r="469" spans="2:6">
      <c r="B469" s="11"/>
      <c r="F469" s="69"/>
    </row>
    <row r="470" spans="2:6">
      <c r="B470" s="11"/>
      <c r="F470" s="69"/>
    </row>
    <row r="471" spans="2:6">
      <c r="B471" s="11"/>
      <c r="F471" s="69"/>
    </row>
    <row r="472" spans="2:6">
      <c r="B472" s="11"/>
      <c r="F472" s="69"/>
    </row>
    <row r="473" spans="2:6">
      <c r="B473" s="11"/>
      <c r="F473" s="69"/>
    </row>
    <row r="474" spans="2:6">
      <c r="B474" s="11"/>
      <c r="F474" s="69"/>
    </row>
    <row r="475" spans="2:6">
      <c r="B475" s="11"/>
      <c r="F475" s="69"/>
    </row>
    <row r="476" spans="2:6">
      <c r="B476" s="11"/>
      <c r="F476" s="69"/>
    </row>
    <row r="477" spans="2:6">
      <c r="B477" s="11"/>
      <c r="F477" s="69"/>
    </row>
    <row r="478" spans="2:6">
      <c r="B478" s="11"/>
      <c r="F478" s="69"/>
    </row>
    <row r="479" spans="2:6">
      <c r="B479" s="11"/>
      <c r="F479" s="69"/>
    </row>
    <row r="480" spans="2:6">
      <c r="B480" s="11"/>
      <c r="F480" s="69"/>
    </row>
    <row r="481" spans="2:6">
      <c r="B481" s="11"/>
      <c r="F481" s="69"/>
    </row>
    <row r="482" spans="2:6">
      <c r="B482" s="11"/>
      <c r="F482" s="69"/>
    </row>
    <row r="483" spans="2:6">
      <c r="B483" s="11"/>
      <c r="F483" s="69"/>
    </row>
    <row r="484" spans="2:6">
      <c r="B484" s="11"/>
      <c r="F484" s="69"/>
    </row>
    <row r="485" spans="2:6">
      <c r="B485" s="11"/>
      <c r="F485" s="69"/>
    </row>
    <row r="486" spans="2:6">
      <c r="B486" s="11"/>
      <c r="F486" s="69"/>
    </row>
    <row r="487" spans="2:6">
      <c r="B487" s="11"/>
      <c r="F487" s="69"/>
    </row>
    <row r="488" spans="2:6">
      <c r="B488" s="11"/>
      <c r="F488" s="69"/>
    </row>
    <row r="489" spans="2:6">
      <c r="B489" s="11"/>
      <c r="F489" s="69"/>
    </row>
    <row r="490" spans="2:6">
      <c r="B490" s="11"/>
      <c r="F490" s="69"/>
    </row>
    <row r="491" spans="2:6">
      <c r="B491" s="11"/>
      <c r="F491" s="69"/>
    </row>
    <row r="492" spans="2:6">
      <c r="B492" s="11"/>
      <c r="F492" s="69"/>
    </row>
    <row r="493" spans="2:6">
      <c r="B493" s="11"/>
      <c r="F493" s="69"/>
    </row>
    <row r="494" spans="2:6">
      <c r="B494" s="11"/>
      <c r="F494" s="69"/>
    </row>
    <row r="495" spans="2:6">
      <c r="B495" s="11"/>
      <c r="F495" s="69"/>
    </row>
    <row r="496" spans="2:6">
      <c r="B496" s="11"/>
      <c r="F496" s="69"/>
    </row>
    <row r="497" spans="2:6">
      <c r="B497" s="11"/>
      <c r="F497" s="69"/>
    </row>
    <row r="498" spans="2:6">
      <c r="B498" s="11"/>
      <c r="F498" s="69"/>
    </row>
    <row r="499" spans="2:6">
      <c r="B499" s="11"/>
      <c r="F499" s="69"/>
    </row>
    <row r="500" spans="2:6">
      <c r="B500" s="11"/>
      <c r="F500" s="69"/>
    </row>
    <row r="501" spans="2:6">
      <c r="B501" s="11"/>
      <c r="F501" s="69"/>
    </row>
    <row r="502" spans="2:6">
      <c r="B502" s="11"/>
      <c r="F502" s="69"/>
    </row>
    <row r="503" spans="2:6">
      <c r="B503" s="11"/>
      <c r="F503" s="69"/>
    </row>
    <row r="504" spans="2:6">
      <c r="B504" s="11"/>
      <c r="F504" s="69"/>
    </row>
    <row r="505" spans="2:6">
      <c r="B505" s="11"/>
      <c r="F505" s="69"/>
    </row>
    <row r="506" spans="2:6">
      <c r="B506" s="11"/>
      <c r="F506" s="69"/>
    </row>
    <row r="507" spans="2:6">
      <c r="B507" s="11"/>
      <c r="F507" s="69"/>
    </row>
    <row r="508" spans="2:6">
      <c r="B508" s="11"/>
      <c r="F508" s="69"/>
    </row>
    <row r="509" spans="2:6">
      <c r="B509" s="11"/>
      <c r="F509" s="69"/>
    </row>
    <row r="510" spans="2:6">
      <c r="B510" s="11"/>
      <c r="F510" s="69"/>
    </row>
    <row r="511" spans="2:6">
      <c r="B511" s="11"/>
      <c r="F511" s="69"/>
    </row>
    <row r="512" spans="2:6">
      <c r="B512" s="11"/>
      <c r="F512" s="69"/>
    </row>
    <row r="513" spans="2:6">
      <c r="B513" s="11"/>
      <c r="F513" s="69"/>
    </row>
    <row r="514" spans="2:6">
      <c r="B514" s="11"/>
      <c r="F514" s="69"/>
    </row>
    <row r="515" spans="2:6">
      <c r="B515" s="11"/>
      <c r="F515" s="69"/>
    </row>
    <row r="516" spans="2:6">
      <c r="B516" s="11"/>
      <c r="F516" s="69"/>
    </row>
    <row r="517" spans="2:6">
      <c r="B517" s="11"/>
      <c r="F517" s="69"/>
    </row>
    <row r="518" spans="2:6">
      <c r="B518" s="11"/>
      <c r="F518" s="69"/>
    </row>
    <row r="519" spans="2:6">
      <c r="B519" s="11"/>
      <c r="F519" s="69"/>
    </row>
    <row r="520" spans="2:6">
      <c r="B520" s="11"/>
      <c r="F520" s="69"/>
    </row>
    <row r="521" spans="2:6">
      <c r="B521" s="11"/>
      <c r="F521" s="69"/>
    </row>
    <row r="522" spans="2:6">
      <c r="B522" s="11"/>
      <c r="F522" s="69"/>
    </row>
    <row r="523" spans="2:6">
      <c r="B523" s="11"/>
      <c r="F523" s="69"/>
    </row>
    <row r="524" spans="2:6">
      <c r="B524" s="11"/>
      <c r="F524" s="69"/>
    </row>
    <row r="525" spans="2:6">
      <c r="B525" s="11"/>
      <c r="F525" s="69"/>
    </row>
    <row r="526" spans="2:6">
      <c r="B526" s="11"/>
      <c r="F526" s="69"/>
    </row>
    <row r="527" spans="2:6">
      <c r="B527" s="11"/>
      <c r="F527" s="69"/>
    </row>
    <row r="528" spans="2:6">
      <c r="B528" s="11"/>
      <c r="F528" s="69"/>
    </row>
    <row r="529" spans="2:6">
      <c r="B529" s="11"/>
      <c r="F529" s="69"/>
    </row>
    <row r="530" spans="2:6">
      <c r="B530" s="11"/>
      <c r="F530" s="69"/>
    </row>
    <row r="531" spans="2:6">
      <c r="B531" s="11"/>
      <c r="F531" s="69"/>
    </row>
    <row r="532" spans="2:6">
      <c r="B532" s="11"/>
      <c r="F532" s="69"/>
    </row>
    <row r="533" spans="2:6">
      <c r="B533" s="11"/>
      <c r="F533" s="69"/>
    </row>
    <row r="534" spans="2:6">
      <c r="B534" s="11"/>
      <c r="F534" s="69"/>
    </row>
    <row r="535" spans="2:6">
      <c r="B535" s="11"/>
      <c r="F535" s="69"/>
    </row>
    <row r="536" spans="2:6">
      <c r="B536" s="11"/>
      <c r="F536" s="69"/>
    </row>
    <row r="537" spans="2:6">
      <c r="B537" s="11"/>
      <c r="F537" s="69"/>
    </row>
    <row r="538" spans="2:6">
      <c r="B538" s="11"/>
      <c r="F538" s="69"/>
    </row>
    <row r="539" spans="2:6">
      <c r="B539" s="11"/>
      <c r="F539" s="69"/>
    </row>
    <row r="540" spans="2:6">
      <c r="B540" s="11"/>
      <c r="F540" s="69"/>
    </row>
    <row r="541" spans="2:6">
      <c r="B541" s="11"/>
      <c r="F541" s="69"/>
    </row>
    <row r="542" spans="2:6">
      <c r="B542" s="11"/>
      <c r="F542" s="69"/>
    </row>
    <row r="543" spans="2:6">
      <c r="B543" s="11"/>
      <c r="F543" s="69"/>
    </row>
    <row r="544" spans="2:6">
      <c r="B544" s="11"/>
      <c r="F544" s="69"/>
    </row>
    <row r="545" spans="2:6">
      <c r="B545" s="11"/>
      <c r="F545" s="69"/>
    </row>
    <row r="546" spans="2:6">
      <c r="B546" s="11"/>
      <c r="F546" s="69"/>
    </row>
    <row r="547" spans="2:6">
      <c r="B547" s="11"/>
      <c r="F547" s="69"/>
    </row>
    <row r="548" spans="2:6">
      <c r="B548" s="11"/>
      <c r="F548" s="69"/>
    </row>
    <row r="549" spans="2:6">
      <c r="B549" s="11"/>
      <c r="F549" s="69"/>
    </row>
    <row r="550" spans="2:6">
      <c r="B550" s="11"/>
      <c r="F550" s="69"/>
    </row>
    <row r="551" spans="2:6">
      <c r="B551" s="11"/>
      <c r="F551" s="69"/>
    </row>
    <row r="552" spans="2:6">
      <c r="B552" s="11"/>
      <c r="F552" s="69"/>
    </row>
    <row r="553" spans="2:6">
      <c r="B553" s="11"/>
      <c r="F553" s="69"/>
    </row>
    <row r="554" spans="2:6">
      <c r="B554" s="11"/>
      <c r="F554" s="69"/>
    </row>
    <row r="555" spans="2:6">
      <c r="B555" s="11"/>
      <c r="F555" s="69"/>
    </row>
    <row r="556" spans="2:6">
      <c r="B556" s="11"/>
      <c r="F556" s="69"/>
    </row>
    <row r="557" spans="2:6">
      <c r="B557" s="11"/>
      <c r="F557" s="69"/>
    </row>
    <row r="558" spans="2:6">
      <c r="B558" s="11"/>
      <c r="F558" s="69"/>
    </row>
    <row r="559" spans="2:6">
      <c r="B559" s="11"/>
      <c r="F559" s="69"/>
    </row>
    <row r="560" spans="2:6">
      <c r="B560" s="11"/>
      <c r="F560" s="69"/>
    </row>
    <row r="561" spans="2:6">
      <c r="B561" s="11"/>
      <c r="F561" s="69"/>
    </row>
    <row r="562" spans="2:6">
      <c r="B562" s="11"/>
      <c r="F562" s="69"/>
    </row>
    <row r="563" spans="2:6">
      <c r="B563" s="11"/>
      <c r="F563" s="69"/>
    </row>
    <row r="564" spans="2:6">
      <c r="B564" s="11"/>
      <c r="F564" s="69"/>
    </row>
    <row r="565" spans="2:6">
      <c r="B565" s="11"/>
      <c r="F565" s="69"/>
    </row>
    <row r="566" spans="2:6">
      <c r="B566" s="11"/>
      <c r="F566" s="69"/>
    </row>
    <row r="567" spans="2:6">
      <c r="B567" s="11"/>
      <c r="F567" s="69"/>
    </row>
    <row r="568" spans="2:6">
      <c r="B568" s="11"/>
      <c r="F568" s="69"/>
    </row>
    <row r="569" spans="2:6">
      <c r="B569" s="11"/>
      <c r="F569" s="69"/>
    </row>
    <row r="570" spans="2:6">
      <c r="B570" s="11"/>
      <c r="F570" s="69"/>
    </row>
    <row r="571" spans="2:6">
      <c r="B571" s="11"/>
      <c r="F571" s="69"/>
    </row>
    <row r="572" spans="2:6">
      <c r="B572" s="11"/>
      <c r="F572" s="69"/>
    </row>
    <row r="573" spans="2:6">
      <c r="B573" s="11"/>
    </row>
    <row r="574" spans="2:6">
      <c r="B574" s="11"/>
    </row>
    <row r="575" spans="2:6">
      <c r="B575" s="11"/>
    </row>
    <row r="576" spans="2:6">
      <c r="B576" s="11"/>
    </row>
    <row r="577" spans="2:2">
      <c r="B577" s="11"/>
    </row>
    <row r="578" spans="2:2">
      <c r="B578" s="11"/>
    </row>
    <row r="579" spans="2:2">
      <c r="B579" s="11"/>
    </row>
    <row r="580" spans="2:2">
      <c r="B580" s="11"/>
    </row>
    <row r="581" spans="2:2">
      <c r="B581" s="11"/>
    </row>
    <row r="582" spans="2:2">
      <c r="B582" s="11"/>
    </row>
    <row r="583" spans="2:2">
      <c r="B583" s="11"/>
    </row>
    <row r="584" spans="2:2">
      <c r="B584" s="11"/>
    </row>
    <row r="585" spans="2:2">
      <c r="B585" s="11"/>
    </row>
    <row r="586" spans="2:2">
      <c r="B586" s="11"/>
    </row>
    <row r="587" spans="2:2">
      <c r="B587" s="11"/>
    </row>
    <row r="588" spans="2:2">
      <c r="B588" s="11"/>
    </row>
    <row r="589" spans="2:2">
      <c r="B589" s="11"/>
    </row>
    <row r="590" spans="2:2">
      <c r="B590" s="11"/>
    </row>
    <row r="591" spans="2:2">
      <c r="B591" s="11"/>
    </row>
    <row r="592" spans="2:2">
      <c r="B592" s="11"/>
    </row>
    <row r="593" spans="2:2">
      <c r="B593" s="11"/>
    </row>
    <row r="594" spans="2:2">
      <c r="B594" s="11"/>
    </row>
    <row r="595" spans="2:2">
      <c r="B595" s="11"/>
    </row>
    <row r="596" spans="2:2">
      <c r="B596" s="11"/>
    </row>
    <row r="597" spans="2:2">
      <c r="B597" s="11"/>
    </row>
    <row r="598" spans="2:2">
      <c r="B598" s="11"/>
    </row>
    <row r="599" spans="2:2">
      <c r="B599" s="11"/>
    </row>
    <row r="600" spans="2:2">
      <c r="B600" s="11"/>
    </row>
    <row r="601" spans="2:2">
      <c r="B601" s="11"/>
    </row>
    <row r="602" spans="2:2">
      <c r="B602" s="11"/>
    </row>
    <row r="603" spans="2:2">
      <c r="B603" s="11"/>
    </row>
    <row r="604" spans="2:2">
      <c r="B604" s="11"/>
    </row>
    <row r="605" spans="2:2">
      <c r="B605" s="11"/>
    </row>
    <row r="606" spans="2:2">
      <c r="B606" s="11"/>
    </row>
    <row r="607" spans="2:2">
      <c r="B607" s="11"/>
    </row>
    <row r="608" spans="2:2">
      <c r="B608" s="11"/>
    </row>
    <row r="609" spans="2:2">
      <c r="B609" s="11"/>
    </row>
    <row r="610" spans="2:2">
      <c r="B610" s="11"/>
    </row>
    <row r="611" spans="2:2">
      <c r="B611" s="11"/>
    </row>
    <row r="612" spans="2:2">
      <c r="B612" s="11"/>
    </row>
    <row r="613" spans="2:2">
      <c r="B613" s="11"/>
    </row>
    <row r="614" spans="2:2">
      <c r="B614" s="11"/>
    </row>
  </sheetData>
  <mergeCells count="9">
    <mergeCell ref="A1:C1"/>
    <mergeCell ref="D2:F2"/>
    <mergeCell ref="D1:F1"/>
    <mergeCell ref="A3:A4"/>
    <mergeCell ref="B3:B4"/>
    <mergeCell ref="C3:C4"/>
    <mergeCell ref="D3:D4"/>
    <mergeCell ref="E3:E4"/>
    <mergeCell ref="F3:F4"/>
  </mergeCells>
  <phoneticPr fontId="0" type="noConversion"/>
  <printOptions horizontalCentered="1"/>
  <pageMargins left="0.41" right="0.34" top="0.63" bottom="0.39" header="0.21" footer="0.2"/>
  <pageSetup paperSize="9" scale="70" firstPageNumber="14" fitToHeight="5" orientation="portrait" useFirstPageNumber="1" r:id="rId1"/>
  <headerFooter alignWithMargins="0">
    <oddFooter>&amp;C&amp;12&amp;P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F2029"/>
  <sheetViews>
    <sheetView tabSelected="1" zoomScale="90" zoomScaleNormal="90" workbookViewId="0">
      <pane xSplit="4" ySplit="5" topLeftCell="E1962" activePane="bottomRight" state="frozen"/>
      <selection activeCell="F24" sqref="F24"/>
      <selection pane="topRight" activeCell="F24" sqref="F24"/>
      <selection pane="bottomLeft" activeCell="F24" sqref="F24"/>
      <selection pane="bottomRight" activeCell="F24" sqref="F24"/>
    </sheetView>
  </sheetViews>
  <sheetFormatPr defaultRowHeight="18"/>
  <cols>
    <col min="1" max="1" width="7.5703125" style="240" customWidth="1"/>
    <col min="2" max="2" width="6.7109375" style="240" customWidth="1"/>
    <col min="3" max="3" width="5.5703125" style="241" customWidth="1"/>
    <col min="4" max="4" width="80" style="383" customWidth="1"/>
    <col min="5" max="5" width="22.28515625" style="364" customWidth="1"/>
    <col min="6" max="6" width="19.7109375" style="364" customWidth="1"/>
    <col min="7" max="7" width="21.140625" style="365" customWidth="1"/>
    <col min="8" max="8" width="0.7109375" style="350" customWidth="1"/>
    <col min="9" max="9" width="7.85546875" style="359" customWidth="1"/>
    <col min="10" max="10" width="7.42578125" style="360" customWidth="1"/>
    <col min="11" max="11" width="8.140625" style="361" customWidth="1"/>
    <col min="12" max="12" width="79.85546875" style="250" customWidth="1"/>
    <col min="13" max="13" width="21.140625" style="362" customWidth="1"/>
    <col min="14" max="14" width="18.140625" style="363" customWidth="1"/>
    <col min="15" max="15" width="20.42578125" style="363" customWidth="1"/>
    <col min="16" max="16" width="13.5703125" style="350" customWidth="1"/>
    <col min="17" max="36" width="9.140625" style="350"/>
    <col min="37" max="16384" width="9.140625" style="92"/>
  </cols>
  <sheetData>
    <row r="1" spans="1:36" ht="21.75" customHeight="1">
      <c r="A1" s="1100" t="s">
        <v>44</v>
      </c>
      <c r="B1" s="1100"/>
      <c r="C1" s="1100"/>
      <c r="D1" s="1100"/>
      <c r="E1" s="1100"/>
      <c r="F1" s="1100"/>
      <c r="G1" s="1100"/>
      <c r="I1" s="1101" t="s">
        <v>183</v>
      </c>
      <c r="J1" s="1101"/>
      <c r="K1" s="1101"/>
      <c r="L1" s="1101"/>
      <c r="M1" s="1101"/>
      <c r="N1" s="1101"/>
      <c r="O1" s="1101"/>
    </row>
    <row r="2" spans="1:36" ht="23.25" customHeight="1">
      <c r="A2" s="1100" t="s">
        <v>343</v>
      </c>
      <c r="B2" s="1100"/>
      <c r="C2" s="1100"/>
      <c r="D2" s="1100"/>
      <c r="E2" s="1100"/>
      <c r="F2" s="1100"/>
      <c r="G2" s="1100"/>
      <c r="I2" s="1101" t="s">
        <v>387</v>
      </c>
      <c r="J2" s="1101"/>
      <c r="K2" s="1101"/>
      <c r="L2" s="1101"/>
      <c r="M2" s="1101"/>
      <c r="N2" s="1101"/>
      <c r="O2" s="1101"/>
    </row>
    <row r="3" spans="1:36" ht="18" customHeight="1" thickBot="1">
      <c r="A3" s="85"/>
      <c r="B3" s="86"/>
      <c r="C3" s="160"/>
      <c r="D3" s="555"/>
      <c r="E3" s="555"/>
      <c r="F3" s="555"/>
      <c r="G3" s="474" t="s">
        <v>393</v>
      </c>
      <c r="I3" s="96"/>
      <c r="J3" s="96"/>
      <c r="K3" s="161"/>
      <c r="L3" s="249"/>
      <c r="M3" s="351"/>
      <c r="N3" s="352"/>
      <c r="O3" s="353" t="s">
        <v>65</v>
      </c>
    </row>
    <row r="4" spans="1:36" s="229" customFormat="1" ht="24.75" customHeight="1">
      <c r="A4" s="1083" t="s">
        <v>369</v>
      </c>
      <c r="B4" s="1098" t="s">
        <v>363</v>
      </c>
      <c r="C4" s="1098" t="s">
        <v>566</v>
      </c>
      <c r="D4" s="1092" t="s">
        <v>359</v>
      </c>
      <c r="E4" s="1094" t="s">
        <v>360</v>
      </c>
      <c r="F4" s="1095"/>
      <c r="G4" s="1096" t="s">
        <v>361</v>
      </c>
      <c r="H4" s="354"/>
      <c r="I4" s="1085" t="s">
        <v>379</v>
      </c>
      <c r="J4" s="1087" t="s">
        <v>373</v>
      </c>
      <c r="K4" s="1089" t="s">
        <v>568</v>
      </c>
      <c r="L4" s="1104" t="s">
        <v>374</v>
      </c>
      <c r="M4" s="1106" t="s">
        <v>375</v>
      </c>
      <c r="N4" s="1106"/>
      <c r="O4" s="1102" t="s">
        <v>376</v>
      </c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</row>
    <row r="5" spans="1:36" s="229" customFormat="1" ht="38.25" customHeight="1" thickBot="1">
      <c r="A5" s="1084"/>
      <c r="B5" s="1099"/>
      <c r="C5" s="1099"/>
      <c r="D5" s="1093"/>
      <c r="E5" s="473" t="s">
        <v>362</v>
      </c>
      <c r="F5" s="473" t="s">
        <v>567</v>
      </c>
      <c r="G5" s="1097"/>
      <c r="H5" s="354"/>
      <c r="I5" s="1086"/>
      <c r="J5" s="1088"/>
      <c r="K5" s="1090"/>
      <c r="L5" s="1105"/>
      <c r="M5" s="356" t="s">
        <v>377</v>
      </c>
      <c r="N5" s="356" t="s">
        <v>378</v>
      </c>
      <c r="O5" s="1103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  <c r="AH5" s="355"/>
      <c r="AI5" s="355"/>
      <c r="AJ5" s="355"/>
    </row>
    <row r="6" spans="1:36" s="548" customFormat="1" ht="24" customHeight="1" thickTop="1" thickBot="1">
      <c r="A6" s="1091" t="s">
        <v>372</v>
      </c>
      <c r="B6" s="1091"/>
      <c r="C6" s="1091"/>
      <c r="D6" s="382" t="s">
        <v>554</v>
      </c>
      <c r="E6" s="380">
        <f>E7+E535+E1235+E1995</f>
        <v>89544772355</v>
      </c>
      <c r="F6" s="380">
        <f>F7+F535+F1235+F1995</f>
        <v>2130388233</v>
      </c>
      <c r="G6" s="380">
        <f>G7+G535+G1235+G1995</f>
        <v>91675160588</v>
      </c>
      <c r="H6" s="357"/>
      <c r="I6" s="1080" t="s">
        <v>386</v>
      </c>
      <c r="J6" s="1081"/>
      <c r="K6" s="1082"/>
      <c r="L6" s="584" t="s">
        <v>553</v>
      </c>
      <c r="M6" s="978">
        <f t="shared" ref="M6:M69" si="0">E6</f>
        <v>89544772355</v>
      </c>
      <c r="N6" s="978">
        <f t="shared" ref="N6:N69" si="1">F6</f>
        <v>2130388233</v>
      </c>
      <c r="O6" s="978">
        <f t="shared" ref="O6:O69" si="2">G6</f>
        <v>91675160588</v>
      </c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</row>
    <row r="7" spans="1:36" s="658" customFormat="1" ht="24" customHeight="1" thickTop="1" thickBot="1">
      <c r="A7" s="405" t="s">
        <v>586</v>
      </c>
      <c r="B7" s="406"/>
      <c r="C7" s="406"/>
      <c r="D7" s="407" t="s">
        <v>587</v>
      </c>
      <c r="E7" s="408">
        <v>28692792884</v>
      </c>
      <c r="F7" s="408">
        <v>197984513</v>
      </c>
      <c r="G7" s="409">
        <v>28890777397</v>
      </c>
      <c r="H7" s="654"/>
      <c r="I7" s="655" t="s">
        <v>586</v>
      </c>
      <c r="J7" s="656"/>
      <c r="K7" s="656"/>
      <c r="L7" s="584" t="s">
        <v>3323</v>
      </c>
      <c r="M7" s="979">
        <f t="shared" si="0"/>
        <v>28692792884</v>
      </c>
      <c r="N7" s="979">
        <f t="shared" si="1"/>
        <v>197984513</v>
      </c>
      <c r="O7" s="979">
        <f t="shared" si="2"/>
        <v>28890777397</v>
      </c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  <c r="AI7" s="657"/>
      <c r="AJ7" s="657"/>
    </row>
    <row r="8" spans="1:36" s="658" customFormat="1" ht="24" customHeight="1" thickTop="1" thickBot="1">
      <c r="A8" s="405" t="s">
        <v>588</v>
      </c>
      <c r="B8" s="406"/>
      <c r="C8" s="406"/>
      <c r="D8" s="407" t="s">
        <v>589</v>
      </c>
      <c r="E8" s="409">
        <v>1652661442</v>
      </c>
      <c r="F8" s="409">
        <v>10700000</v>
      </c>
      <c r="G8" s="409">
        <v>1663361442</v>
      </c>
      <c r="H8" s="654"/>
      <c r="I8" s="655" t="s">
        <v>588</v>
      </c>
      <c r="J8" s="656"/>
      <c r="K8" s="656"/>
      <c r="L8" s="584" t="s">
        <v>3324</v>
      </c>
      <c r="M8" s="979">
        <f t="shared" si="0"/>
        <v>1652661442</v>
      </c>
      <c r="N8" s="979">
        <f t="shared" si="1"/>
        <v>10700000</v>
      </c>
      <c r="O8" s="979">
        <f t="shared" si="2"/>
        <v>1663361442</v>
      </c>
      <c r="P8" s="657"/>
      <c r="Q8" s="657"/>
      <c r="R8" s="657"/>
      <c r="S8" s="657"/>
      <c r="T8" s="657"/>
      <c r="U8" s="657"/>
      <c r="V8" s="657"/>
      <c r="W8" s="657"/>
      <c r="X8" s="657"/>
      <c r="Y8" s="657"/>
      <c r="Z8" s="657"/>
      <c r="AA8" s="657"/>
      <c r="AB8" s="657"/>
      <c r="AC8" s="657"/>
      <c r="AD8" s="657"/>
      <c r="AE8" s="657"/>
      <c r="AF8" s="657"/>
      <c r="AG8" s="657"/>
      <c r="AH8" s="657"/>
      <c r="AI8" s="657"/>
      <c r="AJ8" s="657"/>
    </row>
    <row r="9" spans="1:36" s="663" customFormat="1" ht="24" customHeight="1" thickTop="1" thickBot="1">
      <c r="A9" s="410" t="s">
        <v>590</v>
      </c>
      <c r="B9" s="411"/>
      <c r="C9" s="411"/>
      <c r="D9" s="412" t="s">
        <v>591</v>
      </c>
      <c r="E9" s="413">
        <v>220000000</v>
      </c>
      <c r="F9" s="413">
        <v>0</v>
      </c>
      <c r="G9" s="413">
        <v>220000000</v>
      </c>
      <c r="H9" s="659"/>
      <c r="I9" s="660" t="s">
        <v>590</v>
      </c>
      <c r="J9" s="661"/>
      <c r="K9" s="661"/>
      <c r="L9" s="959" t="s">
        <v>3325</v>
      </c>
      <c r="M9" s="980">
        <f t="shared" si="0"/>
        <v>220000000</v>
      </c>
      <c r="N9" s="980">
        <f t="shared" si="1"/>
        <v>0</v>
      </c>
      <c r="O9" s="980">
        <f t="shared" si="2"/>
        <v>220000000</v>
      </c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62"/>
      <c r="AC9" s="662"/>
      <c r="AD9" s="662"/>
      <c r="AE9" s="662"/>
      <c r="AF9" s="662"/>
      <c r="AG9" s="662"/>
      <c r="AH9" s="662"/>
      <c r="AI9" s="662"/>
      <c r="AJ9" s="662"/>
    </row>
    <row r="10" spans="1:36" s="668" customFormat="1" ht="24" customHeight="1" thickTop="1">
      <c r="A10" s="414"/>
      <c r="B10" s="415" t="s">
        <v>592</v>
      </c>
      <c r="C10" s="414"/>
      <c r="D10" s="416" t="s">
        <v>593</v>
      </c>
      <c r="E10" s="417">
        <v>61310450</v>
      </c>
      <c r="F10" s="417">
        <v>0</v>
      </c>
      <c r="G10" s="417">
        <v>61310450</v>
      </c>
      <c r="H10" s="664"/>
      <c r="I10" s="665"/>
      <c r="J10" s="666" t="s">
        <v>592</v>
      </c>
      <c r="K10" s="665"/>
      <c r="L10" s="585" t="s">
        <v>3326</v>
      </c>
      <c r="M10" s="981">
        <f t="shared" si="0"/>
        <v>61310450</v>
      </c>
      <c r="N10" s="981">
        <f t="shared" si="1"/>
        <v>0</v>
      </c>
      <c r="O10" s="981">
        <f t="shared" si="2"/>
        <v>61310450</v>
      </c>
      <c r="P10" s="667"/>
      <c r="Q10" s="667"/>
      <c r="R10" s="667"/>
      <c r="S10" s="667"/>
      <c r="T10" s="667"/>
      <c r="U10" s="667"/>
      <c r="V10" s="667"/>
      <c r="W10" s="667"/>
      <c r="X10" s="667"/>
      <c r="Y10" s="667"/>
      <c r="Z10" s="667"/>
      <c r="AA10" s="667"/>
      <c r="AB10" s="667"/>
      <c r="AC10" s="667"/>
      <c r="AD10" s="667"/>
      <c r="AE10" s="667"/>
      <c r="AF10" s="667"/>
      <c r="AG10" s="667"/>
      <c r="AH10" s="667"/>
      <c r="AI10" s="667"/>
      <c r="AJ10" s="667"/>
    </row>
    <row r="11" spans="1:36" s="668" customFormat="1" ht="24" customHeight="1">
      <c r="A11" s="385"/>
      <c r="B11" s="385"/>
      <c r="C11" s="384" t="s">
        <v>592</v>
      </c>
      <c r="D11" s="418" t="s">
        <v>594</v>
      </c>
      <c r="E11" s="419">
        <v>61310450</v>
      </c>
      <c r="F11" s="419">
        <v>0</v>
      </c>
      <c r="G11" s="417">
        <v>61310450</v>
      </c>
      <c r="H11" s="664"/>
      <c r="I11" s="669"/>
      <c r="J11" s="669"/>
      <c r="K11" s="670" t="s">
        <v>592</v>
      </c>
      <c r="L11" s="586" t="s">
        <v>3327</v>
      </c>
      <c r="M11" s="982">
        <f t="shared" si="0"/>
        <v>61310450</v>
      </c>
      <c r="N11" s="982">
        <f t="shared" si="1"/>
        <v>0</v>
      </c>
      <c r="O11" s="982">
        <f t="shared" si="2"/>
        <v>61310450</v>
      </c>
      <c r="P11" s="667"/>
      <c r="Q11" s="667"/>
      <c r="R11" s="667"/>
      <c r="S11" s="667"/>
      <c r="T11" s="667"/>
      <c r="U11" s="667"/>
      <c r="V11" s="667"/>
      <c r="W11" s="667"/>
      <c r="X11" s="667"/>
      <c r="Y11" s="667"/>
      <c r="Z11" s="667"/>
      <c r="AA11" s="667"/>
      <c r="AB11" s="667"/>
      <c r="AC11" s="667"/>
      <c r="AD11" s="667"/>
      <c r="AE11" s="667"/>
      <c r="AF11" s="667"/>
      <c r="AG11" s="667"/>
      <c r="AH11" s="667"/>
      <c r="AI11" s="667"/>
      <c r="AJ11" s="667"/>
    </row>
    <row r="12" spans="1:36" s="668" customFormat="1" ht="24" customHeight="1">
      <c r="A12" s="385"/>
      <c r="B12" s="384" t="s">
        <v>595</v>
      </c>
      <c r="C12" s="385"/>
      <c r="D12" s="418" t="s">
        <v>596</v>
      </c>
      <c r="E12" s="419">
        <v>89005040</v>
      </c>
      <c r="F12" s="419">
        <v>0</v>
      </c>
      <c r="G12" s="417">
        <v>89005040</v>
      </c>
      <c r="H12" s="664"/>
      <c r="I12" s="669"/>
      <c r="J12" s="670" t="s">
        <v>595</v>
      </c>
      <c r="K12" s="669"/>
      <c r="L12" s="586" t="s">
        <v>3328</v>
      </c>
      <c r="M12" s="982">
        <f t="shared" si="0"/>
        <v>89005040</v>
      </c>
      <c r="N12" s="982">
        <f t="shared" si="1"/>
        <v>0</v>
      </c>
      <c r="O12" s="982">
        <f t="shared" si="2"/>
        <v>89005040</v>
      </c>
      <c r="P12" s="667"/>
      <c r="Q12" s="667"/>
      <c r="R12" s="667"/>
      <c r="S12" s="667"/>
      <c r="T12" s="667"/>
      <c r="U12" s="667"/>
      <c r="V12" s="667"/>
      <c r="W12" s="667"/>
      <c r="X12" s="667"/>
      <c r="Y12" s="667"/>
      <c r="Z12" s="667"/>
      <c r="AA12" s="667"/>
      <c r="AB12" s="667"/>
      <c r="AC12" s="667"/>
      <c r="AD12" s="667"/>
      <c r="AE12" s="667"/>
      <c r="AF12" s="667"/>
      <c r="AG12" s="667"/>
      <c r="AH12" s="667"/>
      <c r="AI12" s="667"/>
      <c r="AJ12" s="667"/>
    </row>
    <row r="13" spans="1:36" s="668" customFormat="1" ht="24" customHeight="1">
      <c r="A13" s="385"/>
      <c r="B13" s="385"/>
      <c r="C13" s="384" t="s">
        <v>592</v>
      </c>
      <c r="D13" s="418" t="s">
        <v>597</v>
      </c>
      <c r="E13" s="419">
        <v>79938340</v>
      </c>
      <c r="F13" s="419">
        <v>0</v>
      </c>
      <c r="G13" s="417">
        <v>79938340</v>
      </c>
      <c r="H13" s="664"/>
      <c r="I13" s="669"/>
      <c r="J13" s="669"/>
      <c r="K13" s="670" t="s">
        <v>592</v>
      </c>
      <c r="L13" s="586" t="s">
        <v>3329</v>
      </c>
      <c r="M13" s="982">
        <f t="shared" si="0"/>
        <v>79938340</v>
      </c>
      <c r="N13" s="982">
        <f t="shared" si="1"/>
        <v>0</v>
      </c>
      <c r="O13" s="982">
        <f t="shared" si="2"/>
        <v>79938340</v>
      </c>
      <c r="P13" s="667"/>
      <c r="Q13" s="667"/>
      <c r="R13" s="667"/>
      <c r="S13" s="667"/>
      <c r="T13" s="667"/>
      <c r="U13" s="667"/>
      <c r="V13" s="667"/>
      <c r="W13" s="667"/>
      <c r="X13" s="667"/>
      <c r="Y13" s="667"/>
      <c r="Z13" s="667"/>
      <c r="AA13" s="667"/>
      <c r="AB13" s="667"/>
      <c r="AC13" s="667"/>
      <c r="AD13" s="667"/>
      <c r="AE13" s="667"/>
      <c r="AF13" s="667"/>
      <c r="AG13" s="667"/>
      <c r="AH13" s="667"/>
      <c r="AI13" s="667"/>
      <c r="AJ13" s="667"/>
    </row>
    <row r="14" spans="1:36" s="668" customFormat="1" ht="24" customHeight="1">
      <c r="A14" s="385"/>
      <c r="B14" s="384"/>
      <c r="C14" s="385" t="s">
        <v>595</v>
      </c>
      <c r="D14" s="418" t="s">
        <v>598</v>
      </c>
      <c r="E14" s="419">
        <v>9066700</v>
      </c>
      <c r="F14" s="419">
        <v>0</v>
      </c>
      <c r="G14" s="417">
        <v>9066700</v>
      </c>
      <c r="H14" s="664"/>
      <c r="I14" s="669"/>
      <c r="J14" s="670"/>
      <c r="K14" s="669" t="s">
        <v>595</v>
      </c>
      <c r="L14" s="586" t="s">
        <v>3330</v>
      </c>
      <c r="M14" s="982">
        <f t="shared" si="0"/>
        <v>9066700</v>
      </c>
      <c r="N14" s="982">
        <f t="shared" si="1"/>
        <v>0</v>
      </c>
      <c r="O14" s="982">
        <f t="shared" si="2"/>
        <v>9066700</v>
      </c>
      <c r="P14" s="667"/>
      <c r="Q14" s="667"/>
      <c r="R14" s="667"/>
      <c r="S14" s="667"/>
      <c r="T14" s="667"/>
      <c r="U14" s="667"/>
      <c r="V14" s="667"/>
      <c r="W14" s="667"/>
      <c r="X14" s="667"/>
      <c r="Y14" s="667"/>
      <c r="Z14" s="667"/>
      <c r="AA14" s="667"/>
      <c r="AB14" s="667"/>
      <c r="AC14" s="667"/>
      <c r="AD14" s="667"/>
      <c r="AE14" s="667"/>
      <c r="AF14" s="667"/>
      <c r="AG14" s="667"/>
      <c r="AH14" s="667"/>
      <c r="AI14" s="667"/>
      <c r="AJ14" s="667"/>
    </row>
    <row r="15" spans="1:36" s="668" customFormat="1" ht="24" customHeight="1">
      <c r="A15" s="385"/>
      <c r="B15" s="385" t="s">
        <v>599</v>
      </c>
      <c r="C15" s="384"/>
      <c r="D15" s="418" t="s">
        <v>600</v>
      </c>
      <c r="E15" s="419">
        <v>30505790</v>
      </c>
      <c r="F15" s="419">
        <v>0</v>
      </c>
      <c r="G15" s="417">
        <v>30505790</v>
      </c>
      <c r="H15" s="664"/>
      <c r="I15" s="669"/>
      <c r="J15" s="669" t="s">
        <v>599</v>
      </c>
      <c r="K15" s="670"/>
      <c r="L15" s="586" t="s">
        <v>3331</v>
      </c>
      <c r="M15" s="982">
        <f t="shared" si="0"/>
        <v>30505790</v>
      </c>
      <c r="N15" s="982">
        <f t="shared" si="1"/>
        <v>0</v>
      </c>
      <c r="O15" s="982">
        <f t="shared" si="2"/>
        <v>30505790</v>
      </c>
      <c r="P15" s="667"/>
      <c r="Q15" s="667"/>
      <c r="R15" s="667"/>
      <c r="S15" s="667"/>
      <c r="T15" s="667"/>
      <c r="U15" s="667"/>
      <c r="V15" s="667"/>
      <c r="W15" s="667"/>
      <c r="X15" s="667"/>
      <c r="Y15" s="667"/>
      <c r="Z15" s="667"/>
      <c r="AA15" s="667"/>
      <c r="AB15" s="667"/>
      <c r="AC15" s="667"/>
      <c r="AD15" s="667"/>
      <c r="AE15" s="667"/>
      <c r="AF15" s="667"/>
      <c r="AG15" s="667"/>
      <c r="AH15" s="667"/>
      <c r="AI15" s="667"/>
      <c r="AJ15" s="667"/>
    </row>
    <row r="16" spans="1:36" s="663" customFormat="1" ht="24" customHeight="1">
      <c r="A16" s="385"/>
      <c r="B16" s="384"/>
      <c r="C16" s="385" t="s">
        <v>592</v>
      </c>
      <c r="D16" s="418" t="s">
        <v>601</v>
      </c>
      <c r="E16" s="419">
        <v>11405790</v>
      </c>
      <c r="F16" s="419">
        <v>0</v>
      </c>
      <c r="G16" s="417">
        <v>11405790</v>
      </c>
      <c r="H16" s="659"/>
      <c r="I16" s="669"/>
      <c r="J16" s="670"/>
      <c r="K16" s="669" t="s">
        <v>592</v>
      </c>
      <c r="L16" s="586" t="s">
        <v>3332</v>
      </c>
      <c r="M16" s="982">
        <f t="shared" si="0"/>
        <v>11405790</v>
      </c>
      <c r="N16" s="982">
        <f t="shared" si="1"/>
        <v>0</v>
      </c>
      <c r="O16" s="982">
        <f t="shared" si="2"/>
        <v>11405790</v>
      </c>
      <c r="P16" s="662"/>
      <c r="Q16" s="662"/>
      <c r="R16" s="662"/>
      <c r="S16" s="662"/>
      <c r="T16" s="662"/>
      <c r="U16" s="662"/>
      <c r="V16" s="662"/>
      <c r="W16" s="662"/>
      <c r="X16" s="662"/>
      <c r="Y16" s="662"/>
      <c r="Z16" s="662"/>
      <c r="AA16" s="662"/>
      <c r="AB16" s="662"/>
      <c r="AC16" s="662"/>
      <c r="AD16" s="662"/>
      <c r="AE16" s="662"/>
      <c r="AF16" s="662"/>
      <c r="AG16" s="662"/>
      <c r="AH16" s="662"/>
      <c r="AI16" s="662"/>
      <c r="AJ16" s="662"/>
    </row>
    <row r="17" spans="1:162" s="668" customFormat="1" ht="24" customHeight="1">
      <c r="A17" s="385"/>
      <c r="B17" s="385"/>
      <c r="C17" s="384" t="s">
        <v>595</v>
      </c>
      <c r="D17" s="418" t="s">
        <v>602</v>
      </c>
      <c r="E17" s="419">
        <v>19100000</v>
      </c>
      <c r="F17" s="419">
        <v>0</v>
      </c>
      <c r="G17" s="417">
        <v>19100000</v>
      </c>
      <c r="H17" s="664"/>
      <c r="I17" s="669"/>
      <c r="J17" s="669"/>
      <c r="K17" s="670" t="s">
        <v>595</v>
      </c>
      <c r="L17" s="586" t="s">
        <v>3333</v>
      </c>
      <c r="M17" s="982">
        <f t="shared" si="0"/>
        <v>19100000</v>
      </c>
      <c r="N17" s="982">
        <f t="shared" si="1"/>
        <v>0</v>
      </c>
      <c r="O17" s="982">
        <f t="shared" si="2"/>
        <v>19100000</v>
      </c>
      <c r="P17" s="667"/>
      <c r="Q17" s="667"/>
      <c r="R17" s="667"/>
      <c r="S17" s="667"/>
      <c r="T17" s="667"/>
      <c r="U17" s="667"/>
      <c r="V17" s="667"/>
      <c r="W17" s="667"/>
      <c r="X17" s="667"/>
      <c r="Y17" s="667"/>
      <c r="Z17" s="667"/>
      <c r="AA17" s="667"/>
      <c r="AB17" s="667"/>
      <c r="AC17" s="667"/>
      <c r="AD17" s="667"/>
      <c r="AE17" s="667"/>
      <c r="AF17" s="667"/>
      <c r="AG17" s="667"/>
      <c r="AH17" s="667"/>
      <c r="AI17" s="667"/>
      <c r="AJ17" s="667"/>
    </row>
    <row r="18" spans="1:162" s="668" customFormat="1" ht="24" customHeight="1">
      <c r="A18" s="385"/>
      <c r="B18" s="384" t="s">
        <v>603</v>
      </c>
      <c r="C18" s="385"/>
      <c r="D18" s="418" t="s">
        <v>604</v>
      </c>
      <c r="E18" s="419">
        <v>38040390</v>
      </c>
      <c r="F18" s="419">
        <v>0</v>
      </c>
      <c r="G18" s="417">
        <v>38040390</v>
      </c>
      <c r="H18" s="664"/>
      <c r="I18" s="669"/>
      <c r="J18" s="670" t="s">
        <v>603</v>
      </c>
      <c r="K18" s="669"/>
      <c r="L18" s="586" t="s">
        <v>3334</v>
      </c>
      <c r="M18" s="982">
        <f t="shared" si="0"/>
        <v>38040390</v>
      </c>
      <c r="N18" s="982">
        <f t="shared" si="1"/>
        <v>0</v>
      </c>
      <c r="O18" s="982">
        <f t="shared" si="2"/>
        <v>38040390</v>
      </c>
      <c r="P18" s="667"/>
      <c r="Q18" s="667"/>
      <c r="R18" s="667"/>
      <c r="S18" s="667"/>
      <c r="T18" s="667"/>
      <c r="U18" s="667"/>
      <c r="V18" s="667"/>
      <c r="W18" s="667"/>
      <c r="X18" s="667"/>
      <c r="Y18" s="667"/>
      <c r="Z18" s="667"/>
      <c r="AA18" s="667"/>
      <c r="AB18" s="667"/>
      <c r="AC18" s="667"/>
      <c r="AD18" s="667"/>
      <c r="AE18" s="667"/>
      <c r="AF18" s="667"/>
      <c r="AG18" s="667"/>
      <c r="AH18" s="667"/>
      <c r="AI18" s="667"/>
      <c r="AJ18" s="667"/>
    </row>
    <row r="19" spans="1:162" s="668" customFormat="1" ht="24" customHeight="1">
      <c r="A19" s="385"/>
      <c r="B19" s="385"/>
      <c r="C19" s="384" t="s">
        <v>592</v>
      </c>
      <c r="D19" s="418" t="s">
        <v>605</v>
      </c>
      <c r="E19" s="419">
        <v>38040390</v>
      </c>
      <c r="F19" s="419">
        <v>0</v>
      </c>
      <c r="G19" s="417">
        <v>38040390</v>
      </c>
      <c r="H19" s="664"/>
      <c r="I19" s="669"/>
      <c r="J19" s="669"/>
      <c r="K19" s="670" t="s">
        <v>592</v>
      </c>
      <c r="L19" s="586" t="s">
        <v>3335</v>
      </c>
      <c r="M19" s="982">
        <f t="shared" si="0"/>
        <v>38040390</v>
      </c>
      <c r="N19" s="982">
        <f t="shared" si="1"/>
        <v>0</v>
      </c>
      <c r="O19" s="982">
        <f t="shared" si="2"/>
        <v>38040390</v>
      </c>
      <c r="P19" s="667"/>
      <c r="Q19" s="667"/>
      <c r="R19" s="667"/>
      <c r="S19" s="667"/>
      <c r="T19" s="667"/>
      <c r="U19" s="667"/>
      <c r="V19" s="667"/>
      <c r="W19" s="667"/>
      <c r="X19" s="667"/>
      <c r="Y19" s="667"/>
      <c r="Z19" s="667"/>
      <c r="AA19" s="667"/>
      <c r="AB19" s="667"/>
      <c r="AC19" s="667"/>
      <c r="AD19" s="667"/>
      <c r="AE19" s="667"/>
      <c r="AF19" s="667"/>
      <c r="AG19" s="667"/>
      <c r="AH19" s="667"/>
      <c r="AI19" s="667"/>
      <c r="AJ19" s="667"/>
    </row>
    <row r="20" spans="1:162" s="672" customFormat="1" ht="24" customHeight="1">
      <c r="A20" s="384"/>
      <c r="B20" s="385" t="s">
        <v>606</v>
      </c>
      <c r="C20" s="385"/>
      <c r="D20" s="418" t="s">
        <v>607</v>
      </c>
      <c r="E20" s="419">
        <v>1138330</v>
      </c>
      <c r="F20" s="419">
        <v>0</v>
      </c>
      <c r="G20" s="417">
        <v>1138330</v>
      </c>
      <c r="H20" s="664"/>
      <c r="I20" s="670"/>
      <c r="J20" s="669" t="s">
        <v>606</v>
      </c>
      <c r="K20" s="669"/>
      <c r="L20" s="586" t="s">
        <v>3336</v>
      </c>
      <c r="M20" s="982">
        <f t="shared" si="0"/>
        <v>1138330</v>
      </c>
      <c r="N20" s="982">
        <f t="shared" si="1"/>
        <v>0</v>
      </c>
      <c r="O20" s="982">
        <f t="shared" si="2"/>
        <v>1138330</v>
      </c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7"/>
      <c r="AJ20" s="667"/>
      <c r="AK20" s="668"/>
      <c r="AL20" s="668"/>
      <c r="AM20" s="668"/>
      <c r="AN20" s="668"/>
      <c r="AO20" s="668"/>
      <c r="AP20" s="668"/>
      <c r="AQ20" s="668"/>
      <c r="AR20" s="668"/>
      <c r="AS20" s="668"/>
      <c r="AT20" s="668"/>
      <c r="AU20" s="668"/>
      <c r="AV20" s="668"/>
      <c r="AW20" s="668"/>
      <c r="AX20" s="668"/>
      <c r="AY20" s="668"/>
      <c r="AZ20" s="668"/>
      <c r="BA20" s="668"/>
      <c r="BB20" s="668"/>
      <c r="BC20" s="668"/>
      <c r="BD20" s="668"/>
      <c r="BE20" s="668"/>
      <c r="BF20" s="668"/>
      <c r="BG20" s="668"/>
      <c r="BH20" s="668"/>
      <c r="BI20" s="668"/>
      <c r="BJ20" s="668"/>
      <c r="BK20" s="668"/>
      <c r="BL20" s="668"/>
      <c r="BM20" s="668"/>
      <c r="BN20" s="668"/>
      <c r="BO20" s="668"/>
      <c r="BP20" s="668"/>
      <c r="BQ20" s="668"/>
      <c r="BR20" s="668"/>
      <c r="BS20" s="668"/>
      <c r="BT20" s="668"/>
      <c r="BU20" s="668"/>
      <c r="BV20" s="668"/>
      <c r="BW20" s="668"/>
      <c r="BX20" s="668"/>
      <c r="BY20" s="668"/>
      <c r="BZ20" s="668"/>
      <c r="CA20" s="668"/>
      <c r="CB20" s="668"/>
      <c r="CC20" s="668"/>
      <c r="CD20" s="668"/>
      <c r="CE20" s="668"/>
      <c r="CF20" s="668"/>
      <c r="CG20" s="668"/>
      <c r="CH20" s="668"/>
      <c r="CI20" s="668"/>
      <c r="CJ20" s="668"/>
      <c r="CK20" s="668"/>
      <c r="CL20" s="668"/>
      <c r="CM20" s="668"/>
      <c r="CN20" s="668"/>
      <c r="CO20" s="668"/>
      <c r="CP20" s="668"/>
      <c r="CQ20" s="668"/>
      <c r="CR20" s="668"/>
      <c r="CS20" s="668"/>
      <c r="CT20" s="668"/>
      <c r="CU20" s="668"/>
      <c r="CV20" s="668"/>
      <c r="CW20" s="668"/>
      <c r="CX20" s="668"/>
      <c r="CY20" s="668"/>
      <c r="CZ20" s="668"/>
      <c r="DA20" s="668"/>
      <c r="DB20" s="668"/>
      <c r="DC20" s="668"/>
      <c r="DD20" s="668"/>
      <c r="DE20" s="668"/>
      <c r="DF20" s="668"/>
      <c r="DG20" s="668"/>
      <c r="DH20" s="668"/>
      <c r="DI20" s="668"/>
      <c r="DJ20" s="668"/>
      <c r="DK20" s="668"/>
      <c r="DL20" s="668"/>
      <c r="DM20" s="668"/>
      <c r="DN20" s="668"/>
      <c r="DO20" s="668"/>
      <c r="DP20" s="668"/>
      <c r="DQ20" s="668"/>
      <c r="DR20" s="668"/>
      <c r="DS20" s="668"/>
      <c r="DT20" s="668"/>
      <c r="DU20" s="668"/>
      <c r="DV20" s="668"/>
      <c r="DW20" s="668"/>
      <c r="DX20" s="668"/>
      <c r="DY20" s="668"/>
      <c r="DZ20" s="668"/>
      <c r="EA20" s="668"/>
      <c r="EB20" s="668"/>
      <c r="EC20" s="668"/>
      <c r="ED20" s="668"/>
      <c r="EE20" s="668"/>
      <c r="EF20" s="668"/>
      <c r="EG20" s="668"/>
      <c r="EH20" s="668"/>
      <c r="EI20" s="668"/>
      <c r="EJ20" s="668"/>
      <c r="EK20" s="668"/>
      <c r="EL20" s="668"/>
      <c r="EM20" s="668"/>
      <c r="EN20" s="668"/>
      <c r="EO20" s="668"/>
      <c r="EP20" s="668"/>
      <c r="EQ20" s="668"/>
      <c r="ER20" s="668"/>
      <c r="ES20" s="668"/>
      <c r="ET20" s="668"/>
      <c r="EU20" s="668"/>
      <c r="EV20" s="668"/>
      <c r="EW20" s="668"/>
      <c r="EX20" s="668"/>
      <c r="EY20" s="668"/>
      <c r="EZ20" s="668"/>
      <c r="FA20" s="668"/>
      <c r="FB20" s="668"/>
      <c r="FC20" s="668"/>
      <c r="FD20" s="668"/>
      <c r="FE20" s="668"/>
      <c r="FF20" s="668"/>
    </row>
    <row r="21" spans="1:162" s="668" customFormat="1" ht="24" customHeight="1">
      <c r="A21" s="420"/>
      <c r="B21" s="421"/>
      <c r="C21" s="420" t="s">
        <v>592</v>
      </c>
      <c r="D21" s="422" t="s">
        <v>608</v>
      </c>
      <c r="E21" s="423">
        <v>1138330</v>
      </c>
      <c r="F21" s="423">
        <v>0</v>
      </c>
      <c r="G21" s="417">
        <v>1138330</v>
      </c>
      <c r="H21" s="664"/>
      <c r="I21" s="673"/>
      <c r="J21" s="674"/>
      <c r="K21" s="673" t="s">
        <v>592</v>
      </c>
      <c r="L21" s="906" t="s">
        <v>3337</v>
      </c>
      <c r="M21" s="983">
        <f t="shared" si="0"/>
        <v>1138330</v>
      </c>
      <c r="N21" s="983">
        <f t="shared" si="1"/>
        <v>0</v>
      </c>
      <c r="O21" s="983">
        <f t="shared" si="2"/>
        <v>1138330</v>
      </c>
      <c r="P21" s="667"/>
      <c r="Q21" s="667"/>
      <c r="R21" s="667"/>
      <c r="S21" s="667"/>
      <c r="T21" s="667"/>
      <c r="U21" s="667"/>
      <c r="V21" s="667"/>
      <c r="W21" s="667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</row>
    <row r="22" spans="1:162" s="677" customFormat="1" ht="24" customHeight="1" thickBot="1">
      <c r="A22" s="424" t="s">
        <v>609</v>
      </c>
      <c r="B22" s="424"/>
      <c r="C22" s="425"/>
      <c r="D22" s="426" t="s">
        <v>610</v>
      </c>
      <c r="E22" s="427">
        <v>128268213</v>
      </c>
      <c r="F22" s="427">
        <v>0</v>
      </c>
      <c r="G22" s="427">
        <v>128268213</v>
      </c>
      <c r="H22" s="664"/>
      <c r="I22" s="675" t="s">
        <v>609</v>
      </c>
      <c r="J22" s="675"/>
      <c r="K22" s="676"/>
      <c r="L22" s="587" t="s">
        <v>3338</v>
      </c>
      <c r="M22" s="984">
        <f t="shared" si="0"/>
        <v>128268213</v>
      </c>
      <c r="N22" s="984">
        <f t="shared" si="1"/>
        <v>0</v>
      </c>
      <c r="O22" s="984">
        <f t="shared" si="2"/>
        <v>128268213</v>
      </c>
      <c r="P22" s="667"/>
      <c r="Q22" s="667"/>
      <c r="R22" s="667"/>
      <c r="S22" s="667"/>
      <c r="T22" s="667"/>
      <c r="U22" s="667"/>
      <c r="V22" s="667"/>
      <c r="W22" s="667"/>
      <c r="X22" s="667"/>
      <c r="Y22" s="667"/>
      <c r="Z22" s="667"/>
      <c r="AA22" s="667"/>
      <c r="AB22" s="667"/>
      <c r="AC22" s="667"/>
      <c r="AD22" s="667"/>
      <c r="AE22" s="667"/>
      <c r="AF22" s="667"/>
      <c r="AG22" s="667"/>
      <c r="AH22" s="667"/>
      <c r="AI22" s="667"/>
      <c r="AJ22" s="667"/>
      <c r="AK22" s="668"/>
      <c r="AL22" s="668"/>
      <c r="AM22" s="668"/>
      <c r="AN22" s="668"/>
      <c r="AO22" s="668"/>
      <c r="AP22" s="668"/>
      <c r="AQ22" s="668"/>
      <c r="AR22" s="668"/>
      <c r="AS22" s="668"/>
      <c r="AT22" s="668"/>
      <c r="AU22" s="668"/>
      <c r="AV22" s="668"/>
      <c r="AW22" s="668"/>
      <c r="AX22" s="668"/>
      <c r="AY22" s="668"/>
      <c r="AZ22" s="668"/>
      <c r="BA22" s="668"/>
      <c r="BB22" s="668"/>
      <c r="BC22" s="668"/>
      <c r="BD22" s="668"/>
      <c r="BE22" s="668"/>
      <c r="BF22" s="668"/>
      <c r="BG22" s="668"/>
      <c r="BH22" s="668"/>
      <c r="BI22" s="668"/>
      <c r="BJ22" s="668"/>
      <c r="BK22" s="668"/>
      <c r="BL22" s="668"/>
      <c r="BM22" s="668"/>
      <c r="BN22" s="668"/>
      <c r="BO22" s="668"/>
      <c r="BP22" s="668"/>
      <c r="BQ22" s="668"/>
      <c r="BR22" s="668"/>
      <c r="BS22" s="668"/>
      <c r="BT22" s="668"/>
      <c r="BU22" s="668"/>
      <c r="BV22" s="668"/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CZ22" s="668"/>
      <c r="DA22" s="668"/>
      <c r="DB22" s="668"/>
      <c r="DC22" s="668"/>
      <c r="DD22" s="668"/>
      <c r="DE22" s="668"/>
      <c r="DF22" s="668"/>
      <c r="DG22" s="668"/>
      <c r="DH22" s="668"/>
      <c r="DI22" s="668"/>
      <c r="DJ22" s="668"/>
      <c r="DK22" s="668"/>
      <c r="DL22" s="668"/>
      <c r="DM22" s="668"/>
      <c r="DN22" s="668"/>
      <c r="DO22" s="668"/>
      <c r="DP22" s="668"/>
      <c r="DQ22" s="668"/>
      <c r="DR22" s="668"/>
      <c r="DS22" s="668"/>
      <c r="DT22" s="668"/>
      <c r="DU22" s="668"/>
      <c r="DV22" s="668"/>
      <c r="DW22" s="668"/>
      <c r="DX22" s="668"/>
      <c r="DY22" s="668"/>
      <c r="DZ22" s="668"/>
      <c r="EA22" s="668"/>
      <c r="EB22" s="668"/>
      <c r="EC22" s="668"/>
      <c r="ED22" s="668"/>
      <c r="EE22" s="668"/>
      <c r="EF22" s="668"/>
      <c r="EG22" s="668"/>
      <c r="EH22" s="668"/>
      <c r="EI22" s="668"/>
      <c r="EJ22" s="668"/>
      <c r="EK22" s="668"/>
      <c r="EL22" s="668"/>
      <c r="EM22" s="668"/>
      <c r="EN22" s="668"/>
      <c r="EO22" s="668"/>
      <c r="EP22" s="668"/>
      <c r="EQ22" s="668"/>
      <c r="ER22" s="668"/>
      <c r="ES22" s="668"/>
      <c r="ET22" s="668"/>
      <c r="EU22" s="668"/>
      <c r="EV22" s="668"/>
      <c r="EW22" s="668"/>
      <c r="EX22" s="668"/>
      <c r="EY22" s="668"/>
      <c r="EZ22" s="668"/>
      <c r="FA22" s="668"/>
      <c r="FB22" s="668"/>
      <c r="FC22" s="668"/>
      <c r="FD22" s="668"/>
      <c r="FE22" s="668"/>
      <c r="FF22" s="668"/>
    </row>
    <row r="23" spans="1:162" s="668" customFormat="1" ht="24" customHeight="1" thickTop="1">
      <c r="A23" s="414"/>
      <c r="B23" s="415" t="s">
        <v>592</v>
      </c>
      <c r="C23" s="414"/>
      <c r="D23" s="416" t="s">
        <v>593</v>
      </c>
      <c r="E23" s="417">
        <v>108163091</v>
      </c>
      <c r="F23" s="417">
        <v>0</v>
      </c>
      <c r="G23" s="417">
        <v>108163091</v>
      </c>
      <c r="H23" s="664"/>
      <c r="I23" s="665"/>
      <c r="J23" s="666" t="s">
        <v>592</v>
      </c>
      <c r="K23" s="665"/>
      <c r="L23" s="585" t="s">
        <v>3339</v>
      </c>
      <c r="M23" s="981">
        <f t="shared" si="0"/>
        <v>108163091</v>
      </c>
      <c r="N23" s="981">
        <f t="shared" si="1"/>
        <v>0</v>
      </c>
      <c r="O23" s="981">
        <f t="shared" si="2"/>
        <v>108163091</v>
      </c>
      <c r="P23" s="667"/>
      <c r="Q23" s="667"/>
      <c r="R23" s="667"/>
      <c r="S23" s="667"/>
      <c r="T23" s="667"/>
      <c r="U23" s="667"/>
      <c r="V23" s="667"/>
      <c r="W23" s="667"/>
      <c r="X23" s="667"/>
      <c r="Y23" s="667"/>
      <c r="Z23" s="667"/>
      <c r="AA23" s="667"/>
      <c r="AB23" s="667"/>
      <c r="AC23" s="667"/>
      <c r="AD23" s="667"/>
      <c r="AE23" s="667"/>
      <c r="AF23" s="667"/>
      <c r="AG23" s="667"/>
      <c r="AH23" s="667"/>
      <c r="AI23" s="667"/>
      <c r="AJ23" s="667"/>
    </row>
    <row r="24" spans="1:162" s="668" customFormat="1" ht="24" customHeight="1">
      <c r="A24" s="385"/>
      <c r="B24" s="385"/>
      <c r="C24" s="384" t="s">
        <v>592</v>
      </c>
      <c r="D24" s="418" t="s">
        <v>594</v>
      </c>
      <c r="E24" s="419">
        <v>108163091</v>
      </c>
      <c r="F24" s="419">
        <v>0</v>
      </c>
      <c r="G24" s="417">
        <v>108163091</v>
      </c>
      <c r="H24" s="664"/>
      <c r="I24" s="669"/>
      <c r="J24" s="669"/>
      <c r="K24" s="670" t="s">
        <v>592</v>
      </c>
      <c r="L24" s="586" t="s">
        <v>3340</v>
      </c>
      <c r="M24" s="982">
        <f t="shared" si="0"/>
        <v>108163091</v>
      </c>
      <c r="N24" s="982">
        <f t="shared" si="1"/>
        <v>0</v>
      </c>
      <c r="O24" s="982">
        <f t="shared" si="2"/>
        <v>108163091</v>
      </c>
      <c r="P24" s="667"/>
      <c r="Q24" s="667"/>
      <c r="R24" s="667"/>
      <c r="S24" s="667"/>
      <c r="T24" s="667"/>
      <c r="U24" s="667"/>
      <c r="V24" s="667"/>
      <c r="W24" s="667"/>
      <c r="X24" s="667"/>
      <c r="Y24" s="667"/>
      <c r="Z24" s="667"/>
      <c r="AA24" s="667"/>
      <c r="AB24" s="667"/>
      <c r="AC24" s="667"/>
      <c r="AD24" s="667"/>
      <c r="AE24" s="667"/>
      <c r="AF24" s="667"/>
      <c r="AG24" s="667"/>
      <c r="AH24" s="667"/>
      <c r="AI24" s="667"/>
      <c r="AJ24" s="667"/>
    </row>
    <row r="25" spans="1:162" s="672" customFormat="1" ht="24" customHeight="1">
      <c r="A25" s="384"/>
      <c r="B25" s="385" t="s">
        <v>595</v>
      </c>
      <c r="C25" s="385"/>
      <c r="D25" s="418" t="s">
        <v>611</v>
      </c>
      <c r="E25" s="419">
        <v>12069494</v>
      </c>
      <c r="F25" s="419">
        <v>0</v>
      </c>
      <c r="G25" s="417">
        <v>12069494</v>
      </c>
      <c r="H25" s="664"/>
      <c r="I25" s="670"/>
      <c r="J25" s="669" t="s">
        <v>595</v>
      </c>
      <c r="K25" s="669"/>
      <c r="L25" s="586" t="s">
        <v>3341</v>
      </c>
      <c r="M25" s="982">
        <f t="shared" si="0"/>
        <v>12069494</v>
      </c>
      <c r="N25" s="982">
        <f t="shared" si="1"/>
        <v>0</v>
      </c>
      <c r="O25" s="982">
        <f t="shared" si="2"/>
        <v>12069494</v>
      </c>
      <c r="P25" s="667"/>
      <c r="Q25" s="667"/>
      <c r="R25" s="667"/>
      <c r="S25" s="667"/>
      <c r="T25" s="667"/>
      <c r="U25" s="667"/>
      <c r="V25" s="667"/>
      <c r="W25" s="667"/>
      <c r="X25" s="667"/>
      <c r="Y25" s="667"/>
      <c r="Z25" s="667"/>
      <c r="AA25" s="667"/>
      <c r="AB25" s="667"/>
      <c r="AC25" s="667"/>
      <c r="AD25" s="667"/>
      <c r="AE25" s="667"/>
      <c r="AF25" s="667"/>
      <c r="AG25" s="667"/>
      <c r="AH25" s="667"/>
      <c r="AI25" s="667"/>
      <c r="AJ25" s="667"/>
      <c r="AK25" s="668"/>
      <c r="AL25" s="668"/>
      <c r="AM25" s="668"/>
      <c r="AN25" s="668"/>
      <c r="AO25" s="668"/>
      <c r="AP25" s="668"/>
      <c r="AQ25" s="668"/>
      <c r="AR25" s="668"/>
      <c r="AS25" s="668"/>
      <c r="AT25" s="668"/>
      <c r="AU25" s="668"/>
      <c r="AV25" s="668"/>
      <c r="AW25" s="668"/>
      <c r="AX25" s="668"/>
      <c r="AY25" s="668"/>
      <c r="AZ25" s="668"/>
      <c r="BA25" s="668"/>
      <c r="BB25" s="668"/>
      <c r="BC25" s="668"/>
      <c r="BD25" s="668"/>
      <c r="BE25" s="668"/>
      <c r="BF25" s="668"/>
      <c r="BG25" s="668"/>
      <c r="BH25" s="668"/>
      <c r="BI25" s="668"/>
      <c r="BJ25" s="668"/>
      <c r="BK25" s="668"/>
      <c r="BL25" s="668"/>
      <c r="BM25" s="668"/>
      <c r="BN25" s="668"/>
      <c r="BO25" s="668"/>
      <c r="BP25" s="668"/>
      <c r="BQ25" s="668"/>
      <c r="BR25" s="668"/>
      <c r="BS25" s="668"/>
      <c r="BT25" s="668"/>
      <c r="BU25" s="668"/>
      <c r="BV25" s="668"/>
      <c r="BW25" s="668"/>
      <c r="BX25" s="668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68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68"/>
      <c r="CW25" s="668"/>
      <c r="CX25" s="668"/>
      <c r="CY25" s="668"/>
      <c r="CZ25" s="668"/>
      <c r="DA25" s="668"/>
      <c r="DB25" s="668"/>
      <c r="DC25" s="668"/>
      <c r="DD25" s="668"/>
      <c r="DE25" s="668"/>
      <c r="DF25" s="668"/>
      <c r="DG25" s="668"/>
      <c r="DH25" s="668"/>
      <c r="DI25" s="668"/>
      <c r="DJ25" s="668"/>
      <c r="DK25" s="668"/>
      <c r="DL25" s="668"/>
      <c r="DM25" s="668"/>
      <c r="DN25" s="668"/>
      <c r="DO25" s="668"/>
      <c r="DP25" s="668"/>
      <c r="DQ25" s="668"/>
      <c r="DR25" s="668"/>
      <c r="DS25" s="668"/>
      <c r="DT25" s="668"/>
      <c r="DU25" s="668"/>
      <c r="DV25" s="668"/>
      <c r="DW25" s="668"/>
      <c r="DX25" s="668"/>
      <c r="DY25" s="668"/>
      <c r="DZ25" s="668"/>
      <c r="EA25" s="668"/>
      <c r="EB25" s="668"/>
      <c r="EC25" s="668"/>
      <c r="ED25" s="668"/>
      <c r="EE25" s="668"/>
      <c r="EF25" s="668"/>
      <c r="EG25" s="668"/>
      <c r="EH25" s="668"/>
      <c r="EI25" s="668"/>
      <c r="EJ25" s="668"/>
      <c r="EK25" s="668"/>
      <c r="EL25" s="668"/>
      <c r="EM25" s="668"/>
      <c r="EN25" s="668"/>
      <c r="EO25" s="668"/>
      <c r="EP25" s="668"/>
      <c r="EQ25" s="668"/>
      <c r="ER25" s="668"/>
      <c r="ES25" s="668"/>
      <c r="ET25" s="668"/>
      <c r="EU25" s="668"/>
      <c r="EV25" s="668"/>
      <c r="EW25" s="668"/>
      <c r="EX25" s="668"/>
      <c r="EY25" s="668"/>
      <c r="EZ25" s="668"/>
      <c r="FA25" s="668"/>
      <c r="FB25" s="668"/>
      <c r="FC25" s="668"/>
      <c r="FD25" s="668"/>
      <c r="FE25" s="668"/>
      <c r="FF25" s="668"/>
    </row>
    <row r="26" spans="1:162" s="668" customFormat="1" ht="24" customHeight="1">
      <c r="A26" s="414"/>
      <c r="B26" s="415"/>
      <c r="C26" s="414" t="s">
        <v>592</v>
      </c>
      <c r="D26" s="416" t="s">
        <v>612</v>
      </c>
      <c r="E26" s="417">
        <v>12069494</v>
      </c>
      <c r="F26" s="417">
        <v>0</v>
      </c>
      <c r="G26" s="417">
        <v>12069494</v>
      </c>
      <c r="H26" s="664"/>
      <c r="I26" s="665"/>
      <c r="J26" s="666"/>
      <c r="K26" s="665" t="s">
        <v>592</v>
      </c>
      <c r="L26" s="585" t="s">
        <v>3342</v>
      </c>
      <c r="M26" s="981">
        <f t="shared" si="0"/>
        <v>12069494</v>
      </c>
      <c r="N26" s="981">
        <f t="shared" si="1"/>
        <v>0</v>
      </c>
      <c r="O26" s="981">
        <f t="shared" si="2"/>
        <v>12069494</v>
      </c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667"/>
      <c r="AF26" s="667"/>
      <c r="AG26" s="667"/>
      <c r="AH26" s="667"/>
      <c r="AI26" s="667"/>
      <c r="AJ26" s="667"/>
    </row>
    <row r="27" spans="1:162" s="663" customFormat="1" ht="24" customHeight="1">
      <c r="A27" s="385"/>
      <c r="B27" s="385" t="s">
        <v>599</v>
      </c>
      <c r="C27" s="384"/>
      <c r="D27" s="418" t="s">
        <v>613</v>
      </c>
      <c r="E27" s="419">
        <v>8035628</v>
      </c>
      <c r="F27" s="419">
        <v>0</v>
      </c>
      <c r="G27" s="417">
        <v>8035628</v>
      </c>
      <c r="H27" s="659"/>
      <c r="I27" s="669"/>
      <c r="J27" s="669" t="s">
        <v>599</v>
      </c>
      <c r="K27" s="670"/>
      <c r="L27" s="586" t="s">
        <v>3343</v>
      </c>
      <c r="M27" s="982">
        <f t="shared" si="0"/>
        <v>8035628</v>
      </c>
      <c r="N27" s="982">
        <f t="shared" si="1"/>
        <v>0</v>
      </c>
      <c r="O27" s="982">
        <f t="shared" si="2"/>
        <v>8035628</v>
      </c>
      <c r="P27" s="662"/>
      <c r="Q27" s="662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62"/>
      <c r="AC27" s="662"/>
      <c r="AD27" s="662"/>
      <c r="AE27" s="662"/>
      <c r="AF27" s="662"/>
      <c r="AG27" s="662"/>
      <c r="AH27" s="662"/>
      <c r="AI27" s="662"/>
      <c r="AJ27" s="662"/>
    </row>
    <row r="28" spans="1:162" s="663" customFormat="1" ht="24" customHeight="1">
      <c r="A28" s="385"/>
      <c r="B28" s="384"/>
      <c r="C28" s="385" t="s">
        <v>592</v>
      </c>
      <c r="D28" s="418" t="s">
        <v>614</v>
      </c>
      <c r="E28" s="419">
        <v>8035628</v>
      </c>
      <c r="F28" s="419">
        <v>0</v>
      </c>
      <c r="G28" s="417">
        <v>8035628</v>
      </c>
      <c r="H28" s="659"/>
      <c r="I28" s="669"/>
      <c r="J28" s="670"/>
      <c r="K28" s="669" t="s">
        <v>592</v>
      </c>
      <c r="L28" s="586" t="s">
        <v>3344</v>
      </c>
      <c r="M28" s="982">
        <f t="shared" si="0"/>
        <v>8035628</v>
      </c>
      <c r="N28" s="982">
        <f t="shared" si="1"/>
        <v>0</v>
      </c>
      <c r="O28" s="982">
        <f t="shared" si="2"/>
        <v>8035628</v>
      </c>
      <c r="P28" s="662"/>
      <c r="Q28" s="662"/>
      <c r="R28" s="662"/>
      <c r="S28" s="662"/>
      <c r="T28" s="662"/>
      <c r="U28" s="662"/>
      <c r="V28" s="662"/>
      <c r="W28" s="662"/>
      <c r="X28" s="662"/>
      <c r="Y28" s="662"/>
      <c r="Z28" s="662"/>
      <c r="AA28" s="662"/>
      <c r="AB28" s="662"/>
      <c r="AC28" s="662"/>
      <c r="AD28" s="662"/>
      <c r="AE28" s="662"/>
      <c r="AF28" s="662"/>
      <c r="AG28" s="662"/>
      <c r="AH28" s="662"/>
      <c r="AI28" s="662"/>
      <c r="AJ28" s="662"/>
    </row>
    <row r="29" spans="1:162" s="678" customFormat="1" ht="24" customHeight="1" thickBot="1">
      <c r="A29" s="424" t="s">
        <v>615</v>
      </c>
      <c r="B29" s="424"/>
      <c r="C29" s="425"/>
      <c r="D29" s="426" t="s">
        <v>616</v>
      </c>
      <c r="E29" s="427">
        <v>84464860</v>
      </c>
      <c r="F29" s="427">
        <v>0</v>
      </c>
      <c r="G29" s="439">
        <v>84464860</v>
      </c>
      <c r="H29" s="664"/>
      <c r="I29" s="675" t="s">
        <v>615</v>
      </c>
      <c r="J29" s="675"/>
      <c r="K29" s="676"/>
      <c r="L29" s="587" t="s">
        <v>3345</v>
      </c>
      <c r="M29" s="984">
        <f t="shared" si="0"/>
        <v>84464860</v>
      </c>
      <c r="N29" s="984">
        <f t="shared" si="1"/>
        <v>0</v>
      </c>
      <c r="O29" s="984">
        <f t="shared" si="2"/>
        <v>84464860</v>
      </c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667"/>
      <c r="AA29" s="667"/>
      <c r="AB29" s="667"/>
      <c r="AC29" s="667"/>
      <c r="AD29" s="667"/>
      <c r="AE29" s="667"/>
      <c r="AF29" s="667"/>
      <c r="AG29" s="667"/>
      <c r="AH29" s="667"/>
      <c r="AI29" s="667"/>
      <c r="AJ29" s="667"/>
      <c r="AK29" s="668"/>
      <c r="AL29" s="668"/>
      <c r="AM29" s="668"/>
      <c r="AN29" s="668"/>
      <c r="AO29" s="668"/>
      <c r="AP29" s="668"/>
      <c r="AQ29" s="668"/>
      <c r="AR29" s="668"/>
      <c r="AS29" s="668"/>
      <c r="AT29" s="668"/>
      <c r="AU29" s="668"/>
      <c r="AV29" s="668"/>
      <c r="AW29" s="668"/>
      <c r="AX29" s="668"/>
      <c r="AY29" s="668"/>
      <c r="AZ29" s="668"/>
      <c r="BA29" s="668"/>
      <c r="BB29" s="668"/>
      <c r="BC29" s="668"/>
      <c r="BD29" s="668"/>
      <c r="BE29" s="668"/>
      <c r="BF29" s="668"/>
      <c r="BG29" s="668"/>
      <c r="BH29" s="668"/>
      <c r="BI29" s="668"/>
      <c r="BJ29" s="668"/>
      <c r="BK29" s="668"/>
      <c r="BL29" s="668"/>
      <c r="BM29" s="668"/>
      <c r="BN29" s="668"/>
      <c r="BO29" s="668"/>
      <c r="BP29" s="668"/>
      <c r="BQ29" s="668"/>
      <c r="BR29" s="668"/>
      <c r="BS29" s="668"/>
      <c r="BT29" s="668"/>
      <c r="BU29" s="668"/>
      <c r="BV29" s="668"/>
      <c r="BW29" s="668"/>
      <c r="BX29" s="668"/>
      <c r="BY29" s="668"/>
      <c r="BZ29" s="668"/>
      <c r="CA29" s="668"/>
      <c r="CB29" s="668"/>
      <c r="CC29" s="668"/>
      <c r="CD29" s="668"/>
      <c r="CE29" s="668"/>
      <c r="CF29" s="668"/>
      <c r="CG29" s="668"/>
      <c r="CH29" s="668"/>
      <c r="CI29" s="668"/>
      <c r="CJ29" s="668"/>
      <c r="CK29" s="668"/>
      <c r="CL29" s="668"/>
      <c r="CM29" s="668"/>
      <c r="CN29" s="668"/>
      <c r="CO29" s="668"/>
      <c r="CP29" s="668"/>
      <c r="CQ29" s="668"/>
      <c r="CR29" s="668"/>
      <c r="CS29" s="668"/>
      <c r="CT29" s="668"/>
      <c r="CU29" s="668"/>
      <c r="CV29" s="668"/>
      <c r="CW29" s="668"/>
      <c r="CX29" s="668"/>
      <c r="CY29" s="668"/>
      <c r="CZ29" s="668"/>
      <c r="DA29" s="668"/>
      <c r="DB29" s="668"/>
      <c r="DC29" s="668"/>
      <c r="DD29" s="668"/>
      <c r="DE29" s="668"/>
      <c r="DF29" s="668"/>
      <c r="DG29" s="668"/>
      <c r="DH29" s="668"/>
      <c r="DI29" s="668"/>
      <c r="DJ29" s="668"/>
      <c r="DK29" s="668"/>
      <c r="DL29" s="668"/>
      <c r="DM29" s="668"/>
      <c r="DN29" s="668"/>
      <c r="DO29" s="668"/>
      <c r="DP29" s="668"/>
      <c r="DQ29" s="668"/>
      <c r="DR29" s="668"/>
      <c r="DS29" s="668"/>
      <c r="DT29" s="668"/>
      <c r="DU29" s="668"/>
      <c r="DV29" s="668"/>
      <c r="DW29" s="668"/>
      <c r="DX29" s="668"/>
      <c r="DY29" s="668"/>
      <c r="DZ29" s="668"/>
      <c r="EA29" s="668"/>
      <c r="EB29" s="668"/>
      <c r="EC29" s="668"/>
      <c r="ED29" s="668"/>
      <c r="EE29" s="668"/>
      <c r="EF29" s="668"/>
      <c r="EG29" s="668"/>
      <c r="EH29" s="668"/>
      <c r="EI29" s="668"/>
      <c r="EJ29" s="668"/>
      <c r="EK29" s="668"/>
      <c r="EL29" s="668"/>
      <c r="EM29" s="668"/>
      <c r="EN29" s="668"/>
      <c r="EO29" s="668"/>
      <c r="EP29" s="668"/>
      <c r="EQ29" s="668"/>
      <c r="ER29" s="668"/>
      <c r="ES29" s="668"/>
      <c r="ET29" s="668"/>
      <c r="EU29" s="668"/>
      <c r="EV29" s="668"/>
      <c r="EW29" s="668"/>
      <c r="EX29" s="668"/>
      <c r="EY29" s="668"/>
      <c r="EZ29" s="668"/>
      <c r="FA29" s="668"/>
      <c r="FB29" s="668"/>
      <c r="FC29" s="668"/>
      <c r="FD29" s="668"/>
      <c r="FE29" s="668"/>
      <c r="FF29" s="668"/>
    </row>
    <row r="30" spans="1:162" s="672" customFormat="1" ht="24" customHeight="1" thickTop="1">
      <c r="A30" s="415"/>
      <c r="B30" s="414" t="s">
        <v>592</v>
      </c>
      <c r="C30" s="414"/>
      <c r="D30" s="416" t="s">
        <v>617</v>
      </c>
      <c r="E30" s="417">
        <v>25040480</v>
      </c>
      <c r="F30" s="417">
        <v>0</v>
      </c>
      <c r="G30" s="417">
        <v>25040480</v>
      </c>
      <c r="H30" s="664"/>
      <c r="I30" s="666"/>
      <c r="J30" s="665" t="s">
        <v>592</v>
      </c>
      <c r="K30" s="665"/>
      <c r="L30" s="585" t="s">
        <v>3346</v>
      </c>
      <c r="M30" s="981">
        <f t="shared" si="0"/>
        <v>25040480</v>
      </c>
      <c r="N30" s="981">
        <f t="shared" si="1"/>
        <v>0</v>
      </c>
      <c r="O30" s="981">
        <f t="shared" si="2"/>
        <v>25040480</v>
      </c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667"/>
      <c r="AA30" s="667"/>
      <c r="AB30" s="667"/>
      <c r="AC30" s="667"/>
      <c r="AD30" s="667"/>
      <c r="AE30" s="667"/>
      <c r="AF30" s="667"/>
      <c r="AG30" s="667"/>
      <c r="AH30" s="667"/>
      <c r="AI30" s="667"/>
      <c r="AJ30" s="667"/>
      <c r="AK30" s="668"/>
      <c r="AL30" s="668"/>
      <c r="AM30" s="668"/>
      <c r="AN30" s="668"/>
      <c r="AO30" s="668"/>
      <c r="AP30" s="668"/>
      <c r="AQ30" s="668"/>
      <c r="AR30" s="668"/>
      <c r="AS30" s="668"/>
      <c r="AT30" s="668"/>
      <c r="AU30" s="668"/>
      <c r="AV30" s="668"/>
      <c r="AW30" s="668"/>
      <c r="AX30" s="668"/>
      <c r="AY30" s="668"/>
      <c r="AZ30" s="668"/>
      <c r="BA30" s="668"/>
      <c r="BB30" s="668"/>
      <c r="BC30" s="668"/>
      <c r="BD30" s="668"/>
      <c r="BE30" s="668"/>
      <c r="BF30" s="668"/>
      <c r="BG30" s="668"/>
      <c r="BH30" s="668"/>
      <c r="BI30" s="668"/>
      <c r="BJ30" s="668"/>
      <c r="BK30" s="668"/>
      <c r="BL30" s="668"/>
      <c r="BM30" s="668"/>
      <c r="BN30" s="668"/>
      <c r="BO30" s="668"/>
      <c r="BP30" s="668"/>
      <c r="BQ30" s="668"/>
      <c r="BR30" s="668"/>
      <c r="BS30" s="668"/>
      <c r="BT30" s="668"/>
      <c r="BU30" s="668"/>
      <c r="BV30" s="668"/>
      <c r="BW30" s="668"/>
      <c r="BX30" s="668"/>
      <c r="BY30" s="668"/>
      <c r="BZ30" s="668"/>
      <c r="CA30" s="668"/>
      <c r="CB30" s="668"/>
      <c r="CC30" s="668"/>
      <c r="CD30" s="668"/>
      <c r="CE30" s="668"/>
      <c r="CF30" s="668"/>
      <c r="CG30" s="668"/>
      <c r="CH30" s="668"/>
      <c r="CI30" s="668"/>
      <c r="CJ30" s="668"/>
      <c r="CK30" s="668"/>
      <c r="CL30" s="668"/>
      <c r="CM30" s="668"/>
      <c r="CN30" s="668"/>
      <c r="CO30" s="668"/>
      <c r="CP30" s="668"/>
      <c r="CQ30" s="668"/>
      <c r="CR30" s="668"/>
      <c r="CS30" s="668"/>
      <c r="CT30" s="668"/>
      <c r="CU30" s="668"/>
      <c r="CV30" s="668"/>
      <c r="CW30" s="668"/>
      <c r="CX30" s="668"/>
      <c r="CY30" s="668"/>
      <c r="CZ30" s="668"/>
      <c r="DA30" s="668"/>
      <c r="DB30" s="668"/>
      <c r="DC30" s="668"/>
      <c r="DD30" s="668"/>
      <c r="DE30" s="668"/>
      <c r="DF30" s="668"/>
      <c r="DG30" s="668"/>
      <c r="DH30" s="668"/>
      <c r="DI30" s="668"/>
      <c r="DJ30" s="668"/>
      <c r="DK30" s="668"/>
      <c r="DL30" s="668"/>
      <c r="DM30" s="668"/>
      <c r="DN30" s="668"/>
      <c r="DO30" s="668"/>
      <c r="DP30" s="668"/>
      <c r="DQ30" s="668"/>
      <c r="DR30" s="668"/>
      <c r="DS30" s="668"/>
      <c r="DT30" s="668"/>
      <c r="DU30" s="668"/>
      <c r="DV30" s="668"/>
      <c r="DW30" s="668"/>
      <c r="DX30" s="668"/>
      <c r="DY30" s="668"/>
      <c r="DZ30" s="668"/>
      <c r="EA30" s="668"/>
      <c r="EB30" s="668"/>
      <c r="EC30" s="668"/>
      <c r="ED30" s="668"/>
      <c r="EE30" s="668"/>
      <c r="EF30" s="668"/>
      <c r="EG30" s="668"/>
      <c r="EH30" s="668"/>
      <c r="EI30" s="668"/>
      <c r="EJ30" s="668"/>
      <c r="EK30" s="668"/>
      <c r="EL30" s="668"/>
      <c r="EM30" s="668"/>
      <c r="EN30" s="668"/>
      <c r="EO30" s="668"/>
      <c r="EP30" s="668"/>
      <c r="EQ30" s="668"/>
      <c r="ER30" s="668"/>
      <c r="ES30" s="668"/>
      <c r="ET30" s="668"/>
      <c r="EU30" s="668"/>
      <c r="EV30" s="668"/>
      <c r="EW30" s="668"/>
      <c r="EX30" s="668"/>
      <c r="EY30" s="668"/>
      <c r="EZ30" s="668"/>
      <c r="FA30" s="668"/>
      <c r="FB30" s="668"/>
      <c r="FC30" s="668"/>
      <c r="FD30" s="668"/>
      <c r="FE30" s="668"/>
      <c r="FF30" s="668"/>
    </row>
    <row r="31" spans="1:162" s="658" customFormat="1" ht="24" customHeight="1">
      <c r="A31" s="414"/>
      <c r="B31" s="415"/>
      <c r="C31" s="414" t="s">
        <v>592</v>
      </c>
      <c r="D31" s="416" t="s">
        <v>594</v>
      </c>
      <c r="E31" s="417">
        <v>25040480</v>
      </c>
      <c r="F31" s="417">
        <v>0</v>
      </c>
      <c r="G31" s="417">
        <v>25040480</v>
      </c>
      <c r="H31" s="654"/>
      <c r="I31" s="665"/>
      <c r="J31" s="666"/>
      <c r="K31" s="665" t="s">
        <v>592</v>
      </c>
      <c r="L31" s="585" t="s">
        <v>3327</v>
      </c>
      <c r="M31" s="981">
        <f t="shared" si="0"/>
        <v>25040480</v>
      </c>
      <c r="N31" s="981">
        <f t="shared" si="1"/>
        <v>0</v>
      </c>
      <c r="O31" s="981">
        <f t="shared" si="2"/>
        <v>25040480</v>
      </c>
      <c r="P31" s="657"/>
      <c r="Q31" s="657"/>
      <c r="R31" s="657"/>
      <c r="S31" s="657"/>
      <c r="T31" s="657"/>
      <c r="U31" s="657"/>
      <c r="V31" s="657"/>
      <c r="W31" s="657"/>
      <c r="X31" s="657"/>
      <c r="Y31" s="657"/>
      <c r="Z31" s="657"/>
      <c r="AA31" s="657"/>
      <c r="AB31" s="657"/>
      <c r="AC31" s="657"/>
      <c r="AD31" s="657"/>
      <c r="AE31" s="657"/>
      <c r="AF31" s="657"/>
      <c r="AG31" s="657"/>
      <c r="AH31" s="657"/>
      <c r="AI31" s="657"/>
      <c r="AJ31" s="657"/>
    </row>
    <row r="32" spans="1:162" s="663" customFormat="1" ht="24" customHeight="1">
      <c r="A32" s="385"/>
      <c r="B32" s="385" t="s">
        <v>595</v>
      </c>
      <c r="C32" s="384"/>
      <c r="D32" s="418" t="s">
        <v>618</v>
      </c>
      <c r="E32" s="419">
        <v>59424380</v>
      </c>
      <c r="F32" s="419">
        <v>0</v>
      </c>
      <c r="G32" s="417">
        <v>59424380</v>
      </c>
      <c r="H32" s="659"/>
      <c r="I32" s="669"/>
      <c r="J32" s="669" t="s">
        <v>595</v>
      </c>
      <c r="K32" s="670"/>
      <c r="L32" s="586" t="s">
        <v>3347</v>
      </c>
      <c r="M32" s="982">
        <f t="shared" si="0"/>
        <v>59424380</v>
      </c>
      <c r="N32" s="982">
        <f t="shared" si="1"/>
        <v>0</v>
      </c>
      <c r="O32" s="982">
        <f t="shared" si="2"/>
        <v>59424380</v>
      </c>
      <c r="P32" s="662"/>
      <c r="Q32" s="662"/>
      <c r="R32" s="662"/>
      <c r="S32" s="662"/>
      <c r="T32" s="662"/>
      <c r="U32" s="662"/>
      <c r="V32" s="662"/>
      <c r="W32" s="662"/>
      <c r="X32" s="662"/>
      <c r="Y32" s="662"/>
      <c r="Z32" s="662"/>
      <c r="AA32" s="662"/>
      <c r="AB32" s="662"/>
      <c r="AC32" s="662"/>
      <c r="AD32" s="662"/>
      <c r="AE32" s="662"/>
      <c r="AF32" s="662"/>
      <c r="AG32" s="662"/>
      <c r="AH32" s="662"/>
      <c r="AI32" s="662"/>
      <c r="AJ32" s="662"/>
    </row>
    <row r="33" spans="1:162" s="668" customFormat="1" ht="24" customHeight="1">
      <c r="A33" s="385"/>
      <c r="B33" s="384"/>
      <c r="C33" s="385" t="s">
        <v>592</v>
      </c>
      <c r="D33" s="418" t="s">
        <v>619</v>
      </c>
      <c r="E33" s="419">
        <v>46953260</v>
      </c>
      <c r="F33" s="419">
        <v>0</v>
      </c>
      <c r="G33" s="417">
        <v>46953260</v>
      </c>
      <c r="H33" s="664"/>
      <c r="I33" s="669"/>
      <c r="J33" s="670"/>
      <c r="K33" s="669" t="s">
        <v>592</v>
      </c>
      <c r="L33" s="586" t="s">
        <v>3348</v>
      </c>
      <c r="M33" s="982">
        <f t="shared" si="0"/>
        <v>46953260</v>
      </c>
      <c r="N33" s="982">
        <f t="shared" si="1"/>
        <v>0</v>
      </c>
      <c r="O33" s="982">
        <f t="shared" si="2"/>
        <v>46953260</v>
      </c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</row>
    <row r="34" spans="1:162" s="668" customFormat="1" ht="24" customHeight="1">
      <c r="A34" s="385"/>
      <c r="B34" s="385"/>
      <c r="C34" s="384" t="s">
        <v>595</v>
      </c>
      <c r="D34" s="418" t="s">
        <v>620</v>
      </c>
      <c r="E34" s="419">
        <v>11052520</v>
      </c>
      <c r="F34" s="419">
        <v>0</v>
      </c>
      <c r="G34" s="417">
        <v>11052520</v>
      </c>
      <c r="H34" s="664"/>
      <c r="I34" s="669"/>
      <c r="J34" s="669"/>
      <c r="K34" s="670" t="s">
        <v>595</v>
      </c>
      <c r="L34" s="586" t="s">
        <v>3349</v>
      </c>
      <c r="M34" s="982">
        <f t="shared" si="0"/>
        <v>11052520</v>
      </c>
      <c r="N34" s="982">
        <f t="shared" si="1"/>
        <v>0</v>
      </c>
      <c r="O34" s="982">
        <f t="shared" si="2"/>
        <v>11052520</v>
      </c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667"/>
      <c r="AA34" s="667"/>
      <c r="AB34" s="667"/>
      <c r="AC34" s="667"/>
      <c r="AD34" s="667"/>
      <c r="AE34" s="667"/>
      <c r="AF34" s="667"/>
      <c r="AG34" s="667"/>
      <c r="AH34" s="667"/>
      <c r="AI34" s="667"/>
      <c r="AJ34" s="667"/>
    </row>
    <row r="35" spans="1:162" s="668" customFormat="1" ht="24" customHeight="1">
      <c r="A35" s="428"/>
      <c r="B35" s="429"/>
      <c r="C35" s="428" t="s">
        <v>599</v>
      </c>
      <c r="D35" s="430" t="s">
        <v>621</v>
      </c>
      <c r="E35" s="431">
        <v>1418600</v>
      </c>
      <c r="F35" s="431">
        <v>0</v>
      </c>
      <c r="G35" s="417">
        <v>1418600</v>
      </c>
      <c r="H35" s="664"/>
      <c r="I35" s="679"/>
      <c r="J35" s="680"/>
      <c r="K35" s="679" t="s">
        <v>599</v>
      </c>
      <c r="L35" s="588" t="s">
        <v>3350</v>
      </c>
      <c r="M35" s="985">
        <f t="shared" si="0"/>
        <v>1418600</v>
      </c>
      <c r="N35" s="985">
        <f t="shared" si="1"/>
        <v>0</v>
      </c>
      <c r="O35" s="985">
        <f t="shared" si="2"/>
        <v>1418600</v>
      </c>
      <c r="P35" s="667"/>
      <c r="Q35" s="667"/>
      <c r="R35" s="667"/>
      <c r="S35" s="667"/>
      <c r="T35" s="667"/>
      <c r="U35" s="667"/>
      <c r="V35" s="667"/>
      <c r="W35" s="667"/>
      <c r="X35" s="667"/>
      <c r="Y35" s="667"/>
      <c r="Z35" s="667"/>
      <c r="AA35" s="667"/>
      <c r="AB35" s="667"/>
      <c r="AC35" s="667"/>
      <c r="AD35" s="667"/>
      <c r="AE35" s="667"/>
      <c r="AF35" s="667"/>
      <c r="AG35" s="667"/>
      <c r="AH35" s="667"/>
      <c r="AI35" s="667"/>
      <c r="AJ35" s="667"/>
    </row>
    <row r="36" spans="1:162" s="677" customFormat="1" ht="24" customHeight="1" thickBot="1">
      <c r="A36" s="424" t="s">
        <v>622</v>
      </c>
      <c r="B36" s="424"/>
      <c r="C36" s="425"/>
      <c r="D36" s="426" t="s">
        <v>623</v>
      </c>
      <c r="E36" s="427">
        <v>41829740</v>
      </c>
      <c r="F36" s="427">
        <v>0</v>
      </c>
      <c r="G36" s="427">
        <v>41829740</v>
      </c>
      <c r="H36" s="664"/>
      <c r="I36" s="675" t="s">
        <v>622</v>
      </c>
      <c r="J36" s="675"/>
      <c r="K36" s="676"/>
      <c r="L36" s="587" t="s">
        <v>3351</v>
      </c>
      <c r="M36" s="984">
        <f t="shared" si="0"/>
        <v>41829740</v>
      </c>
      <c r="N36" s="984">
        <f t="shared" si="1"/>
        <v>0</v>
      </c>
      <c r="O36" s="984">
        <f t="shared" si="2"/>
        <v>41829740</v>
      </c>
      <c r="P36" s="667"/>
      <c r="Q36" s="667"/>
      <c r="R36" s="667"/>
      <c r="S36" s="667"/>
      <c r="T36" s="667"/>
      <c r="U36" s="667"/>
      <c r="V36" s="667"/>
      <c r="W36" s="667"/>
      <c r="X36" s="667"/>
      <c r="Y36" s="667"/>
      <c r="Z36" s="667"/>
      <c r="AA36" s="667"/>
      <c r="AB36" s="667"/>
      <c r="AC36" s="667"/>
      <c r="AD36" s="667"/>
      <c r="AE36" s="667"/>
      <c r="AF36" s="667"/>
      <c r="AG36" s="667"/>
      <c r="AH36" s="667"/>
      <c r="AI36" s="667"/>
      <c r="AJ36" s="667"/>
      <c r="AK36" s="668"/>
      <c r="AL36" s="668"/>
      <c r="AM36" s="668"/>
      <c r="AN36" s="668"/>
      <c r="AO36" s="668"/>
      <c r="AP36" s="668"/>
      <c r="AQ36" s="668"/>
      <c r="AR36" s="668"/>
      <c r="AS36" s="668"/>
      <c r="AT36" s="668"/>
      <c r="AU36" s="668"/>
      <c r="AV36" s="668"/>
      <c r="AW36" s="668"/>
      <c r="AX36" s="668"/>
      <c r="AY36" s="668"/>
      <c r="AZ36" s="668"/>
      <c r="BA36" s="668"/>
      <c r="BB36" s="668"/>
      <c r="BC36" s="668"/>
      <c r="BD36" s="668"/>
      <c r="BE36" s="668"/>
      <c r="BF36" s="668"/>
      <c r="BG36" s="668"/>
      <c r="BH36" s="668"/>
      <c r="BI36" s="668"/>
      <c r="BJ36" s="668"/>
      <c r="BK36" s="668"/>
      <c r="BL36" s="668"/>
      <c r="BM36" s="668"/>
      <c r="BN36" s="668"/>
      <c r="BO36" s="668"/>
      <c r="BP36" s="668"/>
      <c r="BQ36" s="668"/>
      <c r="BR36" s="668"/>
      <c r="BS36" s="668"/>
      <c r="BT36" s="668"/>
      <c r="BU36" s="668"/>
      <c r="BV36" s="668"/>
      <c r="BW36" s="668"/>
      <c r="BX36" s="668"/>
      <c r="BY36" s="668"/>
      <c r="BZ36" s="668"/>
      <c r="CA36" s="668"/>
      <c r="CB36" s="668"/>
      <c r="CC36" s="668"/>
      <c r="CD36" s="668"/>
      <c r="CE36" s="668"/>
      <c r="CF36" s="668"/>
      <c r="CG36" s="668"/>
      <c r="CH36" s="668"/>
      <c r="CI36" s="668"/>
      <c r="CJ36" s="668"/>
      <c r="CK36" s="668"/>
      <c r="CL36" s="668"/>
      <c r="CM36" s="668"/>
      <c r="CN36" s="668"/>
      <c r="CO36" s="668"/>
      <c r="CP36" s="668"/>
      <c r="CQ36" s="668"/>
      <c r="CR36" s="668"/>
      <c r="CS36" s="668"/>
      <c r="CT36" s="668"/>
      <c r="CU36" s="668"/>
      <c r="CV36" s="668"/>
      <c r="CW36" s="668"/>
      <c r="CX36" s="668"/>
      <c r="CY36" s="668"/>
      <c r="CZ36" s="668"/>
      <c r="DA36" s="668"/>
      <c r="DB36" s="668"/>
      <c r="DC36" s="668"/>
      <c r="DD36" s="668"/>
      <c r="DE36" s="668"/>
      <c r="DF36" s="668"/>
      <c r="DG36" s="668"/>
      <c r="DH36" s="668"/>
      <c r="DI36" s="668"/>
      <c r="DJ36" s="668"/>
      <c r="DK36" s="668"/>
      <c r="DL36" s="668"/>
      <c r="DM36" s="668"/>
      <c r="DN36" s="668"/>
      <c r="DO36" s="668"/>
      <c r="DP36" s="668"/>
      <c r="DQ36" s="668"/>
      <c r="DR36" s="668"/>
      <c r="DS36" s="668"/>
      <c r="DT36" s="668"/>
      <c r="DU36" s="668"/>
      <c r="DV36" s="668"/>
      <c r="DW36" s="668"/>
      <c r="DX36" s="668"/>
      <c r="DY36" s="668"/>
      <c r="DZ36" s="668"/>
      <c r="EA36" s="668"/>
      <c r="EB36" s="668"/>
      <c r="EC36" s="668"/>
      <c r="ED36" s="668"/>
      <c r="EE36" s="668"/>
      <c r="EF36" s="668"/>
      <c r="EG36" s="668"/>
      <c r="EH36" s="668"/>
      <c r="EI36" s="668"/>
      <c r="EJ36" s="668"/>
      <c r="EK36" s="668"/>
      <c r="EL36" s="668"/>
      <c r="EM36" s="668"/>
      <c r="EN36" s="668"/>
      <c r="EO36" s="668"/>
      <c r="EP36" s="668"/>
      <c r="EQ36" s="668"/>
      <c r="ER36" s="668"/>
      <c r="ES36" s="668"/>
      <c r="ET36" s="668"/>
      <c r="EU36" s="668"/>
      <c r="EV36" s="668"/>
      <c r="EW36" s="668"/>
      <c r="EX36" s="668"/>
      <c r="EY36" s="668"/>
      <c r="EZ36" s="668"/>
      <c r="FA36" s="668"/>
      <c r="FB36" s="668"/>
      <c r="FC36" s="668"/>
      <c r="FD36" s="668"/>
      <c r="FE36" s="668"/>
      <c r="FF36" s="668"/>
    </row>
    <row r="37" spans="1:162" s="668" customFormat="1" ht="24" customHeight="1" thickTop="1">
      <c r="A37" s="414"/>
      <c r="B37" s="415" t="s">
        <v>592</v>
      </c>
      <c r="C37" s="414"/>
      <c r="D37" s="416" t="s">
        <v>593</v>
      </c>
      <c r="E37" s="417">
        <v>17940500</v>
      </c>
      <c r="F37" s="417">
        <v>0</v>
      </c>
      <c r="G37" s="417">
        <v>17940500</v>
      </c>
      <c r="H37" s="664"/>
      <c r="I37" s="665"/>
      <c r="J37" s="666" t="s">
        <v>592</v>
      </c>
      <c r="K37" s="665"/>
      <c r="L37" s="585" t="s">
        <v>3339</v>
      </c>
      <c r="M37" s="981">
        <f t="shared" si="0"/>
        <v>17940500</v>
      </c>
      <c r="N37" s="981">
        <f t="shared" si="1"/>
        <v>0</v>
      </c>
      <c r="O37" s="981">
        <f t="shared" si="2"/>
        <v>17940500</v>
      </c>
      <c r="P37" s="667"/>
      <c r="Q37" s="667"/>
      <c r="R37" s="667"/>
      <c r="S37" s="667"/>
      <c r="T37" s="667"/>
      <c r="U37" s="667"/>
      <c r="V37" s="667"/>
      <c r="W37" s="667"/>
      <c r="X37" s="667"/>
      <c r="Y37" s="667"/>
      <c r="Z37" s="667"/>
      <c r="AA37" s="667"/>
      <c r="AB37" s="667"/>
      <c r="AC37" s="667"/>
      <c r="AD37" s="667"/>
      <c r="AE37" s="667"/>
      <c r="AF37" s="667"/>
      <c r="AG37" s="667"/>
      <c r="AH37" s="667"/>
      <c r="AI37" s="667"/>
      <c r="AJ37" s="667"/>
    </row>
    <row r="38" spans="1:162" s="663" customFormat="1" ht="24" customHeight="1">
      <c r="A38" s="385"/>
      <c r="B38" s="385"/>
      <c r="C38" s="384" t="s">
        <v>592</v>
      </c>
      <c r="D38" s="418" t="s">
        <v>594</v>
      </c>
      <c r="E38" s="419">
        <v>17940500</v>
      </c>
      <c r="F38" s="419">
        <v>0</v>
      </c>
      <c r="G38" s="417">
        <v>17940500</v>
      </c>
      <c r="H38" s="659"/>
      <c r="I38" s="669"/>
      <c r="J38" s="669"/>
      <c r="K38" s="670" t="s">
        <v>592</v>
      </c>
      <c r="L38" s="586" t="s">
        <v>3327</v>
      </c>
      <c r="M38" s="982">
        <f t="shared" si="0"/>
        <v>17940500</v>
      </c>
      <c r="N38" s="982">
        <f t="shared" si="1"/>
        <v>0</v>
      </c>
      <c r="O38" s="982">
        <f t="shared" si="2"/>
        <v>17940500</v>
      </c>
      <c r="P38" s="662"/>
      <c r="Q38" s="662"/>
      <c r="R38" s="662"/>
      <c r="S38" s="662"/>
      <c r="T38" s="662"/>
      <c r="U38" s="662"/>
      <c r="V38" s="662"/>
      <c r="W38" s="662"/>
      <c r="X38" s="662"/>
      <c r="Y38" s="662"/>
      <c r="Z38" s="662"/>
      <c r="AA38" s="662"/>
      <c r="AB38" s="662"/>
      <c r="AC38" s="662"/>
      <c r="AD38" s="662"/>
      <c r="AE38" s="662"/>
      <c r="AF38" s="662"/>
      <c r="AG38" s="662"/>
      <c r="AH38" s="662"/>
      <c r="AI38" s="662"/>
      <c r="AJ38" s="662"/>
    </row>
    <row r="39" spans="1:162" s="668" customFormat="1" ht="24" customHeight="1">
      <c r="A39" s="385"/>
      <c r="B39" s="385" t="s">
        <v>595</v>
      </c>
      <c r="C39" s="384"/>
      <c r="D39" s="418" t="s">
        <v>624</v>
      </c>
      <c r="E39" s="419">
        <v>2343500</v>
      </c>
      <c r="F39" s="419">
        <v>0</v>
      </c>
      <c r="G39" s="417">
        <v>2343500</v>
      </c>
      <c r="H39" s="664"/>
      <c r="I39" s="669"/>
      <c r="J39" s="669" t="s">
        <v>595</v>
      </c>
      <c r="K39" s="670"/>
      <c r="L39" s="586" t="s">
        <v>3352</v>
      </c>
      <c r="M39" s="982">
        <f t="shared" si="0"/>
        <v>2343500</v>
      </c>
      <c r="N39" s="982">
        <f t="shared" si="1"/>
        <v>0</v>
      </c>
      <c r="O39" s="982">
        <f t="shared" si="2"/>
        <v>2343500</v>
      </c>
      <c r="P39" s="667"/>
      <c r="Q39" s="667"/>
      <c r="R39" s="667"/>
      <c r="S39" s="667"/>
      <c r="T39" s="667"/>
      <c r="U39" s="667"/>
      <c r="V39" s="667"/>
      <c r="W39" s="667"/>
      <c r="X39" s="667"/>
      <c r="Y39" s="667"/>
      <c r="Z39" s="667"/>
      <c r="AA39" s="667"/>
      <c r="AB39" s="667"/>
      <c r="AC39" s="667"/>
      <c r="AD39" s="667"/>
      <c r="AE39" s="667"/>
      <c r="AF39" s="667"/>
      <c r="AG39" s="667"/>
      <c r="AH39" s="667"/>
      <c r="AI39" s="667"/>
      <c r="AJ39" s="667"/>
    </row>
    <row r="40" spans="1:162" s="668" customFormat="1" ht="24" customHeight="1">
      <c r="A40" s="385"/>
      <c r="B40" s="385"/>
      <c r="C40" s="384" t="s">
        <v>592</v>
      </c>
      <c r="D40" s="478" t="s">
        <v>625</v>
      </c>
      <c r="E40" s="419">
        <v>1989500</v>
      </c>
      <c r="F40" s="419">
        <v>0</v>
      </c>
      <c r="G40" s="417">
        <v>1989500</v>
      </c>
      <c r="H40" s="664"/>
      <c r="I40" s="669"/>
      <c r="J40" s="669"/>
      <c r="K40" s="670" t="s">
        <v>592</v>
      </c>
      <c r="L40" s="586" t="s">
        <v>3353</v>
      </c>
      <c r="M40" s="982">
        <f t="shared" si="0"/>
        <v>1989500</v>
      </c>
      <c r="N40" s="982">
        <f t="shared" si="1"/>
        <v>0</v>
      </c>
      <c r="O40" s="982">
        <f t="shared" si="2"/>
        <v>1989500</v>
      </c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</row>
    <row r="41" spans="1:162" s="668" customFormat="1" ht="24" customHeight="1">
      <c r="A41" s="385"/>
      <c r="B41" s="384"/>
      <c r="C41" s="385" t="s">
        <v>595</v>
      </c>
      <c r="D41" s="478" t="s">
        <v>626</v>
      </c>
      <c r="E41" s="419">
        <v>240000</v>
      </c>
      <c r="F41" s="419">
        <v>0</v>
      </c>
      <c r="G41" s="417">
        <v>240000</v>
      </c>
      <c r="H41" s="664"/>
      <c r="I41" s="669"/>
      <c r="J41" s="670"/>
      <c r="K41" s="669" t="s">
        <v>595</v>
      </c>
      <c r="L41" s="586" t="s">
        <v>3354</v>
      </c>
      <c r="M41" s="982">
        <f t="shared" si="0"/>
        <v>240000</v>
      </c>
      <c r="N41" s="982">
        <f t="shared" si="1"/>
        <v>0</v>
      </c>
      <c r="O41" s="982">
        <f t="shared" si="2"/>
        <v>240000</v>
      </c>
      <c r="P41" s="667"/>
      <c r="Q41" s="667"/>
      <c r="R41" s="667"/>
      <c r="S41" s="667"/>
      <c r="T41" s="667"/>
      <c r="U41" s="667"/>
      <c r="V41" s="667"/>
      <c r="W41" s="667"/>
      <c r="X41" s="667"/>
      <c r="Y41" s="667"/>
      <c r="Z41" s="667"/>
      <c r="AA41" s="667"/>
      <c r="AB41" s="667"/>
      <c r="AC41" s="667"/>
      <c r="AD41" s="667"/>
      <c r="AE41" s="667"/>
      <c r="AF41" s="667"/>
      <c r="AG41" s="667"/>
      <c r="AH41" s="667"/>
      <c r="AI41" s="667"/>
      <c r="AJ41" s="667"/>
    </row>
    <row r="42" spans="1:162" s="668" customFormat="1" ht="24" customHeight="1">
      <c r="A42" s="385"/>
      <c r="B42" s="385"/>
      <c r="C42" s="384" t="s">
        <v>599</v>
      </c>
      <c r="D42" s="418" t="s">
        <v>627</v>
      </c>
      <c r="E42" s="419">
        <v>114000</v>
      </c>
      <c r="F42" s="419">
        <v>0</v>
      </c>
      <c r="G42" s="417">
        <v>114000</v>
      </c>
      <c r="H42" s="664"/>
      <c r="I42" s="669"/>
      <c r="J42" s="669"/>
      <c r="K42" s="670" t="s">
        <v>599</v>
      </c>
      <c r="L42" s="586" t="s">
        <v>3355</v>
      </c>
      <c r="M42" s="982">
        <f t="shared" si="0"/>
        <v>114000</v>
      </c>
      <c r="N42" s="982">
        <f t="shared" si="1"/>
        <v>0</v>
      </c>
      <c r="O42" s="982">
        <f t="shared" si="2"/>
        <v>114000</v>
      </c>
      <c r="P42" s="667"/>
      <c r="Q42" s="667"/>
      <c r="R42" s="667"/>
      <c r="S42" s="667"/>
      <c r="T42" s="667"/>
      <c r="U42" s="667"/>
      <c r="V42" s="667"/>
      <c r="W42" s="667"/>
      <c r="X42" s="667"/>
      <c r="Y42" s="667"/>
      <c r="Z42" s="667"/>
      <c r="AA42" s="667"/>
      <c r="AB42" s="667"/>
      <c r="AC42" s="667"/>
      <c r="AD42" s="667"/>
      <c r="AE42" s="667"/>
      <c r="AF42" s="667"/>
      <c r="AG42" s="667"/>
      <c r="AH42" s="667"/>
      <c r="AI42" s="667"/>
      <c r="AJ42" s="667"/>
    </row>
    <row r="43" spans="1:162" s="668" customFormat="1" ht="24" customHeight="1">
      <c r="A43" s="385"/>
      <c r="B43" s="384" t="s">
        <v>599</v>
      </c>
      <c r="C43" s="385"/>
      <c r="D43" s="478" t="s">
        <v>628</v>
      </c>
      <c r="E43" s="419">
        <v>4477740</v>
      </c>
      <c r="F43" s="419">
        <v>0</v>
      </c>
      <c r="G43" s="417">
        <v>4477740</v>
      </c>
      <c r="H43" s="664"/>
      <c r="I43" s="669"/>
      <c r="J43" s="670" t="s">
        <v>599</v>
      </c>
      <c r="K43" s="669"/>
      <c r="L43" s="586" t="s">
        <v>3356</v>
      </c>
      <c r="M43" s="982">
        <f t="shared" si="0"/>
        <v>4477740</v>
      </c>
      <c r="N43" s="982">
        <f t="shared" si="1"/>
        <v>0</v>
      </c>
      <c r="O43" s="982">
        <f t="shared" si="2"/>
        <v>4477740</v>
      </c>
      <c r="P43" s="667"/>
      <c r="Q43" s="667"/>
      <c r="R43" s="667"/>
      <c r="S43" s="667"/>
      <c r="T43" s="667"/>
      <c r="U43" s="667"/>
      <c r="V43" s="667"/>
      <c r="W43" s="667"/>
      <c r="X43" s="667"/>
      <c r="Y43" s="667"/>
      <c r="Z43" s="667"/>
      <c r="AA43" s="667"/>
      <c r="AB43" s="667"/>
      <c r="AC43" s="667"/>
      <c r="AD43" s="667"/>
      <c r="AE43" s="667"/>
      <c r="AF43" s="667"/>
      <c r="AG43" s="667"/>
      <c r="AH43" s="667"/>
      <c r="AI43" s="667"/>
      <c r="AJ43" s="667"/>
    </row>
    <row r="44" spans="1:162" s="668" customFormat="1" ht="24" customHeight="1">
      <c r="A44" s="385"/>
      <c r="B44" s="385"/>
      <c r="C44" s="384" t="s">
        <v>592</v>
      </c>
      <c r="D44" s="418" t="s">
        <v>629</v>
      </c>
      <c r="E44" s="419">
        <v>2840740</v>
      </c>
      <c r="F44" s="419">
        <v>0</v>
      </c>
      <c r="G44" s="417">
        <v>2840740</v>
      </c>
      <c r="H44" s="664"/>
      <c r="I44" s="669"/>
      <c r="J44" s="669"/>
      <c r="K44" s="670" t="s">
        <v>592</v>
      </c>
      <c r="L44" s="586" t="s">
        <v>3357</v>
      </c>
      <c r="M44" s="982">
        <f t="shared" si="0"/>
        <v>2840740</v>
      </c>
      <c r="N44" s="982">
        <f t="shared" si="1"/>
        <v>0</v>
      </c>
      <c r="O44" s="982">
        <f t="shared" si="2"/>
        <v>2840740</v>
      </c>
      <c r="P44" s="667"/>
      <c r="Q44" s="667"/>
      <c r="R44" s="667"/>
      <c r="S44" s="667"/>
      <c r="T44" s="667"/>
      <c r="U44" s="667"/>
      <c r="V44" s="667"/>
      <c r="W44" s="667"/>
      <c r="X44" s="667"/>
      <c r="Y44" s="667"/>
      <c r="Z44" s="667"/>
      <c r="AA44" s="667"/>
      <c r="AB44" s="667"/>
      <c r="AC44" s="667"/>
      <c r="AD44" s="667"/>
      <c r="AE44" s="667"/>
      <c r="AF44" s="667"/>
      <c r="AG44" s="667"/>
      <c r="AH44" s="667"/>
      <c r="AI44" s="667"/>
      <c r="AJ44" s="667"/>
    </row>
    <row r="45" spans="1:162" s="672" customFormat="1" ht="24" customHeight="1">
      <c r="A45" s="384"/>
      <c r="B45" s="385"/>
      <c r="C45" s="385" t="s">
        <v>595</v>
      </c>
      <c r="D45" s="478" t="s">
        <v>630</v>
      </c>
      <c r="E45" s="419">
        <v>722000</v>
      </c>
      <c r="F45" s="419">
        <v>0</v>
      </c>
      <c r="G45" s="417">
        <v>722000</v>
      </c>
      <c r="H45" s="664"/>
      <c r="I45" s="670"/>
      <c r="J45" s="669"/>
      <c r="K45" s="669" t="s">
        <v>595</v>
      </c>
      <c r="L45" s="586" t="s">
        <v>3358</v>
      </c>
      <c r="M45" s="982">
        <f t="shared" si="0"/>
        <v>722000</v>
      </c>
      <c r="N45" s="982">
        <f t="shared" si="1"/>
        <v>0</v>
      </c>
      <c r="O45" s="982">
        <f t="shared" si="2"/>
        <v>722000</v>
      </c>
      <c r="P45" s="667"/>
      <c r="Q45" s="667"/>
      <c r="R45" s="667"/>
      <c r="S45" s="667"/>
      <c r="T45" s="667"/>
      <c r="U45" s="667"/>
      <c r="V45" s="667"/>
      <c r="W45" s="667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8"/>
      <c r="AL45" s="668"/>
      <c r="AM45" s="668"/>
      <c r="AN45" s="668"/>
      <c r="AO45" s="668"/>
      <c r="AP45" s="668"/>
      <c r="AQ45" s="668"/>
      <c r="AR45" s="668"/>
      <c r="AS45" s="668"/>
      <c r="AT45" s="668"/>
      <c r="AU45" s="668"/>
      <c r="AV45" s="668"/>
      <c r="AW45" s="668"/>
      <c r="AX45" s="668"/>
      <c r="AY45" s="668"/>
      <c r="AZ45" s="668"/>
      <c r="BA45" s="668"/>
      <c r="BB45" s="668"/>
      <c r="BC45" s="668"/>
      <c r="BD45" s="668"/>
      <c r="BE45" s="668"/>
      <c r="BF45" s="668"/>
      <c r="BG45" s="668"/>
      <c r="BH45" s="668"/>
      <c r="BI45" s="668"/>
      <c r="BJ45" s="668"/>
      <c r="BK45" s="668"/>
      <c r="BL45" s="668"/>
      <c r="BM45" s="668"/>
      <c r="BN45" s="668"/>
      <c r="BO45" s="668"/>
      <c r="BP45" s="668"/>
      <c r="BQ45" s="668"/>
      <c r="BR45" s="668"/>
      <c r="BS45" s="668"/>
      <c r="BT45" s="668"/>
      <c r="BU45" s="668"/>
      <c r="BV45" s="668"/>
      <c r="BW45" s="668"/>
      <c r="BX45" s="668"/>
      <c r="BY45" s="668"/>
      <c r="BZ45" s="668"/>
      <c r="CA45" s="668"/>
      <c r="CB45" s="668"/>
      <c r="CC45" s="668"/>
      <c r="CD45" s="668"/>
      <c r="CE45" s="668"/>
      <c r="CF45" s="668"/>
      <c r="CG45" s="668"/>
      <c r="CH45" s="668"/>
      <c r="CI45" s="668"/>
      <c r="CJ45" s="668"/>
      <c r="CK45" s="668"/>
      <c r="CL45" s="668"/>
      <c r="CM45" s="668"/>
      <c r="CN45" s="668"/>
      <c r="CO45" s="668"/>
      <c r="CP45" s="668"/>
      <c r="CQ45" s="668"/>
      <c r="CR45" s="668"/>
      <c r="CS45" s="668"/>
      <c r="CT45" s="668"/>
      <c r="CU45" s="668"/>
      <c r="CV45" s="668"/>
      <c r="CW45" s="668"/>
      <c r="CX45" s="668"/>
      <c r="CY45" s="668"/>
      <c r="CZ45" s="668"/>
      <c r="DA45" s="668"/>
      <c r="DB45" s="668"/>
      <c r="DC45" s="668"/>
      <c r="DD45" s="668"/>
      <c r="DE45" s="668"/>
      <c r="DF45" s="668"/>
      <c r="DG45" s="668"/>
      <c r="DH45" s="668"/>
      <c r="DI45" s="668"/>
      <c r="DJ45" s="668"/>
      <c r="DK45" s="668"/>
      <c r="DL45" s="668"/>
      <c r="DM45" s="668"/>
      <c r="DN45" s="668"/>
      <c r="DO45" s="668"/>
      <c r="DP45" s="668"/>
      <c r="DQ45" s="668"/>
      <c r="DR45" s="668"/>
      <c r="DS45" s="668"/>
      <c r="DT45" s="668"/>
      <c r="DU45" s="668"/>
      <c r="DV45" s="668"/>
      <c r="DW45" s="668"/>
      <c r="DX45" s="668"/>
      <c r="DY45" s="668"/>
      <c r="DZ45" s="668"/>
      <c r="EA45" s="668"/>
      <c r="EB45" s="668"/>
      <c r="EC45" s="668"/>
      <c r="ED45" s="668"/>
      <c r="EE45" s="668"/>
      <c r="EF45" s="668"/>
      <c r="EG45" s="668"/>
      <c r="EH45" s="668"/>
      <c r="EI45" s="668"/>
      <c r="EJ45" s="668"/>
      <c r="EK45" s="668"/>
      <c r="EL45" s="668"/>
      <c r="EM45" s="668"/>
      <c r="EN45" s="668"/>
      <c r="EO45" s="668"/>
      <c r="EP45" s="668"/>
      <c r="EQ45" s="668"/>
      <c r="ER45" s="668"/>
      <c r="ES45" s="668"/>
      <c r="ET45" s="668"/>
      <c r="EU45" s="668"/>
      <c r="EV45" s="668"/>
      <c r="EW45" s="668"/>
      <c r="EX45" s="668"/>
      <c r="EY45" s="668"/>
      <c r="EZ45" s="668"/>
      <c r="FA45" s="668"/>
      <c r="FB45" s="668"/>
      <c r="FC45" s="668"/>
      <c r="FD45" s="668"/>
      <c r="FE45" s="668"/>
      <c r="FF45" s="668"/>
    </row>
    <row r="46" spans="1:162" s="668" customFormat="1" ht="24" customHeight="1">
      <c r="A46" s="414"/>
      <c r="B46" s="415"/>
      <c r="C46" s="414" t="s">
        <v>599</v>
      </c>
      <c r="D46" s="552" t="s">
        <v>631</v>
      </c>
      <c r="E46" s="417">
        <v>615000</v>
      </c>
      <c r="F46" s="417">
        <v>0</v>
      </c>
      <c r="G46" s="417">
        <v>615000</v>
      </c>
      <c r="H46" s="664"/>
      <c r="I46" s="665"/>
      <c r="J46" s="666"/>
      <c r="K46" s="665" t="s">
        <v>599</v>
      </c>
      <c r="L46" s="585" t="s">
        <v>3359</v>
      </c>
      <c r="M46" s="981">
        <f t="shared" si="0"/>
        <v>615000</v>
      </c>
      <c r="N46" s="981">
        <f t="shared" si="1"/>
        <v>0</v>
      </c>
      <c r="O46" s="981">
        <f t="shared" si="2"/>
        <v>615000</v>
      </c>
      <c r="P46" s="667"/>
      <c r="Q46" s="667"/>
      <c r="R46" s="667"/>
      <c r="S46" s="667"/>
      <c r="T46" s="667"/>
      <c r="U46" s="667"/>
      <c r="V46" s="667"/>
      <c r="W46" s="667"/>
      <c r="X46" s="667"/>
      <c r="Y46" s="667"/>
      <c r="Z46" s="667"/>
      <c r="AA46" s="667"/>
      <c r="AB46" s="667"/>
      <c r="AC46" s="667"/>
      <c r="AD46" s="667"/>
      <c r="AE46" s="667"/>
      <c r="AF46" s="667"/>
      <c r="AG46" s="667"/>
      <c r="AH46" s="667"/>
      <c r="AI46" s="667"/>
      <c r="AJ46" s="667"/>
    </row>
    <row r="47" spans="1:162" s="663" customFormat="1" ht="24" customHeight="1">
      <c r="A47" s="385"/>
      <c r="B47" s="385"/>
      <c r="C47" s="384" t="s">
        <v>603</v>
      </c>
      <c r="D47" s="418" t="s">
        <v>632</v>
      </c>
      <c r="E47" s="419">
        <v>300000</v>
      </c>
      <c r="F47" s="419">
        <v>0</v>
      </c>
      <c r="G47" s="417">
        <v>300000</v>
      </c>
      <c r="H47" s="659"/>
      <c r="I47" s="669"/>
      <c r="J47" s="669"/>
      <c r="K47" s="670" t="s">
        <v>603</v>
      </c>
      <c r="L47" s="586" t="s">
        <v>3360</v>
      </c>
      <c r="M47" s="982">
        <f t="shared" si="0"/>
        <v>300000</v>
      </c>
      <c r="N47" s="982">
        <f t="shared" si="1"/>
        <v>0</v>
      </c>
      <c r="O47" s="982">
        <f t="shared" si="2"/>
        <v>300000</v>
      </c>
      <c r="P47" s="662"/>
      <c r="Q47" s="662"/>
      <c r="R47" s="662"/>
      <c r="S47" s="662"/>
      <c r="T47" s="662"/>
      <c r="U47" s="662"/>
      <c r="V47" s="662"/>
      <c r="W47" s="662"/>
      <c r="X47" s="662"/>
      <c r="Y47" s="662"/>
      <c r="Z47" s="662"/>
      <c r="AA47" s="662"/>
      <c r="AB47" s="662"/>
      <c r="AC47" s="662"/>
      <c r="AD47" s="662"/>
      <c r="AE47" s="662"/>
      <c r="AF47" s="662"/>
      <c r="AG47" s="662"/>
      <c r="AH47" s="662"/>
      <c r="AI47" s="662"/>
      <c r="AJ47" s="662"/>
    </row>
    <row r="48" spans="1:162" s="668" customFormat="1" ht="24" customHeight="1">
      <c r="A48" s="385"/>
      <c r="B48" s="384" t="s">
        <v>603</v>
      </c>
      <c r="C48" s="385"/>
      <c r="D48" s="418" t="s">
        <v>633</v>
      </c>
      <c r="E48" s="419">
        <v>2616000</v>
      </c>
      <c r="F48" s="419">
        <v>0</v>
      </c>
      <c r="G48" s="417">
        <v>2616000</v>
      </c>
      <c r="H48" s="664"/>
      <c r="I48" s="669"/>
      <c r="J48" s="670" t="s">
        <v>603</v>
      </c>
      <c r="K48" s="669"/>
      <c r="L48" s="586" t="s">
        <v>3361</v>
      </c>
      <c r="M48" s="982">
        <f t="shared" si="0"/>
        <v>2616000</v>
      </c>
      <c r="N48" s="982">
        <f t="shared" si="1"/>
        <v>0</v>
      </c>
      <c r="O48" s="982">
        <f t="shared" si="2"/>
        <v>2616000</v>
      </c>
      <c r="P48" s="667"/>
      <c r="Q48" s="667"/>
      <c r="R48" s="667"/>
      <c r="S48" s="667"/>
      <c r="T48" s="667"/>
      <c r="U48" s="667"/>
      <c r="V48" s="667"/>
      <c r="W48" s="667"/>
      <c r="X48" s="667"/>
      <c r="Y48" s="667"/>
      <c r="Z48" s="667"/>
      <c r="AA48" s="667"/>
      <c r="AB48" s="667"/>
      <c r="AC48" s="667"/>
      <c r="AD48" s="667"/>
      <c r="AE48" s="667"/>
      <c r="AF48" s="667"/>
      <c r="AG48" s="667"/>
      <c r="AH48" s="667"/>
      <c r="AI48" s="667"/>
      <c r="AJ48" s="667"/>
    </row>
    <row r="49" spans="1:162" s="668" customFormat="1" ht="24" customHeight="1">
      <c r="A49" s="385"/>
      <c r="B49" s="385"/>
      <c r="C49" s="384" t="s">
        <v>592</v>
      </c>
      <c r="D49" s="418" t="s">
        <v>634</v>
      </c>
      <c r="E49" s="419">
        <v>1681000</v>
      </c>
      <c r="F49" s="419">
        <v>0</v>
      </c>
      <c r="G49" s="417">
        <v>1681000</v>
      </c>
      <c r="H49" s="664"/>
      <c r="I49" s="669"/>
      <c r="J49" s="669"/>
      <c r="K49" s="670" t="s">
        <v>592</v>
      </c>
      <c r="L49" s="586" t="s">
        <v>3362</v>
      </c>
      <c r="M49" s="982">
        <f t="shared" si="0"/>
        <v>1681000</v>
      </c>
      <c r="N49" s="982">
        <f t="shared" si="1"/>
        <v>0</v>
      </c>
      <c r="O49" s="982">
        <f t="shared" si="2"/>
        <v>1681000</v>
      </c>
      <c r="P49" s="667"/>
      <c r="Q49" s="667"/>
      <c r="R49" s="667"/>
      <c r="S49" s="667"/>
      <c r="T49" s="667"/>
      <c r="U49" s="667"/>
      <c r="V49" s="667"/>
      <c r="W49" s="667"/>
      <c r="X49" s="667"/>
      <c r="Y49" s="667"/>
      <c r="Z49" s="667"/>
      <c r="AA49" s="667"/>
      <c r="AB49" s="667"/>
      <c r="AC49" s="667"/>
      <c r="AD49" s="667"/>
      <c r="AE49" s="667"/>
      <c r="AF49" s="667"/>
      <c r="AG49" s="667"/>
      <c r="AH49" s="667"/>
      <c r="AI49" s="667"/>
      <c r="AJ49" s="667"/>
    </row>
    <row r="50" spans="1:162" s="668" customFormat="1" ht="24" customHeight="1">
      <c r="A50" s="385"/>
      <c r="B50" s="384"/>
      <c r="C50" s="385" t="s">
        <v>595</v>
      </c>
      <c r="D50" s="418" t="s">
        <v>635</v>
      </c>
      <c r="E50" s="419">
        <v>476000</v>
      </c>
      <c r="F50" s="419">
        <v>0</v>
      </c>
      <c r="G50" s="417">
        <v>476000</v>
      </c>
      <c r="H50" s="664"/>
      <c r="I50" s="669"/>
      <c r="J50" s="670"/>
      <c r="K50" s="669" t="s">
        <v>595</v>
      </c>
      <c r="L50" s="586" t="s">
        <v>3363</v>
      </c>
      <c r="M50" s="982">
        <f t="shared" si="0"/>
        <v>476000</v>
      </c>
      <c r="N50" s="982">
        <f t="shared" si="1"/>
        <v>0</v>
      </c>
      <c r="O50" s="982">
        <f t="shared" si="2"/>
        <v>476000</v>
      </c>
      <c r="P50" s="667"/>
      <c r="Q50" s="667"/>
      <c r="R50" s="667"/>
      <c r="S50" s="667"/>
      <c r="T50" s="667"/>
      <c r="U50" s="667"/>
      <c r="V50" s="667"/>
      <c r="W50" s="667"/>
      <c r="X50" s="667"/>
      <c r="Y50" s="667"/>
      <c r="Z50" s="667"/>
      <c r="AA50" s="667"/>
      <c r="AB50" s="667"/>
      <c r="AC50" s="667"/>
      <c r="AD50" s="667"/>
      <c r="AE50" s="667"/>
      <c r="AF50" s="667"/>
      <c r="AG50" s="667"/>
      <c r="AH50" s="667"/>
      <c r="AI50" s="667"/>
      <c r="AJ50" s="667"/>
    </row>
    <row r="51" spans="1:162" s="668" customFormat="1" ht="24" customHeight="1">
      <c r="A51" s="385"/>
      <c r="B51" s="385"/>
      <c r="C51" s="384" t="s">
        <v>599</v>
      </c>
      <c r="D51" s="478" t="s">
        <v>636</v>
      </c>
      <c r="E51" s="419">
        <v>459000</v>
      </c>
      <c r="F51" s="419">
        <v>0</v>
      </c>
      <c r="G51" s="417">
        <v>459000</v>
      </c>
      <c r="H51" s="664"/>
      <c r="I51" s="669"/>
      <c r="J51" s="669"/>
      <c r="K51" s="670" t="s">
        <v>599</v>
      </c>
      <c r="L51" s="586" t="s">
        <v>3364</v>
      </c>
      <c r="M51" s="982">
        <f t="shared" si="0"/>
        <v>459000</v>
      </c>
      <c r="N51" s="982">
        <f t="shared" si="1"/>
        <v>0</v>
      </c>
      <c r="O51" s="982">
        <f t="shared" si="2"/>
        <v>459000</v>
      </c>
      <c r="P51" s="667"/>
      <c r="Q51" s="667"/>
      <c r="R51" s="667"/>
      <c r="S51" s="667"/>
      <c r="T51" s="667"/>
      <c r="U51" s="667"/>
      <c r="V51" s="667"/>
      <c r="W51" s="667"/>
      <c r="X51" s="667"/>
      <c r="Y51" s="667"/>
      <c r="Z51" s="667"/>
      <c r="AA51" s="667"/>
      <c r="AB51" s="667"/>
      <c r="AC51" s="667"/>
      <c r="AD51" s="667"/>
      <c r="AE51" s="667"/>
      <c r="AF51" s="667"/>
      <c r="AG51" s="667"/>
      <c r="AH51" s="667"/>
      <c r="AI51" s="667"/>
      <c r="AJ51" s="667"/>
    </row>
    <row r="52" spans="1:162" s="672" customFormat="1" ht="24" customHeight="1">
      <c r="A52" s="384"/>
      <c r="B52" s="385" t="s">
        <v>606</v>
      </c>
      <c r="C52" s="385"/>
      <c r="D52" s="418" t="s">
        <v>637</v>
      </c>
      <c r="E52" s="419">
        <v>14452000</v>
      </c>
      <c r="F52" s="419">
        <v>0</v>
      </c>
      <c r="G52" s="417">
        <v>14452000</v>
      </c>
      <c r="H52" s="664"/>
      <c r="I52" s="670"/>
      <c r="J52" s="669" t="s">
        <v>606</v>
      </c>
      <c r="K52" s="669"/>
      <c r="L52" s="586" t="s">
        <v>3365</v>
      </c>
      <c r="M52" s="982">
        <f t="shared" si="0"/>
        <v>14452000</v>
      </c>
      <c r="N52" s="982">
        <f t="shared" si="1"/>
        <v>0</v>
      </c>
      <c r="O52" s="982">
        <f t="shared" si="2"/>
        <v>14452000</v>
      </c>
      <c r="P52" s="667"/>
      <c r="Q52" s="667"/>
      <c r="R52" s="667"/>
      <c r="S52" s="667"/>
      <c r="T52" s="667"/>
      <c r="U52" s="667"/>
      <c r="V52" s="667"/>
      <c r="W52" s="667"/>
      <c r="X52" s="667"/>
      <c r="Y52" s="667"/>
      <c r="Z52" s="667"/>
      <c r="AA52" s="667"/>
      <c r="AB52" s="667"/>
      <c r="AC52" s="667"/>
      <c r="AD52" s="667"/>
      <c r="AE52" s="667"/>
      <c r="AF52" s="667"/>
      <c r="AG52" s="667"/>
      <c r="AH52" s="667"/>
      <c r="AI52" s="667"/>
      <c r="AJ52" s="667"/>
      <c r="AK52" s="668"/>
      <c r="AL52" s="668"/>
      <c r="AM52" s="668"/>
      <c r="AN52" s="668"/>
      <c r="AO52" s="668"/>
      <c r="AP52" s="668"/>
      <c r="AQ52" s="668"/>
      <c r="AR52" s="668"/>
      <c r="AS52" s="668"/>
      <c r="AT52" s="668"/>
      <c r="AU52" s="668"/>
      <c r="AV52" s="668"/>
      <c r="AW52" s="668"/>
      <c r="AX52" s="668"/>
      <c r="AY52" s="668"/>
      <c r="AZ52" s="668"/>
      <c r="BA52" s="668"/>
      <c r="BB52" s="668"/>
      <c r="BC52" s="668"/>
      <c r="BD52" s="668"/>
      <c r="BE52" s="668"/>
      <c r="BF52" s="668"/>
      <c r="BG52" s="668"/>
      <c r="BH52" s="668"/>
      <c r="BI52" s="668"/>
      <c r="BJ52" s="668"/>
      <c r="BK52" s="668"/>
      <c r="BL52" s="668"/>
      <c r="BM52" s="668"/>
      <c r="BN52" s="668"/>
      <c r="BO52" s="668"/>
      <c r="BP52" s="668"/>
      <c r="BQ52" s="668"/>
      <c r="BR52" s="668"/>
      <c r="BS52" s="668"/>
      <c r="BT52" s="668"/>
      <c r="BU52" s="668"/>
      <c r="BV52" s="668"/>
      <c r="BW52" s="668"/>
      <c r="BX52" s="668"/>
      <c r="BY52" s="668"/>
      <c r="BZ52" s="668"/>
      <c r="CA52" s="668"/>
      <c r="CB52" s="668"/>
      <c r="CC52" s="668"/>
      <c r="CD52" s="668"/>
      <c r="CE52" s="668"/>
      <c r="CF52" s="668"/>
      <c r="CG52" s="668"/>
      <c r="CH52" s="668"/>
      <c r="CI52" s="668"/>
      <c r="CJ52" s="668"/>
      <c r="CK52" s="668"/>
      <c r="CL52" s="668"/>
      <c r="CM52" s="668"/>
      <c r="CN52" s="668"/>
      <c r="CO52" s="668"/>
      <c r="CP52" s="668"/>
      <c r="CQ52" s="668"/>
      <c r="CR52" s="668"/>
      <c r="CS52" s="668"/>
      <c r="CT52" s="668"/>
      <c r="CU52" s="668"/>
      <c r="CV52" s="668"/>
      <c r="CW52" s="668"/>
      <c r="CX52" s="668"/>
      <c r="CY52" s="668"/>
      <c r="CZ52" s="668"/>
      <c r="DA52" s="668"/>
      <c r="DB52" s="668"/>
      <c r="DC52" s="668"/>
      <c r="DD52" s="668"/>
      <c r="DE52" s="668"/>
      <c r="DF52" s="668"/>
      <c r="DG52" s="668"/>
      <c r="DH52" s="668"/>
      <c r="DI52" s="668"/>
      <c r="DJ52" s="668"/>
      <c r="DK52" s="668"/>
      <c r="DL52" s="668"/>
      <c r="DM52" s="668"/>
      <c r="DN52" s="668"/>
      <c r="DO52" s="668"/>
      <c r="DP52" s="668"/>
      <c r="DQ52" s="668"/>
      <c r="DR52" s="668"/>
      <c r="DS52" s="668"/>
      <c r="DT52" s="668"/>
      <c r="DU52" s="668"/>
      <c r="DV52" s="668"/>
      <c r="DW52" s="668"/>
      <c r="DX52" s="668"/>
      <c r="DY52" s="668"/>
      <c r="DZ52" s="668"/>
      <c r="EA52" s="668"/>
      <c r="EB52" s="668"/>
      <c r="EC52" s="668"/>
      <c r="ED52" s="668"/>
      <c r="EE52" s="668"/>
      <c r="EF52" s="668"/>
      <c r="EG52" s="668"/>
      <c r="EH52" s="668"/>
      <c r="EI52" s="668"/>
      <c r="EJ52" s="668"/>
      <c r="EK52" s="668"/>
      <c r="EL52" s="668"/>
      <c r="EM52" s="668"/>
      <c r="EN52" s="668"/>
      <c r="EO52" s="668"/>
      <c r="EP52" s="668"/>
      <c r="EQ52" s="668"/>
      <c r="ER52" s="668"/>
      <c r="ES52" s="668"/>
      <c r="ET52" s="668"/>
      <c r="EU52" s="668"/>
      <c r="EV52" s="668"/>
      <c r="EW52" s="668"/>
      <c r="EX52" s="668"/>
      <c r="EY52" s="668"/>
      <c r="EZ52" s="668"/>
      <c r="FA52" s="668"/>
      <c r="FB52" s="668"/>
      <c r="FC52" s="668"/>
      <c r="FD52" s="668"/>
      <c r="FE52" s="668"/>
      <c r="FF52" s="668"/>
    </row>
    <row r="53" spans="1:162" s="668" customFormat="1" ht="24" customHeight="1">
      <c r="A53" s="414"/>
      <c r="B53" s="415"/>
      <c r="C53" s="414" t="s">
        <v>592</v>
      </c>
      <c r="D53" s="416" t="s">
        <v>638</v>
      </c>
      <c r="E53" s="417">
        <v>2722000</v>
      </c>
      <c r="F53" s="417">
        <v>0</v>
      </c>
      <c r="G53" s="417">
        <v>2722000</v>
      </c>
      <c r="H53" s="664"/>
      <c r="I53" s="665"/>
      <c r="J53" s="666"/>
      <c r="K53" s="665" t="s">
        <v>592</v>
      </c>
      <c r="L53" s="585" t="s">
        <v>3366</v>
      </c>
      <c r="M53" s="981">
        <f t="shared" si="0"/>
        <v>2722000</v>
      </c>
      <c r="N53" s="981">
        <f t="shared" si="1"/>
        <v>0</v>
      </c>
      <c r="O53" s="981">
        <f t="shared" si="2"/>
        <v>2722000</v>
      </c>
      <c r="P53" s="667"/>
      <c r="Q53" s="667"/>
      <c r="R53" s="667"/>
      <c r="S53" s="667"/>
      <c r="T53" s="667"/>
      <c r="U53" s="667"/>
      <c r="V53" s="667"/>
      <c r="W53" s="667"/>
      <c r="X53" s="667"/>
      <c r="Y53" s="667"/>
      <c r="Z53" s="667"/>
      <c r="AA53" s="667"/>
      <c r="AB53" s="667"/>
      <c r="AC53" s="667"/>
      <c r="AD53" s="667"/>
      <c r="AE53" s="667"/>
      <c r="AF53" s="667"/>
      <c r="AG53" s="667"/>
      <c r="AH53" s="667"/>
      <c r="AI53" s="667"/>
      <c r="AJ53" s="667"/>
    </row>
    <row r="54" spans="1:162" s="663" customFormat="1" ht="24" customHeight="1">
      <c r="A54" s="385"/>
      <c r="B54" s="385"/>
      <c r="C54" s="384" t="s">
        <v>595</v>
      </c>
      <c r="D54" s="418" t="s">
        <v>639</v>
      </c>
      <c r="E54" s="419">
        <v>4000000</v>
      </c>
      <c r="F54" s="419">
        <v>0</v>
      </c>
      <c r="G54" s="417">
        <v>4000000</v>
      </c>
      <c r="H54" s="659"/>
      <c r="I54" s="669"/>
      <c r="J54" s="669"/>
      <c r="K54" s="670" t="s">
        <v>595</v>
      </c>
      <c r="L54" s="586" t="s">
        <v>3367</v>
      </c>
      <c r="M54" s="982">
        <f t="shared" si="0"/>
        <v>4000000</v>
      </c>
      <c r="N54" s="982">
        <f t="shared" si="1"/>
        <v>0</v>
      </c>
      <c r="O54" s="982">
        <f t="shared" si="2"/>
        <v>4000000</v>
      </c>
      <c r="P54" s="662"/>
      <c r="Q54" s="662"/>
      <c r="R54" s="662"/>
      <c r="S54" s="662"/>
      <c r="T54" s="662"/>
      <c r="U54" s="662"/>
      <c r="V54" s="662"/>
      <c r="W54" s="662"/>
      <c r="X54" s="662"/>
      <c r="Y54" s="662"/>
      <c r="Z54" s="662"/>
      <c r="AA54" s="662"/>
      <c r="AB54" s="662"/>
      <c r="AC54" s="662"/>
      <c r="AD54" s="662"/>
      <c r="AE54" s="662"/>
      <c r="AF54" s="662"/>
      <c r="AG54" s="662"/>
      <c r="AH54" s="662"/>
      <c r="AI54" s="662"/>
      <c r="AJ54" s="662"/>
    </row>
    <row r="55" spans="1:162" s="668" customFormat="1" ht="24" customHeight="1">
      <c r="A55" s="428"/>
      <c r="B55" s="429"/>
      <c r="C55" s="428" t="s">
        <v>599</v>
      </c>
      <c r="D55" s="553" t="s">
        <v>640</v>
      </c>
      <c r="E55" s="431">
        <v>7730000</v>
      </c>
      <c r="F55" s="431">
        <v>0</v>
      </c>
      <c r="G55" s="417">
        <v>7730000</v>
      </c>
      <c r="H55" s="664"/>
      <c r="I55" s="679"/>
      <c r="J55" s="680"/>
      <c r="K55" s="679" t="s">
        <v>599</v>
      </c>
      <c r="L55" s="588" t="s">
        <v>3368</v>
      </c>
      <c r="M55" s="985">
        <f t="shared" si="0"/>
        <v>7730000</v>
      </c>
      <c r="N55" s="985">
        <f t="shared" si="1"/>
        <v>0</v>
      </c>
      <c r="O55" s="985">
        <f t="shared" si="2"/>
        <v>7730000</v>
      </c>
      <c r="P55" s="667"/>
      <c r="Q55" s="667"/>
      <c r="R55" s="667"/>
      <c r="S55" s="667"/>
      <c r="T55" s="667"/>
      <c r="U55" s="667"/>
      <c r="V55" s="667"/>
      <c r="W55" s="667"/>
      <c r="X55" s="667"/>
      <c r="Y55" s="667"/>
      <c r="Z55" s="667"/>
      <c r="AA55" s="667"/>
      <c r="AB55" s="667"/>
      <c r="AC55" s="667"/>
      <c r="AD55" s="667"/>
      <c r="AE55" s="667"/>
      <c r="AF55" s="667"/>
      <c r="AG55" s="667"/>
      <c r="AH55" s="667"/>
      <c r="AI55" s="667"/>
      <c r="AJ55" s="667"/>
    </row>
    <row r="56" spans="1:162" s="677" customFormat="1" ht="24" customHeight="1" thickBot="1">
      <c r="A56" s="424" t="s">
        <v>641</v>
      </c>
      <c r="B56" s="424"/>
      <c r="C56" s="425"/>
      <c r="D56" s="426" t="s">
        <v>642</v>
      </c>
      <c r="E56" s="427">
        <v>26004160</v>
      </c>
      <c r="F56" s="427">
        <v>0</v>
      </c>
      <c r="G56" s="427">
        <v>26004160</v>
      </c>
      <c r="H56" s="664"/>
      <c r="I56" s="675" t="s">
        <v>641</v>
      </c>
      <c r="J56" s="675"/>
      <c r="K56" s="676"/>
      <c r="L56" s="587" t="s">
        <v>5773</v>
      </c>
      <c r="M56" s="984">
        <f t="shared" si="0"/>
        <v>26004160</v>
      </c>
      <c r="N56" s="984">
        <f t="shared" si="1"/>
        <v>0</v>
      </c>
      <c r="O56" s="984">
        <f t="shared" si="2"/>
        <v>26004160</v>
      </c>
      <c r="P56" s="667"/>
      <c r="Q56" s="667"/>
      <c r="R56" s="667"/>
      <c r="S56" s="667"/>
      <c r="T56" s="667"/>
      <c r="U56" s="667"/>
      <c r="V56" s="667"/>
      <c r="W56" s="667"/>
      <c r="X56" s="667"/>
      <c r="Y56" s="667"/>
      <c r="Z56" s="667"/>
      <c r="AA56" s="667"/>
      <c r="AB56" s="667"/>
      <c r="AC56" s="667"/>
      <c r="AD56" s="667"/>
      <c r="AE56" s="667"/>
      <c r="AF56" s="667"/>
      <c r="AG56" s="667"/>
      <c r="AH56" s="667"/>
      <c r="AI56" s="667"/>
      <c r="AJ56" s="667"/>
      <c r="AK56" s="668"/>
      <c r="AL56" s="668"/>
      <c r="AM56" s="668"/>
      <c r="AN56" s="668"/>
      <c r="AO56" s="668"/>
      <c r="AP56" s="668"/>
      <c r="AQ56" s="668"/>
      <c r="AR56" s="668"/>
      <c r="AS56" s="668"/>
      <c r="AT56" s="668"/>
      <c r="AU56" s="668"/>
      <c r="AV56" s="668"/>
      <c r="AW56" s="668"/>
      <c r="AX56" s="668"/>
      <c r="AY56" s="668"/>
      <c r="AZ56" s="668"/>
      <c r="BA56" s="668"/>
      <c r="BB56" s="668"/>
      <c r="BC56" s="668"/>
      <c r="BD56" s="668"/>
      <c r="BE56" s="668"/>
      <c r="BF56" s="668"/>
      <c r="BG56" s="668"/>
      <c r="BH56" s="668"/>
      <c r="BI56" s="668"/>
      <c r="BJ56" s="668"/>
      <c r="BK56" s="668"/>
      <c r="BL56" s="668"/>
      <c r="BM56" s="668"/>
      <c r="BN56" s="668"/>
      <c r="BO56" s="668"/>
      <c r="BP56" s="668"/>
      <c r="BQ56" s="668"/>
      <c r="BR56" s="668"/>
      <c r="BS56" s="668"/>
      <c r="BT56" s="668"/>
      <c r="BU56" s="668"/>
      <c r="BV56" s="668"/>
      <c r="BW56" s="668"/>
      <c r="BX56" s="668"/>
      <c r="BY56" s="668"/>
      <c r="BZ56" s="668"/>
      <c r="CA56" s="668"/>
      <c r="CB56" s="668"/>
      <c r="CC56" s="668"/>
      <c r="CD56" s="668"/>
      <c r="CE56" s="668"/>
      <c r="CF56" s="668"/>
      <c r="CG56" s="668"/>
      <c r="CH56" s="668"/>
      <c r="CI56" s="668"/>
      <c r="CJ56" s="668"/>
      <c r="CK56" s="668"/>
      <c r="CL56" s="668"/>
      <c r="CM56" s="668"/>
      <c r="CN56" s="668"/>
      <c r="CO56" s="668"/>
      <c r="CP56" s="668"/>
      <c r="CQ56" s="668"/>
      <c r="CR56" s="668"/>
      <c r="CS56" s="668"/>
      <c r="CT56" s="668"/>
      <c r="CU56" s="668"/>
      <c r="CV56" s="668"/>
      <c r="CW56" s="668"/>
      <c r="CX56" s="668"/>
      <c r="CY56" s="668"/>
      <c r="CZ56" s="668"/>
      <c r="DA56" s="668"/>
      <c r="DB56" s="668"/>
      <c r="DC56" s="668"/>
      <c r="DD56" s="668"/>
      <c r="DE56" s="668"/>
      <c r="DF56" s="668"/>
      <c r="DG56" s="668"/>
      <c r="DH56" s="668"/>
      <c r="DI56" s="668"/>
      <c r="DJ56" s="668"/>
      <c r="DK56" s="668"/>
      <c r="DL56" s="668"/>
      <c r="DM56" s="668"/>
      <c r="DN56" s="668"/>
      <c r="DO56" s="668"/>
      <c r="DP56" s="668"/>
      <c r="DQ56" s="668"/>
      <c r="DR56" s="668"/>
      <c r="DS56" s="668"/>
      <c r="DT56" s="668"/>
      <c r="DU56" s="668"/>
      <c r="DV56" s="668"/>
      <c r="DW56" s="668"/>
      <c r="DX56" s="668"/>
      <c r="DY56" s="668"/>
      <c r="DZ56" s="668"/>
      <c r="EA56" s="668"/>
      <c r="EB56" s="668"/>
      <c r="EC56" s="668"/>
      <c r="ED56" s="668"/>
      <c r="EE56" s="668"/>
      <c r="EF56" s="668"/>
      <c r="EG56" s="668"/>
      <c r="EH56" s="668"/>
      <c r="EI56" s="668"/>
      <c r="EJ56" s="668"/>
      <c r="EK56" s="668"/>
      <c r="EL56" s="668"/>
      <c r="EM56" s="668"/>
      <c r="EN56" s="668"/>
      <c r="EO56" s="668"/>
      <c r="EP56" s="668"/>
      <c r="EQ56" s="668"/>
      <c r="ER56" s="668"/>
      <c r="ES56" s="668"/>
      <c r="ET56" s="668"/>
      <c r="EU56" s="668"/>
      <c r="EV56" s="668"/>
      <c r="EW56" s="668"/>
      <c r="EX56" s="668"/>
      <c r="EY56" s="668"/>
      <c r="EZ56" s="668"/>
      <c r="FA56" s="668"/>
      <c r="FB56" s="668"/>
      <c r="FC56" s="668"/>
      <c r="FD56" s="668"/>
      <c r="FE56" s="668"/>
      <c r="FF56" s="668"/>
    </row>
    <row r="57" spans="1:162" s="668" customFormat="1" ht="24" customHeight="1" thickTop="1">
      <c r="A57" s="414"/>
      <c r="B57" s="415" t="s">
        <v>592</v>
      </c>
      <c r="C57" s="414"/>
      <c r="D57" s="416" t="s">
        <v>593</v>
      </c>
      <c r="E57" s="417">
        <v>21355150</v>
      </c>
      <c r="F57" s="417">
        <v>0</v>
      </c>
      <c r="G57" s="417">
        <v>21355150</v>
      </c>
      <c r="H57" s="664"/>
      <c r="I57" s="665"/>
      <c r="J57" s="666" t="s">
        <v>592</v>
      </c>
      <c r="K57" s="665"/>
      <c r="L57" s="585" t="s">
        <v>3339</v>
      </c>
      <c r="M57" s="981">
        <f t="shared" si="0"/>
        <v>21355150</v>
      </c>
      <c r="N57" s="981">
        <f t="shared" si="1"/>
        <v>0</v>
      </c>
      <c r="O57" s="981">
        <f t="shared" si="2"/>
        <v>21355150</v>
      </c>
      <c r="P57" s="667"/>
      <c r="Q57" s="667"/>
      <c r="R57" s="667"/>
      <c r="S57" s="667"/>
      <c r="T57" s="667"/>
      <c r="U57" s="667"/>
      <c r="V57" s="667"/>
      <c r="W57" s="667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</row>
    <row r="58" spans="1:162" s="668" customFormat="1" ht="24" customHeight="1">
      <c r="A58" s="385"/>
      <c r="B58" s="385"/>
      <c r="C58" s="384" t="s">
        <v>592</v>
      </c>
      <c r="D58" s="418" t="s">
        <v>594</v>
      </c>
      <c r="E58" s="419">
        <v>21355150</v>
      </c>
      <c r="F58" s="419">
        <v>0</v>
      </c>
      <c r="G58" s="417">
        <v>21355150</v>
      </c>
      <c r="H58" s="664"/>
      <c r="I58" s="669"/>
      <c r="J58" s="669"/>
      <c r="K58" s="670" t="s">
        <v>592</v>
      </c>
      <c r="L58" s="586" t="s">
        <v>3327</v>
      </c>
      <c r="M58" s="982">
        <f t="shared" si="0"/>
        <v>21355150</v>
      </c>
      <c r="N58" s="982">
        <f t="shared" si="1"/>
        <v>0</v>
      </c>
      <c r="O58" s="982">
        <f t="shared" si="2"/>
        <v>21355150</v>
      </c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  <c r="AA58" s="667"/>
      <c r="AB58" s="667"/>
      <c r="AC58" s="667"/>
      <c r="AD58" s="667"/>
      <c r="AE58" s="667"/>
      <c r="AF58" s="667"/>
      <c r="AG58" s="667"/>
      <c r="AH58" s="667"/>
      <c r="AI58" s="667"/>
      <c r="AJ58" s="667"/>
    </row>
    <row r="59" spans="1:162" s="672" customFormat="1" ht="24" customHeight="1">
      <c r="A59" s="384"/>
      <c r="B59" s="385" t="s">
        <v>595</v>
      </c>
      <c r="C59" s="385"/>
      <c r="D59" s="418" t="s">
        <v>643</v>
      </c>
      <c r="E59" s="419">
        <v>750590</v>
      </c>
      <c r="F59" s="419">
        <v>0</v>
      </c>
      <c r="G59" s="417">
        <v>750590</v>
      </c>
      <c r="H59" s="664"/>
      <c r="I59" s="670"/>
      <c r="J59" s="669" t="s">
        <v>595</v>
      </c>
      <c r="K59" s="669"/>
      <c r="L59" s="586" t="s">
        <v>3370</v>
      </c>
      <c r="M59" s="982">
        <f t="shared" si="0"/>
        <v>750590</v>
      </c>
      <c r="N59" s="982">
        <f t="shared" si="1"/>
        <v>0</v>
      </c>
      <c r="O59" s="982">
        <f t="shared" si="2"/>
        <v>750590</v>
      </c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  <c r="AA59" s="667"/>
      <c r="AB59" s="667"/>
      <c r="AC59" s="667"/>
      <c r="AD59" s="667"/>
      <c r="AE59" s="667"/>
      <c r="AF59" s="667"/>
      <c r="AG59" s="667"/>
      <c r="AH59" s="667"/>
      <c r="AI59" s="667"/>
      <c r="AJ59" s="667"/>
      <c r="AK59" s="668"/>
      <c r="AL59" s="668"/>
      <c r="AM59" s="668"/>
      <c r="AN59" s="668"/>
      <c r="AO59" s="668"/>
      <c r="AP59" s="668"/>
      <c r="AQ59" s="668"/>
      <c r="AR59" s="668"/>
      <c r="AS59" s="668"/>
      <c r="AT59" s="668"/>
      <c r="AU59" s="668"/>
      <c r="AV59" s="668"/>
      <c r="AW59" s="668"/>
      <c r="AX59" s="668"/>
      <c r="AY59" s="668"/>
      <c r="AZ59" s="668"/>
      <c r="BA59" s="668"/>
      <c r="BB59" s="668"/>
      <c r="BC59" s="668"/>
      <c r="BD59" s="668"/>
      <c r="BE59" s="668"/>
      <c r="BF59" s="668"/>
      <c r="BG59" s="668"/>
      <c r="BH59" s="668"/>
      <c r="BI59" s="668"/>
      <c r="BJ59" s="668"/>
      <c r="BK59" s="668"/>
      <c r="BL59" s="668"/>
      <c r="BM59" s="668"/>
      <c r="BN59" s="668"/>
      <c r="BO59" s="668"/>
      <c r="BP59" s="668"/>
      <c r="BQ59" s="668"/>
      <c r="BR59" s="668"/>
      <c r="BS59" s="668"/>
      <c r="BT59" s="668"/>
      <c r="BU59" s="668"/>
      <c r="BV59" s="668"/>
      <c r="BW59" s="668"/>
      <c r="BX59" s="668"/>
      <c r="BY59" s="668"/>
      <c r="BZ59" s="668"/>
      <c r="CA59" s="668"/>
      <c r="CB59" s="668"/>
      <c r="CC59" s="668"/>
      <c r="CD59" s="668"/>
      <c r="CE59" s="668"/>
      <c r="CF59" s="668"/>
      <c r="CG59" s="668"/>
      <c r="CH59" s="668"/>
      <c r="CI59" s="668"/>
      <c r="CJ59" s="668"/>
      <c r="CK59" s="668"/>
      <c r="CL59" s="668"/>
      <c r="CM59" s="668"/>
      <c r="CN59" s="668"/>
      <c r="CO59" s="668"/>
      <c r="CP59" s="668"/>
      <c r="CQ59" s="668"/>
      <c r="CR59" s="668"/>
      <c r="CS59" s="668"/>
      <c r="CT59" s="668"/>
      <c r="CU59" s="668"/>
      <c r="CV59" s="668"/>
      <c r="CW59" s="668"/>
      <c r="CX59" s="668"/>
      <c r="CY59" s="668"/>
      <c r="CZ59" s="668"/>
      <c r="DA59" s="668"/>
      <c r="DB59" s="668"/>
      <c r="DC59" s="668"/>
      <c r="DD59" s="668"/>
      <c r="DE59" s="668"/>
      <c r="DF59" s="668"/>
      <c r="DG59" s="668"/>
      <c r="DH59" s="668"/>
      <c r="DI59" s="668"/>
      <c r="DJ59" s="668"/>
      <c r="DK59" s="668"/>
      <c r="DL59" s="668"/>
      <c r="DM59" s="668"/>
      <c r="DN59" s="668"/>
      <c r="DO59" s="668"/>
      <c r="DP59" s="668"/>
      <c r="DQ59" s="668"/>
      <c r="DR59" s="668"/>
      <c r="DS59" s="668"/>
      <c r="DT59" s="668"/>
      <c r="DU59" s="668"/>
      <c r="DV59" s="668"/>
      <c r="DW59" s="668"/>
      <c r="DX59" s="668"/>
      <c r="DY59" s="668"/>
      <c r="DZ59" s="668"/>
      <c r="EA59" s="668"/>
      <c r="EB59" s="668"/>
      <c r="EC59" s="668"/>
      <c r="ED59" s="668"/>
      <c r="EE59" s="668"/>
      <c r="EF59" s="668"/>
      <c r="EG59" s="668"/>
      <c r="EH59" s="668"/>
      <c r="EI59" s="668"/>
      <c r="EJ59" s="668"/>
      <c r="EK59" s="668"/>
      <c r="EL59" s="668"/>
      <c r="EM59" s="668"/>
      <c r="EN59" s="668"/>
      <c r="EO59" s="668"/>
      <c r="EP59" s="668"/>
      <c r="EQ59" s="668"/>
      <c r="ER59" s="668"/>
      <c r="ES59" s="668"/>
      <c r="ET59" s="668"/>
      <c r="EU59" s="668"/>
      <c r="EV59" s="668"/>
      <c r="EW59" s="668"/>
      <c r="EX59" s="668"/>
      <c r="EY59" s="668"/>
      <c r="EZ59" s="668"/>
      <c r="FA59" s="668"/>
      <c r="FB59" s="668"/>
      <c r="FC59" s="668"/>
      <c r="FD59" s="668"/>
      <c r="FE59" s="668"/>
      <c r="FF59" s="668"/>
    </row>
    <row r="60" spans="1:162" s="663" customFormat="1" ht="24" customHeight="1">
      <c r="A60" s="414"/>
      <c r="B60" s="415"/>
      <c r="C60" s="414" t="s">
        <v>592</v>
      </c>
      <c r="D60" s="416" t="s">
        <v>644</v>
      </c>
      <c r="E60" s="417">
        <v>750590</v>
      </c>
      <c r="F60" s="417">
        <v>0</v>
      </c>
      <c r="G60" s="417">
        <v>750590</v>
      </c>
      <c r="H60" s="659"/>
      <c r="I60" s="665"/>
      <c r="J60" s="666"/>
      <c r="K60" s="665" t="s">
        <v>592</v>
      </c>
      <c r="L60" s="585" t="s">
        <v>3371</v>
      </c>
      <c r="M60" s="981">
        <f t="shared" si="0"/>
        <v>750590</v>
      </c>
      <c r="N60" s="981">
        <f t="shared" si="1"/>
        <v>0</v>
      </c>
      <c r="O60" s="981">
        <f t="shared" si="2"/>
        <v>750590</v>
      </c>
      <c r="P60" s="662"/>
      <c r="Q60" s="662"/>
      <c r="R60" s="662"/>
      <c r="S60" s="662"/>
      <c r="T60" s="662"/>
      <c r="U60" s="662"/>
      <c r="V60" s="662"/>
      <c r="W60" s="662"/>
      <c r="X60" s="662"/>
      <c r="Y60" s="662"/>
      <c r="Z60" s="662"/>
      <c r="AA60" s="662"/>
      <c r="AB60" s="662"/>
      <c r="AC60" s="662"/>
      <c r="AD60" s="662"/>
      <c r="AE60" s="662"/>
      <c r="AF60" s="662"/>
      <c r="AG60" s="662"/>
      <c r="AH60" s="662"/>
      <c r="AI60" s="662"/>
      <c r="AJ60" s="662"/>
    </row>
    <row r="61" spans="1:162" s="668" customFormat="1" ht="24" customHeight="1">
      <c r="A61" s="385"/>
      <c r="B61" s="385" t="s">
        <v>599</v>
      </c>
      <c r="C61" s="384"/>
      <c r="D61" s="418" t="s">
        <v>645</v>
      </c>
      <c r="E61" s="419">
        <v>3898420</v>
      </c>
      <c r="F61" s="419">
        <v>0</v>
      </c>
      <c r="G61" s="417">
        <v>3898420</v>
      </c>
      <c r="H61" s="664"/>
      <c r="I61" s="669"/>
      <c r="J61" s="669" t="s">
        <v>599</v>
      </c>
      <c r="K61" s="670"/>
      <c r="L61" s="586" t="s">
        <v>3372</v>
      </c>
      <c r="M61" s="982">
        <f t="shared" si="0"/>
        <v>3898420</v>
      </c>
      <c r="N61" s="982">
        <f t="shared" si="1"/>
        <v>0</v>
      </c>
      <c r="O61" s="982">
        <f t="shared" si="2"/>
        <v>3898420</v>
      </c>
      <c r="P61" s="667"/>
      <c r="Q61" s="667"/>
      <c r="R61" s="667"/>
      <c r="S61" s="667"/>
      <c r="T61" s="667"/>
      <c r="U61" s="667"/>
      <c r="V61" s="667"/>
      <c r="W61" s="667"/>
      <c r="X61" s="667"/>
      <c r="Y61" s="667"/>
      <c r="Z61" s="667"/>
      <c r="AA61" s="667"/>
      <c r="AB61" s="667"/>
      <c r="AC61" s="667"/>
      <c r="AD61" s="667"/>
      <c r="AE61" s="667"/>
      <c r="AF61" s="667"/>
      <c r="AG61" s="667"/>
      <c r="AH61" s="667"/>
      <c r="AI61" s="667"/>
      <c r="AJ61" s="667"/>
    </row>
    <row r="62" spans="1:162" s="668" customFormat="1" ht="24" customHeight="1">
      <c r="A62" s="428"/>
      <c r="B62" s="429"/>
      <c r="C62" s="428" t="s">
        <v>592</v>
      </c>
      <c r="D62" s="430" t="s">
        <v>646</v>
      </c>
      <c r="E62" s="431">
        <v>3898420</v>
      </c>
      <c r="F62" s="431">
        <v>0</v>
      </c>
      <c r="G62" s="417">
        <v>3898420</v>
      </c>
      <c r="H62" s="664"/>
      <c r="I62" s="679"/>
      <c r="J62" s="680"/>
      <c r="K62" s="679" t="s">
        <v>592</v>
      </c>
      <c r="L62" s="588" t="s">
        <v>3373</v>
      </c>
      <c r="M62" s="985">
        <f t="shared" si="0"/>
        <v>3898420</v>
      </c>
      <c r="N62" s="985">
        <f t="shared" si="1"/>
        <v>0</v>
      </c>
      <c r="O62" s="985">
        <f t="shared" si="2"/>
        <v>3898420</v>
      </c>
      <c r="P62" s="667"/>
      <c r="Q62" s="667"/>
      <c r="R62" s="667"/>
      <c r="S62" s="667"/>
      <c r="T62" s="667"/>
      <c r="U62" s="667"/>
      <c r="V62" s="667"/>
      <c r="W62" s="667"/>
      <c r="X62" s="667"/>
      <c r="Y62" s="667"/>
      <c r="Z62" s="667"/>
      <c r="AA62" s="667"/>
      <c r="AB62" s="667"/>
      <c r="AC62" s="667"/>
      <c r="AD62" s="667"/>
      <c r="AE62" s="667"/>
      <c r="AF62" s="667"/>
      <c r="AG62" s="667"/>
      <c r="AH62" s="667"/>
      <c r="AI62" s="667"/>
      <c r="AJ62" s="667"/>
    </row>
    <row r="63" spans="1:162" s="677" customFormat="1" ht="24" customHeight="1" thickBot="1">
      <c r="A63" s="424" t="s">
        <v>647</v>
      </c>
      <c r="B63" s="424"/>
      <c r="C63" s="425"/>
      <c r="D63" s="426" t="s">
        <v>648</v>
      </c>
      <c r="E63" s="427">
        <v>168350000</v>
      </c>
      <c r="F63" s="427">
        <v>10700000</v>
      </c>
      <c r="G63" s="439">
        <v>179050000</v>
      </c>
      <c r="H63" s="664"/>
      <c r="I63" s="675" t="s">
        <v>647</v>
      </c>
      <c r="J63" s="675"/>
      <c r="K63" s="676"/>
      <c r="L63" s="587" t="s">
        <v>3374</v>
      </c>
      <c r="M63" s="984">
        <f t="shared" si="0"/>
        <v>168350000</v>
      </c>
      <c r="N63" s="984">
        <f t="shared" si="1"/>
        <v>10700000</v>
      </c>
      <c r="O63" s="984">
        <f t="shared" si="2"/>
        <v>179050000</v>
      </c>
      <c r="P63" s="667"/>
      <c r="Q63" s="667"/>
      <c r="R63" s="667"/>
      <c r="S63" s="667"/>
      <c r="T63" s="667"/>
      <c r="U63" s="667"/>
      <c r="V63" s="667"/>
      <c r="W63" s="667"/>
      <c r="X63" s="667"/>
      <c r="Y63" s="667"/>
      <c r="Z63" s="667"/>
      <c r="AA63" s="667"/>
      <c r="AB63" s="667"/>
      <c r="AC63" s="667"/>
      <c r="AD63" s="667"/>
      <c r="AE63" s="667"/>
      <c r="AF63" s="667"/>
      <c r="AG63" s="667"/>
      <c r="AH63" s="667"/>
      <c r="AI63" s="667"/>
      <c r="AJ63" s="667"/>
      <c r="AK63" s="668"/>
      <c r="AL63" s="668"/>
      <c r="AM63" s="668"/>
      <c r="AN63" s="668"/>
      <c r="AO63" s="668"/>
      <c r="AP63" s="668"/>
      <c r="AQ63" s="668"/>
      <c r="AR63" s="668"/>
      <c r="AS63" s="668"/>
      <c r="AT63" s="668"/>
      <c r="AU63" s="668"/>
      <c r="AV63" s="668"/>
      <c r="AW63" s="668"/>
      <c r="AX63" s="668"/>
      <c r="AY63" s="668"/>
      <c r="AZ63" s="668"/>
      <c r="BA63" s="668"/>
      <c r="BB63" s="668"/>
      <c r="BC63" s="668"/>
      <c r="BD63" s="668"/>
      <c r="BE63" s="668"/>
      <c r="BF63" s="668"/>
      <c r="BG63" s="668"/>
      <c r="BH63" s="668"/>
      <c r="BI63" s="668"/>
      <c r="BJ63" s="668"/>
      <c r="BK63" s="668"/>
      <c r="BL63" s="668"/>
      <c r="BM63" s="668"/>
      <c r="BN63" s="668"/>
      <c r="BO63" s="668"/>
      <c r="BP63" s="668"/>
      <c r="BQ63" s="668"/>
      <c r="BR63" s="668"/>
      <c r="BS63" s="668"/>
      <c r="BT63" s="668"/>
      <c r="BU63" s="668"/>
      <c r="BV63" s="668"/>
      <c r="BW63" s="668"/>
      <c r="BX63" s="668"/>
      <c r="BY63" s="668"/>
      <c r="BZ63" s="668"/>
      <c r="CA63" s="668"/>
      <c r="CB63" s="668"/>
      <c r="CC63" s="668"/>
      <c r="CD63" s="668"/>
      <c r="CE63" s="668"/>
      <c r="CF63" s="668"/>
      <c r="CG63" s="668"/>
      <c r="CH63" s="668"/>
      <c r="CI63" s="668"/>
      <c r="CJ63" s="668"/>
      <c r="CK63" s="668"/>
      <c r="CL63" s="668"/>
      <c r="CM63" s="668"/>
      <c r="CN63" s="668"/>
      <c r="CO63" s="668"/>
      <c r="CP63" s="668"/>
      <c r="CQ63" s="668"/>
      <c r="CR63" s="668"/>
      <c r="CS63" s="668"/>
      <c r="CT63" s="668"/>
      <c r="CU63" s="668"/>
      <c r="CV63" s="668"/>
      <c r="CW63" s="668"/>
      <c r="CX63" s="668"/>
      <c r="CY63" s="668"/>
      <c r="CZ63" s="668"/>
      <c r="DA63" s="668"/>
      <c r="DB63" s="668"/>
      <c r="DC63" s="668"/>
      <c r="DD63" s="668"/>
      <c r="DE63" s="668"/>
      <c r="DF63" s="668"/>
      <c r="DG63" s="668"/>
      <c r="DH63" s="668"/>
      <c r="DI63" s="668"/>
      <c r="DJ63" s="668"/>
      <c r="DK63" s="668"/>
      <c r="DL63" s="668"/>
      <c r="DM63" s="668"/>
      <c r="DN63" s="668"/>
      <c r="DO63" s="668"/>
      <c r="DP63" s="668"/>
      <c r="DQ63" s="668"/>
      <c r="DR63" s="668"/>
      <c r="DS63" s="668"/>
      <c r="DT63" s="668"/>
      <c r="DU63" s="668"/>
      <c r="DV63" s="668"/>
      <c r="DW63" s="668"/>
      <c r="DX63" s="668"/>
      <c r="DY63" s="668"/>
      <c r="DZ63" s="668"/>
      <c r="EA63" s="668"/>
      <c r="EB63" s="668"/>
      <c r="EC63" s="668"/>
      <c r="ED63" s="668"/>
      <c r="EE63" s="668"/>
      <c r="EF63" s="668"/>
      <c r="EG63" s="668"/>
      <c r="EH63" s="668"/>
      <c r="EI63" s="668"/>
      <c r="EJ63" s="668"/>
      <c r="EK63" s="668"/>
      <c r="EL63" s="668"/>
      <c r="EM63" s="668"/>
      <c r="EN63" s="668"/>
      <c r="EO63" s="668"/>
      <c r="EP63" s="668"/>
      <c r="EQ63" s="668"/>
      <c r="ER63" s="668"/>
      <c r="ES63" s="668"/>
      <c r="ET63" s="668"/>
      <c r="EU63" s="668"/>
      <c r="EV63" s="668"/>
      <c r="EW63" s="668"/>
      <c r="EX63" s="668"/>
      <c r="EY63" s="668"/>
      <c r="EZ63" s="668"/>
      <c r="FA63" s="668"/>
      <c r="FB63" s="668"/>
      <c r="FC63" s="668"/>
      <c r="FD63" s="668"/>
      <c r="FE63" s="668"/>
      <c r="FF63" s="668"/>
    </row>
    <row r="64" spans="1:162" s="672" customFormat="1" ht="24" customHeight="1" thickTop="1">
      <c r="A64" s="415"/>
      <c r="B64" s="414" t="s">
        <v>592</v>
      </c>
      <c r="C64" s="414"/>
      <c r="D64" s="416" t="s">
        <v>593</v>
      </c>
      <c r="E64" s="417">
        <v>82615900</v>
      </c>
      <c r="F64" s="417">
        <v>0</v>
      </c>
      <c r="G64" s="417">
        <v>82615900</v>
      </c>
      <c r="H64" s="664"/>
      <c r="I64" s="666"/>
      <c r="J64" s="665" t="s">
        <v>592</v>
      </c>
      <c r="K64" s="665"/>
      <c r="L64" s="585" t="s">
        <v>3339</v>
      </c>
      <c r="M64" s="981">
        <f t="shared" si="0"/>
        <v>82615900</v>
      </c>
      <c r="N64" s="981">
        <f t="shared" si="1"/>
        <v>0</v>
      </c>
      <c r="O64" s="981">
        <f t="shared" si="2"/>
        <v>82615900</v>
      </c>
      <c r="P64" s="667"/>
      <c r="Q64" s="667"/>
      <c r="R64" s="667"/>
      <c r="S64" s="667"/>
      <c r="T64" s="667"/>
      <c r="U64" s="667"/>
      <c r="V64" s="667"/>
      <c r="W64" s="667"/>
      <c r="X64" s="667"/>
      <c r="Y64" s="667"/>
      <c r="Z64" s="667"/>
      <c r="AA64" s="667"/>
      <c r="AB64" s="667"/>
      <c r="AC64" s="667"/>
      <c r="AD64" s="667"/>
      <c r="AE64" s="667"/>
      <c r="AF64" s="667"/>
      <c r="AG64" s="667"/>
      <c r="AH64" s="667"/>
      <c r="AI64" s="667"/>
      <c r="AJ64" s="667"/>
      <c r="AK64" s="668"/>
      <c r="AL64" s="668"/>
      <c r="AM64" s="668"/>
      <c r="AN64" s="668"/>
      <c r="AO64" s="668"/>
      <c r="AP64" s="668"/>
      <c r="AQ64" s="668"/>
      <c r="AR64" s="668"/>
      <c r="AS64" s="668"/>
      <c r="AT64" s="668"/>
      <c r="AU64" s="668"/>
      <c r="AV64" s="668"/>
      <c r="AW64" s="668"/>
      <c r="AX64" s="668"/>
      <c r="AY64" s="668"/>
      <c r="AZ64" s="668"/>
      <c r="BA64" s="668"/>
      <c r="BB64" s="668"/>
      <c r="BC64" s="668"/>
      <c r="BD64" s="668"/>
      <c r="BE64" s="668"/>
      <c r="BF64" s="668"/>
      <c r="BG64" s="668"/>
      <c r="BH64" s="668"/>
      <c r="BI64" s="668"/>
      <c r="BJ64" s="668"/>
      <c r="BK64" s="668"/>
      <c r="BL64" s="668"/>
      <c r="BM64" s="668"/>
      <c r="BN64" s="668"/>
      <c r="BO64" s="668"/>
      <c r="BP64" s="668"/>
      <c r="BQ64" s="668"/>
      <c r="BR64" s="668"/>
      <c r="BS64" s="668"/>
      <c r="BT64" s="668"/>
      <c r="BU64" s="668"/>
      <c r="BV64" s="668"/>
      <c r="BW64" s="668"/>
      <c r="BX64" s="668"/>
      <c r="BY64" s="668"/>
      <c r="BZ64" s="668"/>
      <c r="CA64" s="668"/>
      <c r="CB64" s="668"/>
      <c r="CC64" s="668"/>
      <c r="CD64" s="668"/>
      <c r="CE64" s="668"/>
      <c r="CF64" s="668"/>
      <c r="CG64" s="668"/>
      <c r="CH64" s="668"/>
      <c r="CI64" s="668"/>
      <c r="CJ64" s="668"/>
      <c r="CK64" s="668"/>
      <c r="CL64" s="668"/>
      <c r="CM64" s="668"/>
      <c r="CN64" s="668"/>
      <c r="CO64" s="668"/>
      <c r="CP64" s="668"/>
      <c r="CQ64" s="668"/>
      <c r="CR64" s="668"/>
      <c r="CS64" s="668"/>
      <c r="CT64" s="668"/>
      <c r="CU64" s="668"/>
      <c r="CV64" s="668"/>
      <c r="CW64" s="668"/>
      <c r="CX64" s="668"/>
      <c r="CY64" s="668"/>
      <c r="CZ64" s="668"/>
      <c r="DA64" s="668"/>
      <c r="DB64" s="668"/>
      <c r="DC64" s="668"/>
      <c r="DD64" s="668"/>
      <c r="DE64" s="668"/>
      <c r="DF64" s="668"/>
      <c r="DG64" s="668"/>
      <c r="DH64" s="668"/>
      <c r="DI64" s="668"/>
      <c r="DJ64" s="668"/>
      <c r="DK64" s="668"/>
      <c r="DL64" s="668"/>
      <c r="DM64" s="668"/>
      <c r="DN64" s="668"/>
      <c r="DO64" s="668"/>
      <c r="DP64" s="668"/>
      <c r="DQ64" s="668"/>
      <c r="DR64" s="668"/>
      <c r="DS64" s="668"/>
      <c r="DT64" s="668"/>
      <c r="DU64" s="668"/>
      <c r="DV64" s="668"/>
      <c r="DW64" s="668"/>
      <c r="DX64" s="668"/>
      <c r="DY64" s="668"/>
      <c r="DZ64" s="668"/>
      <c r="EA64" s="668"/>
      <c r="EB64" s="668"/>
      <c r="EC64" s="668"/>
      <c r="ED64" s="668"/>
      <c r="EE64" s="668"/>
      <c r="EF64" s="668"/>
      <c r="EG64" s="668"/>
      <c r="EH64" s="668"/>
      <c r="EI64" s="668"/>
      <c r="EJ64" s="668"/>
      <c r="EK64" s="668"/>
      <c r="EL64" s="668"/>
      <c r="EM64" s="668"/>
      <c r="EN64" s="668"/>
      <c r="EO64" s="668"/>
      <c r="EP64" s="668"/>
      <c r="EQ64" s="668"/>
      <c r="ER64" s="668"/>
      <c r="ES64" s="668"/>
      <c r="ET64" s="668"/>
      <c r="EU64" s="668"/>
      <c r="EV64" s="668"/>
      <c r="EW64" s="668"/>
      <c r="EX64" s="668"/>
      <c r="EY64" s="668"/>
      <c r="EZ64" s="668"/>
      <c r="FA64" s="668"/>
      <c r="FB64" s="668"/>
      <c r="FC64" s="668"/>
      <c r="FD64" s="668"/>
      <c r="FE64" s="668"/>
      <c r="FF64" s="668"/>
    </row>
    <row r="65" spans="1:162" s="668" customFormat="1" ht="24" customHeight="1">
      <c r="A65" s="414"/>
      <c r="B65" s="415"/>
      <c r="C65" s="414" t="s">
        <v>592</v>
      </c>
      <c r="D65" s="416" t="s">
        <v>594</v>
      </c>
      <c r="E65" s="417">
        <v>82615900</v>
      </c>
      <c r="F65" s="417">
        <v>0</v>
      </c>
      <c r="G65" s="417">
        <v>82615900</v>
      </c>
      <c r="H65" s="664"/>
      <c r="I65" s="665"/>
      <c r="J65" s="666"/>
      <c r="K65" s="665" t="s">
        <v>592</v>
      </c>
      <c r="L65" s="585" t="s">
        <v>3327</v>
      </c>
      <c r="M65" s="981">
        <f t="shared" si="0"/>
        <v>82615900</v>
      </c>
      <c r="N65" s="981">
        <f t="shared" si="1"/>
        <v>0</v>
      </c>
      <c r="O65" s="981">
        <f t="shared" si="2"/>
        <v>82615900</v>
      </c>
      <c r="P65" s="667"/>
      <c r="Q65" s="667"/>
      <c r="R65" s="667"/>
      <c r="S65" s="667"/>
      <c r="T65" s="667"/>
      <c r="U65" s="667"/>
      <c r="V65" s="667"/>
      <c r="W65" s="667"/>
      <c r="X65" s="667"/>
      <c r="Y65" s="667"/>
      <c r="Z65" s="667"/>
      <c r="AA65" s="667"/>
      <c r="AB65" s="667"/>
      <c r="AC65" s="667"/>
      <c r="AD65" s="667"/>
      <c r="AE65" s="667"/>
      <c r="AF65" s="667"/>
      <c r="AG65" s="667"/>
      <c r="AH65" s="667"/>
      <c r="AI65" s="667"/>
      <c r="AJ65" s="667"/>
    </row>
    <row r="66" spans="1:162" s="668" customFormat="1" ht="24" customHeight="1">
      <c r="A66" s="385"/>
      <c r="B66" s="385" t="s">
        <v>595</v>
      </c>
      <c r="C66" s="384"/>
      <c r="D66" s="418" t="s">
        <v>649</v>
      </c>
      <c r="E66" s="419">
        <v>68358700</v>
      </c>
      <c r="F66" s="419">
        <v>8900000</v>
      </c>
      <c r="G66" s="417">
        <v>77258700</v>
      </c>
      <c r="H66" s="664"/>
      <c r="I66" s="669"/>
      <c r="J66" s="669" t="s">
        <v>595</v>
      </c>
      <c r="K66" s="670"/>
      <c r="L66" s="586" t="s">
        <v>3375</v>
      </c>
      <c r="M66" s="982">
        <f t="shared" si="0"/>
        <v>68358700</v>
      </c>
      <c r="N66" s="982">
        <f t="shared" si="1"/>
        <v>8900000</v>
      </c>
      <c r="O66" s="982">
        <f t="shared" si="2"/>
        <v>77258700</v>
      </c>
      <c r="P66" s="667"/>
      <c r="Q66" s="667"/>
      <c r="R66" s="667"/>
      <c r="S66" s="667"/>
      <c r="T66" s="667"/>
      <c r="U66" s="667"/>
      <c r="V66" s="667"/>
      <c r="W66" s="667"/>
      <c r="X66" s="667"/>
      <c r="Y66" s="667"/>
      <c r="Z66" s="667"/>
      <c r="AA66" s="667"/>
      <c r="AB66" s="667"/>
      <c r="AC66" s="667"/>
      <c r="AD66" s="667"/>
      <c r="AE66" s="667"/>
      <c r="AF66" s="667"/>
      <c r="AG66" s="667"/>
      <c r="AH66" s="667"/>
      <c r="AI66" s="667"/>
      <c r="AJ66" s="667"/>
    </row>
    <row r="67" spans="1:162" s="668" customFormat="1" ht="24" customHeight="1">
      <c r="A67" s="385"/>
      <c r="B67" s="384"/>
      <c r="C67" s="385" t="s">
        <v>592</v>
      </c>
      <c r="D67" s="418" t="s">
        <v>650</v>
      </c>
      <c r="E67" s="419">
        <v>68358700</v>
      </c>
      <c r="F67" s="419">
        <v>8900000</v>
      </c>
      <c r="G67" s="417">
        <v>77258700</v>
      </c>
      <c r="H67" s="664"/>
      <c r="I67" s="669"/>
      <c r="J67" s="670"/>
      <c r="K67" s="669" t="s">
        <v>592</v>
      </c>
      <c r="L67" s="586" t="s">
        <v>3376</v>
      </c>
      <c r="M67" s="982">
        <f t="shared" si="0"/>
        <v>68358700</v>
      </c>
      <c r="N67" s="982">
        <f t="shared" si="1"/>
        <v>8900000</v>
      </c>
      <c r="O67" s="982">
        <f t="shared" si="2"/>
        <v>77258700</v>
      </c>
      <c r="P67" s="667"/>
      <c r="Q67" s="667"/>
      <c r="R67" s="667"/>
      <c r="S67" s="667"/>
      <c r="T67" s="667"/>
      <c r="U67" s="667"/>
      <c r="V67" s="667"/>
      <c r="W67" s="667"/>
      <c r="X67" s="667"/>
      <c r="Y67" s="667"/>
      <c r="Z67" s="667"/>
      <c r="AA67" s="667"/>
      <c r="AB67" s="667"/>
      <c r="AC67" s="667"/>
      <c r="AD67" s="667"/>
      <c r="AE67" s="667"/>
      <c r="AF67" s="667"/>
      <c r="AG67" s="667"/>
      <c r="AH67" s="667"/>
      <c r="AI67" s="667"/>
      <c r="AJ67" s="667"/>
    </row>
    <row r="68" spans="1:162" s="668" customFormat="1" ht="24" customHeight="1">
      <c r="A68" s="385"/>
      <c r="B68" s="385" t="s">
        <v>599</v>
      </c>
      <c r="C68" s="384"/>
      <c r="D68" s="418" t="s">
        <v>651</v>
      </c>
      <c r="E68" s="419">
        <v>17375400</v>
      </c>
      <c r="F68" s="419">
        <v>1800000</v>
      </c>
      <c r="G68" s="417">
        <v>19175400</v>
      </c>
      <c r="H68" s="664"/>
      <c r="I68" s="669"/>
      <c r="J68" s="669" t="s">
        <v>599</v>
      </c>
      <c r="K68" s="670"/>
      <c r="L68" s="586" t="s">
        <v>3377</v>
      </c>
      <c r="M68" s="982">
        <f t="shared" si="0"/>
        <v>17375400</v>
      </c>
      <c r="N68" s="982">
        <f t="shared" si="1"/>
        <v>1800000</v>
      </c>
      <c r="O68" s="982">
        <f t="shared" si="2"/>
        <v>19175400</v>
      </c>
      <c r="P68" s="667"/>
      <c r="Q68" s="667"/>
      <c r="R68" s="667"/>
      <c r="S68" s="667"/>
      <c r="T68" s="667"/>
      <c r="U68" s="667"/>
      <c r="V68" s="667"/>
      <c r="W68" s="667"/>
      <c r="X68" s="667"/>
      <c r="Y68" s="667"/>
      <c r="Z68" s="667"/>
      <c r="AA68" s="667"/>
      <c r="AB68" s="667"/>
      <c r="AC68" s="667"/>
      <c r="AD68" s="667"/>
      <c r="AE68" s="667"/>
      <c r="AF68" s="667"/>
      <c r="AG68" s="667"/>
      <c r="AH68" s="667"/>
      <c r="AI68" s="667"/>
      <c r="AJ68" s="667"/>
    </row>
    <row r="69" spans="1:162" s="668" customFormat="1" ht="24" customHeight="1">
      <c r="A69" s="428"/>
      <c r="B69" s="429"/>
      <c r="C69" s="428" t="s">
        <v>592</v>
      </c>
      <c r="D69" s="553" t="s">
        <v>652</v>
      </c>
      <c r="E69" s="431">
        <v>17375400</v>
      </c>
      <c r="F69" s="431">
        <v>1800000</v>
      </c>
      <c r="G69" s="417">
        <v>19175400</v>
      </c>
      <c r="H69" s="664"/>
      <c r="I69" s="679"/>
      <c r="J69" s="680"/>
      <c r="K69" s="679" t="s">
        <v>592</v>
      </c>
      <c r="L69" s="588" t="s">
        <v>3378</v>
      </c>
      <c r="M69" s="985">
        <f t="shared" si="0"/>
        <v>17375400</v>
      </c>
      <c r="N69" s="985">
        <f t="shared" si="1"/>
        <v>1800000</v>
      </c>
      <c r="O69" s="985">
        <f t="shared" si="2"/>
        <v>19175400</v>
      </c>
      <c r="P69" s="667"/>
      <c r="Q69" s="667"/>
      <c r="R69" s="667"/>
      <c r="S69" s="667"/>
      <c r="T69" s="667"/>
      <c r="U69" s="667"/>
      <c r="V69" s="667"/>
      <c r="W69" s="667"/>
      <c r="X69" s="667"/>
      <c r="Y69" s="667"/>
      <c r="Z69" s="667"/>
      <c r="AA69" s="667"/>
      <c r="AB69" s="667"/>
      <c r="AC69" s="667"/>
      <c r="AD69" s="667"/>
      <c r="AE69" s="667"/>
      <c r="AF69" s="667"/>
      <c r="AG69" s="667"/>
      <c r="AH69" s="667"/>
      <c r="AI69" s="667"/>
      <c r="AJ69" s="667"/>
    </row>
    <row r="70" spans="1:162" s="677" customFormat="1" ht="24" customHeight="1" thickBot="1">
      <c r="A70" s="424" t="s">
        <v>653</v>
      </c>
      <c r="B70" s="424"/>
      <c r="C70" s="425"/>
      <c r="D70" s="426" t="s">
        <v>654</v>
      </c>
      <c r="E70" s="427">
        <v>406749840</v>
      </c>
      <c r="F70" s="427">
        <v>0</v>
      </c>
      <c r="G70" s="427">
        <v>406749840</v>
      </c>
      <c r="H70" s="664"/>
      <c r="I70" s="675" t="s">
        <v>653</v>
      </c>
      <c r="J70" s="675"/>
      <c r="K70" s="676"/>
      <c r="L70" s="587" t="s">
        <v>5774</v>
      </c>
      <c r="M70" s="984">
        <f t="shared" ref="M70:M133" si="3">E70</f>
        <v>406749840</v>
      </c>
      <c r="N70" s="984">
        <f t="shared" ref="N70:N133" si="4">F70</f>
        <v>0</v>
      </c>
      <c r="O70" s="984">
        <f t="shared" ref="O70:O133" si="5">G70</f>
        <v>406749840</v>
      </c>
      <c r="P70" s="667"/>
      <c r="Q70" s="667"/>
      <c r="R70" s="667"/>
      <c r="S70" s="667"/>
      <c r="T70" s="667"/>
      <c r="U70" s="667"/>
      <c r="V70" s="667"/>
      <c r="W70" s="667"/>
      <c r="X70" s="667"/>
      <c r="Y70" s="667"/>
      <c r="Z70" s="667"/>
      <c r="AA70" s="667"/>
      <c r="AB70" s="667"/>
      <c r="AC70" s="667"/>
      <c r="AD70" s="667"/>
      <c r="AE70" s="667"/>
      <c r="AF70" s="667"/>
      <c r="AG70" s="667"/>
      <c r="AH70" s="667"/>
      <c r="AI70" s="667"/>
      <c r="AJ70" s="667"/>
      <c r="AK70" s="668"/>
      <c r="AL70" s="668"/>
      <c r="AM70" s="668"/>
      <c r="AN70" s="668"/>
      <c r="AO70" s="668"/>
      <c r="AP70" s="668"/>
      <c r="AQ70" s="668"/>
      <c r="AR70" s="668"/>
      <c r="AS70" s="668"/>
      <c r="AT70" s="668"/>
      <c r="AU70" s="668"/>
      <c r="AV70" s="668"/>
      <c r="AW70" s="668"/>
      <c r="AX70" s="668"/>
      <c r="AY70" s="668"/>
      <c r="AZ70" s="668"/>
      <c r="BA70" s="668"/>
      <c r="BB70" s="668"/>
      <c r="BC70" s="668"/>
      <c r="BD70" s="668"/>
      <c r="BE70" s="668"/>
      <c r="BF70" s="668"/>
      <c r="BG70" s="668"/>
      <c r="BH70" s="668"/>
      <c r="BI70" s="668"/>
      <c r="BJ70" s="668"/>
      <c r="BK70" s="668"/>
      <c r="BL70" s="668"/>
      <c r="BM70" s="668"/>
      <c r="BN70" s="668"/>
      <c r="BO70" s="668"/>
      <c r="BP70" s="668"/>
      <c r="BQ70" s="668"/>
      <c r="BR70" s="668"/>
      <c r="BS70" s="668"/>
      <c r="BT70" s="668"/>
      <c r="BU70" s="668"/>
      <c r="BV70" s="668"/>
      <c r="BW70" s="668"/>
      <c r="BX70" s="668"/>
      <c r="BY70" s="668"/>
      <c r="BZ70" s="668"/>
      <c r="CA70" s="668"/>
      <c r="CB70" s="668"/>
      <c r="CC70" s="668"/>
      <c r="CD70" s="668"/>
      <c r="CE70" s="668"/>
      <c r="CF70" s="668"/>
      <c r="CG70" s="668"/>
      <c r="CH70" s="668"/>
      <c r="CI70" s="668"/>
      <c r="CJ70" s="668"/>
      <c r="CK70" s="668"/>
      <c r="CL70" s="668"/>
      <c r="CM70" s="668"/>
      <c r="CN70" s="668"/>
      <c r="CO70" s="668"/>
      <c r="CP70" s="668"/>
      <c r="CQ70" s="668"/>
      <c r="CR70" s="668"/>
      <c r="CS70" s="668"/>
      <c r="CT70" s="668"/>
      <c r="CU70" s="668"/>
      <c r="CV70" s="668"/>
      <c r="CW70" s="668"/>
      <c r="CX70" s="668"/>
      <c r="CY70" s="668"/>
      <c r="CZ70" s="668"/>
      <c r="DA70" s="668"/>
      <c r="DB70" s="668"/>
      <c r="DC70" s="668"/>
      <c r="DD70" s="668"/>
      <c r="DE70" s="668"/>
      <c r="DF70" s="668"/>
      <c r="DG70" s="668"/>
      <c r="DH70" s="668"/>
      <c r="DI70" s="668"/>
      <c r="DJ70" s="668"/>
      <c r="DK70" s="668"/>
      <c r="DL70" s="668"/>
      <c r="DM70" s="668"/>
      <c r="DN70" s="668"/>
      <c r="DO70" s="668"/>
      <c r="DP70" s="668"/>
      <c r="DQ70" s="668"/>
      <c r="DR70" s="668"/>
      <c r="DS70" s="668"/>
      <c r="DT70" s="668"/>
      <c r="DU70" s="668"/>
      <c r="DV70" s="668"/>
      <c r="DW70" s="668"/>
      <c r="DX70" s="668"/>
      <c r="DY70" s="668"/>
      <c r="DZ70" s="668"/>
      <c r="EA70" s="668"/>
      <c r="EB70" s="668"/>
      <c r="EC70" s="668"/>
      <c r="ED70" s="668"/>
      <c r="EE70" s="668"/>
      <c r="EF70" s="668"/>
      <c r="EG70" s="668"/>
      <c r="EH70" s="668"/>
      <c r="EI70" s="668"/>
      <c r="EJ70" s="668"/>
      <c r="EK70" s="668"/>
      <c r="EL70" s="668"/>
      <c r="EM70" s="668"/>
      <c r="EN70" s="668"/>
      <c r="EO70" s="668"/>
      <c r="EP70" s="668"/>
      <c r="EQ70" s="668"/>
      <c r="ER70" s="668"/>
      <c r="ES70" s="668"/>
      <c r="ET70" s="668"/>
      <c r="EU70" s="668"/>
      <c r="EV70" s="668"/>
      <c r="EW70" s="668"/>
      <c r="EX70" s="668"/>
      <c r="EY70" s="668"/>
      <c r="EZ70" s="668"/>
      <c r="FA70" s="668"/>
      <c r="FB70" s="668"/>
      <c r="FC70" s="668"/>
      <c r="FD70" s="668"/>
      <c r="FE70" s="668"/>
      <c r="FF70" s="668"/>
    </row>
    <row r="71" spans="1:162" s="663" customFormat="1" ht="24" customHeight="1" thickTop="1">
      <c r="A71" s="414"/>
      <c r="B71" s="415" t="s">
        <v>592</v>
      </c>
      <c r="C71" s="414"/>
      <c r="D71" s="416" t="s">
        <v>593</v>
      </c>
      <c r="E71" s="417">
        <v>18382530</v>
      </c>
      <c r="F71" s="417">
        <v>0</v>
      </c>
      <c r="G71" s="417">
        <v>18382530</v>
      </c>
      <c r="H71" s="659"/>
      <c r="I71" s="665"/>
      <c r="J71" s="666" t="s">
        <v>592</v>
      </c>
      <c r="K71" s="665"/>
      <c r="L71" s="585" t="s">
        <v>3339</v>
      </c>
      <c r="M71" s="981">
        <f t="shared" si="3"/>
        <v>18382530</v>
      </c>
      <c r="N71" s="981">
        <f t="shared" si="4"/>
        <v>0</v>
      </c>
      <c r="O71" s="981">
        <f t="shared" si="5"/>
        <v>18382530</v>
      </c>
      <c r="P71" s="662"/>
      <c r="Q71" s="662"/>
      <c r="R71" s="662"/>
      <c r="S71" s="662"/>
      <c r="T71" s="662"/>
      <c r="U71" s="662"/>
      <c r="V71" s="662"/>
      <c r="W71" s="662"/>
      <c r="X71" s="662"/>
      <c r="Y71" s="662"/>
      <c r="Z71" s="662"/>
      <c r="AA71" s="662"/>
      <c r="AB71" s="662"/>
      <c r="AC71" s="662"/>
      <c r="AD71" s="662"/>
      <c r="AE71" s="662"/>
      <c r="AF71" s="662"/>
      <c r="AG71" s="662"/>
      <c r="AH71" s="662"/>
      <c r="AI71" s="662"/>
      <c r="AJ71" s="662"/>
    </row>
    <row r="72" spans="1:162" s="663" customFormat="1" ht="24" customHeight="1">
      <c r="A72" s="385"/>
      <c r="B72" s="385"/>
      <c r="C72" s="384" t="s">
        <v>592</v>
      </c>
      <c r="D72" s="418" t="s">
        <v>594</v>
      </c>
      <c r="E72" s="419">
        <v>18382530</v>
      </c>
      <c r="F72" s="419">
        <v>0</v>
      </c>
      <c r="G72" s="417">
        <v>18382530</v>
      </c>
      <c r="H72" s="659"/>
      <c r="I72" s="669"/>
      <c r="J72" s="669"/>
      <c r="K72" s="670" t="s">
        <v>592</v>
      </c>
      <c r="L72" s="586" t="s">
        <v>3327</v>
      </c>
      <c r="M72" s="982">
        <f t="shared" si="3"/>
        <v>18382530</v>
      </c>
      <c r="N72" s="982">
        <f t="shared" si="4"/>
        <v>0</v>
      </c>
      <c r="O72" s="982">
        <f t="shared" si="5"/>
        <v>18382530</v>
      </c>
      <c r="P72" s="662"/>
      <c r="Q72" s="662"/>
      <c r="R72" s="662"/>
      <c r="S72" s="662"/>
      <c r="T72" s="662"/>
      <c r="U72" s="662"/>
      <c r="V72" s="662"/>
      <c r="W72" s="662"/>
      <c r="X72" s="662"/>
      <c r="Y72" s="662"/>
      <c r="Z72" s="662"/>
      <c r="AA72" s="662"/>
      <c r="AB72" s="662"/>
      <c r="AC72" s="662"/>
      <c r="AD72" s="662"/>
      <c r="AE72" s="662"/>
      <c r="AF72" s="662"/>
      <c r="AG72" s="662"/>
      <c r="AH72" s="662"/>
      <c r="AI72" s="662"/>
      <c r="AJ72" s="662"/>
    </row>
    <row r="73" spans="1:162" s="668" customFormat="1" ht="24" customHeight="1">
      <c r="A73" s="385"/>
      <c r="B73" s="384" t="s">
        <v>595</v>
      </c>
      <c r="C73" s="385"/>
      <c r="D73" s="418" t="s">
        <v>655</v>
      </c>
      <c r="E73" s="419">
        <v>388367310</v>
      </c>
      <c r="F73" s="419">
        <v>0</v>
      </c>
      <c r="G73" s="417">
        <v>388367310</v>
      </c>
      <c r="H73" s="664"/>
      <c r="I73" s="669"/>
      <c r="J73" s="670" t="s">
        <v>595</v>
      </c>
      <c r="K73" s="669"/>
      <c r="L73" s="586" t="s">
        <v>3379</v>
      </c>
      <c r="M73" s="982">
        <f t="shared" si="3"/>
        <v>388367310</v>
      </c>
      <c r="N73" s="982">
        <f t="shared" si="4"/>
        <v>0</v>
      </c>
      <c r="O73" s="982">
        <f t="shared" si="5"/>
        <v>388367310</v>
      </c>
      <c r="P73" s="667"/>
      <c r="Q73" s="667"/>
      <c r="R73" s="667"/>
      <c r="S73" s="667"/>
      <c r="T73" s="667"/>
      <c r="U73" s="667"/>
      <c r="V73" s="667"/>
      <c r="W73" s="667"/>
      <c r="X73" s="667"/>
      <c r="Y73" s="667"/>
      <c r="Z73" s="667"/>
      <c r="AA73" s="667"/>
      <c r="AB73" s="667"/>
      <c r="AC73" s="667"/>
      <c r="AD73" s="667"/>
      <c r="AE73" s="667"/>
      <c r="AF73" s="667"/>
      <c r="AG73" s="667"/>
      <c r="AH73" s="667"/>
      <c r="AI73" s="667"/>
      <c r="AJ73" s="667"/>
    </row>
    <row r="74" spans="1:162" s="658" customFormat="1" ht="24" customHeight="1">
      <c r="A74" s="385"/>
      <c r="B74" s="385"/>
      <c r="C74" s="384" t="s">
        <v>592</v>
      </c>
      <c r="D74" s="418" t="s">
        <v>656</v>
      </c>
      <c r="E74" s="419">
        <v>17641050</v>
      </c>
      <c r="F74" s="419">
        <v>0</v>
      </c>
      <c r="G74" s="417">
        <v>17641050</v>
      </c>
      <c r="H74" s="654"/>
      <c r="I74" s="669"/>
      <c r="J74" s="669"/>
      <c r="K74" s="670" t="s">
        <v>592</v>
      </c>
      <c r="L74" s="586" t="s">
        <v>3380</v>
      </c>
      <c r="M74" s="982">
        <f t="shared" si="3"/>
        <v>17641050</v>
      </c>
      <c r="N74" s="982">
        <f t="shared" si="4"/>
        <v>0</v>
      </c>
      <c r="O74" s="982">
        <f t="shared" si="5"/>
        <v>17641050</v>
      </c>
      <c r="P74" s="657"/>
      <c r="Q74" s="657"/>
      <c r="R74" s="657"/>
      <c r="S74" s="657"/>
      <c r="T74" s="657"/>
      <c r="U74" s="657"/>
      <c r="V74" s="657"/>
      <c r="W74" s="657"/>
      <c r="X74" s="657"/>
      <c r="Y74" s="657"/>
      <c r="Z74" s="657"/>
      <c r="AA74" s="657"/>
      <c r="AB74" s="657"/>
      <c r="AC74" s="657"/>
      <c r="AD74" s="657"/>
      <c r="AE74" s="657"/>
      <c r="AF74" s="657"/>
      <c r="AG74" s="657"/>
      <c r="AH74" s="657"/>
      <c r="AI74" s="657"/>
      <c r="AJ74" s="657"/>
    </row>
    <row r="75" spans="1:162" s="672" customFormat="1" ht="24" customHeight="1">
      <c r="A75" s="384"/>
      <c r="B75" s="385"/>
      <c r="C75" s="385" t="s">
        <v>595</v>
      </c>
      <c r="D75" s="418" t="s">
        <v>657</v>
      </c>
      <c r="E75" s="419">
        <v>10502950</v>
      </c>
      <c r="F75" s="419">
        <v>0</v>
      </c>
      <c r="G75" s="417">
        <v>10502950</v>
      </c>
      <c r="H75" s="664"/>
      <c r="I75" s="670"/>
      <c r="J75" s="669"/>
      <c r="K75" s="669" t="s">
        <v>595</v>
      </c>
      <c r="L75" s="586" t="s">
        <v>3381</v>
      </c>
      <c r="M75" s="982">
        <f t="shared" si="3"/>
        <v>10502950</v>
      </c>
      <c r="N75" s="982">
        <f t="shared" si="4"/>
        <v>0</v>
      </c>
      <c r="O75" s="982">
        <f t="shared" si="5"/>
        <v>10502950</v>
      </c>
      <c r="P75" s="667"/>
      <c r="Q75" s="667"/>
      <c r="R75" s="667"/>
      <c r="S75" s="667"/>
      <c r="T75" s="667"/>
      <c r="U75" s="667"/>
      <c r="V75" s="667"/>
      <c r="W75" s="667"/>
      <c r="X75" s="667"/>
      <c r="Y75" s="667"/>
      <c r="Z75" s="667"/>
      <c r="AA75" s="667"/>
      <c r="AB75" s="667"/>
      <c r="AC75" s="667"/>
      <c r="AD75" s="667"/>
      <c r="AE75" s="667"/>
      <c r="AF75" s="667"/>
      <c r="AG75" s="667"/>
      <c r="AH75" s="667"/>
      <c r="AI75" s="667"/>
      <c r="AJ75" s="667"/>
      <c r="AK75" s="668"/>
      <c r="AL75" s="668"/>
      <c r="AM75" s="668"/>
      <c r="AN75" s="668"/>
      <c r="AO75" s="668"/>
      <c r="AP75" s="668"/>
      <c r="AQ75" s="668"/>
      <c r="AR75" s="668"/>
      <c r="AS75" s="668"/>
      <c r="AT75" s="668"/>
      <c r="AU75" s="668"/>
      <c r="AV75" s="668"/>
      <c r="AW75" s="668"/>
      <c r="AX75" s="668"/>
      <c r="AY75" s="668"/>
      <c r="AZ75" s="668"/>
      <c r="BA75" s="668"/>
      <c r="BB75" s="668"/>
      <c r="BC75" s="668"/>
      <c r="BD75" s="668"/>
      <c r="BE75" s="668"/>
      <c r="BF75" s="668"/>
      <c r="BG75" s="668"/>
      <c r="BH75" s="668"/>
      <c r="BI75" s="668"/>
      <c r="BJ75" s="668"/>
      <c r="BK75" s="668"/>
      <c r="BL75" s="668"/>
      <c r="BM75" s="668"/>
      <c r="BN75" s="668"/>
      <c r="BO75" s="668"/>
      <c r="BP75" s="668"/>
      <c r="BQ75" s="668"/>
      <c r="BR75" s="668"/>
      <c r="BS75" s="668"/>
      <c r="BT75" s="668"/>
      <c r="BU75" s="668"/>
      <c r="BV75" s="668"/>
      <c r="BW75" s="668"/>
      <c r="BX75" s="668"/>
      <c r="BY75" s="668"/>
      <c r="BZ75" s="668"/>
      <c r="CA75" s="668"/>
      <c r="CB75" s="668"/>
      <c r="CC75" s="668"/>
      <c r="CD75" s="668"/>
      <c r="CE75" s="668"/>
      <c r="CF75" s="668"/>
      <c r="CG75" s="668"/>
      <c r="CH75" s="668"/>
      <c r="CI75" s="668"/>
      <c r="CJ75" s="668"/>
      <c r="CK75" s="668"/>
      <c r="CL75" s="668"/>
      <c r="CM75" s="668"/>
      <c r="CN75" s="668"/>
      <c r="CO75" s="668"/>
      <c r="CP75" s="668"/>
      <c r="CQ75" s="668"/>
      <c r="CR75" s="668"/>
      <c r="CS75" s="668"/>
      <c r="CT75" s="668"/>
      <c r="CU75" s="668"/>
      <c r="CV75" s="668"/>
      <c r="CW75" s="668"/>
      <c r="CX75" s="668"/>
      <c r="CY75" s="668"/>
      <c r="CZ75" s="668"/>
      <c r="DA75" s="668"/>
      <c r="DB75" s="668"/>
      <c r="DC75" s="668"/>
      <c r="DD75" s="668"/>
      <c r="DE75" s="668"/>
      <c r="DF75" s="668"/>
      <c r="DG75" s="668"/>
      <c r="DH75" s="668"/>
      <c r="DI75" s="668"/>
      <c r="DJ75" s="668"/>
      <c r="DK75" s="668"/>
      <c r="DL75" s="668"/>
      <c r="DM75" s="668"/>
      <c r="DN75" s="668"/>
      <c r="DO75" s="668"/>
      <c r="DP75" s="668"/>
      <c r="DQ75" s="668"/>
      <c r="DR75" s="668"/>
      <c r="DS75" s="668"/>
      <c r="DT75" s="668"/>
      <c r="DU75" s="668"/>
      <c r="DV75" s="668"/>
      <c r="DW75" s="668"/>
      <c r="DX75" s="668"/>
      <c r="DY75" s="668"/>
      <c r="DZ75" s="668"/>
      <c r="EA75" s="668"/>
      <c r="EB75" s="668"/>
      <c r="EC75" s="668"/>
      <c r="ED75" s="668"/>
      <c r="EE75" s="668"/>
      <c r="EF75" s="668"/>
      <c r="EG75" s="668"/>
      <c r="EH75" s="668"/>
      <c r="EI75" s="668"/>
      <c r="EJ75" s="668"/>
      <c r="EK75" s="668"/>
      <c r="EL75" s="668"/>
      <c r="EM75" s="668"/>
      <c r="EN75" s="668"/>
      <c r="EO75" s="668"/>
      <c r="EP75" s="668"/>
      <c r="EQ75" s="668"/>
      <c r="ER75" s="668"/>
      <c r="ES75" s="668"/>
      <c r="ET75" s="668"/>
      <c r="EU75" s="668"/>
      <c r="EV75" s="668"/>
      <c r="EW75" s="668"/>
      <c r="EX75" s="668"/>
      <c r="EY75" s="668"/>
      <c r="EZ75" s="668"/>
      <c r="FA75" s="668"/>
      <c r="FB75" s="668"/>
      <c r="FC75" s="668"/>
      <c r="FD75" s="668"/>
      <c r="FE75" s="668"/>
      <c r="FF75" s="668"/>
    </row>
    <row r="76" spans="1:162" s="668" customFormat="1" ht="24" customHeight="1">
      <c r="A76" s="420"/>
      <c r="B76" s="421"/>
      <c r="C76" s="420" t="s">
        <v>599</v>
      </c>
      <c r="D76" s="422" t="s">
        <v>658</v>
      </c>
      <c r="E76" s="423">
        <v>360223310</v>
      </c>
      <c r="F76" s="423">
        <v>0</v>
      </c>
      <c r="G76" s="417">
        <v>360223310</v>
      </c>
      <c r="H76" s="664"/>
      <c r="I76" s="673"/>
      <c r="J76" s="674"/>
      <c r="K76" s="673" t="s">
        <v>599</v>
      </c>
      <c r="L76" s="906" t="s">
        <v>3382</v>
      </c>
      <c r="M76" s="983">
        <f t="shared" si="3"/>
        <v>360223310</v>
      </c>
      <c r="N76" s="983">
        <f t="shared" si="4"/>
        <v>0</v>
      </c>
      <c r="O76" s="983">
        <f t="shared" si="5"/>
        <v>360223310</v>
      </c>
      <c r="P76" s="667"/>
      <c r="Q76" s="667"/>
      <c r="R76" s="667"/>
      <c r="S76" s="667"/>
      <c r="T76" s="667"/>
      <c r="U76" s="667"/>
      <c r="V76" s="667"/>
      <c r="W76" s="667"/>
      <c r="X76" s="667"/>
      <c r="Y76" s="667"/>
      <c r="Z76" s="667"/>
      <c r="AA76" s="667"/>
      <c r="AB76" s="667"/>
      <c r="AC76" s="667"/>
      <c r="AD76" s="667"/>
      <c r="AE76" s="667"/>
      <c r="AF76" s="667"/>
      <c r="AG76" s="667"/>
      <c r="AH76" s="667"/>
      <c r="AI76" s="667"/>
      <c r="AJ76" s="667"/>
    </row>
    <row r="77" spans="1:162" s="681" customFormat="1" ht="24" customHeight="1" thickBot="1">
      <c r="A77" s="424" t="s">
        <v>659</v>
      </c>
      <c r="B77" s="424"/>
      <c r="C77" s="425"/>
      <c r="D77" s="426" t="s">
        <v>660</v>
      </c>
      <c r="E77" s="427">
        <v>559790659</v>
      </c>
      <c r="F77" s="427">
        <v>0</v>
      </c>
      <c r="G77" s="427">
        <v>559790659</v>
      </c>
      <c r="H77" s="659"/>
      <c r="I77" s="675" t="s">
        <v>659</v>
      </c>
      <c r="J77" s="675"/>
      <c r="K77" s="676"/>
      <c r="L77" s="587" t="s">
        <v>3383</v>
      </c>
      <c r="M77" s="984">
        <f t="shared" si="3"/>
        <v>559790659</v>
      </c>
      <c r="N77" s="984">
        <f t="shared" si="4"/>
        <v>0</v>
      </c>
      <c r="O77" s="984">
        <f t="shared" si="5"/>
        <v>559790659</v>
      </c>
      <c r="P77" s="662"/>
      <c r="Q77" s="662"/>
      <c r="R77" s="662"/>
      <c r="S77" s="662"/>
      <c r="T77" s="662"/>
      <c r="U77" s="662"/>
      <c r="V77" s="662"/>
      <c r="W77" s="662"/>
      <c r="X77" s="662"/>
      <c r="Y77" s="662"/>
      <c r="Z77" s="662"/>
      <c r="AA77" s="662"/>
      <c r="AB77" s="662"/>
      <c r="AC77" s="662"/>
      <c r="AD77" s="662"/>
      <c r="AE77" s="662"/>
      <c r="AF77" s="662"/>
      <c r="AG77" s="662"/>
      <c r="AH77" s="662"/>
      <c r="AI77" s="662"/>
      <c r="AJ77" s="662"/>
      <c r="AK77" s="663"/>
      <c r="AL77" s="663"/>
      <c r="AM77" s="663"/>
      <c r="AN77" s="663"/>
      <c r="AO77" s="663"/>
      <c r="AP77" s="663"/>
      <c r="AQ77" s="663"/>
      <c r="AR77" s="663"/>
      <c r="AS77" s="663"/>
      <c r="AT77" s="663"/>
      <c r="AU77" s="663"/>
      <c r="AV77" s="663"/>
      <c r="AW77" s="663"/>
      <c r="AX77" s="663"/>
      <c r="AY77" s="663"/>
      <c r="AZ77" s="663"/>
      <c r="BA77" s="663"/>
      <c r="BB77" s="663"/>
      <c r="BC77" s="663"/>
      <c r="BD77" s="663"/>
      <c r="BE77" s="663"/>
      <c r="BF77" s="663"/>
      <c r="BG77" s="663"/>
      <c r="BH77" s="663"/>
      <c r="BI77" s="663"/>
      <c r="BJ77" s="663"/>
      <c r="BK77" s="663"/>
      <c r="BL77" s="663"/>
      <c r="BM77" s="663"/>
      <c r="BN77" s="663"/>
      <c r="BO77" s="663"/>
      <c r="BP77" s="663"/>
      <c r="BQ77" s="663"/>
      <c r="BR77" s="663"/>
      <c r="BS77" s="663"/>
      <c r="BT77" s="663"/>
      <c r="BU77" s="663"/>
      <c r="BV77" s="663"/>
      <c r="BW77" s="663"/>
      <c r="BX77" s="663"/>
      <c r="BY77" s="663"/>
      <c r="BZ77" s="663"/>
      <c r="CA77" s="663"/>
      <c r="CB77" s="663"/>
      <c r="CC77" s="663"/>
      <c r="CD77" s="663"/>
      <c r="CE77" s="663"/>
      <c r="CF77" s="663"/>
      <c r="CG77" s="663"/>
      <c r="CH77" s="663"/>
      <c r="CI77" s="663"/>
      <c r="CJ77" s="663"/>
      <c r="CK77" s="663"/>
      <c r="CL77" s="663"/>
      <c r="CM77" s="663"/>
      <c r="CN77" s="663"/>
      <c r="CO77" s="663"/>
      <c r="CP77" s="663"/>
      <c r="CQ77" s="663"/>
      <c r="CR77" s="663"/>
      <c r="CS77" s="663"/>
      <c r="CT77" s="663"/>
      <c r="CU77" s="663"/>
      <c r="CV77" s="663"/>
      <c r="CW77" s="663"/>
      <c r="CX77" s="663"/>
      <c r="CY77" s="663"/>
      <c r="CZ77" s="663"/>
      <c r="DA77" s="663"/>
      <c r="DB77" s="663"/>
      <c r="DC77" s="663"/>
      <c r="DD77" s="663"/>
      <c r="DE77" s="663"/>
      <c r="DF77" s="663"/>
      <c r="DG77" s="663"/>
      <c r="DH77" s="663"/>
      <c r="DI77" s="663"/>
      <c r="DJ77" s="663"/>
      <c r="DK77" s="663"/>
      <c r="DL77" s="663"/>
      <c r="DM77" s="663"/>
      <c r="DN77" s="663"/>
      <c r="DO77" s="663"/>
      <c r="DP77" s="663"/>
      <c r="DQ77" s="663"/>
      <c r="DR77" s="663"/>
      <c r="DS77" s="663"/>
      <c r="DT77" s="663"/>
      <c r="DU77" s="663"/>
      <c r="DV77" s="663"/>
      <c r="DW77" s="663"/>
      <c r="DX77" s="663"/>
      <c r="DY77" s="663"/>
      <c r="DZ77" s="663"/>
      <c r="EA77" s="663"/>
      <c r="EB77" s="663"/>
      <c r="EC77" s="663"/>
      <c r="ED77" s="663"/>
      <c r="EE77" s="663"/>
      <c r="EF77" s="663"/>
      <c r="EG77" s="663"/>
      <c r="EH77" s="663"/>
      <c r="EI77" s="663"/>
      <c r="EJ77" s="663"/>
      <c r="EK77" s="663"/>
      <c r="EL77" s="663"/>
      <c r="EM77" s="663"/>
      <c r="EN77" s="663"/>
      <c r="EO77" s="663"/>
      <c r="EP77" s="663"/>
      <c r="EQ77" s="663"/>
      <c r="ER77" s="663"/>
      <c r="ES77" s="663"/>
      <c r="ET77" s="663"/>
      <c r="EU77" s="663"/>
      <c r="EV77" s="663"/>
      <c r="EW77" s="663"/>
      <c r="EX77" s="663"/>
      <c r="EY77" s="663"/>
      <c r="EZ77" s="663"/>
      <c r="FA77" s="663"/>
      <c r="FB77" s="663"/>
      <c r="FC77" s="663"/>
      <c r="FD77" s="663"/>
      <c r="FE77" s="663"/>
      <c r="FF77" s="663"/>
    </row>
    <row r="78" spans="1:162" s="668" customFormat="1" ht="24" customHeight="1" thickTop="1">
      <c r="A78" s="414"/>
      <c r="B78" s="415" t="s">
        <v>592</v>
      </c>
      <c r="C78" s="414"/>
      <c r="D78" s="416" t="s">
        <v>593</v>
      </c>
      <c r="E78" s="417">
        <v>51031269</v>
      </c>
      <c r="F78" s="417">
        <v>0</v>
      </c>
      <c r="G78" s="417">
        <v>51031269</v>
      </c>
      <c r="H78" s="664"/>
      <c r="I78" s="665"/>
      <c r="J78" s="666" t="s">
        <v>592</v>
      </c>
      <c r="K78" s="665"/>
      <c r="L78" s="585" t="s">
        <v>3339</v>
      </c>
      <c r="M78" s="981">
        <f t="shared" si="3"/>
        <v>51031269</v>
      </c>
      <c r="N78" s="981">
        <f t="shared" si="4"/>
        <v>0</v>
      </c>
      <c r="O78" s="981">
        <f t="shared" si="5"/>
        <v>51031269</v>
      </c>
      <c r="P78" s="667"/>
      <c r="Q78" s="667"/>
      <c r="R78" s="667"/>
      <c r="S78" s="667"/>
      <c r="T78" s="667"/>
      <c r="U78" s="667"/>
      <c r="V78" s="667"/>
      <c r="W78" s="667"/>
      <c r="X78" s="667"/>
      <c r="Y78" s="667"/>
      <c r="Z78" s="667"/>
      <c r="AA78" s="667"/>
      <c r="AB78" s="667"/>
      <c r="AC78" s="667"/>
      <c r="AD78" s="667"/>
      <c r="AE78" s="667"/>
      <c r="AF78" s="667"/>
      <c r="AG78" s="667"/>
      <c r="AH78" s="667"/>
      <c r="AI78" s="667"/>
      <c r="AJ78" s="667"/>
    </row>
    <row r="79" spans="1:162" s="682" customFormat="1" ht="24" customHeight="1" thickBot="1">
      <c r="A79" s="385"/>
      <c r="B79" s="385"/>
      <c r="C79" s="384" t="s">
        <v>592</v>
      </c>
      <c r="D79" s="418" t="s">
        <v>594</v>
      </c>
      <c r="E79" s="419">
        <v>51031269</v>
      </c>
      <c r="F79" s="419">
        <v>0</v>
      </c>
      <c r="G79" s="417">
        <v>51031269</v>
      </c>
      <c r="H79" s="659"/>
      <c r="I79" s="669"/>
      <c r="J79" s="669"/>
      <c r="K79" s="670" t="s">
        <v>592</v>
      </c>
      <c r="L79" s="586" t="s">
        <v>3327</v>
      </c>
      <c r="M79" s="982">
        <f t="shared" si="3"/>
        <v>51031269</v>
      </c>
      <c r="N79" s="982">
        <f t="shared" si="4"/>
        <v>0</v>
      </c>
      <c r="O79" s="982">
        <f t="shared" si="5"/>
        <v>51031269</v>
      </c>
      <c r="P79" s="662"/>
      <c r="Q79" s="662"/>
      <c r="R79" s="662"/>
      <c r="S79" s="662"/>
      <c r="T79" s="662"/>
      <c r="U79" s="662"/>
      <c r="V79" s="662"/>
      <c r="W79" s="662"/>
      <c r="X79" s="662"/>
      <c r="Y79" s="662"/>
      <c r="Z79" s="662"/>
      <c r="AA79" s="662"/>
      <c r="AB79" s="662"/>
      <c r="AC79" s="662"/>
      <c r="AD79" s="662"/>
      <c r="AE79" s="662"/>
      <c r="AF79" s="662"/>
      <c r="AG79" s="662"/>
      <c r="AH79" s="662"/>
      <c r="AI79" s="662"/>
      <c r="AJ79" s="662"/>
      <c r="AK79" s="663"/>
      <c r="AL79" s="663"/>
      <c r="AM79" s="663"/>
      <c r="AN79" s="663"/>
      <c r="AO79" s="663"/>
      <c r="AP79" s="663"/>
      <c r="AQ79" s="663"/>
      <c r="AR79" s="663"/>
      <c r="AS79" s="663"/>
      <c r="AT79" s="663"/>
      <c r="AU79" s="663"/>
      <c r="AV79" s="663"/>
      <c r="AW79" s="663"/>
      <c r="AX79" s="663"/>
      <c r="AY79" s="663"/>
      <c r="AZ79" s="663"/>
      <c r="BA79" s="663"/>
      <c r="BB79" s="663"/>
      <c r="BC79" s="663"/>
      <c r="BD79" s="663"/>
      <c r="BE79" s="663"/>
      <c r="BF79" s="663"/>
      <c r="BG79" s="663"/>
      <c r="BH79" s="663"/>
      <c r="BI79" s="663"/>
      <c r="BJ79" s="663"/>
      <c r="BK79" s="663"/>
      <c r="BL79" s="663"/>
      <c r="BM79" s="663"/>
      <c r="BN79" s="663"/>
      <c r="BO79" s="663"/>
      <c r="BP79" s="663"/>
      <c r="BQ79" s="663"/>
      <c r="BR79" s="663"/>
      <c r="BS79" s="663"/>
      <c r="BT79" s="663"/>
      <c r="BU79" s="663"/>
      <c r="BV79" s="663"/>
      <c r="BW79" s="663"/>
      <c r="BX79" s="663"/>
      <c r="BY79" s="663"/>
      <c r="BZ79" s="663"/>
      <c r="CA79" s="663"/>
      <c r="CB79" s="663"/>
      <c r="CC79" s="663"/>
      <c r="CD79" s="663"/>
      <c r="CE79" s="663"/>
      <c r="CF79" s="663"/>
      <c r="CG79" s="663"/>
      <c r="CH79" s="663"/>
      <c r="CI79" s="663"/>
      <c r="CJ79" s="663"/>
      <c r="CK79" s="663"/>
      <c r="CL79" s="663"/>
      <c r="CM79" s="663"/>
      <c r="CN79" s="663"/>
      <c r="CO79" s="663"/>
      <c r="CP79" s="663"/>
      <c r="CQ79" s="663"/>
      <c r="CR79" s="663"/>
      <c r="CS79" s="663"/>
      <c r="CT79" s="663"/>
      <c r="CU79" s="663"/>
      <c r="CV79" s="663"/>
      <c r="CW79" s="663"/>
      <c r="CX79" s="663"/>
      <c r="CY79" s="663"/>
      <c r="CZ79" s="663"/>
      <c r="DA79" s="663"/>
      <c r="DB79" s="663"/>
      <c r="DC79" s="663"/>
      <c r="DD79" s="663"/>
      <c r="DE79" s="663"/>
      <c r="DF79" s="663"/>
      <c r="DG79" s="663"/>
      <c r="DH79" s="663"/>
      <c r="DI79" s="663"/>
      <c r="DJ79" s="663"/>
      <c r="DK79" s="663"/>
      <c r="DL79" s="663"/>
      <c r="DM79" s="663"/>
      <c r="DN79" s="663"/>
      <c r="DO79" s="663"/>
      <c r="DP79" s="663"/>
      <c r="DQ79" s="663"/>
      <c r="DR79" s="663"/>
      <c r="DS79" s="663"/>
      <c r="DT79" s="663"/>
      <c r="DU79" s="663"/>
      <c r="DV79" s="663"/>
      <c r="DW79" s="663"/>
      <c r="DX79" s="663"/>
      <c r="DY79" s="663"/>
      <c r="DZ79" s="663"/>
      <c r="EA79" s="663"/>
      <c r="EB79" s="663"/>
      <c r="EC79" s="663"/>
      <c r="ED79" s="663"/>
      <c r="EE79" s="663"/>
      <c r="EF79" s="663"/>
      <c r="EG79" s="663"/>
      <c r="EH79" s="663"/>
      <c r="EI79" s="663"/>
      <c r="EJ79" s="663"/>
      <c r="EK79" s="663"/>
      <c r="EL79" s="663"/>
      <c r="EM79" s="663"/>
      <c r="EN79" s="663"/>
      <c r="EO79" s="663"/>
      <c r="EP79" s="663"/>
      <c r="EQ79" s="663"/>
      <c r="ER79" s="663"/>
      <c r="ES79" s="663"/>
      <c r="ET79" s="663"/>
      <c r="EU79" s="663"/>
      <c r="EV79" s="663"/>
      <c r="EW79" s="663"/>
      <c r="EX79" s="663"/>
      <c r="EY79" s="663"/>
      <c r="EZ79" s="663"/>
      <c r="FA79" s="663"/>
      <c r="FB79" s="663"/>
      <c r="FC79" s="663"/>
      <c r="FD79" s="663"/>
      <c r="FE79" s="663"/>
      <c r="FF79" s="663"/>
    </row>
    <row r="80" spans="1:162" s="683" customFormat="1" ht="24" customHeight="1" thickTop="1">
      <c r="A80" s="384"/>
      <c r="B80" s="385" t="s">
        <v>595</v>
      </c>
      <c r="C80" s="385"/>
      <c r="D80" s="418" t="s">
        <v>661</v>
      </c>
      <c r="E80" s="419">
        <v>18295940</v>
      </c>
      <c r="F80" s="419">
        <v>0</v>
      </c>
      <c r="G80" s="417">
        <v>18295940</v>
      </c>
      <c r="H80" s="659"/>
      <c r="I80" s="670"/>
      <c r="J80" s="669" t="s">
        <v>595</v>
      </c>
      <c r="K80" s="669"/>
      <c r="L80" s="586" t="s">
        <v>3384</v>
      </c>
      <c r="M80" s="982">
        <f t="shared" si="3"/>
        <v>18295940</v>
      </c>
      <c r="N80" s="982">
        <f t="shared" si="4"/>
        <v>0</v>
      </c>
      <c r="O80" s="982">
        <f t="shared" si="5"/>
        <v>18295940</v>
      </c>
      <c r="P80" s="662"/>
      <c r="Q80" s="662"/>
      <c r="R80" s="662"/>
      <c r="S80" s="662"/>
      <c r="T80" s="662"/>
      <c r="U80" s="662"/>
      <c r="V80" s="662"/>
      <c r="W80" s="662"/>
      <c r="X80" s="662"/>
      <c r="Y80" s="662"/>
      <c r="Z80" s="662"/>
      <c r="AA80" s="662"/>
      <c r="AB80" s="662"/>
      <c r="AC80" s="662"/>
      <c r="AD80" s="662"/>
      <c r="AE80" s="662"/>
      <c r="AF80" s="662"/>
      <c r="AG80" s="662"/>
      <c r="AH80" s="662"/>
      <c r="AI80" s="662"/>
      <c r="AJ80" s="662"/>
      <c r="AK80" s="663"/>
      <c r="AL80" s="663"/>
      <c r="AM80" s="663"/>
      <c r="AN80" s="663"/>
      <c r="AO80" s="663"/>
      <c r="AP80" s="663"/>
      <c r="AQ80" s="663"/>
      <c r="AR80" s="663"/>
      <c r="AS80" s="663"/>
      <c r="AT80" s="663"/>
      <c r="AU80" s="663"/>
      <c r="AV80" s="663"/>
      <c r="AW80" s="663"/>
      <c r="AX80" s="663"/>
      <c r="AY80" s="663"/>
      <c r="AZ80" s="663"/>
      <c r="BA80" s="663"/>
      <c r="BB80" s="663"/>
      <c r="BC80" s="663"/>
      <c r="BD80" s="663"/>
      <c r="BE80" s="663"/>
      <c r="BF80" s="663"/>
      <c r="BG80" s="663"/>
      <c r="BH80" s="663"/>
      <c r="BI80" s="663"/>
      <c r="BJ80" s="663"/>
      <c r="BK80" s="663"/>
      <c r="BL80" s="663"/>
      <c r="BM80" s="663"/>
      <c r="BN80" s="663"/>
      <c r="BO80" s="663"/>
      <c r="BP80" s="663"/>
      <c r="BQ80" s="663"/>
      <c r="BR80" s="663"/>
      <c r="BS80" s="663"/>
      <c r="BT80" s="663"/>
      <c r="BU80" s="663"/>
      <c r="BV80" s="663"/>
      <c r="BW80" s="663"/>
      <c r="BX80" s="663"/>
      <c r="BY80" s="663"/>
      <c r="BZ80" s="663"/>
      <c r="CA80" s="663"/>
      <c r="CB80" s="663"/>
      <c r="CC80" s="663"/>
      <c r="CD80" s="663"/>
      <c r="CE80" s="663"/>
      <c r="CF80" s="663"/>
      <c r="CG80" s="663"/>
      <c r="CH80" s="663"/>
      <c r="CI80" s="663"/>
      <c r="CJ80" s="663"/>
      <c r="CK80" s="663"/>
      <c r="CL80" s="663"/>
      <c r="CM80" s="663"/>
      <c r="CN80" s="663"/>
      <c r="CO80" s="663"/>
      <c r="CP80" s="663"/>
      <c r="CQ80" s="663"/>
      <c r="CR80" s="663"/>
      <c r="CS80" s="663"/>
      <c r="CT80" s="663"/>
      <c r="CU80" s="663"/>
      <c r="CV80" s="663"/>
      <c r="CW80" s="663"/>
      <c r="CX80" s="663"/>
      <c r="CY80" s="663"/>
      <c r="CZ80" s="663"/>
      <c r="DA80" s="663"/>
      <c r="DB80" s="663"/>
      <c r="DC80" s="663"/>
      <c r="DD80" s="663"/>
      <c r="DE80" s="663"/>
      <c r="DF80" s="663"/>
      <c r="DG80" s="663"/>
      <c r="DH80" s="663"/>
      <c r="DI80" s="663"/>
      <c r="DJ80" s="663"/>
      <c r="DK80" s="663"/>
      <c r="DL80" s="663"/>
      <c r="DM80" s="663"/>
      <c r="DN80" s="663"/>
      <c r="DO80" s="663"/>
      <c r="DP80" s="663"/>
      <c r="DQ80" s="663"/>
      <c r="DR80" s="663"/>
      <c r="DS80" s="663"/>
      <c r="DT80" s="663"/>
      <c r="DU80" s="663"/>
      <c r="DV80" s="663"/>
      <c r="DW80" s="663"/>
      <c r="DX80" s="663"/>
      <c r="DY80" s="663"/>
      <c r="DZ80" s="663"/>
      <c r="EA80" s="663"/>
      <c r="EB80" s="663"/>
      <c r="EC80" s="663"/>
      <c r="ED80" s="663"/>
      <c r="EE80" s="663"/>
      <c r="EF80" s="663"/>
      <c r="EG80" s="663"/>
      <c r="EH80" s="663"/>
      <c r="EI80" s="663"/>
      <c r="EJ80" s="663"/>
      <c r="EK80" s="663"/>
      <c r="EL80" s="663"/>
      <c r="EM80" s="663"/>
      <c r="EN80" s="663"/>
      <c r="EO80" s="663"/>
      <c r="EP80" s="663"/>
      <c r="EQ80" s="663"/>
      <c r="ER80" s="663"/>
      <c r="ES80" s="663"/>
      <c r="ET80" s="663"/>
      <c r="EU80" s="663"/>
      <c r="EV80" s="663"/>
      <c r="EW80" s="663"/>
      <c r="EX80" s="663"/>
      <c r="EY80" s="663"/>
      <c r="EZ80" s="663"/>
      <c r="FA80" s="663"/>
      <c r="FB80" s="663"/>
      <c r="FC80" s="663"/>
      <c r="FD80" s="663"/>
      <c r="FE80" s="663"/>
      <c r="FF80" s="663"/>
    </row>
    <row r="81" spans="1:162" s="684" customFormat="1" ht="24" customHeight="1">
      <c r="A81" s="384"/>
      <c r="B81" s="385"/>
      <c r="C81" s="385" t="s">
        <v>592</v>
      </c>
      <c r="D81" s="418" t="s">
        <v>662</v>
      </c>
      <c r="E81" s="419">
        <v>18295940</v>
      </c>
      <c r="F81" s="419">
        <v>0</v>
      </c>
      <c r="G81" s="417">
        <v>18295940</v>
      </c>
      <c r="H81" s="664"/>
      <c r="I81" s="670"/>
      <c r="J81" s="669"/>
      <c r="K81" s="669" t="s">
        <v>592</v>
      </c>
      <c r="L81" s="586" t="s">
        <v>3385</v>
      </c>
      <c r="M81" s="982">
        <f t="shared" si="3"/>
        <v>18295940</v>
      </c>
      <c r="N81" s="982">
        <f t="shared" si="4"/>
        <v>0</v>
      </c>
      <c r="O81" s="982">
        <f t="shared" si="5"/>
        <v>18295940</v>
      </c>
      <c r="P81" s="667"/>
      <c r="Q81" s="667"/>
      <c r="R81" s="667"/>
      <c r="S81" s="667"/>
      <c r="T81" s="667"/>
      <c r="U81" s="667"/>
      <c r="V81" s="667"/>
      <c r="W81" s="667"/>
      <c r="X81" s="667"/>
      <c r="Y81" s="667"/>
      <c r="Z81" s="667"/>
      <c r="AA81" s="667"/>
      <c r="AB81" s="667"/>
      <c r="AC81" s="667"/>
      <c r="AD81" s="667"/>
      <c r="AE81" s="667"/>
      <c r="AF81" s="667"/>
      <c r="AG81" s="667"/>
      <c r="AH81" s="667"/>
      <c r="AI81" s="667"/>
      <c r="AJ81" s="667"/>
      <c r="AK81" s="668"/>
      <c r="AL81" s="668"/>
      <c r="AM81" s="668"/>
      <c r="AN81" s="668"/>
      <c r="AO81" s="668"/>
      <c r="AP81" s="668"/>
      <c r="AQ81" s="668"/>
      <c r="AR81" s="668"/>
      <c r="AS81" s="668"/>
      <c r="AT81" s="668"/>
      <c r="AU81" s="668"/>
      <c r="AV81" s="668"/>
      <c r="AW81" s="668"/>
      <c r="AX81" s="668"/>
      <c r="AY81" s="668"/>
      <c r="AZ81" s="668"/>
      <c r="BA81" s="668"/>
      <c r="BB81" s="668"/>
      <c r="BC81" s="668"/>
      <c r="BD81" s="668"/>
      <c r="BE81" s="668"/>
      <c r="BF81" s="668"/>
      <c r="BG81" s="668"/>
      <c r="BH81" s="668"/>
      <c r="BI81" s="668"/>
      <c r="BJ81" s="668"/>
      <c r="BK81" s="668"/>
      <c r="BL81" s="668"/>
      <c r="BM81" s="668"/>
      <c r="BN81" s="668"/>
      <c r="BO81" s="668"/>
      <c r="BP81" s="668"/>
      <c r="BQ81" s="668"/>
      <c r="BR81" s="668"/>
      <c r="BS81" s="668"/>
      <c r="BT81" s="668"/>
      <c r="BU81" s="668"/>
      <c r="BV81" s="668"/>
      <c r="BW81" s="668"/>
      <c r="BX81" s="668"/>
      <c r="BY81" s="668"/>
      <c r="BZ81" s="668"/>
      <c r="CA81" s="668"/>
      <c r="CB81" s="668"/>
      <c r="CC81" s="668"/>
      <c r="CD81" s="668"/>
      <c r="CE81" s="668"/>
      <c r="CF81" s="668"/>
      <c r="CG81" s="668"/>
      <c r="CH81" s="668"/>
      <c r="CI81" s="668"/>
      <c r="CJ81" s="668"/>
      <c r="CK81" s="668"/>
      <c r="CL81" s="668"/>
      <c r="CM81" s="668"/>
      <c r="CN81" s="668"/>
      <c r="CO81" s="668"/>
      <c r="CP81" s="668"/>
      <c r="CQ81" s="668"/>
      <c r="CR81" s="668"/>
      <c r="CS81" s="668"/>
      <c r="CT81" s="668"/>
      <c r="CU81" s="668"/>
      <c r="CV81" s="668"/>
      <c r="CW81" s="668"/>
      <c r="CX81" s="668"/>
      <c r="CY81" s="668"/>
      <c r="CZ81" s="668"/>
      <c r="DA81" s="668"/>
      <c r="DB81" s="668"/>
      <c r="DC81" s="668"/>
      <c r="DD81" s="668"/>
      <c r="DE81" s="668"/>
      <c r="DF81" s="668"/>
      <c r="DG81" s="668"/>
      <c r="DH81" s="668"/>
      <c r="DI81" s="668"/>
      <c r="DJ81" s="668"/>
      <c r="DK81" s="668"/>
      <c r="DL81" s="668"/>
      <c r="DM81" s="668"/>
      <c r="DN81" s="668"/>
      <c r="DO81" s="668"/>
      <c r="DP81" s="668"/>
      <c r="DQ81" s="668"/>
      <c r="DR81" s="668"/>
      <c r="DS81" s="668"/>
      <c r="DT81" s="668"/>
      <c r="DU81" s="668"/>
      <c r="DV81" s="668"/>
      <c r="DW81" s="668"/>
      <c r="DX81" s="668"/>
      <c r="DY81" s="668"/>
      <c r="DZ81" s="668"/>
      <c r="EA81" s="668"/>
      <c r="EB81" s="668"/>
      <c r="EC81" s="668"/>
      <c r="ED81" s="668"/>
      <c r="EE81" s="668"/>
      <c r="EF81" s="668"/>
      <c r="EG81" s="668"/>
      <c r="EH81" s="668"/>
      <c r="EI81" s="668"/>
      <c r="EJ81" s="668"/>
      <c r="EK81" s="668"/>
      <c r="EL81" s="668"/>
      <c r="EM81" s="668"/>
      <c r="EN81" s="668"/>
      <c r="EO81" s="668"/>
      <c r="EP81" s="668"/>
      <c r="EQ81" s="668"/>
      <c r="ER81" s="668"/>
      <c r="ES81" s="668"/>
      <c r="ET81" s="668"/>
      <c r="EU81" s="668"/>
      <c r="EV81" s="668"/>
      <c r="EW81" s="668"/>
      <c r="EX81" s="668"/>
      <c r="EY81" s="668"/>
      <c r="EZ81" s="668"/>
      <c r="FA81" s="668"/>
      <c r="FB81" s="668"/>
      <c r="FC81" s="668"/>
      <c r="FD81" s="668"/>
      <c r="FE81" s="668"/>
      <c r="FF81" s="668"/>
    </row>
    <row r="82" spans="1:162" s="668" customFormat="1" ht="24" customHeight="1">
      <c r="A82" s="414"/>
      <c r="B82" s="415" t="s">
        <v>599</v>
      </c>
      <c r="C82" s="414"/>
      <c r="D82" s="416" t="s">
        <v>663</v>
      </c>
      <c r="E82" s="417">
        <v>10754650</v>
      </c>
      <c r="F82" s="417">
        <v>0</v>
      </c>
      <c r="G82" s="417">
        <v>10754650</v>
      </c>
      <c r="H82" s="664"/>
      <c r="I82" s="665"/>
      <c r="J82" s="666" t="s">
        <v>599</v>
      </c>
      <c r="K82" s="665"/>
      <c r="L82" s="585" t="s">
        <v>3386</v>
      </c>
      <c r="M82" s="981">
        <f t="shared" si="3"/>
        <v>10754650</v>
      </c>
      <c r="N82" s="981">
        <f t="shared" si="4"/>
        <v>0</v>
      </c>
      <c r="O82" s="981">
        <f t="shared" si="5"/>
        <v>10754650</v>
      </c>
      <c r="P82" s="667"/>
      <c r="Q82" s="667"/>
      <c r="R82" s="667"/>
      <c r="S82" s="667"/>
      <c r="T82" s="667"/>
      <c r="U82" s="667"/>
      <c r="V82" s="667"/>
      <c r="W82" s="667"/>
      <c r="X82" s="667"/>
      <c r="Y82" s="667"/>
      <c r="Z82" s="667"/>
      <c r="AA82" s="667"/>
      <c r="AB82" s="667"/>
      <c r="AC82" s="667"/>
      <c r="AD82" s="667"/>
      <c r="AE82" s="667"/>
      <c r="AF82" s="667"/>
      <c r="AG82" s="667"/>
      <c r="AH82" s="667"/>
      <c r="AI82" s="667"/>
      <c r="AJ82" s="667"/>
    </row>
    <row r="83" spans="1:162" s="668" customFormat="1" ht="24" customHeight="1">
      <c r="A83" s="385"/>
      <c r="B83" s="385"/>
      <c r="C83" s="384" t="s">
        <v>592</v>
      </c>
      <c r="D83" s="418" t="s">
        <v>664</v>
      </c>
      <c r="E83" s="419">
        <v>6071500</v>
      </c>
      <c r="F83" s="419">
        <v>0</v>
      </c>
      <c r="G83" s="417">
        <v>6071500</v>
      </c>
      <c r="H83" s="664"/>
      <c r="I83" s="669"/>
      <c r="J83" s="669"/>
      <c r="K83" s="670" t="s">
        <v>592</v>
      </c>
      <c r="L83" s="586" t="s">
        <v>3387</v>
      </c>
      <c r="M83" s="982">
        <f t="shared" si="3"/>
        <v>6071500</v>
      </c>
      <c r="N83" s="982">
        <f t="shared" si="4"/>
        <v>0</v>
      </c>
      <c r="O83" s="982">
        <f t="shared" si="5"/>
        <v>6071500</v>
      </c>
      <c r="P83" s="667"/>
      <c r="Q83" s="667"/>
      <c r="R83" s="667"/>
      <c r="S83" s="667"/>
      <c r="T83" s="667"/>
      <c r="U83" s="667"/>
      <c r="V83" s="667"/>
      <c r="W83" s="667"/>
      <c r="X83" s="667"/>
      <c r="Y83" s="667"/>
      <c r="Z83" s="667"/>
      <c r="AA83" s="667"/>
      <c r="AB83" s="667"/>
      <c r="AC83" s="667"/>
      <c r="AD83" s="667"/>
      <c r="AE83" s="667"/>
      <c r="AF83" s="667"/>
      <c r="AG83" s="667"/>
      <c r="AH83" s="667"/>
      <c r="AI83" s="667"/>
      <c r="AJ83" s="667"/>
    </row>
    <row r="84" spans="1:162" s="686" customFormat="1" ht="24" customHeight="1" thickBot="1">
      <c r="A84" s="385"/>
      <c r="B84" s="384"/>
      <c r="C84" s="385" t="s">
        <v>595</v>
      </c>
      <c r="D84" s="478" t="s">
        <v>665</v>
      </c>
      <c r="E84" s="419">
        <v>4683150</v>
      </c>
      <c r="F84" s="419">
        <v>0</v>
      </c>
      <c r="G84" s="417">
        <v>4683150</v>
      </c>
      <c r="H84" s="685"/>
      <c r="I84" s="669"/>
      <c r="J84" s="670"/>
      <c r="K84" s="669" t="s">
        <v>595</v>
      </c>
      <c r="L84" s="586" t="s">
        <v>3388</v>
      </c>
      <c r="M84" s="982">
        <f t="shared" si="3"/>
        <v>4683150</v>
      </c>
      <c r="N84" s="982">
        <f t="shared" si="4"/>
        <v>0</v>
      </c>
      <c r="O84" s="982">
        <f t="shared" si="5"/>
        <v>4683150</v>
      </c>
      <c r="P84" s="698"/>
      <c r="Q84" s="698"/>
      <c r="R84" s="698"/>
      <c r="S84" s="698"/>
      <c r="T84" s="698"/>
      <c r="U84" s="698"/>
      <c r="V84" s="698"/>
      <c r="W84" s="698"/>
      <c r="X84" s="698"/>
      <c r="Y84" s="698"/>
      <c r="Z84" s="698"/>
      <c r="AA84" s="698"/>
      <c r="AB84" s="698"/>
      <c r="AC84" s="698"/>
      <c r="AD84" s="698"/>
      <c r="AE84" s="698"/>
      <c r="AF84" s="698"/>
      <c r="AG84" s="698"/>
      <c r="AH84" s="698"/>
      <c r="AI84" s="698"/>
      <c r="AJ84" s="698"/>
      <c r="AK84" s="703"/>
      <c r="AL84" s="703"/>
      <c r="AM84" s="703"/>
      <c r="AN84" s="703"/>
      <c r="AO84" s="703"/>
      <c r="AP84" s="703"/>
      <c r="AQ84" s="703"/>
      <c r="AR84" s="703"/>
      <c r="AS84" s="703"/>
      <c r="AT84" s="703"/>
      <c r="AU84" s="703"/>
      <c r="AV84" s="703"/>
      <c r="AW84" s="703"/>
      <c r="AX84" s="703"/>
      <c r="AY84" s="703"/>
      <c r="AZ84" s="703"/>
      <c r="BA84" s="703"/>
      <c r="BB84" s="703"/>
      <c r="BC84" s="703"/>
      <c r="BD84" s="703"/>
      <c r="BE84" s="703"/>
      <c r="BF84" s="703"/>
      <c r="BG84" s="703"/>
      <c r="BH84" s="703"/>
      <c r="BI84" s="703"/>
      <c r="BJ84" s="703"/>
      <c r="BK84" s="703"/>
      <c r="BL84" s="703"/>
      <c r="BM84" s="703"/>
      <c r="BN84" s="703"/>
      <c r="BO84" s="703"/>
      <c r="BP84" s="703"/>
      <c r="BQ84" s="703"/>
      <c r="BR84" s="703"/>
      <c r="BS84" s="703"/>
      <c r="BT84" s="703"/>
      <c r="BU84" s="703"/>
      <c r="BV84" s="703"/>
      <c r="BW84" s="703"/>
      <c r="BX84" s="703"/>
      <c r="BY84" s="703"/>
      <c r="BZ84" s="703"/>
      <c r="CA84" s="703"/>
      <c r="CB84" s="703"/>
      <c r="CC84" s="703"/>
      <c r="CD84" s="703"/>
      <c r="CE84" s="703"/>
      <c r="CF84" s="703"/>
      <c r="CG84" s="703"/>
      <c r="CH84" s="703"/>
      <c r="CI84" s="703"/>
      <c r="CJ84" s="703"/>
      <c r="CK84" s="703"/>
      <c r="CL84" s="703"/>
      <c r="CM84" s="703"/>
      <c r="CN84" s="703"/>
      <c r="CO84" s="703"/>
      <c r="CP84" s="703"/>
      <c r="CQ84" s="703"/>
      <c r="CR84" s="703"/>
      <c r="CS84" s="703"/>
      <c r="CT84" s="703"/>
      <c r="CU84" s="703"/>
      <c r="CV84" s="703"/>
      <c r="CW84" s="703"/>
      <c r="CX84" s="703"/>
      <c r="CY84" s="703"/>
      <c r="CZ84" s="703"/>
      <c r="DA84" s="703"/>
      <c r="DB84" s="703"/>
      <c r="DC84" s="703"/>
      <c r="DD84" s="703"/>
      <c r="DE84" s="703"/>
      <c r="DF84" s="703"/>
      <c r="DG84" s="703"/>
      <c r="DH84" s="703"/>
      <c r="DI84" s="703"/>
      <c r="DJ84" s="703"/>
      <c r="DK84" s="703"/>
      <c r="DL84" s="703"/>
      <c r="DM84" s="703"/>
      <c r="DN84" s="703"/>
      <c r="DO84" s="703"/>
      <c r="DP84" s="703"/>
      <c r="DQ84" s="703"/>
      <c r="DR84" s="703"/>
      <c r="DS84" s="703"/>
      <c r="DT84" s="703"/>
      <c r="DU84" s="703"/>
      <c r="DV84" s="703"/>
      <c r="DW84" s="703"/>
      <c r="DX84" s="703"/>
      <c r="DY84" s="703"/>
      <c r="DZ84" s="703"/>
      <c r="EA84" s="703"/>
      <c r="EB84" s="703"/>
      <c r="EC84" s="703"/>
      <c r="ED84" s="703"/>
      <c r="EE84" s="703"/>
      <c r="EF84" s="703"/>
      <c r="EG84" s="703"/>
      <c r="EH84" s="703"/>
      <c r="EI84" s="703"/>
      <c r="EJ84" s="703"/>
      <c r="EK84" s="703"/>
      <c r="EL84" s="703"/>
      <c r="EM84" s="703"/>
      <c r="EN84" s="703"/>
      <c r="EO84" s="703"/>
      <c r="EP84" s="703"/>
      <c r="EQ84" s="703"/>
      <c r="ER84" s="703"/>
      <c r="ES84" s="703"/>
      <c r="ET84" s="703"/>
      <c r="EU84" s="703"/>
      <c r="EV84" s="703"/>
      <c r="EW84" s="703"/>
      <c r="EX84" s="703"/>
      <c r="EY84" s="703"/>
      <c r="EZ84" s="703"/>
      <c r="FA84" s="703"/>
      <c r="FB84" s="703"/>
      <c r="FC84" s="703"/>
      <c r="FD84" s="703"/>
      <c r="FE84" s="703"/>
      <c r="FF84" s="703"/>
    </row>
    <row r="85" spans="1:162" s="687" customFormat="1" ht="24" customHeight="1" thickTop="1" thickBot="1">
      <c r="A85" s="385"/>
      <c r="B85" s="385" t="s">
        <v>603</v>
      </c>
      <c r="C85" s="384"/>
      <c r="D85" s="418" t="s">
        <v>666</v>
      </c>
      <c r="E85" s="419">
        <v>12571639</v>
      </c>
      <c r="F85" s="419">
        <v>0</v>
      </c>
      <c r="G85" s="417">
        <v>12571639</v>
      </c>
      <c r="H85" s="664"/>
      <c r="I85" s="669"/>
      <c r="J85" s="669" t="s">
        <v>603</v>
      </c>
      <c r="K85" s="670"/>
      <c r="L85" s="586" t="s">
        <v>3389</v>
      </c>
      <c r="M85" s="982">
        <f t="shared" si="3"/>
        <v>12571639</v>
      </c>
      <c r="N85" s="982">
        <f t="shared" si="4"/>
        <v>0</v>
      </c>
      <c r="O85" s="982">
        <f t="shared" si="5"/>
        <v>12571639</v>
      </c>
      <c r="P85" s="667"/>
      <c r="Q85" s="667"/>
      <c r="R85" s="667"/>
      <c r="S85" s="667"/>
      <c r="T85" s="667"/>
      <c r="U85" s="667"/>
      <c r="V85" s="667"/>
      <c r="W85" s="667"/>
      <c r="X85" s="667"/>
      <c r="Y85" s="667"/>
      <c r="Z85" s="667"/>
      <c r="AA85" s="667"/>
      <c r="AB85" s="667"/>
      <c r="AC85" s="667"/>
      <c r="AD85" s="667"/>
      <c r="AE85" s="667"/>
      <c r="AF85" s="667"/>
      <c r="AG85" s="667"/>
      <c r="AH85" s="667"/>
      <c r="AI85" s="667"/>
      <c r="AJ85" s="667"/>
      <c r="AK85" s="668"/>
      <c r="AL85" s="668"/>
      <c r="AM85" s="668"/>
      <c r="AN85" s="668"/>
      <c r="AO85" s="668"/>
      <c r="AP85" s="668"/>
      <c r="AQ85" s="668"/>
      <c r="AR85" s="668"/>
      <c r="AS85" s="668"/>
      <c r="AT85" s="668"/>
      <c r="AU85" s="668"/>
      <c r="AV85" s="668"/>
      <c r="AW85" s="668"/>
      <c r="AX85" s="668"/>
      <c r="AY85" s="668"/>
      <c r="AZ85" s="668"/>
      <c r="BA85" s="668"/>
      <c r="BB85" s="668"/>
      <c r="BC85" s="668"/>
      <c r="BD85" s="668"/>
      <c r="BE85" s="668"/>
      <c r="BF85" s="668"/>
      <c r="BG85" s="668"/>
      <c r="BH85" s="668"/>
      <c r="BI85" s="668"/>
      <c r="BJ85" s="668"/>
      <c r="BK85" s="668"/>
      <c r="BL85" s="668"/>
      <c r="BM85" s="668"/>
      <c r="BN85" s="668"/>
      <c r="BO85" s="668"/>
      <c r="BP85" s="668"/>
      <c r="BQ85" s="668"/>
      <c r="BR85" s="668"/>
      <c r="BS85" s="668"/>
      <c r="BT85" s="668"/>
      <c r="BU85" s="668"/>
      <c r="BV85" s="668"/>
      <c r="BW85" s="668"/>
      <c r="BX85" s="668"/>
      <c r="BY85" s="668"/>
      <c r="BZ85" s="668"/>
      <c r="CA85" s="668"/>
      <c r="CB85" s="668"/>
      <c r="CC85" s="668"/>
      <c r="CD85" s="668"/>
      <c r="CE85" s="668"/>
      <c r="CF85" s="668"/>
      <c r="CG85" s="668"/>
      <c r="CH85" s="668"/>
      <c r="CI85" s="668"/>
      <c r="CJ85" s="668"/>
      <c r="CK85" s="668"/>
      <c r="CL85" s="668"/>
      <c r="CM85" s="668"/>
      <c r="CN85" s="668"/>
      <c r="CO85" s="668"/>
      <c r="CP85" s="668"/>
      <c r="CQ85" s="668"/>
      <c r="CR85" s="668"/>
      <c r="CS85" s="668"/>
      <c r="CT85" s="668"/>
      <c r="CU85" s="668"/>
      <c r="CV85" s="668"/>
      <c r="CW85" s="668"/>
      <c r="CX85" s="668"/>
      <c r="CY85" s="668"/>
      <c r="CZ85" s="668"/>
      <c r="DA85" s="668"/>
      <c r="DB85" s="668"/>
      <c r="DC85" s="668"/>
      <c r="DD85" s="668"/>
      <c r="DE85" s="668"/>
      <c r="DF85" s="668"/>
      <c r="DG85" s="668"/>
      <c r="DH85" s="668"/>
      <c r="DI85" s="668"/>
      <c r="DJ85" s="668"/>
      <c r="DK85" s="668"/>
      <c r="DL85" s="668"/>
      <c r="DM85" s="668"/>
      <c r="DN85" s="668"/>
      <c r="DO85" s="668"/>
      <c r="DP85" s="668"/>
      <c r="DQ85" s="668"/>
      <c r="DR85" s="668"/>
      <c r="DS85" s="668"/>
      <c r="DT85" s="668"/>
      <c r="DU85" s="668"/>
      <c r="DV85" s="668"/>
      <c r="DW85" s="668"/>
      <c r="DX85" s="668"/>
      <c r="DY85" s="668"/>
      <c r="DZ85" s="668"/>
      <c r="EA85" s="668"/>
      <c r="EB85" s="668"/>
      <c r="EC85" s="668"/>
      <c r="ED85" s="668"/>
      <c r="EE85" s="668"/>
      <c r="EF85" s="668"/>
      <c r="EG85" s="668"/>
      <c r="EH85" s="668"/>
      <c r="EI85" s="668"/>
      <c r="EJ85" s="668"/>
      <c r="EK85" s="668"/>
      <c r="EL85" s="668"/>
      <c r="EM85" s="668"/>
      <c r="EN85" s="668"/>
      <c r="EO85" s="668"/>
      <c r="EP85" s="668"/>
      <c r="EQ85" s="668"/>
      <c r="ER85" s="668"/>
      <c r="ES85" s="668"/>
      <c r="ET85" s="668"/>
      <c r="EU85" s="668"/>
      <c r="EV85" s="668"/>
      <c r="EW85" s="668"/>
      <c r="EX85" s="668"/>
      <c r="EY85" s="668"/>
      <c r="EZ85" s="668"/>
      <c r="FA85" s="668"/>
      <c r="FB85" s="668"/>
      <c r="FC85" s="668"/>
      <c r="FD85" s="668"/>
      <c r="FE85" s="668"/>
      <c r="FF85" s="668"/>
    </row>
    <row r="86" spans="1:162" s="668" customFormat="1" ht="24" customHeight="1" thickTop="1">
      <c r="A86" s="385"/>
      <c r="B86" s="384"/>
      <c r="C86" s="385" t="s">
        <v>592</v>
      </c>
      <c r="D86" s="418" t="s">
        <v>667</v>
      </c>
      <c r="E86" s="419">
        <v>12571639</v>
      </c>
      <c r="F86" s="419">
        <v>0</v>
      </c>
      <c r="G86" s="417">
        <v>12571639</v>
      </c>
      <c r="H86" s="664"/>
      <c r="I86" s="669"/>
      <c r="J86" s="670"/>
      <c r="K86" s="669" t="s">
        <v>592</v>
      </c>
      <c r="L86" s="586" t="s">
        <v>3390</v>
      </c>
      <c r="M86" s="982">
        <f t="shared" si="3"/>
        <v>12571639</v>
      </c>
      <c r="N86" s="982">
        <f t="shared" si="4"/>
        <v>0</v>
      </c>
      <c r="O86" s="982">
        <f t="shared" si="5"/>
        <v>12571639</v>
      </c>
      <c r="P86" s="667"/>
      <c r="Q86" s="667"/>
      <c r="R86" s="667"/>
      <c r="S86" s="667"/>
      <c r="T86" s="667"/>
      <c r="U86" s="667"/>
      <c r="V86" s="667"/>
      <c r="W86" s="667"/>
      <c r="X86" s="667"/>
      <c r="Y86" s="667"/>
      <c r="Z86" s="667"/>
      <c r="AA86" s="667"/>
      <c r="AB86" s="667"/>
      <c r="AC86" s="667"/>
      <c r="AD86" s="667"/>
      <c r="AE86" s="667"/>
      <c r="AF86" s="667"/>
      <c r="AG86" s="667"/>
      <c r="AH86" s="667"/>
      <c r="AI86" s="667"/>
      <c r="AJ86" s="667"/>
    </row>
    <row r="87" spans="1:162" s="672" customFormat="1" ht="24" customHeight="1">
      <c r="A87" s="385"/>
      <c r="B87" s="385" t="s">
        <v>606</v>
      </c>
      <c r="C87" s="384"/>
      <c r="D87" s="418" t="s">
        <v>668</v>
      </c>
      <c r="E87" s="419">
        <v>5383196</v>
      </c>
      <c r="F87" s="419">
        <v>0</v>
      </c>
      <c r="G87" s="417">
        <v>5383196</v>
      </c>
      <c r="H87" s="664"/>
      <c r="I87" s="669"/>
      <c r="J87" s="669" t="s">
        <v>606</v>
      </c>
      <c r="K87" s="670"/>
      <c r="L87" s="586" t="s">
        <v>3391</v>
      </c>
      <c r="M87" s="982">
        <f t="shared" si="3"/>
        <v>5383196</v>
      </c>
      <c r="N87" s="982">
        <f t="shared" si="4"/>
        <v>0</v>
      </c>
      <c r="O87" s="982">
        <f t="shared" si="5"/>
        <v>5383196</v>
      </c>
      <c r="P87" s="667"/>
      <c r="Q87" s="667"/>
      <c r="R87" s="667"/>
      <c r="S87" s="667"/>
      <c r="T87" s="667"/>
      <c r="U87" s="667"/>
      <c r="V87" s="667"/>
      <c r="W87" s="667"/>
      <c r="X87" s="667"/>
      <c r="Y87" s="667"/>
      <c r="Z87" s="667"/>
      <c r="AA87" s="667"/>
      <c r="AB87" s="667"/>
      <c r="AC87" s="667"/>
      <c r="AD87" s="667"/>
      <c r="AE87" s="667"/>
      <c r="AF87" s="667"/>
      <c r="AG87" s="667"/>
      <c r="AH87" s="667"/>
      <c r="AI87" s="667"/>
      <c r="AJ87" s="667"/>
      <c r="AK87" s="668"/>
      <c r="AL87" s="668"/>
      <c r="AM87" s="668"/>
      <c r="AN87" s="668"/>
      <c r="AO87" s="668"/>
      <c r="AP87" s="668"/>
      <c r="AQ87" s="668"/>
      <c r="AR87" s="668"/>
      <c r="AS87" s="668"/>
      <c r="AT87" s="668"/>
      <c r="AU87" s="668"/>
      <c r="AV87" s="668"/>
      <c r="AW87" s="668"/>
      <c r="AX87" s="668"/>
      <c r="AY87" s="668"/>
      <c r="AZ87" s="668"/>
      <c r="BA87" s="668"/>
      <c r="BB87" s="668"/>
      <c r="BC87" s="668"/>
      <c r="BD87" s="668"/>
      <c r="BE87" s="668"/>
      <c r="BF87" s="668"/>
      <c r="BG87" s="668"/>
      <c r="BH87" s="668"/>
      <c r="BI87" s="668"/>
      <c r="BJ87" s="668"/>
      <c r="BK87" s="668"/>
      <c r="BL87" s="668"/>
      <c r="BM87" s="668"/>
      <c r="BN87" s="668"/>
      <c r="BO87" s="668"/>
      <c r="BP87" s="668"/>
      <c r="BQ87" s="668"/>
      <c r="BR87" s="668"/>
      <c r="BS87" s="668"/>
      <c r="BT87" s="668"/>
      <c r="BU87" s="668"/>
      <c r="BV87" s="668"/>
      <c r="BW87" s="668"/>
      <c r="BX87" s="668"/>
      <c r="BY87" s="668"/>
      <c r="BZ87" s="668"/>
      <c r="CA87" s="668"/>
      <c r="CB87" s="668"/>
      <c r="CC87" s="668"/>
      <c r="CD87" s="668"/>
      <c r="CE87" s="668"/>
      <c r="CF87" s="668"/>
      <c r="CG87" s="668"/>
      <c r="CH87" s="668"/>
      <c r="CI87" s="668"/>
      <c r="CJ87" s="668"/>
      <c r="CK87" s="668"/>
      <c r="CL87" s="668"/>
      <c r="CM87" s="668"/>
      <c r="CN87" s="668"/>
      <c r="CO87" s="668"/>
      <c r="CP87" s="668"/>
      <c r="CQ87" s="668"/>
      <c r="CR87" s="668"/>
      <c r="CS87" s="668"/>
      <c r="CT87" s="668"/>
      <c r="CU87" s="668"/>
      <c r="CV87" s="668"/>
      <c r="CW87" s="668"/>
      <c r="CX87" s="668"/>
      <c r="CY87" s="668"/>
      <c r="CZ87" s="668"/>
      <c r="DA87" s="668"/>
      <c r="DB87" s="668"/>
      <c r="DC87" s="668"/>
      <c r="DD87" s="668"/>
      <c r="DE87" s="668"/>
      <c r="DF87" s="668"/>
      <c r="DG87" s="668"/>
      <c r="DH87" s="668"/>
      <c r="DI87" s="668"/>
      <c r="DJ87" s="668"/>
      <c r="DK87" s="668"/>
      <c r="DL87" s="668"/>
      <c r="DM87" s="668"/>
      <c r="DN87" s="668"/>
      <c r="DO87" s="668"/>
      <c r="DP87" s="668"/>
      <c r="DQ87" s="668"/>
      <c r="DR87" s="668"/>
      <c r="DS87" s="668"/>
      <c r="DT87" s="668"/>
      <c r="DU87" s="668"/>
      <c r="DV87" s="668"/>
      <c r="DW87" s="668"/>
      <c r="DX87" s="668"/>
      <c r="DY87" s="668"/>
      <c r="DZ87" s="668"/>
      <c r="EA87" s="668"/>
      <c r="EB87" s="668"/>
      <c r="EC87" s="668"/>
      <c r="ED87" s="668"/>
      <c r="EE87" s="668"/>
      <c r="EF87" s="668"/>
      <c r="EG87" s="668"/>
      <c r="EH87" s="668"/>
      <c r="EI87" s="668"/>
      <c r="EJ87" s="668"/>
      <c r="EK87" s="668"/>
      <c r="EL87" s="668"/>
      <c r="EM87" s="668"/>
      <c r="EN87" s="668"/>
      <c r="EO87" s="668"/>
      <c r="EP87" s="668"/>
      <c r="EQ87" s="668"/>
      <c r="ER87" s="668"/>
      <c r="ES87" s="668"/>
      <c r="ET87" s="668"/>
      <c r="EU87" s="668"/>
      <c r="EV87" s="668"/>
      <c r="EW87" s="668"/>
      <c r="EX87" s="668"/>
      <c r="EY87" s="668"/>
      <c r="EZ87" s="668"/>
      <c r="FA87" s="668"/>
      <c r="FB87" s="668"/>
      <c r="FC87" s="668"/>
      <c r="FD87" s="668"/>
      <c r="FE87" s="668"/>
      <c r="FF87" s="668"/>
    </row>
    <row r="88" spans="1:162" s="672" customFormat="1" ht="24" customHeight="1">
      <c r="A88" s="384"/>
      <c r="B88" s="385"/>
      <c r="C88" s="385" t="s">
        <v>592</v>
      </c>
      <c r="D88" s="418" t="s">
        <v>669</v>
      </c>
      <c r="E88" s="419">
        <v>5383196</v>
      </c>
      <c r="F88" s="419">
        <v>0</v>
      </c>
      <c r="G88" s="417">
        <v>5383196</v>
      </c>
      <c r="H88" s="664"/>
      <c r="I88" s="670"/>
      <c r="J88" s="669"/>
      <c r="K88" s="669" t="s">
        <v>592</v>
      </c>
      <c r="L88" s="586" t="s">
        <v>3392</v>
      </c>
      <c r="M88" s="982">
        <f t="shared" si="3"/>
        <v>5383196</v>
      </c>
      <c r="N88" s="982">
        <f t="shared" si="4"/>
        <v>0</v>
      </c>
      <c r="O88" s="982">
        <f t="shared" si="5"/>
        <v>5383196</v>
      </c>
      <c r="P88" s="667"/>
      <c r="Q88" s="667"/>
      <c r="R88" s="667"/>
      <c r="S88" s="667"/>
      <c r="T88" s="667"/>
      <c r="U88" s="667"/>
      <c r="V88" s="667"/>
      <c r="W88" s="667"/>
      <c r="X88" s="667"/>
      <c r="Y88" s="667"/>
      <c r="Z88" s="667"/>
      <c r="AA88" s="667"/>
      <c r="AB88" s="667"/>
      <c r="AC88" s="667"/>
      <c r="AD88" s="667"/>
      <c r="AE88" s="667"/>
      <c r="AF88" s="667"/>
      <c r="AG88" s="667"/>
      <c r="AH88" s="667"/>
      <c r="AI88" s="667"/>
      <c r="AJ88" s="667"/>
      <c r="AK88" s="668"/>
      <c r="AL88" s="668"/>
      <c r="AM88" s="668"/>
      <c r="AN88" s="668"/>
      <c r="AO88" s="668"/>
      <c r="AP88" s="668"/>
      <c r="AQ88" s="668"/>
      <c r="AR88" s="668"/>
      <c r="AS88" s="668"/>
      <c r="AT88" s="668"/>
      <c r="AU88" s="668"/>
      <c r="AV88" s="668"/>
      <c r="AW88" s="668"/>
      <c r="AX88" s="668"/>
      <c r="AY88" s="668"/>
      <c r="AZ88" s="668"/>
      <c r="BA88" s="668"/>
      <c r="BB88" s="668"/>
      <c r="BC88" s="668"/>
      <c r="BD88" s="668"/>
      <c r="BE88" s="668"/>
      <c r="BF88" s="668"/>
      <c r="BG88" s="668"/>
      <c r="BH88" s="668"/>
      <c r="BI88" s="668"/>
      <c r="BJ88" s="668"/>
      <c r="BK88" s="668"/>
      <c r="BL88" s="668"/>
      <c r="BM88" s="668"/>
      <c r="BN88" s="668"/>
      <c r="BO88" s="668"/>
      <c r="BP88" s="668"/>
      <c r="BQ88" s="668"/>
      <c r="BR88" s="668"/>
      <c r="BS88" s="668"/>
      <c r="BT88" s="668"/>
      <c r="BU88" s="668"/>
      <c r="BV88" s="668"/>
      <c r="BW88" s="668"/>
      <c r="BX88" s="668"/>
      <c r="BY88" s="668"/>
      <c r="BZ88" s="668"/>
      <c r="CA88" s="668"/>
      <c r="CB88" s="668"/>
      <c r="CC88" s="668"/>
      <c r="CD88" s="668"/>
      <c r="CE88" s="668"/>
      <c r="CF88" s="668"/>
      <c r="CG88" s="668"/>
      <c r="CH88" s="668"/>
      <c r="CI88" s="668"/>
      <c r="CJ88" s="668"/>
      <c r="CK88" s="668"/>
      <c r="CL88" s="668"/>
      <c r="CM88" s="668"/>
      <c r="CN88" s="668"/>
      <c r="CO88" s="668"/>
      <c r="CP88" s="668"/>
      <c r="CQ88" s="668"/>
      <c r="CR88" s="668"/>
      <c r="CS88" s="668"/>
      <c r="CT88" s="668"/>
      <c r="CU88" s="668"/>
      <c r="CV88" s="668"/>
      <c r="CW88" s="668"/>
      <c r="CX88" s="668"/>
      <c r="CY88" s="668"/>
      <c r="CZ88" s="668"/>
      <c r="DA88" s="668"/>
      <c r="DB88" s="668"/>
      <c r="DC88" s="668"/>
      <c r="DD88" s="668"/>
      <c r="DE88" s="668"/>
      <c r="DF88" s="668"/>
      <c r="DG88" s="668"/>
      <c r="DH88" s="668"/>
      <c r="DI88" s="668"/>
      <c r="DJ88" s="668"/>
      <c r="DK88" s="668"/>
      <c r="DL88" s="668"/>
      <c r="DM88" s="668"/>
      <c r="DN88" s="668"/>
      <c r="DO88" s="668"/>
      <c r="DP88" s="668"/>
      <c r="DQ88" s="668"/>
      <c r="DR88" s="668"/>
      <c r="DS88" s="668"/>
      <c r="DT88" s="668"/>
      <c r="DU88" s="668"/>
      <c r="DV88" s="668"/>
      <c r="DW88" s="668"/>
      <c r="DX88" s="668"/>
      <c r="DY88" s="668"/>
      <c r="DZ88" s="668"/>
      <c r="EA88" s="668"/>
      <c r="EB88" s="668"/>
      <c r="EC88" s="668"/>
      <c r="ED88" s="668"/>
      <c r="EE88" s="668"/>
      <c r="EF88" s="668"/>
      <c r="EG88" s="668"/>
      <c r="EH88" s="668"/>
      <c r="EI88" s="668"/>
      <c r="EJ88" s="668"/>
      <c r="EK88" s="668"/>
      <c r="EL88" s="668"/>
      <c r="EM88" s="668"/>
      <c r="EN88" s="668"/>
      <c r="EO88" s="668"/>
      <c r="EP88" s="668"/>
      <c r="EQ88" s="668"/>
      <c r="ER88" s="668"/>
      <c r="ES88" s="668"/>
      <c r="ET88" s="668"/>
      <c r="EU88" s="668"/>
      <c r="EV88" s="668"/>
      <c r="EW88" s="668"/>
      <c r="EX88" s="668"/>
      <c r="EY88" s="668"/>
      <c r="EZ88" s="668"/>
      <c r="FA88" s="668"/>
      <c r="FB88" s="668"/>
      <c r="FC88" s="668"/>
      <c r="FD88" s="668"/>
      <c r="FE88" s="668"/>
      <c r="FF88" s="668"/>
    </row>
    <row r="89" spans="1:162" s="668" customFormat="1" ht="24" customHeight="1">
      <c r="A89" s="414"/>
      <c r="B89" s="415" t="s">
        <v>670</v>
      </c>
      <c r="C89" s="414"/>
      <c r="D89" s="416" t="s">
        <v>671</v>
      </c>
      <c r="E89" s="417">
        <v>456843506</v>
      </c>
      <c r="F89" s="417">
        <v>0</v>
      </c>
      <c r="G89" s="417">
        <v>456843506</v>
      </c>
      <c r="H89" s="664"/>
      <c r="I89" s="665"/>
      <c r="J89" s="666" t="s">
        <v>670</v>
      </c>
      <c r="K89" s="665"/>
      <c r="L89" s="585" t="s">
        <v>3393</v>
      </c>
      <c r="M89" s="981">
        <f t="shared" si="3"/>
        <v>456843506</v>
      </c>
      <c r="N89" s="981">
        <f t="shared" si="4"/>
        <v>0</v>
      </c>
      <c r="O89" s="981">
        <f t="shared" si="5"/>
        <v>456843506</v>
      </c>
      <c r="P89" s="667"/>
      <c r="Q89" s="667"/>
      <c r="R89" s="667"/>
      <c r="S89" s="667"/>
      <c r="T89" s="667"/>
      <c r="U89" s="667"/>
      <c r="V89" s="667"/>
      <c r="W89" s="667"/>
      <c r="X89" s="667"/>
      <c r="Y89" s="667"/>
      <c r="Z89" s="667"/>
      <c r="AA89" s="667"/>
      <c r="AB89" s="667"/>
      <c r="AC89" s="667"/>
      <c r="AD89" s="667"/>
      <c r="AE89" s="667"/>
      <c r="AF89" s="667"/>
      <c r="AG89" s="667"/>
      <c r="AH89" s="667"/>
      <c r="AI89" s="667"/>
      <c r="AJ89" s="667"/>
    </row>
    <row r="90" spans="1:162" s="663" customFormat="1" ht="24" customHeight="1">
      <c r="A90" s="385"/>
      <c r="B90" s="385"/>
      <c r="C90" s="384" t="s">
        <v>592</v>
      </c>
      <c r="D90" s="418" t="s">
        <v>672</v>
      </c>
      <c r="E90" s="419">
        <v>6843506</v>
      </c>
      <c r="F90" s="419">
        <v>0</v>
      </c>
      <c r="G90" s="417">
        <v>6843506</v>
      </c>
      <c r="H90" s="659"/>
      <c r="I90" s="669"/>
      <c r="J90" s="669"/>
      <c r="K90" s="670" t="s">
        <v>592</v>
      </c>
      <c r="L90" s="586" t="s">
        <v>3394</v>
      </c>
      <c r="M90" s="982">
        <f t="shared" si="3"/>
        <v>6843506</v>
      </c>
      <c r="N90" s="982">
        <f t="shared" si="4"/>
        <v>0</v>
      </c>
      <c r="O90" s="982">
        <f t="shared" si="5"/>
        <v>6843506</v>
      </c>
      <c r="P90" s="662"/>
      <c r="Q90" s="662"/>
      <c r="R90" s="662"/>
      <c r="S90" s="662"/>
      <c r="T90" s="662"/>
      <c r="U90" s="662"/>
      <c r="V90" s="662"/>
      <c r="W90" s="662"/>
      <c r="X90" s="662"/>
      <c r="Y90" s="662"/>
      <c r="Z90" s="662"/>
      <c r="AA90" s="662"/>
      <c r="AB90" s="662"/>
      <c r="AC90" s="662"/>
      <c r="AD90" s="662"/>
      <c r="AE90" s="662"/>
      <c r="AF90" s="662"/>
      <c r="AG90" s="662"/>
      <c r="AH90" s="662"/>
      <c r="AI90" s="662"/>
      <c r="AJ90" s="662"/>
    </row>
    <row r="91" spans="1:162" s="668" customFormat="1" ht="24" customHeight="1">
      <c r="A91" s="385"/>
      <c r="B91" s="385"/>
      <c r="C91" s="384" t="s">
        <v>595</v>
      </c>
      <c r="D91" s="418" t="s">
        <v>673</v>
      </c>
      <c r="E91" s="419">
        <v>450000000</v>
      </c>
      <c r="F91" s="419">
        <v>0</v>
      </c>
      <c r="G91" s="417">
        <v>450000000</v>
      </c>
      <c r="H91" s="664"/>
      <c r="I91" s="669"/>
      <c r="J91" s="669"/>
      <c r="K91" s="670" t="s">
        <v>595</v>
      </c>
      <c r="L91" s="586" t="s">
        <v>3395</v>
      </c>
      <c r="M91" s="982">
        <f t="shared" si="3"/>
        <v>450000000</v>
      </c>
      <c r="N91" s="982">
        <f t="shared" si="4"/>
        <v>0</v>
      </c>
      <c r="O91" s="982">
        <f t="shared" si="5"/>
        <v>450000000</v>
      </c>
      <c r="P91" s="667"/>
      <c r="Q91" s="667"/>
      <c r="R91" s="667"/>
      <c r="S91" s="667"/>
      <c r="T91" s="667"/>
      <c r="U91" s="667"/>
      <c r="V91" s="667"/>
      <c r="W91" s="667"/>
      <c r="X91" s="667"/>
      <c r="Y91" s="667"/>
      <c r="Z91" s="667"/>
      <c r="AA91" s="667"/>
      <c r="AB91" s="667"/>
      <c r="AC91" s="667"/>
      <c r="AD91" s="667"/>
      <c r="AE91" s="667"/>
      <c r="AF91" s="667"/>
      <c r="AG91" s="667"/>
      <c r="AH91" s="667"/>
      <c r="AI91" s="667"/>
      <c r="AJ91" s="667"/>
    </row>
    <row r="92" spans="1:162" s="668" customFormat="1" ht="24" customHeight="1">
      <c r="A92" s="428"/>
      <c r="B92" s="428" t="s">
        <v>674</v>
      </c>
      <c r="C92" s="429"/>
      <c r="D92" s="430" t="s">
        <v>675</v>
      </c>
      <c r="E92" s="431">
        <v>4910459</v>
      </c>
      <c r="F92" s="431">
        <v>0</v>
      </c>
      <c r="G92" s="417">
        <v>4910459</v>
      </c>
      <c r="H92" s="664"/>
      <c r="I92" s="679"/>
      <c r="J92" s="679" t="s">
        <v>674</v>
      </c>
      <c r="K92" s="680"/>
      <c r="L92" s="588" t="s">
        <v>3396</v>
      </c>
      <c r="M92" s="985">
        <f t="shared" si="3"/>
        <v>4910459</v>
      </c>
      <c r="N92" s="985">
        <f t="shared" si="4"/>
        <v>0</v>
      </c>
      <c r="O92" s="985">
        <f t="shared" si="5"/>
        <v>4910459</v>
      </c>
      <c r="P92" s="667"/>
      <c r="Q92" s="667"/>
      <c r="R92" s="667"/>
      <c r="S92" s="667"/>
      <c r="T92" s="667"/>
      <c r="U92" s="667"/>
      <c r="V92" s="667"/>
      <c r="W92" s="667"/>
      <c r="X92" s="667"/>
      <c r="Y92" s="667"/>
      <c r="Z92" s="667"/>
      <c r="AA92" s="667"/>
      <c r="AB92" s="667"/>
      <c r="AC92" s="667"/>
      <c r="AD92" s="667"/>
      <c r="AE92" s="667"/>
      <c r="AF92" s="667"/>
      <c r="AG92" s="667"/>
      <c r="AH92" s="667"/>
      <c r="AI92" s="667"/>
      <c r="AJ92" s="667"/>
    </row>
    <row r="93" spans="1:162" s="684" customFormat="1" ht="24" customHeight="1">
      <c r="A93" s="385"/>
      <c r="B93" s="384"/>
      <c r="C93" s="385" t="s">
        <v>592</v>
      </c>
      <c r="D93" s="418" t="s">
        <v>676</v>
      </c>
      <c r="E93" s="419">
        <v>4910459</v>
      </c>
      <c r="F93" s="419">
        <v>0</v>
      </c>
      <c r="G93" s="417">
        <v>4910459</v>
      </c>
      <c r="H93" s="664"/>
      <c r="I93" s="669"/>
      <c r="J93" s="670"/>
      <c r="K93" s="669" t="s">
        <v>592</v>
      </c>
      <c r="L93" s="586" t="s">
        <v>3397</v>
      </c>
      <c r="M93" s="982">
        <f t="shared" si="3"/>
        <v>4910459</v>
      </c>
      <c r="N93" s="982">
        <f t="shared" si="4"/>
        <v>0</v>
      </c>
      <c r="O93" s="982">
        <f t="shared" si="5"/>
        <v>4910459</v>
      </c>
      <c r="P93" s="667"/>
      <c r="Q93" s="667"/>
      <c r="R93" s="667"/>
      <c r="S93" s="667"/>
      <c r="T93" s="667"/>
      <c r="U93" s="667"/>
      <c r="V93" s="667"/>
      <c r="W93" s="667"/>
      <c r="X93" s="667"/>
      <c r="Y93" s="667"/>
      <c r="Z93" s="667"/>
      <c r="AA93" s="667"/>
      <c r="AB93" s="667"/>
      <c r="AC93" s="667"/>
      <c r="AD93" s="667"/>
      <c r="AE93" s="667"/>
      <c r="AF93" s="667"/>
      <c r="AG93" s="667"/>
      <c r="AH93" s="667"/>
      <c r="AI93" s="667"/>
      <c r="AJ93" s="667"/>
      <c r="AK93" s="668"/>
      <c r="AL93" s="668"/>
      <c r="AM93" s="668"/>
      <c r="AN93" s="668"/>
      <c r="AO93" s="668"/>
      <c r="AP93" s="668"/>
      <c r="AQ93" s="668"/>
      <c r="AR93" s="668"/>
      <c r="AS93" s="668"/>
      <c r="AT93" s="668"/>
      <c r="AU93" s="668"/>
      <c r="AV93" s="668"/>
      <c r="AW93" s="668"/>
      <c r="AX93" s="668"/>
      <c r="AY93" s="668"/>
      <c r="AZ93" s="668"/>
      <c r="BA93" s="668"/>
      <c r="BB93" s="668"/>
      <c r="BC93" s="668"/>
      <c r="BD93" s="668"/>
      <c r="BE93" s="668"/>
      <c r="BF93" s="668"/>
      <c r="BG93" s="668"/>
      <c r="BH93" s="668"/>
      <c r="BI93" s="668"/>
      <c r="BJ93" s="668"/>
      <c r="BK93" s="668"/>
      <c r="BL93" s="668"/>
      <c r="BM93" s="668"/>
      <c r="BN93" s="668"/>
      <c r="BO93" s="668"/>
      <c r="BP93" s="668"/>
      <c r="BQ93" s="668"/>
      <c r="BR93" s="668"/>
      <c r="BS93" s="668"/>
      <c r="BT93" s="668"/>
      <c r="BU93" s="668"/>
      <c r="BV93" s="668"/>
      <c r="BW93" s="668"/>
      <c r="BX93" s="668"/>
      <c r="BY93" s="668"/>
      <c r="BZ93" s="668"/>
      <c r="CA93" s="668"/>
      <c r="CB93" s="668"/>
      <c r="CC93" s="668"/>
      <c r="CD93" s="668"/>
      <c r="CE93" s="668"/>
      <c r="CF93" s="668"/>
      <c r="CG93" s="668"/>
      <c r="CH93" s="668"/>
      <c r="CI93" s="668"/>
      <c r="CJ93" s="668"/>
      <c r="CK93" s="668"/>
      <c r="CL93" s="668"/>
      <c r="CM93" s="668"/>
      <c r="CN93" s="668"/>
      <c r="CO93" s="668"/>
      <c r="CP93" s="668"/>
      <c r="CQ93" s="668"/>
      <c r="CR93" s="668"/>
      <c r="CS93" s="668"/>
      <c r="CT93" s="668"/>
      <c r="CU93" s="668"/>
      <c r="CV93" s="668"/>
      <c r="CW93" s="668"/>
      <c r="CX93" s="668"/>
      <c r="CY93" s="668"/>
      <c r="CZ93" s="668"/>
      <c r="DA93" s="668"/>
      <c r="DB93" s="668"/>
      <c r="DC93" s="668"/>
      <c r="DD93" s="668"/>
      <c r="DE93" s="668"/>
      <c r="DF93" s="668"/>
      <c r="DG93" s="668"/>
      <c r="DH93" s="668"/>
      <c r="DI93" s="668"/>
      <c r="DJ93" s="668"/>
      <c r="DK93" s="668"/>
      <c r="DL93" s="668"/>
      <c r="DM93" s="668"/>
      <c r="DN93" s="668"/>
      <c r="DO93" s="668"/>
      <c r="DP93" s="668"/>
      <c r="DQ93" s="668"/>
      <c r="DR93" s="668"/>
      <c r="DS93" s="668"/>
      <c r="DT93" s="668"/>
      <c r="DU93" s="668"/>
      <c r="DV93" s="668"/>
      <c r="DW93" s="668"/>
      <c r="DX93" s="668"/>
      <c r="DY93" s="668"/>
      <c r="DZ93" s="668"/>
      <c r="EA93" s="668"/>
      <c r="EB93" s="668"/>
      <c r="EC93" s="668"/>
      <c r="ED93" s="668"/>
      <c r="EE93" s="668"/>
      <c r="EF93" s="668"/>
      <c r="EG93" s="668"/>
      <c r="EH93" s="668"/>
      <c r="EI93" s="668"/>
      <c r="EJ93" s="668"/>
      <c r="EK93" s="668"/>
      <c r="EL93" s="668"/>
      <c r="EM93" s="668"/>
      <c r="EN93" s="668"/>
      <c r="EO93" s="668"/>
      <c r="EP93" s="668"/>
      <c r="EQ93" s="668"/>
      <c r="ER93" s="668"/>
      <c r="ES93" s="668"/>
      <c r="ET93" s="668"/>
      <c r="EU93" s="668"/>
      <c r="EV93" s="668"/>
      <c r="EW93" s="668"/>
      <c r="EX93" s="668"/>
      <c r="EY93" s="668"/>
      <c r="EZ93" s="668"/>
      <c r="FA93" s="668"/>
      <c r="FB93" s="668"/>
      <c r="FC93" s="668"/>
      <c r="FD93" s="668"/>
      <c r="FE93" s="668"/>
      <c r="FF93" s="668"/>
    </row>
    <row r="94" spans="1:162" s="678" customFormat="1" ht="24" customHeight="1" thickBot="1">
      <c r="A94" s="436" t="s">
        <v>677</v>
      </c>
      <c r="B94" s="436"/>
      <c r="C94" s="437"/>
      <c r="D94" s="438" t="s">
        <v>678</v>
      </c>
      <c r="E94" s="439">
        <v>17203970</v>
      </c>
      <c r="F94" s="439">
        <v>0</v>
      </c>
      <c r="G94" s="439">
        <v>17203970</v>
      </c>
      <c r="H94" s="664"/>
      <c r="I94" s="692" t="s">
        <v>677</v>
      </c>
      <c r="J94" s="692"/>
      <c r="K94" s="693"/>
      <c r="L94" s="591" t="s">
        <v>3398</v>
      </c>
      <c r="M94" s="980">
        <f t="shared" si="3"/>
        <v>17203970</v>
      </c>
      <c r="N94" s="980">
        <f t="shared" si="4"/>
        <v>0</v>
      </c>
      <c r="O94" s="980">
        <f t="shared" si="5"/>
        <v>17203970</v>
      </c>
      <c r="P94" s="667"/>
      <c r="Q94" s="667"/>
      <c r="R94" s="667"/>
      <c r="S94" s="667"/>
      <c r="T94" s="667"/>
      <c r="U94" s="667"/>
      <c r="V94" s="667"/>
      <c r="W94" s="667"/>
      <c r="X94" s="667"/>
      <c r="Y94" s="667"/>
      <c r="Z94" s="667"/>
      <c r="AA94" s="667"/>
      <c r="AB94" s="667"/>
      <c r="AC94" s="667"/>
      <c r="AD94" s="667"/>
      <c r="AE94" s="667"/>
      <c r="AF94" s="667"/>
      <c r="AG94" s="667"/>
      <c r="AH94" s="667"/>
      <c r="AI94" s="667"/>
      <c r="AJ94" s="667"/>
      <c r="AK94" s="668"/>
      <c r="AL94" s="668"/>
      <c r="AM94" s="668"/>
      <c r="AN94" s="668"/>
      <c r="AO94" s="668"/>
      <c r="AP94" s="668"/>
      <c r="AQ94" s="668"/>
      <c r="AR94" s="668"/>
      <c r="AS94" s="668"/>
      <c r="AT94" s="668"/>
      <c r="AU94" s="668"/>
      <c r="AV94" s="668"/>
      <c r="AW94" s="668"/>
      <c r="AX94" s="668"/>
      <c r="AY94" s="668"/>
      <c r="AZ94" s="668"/>
      <c r="BA94" s="668"/>
      <c r="BB94" s="668"/>
      <c r="BC94" s="668"/>
      <c r="BD94" s="668"/>
      <c r="BE94" s="668"/>
      <c r="BF94" s="668"/>
      <c r="BG94" s="668"/>
      <c r="BH94" s="668"/>
      <c r="BI94" s="668"/>
      <c r="BJ94" s="668"/>
      <c r="BK94" s="668"/>
      <c r="BL94" s="668"/>
      <c r="BM94" s="668"/>
      <c r="BN94" s="668"/>
      <c r="BO94" s="668"/>
      <c r="BP94" s="668"/>
      <c r="BQ94" s="668"/>
      <c r="BR94" s="668"/>
      <c r="BS94" s="668"/>
      <c r="BT94" s="668"/>
      <c r="BU94" s="668"/>
      <c r="BV94" s="668"/>
      <c r="BW94" s="668"/>
      <c r="BX94" s="668"/>
      <c r="BY94" s="668"/>
      <c r="BZ94" s="668"/>
      <c r="CA94" s="668"/>
      <c r="CB94" s="668"/>
      <c r="CC94" s="668"/>
      <c r="CD94" s="668"/>
      <c r="CE94" s="668"/>
      <c r="CF94" s="668"/>
      <c r="CG94" s="668"/>
      <c r="CH94" s="668"/>
      <c r="CI94" s="668"/>
      <c r="CJ94" s="668"/>
      <c r="CK94" s="668"/>
      <c r="CL94" s="668"/>
      <c r="CM94" s="668"/>
      <c r="CN94" s="668"/>
      <c r="CO94" s="668"/>
      <c r="CP94" s="668"/>
      <c r="CQ94" s="668"/>
      <c r="CR94" s="668"/>
      <c r="CS94" s="668"/>
      <c r="CT94" s="668"/>
      <c r="CU94" s="668"/>
      <c r="CV94" s="668"/>
      <c r="CW94" s="668"/>
      <c r="CX94" s="668"/>
      <c r="CY94" s="668"/>
      <c r="CZ94" s="668"/>
      <c r="DA94" s="668"/>
      <c r="DB94" s="668"/>
      <c r="DC94" s="668"/>
      <c r="DD94" s="668"/>
      <c r="DE94" s="668"/>
      <c r="DF94" s="668"/>
      <c r="DG94" s="668"/>
      <c r="DH94" s="668"/>
      <c r="DI94" s="668"/>
      <c r="DJ94" s="668"/>
      <c r="DK94" s="668"/>
      <c r="DL94" s="668"/>
      <c r="DM94" s="668"/>
      <c r="DN94" s="668"/>
      <c r="DO94" s="668"/>
      <c r="DP94" s="668"/>
      <c r="DQ94" s="668"/>
      <c r="DR94" s="668"/>
      <c r="DS94" s="668"/>
      <c r="DT94" s="668"/>
      <c r="DU94" s="668"/>
      <c r="DV94" s="668"/>
      <c r="DW94" s="668"/>
      <c r="DX94" s="668"/>
      <c r="DY94" s="668"/>
      <c r="DZ94" s="668"/>
      <c r="EA94" s="668"/>
      <c r="EB94" s="668"/>
      <c r="EC94" s="668"/>
      <c r="ED94" s="668"/>
      <c r="EE94" s="668"/>
      <c r="EF94" s="668"/>
      <c r="EG94" s="668"/>
      <c r="EH94" s="668"/>
      <c r="EI94" s="668"/>
      <c r="EJ94" s="668"/>
      <c r="EK94" s="668"/>
      <c r="EL94" s="668"/>
      <c r="EM94" s="668"/>
      <c r="EN94" s="668"/>
      <c r="EO94" s="668"/>
      <c r="EP94" s="668"/>
      <c r="EQ94" s="668"/>
      <c r="ER94" s="668"/>
      <c r="ES94" s="668"/>
      <c r="ET94" s="668"/>
      <c r="EU94" s="668"/>
      <c r="EV94" s="668"/>
      <c r="EW94" s="668"/>
      <c r="EX94" s="668"/>
      <c r="EY94" s="668"/>
      <c r="EZ94" s="668"/>
      <c r="FA94" s="668"/>
      <c r="FB94" s="668"/>
      <c r="FC94" s="668"/>
      <c r="FD94" s="668"/>
      <c r="FE94" s="668"/>
      <c r="FF94" s="668"/>
    </row>
    <row r="95" spans="1:162" s="688" customFormat="1" ht="24" customHeight="1" thickTop="1">
      <c r="A95" s="414"/>
      <c r="B95" s="414" t="s">
        <v>592</v>
      </c>
      <c r="C95" s="415"/>
      <c r="D95" s="416" t="s">
        <v>593</v>
      </c>
      <c r="E95" s="417">
        <v>11049600</v>
      </c>
      <c r="F95" s="417">
        <v>0</v>
      </c>
      <c r="G95" s="417">
        <v>11049600</v>
      </c>
      <c r="H95" s="659"/>
      <c r="I95" s="665"/>
      <c r="J95" s="665" t="s">
        <v>592</v>
      </c>
      <c r="K95" s="666"/>
      <c r="L95" s="585" t="s">
        <v>3339</v>
      </c>
      <c r="M95" s="981">
        <f t="shared" si="3"/>
        <v>11049600</v>
      </c>
      <c r="N95" s="981">
        <f t="shared" si="4"/>
        <v>0</v>
      </c>
      <c r="O95" s="981">
        <f t="shared" si="5"/>
        <v>11049600</v>
      </c>
      <c r="P95" s="662"/>
      <c r="Q95" s="662"/>
      <c r="R95" s="662"/>
      <c r="S95" s="662"/>
      <c r="T95" s="662"/>
      <c r="U95" s="662"/>
      <c r="V95" s="662"/>
      <c r="W95" s="662"/>
      <c r="X95" s="662"/>
      <c r="Y95" s="662"/>
      <c r="Z95" s="662"/>
      <c r="AA95" s="662"/>
      <c r="AB95" s="662"/>
      <c r="AC95" s="662"/>
      <c r="AD95" s="662"/>
      <c r="AE95" s="662"/>
      <c r="AF95" s="662"/>
      <c r="AG95" s="662"/>
      <c r="AH95" s="662"/>
      <c r="AI95" s="662"/>
      <c r="AJ95" s="662"/>
      <c r="AK95" s="663"/>
      <c r="AL95" s="663"/>
      <c r="AM95" s="663"/>
      <c r="AN95" s="663"/>
      <c r="AO95" s="663"/>
      <c r="AP95" s="663"/>
      <c r="AQ95" s="663"/>
      <c r="AR95" s="663"/>
      <c r="AS95" s="663"/>
      <c r="AT95" s="663"/>
      <c r="AU95" s="663"/>
      <c r="AV95" s="663"/>
      <c r="AW95" s="663"/>
      <c r="AX95" s="663"/>
      <c r="AY95" s="663"/>
      <c r="AZ95" s="663"/>
      <c r="BA95" s="663"/>
      <c r="BB95" s="663"/>
      <c r="BC95" s="663"/>
      <c r="BD95" s="663"/>
      <c r="BE95" s="663"/>
      <c r="BF95" s="663"/>
      <c r="BG95" s="663"/>
      <c r="BH95" s="663"/>
      <c r="BI95" s="663"/>
      <c r="BJ95" s="663"/>
      <c r="BK95" s="663"/>
      <c r="BL95" s="663"/>
      <c r="BM95" s="663"/>
      <c r="BN95" s="663"/>
      <c r="BO95" s="663"/>
      <c r="BP95" s="663"/>
      <c r="BQ95" s="663"/>
      <c r="BR95" s="663"/>
      <c r="BS95" s="663"/>
      <c r="BT95" s="663"/>
      <c r="BU95" s="663"/>
      <c r="BV95" s="663"/>
      <c r="BW95" s="663"/>
      <c r="BX95" s="663"/>
      <c r="BY95" s="663"/>
      <c r="BZ95" s="663"/>
      <c r="CA95" s="663"/>
      <c r="CB95" s="663"/>
      <c r="CC95" s="663"/>
      <c r="CD95" s="663"/>
      <c r="CE95" s="663"/>
      <c r="CF95" s="663"/>
      <c r="CG95" s="663"/>
      <c r="CH95" s="663"/>
      <c r="CI95" s="663"/>
      <c r="CJ95" s="663"/>
      <c r="CK95" s="663"/>
      <c r="CL95" s="663"/>
      <c r="CM95" s="663"/>
      <c r="CN95" s="663"/>
      <c r="CO95" s="663"/>
      <c r="CP95" s="663"/>
      <c r="CQ95" s="663"/>
      <c r="CR95" s="663"/>
      <c r="CS95" s="663"/>
      <c r="CT95" s="663"/>
      <c r="CU95" s="663"/>
      <c r="CV95" s="663"/>
      <c r="CW95" s="663"/>
      <c r="CX95" s="663"/>
      <c r="CY95" s="663"/>
      <c r="CZ95" s="663"/>
      <c r="DA95" s="663"/>
      <c r="DB95" s="663"/>
      <c r="DC95" s="663"/>
      <c r="DD95" s="663"/>
      <c r="DE95" s="663"/>
      <c r="DF95" s="663"/>
      <c r="DG95" s="663"/>
      <c r="DH95" s="663"/>
      <c r="DI95" s="663"/>
      <c r="DJ95" s="663"/>
      <c r="DK95" s="663"/>
      <c r="DL95" s="663"/>
      <c r="DM95" s="663"/>
      <c r="DN95" s="663"/>
      <c r="DO95" s="663"/>
      <c r="DP95" s="663"/>
      <c r="DQ95" s="663"/>
      <c r="DR95" s="663"/>
      <c r="DS95" s="663"/>
      <c r="DT95" s="663"/>
      <c r="DU95" s="663"/>
      <c r="DV95" s="663"/>
      <c r="DW95" s="663"/>
      <c r="DX95" s="663"/>
      <c r="DY95" s="663"/>
      <c r="DZ95" s="663"/>
      <c r="EA95" s="663"/>
      <c r="EB95" s="663"/>
      <c r="EC95" s="663"/>
      <c r="ED95" s="663"/>
      <c r="EE95" s="663"/>
      <c r="EF95" s="663"/>
      <c r="EG95" s="663"/>
      <c r="EH95" s="663"/>
      <c r="EI95" s="663"/>
      <c r="EJ95" s="663"/>
      <c r="EK95" s="663"/>
      <c r="EL95" s="663"/>
      <c r="EM95" s="663"/>
      <c r="EN95" s="663"/>
      <c r="EO95" s="663"/>
      <c r="EP95" s="663"/>
      <c r="EQ95" s="663"/>
      <c r="ER95" s="663"/>
      <c r="ES95" s="663"/>
      <c r="ET95" s="663"/>
      <c r="EU95" s="663"/>
      <c r="EV95" s="663"/>
      <c r="EW95" s="663"/>
      <c r="EX95" s="663"/>
      <c r="EY95" s="663"/>
      <c r="EZ95" s="663"/>
      <c r="FA95" s="663"/>
      <c r="FB95" s="663"/>
      <c r="FC95" s="663"/>
      <c r="FD95" s="663"/>
      <c r="FE95" s="663"/>
      <c r="FF95" s="663"/>
    </row>
    <row r="96" spans="1:162" s="672" customFormat="1" ht="24" customHeight="1">
      <c r="A96" s="384"/>
      <c r="B96" s="385"/>
      <c r="C96" s="385" t="s">
        <v>592</v>
      </c>
      <c r="D96" s="418" t="s">
        <v>594</v>
      </c>
      <c r="E96" s="419">
        <v>11049600</v>
      </c>
      <c r="F96" s="419">
        <v>0</v>
      </c>
      <c r="G96" s="417">
        <v>11049600</v>
      </c>
      <c r="H96" s="664"/>
      <c r="I96" s="670"/>
      <c r="J96" s="669"/>
      <c r="K96" s="669" t="s">
        <v>592</v>
      </c>
      <c r="L96" s="586" t="s">
        <v>3327</v>
      </c>
      <c r="M96" s="982">
        <f t="shared" si="3"/>
        <v>11049600</v>
      </c>
      <c r="N96" s="982">
        <f t="shared" si="4"/>
        <v>0</v>
      </c>
      <c r="O96" s="982">
        <f t="shared" si="5"/>
        <v>11049600</v>
      </c>
      <c r="P96" s="667"/>
      <c r="Q96" s="667"/>
      <c r="R96" s="667"/>
      <c r="S96" s="667"/>
      <c r="T96" s="667"/>
      <c r="U96" s="667"/>
      <c r="V96" s="667"/>
      <c r="W96" s="667"/>
      <c r="X96" s="667"/>
      <c r="Y96" s="667"/>
      <c r="Z96" s="667"/>
      <c r="AA96" s="667"/>
      <c r="AB96" s="667"/>
      <c r="AC96" s="667"/>
      <c r="AD96" s="667"/>
      <c r="AE96" s="667"/>
      <c r="AF96" s="667"/>
      <c r="AG96" s="667"/>
      <c r="AH96" s="667"/>
      <c r="AI96" s="667"/>
      <c r="AJ96" s="667"/>
      <c r="AK96" s="668"/>
      <c r="AL96" s="668"/>
      <c r="AM96" s="668"/>
      <c r="AN96" s="668"/>
      <c r="AO96" s="668"/>
      <c r="AP96" s="668"/>
      <c r="AQ96" s="668"/>
      <c r="AR96" s="668"/>
      <c r="AS96" s="668"/>
      <c r="AT96" s="668"/>
      <c r="AU96" s="668"/>
      <c r="AV96" s="668"/>
      <c r="AW96" s="668"/>
      <c r="AX96" s="668"/>
      <c r="AY96" s="668"/>
      <c r="AZ96" s="668"/>
      <c r="BA96" s="668"/>
      <c r="BB96" s="668"/>
      <c r="BC96" s="668"/>
      <c r="BD96" s="668"/>
      <c r="BE96" s="668"/>
      <c r="BF96" s="668"/>
      <c r="BG96" s="668"/>
      <c r="BH96" s="668"/>
      <c r="BI96" s="668"/>
      <c r="BJ96" s="668"/>
      <c r="BK96" s="668"/>
      <c r="BL96" s="668"/>
      <c r="BM96" s="668"/>
      <c r="BN96" s="668"/>
      <c r="BO96" s="668"/>
      <c r="BP96" s="668"/>
      <c r="BQ96" s="668"/>
      <c r="BR96" s="668"/>
      <c r="BS96" s="668"/>
      <c r="BT96" s="668"/>
      <c r="BU96" s="668"/>
      <c r="BV96" s="668"/>
      <c r="BW96" s="668"/>
      <c r="BX96" s="668"/>
      <c r="BY96" s="668"/>
      <c r="BZ96" s="668"/>
      <c r="CA96" s="668"/>
      <c r="CB96" s="668"/>
      <c r="CC96" s="668"/>
      <c r="CD96" s="668"/>
      <c r="CE96" s="668"/>
      <c r="CF96" s="668"/>
      <c r="CG96" s="668"/>
      <c r="CH96" s="668"/>
      <c r="CI96" s="668"/>
      <c r="CJ96" s="668"/>
      <c r="CK96" s="668"/>
      <c r="CL96" s="668"/>
      <c r="CM96" s="668"/>
      <c r="CN96" s="668"/>
      <c r="CO96" s="668"/>
      <c r="CP96" s="668"/>
      <c r="CQ96" s="668"/>
      <c r="CR96" s="668"/>
      <c r="CS96" s="668"/>
      <c r="CT96" s="668"/>
      <c r="CU96" s="668"/>
      <c r="CV96" s="668"/>
      <c r="CW96" s="668"/>
      <c r="CX96" s="668"/>
      <c r="CY96" s="668"/>
      <c r="CZ96" s="668"/>
      <c r="DA96" s="668"/>
      <c r="DB96" s="668"/>
      <c r="DC96" s="668"/>
      <c r="DD96" s="668"/>
      <c r="DE96" s="668"/>
      <c r="DF96" s="668"/>
      <c r="DG96" s="668"/>
      <c r="DH96" s="668"/>
      <c r="DI96" s="668"/>
      <c r="DJ96" s="668"/>
      <c r="DK96" s="668"/>
      <c r="DL96" s="668"/>
      <c r="DM96" s="668"/>
      <c r="DN96" s="668"/>
      <c r="DO96" s="668"/>
      <c r="DP96" s="668"/>
      <c r="DQ96" s="668"/>
      <c r="DR96" s="668"/>
      <c r="DS96" s="668"/>
      <c r="DT96" s="668"/>
      <c r="DU96" s="668"/>
      <c r="DV96" s="668"/>
      <c r="DW96" s="668"/>
      <c r="DX96" s="668"/>
      <c r="DY96" s="668"/>
      <c r="DZ96" s="668"/>
      <c r="EA96" s="668"/>
      <c r="EB96" s="668"/>
      <c r="EC96" s="668"/>
      <c r="ED96" s="668"/>
      <c r="EE96" s="668"/>
      <c r="EF96" s="668"/>
      <c r="EG96" s="668"/>
      <c r="EH96" s="668"/>
      <c r="EI96" s="668"/>
      <c r="EJ96" s="668"/>
      <c r="EK96" s="668"/>
      <c r="EL96" s="668"/>
      <c r="EM96" s="668"/>
      <c r="EN96" s="668"/>
      <c r="EO96" s="668"/>
      <c r="EP96" s="668"/>
      <c r="EQ96" s="668"/>
      <c r="ER96" s="668"/>
      <c r="ES96" s="668"/>
      <c r="ET96" s="668"/>
      <c r="EU96" s="668"/>
      <c r="EV96" s="668"/>
      <c r="EW96" s="668"/>
      <c r="EX96" s="668"/>
      <c r="EY96" s="668"/>
      <c r="EZ96" s="668"/>
      <c r="FA96" s="668"/>
      <c r="FB96" s="668"/>
      <c r="FC96" s="668"/>
      <c r="FD96" s="668"/>
      <c r="FE96" s="668"/>
      <c r="FF96" s="668"/>
    </row>
    <row r="97" spans="1:162" s="668" customFormat="1" ht="24" customHeight="1">
      <c r="A97" s="420"/>
      <c r="B97" s="421" t="s">
        <v>595</v>
      </c>
      <c r="C97" s="420"/>
      <c r="D97" s="422" t="s">
        <v>679</v>
      </c>
      <c r="E97" s="423">
        <v>6154370</v>
      </c>
      <c r="F97" s="423">
        <v>0</v>
      </c>
      <c r="G97" s="417">
        <v>6154370</v>
      </c>
      <c r="H97" s="664"/>
      <c r="I97" s="673"/>
      <c r="J97" s="674" t="s">
        <v>595</v>
      </c>
      <c r="K97" s="673"/>
      <c r="L97" s="906" t="s">
        <v>3399</v>
      </c>
      <c r="M97" s="983">
        <f t="shared" si="3"/>
        <v>6154370</v>
      </c>
      <c r="N97" s="983">
        <f t="shared" si="4"/>
        <v>0</v>
      </c>
      <c r="O97" s="983">
        <f t="shared" si="5"/>
        <v>6154370</v>
      </c>
      <c r="P97" s="667"/>
      <c r="Q97" s="667"/>
      <c r="R97" s="667"/>
      <c r="S97" s="667"/>
      <c r="T97" s="667"/>
      <c r="U97" s="667"/>
      <c r="V97" s="667"/>
      <c r="W97" s="667"/>
      <c r="X97" s="667"/>
      <c r="Y97" s="667"/>
      <c r="Z97" s="667"/>
      <c r="AA97" s="667"/>
      <c r="AB97" s="667"/>
      <c r="AC97" s="667"/>
      <c r="AD97" s="667"/>
      <c r="AE97" s="667"/>
      <c r="AF97" s="667"/>
      <c r="AG97" s="667"/>
      <c r="AH97" s="667"/>
      <c r="AI97" s="667"/>
      <c r="AJ97" s="667"/>
    </row>
    <row r="98" spans="1:162" s="684" customFormat="1" ht="24" customHeight="1">
      <c r="A98" s="385"/>
      <c r="B98" s="385"/>
      <c r="C98" s="384" t="s">
        <v>592</v>
      </c>
      <c r="D98" s="418" t="s">
        <v>680</v>
      </c>
      <c r="E98" s="419">
        <v>6154370</v>
      </c>
      <c r="F98" s="419">
        <v>0</v>
      </c>
      <c r="G98" s="419">
        <v>6154370</v>
      </c>
      <c r="H98" s="664"/>
      <c r="I98" s="669"/>
      <c r="J98" s="669"/>
      <c r="K98" s="670" t="s">
        <v>592</v>
      </c>
      <c r="L98" s="586" t="s">
        <v>3400</v>
      </c>
      <c r="M98" s="982">
        <f t="shared" si="3"/>
        <v>6154370</v>
      </c>
      <c r="N98" s="982">
        <f t="shared" si="4"/>
        <v>0</v>
      </c>
      <c r="O98" s="982">
        <f t="shared" si="5"/>
        <v>6154370</v>
      </c>
      <c r="P98" s="667"/>
      <c r="Q98" s="667"/>
      <c r="R98" s="667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8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68"/>
      <c r="BK98" s="668"/>
      <c r="BL98" s="668"/>
      <c r="BM98" s="668"/>
      <c r="BN98" s="668"/>
      <c r="BO98" s="668"/>
      <c r="BP98" s="668"/>
      <c r="BQ98" s="668"/>
      <c r="BR98" s="668"/>
      <c r="BS98" s="668"/>
      <c r="BT98" s="668"/>
      <c r="BU98" s="668"/>
      <c r="BV98" s="668"/>
      <c r="BW98" s="668"/>
      <c r="BX98" s="668"/>
      <c r="BY98" s="668"/>
      <c r="BZ98" s="668"/>
      <c r="CA98" s="668"/>
      <c r="CB98" s="668"/>
      <c r="CC98" s="668"/>
      <c r="CD98" s="668"/>
      <c r="CE98" s="668"/>
      <c r="CF98" s="668"/>
      <c r="CG98" s="668"/>
      <c r="CH98" s="668"/>
      <c r="CI98" s="668"/>
      <c r="CJ98" s="668"/>
      <c r="CK98" s="668"/>
      <c r="CL98" s="668"/>
      <c r="CM98" s="668"/>
      <c r="CN98" s="668"/>
      <c r="CO98" s="668"/>
      <c r="CP98" s="668"/>
      <c r="CQ98" s="668"/>
      <c r="CR98" s="668"/>
      <c r="CS98" s="668"/>
      <c r="CT98" s="668"/>
      <c r="CU98" s="668"/>
      <c r="CV98" s="668"/>
      <c r="CW98" s="668"/>
      <c r="CX98" s="668"/>
      <c r="CY98" s="668"/>
      <c r="CZ98" s="668"/>
      <c r="DA98" s="668"/>
      <c r="DB98" s="668"/>
      <c r="DC98" s="668"/>
      <c r="DD98" s="668"/>
      <c r="DE98" s="668"/>
      <c r="DF98" s="668"/>
      <c r="DG98" s="668"/>
      <c r="DH98" s="668"/>
      <c r="DI98" s="668"/>
      <c r="DJ98" s="668"/>
      <c r="DK98" s="668"/>
      <c r="DL98" s="668"/>
      <c r="DM98" s="668"/>
      <c r="DN98" s="668"/>
      <c r="DO98" s="668"/>
      <c r="DP98" s="668"/>
      <c r="DQ98" s="668"/>
      <c r="DR98" s="668"/>
      <c r="DS98" s="668"/>
      <c r="DT98" s="668"/>
      <c r="DU98" s="668"/>
      <c r="DV98" s="668"/>
      <c r="DW98" s="668"/>
      <c r="DX98" s="668"/>
      <c r="DY98" s="668"/>
      <c r="DZ98" s="668"/>
      <c r="EA98" s="668"/>
      <c r="EB98" s="668"/>
      <c r="EC98" s="668"/>
      <c r="ED98" s="668"/>
      <c r="EE98" s="668"/>
      <c r="EF98" s="668"/>
      <c r="EG98" s="668"/>
      <c r="EH98" s="668"/>
      <c r="EI98" s="668"/>
      <c r="EJ98" s="668"/>
      <c r="EK98" s="668"/>
      <c r="EL98" s="668"/>
      <c r="EM98" s="668"/>
      <c r="EN98" s="668"/>
      <c r="EO98" s="668"/>
      <c r="EP98" s="668"/>
      <c r="EQ98" s="668"/>
      <c r="ER98" s="668"/>
      <c r="ES98" s="668"/>
      <c r="ET98" s="668"/>
      <c r="EU98" s="668"/>
      <c r="EV98" s="668"/>
      <c r="EW98" s="668"/>
      <c r="EX98" s="668"/>
      <c r="EY98" s="668"/>
      <c r="EZ98" s="668"/>
      <c r="FA98" s="668"/>
      <c r="FB98" s="668"/>
      <c r="FC98" s="668"/>
      <c r="FD98" s="668"/>
      <c r="FE98" s="668"/>
      <c r="FF98" s="668"/>
    </row>
    <row r="99" spans="1:162" s="686" customFormat="1" ht="24" customHeight="1" thickBot="1">
      <c r="A99" s="743" t="s">
        <v>681</v>
      </c>
      <c r="B99" s="744"/>
      <c r="C99" s="743"/>
      <c r="D99" s="476" t="s">
        <v>682</v>
      </c>
      <c r="E99" s="409">
        <v>5473159601</v>
      </c>
      <c r="F99" s="409">
        <v>118615283</v>
      </c>
      <c r="G99" s="409">
        <v>5591774884</v>
      </c>
      <c r="H99" s="685"/>
      <c r="I99" s="745" t="s">
        <v>681</v>
      </c>
      <c r="J99" s="746"/>
      <c r="K99" s="745"/>
      <c r="L99" s="618" t="s">
        <v>3401</v>
      </c>
      <c r="M99" s="979">
        <f t="shared" si="3"/>
        <v>5473159601</v>
      </c>
      <c r="N99" s="979">
        <f t="shared" si="4"/>
        <v>118615283</v>
      </c>
      <c r="O99" s="979">
        <f t="shared" si="5"/>
        <v>5591774884</v>
      </c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703"/>
      <c r="AL99" s="703"/>
      <c r="AM99" s="703"/>
      <c r="AN99" s="703"/>
      <c r="AO99" s="703"/>
      <c r="AP99" s="703"/>
      <c r="AQ99" s="703"/>
      <c r="AR99" s="703"/>
      <c r="AS99" s="703"/>
      <c r="AT99" s="703"/>
      <c r="AU99" s="703"/>
      <c r="AV99" s="703"/>
      <c r="AW99" s="703"/>
      <c r="AX99" s="703"/>
      <c r="AY99" s="703"/>
      <c r="AZ99" s="703"/>
      <c r="BA99" s="703"/>
      <c r="BB99" s="703"/>
      <c r="BC99" s="703"/>
      <c r="BD99" s="703"/>
      <c r="BE99" s="703"/>
      <c r="BF99" s="703"/>
      <c r="BG99" s="703"/>
      <c r="BH99" s="703"/>
      <c r="BI99" s="703"/>
      <c r="BJ99" s="703"/>
      <c r="BK99" s="703"/>
      <c r="BL99" s="703"/>
      <c r="BM99" s="703"/>
      <c r="BN99" s="703"/>
      <c r="BO99" s="703"/>
      <c r="BP99" s="703"/>
      <c r="BQ99" s="703"/>
      <c r="BR99" s="703"/>
      <c r="BS99" s="703"/>
      <c r="BT99" s="703"/>
      <c r="BU99" s="703"/>
      <c r="BV99" s="703"/>
      <c r="BW99" s="703"/>
      <c r="BX99" s="703"/>
      <c r="BY99" s="703"/>
      <c r="BZ99" s="703"/>
      <c r="CA99" s="703"/>
      <c r="CB99" s="703"/>
      <c r="CC99" s="703"/>
      <c r="CD99" s="703"/>
      <c r="CE99" s="703"/>
      <c r="CF99" s="703"/>
      <c r="CG99" s="703"/>
      <c r="CH99" s="703"/>
      <c r="CI99" s="703"/>
      <c r="CJ99" s="703"/>
      <c r="CK99" s="703"/>
      <c r="CL99" s="703"/>
      <c r="CM99" s="703"/>
      <c r="CN99" s="703"/>
      <c r="CO99" s="703"/>
      <c r="CP99" s="703"/>
      <c r="CQ99" s="703"/>
      <c r="CR99" s="703"/>
      <c r="CS99" s="703"/>
      <c r="CT99" s="703"/>
      <c r="CU99" s="703"/>
      <c r="CV99" s="703"/>
      <c r="CW99" s="703"/>
      <c r="CX99" s="703"/>
      <c r="CY99" s="703"/>
      <c r="CZ99" s="703"/>
      <c r="DA99" s="703"/>
      <c r="DB99" s="703"/>
      <c r="DC99" s="703"/>
      <c r="DD99" s="703"/>
      <c r="DE99" s="703"/>
      <c r="DF99" s="703"/>
      <c r="DG99" s="703"/>
      <c r="DH99" s="703"/>
      <c r="DI99" s="703"/>
      <c r="DJ99" s="703"/>
      <c r="DK99" s="703"/>
      <c r="DL99" s="703"/>
      <c r="DM99" s="703"/>
      <c r="DN99" s="703"/>
      <c r="DO99" s="703"/>
      <c r="DP99" s="703"/>
      <c r="DQ99" s="703"/>
      <c r="DR99" s="703"/>
      <c r="DS99" s="703"/>
      <c r="DT99" s="703"/>
      <c r="DU99" s="703"/>
      <c r="DV99" s="703"/>
      <c r="DW99" s="703"/>
      <c r="DX99" s="703"/>
      <c r="DY99" s="703"/>
      <c r="DZ99" s="703"/>
      <c r="EA99" s="703"/>
      <c r="EB99" s="703"/>
      <c r="EC99" s="703"/>
      <c r="ED99" s="703"/>
      <c r="EE99" s="703"/>
      <c r="EF99" s="703"/>
      <c r="EG99" s="703"/>
      <c r="EH99" s="703"/>
      <c r="EI99" s="703"/>
      <c r="EJ99" s="703"/>
      <c r="EK99" s="703"/>
      <c r="EL99" s="703"/>
      <c r="EM99" s="703"/>
      <c r="EN99" s="703"/>
      <c r="EO99" s="703"/>
      <c r="EP99" s="703"/>
      <c r="EQ99" s="703"/>
      <c r="ER99" s="703"/>
      <c r="ES99" s="703"/>
      <c r="ET99" s="703"/>
      <c r="EU99" s="703"/>
      <c r="EV99" s="703"/>
      <c r="EW99" s="703"/>
      <c r="EX99" s="703"/>
      <c r="EY99" s="703"/>
      <c r="EZ99" s="703"/>
      <c r="FA99" s="703"/>
      <c r="FB99" s="703"/>
      <c r="FC99" s="703"/>
      <c r="FD99" s="703"/>
      <c r="FE99" s="703"/>
      <c r="FF99" s="703"/>
    </row>
    <row r="100" spans="1:162" s="678" customFormat="1" ht="24" customHeight="1" thickTop="1" thickBot="1">
      <c r="A100" s="436" t="s">
        <v>683</v>
      </c>
      <c r="B100" s="436"/>
      <c r="C100" s="437"/>
      <c r="D100" s="438" t="s">
        <v>684</v>
      </c>
      <c r="E100" s="439">
        <v>315737350</v>
      </c>
      <c r="F100" s="439">
        <v>0</v>
      </c>
      <c r="G100" s="439">
        <v>315737350</v>
      </c>
      <c r="H100" s="664"/>
      <c r="I100" s="692" t="s">
        <v>683</v>
      </c>
      <c r="J100" s="692"/>
      <c r="K100" s="693"/>
      <c r="L100" s="591" t="s">
        <v>3402</v>
      </c>
      <c r="M100" s="980">
        <f t="shared" si="3"/>
        <v>315737350</v>
      </c>
      <c r="N100" s="980">
        <f t="shared" si="4"/>
        <v>0</v>
      </c>
      <c r="O100" s="980">
        <f t="shared" si="5"/>
        <v>315737350</v>
      </c>
      <c r="P100" s="667"/>
      <c r="Q100" s="667"/>
      <c r="R100" s="667"/>
      <c r="S100" s="667"/>
      <c r="T100" s="667"/>
      <c r="U100" s="667"/>
      <c r="V100" s="667"/>
      <c r="W100" s="667"/>
      <c r="X100" s="667"/>
      <c r="Y100" s="667"/>
      <c r="Z100" s="667"/>
      <c r="AA100" s="667"/>
      <c r="AB100" s="667"/>
      <c r="AC100" s="667"/>
      <c r="AD100" s="667"/>
      <c r="AE100" s="667"/>
      <c r="AF100" s="667"/>
      <c r="AG100" s="667"/>
      <c r="AH100" s="667"/>
      <c r="AI100" s="667"/>
      <c r="AJ100" s="667"/>
      <c r="AK100" s="668"/>
      <c r="AL100" s="668"/>
      <c r="AM100" s="668"/>
      <c r="AN100" s="668"/>
      <c r="AO100" s="668"/>
      <c r="AP100" s="668"/>
      <c r="AQ100" s="668"/>
      <c r="AR100" s="668"/>
      <c r="AS100" s="668"/>
      <c r="AT100" s="668"/>
      <c r="AU100" s="668"/>
      <c r="AV100" s="668"/>
      <c r="AW100" s="668"/>
      <c r="AX100" s="668"/>
      <c r="AY100" s="668"/>
      <c r="AZ100" s="668"/>
      <c r="BA100" s="668"/>
      <c r="BB100" s="668"/>
      <c r="BC100" s="668"/>
      <c r="BD100" s="668"/>
      <c r="BE100" s="668"/>
      <c r="BF100" s="668"/>
      <c r="BG100" s="668"/>
      <c r="BH100" s="668"/>
      <c r="BI100" s="668"/>
      <c r="BJ100" s="668"/>
      <c r="BK100" s="668"/>
      <c r="BL100" s="668"/>
      <c r="BM100" s="668"/>
      <c r="BN100" s="668"/>
      <c r="BO100" s="668"/>
      <c r="BP100" s="668"/>
      <c r="BQ100" s="668"/>
      <c r="BR100" s="668"/>
      <c r="BS100" s="668"/>
      <c r="BT100" s="668"/>
      <c r="BU100" s="668"/>
      <c r="BV100" s="668"/>
      <c r="BW100" s="668"/>
      <c r="BX100" s="668"/>
      <c r="BY100" s="668"/>
      <c r="BZ100" s="668"/>
      <c r="CA100" s="668"/>
      <c r="CB100" s="668"/>
      <c r="CC100" s="668"/>
      <c r="CD100" s="668"/>
      <c r="CE100" s="668"/>
      <c r="CF100" s="668"/>
      <c r="CG100" s="668"/>
      <c r="CH100" s="668"/>
      <c r="CI100" s="668"/>
      <c r="CJ100" s="668"/>
      <c r="CK100" s="668"/>
      <c r="CL100" s="668"/>
      <c r="CM100" s="668"/>
      <c r="CN100" s="668"/>
      <c r="CO100" s="668"/>
      <c r="CP100" s="668"/>
      <c r="CQ100" s="668"/>
      <c r="CR100" s="668"/>
      <c r="CS100" s="668"/>
      <c r="CT100" s="668"/>
      <c r="CU100" s="668"/>
      <c r="CV100" s="668"/>
      <c r="CW100" s="668"/>
      <c r="CX100" s="668"/>
      <c r="CY100" s="668"/>
      <c r="CZ100" s="668"/>
      <c r="DA100" s="668"/>
      <c r="DB100" s="668"/>
      <c r="DC100" s="668"/>
      <c r="DD100" s="668"/>
      <c r="DE100" s="668"/>
      <c r="DF100" s="668"/>
      <c r="DG100" s="668"/>
      <c r="DH100" s="668"/>
      <c r="DI100" s="668"/>
      <c r="DJ100" s="668"/>
      <c r="DK100" s="668"/>
      <c r="DL100" s="668"/>
      <c r="DM100" s="668"/>
      <c r="DN100" s="668"/>
      <c r="DO100" s="668"/>
      <c r="DP100" s="668"/>
      <c r="DQ100" s="668"/>
      <c r="DR100" s="668"/>
      <c r="DS100" s="668"/>
      <c r="DT100" s="668"/>
      <c r="DU100" s="668"/>
      <c r="DV100" s="668"/>
      <c r="DW100" s="668"/>
      <c r="DX100" s="668"/>
      <c r="DY100" s="668"/>
      <c r="DZ100" s="668"/>
      <c r="EA100" s="668"/>
      <c r="EB100" s="668"/>
      <c r="EC100" s="668"/>
      <c r="ED100" s="668"/>
      <c r="EE100" s="668"/>
      <c r="EF100" s="668"/>
      <c r="EG100" s="668"/>
      <c r="EH100" s="668"/>
      <c r="EI100" s="668"/>
      <c r="EJ100" s="668"/>
      <c r="EK100" s="668"/>
      <c r="EL100" s="668"/>
      <c r="EM100" s="668"/>
      <c r="EN100" s="668"/>
      <c r="EO100" s="668"/>
      <c r="EP100" s="668"/>
      <c r="EQ100" s="668"/>
      <c r="ER100" s="668"/>
      <c r="ES100" s="668"/>
      <c r="ET100" s="668"/>
      <c r="EU100" s="668"/>
      <c r="EV100" s="668"/>
      <c r="EW100" s="668"/>
      <c r="EX100" s="668"/>
      <c r="EY100" s="668"/>
      <c r="EZ100" s="668"/>
      <c r="FA100" s="668"/>
      <c r="FB100" s="668"/>
      <c r="FC100" s="668"/>
      <c r="FD100" s="668"/>
      <c r="FE100" s="668"/>
      <c r="FF100" s="668"/>
    </row>
    <row r="101" spans="1:162" s="672" customFormat="1" ht="24" customHeight="1" thickTop="1">
      <c r="A101" s="415"/>
      <c r="B101" s="414" t="s">
        <v>592</v>
      </c>
      <c r="C101" s="414"/>
      <c r="D101" s="416" t="s">
        <v>685</v>
      </c>
      <c r="E101" s="417">
        <v>65318230</v>
      </c>
      <c r="F101" s="417">
        <v>0</v>
      </c>
      <c r="G101" s="417">
        <v>65318230</v>
      </c>
      <c r="H101" s="664"/>
      <c r="I101" s="666"/>
      <c r="J101" s="665" t="s">
        <v>592</v>
      </c>
      <c r="K101" s="665"/>
      <c r="L101" s="585" t="s">
        <v>3339</v>
      </c>
      <c r="M101" s="981">
        <f t="shared" si="3"/>
        <v>65318230</v>
      </c>
      <c r="N101" s="981">
        <f t="shared" si="4"/>
        <v>0</v>
      </c>
      <c r="O101" s="981">
        <f t="shared" si="5"/>
        <v>65318230</v>
      </c>
      <c r="P101" s="667"/>
      <c r="Q101" s="667"/>
      <c r="R101" s="667"/>
      <c r="S101" s="667"/>
      <c r="T101" s="667"/>
      <c r="U101" s="667"/>
      <c r="V101" s="667"/>
      <c r="W101" s="667"/>
      <c r="X101" s="667"/>
      <c r="Y101" s="667"/>
      <c r="Z101" s="667"/>
      <c r="AA101" s="667"/>
      <c r="AB101" s="667"/>
      <c r="AC101" s="667"/>
      <c r="AD101" s="667"/>
      <c r="AE101" s="667"/>
      <c r="AF101" s="667"/>
      <c r="AG101" s="667"/>
      <c r="AH101" s="667"/>
      <c r="AI101" s="667"/>
      <c r="AJ101" s="667"/>
      <c r="AK101" s="668"/>
      <c r="AL101" s="668"/>
      <c r="AM101" s="668"/>
      <c r="AN101" s="668"/>
      <c r="AO101" s="668"/>
      <c r="AP101" s="668"/>
      <c r="AQ101" s="668"/>
      <c r="AR101" s="668"/>
      <c r="AS101" s="668"/>
      <c r="AT101" s="668"/>
      <c r="AU101" s="668"/>
      <c r="AV101" s="668"/>
      <c r="AW101" s="668"/>
      <c r="AX101" s="668"/>
      <c r="AY101" s="668"/>
      <c r="AZ101" s="668"/>
      <c r="BA101" s="668"/>
      <c r="BB101" s="668"/>
      <c r="BC101" s="668"/>
      <c r="BD101" s="668"/>
      <c r="BE101" s="668"/>
      <c r="BF101" s="668"/>
      <c r="BG101" s="668"/>
      <c r="BH101" s="668"/>
      <c r="BI101" s="668"/>
      <c r="BJ101" s="668"/>
      <c r="BK101" s="668"/>
      <c r="BL101" s="668"/>
      <c r="BM101" s="668"/>
      <c r="BN101" s="668"/>
      <c r="BO101" s="668"/>
      <c r="BP101" s="668"/>
      <c r="BQ101" s="668"/>
      <c r="BR101" s="668"/>
      <c r="BS101" s="668"/>
      <c r="BT101" s="668"/>
      <c r="BU101" s="668"/>
      <c r="BV101" s="668"/>
      <c r="BW101" s="668"/>
      <c r="BX101" s="668"/>
      <c r="BY101" s="668"/>
      <c r="BZ101" s="668"/>
      <c r="CA101" s="668"/>
      <c r="CB101" s="668"/>
      <c r="CC101" s="668"/>
      <c r="CD101" s="668"/>
      <c r="CE101" s="668"/>
      <c r="CF101" s="668"/>
      <c r="CG101" s="668"/>
      <c r="CH101" s="668"/>
      <c r="CI101" s="668"/>
      <c r="CJ101" s="668"/>
      <c r="CK101" s="668"/>
      <c r="CL101" s="668"/>
      <c r="CM101" s="668"/>
      <c r="CN101" s="668"/>
      <c r="CO101" s="668"/>
      <c r="CP101" s="668"/>
      <c r="CQ101" s="668"/>
      <c r="CR101" s="668"/>
      <c r="CS101" s="668"/>
      <c r="CT101" s="668"/>
      <c r="CU101" s="668"/>
      <c r="CV101" s="668"/>
      <c r="CW101" s="668"/>
      <c r="CX101" s="668"/>
      <c r="CY101" s="668"/>
      <c r="CZ101" s="668"/>
      <c r="DA101" s="668"/>
      <c r="DB101" s="668"/>
      <c r="DC101" s="668"/>
      <c r="DD101" s="668"/>
      <c r="DE101" s="668"/>
      <c r="DF101" s="668"/>
      <c r="DG101" s="668"/>
      <c r="DH101" s="668"/>
      <c r="DI101" s="668"/>
      <c r="DJ101" s="668"/>
      <c r="DK101" s="668"/>
      <c r="DL101" s="668"/>
      <c r="DM101" s="668"/>
      <c r="DN101" s="668"/>
      <c r="DO101" s="668"/>
      <c r="DP101" s="668"/>
      <c r="DQ101" s="668"/>
      <c r="DR101" s="668"/>
      <c r="DS101" s="668"/>
      <c r="DT101" s="668"/>
      <c r="DU101" s="668"/>
      <c r="DV101" s="668"/>
      <c r="DW101" s="668"/>
      <c r="DX101" s="668"/>
      <c r="DY101" s="668"/>
      <c r="DZ101" s="668"/>
      <c r="EA101" s="668"/>
      <c r="EB101" s="668"/>
      <c r="EC101" s="668"/>
      <c r="ED101" s="668"/>
      <c r="EE101" s="668"/>
      <c r="EF101" s="668"/>
      <c r="EG101" s="668"/>
      <c r="EH101" s="668"/>
      <c r="EI101" s="668"/>
      <c r="EJ101" s="668"/>
      <c r="EK101" s="668"/>
      <c r="EL101" s="668"/>
      <c r="EM101" s="668"/>
      <c r="EN101" s="668"/>
      <c r="EO101" s="668"/>
      <c r="EP101" s="668"/>
      <c r="EQ101" s="668"/>
      <c r="ER101" s="668"/>
      <c r="ES101" s="668"/>
      <c r="ET101" s="668"/>
      <c r="EU101" s="668"/>
      <c r="EV101" s="668"/>
      <c r="EW101" s="668"/>
      <c r="EX101" s="668"/>
      <c r="EY101" s="668"/>
      <c r="EZ101" s="668"/>
      <c r="FA101" s="668"/>
      <c r="FB101" s="668"/>
      <c r="FC101" s="668"/>
      <c r="FD101" s="668"/>
      <c r="FE101" s="668"/>
      <c r="FF101" s="668"/>
    </row>
    <row r="102" spans="1:162" s="663" customFormat="1" ht="24" customHeight="1">
      <c r="A102" s="414"/>
      <c r="B102" s="415"/>
      <c r="C102" s="414" t="s">
        <v>592</v>
      </c>
      <c r="D102" s="416" t="s">
        <v>594</v>
      </c>
      <c r="E102" s="417">
        <v>65318230</v>
      </c>
      <c r="F102" s="417">
        <v>0</v>
      </c>
      <c r="G102" s="417">
        <v>65318230</v>
      </c>
      <c r="H102" s="659"/>
      <c r="I102" s="665"/>
      <c r="J102" s="666"/>
      <c r="K102" s="665" t="s">
        <v>592</v>
      </c>
      <c r="L102" s="585" t="s">
        <v>3327</v>
      </c>
      <c r="M102" s="981">
        <f t="shared" si="3"/>
        <v>65318230</v>
      </c>
      <c r="N102" s="981">
        <f t="shared" si="4"/>
        <v>0</v>
      </c>
      <c r="O102" s="981">
        <f t="shared" si="5"/>
        <v>65318230</v>
      </c>
      <c r="P102" s="662"/>
      <c r="Q102" s="662"/>
      <c r="R102" s="662"/>
      <c r="S102" s="662"/>
      <c r="T102" s="662"/>
      <c r="U102" s="662"/>
      <c r="V102" s="662"/>
      <c r="W102" s="662"/>
      <c r="X102" s="662"/>
      <c r="Y102" s="662"/>
      <c r="Z102" s="662"/>
      <c r="AA102" s="662"/>
      <c r="AB102" s="662"/>
      <c r="AC102" s="662"/>
      <c r="AD102" s="662"/>
      <c r="AE102" s="662"/>
      <c r="AF102" s="662"/>
      <c r="AG102" s="662"/>
      <c r="AH102" s="662"/>
      <c r="AI102" s="662"/>
      <c r="AJ102" s="662"/>
    </row>
    <row r="103" spans="1:162" s="668" customFormat="1" ht="24" customHeight="1">
      <c r="A103" s="385"/>
      <c r="B103" s="385" t="s">
        <v>595</v>
      </c>
      <c r="C103" s="384"/>
      <c r="D103" s="418" t="s">
        <v>686</v>
      </c>
      <c r="E103" s="419">
        <v>226840420</v>
      </c>
      <c r="F103" s="419">
        <v>0</v>
      </c>
      <c r="G103" s="417">
        <v>226840420</v>
      </c>
      <c r="H103" s="664"/>
      <c r="I103" s="669"/>
      <c r="J103" s="669" t="s">
        <v>595</v>
      </c>
      <c r="K103" s="670"/>
      <c r="L103" s="586" t="s">
        <v>3403</v>
      </c>
      <c r="M103" s="982">
        <f t="shared" si="3"/>
        <v>226840420</v>
      </c>
      <c r="N103" s="982">
        <f t="shared" si="4"/>
        <v>0</v>
      </c>
      <c r="O103" s="982">
        <f t="shared" si="5"/>
        <v>226840420</v>
      </c>
      <c r="P103" s="667"/>
      <c r="Q103" s="667"/>
      <c r="R103" s="667"/>
      <c r="S103" s="667"/>
      <c r="T103" s="667"/>
      <c r="U103" s="667"/>
      <c r="V103" s="667"/>
      <c r="W103" s="667"/>
      <c r="X103" s="667"/>
      <c r="Y103" s="667"/>
      <c r="Z103" s="667"/>
      <c r="AA103" s="667"/>
      <c r="AB103" s="667"/>
      <c r="AC103" s="667"/>
      <c r="AD103" s="667"/>
      <c r="AE103" s="667"/>
      <c r="AF103" s="667"/>
      <c r="AG103" s="667"/>
      <c r="AH103" s="667"/>
      <c r="AI103" s="667"/>
      <c r="AJ103" s="667"/>
    </row>
    <row r="104" spans="1:162" s="672" customFormat="1" ht="24" customHeight="1">
      <c r="A104" s="385"/>
      <c r="B104" s="384"/>
      <c r="C104" s="385" t="s">
        <v>592</v>
      </c>
      <c r="D104" s="418" t="s">
        <v>687</v>
      </c>
      <c r="E104" s="419">
        <v>220069390</v>
      </c>
      <c r="F104" s="419">
        <v>0</v>
      </c>
      <c r="G104" s="417">
        <v>220069390</v>
      </c>
      <c r="H104" s="664"/>
      <c r="I104" s="669"/>
      <c r="J104" s="670"/>
      <c r="K104" s="669" t="s">
        <v>592</v>
      </c>
      <c r="L104" s="586" t="s">
        <v>3404</v>
      </c>
      <c r="M104" s="982">
        <f t="shared" si="3"/>
        <v>220069390</v>
      </c>
      <c r="N104" s="982">
        <f t="shared" si="4"/>
        <v>0</v>
      </c>
      <c r="O104" s="982">
        <f t="shared" si="5"/>
        <v>220069390</v>
      </c>
      <c r="P104" s="667"/>
      <c r="Q104" s="667"/>
      <c r="R104" s="667"/>
      <c r="S104" s="667"/>
      <c r="T104" s="667"/>
      <c r="U104" s="667"/>
      <c r="V104" s="667"/>
      <c r="W104" s="667"/>
      <c r="X104" s="667"/>
      <c r="Y104" s="667"/>
      <c r="Z104" s="667"/>
      <c r="AA104" s="667"/>
      <c r="AB104" s="667"/>
      <c r="AC104" s="667"/>
      <c r="AD104" s="667"/>
      <c r="AE104" s="667"/>
      <c r="AF104" s="667"/>
      <c r="AG104" s="667"/>
      <c r="AH104" s="667"/>
      <c r="AI104" s="667"/>
      <c r="AJ104" s="667"/>
      <c r="AK104" s="668"/>
      <c r="AL104" s="668"/>
      <c r="AM104" s="668"/>
      <c r="AN104" s="668"/>
      <c r="AO104" s="668"/>
      <c r="AP104" s="668"/>
      <c r="AQ104" s="668"/>
      <c r="AR104" s="668"/>
      <c r="AS104" s="668"/>
      <c r="AT104" s="668"/>
      <c r="AU104" s="668"/>
      <c r="AV104" s="668"/>
      <c r="AW104" s="668"/>
      <c r="AX104" s="668"/>
      <c r="AY104" s="668"/>
      <c r="AZ104" s="668"/>
      <c r="BA104" s="668"/>
      <c r="BB104" s="668"/>
      <c r="BC104" s="668"/>
      <c r="BD104" s="668"/>
      <c r="BE104" s="668"/>
      <c r="BF104" s="668"/>
      <c r="BG104" s="668"/>
      <c r="BH104" s="668"/>
      <c r="BI104" s="668"/>
      <c r="BJ104" s="668"/>
      <c r="BK104" s="668"/>
      <c r="BL104" s="668"/>
      <c r="BM104" s="668"/>
      <c r="BN104" s="668"/>
      <c r="BO104" s="668"/>
      <c r="BP104" s="668"/>
      <c r="BQ104" s="668"/>
      <c r="BR104" s="668"/>
      <c r="BS104" s="668"/>
      <c r="BT104" s="668"/>
      <c r="BU104" s="668"/>
      <c r="BV104" s="668"/>
      <c r="BW104" s="668"/>
      <c r="BX104" s="668"/>
      <c r="BY104" s="668"/>
      <c r="BZ104" s="668"/>
      <c r="CA104" s="668"/>
      <c r="CB104" s="668"/>
      <c r="CC104" s="668"/>
      <c r="CD104" s="668"/>
      <c r="CE104" s="668"/>
      <c r="CF104" s="668"/>
      <c r="CG104" s="668"/>
      <c r="CH104" s="668"/>
      <c r="CI104" s="668"/>
      <c r="CJ104" s="668"/>
      <c r="CK104" s="668"/>
      <c r="CL104" s="668"/>
      <c r="CM104" s="668"/>
      <c r="CN104" s="668"/>
      <c r="CO104" s="668"/>
      <c r="CP104" s="668"/>
      <c r="CQ104" s="668"/>
      <c r="CR104" s="668"/>
      <c r="CS104" s="668"/>
      <c r="CT104" s="668"/>
      <c r="CU104" s="668"/>
      <c r="CV104" s="668"/>
      <c r="CW104" s="668"/>
      <c r="CX104" s="668"/>
      <c r="CY104" s="668"/>
      <c r="CZ104" s="668"/>
      <c r="DA104" s="668"/>
      <c r="DB104" s="668"/>
      <c r="DC104" s="668"/>
      <c r="DD104" s="668"/>
      <c r="DE104" s="668"/>
      <c r="DF104" s="668"/>
      <c r="DG104" s="668"/>
      <c r="DH104" s="668"/>
      <c r="DI104" s="668"/>
      <c r="DJ104" s="668"/>
      <c r="DK104" s="668"/>
      <c r="DL104" s="668"/>
      <c r="DM104" s="668"/>
      <c r="DN104" s="668"/>
      <c r="DO104" s="668"/>
      <c r="DP104" s="668"/>
      <c r="DQ104" s="668"/>
      <c r="DR104" s="668"/>
      <c r="DS104" s="668"/>
      <c r="DT104" s="668"/>
      <c r="DU104" s="668"/>
      <c r="DV104" s="668"/>
      <c r="DW104" s="668"/>
      <c r="DX104" s="668"/>
      <c r="DY104" s="668"/>
      <c r="DZ104" s="668"/>
      <c r="EA104" s="668"/>
      <c r="EB104" s="668"/>
      <c r="EC104" s="668"/>
      <c r="ED104" s="668"/>
      <c r="EE104" s="668"/>
      <c r="EF104" s="668"/>
      <c r="EG104" s="668"/>
      <c r="EH104" s="668"/>
      <c r="EI104" s="668"/>
      <c r="EJ104" s="668"/>
      <c r="EK104" s="668"/>
      <c r="EL104" s="668"/>
      <c r="EM104" s="668"/>
      <c r="EN104" s="668"/>
      <c r="EO104" s="668"/>
      <c r="EP104" s="668"/>
      <c r="EQ104" s="668"/>
      <c r="ER104" s="668"/>
      <c r="ES104" s="668"/>
      <c r="ET104" s="668"/>
      <c r="EU104" s="668"/>
      <c r="EV104" s="668"/>
      <c r="EW104" s="668"/>
      <c r="EX104" s="668"/>
      <c r="EY104" s="668"/>
      <c r="EZ104" s="668"/>
      <c r="FA104" s="668"/>
      <c r="FB104" s="668"/>
      <c r="FC104" s="668"/>
      <c r="FD104" s="668"/>
      <c r="FE104" s="668"/>
      <c r="FF104" s="668"/>
    </row>
    <row r="105" spans="1:162" s="678" customFormat="1" ht="24" customHeight="1" thickBot="1">
      <c r="A105" s="385"/>
      <c r="B105" s="385"/>
      <c r="C105" s="384" t="s">
        <v>595</v>
      </c>
      <c r="D105" s="418" t="s">
        <v>688</v>
      </c>
      <c r="E105" s="419">
        <v>3849420</v>
      </c>
      <c r="F105" s="419">
        <v>0</v>
      </c>
      <c r="G105" s="417">
        <v>3849420</v>
      </c>
      <c r="H105" s="664"/>
      <c r="I105" s="669"/>
      <c r="J105" s="669"/>
      <c r="K105" s="670" t="s">
        <v>595</v>
      </c>
      <c r="L105" s="586" t="s">
        <v>3405</v>
      </c>
      <c r="M105" s="982">
        <f t="shared" si="3"/>
        <v>3849420</v>
      </c>
      <c r="N105" s="982">
        <f t="shared" si="4"/>
        <v>0</v>
      </c>
      <c r="O105" s="982">
        <f t="shared" si="5"/>
        <v>3849420</v>
      </c>
      <c r="P105" s="667"/>
      <c r="Q105" s="667"/>
      <c r="R105" s="667"/>
      <c r="S105" s="667"/>
      <c r="T105" s="667"/>
      <c r="U105" s="667"/>
      <c r="V105" s="667"/>
      <c r="W105" s="667"/>
      <c r="X105" s="667"/>
      <c r="Y105" s="667"/>
      <c r="Z105" s="667"/>
      <c r="AA105" s="667"/>
      <c r="AB105" s="667"/>
      <c r="AC105" s="667"/>
      <c r="AD105" s="667"/>
      <c r="AE105" s="667"/>
      <c r="AF105" s="667"/>
      <c r="AG105" s="667"/>
      <c r="AH105" s="667"/>
      <c r="AI105" s="667"/>
      <c r="AJ105" s="667"/>
      <c r="AK105" s="668"/>
      <c r="AL105" s="668"/>
      <c r="AM105" s="668"/>
      <c r="AN105" s="668"/>
      <c r="AO105" s="668"/>
      <c r="AP105" s="668"/>
      <c r="AQ105" s="668"/>
      <c r="AR105" s="668"/>
      <c r="AS105" s="668"/>
      <c r="AT105" s="668"/>
      <c r="AU105" s="668"/>
      <c r="AV105" s="668"/>
      <c r="AW105" s="668"/>
      <c r="AX105" s="668"/>
      <c r="AY105" s="668"/>
      <c r="AZ105" s="668"/>
      <c r="BA105" s="668"/>
      <c r="BB105" s="668"/>
      <c r="BC105" s="668"/>
      <c r="BD105" s="668"/>
      <c r="BE105" s="668"/>
      <c r="BF105" s="668"/>
      <c r="BG105" s="668"/>
      <c r="BH105" s="668"/>
      <c r="BI105" s="668"/>
      <c r="BJ105" s="668"/>
      <c r="BK105" s="668"/>
      <c r="BL105" s="668"/>
      <c r="BM105" s="668"/>
      <c r="BN105" s="668"/>
      <c r="BO105" s="668"/>
      <c r="BP105" s="668"/>
      <c r="BQ105" s="668"/>
      <c r="BR105" s="668"/>
      <c r="BS105" s="668"/>
      <c r="BT105" s="668"/>
      <c r="BU105" s="668"/>
      <c r="BV105" s="668"/>
      <c r="BW105" s="668"/>
      <c r="BX105" s="668"/>
      <c r="BY105" s="668"/>
      <c r="BZ105" s="668"/>
      <c r="CA105" s="668"/>
      <c r="CB105" s="668"/>
      <c r="CC105" s="668"/>
      <c r="CD105" s="668"/>
      <c r="CE105" s="668"/>
      <c r="CF105" s="668"/>
      <c r="CG105" s="668"/>
      <c r="CH105" s="668"/>
      <c r="CI105" s="668"/>
      <c r="CJ105" s="668"/>
      <c r="CK105" s="668"/>
      <c r="CL105" s="668"/>
      <c r="CM105" s="668"/>
      <c r="CN105" s="668"/>
      <c r="CO105" s="668"/>
      <c r="CP105" s="668"/>
      <c r="CQ105" s="668"/>
      <c r="CR105" s="668"/>
      <c r="CS105" s="668"/>
      <c r="CT105" s="668"/>
      <c r="CU105" s="668"/>
      <c r="CV105" s="668"/>
      <c r="CW105" s="668"/>
      <c r="CX105" s="668"/>
      <c r="CY105" s="668"/>
      <c r="CZ105" s="668"/>
      <c r="DA105" s="668"/>
      <c r="DB105" s="668"/>
      <c r="DC105" s="668"/>
      <c r="DD105" s="668"/>
      <c r="DE105" s="668"/>
      <c r="DF105" s="668"/>
      <c r="DG105" s="668"/>
      <c r="DH105" s="668"/>
      <c r="DI105" s="668"/>
      <c r="DJ105" s="668"/>
      <c r="DK105" s="668"/>
      <c r="DL105" s="668"/>
      <c r="DM105" s="668"/>
      <c r="DN105" s="668"/>
      <c r="DO105" s="668"/>
      <c r="DP105" s="668"/>
      <c r="DQ105" s="668"/>
      <c r="DR105" s="668"/>
      <c r="DS105" s="668"/>
      <c r="DT105" s="668"/>
      <c r="DU105" s="668"/>
      <c r="DV105" s="668"/>
      <c r="DW105" s="668"/>
      <c r="DX105" s="668"/>
      <c r="DY105" s="668"/>
      <c r="DZ105" s="668"/>
      <c r="EA105" s="668"/>
      <c r="EB105" s="668"/>
      <c r="EC105" s="668"/>
      <c r="ED105" s="668"/>
      <c r="EE105" s="668"/>
      <c r="EF105" s="668"/>
      <c r="EG105" s="668"/>
      <c r="EH105" s="668"/>
      <c r="EI105" s="668"/>
      <c r="EJ105" s="668"/>
      <c r="EK105" s="668"/>
      <c r="EL105" s="668"/>
      <c r="EM105" s="668"/>
      <c r="EN105" s="668"/>
      <c r="EO105" s="668"/>
      <c r="EP105" s="668"/>
      <c r="EQ105" s="668"/>
      <c r="ER105" s="668"/>
      <c r="ES105" s="668"/>
      <c r="ET105" s="668"/>
      <c r="EU105" s="668"/>
      <c r="EV105" s="668"/>
      <c r="EW105" s="668"/>
      <c r="EX105" s="668"/>
      <c r="EY105" s="668"/>
      <c r="EZ105" s="668"/>
      <c r="FA105" s="668"/>
      <c r="FB105" s="668"/>
      <c r="FC105" s="668"/>
      <c r="FD105" s="668"/>
      <c r="FE105" s="668"/>
      <c r="FF105" s="668"/>
    </row>
    <row r="106" spans="1:162" s="668" customFormat="1" ht="24" customHeight="1" thickTop="1">
      <c r="A106" s="385"/>
      <c r="B106" s="384"/>
      <c r="C106" s="385" t="s">
        <v>599</v>
      </c>
      <c r="D106" s="418" t="s">
        <v>689</v>
      </c>
      <c r="E106" s="419">
        <v>2146610</v>
      </c>
      <c r="F106" s="419">
        <v>0</v>
      </c>
      <c r="G106" s="417">
        <v>2146610</v>
      </c>
      <c r="H106" s="664"/>
      <c r="I106" s="669"/>
      <c r="J106" s="670"/>
      <c r="K106" s="669" t="s">
        <v>599</v>
      </c>
      <c r="L106" s="586" t="s">
        <v>3406</v>
      </c>
      <c r="M106" s="982">
        <f t="shared" si="3"/>
        <v>2146610</v>
      </c>
      <c r="N106" s="982">
        <f t="shared" si="4"/>
        <v>0</v>
      </c>
      <c r="O106" s="982">
        <f t="shared" si="5"/>
        <v>2146610</v>
      </c>
      <c r="P106" s="667"/>
      <c r="Q106" s="667"/>
      <c r="R106" s="667"/>
      <c r="S106" s="667"/>
      <c r="T106" s="667"/>
      <c r="U106" s="667"/>
      <c r="V106" s="667"/>
      <c r="W106" s="667"/>
      <c r="X106" s="667"/>
      <c r="Y106" s="667"/>
      <c r="Z106" s="667"/>
      <c r="AA106" s="667"/>
      <c r="AB106" s="667"/>
      <c r="AC106" s="667"/>
      <c r="AD106" s="667"/>
      <c r="AE106" s="667"/>
      <c r="AF106" s="667"/>
      <c r="AG106" s="667"/>
      <c r="AH106" s="667"/>
      <c r="AI106" s="667"/>
      <c r="AJ106" s="667"/>
    </row>
    <row r="107" spans="1:162" s="672" customFormat="1" ht="24" customHeight="1">
      <c r="A107" s="385"/>
      <c r="B107" s="385"/>
      <c r="C107" s="384" t="s">
        <v>603</v>
      </c>
      <c r="D107" s="418" t="s">
        <v>690</v>
      </c>
      <c r="E107" s="419">
        <v>775000</v>
      </c>
      <c r="F107" s="419">
        <v>0</v>
      </c>
      <c r="G107" s="417">
        <v>775000</v>
      </c>
      <c r="H107" s="664"/>
      <c r="I107" s="669"/>
      <c r="J107" s="669"/>
      <c r="K107" s="670" t="s">
        <v>603</v>
      </c>
      <c r="L107" s="586" t="s">
        <v>3407</v>
      </c>
      <c r="M107" s="982">
        <f t="shared" si="3"/>
        <v>775000</v>
      </c>
      <c r="N107" s="982">
        <f t="shared" si="4"/>
        <v>0</v>
      </c>
      <c r="O107" s="982">
        <f t="shared" si="5"/>
        <v>775000</v>
      </c>
      <c r="P107" s="667"/>
      <c r="Q107" s="667"/>
      <c r="R107" s="667"/>
      <c r="S107" s="667"/>
      <c r="T107" s="667"/>
      <c r="U107" s="667"/>
      <c r="V107" s="667"/>
      <c r="W107" s="667"/>
      <c r="X107" s="667"/>
      <c r="Y107" s="667"/>
      <c r="Z107" s="667"/>
      <c r="AA107" s="667"/>
      <c r="AB107" s="667"/>
      <c r="AC107" s="667"/>
      <c r="AD107" s="667"/>
      <c r="AE107" s="667"/>
      <c r="AF107" s="667"/>
      <c r="AG107" s="667"/>
      <c r="AH107" s="667"/>
      <c r="AI107" s="667"/>
      <c r="AJ107" s="667"/>
      <c r="AK107" s="668"/>
      <c r="AL107" s="668"/>
      <c r="AM107" s="668"/>
      <c r="AN107" s="668"/>
      <c r="AO107" s="668"/>
      <c r="AP107" s="668"/>
      <c r="AQ107" s="668"/>
      <c r="AR107" s="668"/>
      <c r="AS107" s="668"/>
      <c r="AT107" s="668"/>
      <c r="AU107" s="668"/>
      <c r="AV107" s="668"/>
      <c r="AW107" s="668"/>
      <c r="AX107" s="668"/>
      <c r="AY107" s="668"/>
      <c r="AZ107" s="668"/>
      <c r="BA107" s="668"/>
      <c r="BB107" s="668"/>
      <c r="BC107" s="668"/>
      <c r="BD107" s="668"/>
      <c r="BE107" s="668"/>
      <c r="BF107" s="668"/>
      <c r="BG107" s="668"/>
      <c r="BH107" s="668"/>
      <c r="BI107" s="668"/>
      <c r="BJ107" s="668"/>
      <c r="BK107" s="668"/>
      <c r="BL107" s="668"/>
      <c r="BM107" s="668"/>
      <c r="BN107" s="668"/>
      <c r="BO107" s="668"/>
      <c r="BP107" s="668"/>
      <c r="BQ107" s="668"/>
      <c r="BR107" s="668"/>
      <c r="BS107" s="668"/>
      <c r="BT107" s="668"/>
      <c r="BU107" s="668"/>
      <c r="BV107" s="668"/>
      <c r="BW107" s="668"/>
      <c r="BX107" s="668"/>
      <c r="BY107" s="668"/>
      <c r="BZ107" s="668"/>
      <c r="CA107" s="668"/>
      <c r="CB107" s="668"/>
      <c r="CC107" s="668"/>
      <c r="CD107" s="668"/>
      <c r="CE107" s="668"/>
      <c r="CF107" s="668"/>
      <c r="CG107" s="668"/>
      <c r="CH107" s="668"/>
      <c r="CI107" s="668"/>
      <c r="CJ107" s="668"/>
      <c r="CK107" s="668"/>
      <c r="CL107" s="668"/>
      <c r="CM107" s="668"/>
      <c r="CN107" s="668"/>
      <c r="CO107" s="668"/>
      <c r="CP107" s="668"/>
      <c r="CQ107" s="668"/>
      <c r="CR107" s="668"/>
      <c r="CS107" s="668"/>
      <c r="CT107" s="668"/>
      <c r="CU107" s="668"/>
      <c r="CV107" s="668"/>
      <c r="CW107" s="668"/>
      <c r="CX107" s="668"/>
      <c r="CY107" s="668"/>
      <c r="CZ107" s="668"/>
      <c r="DA107" s="668"/>
      <c r="DB107" s="668"/>
      <c r="DC107" s="668"/>
      <c r="DD107" s="668"/>
      <c r="DE107" s="668"/>
      <c r="DF107" s="668"/>
      <c r="DG107" s="668"/>
      <c r="DH107" s="668"/>
      <c r="DI107" s="668"/>
      <c r="DJ107" s="668"/>
      <c r="DK107" s="668"/>
      <c r="DL107" s="668"/>
      <c r="DM107" s="668"/>
      <c r="DN107" s="668"/>
      <c r="DO107" s="668"/>
      <c r="DP107" s="668"/>
      <c r="DQ107" s="668"/>
      <c r="DR107" s="668"/>
      <c r="DS107" s="668"/>
      <c r="DT107" s="668"/>
      <c r="DU107" s="668"/>
      <c r="DV107" s="668"/>
      <c r="DW107" s="668"/>
      <c r="DX107" s="668"/>
      <c r="DY107" s="668"/>
      <c r="DZ107" s="668"/>
      <c r="EA107" s="668"/>
      <c r="EB107" s="668"/>
      <c r="EC107" s="668"/>
      <c r="ED107" s="668"/>
      <c r="EE107" s="668"/>
      <c r="EF107" s="668"/>
      <c r="EG107" s="668"/>
      <c r="EH107" s="668"/>
      <c r="EI107" s="668"/>
      <c r="EJ107" s="668"/>
      <c r="EK107" s="668"/>
      <c r="EL107" s="668"/>
      <c r="EM107" s="668"/>
      <c r="EN107" s="668"/>
      <c r="EO107" s="668"/>
      <c r="EP107" s="668"/>
      <c r="EQ107" s="668"/>
      <c r="ER107" s="668"/>
      <c r="ES107" s="668"/>
      <c r="ET107" s="668"/>
      <c r="EU107" s="668"/>
      <c r="EV107" s="668"/>
      <c r="EW107" s="668"/>
      <c r="EX107" s="668"/>
      <c r="EY107" s="668"/>
      <c r="EZ107" s="668"/>
      <c r="FA107" s="668"/>
      <c r="FB107" s="668"/>
      <c r="FC107" s="668"/>
      <c r="FD107" s="668"/>
      <c r="FE107" s="668"/>
      <c r="FF107" s="668"/>
    </row>
    <row r="108" spans="1:162" s="672" customFormat="1" ht="24" customHeight="1">
      <c r="A108" s="384"/>
      <c r="B108" s="385" t="s">
        <v>603</v>
      </c>
      <c r="C108" s="385"/>
      <c r="D108" s="418" t="s">
        <v>691</v>
      </c>
      <c r="E108" s="419">
        <v>23578700</v>
      </c>
      <c r="F108" s="419">
        <v>0</v>
      </c>
      <c r="G108" s="417">
        <v>23578700</v>
      </c>
      <c r="H108" s="664"/>
      <c r="I108" s="670"/>
      <c r="J108" s="669" t="s">
        <v>603</v>
      </c>
      <c r="K108" s="669"/>
      <c r="L108" s="586" t="s">
        <v>3408</v>
      </c>
      <c r="M108" s="982">
        <f t="shared" si="3"/>
        <v>23578700</v>
      </c>
      <c r="N108" s="982">
        <f t="shared" si="4"/>
        <v>0</v>
      </c>
      <c r="O108" s="982">
        <f t="shared" si="5"/>
        <v>23578700</v>
      </c>
      <c r="P108" s="667"/>
      <c r="Q108" s="667"/>
      <c r="R108" s="667"/>
      <c r="S108" s="667"/>
      <c r="T108" s="667"/>
      <c r="U108" s="667"/>
      <c r="V108" s="667"/>
      <c r="W108" s="667"/>
      <c r="X108" s="667"/>
      <c r="Y108" s="667"/>
      <c r="Z108" s="667"/>
      <c r="AA108" s="667"/>
      <c r="AB108" s="667"/>
      <c r="AC108" s="667"/>
      <c r="AD108" s="667"/>
      <c r="AE108" s="667"/>
      <c r="AF108" s="667"/>
      <c r="AG108" s="667"/>
      <c r="AH108" s="667"/>
      <c r="AI108" s="667"/>
      <c r="AJ108" s="667"/>
      <c r="AK108" s="668"/>
      <c r="AL108" s="668"/>
      <c r="AM108" s="668"/>
      <c r="AN108" s="668"/>
      <c r="AO108" s="668"/>
      <c r="AP108" s="668"/>
      <c r="AQ108" s="668"/>
      <c r="AR108" s="668"/>
      <c r="AS108" s="668"/>
      <c r="AT108" s="668"/>
      <c r="AU108" s="668"/>
      <c r="AV108" s="668"/>
      <c r="AW108" s="668"/>
      <c r="AX108" s="668"/>
      <c r="AY108" s="668"/>
      <c r="AZ108" s="668"/>
      <c r="BA108" s="668"/>
      <c r="BB108" s="668"/>
      <c r="BC108" s="668"/>
      <c r="BD108" s="668"/>
      <c r="BE108" s="668"/>
      <c r="BF108" s="668"/>
      <c r="BG108" s="668"/>
      <c r="BH108" s="668"/>
      <c r="BI108" s="668"/>
      <c r="BJ108" s="668"/>
      <c r="BK108" s="668"/>
      <c r="BL108" s="668"/>
      <c r="BM108" s="668"/>
      <c r="BN108" s="668"/>
      <c r="BO108" s="668"/>
      <c r="BP108" s="668"/>
      <c r="BQ108" s="668"/>
      <c r="BR108" s="668"/>
      <c r="BS108" s="668"/>
      <c r="BT108" s="668"/>
      <c r="BU108" s="668"/>
      <c r="BV108" s="668"/>
      <c r="BW108" s="668"/>
      <c r="BX108" s="668"/>
      <c r="BY108" s="668"/>
      <c r="BZ108" s="668"/>
      <c r="CA108" s="668"/>
      <c r="CB108" s="668"/>
      <c r="CC108" s="668"/>
      <c r="CD108" s="668"/>
      <c r="CE108" s="668"/>
      <c r="CF108" s="668"/>
      <c r="CG108" s="668"/>
      <c r="CH108" s="668"/>
      <c r="CI108" s="668"/>
      <c r="CJ108" s="668"/>
      <c r="CK108" s="668"/>
      <c r="CL108" s="668"/>
      <c r="CM108" s="668"/>
      <c r="CN108" s="668"/>
      <c r="CO108" s="668"/>
      <c r="CP108" s="668"/>
      <c r="CQ108" s="668"/>
      <c r="CR108" s="668"/>
      <c r="CS108" s="668"/>
      <c r="CT108" s="668"/>
      <c r="CU108" s="668"/>
      <c r="CV108" s="668"/>
      <c r="CW108" s="668"/>
      <c r="CX108" s="668"/>
      <c r="CY108" s="668"/>
      <c r="CZ108" s="668"/>
      <c r="DA108" s="668"/>
      <c r="DB108" s="668"/>
      <c r="DC108" s="668"/>
      <c r="DD108" s="668"/>
      <c r="DE108" s="668"/>
      <c r="DF108" s="668"/>
      <c r="DG108" s="668"/>
      <c r="DH108" s="668"/>
      <c r="DI108" s="668"/>
      <c r="DJ108" s="668"/>
      <c r="DK108" s="668"/>
      <c r="DL108" s="668"/>
      <c r="DM108" s="668"/>
      <c r="DN108" s="668"/>
      <c r="DO108" s="668"/>
      <c r="DP108" s="668"/>
      <c r="DQ108" s="668"/>
      <c r="DR108" s="668"/>
      <c r="DS108" s="668"/>
      <c r="DT108" s="668"/>
      <c r="DU108" s="668"/>
      <c r="DV108" s="668"/>
      <c r="DW108" s="668"/>
      <c r="DX108" s="668"/>
      <c r="DY108" s="668"/>
      <c r="DZ108" s="668"/>
      <c r="EA108" s="668"/>
      <c r="EB108" s="668"/>
      <c r="EC108" s="668"/>
      <c r="ED108" s="668"/>
      <c r="EE108" s="668"/>
      <c r="EF108" s="668"/>
      <c r="EG108" s="668"/>
      <c r="EH108" s="668"/>
      <c r="EI108" s="668"/>
      <c r="EJ108" s="668"/>
      <c r="EK108" s="668"/>
      <c r="EL108" s="668"/>
      <c r="EM108" s="668"/>
      <c r="EN108" s="668"/>
      <c r="EO108" s="668"/>
      <c r="EP108" s="668"/>
      <c r="EQ108" s="668"/>
      <c r="ER108" s="668"/>
      <c r="ES108" s="668"/>
      <c r="ET108" s="668"/>
      <c r="EU108" s="668"/>
      <c r="EV108" s="668"/>
      <c r="EW108" s="668"/>
      <c r="EX108" s="668"/>
      <c r="EY108" s="668"/>
      <c r="EZ108" s="668"/>
      <c r="FA108" s="668"/>
      <c r="FB108" s="668"/>
      <c r="FC108" s="668"/>
      <c r="FD108" s="668"/>
      <c r="FE108" s="668"/>
      <c r="FF108" s="668"/>
    </row>
    <row r="109" spans="1:162" s="668" customFormat="1" ht="24" customHeight="1">
      <c r="A109" s="414"/>
      <c r="B109" s="415"/>
      <c r="C109" s="414" t="s">
        <v>592</v>
      </c>
      <c r="D109" s="416" t="s">
        <v>692</v>
      </c>
      <c r="E109" s="417">
        <v>16272570</v>
      </c>
      <c r="F109" s="417">
        <v>0</v>
      </c>
      <c r="G109" s="417">
        <v>16272570</v>
      </c>
      <c r="H109" s="664"/>
      <c r="I109" s="665"/>
      <c r="J109" s="666"/>
      <c r="K109" s="665" t="s">
        <v>592</v>
      </c>
      <c r="L109" s="585" t="s">
        <v>3409</v>
      </c>
      <c r="M109" s="981">
        <f t="shared" si="3"/>
        <v>16272570</v>
      </c>
      <c r="N109" s="981">
        <f t="shared" si="4"/>
        <v>0</v>
      </c>
      <c r="O109" s="981">
        <f t="shared" si="5"/>
        <v>16272570</v>
      </c>
      <c r="P109" s="667"/>
      <c r="Q109" s="667"/>
      <c r="R109" s="667"/>
      <c r="S109" s="667"/>
      <c r="T109" s="667"/>
      <c r="U109" s="667"/>
      <c r="V109" s="667"/>
      <c r="W109" s="667"/>
      <c r="X109" s="667"/>
      <c r="Y109" s="667"/>
      <c r="Z109" s="667"/>
      <c r="AA109" s="667"/>
      <c r="AB109" s="667"/>
      <c r="AC109" s="667"/>
      <c r="AD109" s="667"/>
      <c r="AE109" s="667"/>
      <c r="AF109" s="667"/>
      <c r="AG109" s="667"/>
      <c r="AH109" s="667"/>
      <c r="AI109" s="667"/>
      <c r="AJ109" s="667"/>
    </row>
    <row r="110" spans="1:162" s="668" customFormat="1" ht="24" customHeight="1">
      <c r="A110" s="385"/>
      <c r="B110" s="385"/>
      <c r="C110" s="384" t="s">
        <v>595</v>
      </c>
      <c r="D110" s="418" t="s">
        <v>693</v>
      </c>
      <c r="E110" s="419">
        <v>3727980</v>
      </c>
      <c r="F110" s="419">
        <v>0</v>
      </c>
      <c r="G110" s="417">
        <v>3727980</v>
      </c>
      <c r="H110" s="664"/>
      <c r="I110" s="669"/>
      <c r="J110" s="669"/>
      <c r="K110" s="670" t="s">
        <v>595</v>
      </c>
      <c r="L110" s="586" t="s">
        <v>3410</v>
      </c>
      <c r="M110" s="982">
        <f t="shared" si="3"/>
        <v>3727980</v>
      </c>
      <c r="N110" s="982">
        <f t="shared" si="4"/>
        <v>0</v>
      </c>
      <c r="O110" s="982">
        <f t="shared" si="5"/>
        <v>3727980</v>
      </c>
      <c r="P110" s="667"/>
      <c r="Q110" s="667"/>
      <c r="R110" s="667"/>
      <c r="S110" s="667"/>
      <c r="T110" s="667"/>
      <c r="U110" s="667"/>
      <c r="V110" s="667"/>
      <c r="W110" s="667"/>
      <c r="X110" s="667"/>
      <c r="Y110" s="667"/>
      <c r="Z110" s="667"/>
      <c r="AA110" s="667"/>
      <c r="AB110" s="667"/>
      <c r="AC110" s="667"/>
      <c r="AD110" s="667"/>
      <c r="AE110" s="667"/>
      <c r="AF110" s="667"/>
      <c r="AG110" s="667"/>
      <c r="AH110" s="667"/>
      <c r="AI110" s="667"/>
      <c r="AJ110" s="667"/>
    </row>
    <row r="111" spans="1:162" s="663" customFormat="1" ht="24" customHeight="1">
      <c r="A111" s="428"/>
      <c r="B111" s="429"/>
      <c r="C111" s="428" t="s">
        <v>599</v>
      </c>
      <c r="D111" s="430" t="s">
        <v>694</v>
      </c>
      <c r="E111" s="431">
        <v>1538080</v>
      </c>
      <c r="F111" s="431">
        <v>0</v>
      </c>
      <c r="G111" s="417">
        <v>1538080</v>
      </c>
      <c r="H111" s="659"/>
      <c r="I111" s="679"/>
      <c r="J111" s="680"/>
      <c r="K111" s="679" t="s">
        <v>599</v>
      </c>
      <c r="L111" s="588" t="s">
        <v>3411</v>
      </c>
      <c r="M111" s="985">
        <f t="shared" si="3"/>
        <v>1538080</v>
      </c>
      <c r="N111" s="985">
        <f t="shared" si="4"/>
        <v>0</v>
      </c>
      <c r="O111" s="985">
        <f t="shared" si="5"/>
        <v>1538080</v>
      </c>
      <c r="P111" s="662"/>
      <c r="Q111" s="662"/>
      <c r="R111" s="662"/>
      <c r="S111" s="662"/>
      <c r="T111" s="662"/>
      <c r="U111" s="662"/>
      <c r="V111" s="662"/>
      <c r="W111" s="662"/>
      <c r="X111" s="662"/>
      <c r="Y111" s="662"/>
      <c r="Z111" s="662"/>
      <c r="AA111" s="662"/>
      <c r="AB111" s="662"/>
      <c r="AC111" s="662"/>
      <c r="AD111" s="662"/>
      <c r="AE111" s="662"/>
      <c r="AF111" s="662"/>
      <c r="AG111" s="662"/>
      <c r="AH111" s="662"/>
      <c r="AI111" s="662"/>
      <c r="AJ111" s="662"/>
    </row>
    <row r="112" spans="1:162" s="684" customFormat="1" ht="24" customHeight="1">
      <c r="A112" s="385"/>
      <c r="B112" s="385"/>
      <c r="C112" s="384" t="s">
        <v>603</v>
      </c>
      <c r="D112" s="418" t="s">
        <v>695</v>
      </c>
      <c r="E112" s="419">
        <v>2040070</v>
      </c>
      <c r="F112" s="419">
        <v>0</v>
      </c>
      <c r="G112" s="419">
        <v>2040070</v>
      </c>
      <c r="H112" s="664"/>
      <c r="I112" s="669"/>
      <c r="J112" s="669"/>
      <c r="K112" s="670" t="s">
        <v>603</v>
      </c>
      <c r="L112" s="586" t="s">
        <v>3412</v>
      </c>
      <c r="M112" s="982">
        <f t="shared" si="3"/>
        <v>2040070</v>
      </c>
      <c r="N112" s="982">
        <f t="shared" si="4"/>
        <v>0</v>
      </c>
      <c r="O112" s="982">
        <f t="shared" si="5"/>
        <v>2040070</v>
      </c>
      <c r="P112" s="667"/>
      <c r="Q112" s="667"/>
      <c r="R112" s="667"/>
      <c r="S112" s="667"/>
      <c r="T112" s="667"/>
      <c r="U112" s="667"/>
      <c r="V112" s="667"/>
      <c r="W112" s="667"/>
      <c r="X112" s="667"/>
      <c r="Y112" s="667"/>
      <c r="Z112" s="667"/>
      <c r="AA112" s="667"/>
      <c r="AB112" s="667"/>
      <c r="AC112" s="667"/>
      <c r="AD112" s="667"/>
      <c r="AE112" s="667"/>
      <c r="AF112" s="667"/>
      <c r="AG112" s="667"/>
      <c r="AH112" s="667"/>
      <c r="AI112" s="667"/>
      <c r="AJ112" s="667"/>
      <c r="AK112" s="668"/>
      <c r="AL112" s="668"/>
      <c r="AM112" s="668"/>
      <c r="AN112" s="668"/>
      <c r="AO112" s="668"/>
      <c r="AP112" s="668"/>
      <c r="AQ112" s="668"/>
      <c r="AR112" s="668"/>
      <c r="AS112" s="668"/>
      <c r="AT112" s="668"/>
      <c r="AU112" s="668"/>
      <c r="AV112" s="668"/>
      <c r="AW112" s="668"/>
      <c r="AX112" s="668"/>
      <c r="AY112" s="668"/>
      <c r="AZ112" s="668"/>
      <c r="BA112" s="668"/>
      <c r="BB112" s="668"/>
      <c r="BC112" s="668"/>
      <c r="BD112" s="668"/>
      <c r="BE112" s="668"/>
      <c r="BF112" s="668"/>
      <c r="BG112" s="668"/>
      <c r="BH112" s="668"/>
      <c r="BI112" s="668"/>
      <c r="BJ112" s="668"/>
      <c r="BK112" s="668"/>
      <c r="BL112" s="668"/>
      <c r="BM112" s="668"/>
      <c r="BN112" s="668"/>
      <c r="BO112" s="668"/>
      <c r="BP112" s="668"/>
      <c r="BQ112" s="668"/>
      <c r="BR112" s="668"/>
      <c r="BS112" s="668"/>
      <c r="BT112" s="668"/>
      <c r="BU112" s="668"/>
      <c r="BV112" s="668"/>
      <c r="BW112" s="668"/>
      <c r="BX112" s="668"/>
      <c r="BY112" s="668"/>
      <c r="BZ112" s="668"/>
      <c r="CA112" s="668"/>
      <c r="CB112" s="668"/>
      <c r="CC112" s="668"/>
      <c r="CD112" s="668"/>
      <c r="CE112" s="668"/>
      <c r="CF112" s="668"/>
      <c r="CG112" s="668"/>
      <c r="CH112" s="668"/>
      <c r="CI112" s="668"/>
      <c r="CJ112" s="668"/>
      <c r="CK112" s="668"/>
      <c r="CL112" s="668"/>
      <c r="CM112" s="668"/>
      <c r="CN112" s="668"/>
      <c r="CO112" s="668"/>
      <c r="CP112" s="668"/>
      <c r="CQ112" s="668"/>
      <c r="CR112" s="668"/>
      <c r="CS112" s="668"/>
      <c r="CT112" s="668"/>
      <c r="CU112" s="668"/>
      <c r="CV112" s="668"/>
      <c r="CW112" s="668"/>
      <c r="CX112" s="668"/>
      <c r="CY112" s="668"/>
      <c r="CZ112" s="668"/>
      <c r="DA112" s="668"/>
      <c r="DB112" s="668"/>
      <c r="DC112" s="668"/>
      <c r="DD112" s="668"/>
      <c r="DE112" s="668"/>
      <c r="DF112" s="668"/>
      <c r="DG112" s="668"/>
      <c r="DH112" s="668"/>
      <c r="DI112" s="668"/>
      <c r="DJ112" s="668"/>
      <c r="DK112" s="668"/>
      <c r="DL112" s="668"/>
      <c r="DM112" s="668"/>
      <c r="DN112" s="668"/>
      <c r="DO112" s="668"/>
      <c r="DP112" s="668"/>
      <c r="DQ112" s="668"/>
      <c r="DR112" s="668"/>
      <c r="DS112" s="668"/>
      <c r="DT112" s="668"/>
      <c r="DU112" s="668"/>
      <c r="DV112" s="668"/>
      <c r="DW112" s="668"/>
      <c r="DX112" s="668"/>
      <c r="DY112" s="668"/>
      <c r="DZ112" s="668"/>
      <c r="EA112" s="668"/>
      <c r="EB112" s="668"/>
      <c r="EC112" s="668"/>
      <c r="ED112" s="668"/>
      <c r="EE112" s="668"/>
      <c r="EF112" s="668"/>
      <c r="EG112" s="668"/>
      <c r="EH112" s="668"/>
      <c r="EI112" s="668"/>
      <c r="EJ112" s="668"/>
      <c r="EK112" s="668"/>
      <c r="EL112" s="668"/>
      <c r="EM112" s="668"/>
      <c r="EN112" s="668"/>
      <c r="EO112" s="668"/>
      <c r="EP112" s="668"/>
      <c r="EQ112" s="668"/>
      <c r="ER112" s="668"/>
      <c r="ES112" s="668"/>
      <c r="ET112" s="668"/>
      <c r="EU112" s="668"/>
      <c r="EV112" s="668"/>
      <c r="EW112" s="668"/>
      <c r="EX112" s="668"/>
      <c r="EY112" s="668"/>
      <c r="EZ112" s="668"/>
      <c r="FA112" s="668"/>
      <c r="FB112" s="668"/>
      <c r="FC112" s="668"/>
      <c r="FD112" s="668"/>
      <c r="FE112" s="668"/>
      <c r="FF112" s="668"/>
    </row>
    <row r="113" spans="1:162" s="678" customFormat="1" ht="24" customHeight="1" thickBot="1">
      <c r="A113" s="436" t="s">
        <v>696</v>
      </c>
      <c r="B113" s="436"/>
      <c r="C113" s="437"/>
      <c r="D113" s="438" t="s">
        <v>697</v>
      </c>
      <c r="E113" s="439">
        <v>340022132</v>
      </c>
      <c r="F113" s="439">
        <v>0</v>
      </c>
      <c r="G113" s="439">
        <v>340022132</v>
      </c>
      <c r="H113" s="664"/>
      <c r="I113" s="692" t="s">
        <v>696</v>
      </c>
      <c r="J113" s="692"/>
      <c r="K113" s="693"/>
      <c r="L113" s="591" t="s">
        <v>3413</v>
      </c>
      <c r="M113" s="980">
        <f t="shared" si="3"/>
        <v>340022132</v>
      </c>
      <c r="N113" s="980">
        <f t="shared" si="4"/>
        <v>0</v>
      </c>
      <c r="O113" s="980">
        <f t="shared" si="5"/>
        <v>340022132</v>
      </c>
      <c r="P113" s="667"/>
      <c r="Q113" s="667"/>
      <c r="R113" s="667"/>
      <c r="S113" s="667"/>
      <c r="T113" s="667"/>
      <c r="U113" s="667"/>
      <c r="V113" s="667"/>
      <c r="W113" s="667"/>
      <c r="X113" s="667"/>
      <c r="Y113" s="667"/>
      <c r="Z113" s="667"/>
      <c r="AA113" s="667"/>
      <c r="AB113" s="667"/>
      <c r="AC113" s="667"/>
      <c r="AD113" s="667"/>
      <c r="AE113" s="667"/>
      <c r="AF113" s="667"/>
      <c r="AG113" s="667"/>
      <c r="AH113" s="667"/>
      <c r="AI113" s="667"/>
      <c r="AJ113" s="667"/>
      <c r="AK113" s="668"/>
      <c r="AL113" s="668"/>
      <c r="AM113" s="668"/>
      <c r="AN113" s="668"/>
      <c r="AO113" s="668"/>
      <c r="AP113" s="668"/>
      <c r="AQ113" s="668"/>
      <c r="AR113" s="668"/>
      <c r="AS113" s="668"/>
      <c r="AT113" s="668"/>
      <c r="AU113" s="668"/>
      <c r="AV113" s="668"/>
      <c r="AW113" s="668"/>
      <c r="AX113" s="668"/>
      <c r="AY113" s="668"/>
      <c r="AZ113" s="668"/>
      <c r="BA113" s="668"/>
      <c r="BB113" s="668"/>
      <c r="BC113" s="668"/>
      <c r="BD113" s="668"/>
      <c r="BE113" s="668"/>
      <c r="BF113" s="668"/>
      <c r="BG113" s="668"/>
      <c r="BH113" s="668"/>
      <c r="BI113" s="668"/>
      <c r="BJ113" s="668"/>
      <c r="BK113" s="668"/>
      <c r="BL113" s="668"/>
      <c r="BM113" s="668"/>
      <c r="BN113" s="668"/>
      <c r="BO113" s="668"/>
      <c r="BP113" s="668"/>
      <c r="BQ113" s="668"/>
      <c r="BR113" s="668"/>
      <c r="BS113" s="668"/>
      <c r="BT113" s="668"/>
      <c r="BU113" s="668"/>
      <c r="BV113" s="668"/>
      <c r="BW113" s="668"/>
      <c r="BX113" s="668"/>
      <c r="BY113" s="668"/>
      <c r="BZ113" s="668"/>
      <c r="CA113" s="668"/>
      <c r="CB113" s="668"/>
      <c r="CC113" s="668"/>
      <c r="CD113" s="668"/>
      <c r="CE113" s="668"/>
      <c r="CF113" s="668"/>
      <c r="CG113" s="668"/>
      <c r="CH113" s="668"/>
      <c r="CI113" s="668"/>
      <c r="CJ113" s="668"/>
      <c r="CK113" s="668"/>
      <c r="CL113" s="668"/>
      <c r="CM113" s="668"/>
      <c r="CN113" s="668"/>
      <c r="CO113" s="668"/>
      <c r="CP113" s="668"/>
      <c r="CQ113" s="668"/>
      <c r="CR113" s="668"/>
      <c r="CS113" s="668"/>
      <c r="CT113" s="668"/>
      <c r="CU113" s="668"/>
      <c r="CV113" s="668"/>
      <c r="CW113" s="668"/>
      <c r="CX113" s="668"/>
      <c r="CY113" s="668"/>
      <c r="CZ113" s="668"/>
      <c r="DA113" s="668"/>
      <c r="DB113" s="668"/>
      <c r="DC113" s="668"/>
      <c r="DD113" s="668"/>
      <c r="DE113" s="668"/>
      <c r="DF113" s="668"/>
      <c r="DG113" s="668"/>
      <c r="DH113" s="668"/>
      <c r="DI113" s="668"/>
      <c r="DJ113" s="668"/>
      <c r="DK113" s="668"/>
      <c r="DL113" s="668"/>
      <c r="DM113" s="668"/>
      <c r="DN113" s="668"/>
      <c r="DO113" s="668"/>
      <c r="DP113" s="668"/>
      <c r="DQ113" s="668"/>
      <c r="DR113" s="668"/>
      <c r="DS113" s="668"/>
      <c r="DT113" s="668"/>
      <c r="DU113" s="668"/>
      <c r="DV113" s="668"/>
      <c r="DW113" s="668"/>
      <c r="DX113" s="668"/>
      <c r="DY113" s="668"/>
      <c r="DZ113" s="668"/>
      <c r="EA113" s="668"/>
      <c r="EB113" s="668"/>
      <c r="EC113" s="668"/>
      <c r="ED113" s="668"/>
      <c r="EE113" s="668"/>
      <c r="EF113" s="668"/>
      <c r="EG113" s="668"/>
      <c r="EH113" s="668"/>
      <c r="EI113" s="668"/>
      <c r="EJ113" s="668"/>
      <c r="EK113" s="668"/>
      <c r="EL113" s="668"/>
      <c r="EM113" s="668"/>
      <c r="EN113" s="668"/>
      <c r="EO113" s="668"/>
      <c r="EP113" s="668"/>
      <c r="EQ113" s="668"/>
      <c r="ER113" s="668"/>
      <c r="ES113" s="668"/>
      <c r="ET113" s="668"/>
      <c r="EU113" s="668"/>
      <c r="EV113" s="668"/>
      <c r="EW113" s="668"/>
      <c r="EX113" s="668"/>
      <c r="EY113" s="668"/>
      <c r="EZ113" s="668"/>
      <c r="FA113" s="668"/>
      <c r="FB113" s="668"/>
      <c r="FC113" s="668"/>
      <c r="FD113" s="668"/>
      <c r="FE113" s="668"/>
      <c r="FF113" s="668"/>
    </row>
    <row r="114" spans="1:162" s="668" customFormat="1" ht="24" customHeight="1" thickTop="1">
      <c r="A114" s="414"/>
      <c r="B114" s="414" t="s">
        <v>592</v>
      </c>
      <c r="C114" s="415"/>
      <c r="D114" s="416" t="s">
        <v>698</v>
      </c>
      <c r="E114" s="417">
        <v>94030000</v>
      </c>
      <c r="F114" s="417">
        <v>0</v>
      </c>
      <c r="G114" s="417">
        <v>94030000</v>
      </c>
      <c r="H114" s="664"/>
      <c r="I114" s="665"/>
      <c r="J114" s="665" t="s">
        <v>592</v>
      </c>
      <c r="K114" s="666"/>
      <c r="L114" s="585" t="s">
        <v>3414</v>
      </c>
      <c r="M114" s="981">
        <f t="shared" si="3"/>
        <v>94030000</v>
      </c>
      <c r="N114" s="981">
        <f t="shared" si="4"/>
        <v>0</v>
      </c>
      <c r="O114" s="981">
        <f t="shared" si="5"/>
        <v>94030000</v>
      </c>
      <c r="P114" s="667"/>
      <c r="Q114" s="667"/>
      <c r="R114" s="667"/>
      <c r="S114" s="667"/>
      <c r="T114" s="667"/>
      <c r="U114" s="667"/>
      <c r="V114" s="667"/>
      <c r="W114" s="667"/>
      <c r="X114" s="667"/>
      <c r="Y114" s="667"/>
      <c r="Z114" s="667"/>
      <c r="AA114" s="667"/>
      <c r="AB114" s="667"/>
      <c r="AC114" s="667"/>
      <c r="AD114" s="667"/>
      <c r="AE114" s="667"/>
      <c r="AF114" s="667"/>
      <c r="AG114" s="667"/>
      <c r="AH114" s="667"/>
      <c r="AI114" s="667"/>
      <c r="AJ114" s="667"/>
    </row>
    <row r="115" spans="1:162" s="668" customFormat="1" ht="24" customHeight="1">
      <c r="A115" s="385"/>
      <c r="B115" s="384"/>
      <c r="C115" s="385" t="s">
        <v>592</v>
      </c>
      <c r="D115" s="418" t="s">
        <v>594</v>
      </c>
      <c r="E115" s="419">
        <v>35983690</v>
      </c>
      <c r="F115" s="419">
        <v>0</v>
      </c>
      <c r="G115" s="417">
        <v>35983690</v>
      </c>
      <c r="H115" s="664"/>
      <c r="I115" s="669"/>
      <c r="J115" s="670"/>
      <c r="K115" s="669" t="s">
        <v>592</v>
      </c>
      <c r="L115" s="586" t="s">
        <v>3327</v>
      </c>
      <c r="M115" s="982">
        <f t="shared" si="3"/>
        <v>35983690</v>
      </c>
      <c r="N115" s="982">
        <f t="shared" si="4"/>
        <v>0</v>
      </c>
      <c r="O115" s="982">
        <f t="shared" si="5"/>
        <v>35983690</v>
      </c>
      <c r="P115" s="667"/>
      <c r="Q115" s="667"/>
      <c r="R115" s="667"/>
      <c r="S115" s="667"/>
      <c r="T115" s="667"/>
      <c r="U115" s="667"/>
      <c r="V115" s="667"/>
      <c r="W115" s="667"/>
      <c r="X115" s="667"/>
      <c r="Y115" s="667"/>
      <c r="Z115" s="667"/>
      <c r="AA115" s="667"/>
      <c r="AB115" s="667"/>
      <c r="AC115" s="667"/>
      <c r="AD115" s="667"/>
      <c r="AE115" s="667"/>
      <c r="AF115" s="667"/>
      <c r="AG115" s="667"/>
      <c r="AH115" s="667"/>
      <c r="AI115" s="667"/>
      <c r="AJ115" s="667"/>
    </row>
    <row r="116" spans="1:162" s="668" customFormat="1" ht="24" customHeight="1">
      <c r="A116" s="385"/>
      <c r="B116" s="385"/>
      <c r="C116" s="384" t="s">
        <v>595</v>
      </c>
      <c r="D116" s="418" t="s">
        <v>699</v>
      </c>
      <c r="E116" s="419">
        <v>33286190.000000004</v>
      </c>
      <c r="F116" s="419">
        <v>0</v>
      </c>
      <c r="G116" s="417">
        <v>33286190.000000004</v>
      </c>
      <c r="H116" s="664"/>
      <c r="I116" s="669"/>
      <c r="J116" s="669"/>
      <c r="K116" s="670" t="s">
        <v>595</v>
      </c>
      <c r="L116" s="586" t="s">
        <v>3415</v>
      </c>
      <c r="M116" s="982">
        <f t="shared" si="3"/>
        <v>33286190.000000004</v>
      </c>
      <c r="N116" s="982">
        <f t="shared" si="4"/>
        <v>0</v>
      </c>
      <c r="O116" s="982">
        <f t="shared" si="5"/>
        <v>33286190.000000004</v>
      </c>
      <c r="P116" s="667"/>
      <c r="Q116" s="667"/>
      <c r="R116" s="667"/>
      <c r="S116" s="667"/>
      <c r="T116" s="667"/>
      <c r="U116" s="667"/>
      <c r="V116" s="667"/>
      <c r="W116" s="667"/>
      <c r="X116" s="667"/>
      <c r="Y116" s="667"/>
      <c r="Z116" s="667"/>
      <c r="AA116" s="667"/>
      <c r="AB116" s="667"/>
      <c r="AC116" s="667"/>
      <c r="AD116" s="667"/>
      <c r="AE116" s="667"/>
      <c r="AF116" s="667"/>
      <c r="AG116" s="667"/>
      <c r="AH116" s="667"/>
      <c r="AI116" s="667"/>
      <c r="AJ116" s="667"/>
    </row>
    <row r="117" spans="1:162" s="672" customFormat="1" ht="24" customHeight="1">
      <c r="A117" s="385"/>
      <c r="B117" s="385"/>
      <c r="C117" s="384" t="s">
        <v>599</v>
      </c>
      <c r="D117" s="418" t="s">
        <v>700</v>
      </c>
      <c r="E117" s="419">
        <v>8432630</v>
      </c>
      <c r="F117" s="419">
        <v>0</v>
      </c>
      <c r="G117" s="417">
        <v>8432630</v>
      </c>
      <c r="H117" s="664"/>
      <c r="I117" s="669"/>
      <c r="J117" s="669"/>
      <c r="K117" s="670" t="s">
        <v>599</v>
      </c>
      <c r="L117" s="586" t="s">
        <v>3416</v>
      </c>
      <c r="M117" s="982">
        <f t="shared" si="3"/>
        <v>8432630</v>
      </c>
      <c r="N117" s="982">
        <f t="shared" si="4"/>
        <v>0</v>
      </c>
      <c r="O117" s="982">
        <f t="shared" si="5"/>
        <v>8432630</v>
      </c>
      <c r="P117" s="667"/>
      <c r="Q117" s="667"/>
      <c r="R117" s="667"/>
      <c r="S117" s="667"/>
      <c r="T117" s="667"/>
      <c r="U117" s="667"/>
      <c r="V117" s="667"/>
      <c r="W117" s="667"/>
      <c r="X117" s="667"/>
      <c r="Y117" s="667"/>
      <c r="Z117" s="667"/>
      <c r="AA117" s="667"/>
      <c r="AB117" s="667"/>
      <c r="AC117" s="667"/>
      <c r="AD117" s="667"/>
      <c r="AE117" s="667"/>
      <c r="AF117" s="667"/>
      <c r="AG117" s="667"/>
      <c r="AH117" s="667"/>
      <c r="AI117" s="667"/>
      <c r="AJ117" s="667"/>
      <c r="AK117" s="668"/>
      <c r="AL117" s="668"/>
      <c r="AM117" s="668"/>
      <c r="AN117" s="668"/>
      <c r="AO117" s="668"/>
      <c r="AP117" s="668"/>
      <c r="AQ117" s="668"/>
      <c r="AR117" s="668"/>
      <c r="AS117" s="668"/>
      <c r="AT117" s="668"/>
      <c r="AU117" s="668"/>
      <c r="AV117" s="668"/>
      <c r="AW117" s="668"/>
      <c r="AX117" s="668"/>
      <c r="AY117" s="668"/>
      <c r="AZ117" s="668"/>
      <c r="BA117" s="668"/>
      <c r="BB117" s="668"/>
      <c r="BC117" s="668"/>
      <c r="BD117" s="668"/>
      <c r="BE117" s="668"/>
      <c r="BF117" s="668"/>
      <c r="BG117" s="668"/>
      <c r="BH117" s="668"/>
      <c r="BI117" s="668"/>
      <c r="BJ117" s="668"/>
      <c r="BK117" s="668"/>
      <c r="BL117" s="668"/>
      <c r="BM117" s="668"/>
      <c r="BN117" s="668"/>
      <c r="BO117" s="668"/>
      <c r="BP117" s="668"/>
      <c r="BQ117" s="668"/>
      <c r="BR117" s="668"/>
      <c r="BS117" s="668"/>
      <c r="BT117" s="668"/>
      <c r="BU117" s="668"/>
      <c r="BV117" s="668"/>
      <c r="BW117" s="668"/>
      <c r="BX117" s="668"/>
      <c r="BY117" s="668"/>
      <c r="BZ117" s="668"/>
      <c r="CA117" s="668"/>
      <c r="CB117" s="668"/>
      <c r="CC117" s="668"/>
      <c r="CD117" s="668"/>
      <c r="CE117" s="668"/>
      <c r="CF117" s="668"/>
      <c r="CG117" s="668"/>
      <c r="CH117" s="668"/>
      <c r="CI117" s="668"/>
      <c r="CJ117" s="668"/>
      <c r="CK117" s="668"/>
      <c r="CL117" s="668"/>
      <c r="CM117" s="668"/>
      <c r="CN117" s="668"/>
      <c r="CO117" s="668"/>
      <c r="CP117" s="668"/>
      <c r="CQ117" s="668"/>
      <c r="CR117" s="668"/>
      <c r="CS117" s="668"/>
      <c r="CT117" s="668"/>
      <c r="CU117" s="668"/>
      <c r="CV117" s="668"/>
      <c r="CW117" s="668"/>
      <c r="CX117" s="668"/>
      <c r="CY117" s="668"/>
      <c r="CZ117" s="668"/>
      <c r="DA117" s="668"/>
      <c r="DB117" s="668"/>
      <c r="DC117" s="668"/>
      <c r="DD117" s="668"/>
      <c r="DE117" s="668"/>
      <c r="DF117" s="668"/>
      <c r="DG117" s="668"/>
      <c r="DH117" s="668"/>
      <c r="DI117" s="668"/>
      <c r="DJ117" s="668"/>
      <c r="DK117" s="668"/>
      <c r="DL117" s="668"/>
      <c r="DM117" s="668"/>
      <c r="DN117" s="668"/>
      <c r="DO117" s="668"/>
      <c r="DP117" s="668"/>
      <c r="DQ117" s="668"/>
      <c r="DR117" s="668"/>
      <c r="DS117" s="668"/>
      <c r="DT117" s="668"/>
      <c r="DU117" s="668"/>
      <c r="DV117" s="668"/>
      <c r="DW117" s="668"/>
      <c r="DX117" s="668"/>
      <c r="DY117" s="668"/>
      <c r="DZ117" s="668"/>
      <c r="EA117" s="668"/>
      <c r="EB117" s="668"/>
      <c r="EC117" s="668"/>
      <c r="ED117" s="668"/>
      <c r="EE117" s="668"/>
      <c r="EF117" s="668"/>
      <c r="EG117" s="668"/>
      <c r="EH117" s="668"/>
      <c r="EI117" s="668"/>
      <c r="EJ117" s="668"/>
      <c r="EK117" s="668"/>
      <c r="EL117" s="668"/>
      <c r="EM117" s="668"/>
      <c r="EN117" s="668"/>
      <c r="EO117" s="668"/>
      <c r="EP117" s="668"/>
      <c r="EQ117" s="668"/>
      <c r="ER117" s="668"/>
      <c r="ES117" s="668"/>
      <c r="ET117" s="668"/>
      <c r="EU117" s="668"/>
      <c r="EV117" s="668"/>
      <c r="EW117" s="668"/>
      <c r="EX117" s="668"/>
      <c r="EY117" s="668"/>
      <c r="EZ117" s="668"/>
      <c r="FA117" s="668"/>
      <c r="FB117" s="668"/>
      <c r="FC117" s="668"/>
      <c r="FD117" s="668"/>
      <c r="FE117" s="668"/>
      <c r="FF117" s="668"/>
    </row>
    <row r="118" spans="1:162" s="688" customFormat="1" ht="24" customHeight="1">
      <c r="A118" s="384"/>
      <c r="B118" s="385"/>
      <c r="C118" s="385" t="s">
        <v>603</v>
      </c>
      <c r="D118" s="418" t="s">
        <v>701</v>
      </c>
      <c r="E118" s="419">
        <v>6833380</v>
      </c>
      <c r="F118" s="419">
        <v>0</v>
      </c>
      <c r="G118" s="417">
        <v>6833380</v>
      </c>
      <c r="H118" s="659"/>
      <c r="I118" s="670"/>
      <c r="J118" s="669"/>
      <c r="K118" s="669" t="s">
        <v>603</v>
      </c>
      <c r="L118" s="586" t="s">
        <v>3417</v>
      </c>
      <c r="M118" s="982">
        <f t="shared" si="3"/>
        <v>6833380</v>
      </c>
      <c r="N118" s="982">
        <f t="shared" si="4"/>
        <v>0</v>
      </c>
      <c r="O118" s="982">
        <f t="shared" si="5"/>
        <v>6833380</v>
      </c>
      <c r="P118" s="662"/>
      <c r="Q118" s="662"/>
      <c r="R118" s="662"/>
      <c r="S118" s="662"/>
      <c r="T118" s="662"/>
      <c r="U118" s="662"/>
      <c r="V118" s="662"/>
      <c r="W118" s="662"/>
      <c r="X118" s="662"/>
      <c r="Y118" s="662"/>
      <c r="Z118" s="662"/>
      <c r="AA118" s="662"/>
      <c r="AB118" s="662"/>
      <c r="AC118" s="662"/>
      <c r="AD118" s="662"/>
      <c r="AE118" s="662"/>
      <c r="AF118" s="662"/>
      <c r="AG118" s="662"/>
      <c r="AH118" s="662"/>
      <c r="AI118" s="662"/>
      <c r="AJ118" s="662"/>
      <c r="AK118" s="663"/>
      <c r="AL118" s="663"/>
      <c r="AM118" s="663"/>
      <c r="AN118" s="663"/>
      <c r="AO118" s="663"/>
      <c r="AP118" s="663"/>
      <c r="AQ118" s="663"/>
      <c r="AR118" s="663"/>
      <c r="AS118" s="663"/>
      <c r="AT118" s="663"/>
      <c r="AU118" s="663"/>
      <c r="AV118" s="663"/>
      <c r="AW118" s="663"/>
      <c r="AX118" s="663"/>
      <c r="AY118" s="663"/>
      <c r="AZ118" s="663"/>
      <c r="BA118" s="663"/>
      <c r="BB118" s="663"/>
      <c r="BC118" s="663"/>
      <c r="BD118" s="663"/>
      <c r="BE118" s="663"/>
      <c r="BF118" s="663"/>
      <c r="BG118" s="663"/>
      <c r="BH118" s="663"/>
      <c r="BI118" s="663"/>
      <c r="BJ118" s="663"/>
      <c r="BK118" s="663"/>
      <c r="BL118" s="663"/>
      <c r="BM118" s="663"/>
      <c r="BN118" s="663"/>
      <c r="BO118" s="663"/>
      <c r="BP118" s="663"/>
      <c r="BQ118" s="663"/>
      <c r="BR118" s="663"/>
      <c r="BS118" s="663"/>
      <c r="BT118" s="663"/>
      <c r="BU118" s="663"/>
      <c r="BV118" s="663"/>
      <c r="BW118" s="663"/>
      <c r="BX118" s="663"/>
      <c r="BY118" s="663"/>
      <c r="BZ118" s="663"/>
      <c r="CA118" s="663"/>
      <c r="CB118" s="663"/>
      <c r="CC118" s="663"/>
      <c r="CD118" s="663"/>
      <c r="CE118" s="663"/>
      <c r="CF118" s="663"/>
      <c r="CG118" s="663"/>
      <c r="CH118" s="663"/>
      <c r="CI118" s="663"/>
      <c r="CJ118" s="663"/>
      <c r="CK118" s="663"/>
      <c r="CL118" s="663"/>
      <c r="CM118" s="663"/>
      <c r="CN118" s="663"/>
      <c r="CO118" s="663"/>
      <c r="CP118" s="663"/>
      <c r="CQ118" s="663"/>
      <c r="CR118" s="663"/>
      <c r="CS118" s="663"/>
      <c r="CT118" s="663"/>
      <c r="CU118" s="663"/>
      <c r="CV118" s="663"/>
      <c r="CW118" s="663"/>
      <c r="CX118" s="663"/>
      <c r="CY118" s="663"/>
      <c r="CZ118" s="663"/>
      <c r="DA118" s="663"/>
      <c r="DB118" s="663"/>
      <c r="DC118" s="663"/>
      <c r="DD118" s="663"/>
      <c r="DE118" s="663"/>
      <c r="DF118" s="663"/>
      <c r="DG118" s="663"/>
      <c r="DH118" s="663"/>
      <c r="DI118" s="663"/>
      <c r="DJ118" s="663"/>
      <c r="DK118" s="663"/>
      <c r="DL118" s="663"/>
      <c r="DM118" s="663"/>
      <c r="DN118" s="663"/>
      <c r="DO118" s="663"/>
      <c r="DP118" s="663"/>
      <c r="DQ118" s="663"/>
      <c r="DR118" s="663"/>
      <c r="DS118" s="663"/>
      <c r="DT118" s="663"/>
      <c r="DU118" s="663"/>
      <c r="DV118" s="663"/>
      <c r="DW118" s="663"/>
      <c r="DX118" s="663"/>
      <c r="DY118" s="663"/>
      <c r="DZ118" s="663"/>
      <c r="EA118" s="663"/>
      <c r="EB118" s="663"/>
      <c r="EC118" s="663"/>
      <c r="ED118" s="663"/>
      <c r="EE118" s="663"/>
      <c r="EF118" s="663"/>
      <c r="EG118" s="663"/>
      <c r="EH118" s="663"/>
      <c r="EI118" s="663"/>
      <c r="EJ118" s="663"/>
      <c r="EK118" s="663"/>
      <c r="EL118" s="663"/>
      <c r="EM118" s="663"/>
      <c r="EN118" s="663"/>
      <c r="EO118" s="663"/>
      <c r="EP118" s="663"/>
      <c r="EQ118" s="663"/>
      <c r="ER118" s="663"/>
      <c r="ES118" s="663"/>
      <c r="ET118" s="663"/>
      <c r="EU118" s="663"/>
      <c r="EV118" s="663"/>
      <c r="EW118" s="663"/>
      <c r="EX118" s="663"/>
      <c r="EY118" s="663"/>
      <c r="EZ118" s="663"/>
      <c r="FA118" s="663"/>
      <c r="FB118" s="663"/>
      <c r="FC118" s="663"/>
      <c r="FD118" s="663"/>
      <c r="FE118" s="663"/>
      <c r="FF118" s="663"/>
    </row>
    <row r="119" spans="1:162" s="663" customFormat="1" ht="24" customHeight="1">
      <c r="A119" s="414"/>
      <c r="B119" s="415"/>
      <c r="C119" s="414" t="s">
        <v>606</v>
      </c>
      <c r="D119" s="416" t="s">
        <v>702</v>
      </c>
      <c r="E119" s="417">
        <v>9494110</v>
      </c>
      <c r="F119" s="417">
        <v>0</v>
      </c>
      <c r="G119" s="417">
        <v>9494110</v>
      </c>
      <c r="H119" s="659"/>
      <c r="I119" s="665"/>
      <c r="J119" s="666"/>
      <c r="K119" s="665" t="s">
        <v>606</v>
      </c>
      <c r="L119" s="585" t="s">
        <v>3418</v>
      </c>
      <c r="M119" s="981">
        <f t="shared" si="3"/>
        <v>9494110</v>
      </c>
      <c r="N119" s="981">
        <f t="shared" si="4"/>
        <v>0</v>
      </c>
      <c r="O119" s="981">
        <f t="shared" si="5"/>
        <v>9494110</v>
      </c>
      <c r="P119" s="662"/>
      <c r="Q119" s="662"/>
      <c r="R119" s="662"/>
      <c r="S119" s="662"/>
      <c r="T119" s="662"/>
      <c r="U119" s="662"/>
      <c r="V119" s="662"/>
      <c r="W119" s="662"/>
      <c r="X119" s="662"/>
      <c r="Y119" s="662"/>
      <c r="Z119" s="662"/>
      <c r="AA119" s="662"/>
      <c r="AB119" s="662"/>
      <c r="AC119" s="662"/>
      <c r="AD119" s="662"/>
      <c r="AE119" s="662"/>
      <c r="AF119" s="662"/>
      <c r="AG119" s="662"/>
      <c r="AH119" s="662"/>
      <c r="AI119" s="662"/>
      <c r="AJ119" s="662"/>
    </row>
    <row r="120" spans="1:162" s="668" customFormat="1" ht="24" customHeight="1">
      <c r="A120" s="385"/>
      <c r="B120" s="385" t="s">
        <v>595</v>
      </c>
      <c r="C120" s="384"/>
      <c r="D120" s="418" t="s">
        <v>703</v>
      </c>
      <c r="E120" s="419">
        <v>78052117</v>
      </c>
      <c r="F120" s="419">
        <v>0</v>
      </c>
      <c r="G120" s="417">
        <v>78052117</v>
      </c>
      <c r="H120" s="664"/>
      <c r="I120" s="669"/>
      <c r="J120" s="669" t="s">
        <v>595</v>
      </c>
      <c r="K120" s="670"/>
      <c r="L120" s="586" t="s">
        <v>3419</v>
      </c>
      <c r="M120" s="982">
        <f t="shared" si="3"/>
        <v>78052117</v>
      </c>
      <c r="N120" s="982">
        <f t="shared" si="4"/>
        <v>0</v>
      </c>
      <c r="O120" s="982">
        <f t="shared" si="5"/>
        <v>78052117</v>
      </c>
      <c r="P120" s="667"/>
      <c r="Q120" s="667"/>
      <c r="R120" s="667"/>
      <c r="S120" s="667"/>
      <c r="T120" s="667"/>
      <c r="U120" s="667"/>
      <c r="V120" s="667"/>
      <c r="W120" s="667"/>
      <c r="X120" s="667"/>
      <c r="Y120" s="667"/>
      <c r="Z120" s="667"/>
      <c r="AA120" s="667"/>
      <c r="AB120" s="667"/>
      <c r="AC120" s="667"/>
      <c r="AD120" s="667"/>
      <c r="AE120" s="667"/>
      <c r="AF120" s="667"/>
      <c r="AG120" s="667"/>
      <c r="AH120" s="667"/>
      <c r="AI120" s="667"/>
      <c r="AJ120" s="667"/>
    </row>
    <row r="121" spans="1:162" s="672" customFormat="1" ht="24" customHeight="1">
      <c r="A121" s="385"/>
      <c r="B121" s="384"/>
      <c r="C121" s="385" t="s">
        <v>592</v>
      </c>
      <c r="D121" s="418" t="s">
        <v>594</v>
      </c>
      <c r="E121" s="419">
        <v>26934566</v>
      </c>
      <c r="F121" s="419">
        <v>0</v>
      </c>
      <c r="G121" s="417">
        <v>26934566</v>
      </c>
      <c r="H121" s="664"/>
      <c r="I121" s="669"/>
      <c r="J121" s="670"/>
      <c r="K121" s="669" t="s">
        <v>592</v>
      </c>
      <c r="L121" s="586" t="s">
        <v>3327</v>
      </c>
      <c r="M121" s="982">
        <f t="shared" si="3"/>
        <v>26934566</v>
      </c>
      <c r="N121" s="982">
        <f t="shared" si="4"/>
        <v>0</v>
      </c>
      <c r="O121" s="982">
        <f t="shared" si="5"/>
        <v>26934566</v>
      </c>
      <c r="P121" s="667"/>
      <c r="Q121" s="667"/>
      <c r="R121" s="667"/>
      <c r="S121" s="667"/>
      <c r="T121" s="667"/>
      <c r="U121" s="667"/>
      <c r="V121" s="667"/>
      <c r="W121" s="667"/>
      <c r="X121" s="667"/>
      <c r="Y121" s="667"/>
      <c r="Z121" s="667"/>
      <c r="AA121" s="667"/>
      <c r="AB121" s="667"/>
      <c r="AC121" s="667"/>
      <c r="AD121" s="667"/>
      <c r="AE121" s="667"/>
      <c r="AF121" s="667"/>
      <c r="AG121" s="667"/>
      <c r="AH121" s="667"/>
      <c r="AI121" s="667"/>
      <c r="AJ121" s="667"/>
      <c r="AK121" s="668"/>
      <c r="AL121" s="668"/>
      <c r="AM121" s="668"/>
      <c r="AN121" s="668"/>
      <c r="AO121" s="668"/>
      <c r="AP121" s="668"/>
      <c r="AQ121" s="668"/>
      <c r="AR121" s="668"/>
      <c r="AS121" s="668"/>
      <c r="AT121" s="668"/>
      <c r="AU121" s="668"/>
      <c r="AV121" s="668"/>
      <c r="AW121" s="668"/>
      <c r="AX121" s="668"/>
      <c r="AY121" s="668"/>
      <c r="AZ121" s="668"/>
      <c r="BA121" s="668"/>
      <c r="BB121" s="668"/>
      <c r="BC121" s="668"/>
      <c r="BD121" s="668"/>
      <c r="BE121" s="668"/>
      <c r="BF121" s="668"/>
      <c r="BG121" s="668"/>
      <c r="BH121" s="668"/>
      <c r="BI121" s="668"/>
      <c r="BJ121" s="668"/>
      <c r="BK121" s="668"/>
      <c r="BL121" s="668"/>
      <c r="BM121" s="668"/>
      <c r="BN121" s="668"/>
      <c r="BO121" s="668"/>
      <c r="BP121" s="668"/>
      <c r="BQ121" s="668"/>
      <c r="BR121" s="668"/>
      <c r="BS121" s="668"/>
      <c r="BT121" s="668"/>
      <c r="BU121" s="668"/>
      <c r="BV121" s="668"/>
      <c r="BW121" s="668"/>
      <c r="BX121" s="668"/>
      <c r="BY121" s="668"/>
      <c r="BZ121" s="668"/>
      <c r="CA121" s="668"/>
      <c r="CB121" s="668"/>
      <c r="CC121" s="668"/>
      <c r="CD121" s="668"/>
      <c r="CE121" s="668"/>
      <c r="CF121" s="668"/>
      <c r="CG121" s="668"/>
      <c r="CH121" s="668"/>
      <c r="CI121" s="668"/>
      <c r="CJ121" s="668"/>
      <c r="CK121" s="668"/>
      <c r="CL121" s="668"/>
      <c r="CM121" s="668"/>
      <c r="CN121" s="668"/>
      <c r="CO121" s="668"/>
      <c r="CP121" s="668"/>
      <c r="CQ121" s="668"/>
      <c r="CR121" s="668"/>
      <c r="CS121" s="668"/>
      <c r="CT121" s="668"/>
      <c r="CU121" s="668"/>
      <c r="CV121" s="668"/>
      <c r="CW121" s="668"/>
      <c r="CX121" s="668"/>
      <c r="CY121" s="668"/>
      <c r="CZ121" s="668"/>
      <c r="DA121" s="668"/>
      <c r="DB121" s="668"/>
      <c r="DC121" s="668"/>
      <c r="DD121" s="668"/>
      <c r="DE121" s="668"/>
      <c r="DF121" s="668"/>
      <c r="DG121" s="668"/>
      <c r="DH121" s="668"/>
      <c r="DI121" s="668"/>
      <c r="DJ121" s="668"/>
      <c r="DK121" s="668"/>
      <c r="DL121" s="668"/>
      <c r="DM121" s="668"/>
      <c r="DN121" s="668"/>
      <c r="DO121" s="668"/>
      <c r="DP121" s="668"/>
      <c r="DQ121" s="668"/>
      <c r="DR121" s="668"/>
      <c r="DS121" s="668"/>
      <c r="DT121" s="668"/>
      <c r="DU121" s="668"/>
      <c r="DV121" s="668"/>
      <c r="DW121" s="668"/>
      <c r="DX121" s="668"/>
      <c r="DY121" s="668"/>
      <c r="DZ121" s="668"/>
      <c r="EA121" s="668"/>
      <c r="EB121" s="668"/>
      <c r="EC121" s="668"/>
      <c r="ED121" s="668"/>
      <c r="EE121" s="668"/>
      <c r="EF121" s="668"/>
      <c r="EG121" s="668"/>
      <c r="EH121" s="668"/>
      <c r="EI121" s="668"/>
      <c r="EJ121" s="668"/>
      <c r="EK121" s="668"/>
      <c r="EL121" s="668"/>
      <c r="EM121" s="668"/>
      <c r="EN121" s="668"/>
      <c r="EO121" s="668"/>
      <c r="EP121" s="668"/>
      <c r="EQ121" s="668"/>
      <c r="ER121" s="668"/>
      <c r="ES121" s="668"/>
      <c r="ET121" s="668"/>
      <c r="EU121" s="668"/>
      <c r="EV121" s="668"/>
      <c r="EW121" s="668"/>
      <c r="EX121" s="668"/>
      <c r="EY121" s="668"/>
      <c r="EZ121" s="668"/>
      <c r="FA121" s="668"/>
      <c r="FB121" s="668"/>
      <c r="FC121" s="668"/>
      <c r="FD121" s="668"/>
      <c r="FE121" s="668"/>
      <c r="FF121" s="668"/>
    </row>
    <row r="122" spans="1:162" s="678" customFormat="1" ht="24" customHeight="1" thickBot="1">
      <c r="A122" s="385"/>
      <c r="B122" s="385"/>
      <c r="C122" s="384" t="s">
        <v>595</v>
      </c>
      <c r="D122" s="418" t="s">
        <v>699</v>
      </c>
      <c r="E122" s="419">
        <v>51117551</v>
      </c>
      <c r="F122" s="419">
        <v>0</v>
      </c>
      <c r="G122" s="417">
        <v>51117551</v>
      </c>
      <c r="H122" s="664"/>
      <c r="I122" s="669"/>
      <c r="J122" s="669"/>
      <c r="K122" s="670" t="s">
        <v>595</v>
      </c>
      <c r="L122" s="586" t="s">
        <v>3415</v>
      </c>
      <c r="M122" s="982">
        <f t="shared" si="3"/>
        <v>51117551</v>
      </c>
      <c r="N122" s="982">
        <f t="shared" si="4"/>
        <v>0</v>
      </c>
      <c r="O122" s="982">
        <f t="shared" si="5"/>
        <v>51117551</v>
      </c>
      <c r="P122" s="667"/>
      <c r="Q122" s="667"/>
      <c r="R122" s="667"/>
      <c r="S122" s="667"/>
      <c r="T122" s="667"/>
      <c r="U122" s="667"/>
      <c r="V122" s="667"/>
      <c r="W122" s="667"/>
      <c r="X122" s="667"/>
      <c r="Y122" s="667"/>
      <c r="Z122" s="667"/>
      <c r="AA122" s="667"/>
      <c r="AB122" s="667"/>
      <c r="AC122" s="667"/>
      <c r="AD122" s="667"/>
      <c r="AE122" s="667"/>
      <c r="AF122" s="667"/>
      <c r="AG122" s="667"/>
      <c r="AH122" s="667"/>
      <c r="AI122" s="667"/>
      <c r="AJ122" s="667"/>
      <c r="AK122" s="668"/>
      <c r="AL122" s="668"/>
      <c r="AM122" s="668"/>
      <c r="AN122" s="668"/>
      <c r="AO122" s="668"/>
      <c r="AP122" s="668"/>
      <c r="AQ122" s="668"/>
      <c r="AR122" s="668"/>
      <c r="AS122" s="668"/>
      <c r="AT122" s="668"/>
      <c r="AU122" s="668"/>
      <c r="AV122" s="668"/>
      <c r="AW122" s="668"/>
      <c r="AX122" s="668"/>
      <c r="AY122" s="668"/>
      <c r="AZ122" s="668"/>
      <c r="BA122" s="668"/>
      <c r="BB122" s="668"/>
      <c r="BC122" s="668"/>
      <c r="BD122" s="668"/>
      <c r="BE122" s="668"/>
      <c r="BF122" s="668"/>
      <c r="BG122" s="668"/>
      <c r="BH122" s="668"/>
      <c r="BI122" s="668"/>
      <c r="BJ122" s="668"/>
      <c r="BK122" s="668"/>
      <c r="BL122" s="668"/>
      <c r="BM122" s="668"/>
      <c r="BN122" s="668"/>
      <c r="BO122" s="668"/>
      <c r="BP122" s="668"/>
      <c r="BQ122" s="668"/>
      <c r="BR122" s="668"/>
      <c r="BS122" s="668"/>
      <c r="BT122" s="668"/>
      <c r="BU122" s="668"/>
      <c r="BV122" s="668"/>
      <c r="BW122" s="668"/>
      <c r="BX122" s="668"/>
      <c r="BY122" s="668"/>
      <c r="BZ122" s="668"/>
      <c r="CA122" s="668"/>
      <c r="CB122" s="668"/>
      <c r="CC122" s="668"/>
      <c r="CD122" s="668"/>
      <c r="CE122" s="668"/>
      <c r="CF122" s="668"/>
      <c r="CG122" s="668"/>
      <c r="CH122" s="668"/>
      <c r="CI122" s="668"/>
      <c r="CJ122" s="668"/>
      <c r="CK122" s="668"/>
      <c r="CL122" s="668"/>
      <c r="CM122" s="668"/>
      <c r="CN122" s="668"/>
      <c r="CO122" s="668"/>
      <c r="CP122" s="668"/>
      <c r="CQ122" s="668"/>
      <c r="CR122" s="668"/>
      <c r="CS122" s="668"/>
      <c r="CT122" s="668"/>
      <c r="CU122" s="668"/>
      <c r="CV122" s="668"/>
      <c r="CW122" s="668"/>
      <c r="CX122" s="668"/>
      <c r="CY122" s="668"/>
      <c r="CZ122" s="668"/>
      <c r="DA122" s="668"/>
      <c r="DB122" s="668"/>
      <c r="DC122" s="668"/>
      <c r="DD122" s="668"/>
      <c r="DE122" s="668"/>
      <c r="DF122" s="668"/>
      <c r="DG122" s="668"/>
      <c r="DH122" s="668"/>
      <c r="DI122" s="668"/>
      <c r="DJ122" s="668"/>
      <c r="DK122" s="668"/>
      <c r="DL122" s="668"/>
      <c r="DM122" s="668"/>
      <c r="DN122" s="668"/>
      <c r="DO122" s="668"/>
      <c r="DP122" s="668"/>
      <c r="DQ122" s="668"/>
      <c r="DR122" s="668"/>
      <c r="DS122" s="668"/>
      <c r="DT122" s="668"/>
      <c r="DU122" s="668"/>
      <c r="DV122" s="668"/>
      <c r="DW122" s="668"/>
      <c r="DX122" s="668"/>
      <c r="DY122" s="668"/>
      <c r="DZ122" s="668"/>
      <c r="EA122" s="668"/>
      <c r="EB122" s="668"/>
      <c r="EC122" s="668"/>
      <c r="ED122" s="668"/>
      <c r="EE122" s="668"/>
      <c r="EF122" s="668"/>
      <c r="EG122" s="668"/>
      <c r="EH122" s="668"/>
      <c r="EI122" s="668"/>
      <c r="EJ122" s="668"/>
      <c r="EK122" s="668"/>
      <c r="EL122" s="668"/>
      <c r="EM122" s="668"/>
      <c r="EN122" s="668"/>
      <c r="EO122" s="668"/>
      <c r="EP122" s="668"/>
      <c r="EQ122" s="668"/>
      <c r="ER122" s="668"/>
      <c r="ES122" s="668"/>
      <c r="ET122" s="668"/>
      <c r="EU122" s="668"/>
      <c r="EV122" s="668"/>
      <c r="EW122" s="668"/>
      <c r="EX122" s="668"/>
      <c r="EY122" s="668"/>
      <c r="EZ122" s="668"/>
      <c r="FA122" s="668"/>
      <c r="FB122" s="668"/>
      <c r="FC122" s="668"/>
      <c r="FD122" s="668"/>
      <c r="FE122" s="668"/>
      <c r="FF122" s="668"/>
    </row>
    <row r="123" spans="1:162" s="668" customFormat="1" ht="24" customHeight="1" thickTop="1">
      <c r="A123" s="385"/>
      <c r="B123" s="384" t="s">
        <v>599</v>
      </c>
      <c r="C123" s="385"/>
      <c r="D123" s="418" t="s">
        <v>704</v>
      </c>
      <c r="E123" s="419">
        <v>147397950</v>
      </c>
      <c r="F123" s="419">
        <v>0</v>
      </c>
      <c r="G123" s="417">
        <v>147397950</v>
      </c>
      <c r="H123" s="664"/>
      <c r="I123" s="669"/>
      <c r="J123" s="670" t="s">
        <v>599</v>
      </c>
      <c r="K123" s="669"/>
      <c r="L123" s="586" t="s">
        <v>3420</v>
      </c>
      <c r="M123" s="982">
        <f t="shared" si="3"/>
        <v>147397950</v>
      </c>
      <c r="N123" s="982">
        <f t="shared" si="4"/>
        <v>0</v>
      </c>
      <c r="O123" s="982">
        <f t="shared" si="5"/>
        <v>147397950</v>
      </c>
      <c r="P123" s="667"/>
      <c r="Q123" s="667"/>
      <c r="R123" s="667"/>
      <c r="S123" s="667"/>
      <c r="T123" s="667"/>
      <c r="U123" s="667"/>
      <c r="V123" s="667"/>
      <c r="W123" s="667"/>
      <c r="X123" s="667"/>
      <c r="Y123" s="667"/>
      <c r="Z123" s="667"/>
      <c r="AA123" s="667"/>
      <c r="AB123" s="667"/>
      <c r="AC123" s="667"/>
      <c r="AD123" s="667"/>
      <c r="AE123" s="667"/>
      <c r="AF123" s="667"/>
      <c r="AG123" s="667"/>
      <c r="AH123" s="667"/>
      <c r="AI123" s="667"/>
      <c r="AJ123" s="667"/>
    </row>
    <row r="124" spans="1:162" s="668" customFormat="1" ht="24" customHeight="1">
      <c r="A124" s="385"/>
      <c r="B124" s="385"/>
      <c r="C124" s="384" t="s">
        <v>592</v>
      </c>
      <c r="D124" s="418" t="s">
        <v>594</v>
      </c>
      <c r="E124" s="419">
        <v>51661790</v>
      </c>
      <c r="F124" s="419">
        <v>0</v>
      </c>
      <c r="G124" s="417">
        <v>51661790</v>
      </c>
      <c r="H124" s="664"/>
      <c r="I124" s="669"/>
      <c r="J124" s="669"/>
      <c r="K124" s="670" t="s">
        <v>592</v>
      </c>
      <c r="L124" s="586" t="s">
        <v>3327</v>
      </c>
      <c r="M124" s="982">
        <f t="shared" si="3"/>
        <v>51661790</v>
      </c>
      <c r="N124" s="982">
        <f t="shared" si="4"/>
        <v>0</v>
      </c>
      <c r="O124" s="982">
        <f t="shared" si="5"/>
        <v>51661790</v>
      </c>
      <c r="P124" s="667"/>
      <c r="Q124" s="667"/>
      <c r="R124" s="667"/>
      <c r="S124" s="667"/>
      <c r="T124" s="667"/>
      <c r="U124" s="667"/>
      <c r="V124" s="667"/>
      <c r="W124" s="667"/>
      <c r="X124" s="667"/>
      <c r="Y124" s="667"/>
      <c r="Z124" s="667"/>
      <c r="AA124" s="667"/>
      <c r="AB124" s="667"/>
      <c r="AC124" s="667"/>
      <c r="AD124" s="667"/>
      <c r="AE124" s="667"/>
      <c r="AF124" s="667"/>
      <c r="AG124" s="667"/>
      <c r="AH124" s="667"/>
      <c r="AI124" s="667"/>
      <c r="AJ124" s="667"/>
    </row>
    <row r="125" spans="1:162" s="668" customFormat="1" ht="24" customHeight="1">
      <c r="A125" s="385"/>
      <c r="B125" s="385"/>
      <c r="C125" s="384" t="s">
        <v>595</v>
      </c>
      <c r="D125" s="418" t="s">
        <v>699</v>
      </c>
      <c r="E125" s="419">
        <v>95736160</v>
      </c>
      <c r="F125" s="419">
        <v>0</v>
      </c>
      <c r="G125" s="417">
        <v>95736160</v>
      </c>
      <c r="H125" s="664"/>
      <c r="I125" s="669"/>
      <c r="J125" s="669"/>
      <c r="K125" s="670" t="s">
        <v>595</v>
      </c>
      <c r="L125" s="586" t="s">
        <v>3415</v>
      </c>
      <c r="M125" s="982">
        <f t="shared" si="3"/>
        <v>95736160</v>
      </c>
      <c r="N125" s="982">
        <f t="shared" si="4"/>
        <v>0</v>
      </c>
      <c r="O125" s="982">
        <f t="shared" si="5"/>
        <v>95736160</v>
      </c>
      <c r="P125" s="667"/>
      <c r="Q125" s="667"/>
      <c r="R125" s="667"/>
      <c r="S125" s="667"/>
      <c r="T125" s="667"/>
      <c r="U125" s="667"/>
      <c r="V125" s="667"/>
      <c r="W125" s="667"/>
      <c r="X125" s="667"/>
      <c r="Y125" s="667"/>
      <c r="Z125" s="667"/>
      <c r="AA125" s="667"/>
      <c r="AB125" s="667"/>
      <c r="AC125" s="667"/>
      <c r="AD125" s="667"/>
      <c r="AE125" s="667"/>
      <c r="AF125" s="667"/>
      <c r="AG125" s="667"/>
      <c r="AH125" s="667"/>
      <c r="AI125" s="667"/>
      <c r="AJ125" s="667"/>
    </row>
    <row r="126" spans="1:162" s="668" customFormat="1" ht="24" customHeight="1">
      <c r="A126" s="385"/>
      <c r="B126" s="385" t="s">
        <v>603</v>
      </c>
      <c r="C126" s="384"/>
      <c r="D126" s="418" t="s">
        <v>705</v>
      </c>
      <c r="E126" s="419">
        <v>14752070</v>
      </c>
      <c r="F126" s="419">
        <v>0</v>
      </c>
      <c r="G126" s="417">
        <v>14752070</v>
      </c>
      <c r="H126" s="664"/>
      <c r="I126" s="669"/>
      <c r="J126" s="669" t="s">
        <v>603</v>
      </c>
      <c r="K126" s="670"/>
      <c r="L126" s="586" t="s">
        <v>5899</v>
      </c>
      <c r="M126" s="982">
        <f t="shared" si="3"/>
        <v>14752070</v>
      </c>
      <c r="N126" s="982">
        <f t="shared" si="4"/>
        <v>0</v>
      </c>
      <c r="O126" s="982">
        <f t="shared" si="5"/>
        <v>14752070</v>
      </c>
      <c r="P126" s="667"/>
      <c r="Q126" s="667"/>
      <c r="R126" s="667"/>
      <c r="S126" s="667"/>
      <c r="T126" s="667"/>
      <c r="U126" s="667"/>
      <c r="V126" s="667"/>
      <c r="W126" s="667"/>
      <c r="X126" s="667"/>
      <c r="Y126" s="667"/>
      <c r="Z126" s="667"/>
      <c r="AA126" s="667"/>
      <c r="AB126" s="667"/>
      <c r="AC126" s="667"/>
      <c r="AD126" s="667"/>
      <c r="AE126" s="667"/>
      <c r="AF126" s="667"/>
      <c r="AG126" s="667"/>
      <c r="AH126" s="667"/>
      <c r="AI126" s="667"/>
      <c r="AJ126" s="667"/>
    </row>
    <row r="127" spans="1:162" s="668" customFormat="1" ht="24" customHeight="1">
      <c r="A127" s="385"/>
      <c r="B127" s="385"/>
      <c r="C127" s="384" t="s">
        <v>592</v>
      </c>
      <c r="D127" s="418" t="s">
        <v>594</v>
      </c>
      <c r="E127" s="419">
        <v>10427960</v>
      </c>
      <c r="F127" s="419">
        <v>0</v>
      </c>
      <c r="G127" s="417">
        <v>10427960</v>
      </c>
      <c r="H127" s="664"/>
      <c r="I127" s="669"/>
      <c r="J127" s="669"/>
      <c r="K127" s="670" t="s">
        <v>592</v>
      </c>
      <c r="L127" s="586" t="s">
        <v>3327</v>
      </c>
      <c r="M127" s="982">
        <f t="shared" si="3"/>
        <v>10427960</v>
      </c>
      <c r="N127" s="982">
        <f t="shared" si="4"/>
        <v>0</v>
      </c>
      <c r="O127" s="982">
        <f t="shared" si="5"/>
        <v>10427960</v>
      </c>
      <c r="P127" s="667"/>
      <c r="Q127" s="667"/>
      <c r="R127" s="667"/>
      <c r="S127" s="667"/>
      <c r="T127" s="667"/>
      <c r="U127" s="667"/>
      <c r="V127" s="667"/>
      <c r="W127" s="667"/>
      <c r="X127" s="667"/>
      <c r="Y127" s="667"/>
      <c r="Z127" s="667"/>
      <c r="AA127" s="667"/>
      <c r="AB127" s="667"/>
      <c r="AC127" s="667"/>
      <c r="AD127" s="667"/>
      <c r="AE127" s="667"/>
      <c r="AF127" s="667"/>
      <c r="AG127" s="667"/>
      <c r="AH127" s="667"/>
      <c r="AI127" s="667"/>
      <c r="AJ127" s="667"/>
    </row>
    <row r="128" spans="1:162" s="668" customFormat="1" ht="24" customHeight="1">
      <c r="A128" s="385"/>
      <c r="B128" s="384"/>
      <c r="C128" s="385" t="s">
        <v>595</v>
      </c>
      <c r="D128" s="418" t="s">
        <v>699</v>
      </c>
      <c r="E128" s="419">
        <v>4324110</v>
      </c>
      <c r="F128" s="419">
        <v>0</v>
      </c>
      <c r="G128" s="417">
        <v>4324110</v>
      </c>
      <c r="H128" s="664"/>
      <c r="I128" s="669"/>
      <c r="J128" s="670"/>
      <c r="K128" s="669" t="s">
        <v>595</v>
      </c>
      <c r="L128" s="586" t="s">
        <v>3415</v>
      </c>
      <c r="M128" s="982">
        <f t="shared" si="3"/>
        <v>4324110</v>
      </c>
      <c r="N128" s="982">
        <f t="shared" si="4"/>
        <v>0</v>
      </c>
      <c r="O128" s="982">
        <f t="shared" si="5"/>
        <v>4324110</v>
      </c>
      <c r="P128" s="667"/>
      <c r="Q128" s="667"/>
      <c r="R128" s="667"/>
      <c r="S128" s="667"/>
      <c r="T128" s="667"/>
      <c r="U128" s="667"/>
      <c r="V128" s="667"/>
      <c r="W128" s="667"/>
      <c r="X128" s="667"/>
      <c r="Y128" s="667"/>
      <c r="Z128" s="667"/>
      <c r="AA128" s="667"/>
      <c r="AB128" s="667"/>
      <c r="AC128" s="667"/>
      <c r="AD128" s="667"/>
      <c r="AE128" s="667"/>
      <c r="AF128" s="667"/>
      <c r="AG128" s="667"/>
      <c r="AH128" s="667"/>
      <c r="AI128" s="667"/>
      <c r="AJ128" s="667"/>
    </row>
    <row r="129" spans="1:162" s="668" customFormat="1" ht="24" customHeight="1">
      <c r="A129" s="428"/>
      <c r="B129" s="428" t="s">
        <v>606</v>
      </c>
      <c r="C129" s="429"/>
      <c r="D129" s="430" t="s">
        <v>706</v>
      </c>
      <c r="E129" s="431">
        <v>5789995</v>
      </c>
      <c r="F129" s="431">
        <v>0</v>
      </c>
      <c r="G129" s="417">
        <v>5789995</v>
      </c>
      <c r="H129" s="664"/>
      <c r="I129" s="679"/>
      <c r="J129" s="679" t="s">
        <v>606</v>
      </c>
      <c r="K129" s="680"/>
      <c r="L129" s="588" t="s">
        <v>3421</v>
      </c>
      <c r="M129" s="985">
        <f t="shared" si="3"/>
        <v>5789995</v>
      </c>
      <c r="N129" s="985">
        <f t="shared" si="4"/>
        <v>0</v>
      </c>
      <c r="O129" s="985">
        <f t="shared" si="5"/>
        <v>5789995</v>
      </c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Z129" s="667"/>
      <c r="AA129" s="667"/>
      <c r="AB129" s="667"/>
      <c r="AC129" s="667"/>
      <c r="AD129" s="667"/>
      <c r="AE129" s="667"/>
      <c r="AF129" s="667"/>
      <c r="AG129" s="667"/>
      <c r="AH129" s="667"/>
      <c r="AI129" s="667"/>
      <c r="AJ129" s="667"/>
    </row>
    <row r="130" spans="1:162" s="696" customFormat="1" ht="24" customHeight="1">
      <c r="A130" s="385"/>
      <c r="B130" s="385"/>
      <c r="C130" s="384" t="s">
        <v>592</v>
      </c>
      <c r="D130" s="418" t="s">
        <v>594</v>
      </c>
      <c r="E130" s="419">
        <v>5789995</v>
      </c>
      <c r="F130" s="419">
        <v>0</v>
      </c>
      <c r="G130" s="419">
        <v>5789995</v>
      </c>
      <c r="H130" s="659"/>
      <c r="I130" s="669"/>
      <c r="J130" s="669"/>
      <c r="K130" s="670" t="s">
        <v>592</v>
      </c>
      <c r="L130" s="586" t="s">
        <v>3327</v>
      </c>
      <c r="M130" s="982">
        <f t="shared" si="3"/>
        <v>5789995</v>
      </c>
      <c r="N130" s="982">
        <f t="shared" si="4"/>
        <v>0</v>
      </c>
      <c r="O130" s="982">
        <f t="shared" si="5"/>
        <v>5789995</v>
      </c>
      <c r="P130" s="662"/>
      <c r="Q130" s="662"/>
      <c r="R130" s="662"/>
      <c r="S130" s="662"/>
      <c r="T130" s="662"/>
      <c r="U130" s="662"/>
      <c r="V130" s="662"/>
      <c r="W130" s="662"/>
      <c r="X130" s="662"/>
      <c r="Y130" s="662"/>
      <c r="Z130" s="662"/>
      <c r="AA130" s="662"/>
      <c r="AB130" s="662"/>
      <c r="AC130" s="662"/>
      <c r="AD130" s="662"/>
      <c r="AE130" s="662"/>
      <c r="AF130" s="662"/>
      <c r="AG130" s="662"/>
      <c r="AH130" s="662"/>
      <c r="AI130" s="662"/>
      <c r="AJ130" s="662"/>
      <c r="AK130" s="663"/>
      <c r="AL130" s="663"/>
      <c r="AM130" s="663"/>
      <c r="AN130" s="663"/>
      <c r="AO130" s="663"/>
      <c r="AP130" s="663"/>
      <c r="AQ130" s="663"/>
      <c r="AR130" s="663"/>
      <c r="AS130" s="663"/>
      <c r="AT130" s="663"/>
      <c r="AU130" s="663"/>
      <c r="AV130" s="663"/>
      <c r="AW130" s="663"/>
      <c r="AX130" s="663"/>
      <c r="AY130" s="663"/>
      <c r="AZ130" s="663"/>
      <c r="BA130" s="663"/>
      <c r="BB130" s="663"/>
      <c r="BC130" s="663"/>
      <c r="BD130" s="663"/>
      <c r="BE130" s="663"/>
      <c r="BF130" s="663"/>
      <c r="BG130" s="663"/>
      <c r="BH130" s="663"/>
      <c r="BI130" s="663"/>
      <c r="BJ130" s="663"/>
      <c r="BK130" s="663"/>
      <c r="BL130" s="663"/>
      <c r="BM130" s="663"/>
      <c r="BN130" s="663"/>
      <c r="BO130" s="663"/>
      <c r="BP130" s="663"/>
      <c r="BQ130" s="663"/>
      <c r="BR130" s="663"/>
      <c r="BS130" s="663"/>
      <c r="BT130" s="663"/>
      <c r="BU130" s="663"/>
      <c r="BV130" s="663"/>
      <c r="BW130" s="663"/>
      <c r="BX130" s="663"/>
      <c r="BY130" s="663"/>
      <c r="BZ130" s="663"/>
      <c r="CA130" s="663"/>
      <c r="CB130" s="663"/>
      <c r="CC130" s="663"/>
      <c r="CD130" s="663"/>
      <c r="CE130" s="663"/>
      <c r="CF130" s="663"/>
      <c r="CG130" s="663"/>
      <c r="CH130" s="663"/>
      <c r="CI130" s="663"/>
      <c r="CJ130" s="663"/>
      <c r="CK130" s="663"/>
      <c r="CL130" s="663"/>
      <c r="CM130" s="663"/>
      <c r="CN130" s="663"/>
      <c r="CO130" s="663"/>
      <c r="CP130" s="663"/>
      <c r="CQ130" s="663"/>
      <c r="CR130" s="663"/>
      <c r="CS130" s="663"/>
      <c r="CT130" s="663"/>
      <c r="CU130" s="663"/>
      <c r="CV130" s="663"/>
      <c r="CW130" s="663"/>
      <c r="CX130" s="663"/>
      <c r="CY130" s="663"/>
      <c r="CZ130" s="663"/>
      <c r="DA130" s="663"/>
      <c r="DB130" s="663"/>
      <c r="DC130" s="663"/>
      <c r="DD130" s="663"/>
      <c r="DE130" s="663"/>
      <c r="DF130" s="663"/>
      <c r="DG130" s="663"/>
      <c r="DH130" s="663"/>
      <c r="DI130" s="663"/>
      <c r="DJ130" s="663"/>
      <c r="DK130" s="663"/>
      <c r="DL130" s="663"/>
      <c r="DM130" s="663"/>
      <c r="DN130" s="663"/>
      <c r="DO130" s="663"/>
      <c r="DP130" s="663"/>
      <c r="DQ130" s="663"/>
      <c r="DR130" s="663"/>
      <c r="DS130" s="663"/>
      <c r="DT130" s="663"/>
      <c r="DU130" s="663"/>
      <c r="DV130" s="663"/>
      <c r="DW130" s="663"/>
      <c r="DX130" s="663"/>
      <c r="DY130" s="663"/>
      <c r="DZ130" s="663"/>
      <c r="EA130" s="663"/>
      <c r="EB130" s="663"/>
      <c r="EC130" s="663"/>
      <c r="ED130" s="663"/>
      <c r="EE130" s="663"/>
      <c r="EF130" s="663"/>
      <c r="EG130" s="663"/>
      <c r="EH130" s="663"/>
      <c r="EI130" s="663"/>
      <c r="EJ130" s="663"/>
      <c r="EK130" s="663"/>
      <c r="EL130" s="663"/>
      <c r="EM130" s="663"/>
      <c r="EN130" s="663"/>
      <c r="EO130" s="663"/>
      <c r="EP130" s="663"/>
      <c r="EQ130" s="663"/>
      <c r="ER130" s="663"/>
      <c r="ES130" s="663"/>
      <c r="ET130" s="663"/>
      <c r="EU130" s="663"/>
      <c r="EV130" s="663"/>
      <c r="EW130" s="663"/>
      <c r="EX130" s="663"/>
      <c r="EY130" s="663"/>
      <c r="EZ130" s="663"/>
      <c r="FA130" s="663"/>
      <c r="FB130" s="663"/>
      <c r="FC130" s="663"/>
      <c r="FD130" s="663"/>
      <c r="FE130" s="663"/>
      <c r="FF130" s="663"/>
    </row>
    <row r="131" spans="1:162" s="682" customFormat="1" ht="24" customHeight="1" thickBot="1">
      <c r="A131" s="436" t="s">
        <v>707</v>
      </c>
      <c r="B131" s="436"/>
      <c r="C131" s="437"/>
      <c r="D131" s="438" t="s">
        <v>708</v>
      </c>
      <c r="E131" s="439">
        <v>40478000</v>
      </c>
      <c r="F131" s="439">
        <v>0</v>
      </c>
      <c r="G131" s="439">
        <v>40478000</v>
      </c>
      <c r="H131" s="659"/>
      <c r="I131" s="692" t="s">
        <v>707</v>
      </c>
      <c r="J131" s="692"/>
      <c r="K131" s="693"/>
      <c r="L131" s="591" t="s">
        <v>3422</v>
      </c>
      <c r="M131" s="980">
        <f t="shared" si="3"/>
        <v>40478000</v>
      </c>
      <c r="N131" s="980">
        <f t="shared" si="4"/>
        <v>0</v>
      </c>
      <c r="O131" s="980">
        <f t="shared" si="5"/>
        <v>40478000</v>
      </c>
      <c r="P131" s="662"/>
      <c r="Q131" s="662"/>
      <c r="R131" s="662"/>
      <c r="S131" s="662"/>
      <c r="T131" s="662"/>
      <c r="U131" s="662"/>
      <c r="V131" s="662"/>
      <c r="W131" s="662"/>
      <c r="X131" s="662"/>
      <c r="Y131" s="662"/>
      <c r="Z131" s="662"/>
      <c r="AA131" s="662"/>
      <c r="AB131" s="662"/>
      <c r="AC131" s="662"/>
      <c r="AD131" s="662"/>
      <c r="AE131" s="662"/>
      <c r="AF131" s="662"/>
      <c r="AG131" s="662"/>
      <c r="AH131" s="662"/>
      <c r="AI131" s="662"/>
      <c r="AJ131" s="662"/>
      <c r="AK131" s="663"/>
      <c r="AL131" s="663"/>
      <c r="AM131" s="663"/>
      <c r="AN131" s="663"/>
      <c r="AO131" s="663"/>
      <c r="AP131" s="663"/>
      <c r="AQ131" s="663"/>
      <c r="AR131" s="663"/>
      <c r="AS131" s="663"/>
      <c r="AT131" s="663"/>
      <c r="AU131" s="663"/>
      <c r="AV131" s="663"/>
      <c r="AW131" s="663"/>
      <c r="AX131" s="663"/>
      <c r="AY131" s="663"/>
      <c r="AZ131" s="663"/>
      <c r="BA131" s="663"/>
      <c r="BB131" s="663"/>
      <c r="BC131" s="663"/>
      <c r="BD131" s="663"/>
      <c r="BE131" s="663"/>
      <c r="BF131" s="663"/>
      <c r="BG131" s="663"/>
      <c r="BH131" s="663"/>
      <c r="BI131" s="663"/>
      <c r="BJ131" s="663"/>
      <c r="BK131" s="663"/>
      <c r="BL131" s="663"/>
      <c r="BM131" s="663"/>
      <c r="BN131" s="663"/>
      <c r="BO131" s="663"/>
      <c r="BP131" s="663"/>
      <c r="BQ131" s="663"/>
      <c r="BR131" s="663"/>
      <c r="BS131" s="663"/>
      <c r="BT131" s="663"/>
      <c r="BU131" s="663"/>
      <c r="BV131" s="663"/>
      <c r="BW131" s="663"/>
      <c r="BX131" s="663"/>
      <c r="BY131" s="663"/>
      <c r="BZ131" s="663"/>
      <c r="CA131" s="663"/>
      <c r="CB131" s="663"/>
      <c r="CC131" s="663"/>
      <c r="CD131" s="663"/>
      <c r="CE131" s="663"/>
      <c r="CF131" s="663"/>
      <c r="CG131" s="663"/>
      <c r="CH131" s="663"/>
      <c r="CI131" s="663"/>
      <c r="CJ131" s="663"/>
      <c r="CK131" s="663"/>
      <c r="CL131" s="663"/>
      <c r="CM131" s="663"/>
      <c r="CN131" s="663"/>
      <c r="CO131" s="663"/>
      <c r="CP131" s="663"/>
      <c r="CQ131" s="663"/>
      <c r="CR131" s="663"/>
      <c r="CS131" s="663"/>
      <c r="CT131" s="663"/>
      <c r="CU131" s="663"/>
      <c r="CV131" s="663"/>
      <c r="CW131" s="663"/>
      <c r="CX131" s="663"/>
      <c r="CY131" s="663"/>
      <c r="CZ131" s="663"/>
      <c r="DA131" s="663"/>
      <c r="DB131" s="663"/>
      <c r="DC131" s="663"/>
      <c r="DD131" s="663"/>
      <c r="DE131" s="663"/>
      <c r="DF131" s="663"/>
      <c r="DG131" s="663"/>
      <c r="DH131" s="663"/>
      <c r="DI131" s="663"/>
      <c r="DJ131" s="663"/>
      <c r="DK131" s="663"/>
      <c r="DL131" s="663"/>
      <c r="DM131" s="663"/>
      <c r="DN131" s="663"/>
      <c r="DO131" s="663"/>
      <c r="DP131" s="663"/>
      <c r="DQ131" s="663"/>
      <c r="DR131" s="663"/>
      <c r="DS131" s="663"/>
      <c r="DT131" s="663"/>
      <c r="DU131" s="663"/>
      <c r="DV131" s="663"/>
      <c r="DW131" s="663"/>
      <c r="DX131" s="663"/>
      <c r="DY131" s="663"/>
      <c r="DZ131" s="663"/>
      <c r="EA131" s="663"/>
      <c r="EB131" s="663"/>
      <c r="EC131" s="663"/>
      <c r="ED131" s="663"/>
      <c r="EE131" s="663"/>
      <c r="EF131" s="663"/>
      <c r="EG131" s="663"/>
      <c r="EH131" s="663"/>
      <c r="EI131" s="663"/>
      <c r="EJ131" s="663"/>
      <c r="EK131" s="663"/>
      <c r="EL131" s="663"/>
      <c r="EM131" s="663"/>
      <c r="EN131" s="663"/>
      <c r="EO131" s="663"/>
      <c r="EP131" s="663"/>
      <c r="EQ131" s="663"/>
      <c r="ER131" s="663"/>
      <c r="ES131" s="663"/>
      <c r="ET131" s="663"/>
      <c r="EU131" s="663"/>
      <c r="EV131" s="663"/>
      <c r="EW131" s="663"/>
      <c r="EX131" s="663"/>
      <c r="EY131" s="663"/>
      <c r="EZ131" s="663"/>
      <c r="FA131" s="663"/>
      <c r="FB131" s="663"/>
      <c r="FC131" s="663"/>
      <c r="FD131" s="663"/>
      <c r="FE131" s="663"/>
      <c r="FF131" s="663"/>
    </row>
    <row r="132" spans="1:162" s="668" customFormat="1" ht="24" customHeight="1" thickTop="1">
      <c r="A132" s="414"/>
      <c r="B132" s="414" t="s">
        <v>592</v>
      </c>
      <c r="C132" s="415"/>
      <c r="D132" s="416" t="s">
        <v>593</v>
      </c>
      <c r="E132" s="417">
        <v>27868000</v>
      </c>
      <c r="F132" s="417">
        <v>0</v>
      </c>
      <c r="G132" s="417">
        <v>27868000</v>
      </c>
      <c r="H132" s="664"/>
      <c r="I132" s="665"/>
      <c r="J132" s="665" t="s">
        <v>592</v>
      </c>
      <c r="K132" s="666"/>
      <c r="L132" s="585" t="s">
        <v>3423</v>
      </c>
      <c r="M132" s="981">
        <f t="shared" si="3"/>
        <v>27868000</v>
      </c>
      <c r="N132" s="981">
        <f t="shared" si="4"/>
        <v>0</v>
      </c>
      <c r="O132" s="981">
        <f t="shared" si="5"/>
        <v>27868000</v>
      </c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Z132" s="667"/>
      <c r="AA132" s="667"/>
      <c r="AB132" s="667"/>
      <c r="AC132" s="667"/>
      <c r="AD132" s="667"/>
      <c r="AE132" s="667"/>
      <c r="AF132" s="667"/>
      <c r="AG132" s="667"/>
      <c r="AH132" s="667"/>
      <c r="AI132" s="667"/>
      <c r="AJ132" s="667"/>
    </row>
    <row r="133" spans="1:162" s="668" customFormat="1" ht="24" customHeight="1">
      <c r="A133" s="385"/>
      <c r="B133" s="384"/>
      <c r="C133" s="385" t="s">
        <v>592</v>
      </c>
      <c r="D133" s="478" t="s">
        <v>594</v>
      </c>
      <c r="E133" s="419">
        <v>27868000</v>
      </c>
      <c r="F133" s="419">
        <v>0</v>
      </c>
      <c r="G133" s="417">
        <v>27868000</v>
      </c>
      <c r="H133" s="664"/>
      <c r="I133" s="669"/>
      <c r="J133" s="670"/>
      <c r="K133" s="669" t="s">
        <v>592</v>
      </c>
      <c r="L133" s="586" t="s">
        <v>3327</v>
      </c>
      <c r="M133" s="982">
        <f t="shared" si="3"/>
        <v>27868000</v>
      </c>
      <c r="N133" s="982">
        <f t="shared" si="4"/>
        <v>0</v>
      </c>
      <c r="O133" s="982">
        <f t="shared" si="5"/>
        <v>27868000</v>
      </c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Z133" s="667"/>
      <c r="AA133" s="667"/>
      <c r="AB133" s="667"/>
      <c r="AC133" s="667"/>
      <c r="AD133" s="667"/>
      <c r="AE133" s="667"/>
      <c r="AF133" s="667"/>
      <c r="AG133" s="667"/>
      <c r="AH133" s="667"/>
      <c r="AI133" s="667"/>
      <c r="AJ133" s="667"/>
    </row>
    <row r="134" spans="1:162" s="672" customFormat="1" ht="24" customHeight="1">
      <c r="A134" s="385"/>
      <c r="B134" s="385" t="s">
        <v>595</v>
      </c>
      <c r="C134" s="384"/>
      <c r="D134" s="418" t="s">
        <v>709</v>
      </c>
      <c r="E134" s="419">
        <v>8100000</v>
      </c>
      <c r="F134" s="419">
        <v>0</v>
      </c>
      <c r="G134" s="417">
        <v>8100000</v>
      </c>
      <c r="H134" s="664"/>
      <c r="I134" s="669"/>
      <c r="J134" s="669" t="s">
        <v>595</v>
      </c>
      <c r="K134" s="670"/>
      <c r="L134" s="586" t="s">
        <v>3424</v>
      </c>
      <c r="M134" s="982">
        <f t="shared" ref="M134:M197" si="6">E134</f>
        <v>8100000</v>
      </c>
      <c r="N134" s="982">
        <f t="shared" ref="N134:N197" si="7">F134</f>
        <v>0</v>
      </c>
      <c r="O134" s="982">
        <f t="shared" ref="O134:O197" si="8">G134</f>
        <v>8100000</v>
      </c>
      <c r="P134" s="667"/>
      <c r="Q134" s="667"/>
      <c r="R134" s="667"/>
      <c r="S134" s="667"/>
      <c r="T134" s="667"/>
      <c r="U134" s="667"/>
      <c r="V134" s="667"/>
      <c r="W134" s="667"/>
      <c r="X134" s="667"/>
      <c r="Y134" s="667"/>
      <c r="Z134" s="667"/>
      <c r="AA134" s="667"/>
      <c r="AB134" s="667"/>
      <c r="AC134" s="667"/>
      <c r="AD134" s="667"/>
      <c r="AE134" s="667"/>
      <c r="AF134" s="667"/>
      <c r="AG134" s="667"/>
      <c r="AH134" s="667"/>
      <c r="AI134" s="667"/>
      <c r="AJ134" s="667"/>
      <c r="AK134" s="668"/>
      <c r="AL134" s="668"/>
      <c r="AM134" s="668"/>
      <c r="AN134" s="668"/>
      <c r="AO134" s="668"/>
      <c r="AP134" s="668"/>
      <c r="AQ134" s="668"/>
      <c r="AR134" s="668"/>
      <c r="AS134" s="668"/>
      <c r="AT134" s="668"/>
      <c r="AU134" s="668"/>
      <c r="AV134" s="668"/>
      <c r="AW134" s="668"/>
      <c r="AX134" s="668"/>
      <c r="AY134" s="668"/>
      <c r="AZ134" s="668"/>
      <c r="BA134" s="668"/>
      <c r="BB134" s="668"/>
      <c r="BC134" s="668"/>
      <c r="BD134" s="668"/>
      <c r="BE134" s="668"/>
      <c r="BF134" s="668"/>
      <c r="BG134" s="668"/>
      <c r="BH134" s="668"/>
      <c r="BI134" s="668"/>
      <c r="BJ134" s="668"/>
      <c r="BK134" s="668"/>
      <c r="BL134" s="668"/>
      <c r="BM134" s="668"/>
      <c r="BN134" s="668"/>
      <c r="BO134" s="668"/>
      <c r="BP134" s="668"/>
      <c r="BQ134" s="668"/>
      <c r="BR134" s="668"/>
      <c r="BS134" s="668"/>
      <c r="BT134" s="668"/>
      <c r="BU134" s="668"/>
      <c r="BV134" s="668"/>
      <c r="BW134" s="668"/>
      <c r="BX134" s="668"/>
      <c r="BY134" s="668"/>
      <c r="BZ134" s="668"/>
      <c r="CA134" s="668"/>
      <c r="CB134" s="668"/>
      <c r="CC134" s="668"/>
      <c r="CD134" s="668"/>
      <c r="CE134" s="668"/>
      <c r="CF134" s="668"/>
      <c r="CG134" s="668"/>
      <c r="CH134" s="668"/>
      <c r="CI134" s="668"/>
      <c r="CJ134" s="668"/>
      <c r="CK134" s="668"/>
      <c r="CL134" s="668"/>
      <c r="CM134" s="668"/>
      <c r="CN134" s="668"/>
      <c r="CO134" s="668"/>
      <c r="CP134" s="668"/>
      <c r="CQ134" s="668"/>
      <c r="CR134" s="668"/>
      <c r="CS134" s="668"/>
      <c r="CT134" s="668"/>
      <c r="CU134" s="668"/>
      <c r="CV134" s="668"/>
      <c r="CW134" s="668"/>
      <c r="CX134" s="668"/>
      <c r="CY134" s="668"/>
      <c r="CZ134" s="668"/>
      <c r="DA134" s="668"/>
      <c r="DB134" s="668"/>
      <c r="DC134" s="668"/>
      <c r="DD134" s="668"/>
      <c r="DE134" s="668"/>
      <c r="DF134" s="668"/>
      <c r="DG134" s="668"/>
      <c r="DH134" s="668"/>
      <c r="DI134" s="668"/>
      <c r="DJ134" s="668"/>
      <c r="DK134" s="668"/>
      <c r="DL134" s="668"/>
      <c r="DM134" s="668"/>
      <c r="DN134" s="668"/>
      <c r="DO134" s="668"/>
      <c r="DP134" s="668"/>
      <c r="DQ134" s="668"/>
      <c r="DR134" s="668"/>
      <c r="DS134" s="668"/>
      <c r="DT134" s="668"/>
      <c r="DU134" s="668"/>
      <c r="DV134" s="668"/>
      <c r="DW134" s="668"/>
      <c r="DX134" s="668"/>
      <c r="DY134" s="668"/>
      <c r="DZ134" s="668"/>
      <c r="EA134" s="668"/>
      <c r="EB134" s="668"/>
      <c r="EC134" s="668"/>
      <c r="ED134" s="668"/>
      <c r="EE134" s="668"/>
      <c r="EF134" s="668"/>
      <c r="EG134" s="668"/>
      <c r="EH134" s="668"/>
      <c r="EI134" s="668"/>
      <c r="EJ134" s="668"/>
      <c r="EK134" s="668"/>
      <c r="EL134" s="668"/>
      <c r="EM134" s="668"/>
      <c r="EN134" s="668"/>
      <c r="EO134" s="668"/>
      <c r="EP134" s="668"/>
      <c r="EQ134" s="668"/>
      <c r="ER134" s="668"/>
      <c r="ES134" s="668"/>
      <c r="ET134" s="668"/>
      <c r="EU134" s="668"/>
      <c r="EV134" s="668"/>
      <c r="EW134" s="668"/>
      <c r="EX134" s="668"/>
      <c r="EY134" s="668"/>
      <c r="EZ134" s="668"/>
      <c r="FA134" s="668"/>
      <c r="FB134" s="668"/>
      <c r="FC134" s="668"/>
      <c r="FD134" s="668"/>
      <c r="FE134" s="668"/>
      <c r="FF134" s="668"/>
    </row>
    <row r="135" spans="1:162" s="672" customFormat="1" ht="24" customHeight="1">
      <c r="A135" s="384"/>
      <c r="B135" s="385"/>
      <c r="C135" s="385" t="s">
        <v>592</v>
      </c>
      <c r="D135" s="418" t="s">
        <v>710</v>
      </c>
      <c r="E135" s="419">
        <v>8100000</v>
      </c>
      <c r="F135" s="419">
        <v>0</v>
      </c>
      <c r="G135" s="417">
        <v>8100000</v>
      </c>
      <c r="H135" s="664"/>
      <c r="I135" s="670"/>
      <c r="J135" s="669"/>
      <c r="K135" s="669" t="s">
        <v>592</v>
      </c>
      <c r="L135" s="586" t="s">
        <v>3425</v>
      </c>
      <c r="M135" s="982">
        <f t="shared" si="6"/>
        <v>8100000</v>
      </c>
      <c r="N135" s="982">
        <f t="shared" si="7"/>
        <v>0</v>
      </c>
      <c r="O135" s="982">
        <f t="shared" si="8"/>
        <v>8100000</v>
      </c>
      <c r="P135" s="667"/>
      <c r="Q135" s="667"/>
      <c r="R135" s="667"/>
      <c r="S135" s="667"/>
      <c r="T135" s="667"/>
      <c r="U135" s="667"/>
      <c r="V135" s="667"/>
      <c r="W135" s="667"/>
      <c r="X135" s="667"/>
      <c r="Y135" s="667"/>
      <c r="Z135" s="667"/>
      <c r="AA135" s="667"/>
      <c r="AB135" s="667"/>
      <c r="AC135" s="667"/>
      <c r="AD135" s="667"/>
      <c r="AE135" s="667"/>
      <c r="AF135" s="667"/>
      <c r="AG135" s="667"/>
      <c r="AH135" s="667"/>
      <c r="AI135" s="667"/>
      <c r="AJ135" s="667"/>
      <c r="AK135" s="668"/>
      <c r="AL135" s="668"/>
      <c r="AM135" s="668"/>
      <c r="AN135" s="668"/>
      <c r="AO135" s="668"/>
      <c r="AP135" s="668"/>
      <c r="AQ135" s="668"/>
      <c r="AR135" s="668"/>
      <c r="AS135" s="668"/>
      <c r="AT135" s="668"/>
      <c r="AU135" s="668"/>
      <c r="AV135" s="668"/>
      <c r="AW135" s="668"/>
      <c r="AX135" s="668"/>
      <c r="AY135" s="668"/>
      <c r="AZ135" s="668"/>
      <c r="BA135" s="668"/>
      <c r="BB135" s="668"/>
      <c r="BC135" s="668"/>
      <c r="BD135" s="668"/>
      <c r="BE135" s="668"/>
      <c r="BF135" s="668"/>
      <c r="BG135" s="668"/>
      <c r="BH135" s="668"/>
      <c r="BI135" s="668"/>
      <c r="BJ135" s="668"/>
      <c r="BK135" s="668"/>
      <c r="BL135" s="668"/>
      <c r="BM135" s="668"/>
      <c r="BN135" s="668"/>
      <c r="BO135" s="668"/>
      <c r="BP135" s="668"/>
      <c r="BQ135" s="668"/>
      <c r="BR135" s="668"/>
      <c r="BS135" s="668"/>
      <c r="BT135" s="668"/>
      <c r="BU135" s="668"/>
      <c r="BV135" s="668"/>
      <c r="BW135" s="668"/>
      <c r="BX135" s="668"/>
      <c r="BY135" s="668"/>
      <c r="BZ135" s="668"/>
      <c r="CA135" s="668"/>
      <c r="CB135" s="668"/>
      <c r="CC135" s="668"/>
      <c r="CD135" s="668"/>
      <c r="CE135" s="668"/>
      <c r="CF135" s="668"/>
      <c r="CG135" s="668"/>
      <c r="CH135" s="668"/>
      <c r="CI135" s="668"/>
      <c r="CJ135" s="668"/>
      <c r="CK135" s="668"/>
      <c r="CL135" s="668"/>
      <c r="CM135" s="668"/>
      <c r="CN135" s="668"/>
      <c r="CO135" s="668"/>
      <c r="CP135" s="668"/>
      <c r="CQ135" s="668"/>
      <c r="CR135" s="668"/>
      <c r="CS135" s="668"/>
      <c r="CT135" s="668"/>
      <c r="CU135" s="668"/>
      <c r="CV135" s="668"/>
      <c r="CW135" s="668"/>
      <c r="CX135" s="668"/>
      <c r="CY135" s="668"/>
      <c r="CZ135" s="668"/>
      <c r="DA135" s="668"/>
      <c r="DB135" s="668"/>
      <c r="DC135" s="668"/>
      <c r="DD135" s="668"/>
      <c r="DE135" s="668"/>
      <c r="DF135" s="668"/>
      <c r="DG135" s="668"/>
      <c r="DH135" s="668"/>
      <c r="DI135" s="668"/>
      <c r="DJ135" s="668"/>
      <c r="DK135" s="668"/>
      <c r="DL135" s="668"/>
      <c r="DM135" s="668"/>
      <c r="DN135" s="668"/>
      <c r="DO135" s="668"/>
      <c r="DP135" s="668"/>
      <c r="DQ135" s="668"/>
      <c r="DR135" s="668"/>
      <c r="DS135" s="668"/>
      <c r="DT135" s="668"/>
      <c r="DU135" s="668"/>
      <c r="DV135" s="668"/>
      <c r="DW135" s="668"/>
      <c r="DX135" s="668"/>
      <c r="DY135" s="668"/>
      <c r="DZ135" s="668"/>
      <c r="EA135" s="668"/>
      <c r="EB135" s="668"/>
      <c r="EC135" s="668"/>
      <c r="ED135" s="668"/>
      <c r="EE135" s="668"/>
      <c r="EF135" s="668"/>
      <c r="EG135" s="668"/>
      <c r="EH135" s="668"/>
      <c r="EI135" s="668"/>
      <c r="EJ135" s="668"/>
      <c r="EK135" s="668"/>
      <c r="EL135" s="668"/>
      <c r="EM135" s="668"/>
      <c r="EN135" s="668"/>
      <c r="EO135" s="668"/>
      <c r="EP135" s="668"/>
      <c r="EQ135" s="668"/>
      <c r="ER135" s="668"/>
      <c r="ES135" s="668"/>
      <c r="ET135" s="668"/>
      <c r="EU135" s="668"/>
      <c r="EV135" s="668"/>
      <c r="EW135" s="668"/>
      <c r="EX135" s="668"/>
      <c r="EY135" s="668"/>
      <c r="EZ135" s="668"/>
      <c r="FA135" s="668"/>
      <c r="FB135" s="668"/>
      <c r="FC135" s="668"/>
      <c r="FD135" s="668"/>
      <c r="FE135" s="668"/>
      <c r="FF135" s="668"/>
    </row>
    <row r="136" spans="1:162" s="668" customFormat="1" ht="24" customHeight="1">
      <c r="A136" s="420"/>
      <c r="B136" s="421" t="s">
        <v>599</v>
      </c>
      <c r="C136" s="420"/>
      <c r="D136" s="422" t="s">
        <v>711</v>
      </c>
      <c r="E136" s="423">
        <v>4510000</v>
      </c>
      <c r="F136" s="423">
        <v>0</v>
      </c>
      <c r="G136" s="417">
        <v>4510000</v>
      </c>
      <c r="H136" s="664"/>
      <c r="I136" s="673"/>
      <c r="J136" s="674" t="s">
        <v>599</v>
      </c>
      <c r="K136" s="673"/>
      <c r="L136" s="906" t="s">
        <v>3426</v>
      </c>
      <c r="M136" s="983">
        <f t="shared" si="6"/>
        <v>4510000</v>
      </c>
      <c r="N136" s="983">
        <f t="shared" si="7"/>
        <v>0</v>
      </c>
      <c r="O136" s="983">
        <f t="shared" si="8"/>
        <v>4510000</v>
      </c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</row>
    <row r="137" spans="1:162" s="697" customFormat="1" ht="24" customHeight="1">
      <c r="A137" s="385"/>
      <c r="B137" s="385"/>
      <c r="C137" s="384" t="s">
        <v>592</v>
      </c>
      <c r="D137" s="418" t="s">
        <v>1674</v>
      </c>
      <c r="E137" s="419">
        <v>4510000</v>
      </c>
      <c r="F137" s="419">
        <v>0</v>
      </c>
      <c r="G137" s="419">
        <v>4510000</v>
      </c>
      <c r="H137" s="654"/>
      <c r="I137" s="669"/>
      <c r="J137" s="669"/>
      <c r="K137" s="670" t="s">
        <v>592</v>
      </c>
      <c r="L137" s="586" t="s">
        <v>3427</v>
      </c>
      <c r="M137" s="982">
        <f t="shared" si="6"/>
        <v>4510000</v>
      </c>
      <c r="N137" s="982">
        <f t="shared" si="7"/>
        <v>0</v>
      </c>
      <c r="O137" s="982">
        <f t="shared" si="8"/>
        <v>4510000</v>
      </c>
      <c r="P137" s="657"/>
      <c r="Q137" s="657"/>
      <c r="R137" s="657"/>
      <c r="S137" s="657"/>
      <c r="T137" s="657"/>
      <c r="U137" s="657"/>
      <c r="V137" s="657"/>
      <c r="W137" s="657"/>
      <c r="X137" s="657"/>
      <c r="Y137" s="657"/>
      <c r="Z137" s="657"/>
      <c r="AA137" s="657"/>
      <c r="AB137" s="657"/>
      <c r="AC137" s="657"/>
      <c r="AD137" s="657"/>
      <c r="AE137" s="657"/>
      <c r="AF137" s="657"/>
      <c r="AG137" s="657"/>
      <c r="AH137" s="657"/>
      <c r="AI137" s="657"/>
      <c r="AJ137" s="657"/>
      <c r="AK137" s="658"/>
      <c r="AL137" s="658"/>
      <c r="AM137" s="658"/>
      <c r="AN137" s="658"/>
      <c r="AO137" s="658"/>
      <c r="AP137" s="658"/>
      <c r="AQ137" s="658"/>
      <c r="AR137" s="658"/>
      <c r="AS137" s="658"/>
      <c r="AT137" s="658"/>
      <c r="AU137" s="658"/>
      <c r="AV137" s="658"/>
      <c r="AW137" s="658"/>
      <c r="AX137" s="658"/>
      <c r="AY137" s="658"/>
      <c r="AZ137" s="658"/>
      <c r="BA137" s="658"/>
      <c r="BB137" s="658"/>
      <c r="BC137" s="658"/>
      <c r="BD137" s="658"/>
      <c r="BE137" s="658"/>
      <c r="BF137" s="658"/>
      <c r="BG137" s="658"/>
      <c r="BH137" s="658"/>
      <c r="BI137" s="658"/>
      <c r="BJ137" s="658"/>
      <c r="BK137" s="658"/>
      <c r="BL137" s="658"/>
      <c r="BM137" s="658"/>
      <c r="BN137" s="658"/>
      <c r="BO137" s="658"/>
      <c r="BP137" s="658"/>
      <c r="BQ137" s="658"/>
      <c r="BR137" s="658"/>
      <c r="BS137" s="658"/>
      <c r="BT137" s="658"/>
      <c r="BU137" s="658"/>
      <c r="BV137" s="658"/>
      <c r="BW137" s="658"/>
      <c r="BX137" s="658"/>
      <c r="BY137" s="658"/>
      <c r="BZ137" s="658"/>
      <c r="CA137" s="658"/>
      <c r="CB137" s="658"/>
      <c r="CC137" s="658"/>
      <c r="CD137" s="658"/>
      <c r="CE137" s="658"/>
      <c r="CF137" s="658"/>
      <c r="CG137" s="658"/>
      <c r="CH137" s="658"/>
      <c r="CI137" s="658"/>
      <c r="CJ137" s="658"/>
      <c r="CK137" s="658"/>
      <c r="CL137" s="658"/>
      <c r="CM137" s="658"/>
      <c r="CN137" s="658"/>
      <c r="CO137" s="658"/>
      <c r="CP137" s="658"/>
      <c r="CQ137" s="658"/>
      <c r="CR137" s="658"/>
      <c r="CS137" s="658"/>
      <c r="CT137" s="658"/>
      <c r="CU137" s="658"/>
      <c r="CV137" s="658"/>
      <c r="CW137" s="658"/>
      <c r="CX137" s="658"/>
      <c r="CY137" s="658"/>
      <c r="CZ137" s="658"/>
      <c r="DA137" s="658"/>
      <c r="DB137" s="658"/>
      <c r="DC137" s="658"/>
      <c r="DD137" s="658"/>
      <c r="DE137" s="658"/>
      <c r="DF137" s="658"/>
      <c r="DG137" s="658"/>
      <c r="DH137" s="658"/>
      <c r="DI137" s="658"/>
      <c r="DJ137" s="658"/>
      <c r="DK137" s="658"/>
      <c r="DL137" s="658"/>
      <c r="DM137" s="658"/>
      <c r="DN137" s="658"/>
      <c r="DO137" s="658"/>
      <c r="DP137" s="658"/>
      <c r="DQ137" s="658"/>
      <c r="DR137" s="658"/>
      <c r="DS137" s="658"/>
      <c r="DT137" s="658"/>
      <c r="DU137" s="658"/>
      <c r="DV137" s="658"/>
      <c r="DW137" s="658"/>
      <c r="DX137" s="658"/>
      <c r="DY137" s="658"/>
      <c r="DZ137" s="658"/>
      <c r="EA137" s="658"/>
      <c r="EB137" s="658"/>
      <c r="EC137" s="658"/>
      <c r="ED137" s="658"/>
      <c r="EE137" s="658"/>
      <c r="EF137" s="658"/>
      <c r="EG137" s="658"/>
      <c r="EH137" s="658"/>
      <c r="EI137" s="658"/>
      <c r="EJ137" s="658"/>
      <c r="EK137" s="658"/>
      <c r="EL137" s="658"/>
      <c r="EM137" s="658"/>
      <c r="EN137" s="658"/>
      <c r="EO137" s="658"/>
      <c r="EP137" s="658"/>
      <c r="EQ137" s="658"/>
      <c r="ER137" s="658"/>
      <c r="ES137" s="658"/>
      <c r="ET137" s="658"/>
      <c r="EU137" s="658"/>
      <c r="EV137" s="658"/>
      <c r="EW137" s="658"/>
      <c r="EX137" s="658"/>
      <c r="EY137" s="658"/>
      <c r="EZ137" s="658"/>
      <c r="FA137" s="658"/>
      <c r="FB137" s="658"/>
      <c r="FC137" s="658"/>
      <c r="FD137" s="658"/>
      <c r="FE137" s="658"/>
      <c r="FF137" s="658"/>
    </row>
    <row r="138" spans="1:162" s="695" customFormat="1" ht="24" customHeight="1" thickBot="1">
      <c r="A138" s="436" t="s">
        <v>712</v>
      </c>
      <c r="B138" s="437"/>
      <c r="C138" s="436"/>
      <c r="D138" s="438" t="s">
        <v>713</v>
      </c>
      <c r="E138" s="439">
        <v>45611000</v>
      </c>
      <c r="F138" s="439">
        <v>0</v>
      </c>
      <c r="G138" s="439">
        <v>45611000</v>
      </c>
      <c r="H138" s="654"/>
      <c r="I138" s="692" t="s">
        <v>712</v>
      </c>
      <c r="J138" s="693"/>
      <c r="K138" s="692"/>
      <c r="L138" s="591" t="s">
        <v>3428</v>
      </c>
      <c r="M138" s="980">
        <f t="shared" si="6"/>
        <v>45611000</v>
      </c>
      <c r="N138" s="980">
        <f t="shared" si="7"/>
        <v>0</v>
      </c>
      <c r="O138" s="980">
        <f t="shared" si="8"/>
        <v>45611000</v>
      </c>
      <c r="P138" s="657"/>
      <c r="Q138" s="657"/>
      <c r="R138" s="657"/>
      <c r="S138" s="657"/>
      <c r="T138" s="657"/>
      <c r="U138" s="657"/>
      <c r="V138" s="657"/>
      <c r="W138" s="657"/>
      <c r="X138" s="657"/>
      <c r="Y138" s="657"/>
      <c r="Z138" s="657"/>
      <c r="AA138" s="657"/>
      <c r="AB138" s="657"/>
      <c r="AC138" s="657"/>
      <c r="AD138" s="657"/>
      <c r="AE138" s="657"/>
      <c r="AF138" s="657"/>
      <c r="AG138" s="657"/>
      <c r="AH138" s="657"/>
      <c r="AI138" s="657"/>
      <c r="AJ138" s="657"/>
      <c r="AK138" s="658"/>
      <c r="AL138" s="658"/>
      <c r="AM138" s="658"/>
      <c r="AN138" s="658"/>
      <c r="AO138" s="658"/>
      <c r="AP138" s="658"/>
      <c r="AQ138" s="658"/>
      <c r="AR138" s="658"/>
      <c r="AS138" s="658"/>
      <c r="AT138" s="658"/>
      <c r="AU138" s="658"/>
      <c r="AV138" s="658"/>
      <c r="AW138" s="658"/>
      <c r="AX138" s="658"/>
      <c r="AY138" s="658"/>
      <c r="AZ138" s="658"/>
      <c r="BA138" s="658"/>
      <c r="BB138" s="658"/>
      <c r="BC138" s="658"/>
      <c r="BD138" s="658"/>
      <c r="BE138" s="658"/>
      <c r="BF138" s="658"/>
      <c r="BG138" s="658"/>
      <c r="BH138" s="658"/>
      <c r="BI138" s="658"/>
      <c r="BJ138" s="658"/>
      <c r="BK138" s="658"/>
      <c r="BL138" s="658"/>
      <c r="BM138" s="658"/>
      <c r="BN138" s="658"/>
      <c r="BO138" s="658"/>
      <c r="BP138" s="658"/>
      <c r="BQ138" s="658"/>
      <c r="BR138" s="658"/>
      <c r="BS138" s="658"/>
      <c r="BT138" s="658"/>
      <c r="BU138" s="658"/>
      <c r="BV138" s="658"/>
      <c r="BW138" s="658"/>
      <c r="BX138" s="658"/>
      <c r="BY138" s="658"/>
      <c r="BZ138" s="658"/>
      <c r="CA138" s="658"/>
      <c r="CB138" s="658"/>
      <c r="CC138" s="658"/>
      <c r="CD138" s="658"/>
      <c r="CE138" s="658"/>
      <c r="CF138" s="658"/>
      <c r="CG138" s="658"/>
      <c r="CH138" s="658"/>
      <c r="CI138" s="658"/>
      <c r="CJ138" s="658"/>
      <c r="CK138" s="658"/>
      <c r="CL138" s="658"/>
      <c r="CM138" s="658"/>
      <c r="CN138" s="658"/>
      <c r="CO138" s="658"/>
      <c r="CP138" s="658"/>
      <c r="CQ138" s="658"/>
      <c r="CR138" s="658"/>
      <c r="CS138" s="658"/>
      <c r="CT138" s="658"/>
      <c r="CU138" s="658"/>
      <c r="CV138" s="658"/>
      <c r="CW138" s="658"/>
      <c r="CX138" s="658"/>
      <c r="CY138" s="658"/>
      <c r="CZ138" s="658"/>
      <c r="DA138" s="658"/>
      <c r="DB138" s="658"/>
      <c r="DC138" s="658"/>
      <c r="DD138" s="658"/>
      <c r="DE138" s="658"/>
      <c r="DF138" s="658"/>
      <c r="DG138" s="658"/>
      <c r="DH138" s="658"/>
      <c r="DI138" s="658"/>
      <c r="DJ138" s="658"/>
      <c r="DK138" s="658"/>
      <c r="DL138" s="658"/>
      <c r="DM138" s="658"/>
      <c r="DN138" s="658"/>
      <c r="DO138" s="658"/>
      <c r="DP138" s="658"/>
      <c r="DQ138" s="658"/>
      <c r="DR138" s="658"/>
      <c r="DS138" s="658"/>
      <c r="DT138" s="658"/>
      <c r="DU138" s="658"/>
      <c r="DV138" s="658"/>
      <c r="DW138" s="658"/>
      <c r="DX138" s="658"/>
      <c r="DY138" s="658"/>
      <c r="DZ138" s="658"/>
      <c r="EA138" s="658"/>
      <c r="EB138" s="658"/>
      <c r="EC138" s="658"/>
      <c r="ED138" s="658"/>
      <c r="EE138" s="658"/>
      <c r="EF138" s="658"/>
      <c r="EG138" s="658"/>
      <c r="EH138" s="658"/>
      <c r="EI138" s="658"/>
      <c r="EJ138" s="658"/>
      <c r="EK138" s="658"/>
      <c r="EL138" s="658"/>
      <c r="EM138" s="658"/>
      <c r="EN138" s="658"/>
      <c r="EO138" s="658"/>
      <c r="EP138" s="658"/>
      <c r="EQ138" s="658"/>
      <c r="ER138" s="658"/>
      <c r="ES138" s="658"/>
      <c r="ET138" s="658"/>
      <c r="EU138" s="658"/>
      <c r="EV138" s="658"/>
      <c r="EW138" s="658"/>
      <c r="EX138" s="658"/>
      <c r="EY138" s="658"/>
      <c r="EZ138" s="658"/>
      <c r="FA138" s="658"/>
      <c r="FB138" s="658"/>
      <c r="FC138" s="658"/>
      <c r="FD138" s="658"/>
      <c r="FE138" s="658"/>
      <c r="FF138" s="658"/>
    </row>
    <row r="139" spans="1:162" s="678" customFormat="1" ht="24" customHeight="1" thickTop="1" thickBot="1">
      <c r="A139" s="414"/>
      <c r="B139" s="414" t="s">
        <v>592</v>
      </c>
      <c r="C139" s="415"/>
      <c r="D139" s="416" t="s">
        <v>593</v>
      </c>
      <c r="E139" s="417">
        <v>28858100</v>
      </c>
      <c r="F139" s="417">
        <v>0</v>
      </c>
      <c r="G139" s="417">
        <v>28858100</v>
      </c>
      <c r="H139" s="664"/>
      <c r="I139" s="665"/>
      <c r="J139" s="665" t="s">
        <v>592</v>
      </c>
      <c r="K139" s="666"/>
      <c r="L139" s="585" t="s">
        <v>3423</v>
      </c>
      <c r="M139" s="981">
        <f t="shared" si="6"/>
        <v>28858100</v>
      </c>
      <c r="N139" s="981">
        <f t="shared" si="7"/>
        <v>0</v>
      </c>
      <c r="O139" s="981">
        <f t="shared" si="8"/>
        <v>28858100</v>
      </c>
      <c r="P139" s="667"/>
      <c r="Q139" s="667"/>
      <c r="R139" s="667"/>
      <c r="S139" s="667"/>
      <c r="T139" s="667"/>
      <c r="U139" s="667"/>
      <c r="V139" s="667"/>
      <c r="W139" s="667"/>
      <c r="X139" s="667"/>
      <c r="Y139" s="667"/>
      <c r="Z139" s="667"/>
      <c r="AA139" s="667"/>
      <c r="AB139" s="667"/>
      <c r="AC139" s="667"/>
      <c r="AD139" s="667"/>
      <c r="AE139" s="667"/>
      <c r="AF139" s="667"/>
      <c r="AG139" s="667"/>
      <c r="AH139" s="667"/>
      <c r="AI139" s="667"/>
      <c r="AJ139" s="667"/>
      <c r="AK139" s="668"/>
      <c r="AL139" s="668"/>
      <c r="AM139" s="668"/>
      <c r="AN139" s="668"/>
      <c r="AO139" s="668"/>
      <c r="AP139" s="668"/>
      <c r="AQ139" s="668"/>
      <c r="AR139" s="668"/>
      <c r="AS139" s="668"/>
      <c r="AT139" s="668"/>
      <c r="AU139" s="668"/>
      <c r="AV139" s="668"/>
      <c r="AW139" s="668"/>
      <c r="AX139" s="668"/>
      <c r="AY139" s="668"/>
      <c r="AZ139" s="668"/>
      <c r="BA139" s="668"/>
      <c r="BB139" s="668"/>
      <c r="BC139" s="668"/>
      <c r="BD139" s="668"/>
      <c r="BE139" s="668"/>
      <c r="BF139" s="668"/>
      <c r="BG139" s="668"/>
      <c r="BH139" s="668"/>
      <c r="BI139" s="668"/>
      <c r="BJ139" s="668"/>
      <c r="BK139" s="668"/>
      <c r="BL139" s="668"/>
      <c r="BM139" s="668"/>
      <c r="BN139" s="668"/>
      <c r="BO139" s="668"/>
      <c r="BP139" s="668"/>
      <c r="BQ139" s="668"/>
      <c r="BR139" s="668"/>
      <c r="BS139" s="668"/>
      <c r="BT139" s="668"/>
      <c r="BU139" s="668"/>
      <c r="BV139" s="668"/>
      <c r="BW139" s="668"/>
      <c r="BX139" s="668"/>
      <c r="BY139" s="668"/>
      <c r="BZ139" s="668"/>
      <c r="CA139" s="668"/>
      <c r="CB139" s="668"/>
      <c r="CC139" s="668"/>
      <c r="CD139" s="668"/>
      <c r="CE139" s="668"/>
      <c r="CF139" s="668"/>
      <c r="CG139" s="668"/>
      <c r="CH139" s="668"/>
      <c r="CI139" s="668"/>
      <c r="CJ139" s="668"/>
      <c r="CK139" s="668"/>
      <c r="CL139" s="668"/>
      <c r="CM139" s="668"/>
      <c r="CN139" s="668"/>
      <c r="CO139" s="668"/>
      <c r="CP139" s="668"/>
      <c r="CQ139" s="668"/>
      <c r="CR139" s="668"/>
      <c r="CS139" s="668"/>
      <c r="CT139" s="668"/>
      <c r="CU139" s="668"/>
      <c r="CV139" s="668"/>
      <c r="CW139" s="668"/>
      <c r="CX139" s="668"/>
      <c r="CY139" s="668"/>
      <c r="CZ139" s="668"/>
      <c r="DA139" s="668"/>
      <c r="DB139" s="668"/>
      <c r="DC139" s="668"/>
      <c r="DD139" s="668"/>
      <c r="DE139" s="668"/>
      <c r="DF139" s="668"/>
      <c r="DG139" s="668"/>
      <c r="DH139" s="668"/>
      <c r="DI139" s="668"/>
      <c r="DJ139" s="668"/>
      <c r="DK139" s="668"/>
      <c r="DL139" s="668"/>
      <c r="DM139" s="668"/>
      <c r="DN139" s="668"/>
      <c r="DO139" s="668"/>
      <c r="DP139" s="668"/>
      <c r="DQ139" s="668"/>
      <c r="DR139" s="668"/>
      <c r="DS139" s="668"/>
      <c r="DT139" s="668"/>
      <c r="DU139" s="668"/>
      <c r="DV139" s="668"/>
      <c r="DW139" s="668"/>
      <c r="DX139" s="668"/>
      <c r="DY139" s="668"/>
      <c r="DZ139" s="668"/>
      <c r="EA139" s="668"/>
      <c r="EB139" s="668"/>
      <c r="EC139" s="668"/>
      <c r="ED139" s="668"/>
      <c r="EE139" s="668"/>
      <c r="EF139" s="668"/>
      <c r="EG139" s="668"/>
      <c r="EH139" s="668"/>
      <c r="EI139" s="668"/>
      <c r="EJ139" s="668"/>
      <c r="EK139" s="668"/>
      <c r="EL139" s="668"/>
      <c r="EM139" s="668"/>
      <c r="EN139" s="668"/>
      <c r="EO139" s="668"/>
      <c r="EP139" s="668"/>
      <c r="EQ139" s="668"/>
      <c r="ER139" s="668"/>
      <c r="ES139" s="668"/>
      <c r="ET139" s="668"/>
      <c r="EU139" s="668"/>
      <c r="EV139" s="668"/>
      <c r="EW139" s="668"/>
      <c r="EX139" s="668"/>
      <c r="EY139" s="668"/>
      <c r="EZ139" s="668"/>
      <c r="FA139" s="668"/>
      <c r="FB139" s="668"/>
      <c r="FC139" s="668"/>
      <c r="FD139" s="668"/>
      <c r="FE139" s="668"/>
      <c r="FF139" s="668"/>
    </row>
    <row r="140" spans="1:162" s="663" customFormat="1" ht="24" customHeight="1" thickTop="1">
      <c r="A140" s="385"/>
      <c r="B140" s="385"/>
      <c r="C140" s="384" t="s">
        <v>592</v>
      </c>
      <c r="D140" s="418" t="s">
        <v>594</v>
      </c>
      <c r="E140" s="419">
        <v>28858100</v>
      </c>
      <c r="F140" s="419">
        <v>0</v>
      </c>
      <c r="G140" s="417">
        <v>28858100</v>
      </c>
      <c r="H140" s="659"/>
      <c r="I140" s="669"/>
      <c r="J140" s="669"/>
      <c r="K140" s="670" t="s">
        <v>592</v>
      </c>
      <c r="L140" s="586" t="s">
        <v>3327</v>
      </c>
      <c r="M140" s="982">
        <f t="shared" si="6"/>
        <v>28858100</v>
      </c>
      <c r="N140" s="982">
        <f t="shared" si="7"/>
        <v>0</v>
      </c>
      <c r="O140" s="982">
        <f t="shared" si="8"/>
        <v>28858100</v>
      </c>
      <c r="P140" s="662"/>
      <c r="Q140" s="662"/>
      <c r="R140" s="662"/>
      <c r="S140" s="662"/>
      <c r="T140" s="662"/>
      <c r="U140" s="662"/>
      <c r="V140" s="662"/>
      <c r="W140" s="662"/>
      <c r="X140" s="662"/>
      <c r="Y140" s="662"/>
      <c r="Z140" s="662"/>
      <c r="AA140" s="662"/>
      <c r="AB140" s="662"/>
      <c r="AC140" s="662"/>
      <c r="AD140" s="662"/>
      <c r="AE140" s="662"/>
      <c r="AF140" s="662"/>
      <c r="AG140" s="662"/>
      <c r="AH140" s="662"/>
      <c r="AI140" s="662"/>
      <c r="AJ140" s="662"/>
    </row>
    <row r="141" spans="1:162" s="668" customFormat="1" ht="24" customHeight="1">
      <c r="A141" s="385"/>
      <c r="B141" s="385" t="s">
        <v>595</v>
      </c>
      <c r="C141" s="384"/>
      <c r="D141" s="478" t="s">
        <v>714</v>
      </c>
      <c r="E141" s="419">
        <v>16752900.000000002</v>
      </c>
      <c r="F141" s="419">
        <v>0</v>
      </c>
      <c r="G141" s="417">
        <v>16752900.000000002</v>
      </c>
      <c r="H141" s="664"/>
      <c r="I141" s="669"/>
      <c r="J141" s="669" t="s">
        <v>595</v>
      </c>
      <c r="K141" s="670"/>
      <c r="L141" s="586" t="s">
        <v>3429</v>
      </c>
      <c r="M141" s="982">
        <f t="shared" si="6"/>
        <v>16752900.000000002</v>
      </c>
      <c r="N141" s="982">
        <f t="shared" si="7"/>
        <v>0</v>
      </c>
      <c r="O141" s="982">
        <f t="shared" si="8"/>
        <v>16752900.000000002</v>
      </c>
      <c r="P141" s="667"/>
      <c r="Q141" s="667"/>
      <c r="R141" s="667"/>
      <c r="S141" s="667"/>
      <c r="T141" s="667"/>
      <c r="U141" s="667"/>
      <c r="V141" s="667"/>
      <c r="W141" s="667"/>
      <c r="X141" s="667"/>
      <c r="Y141" s="667"/>
      <c r="Z141" s="667"/>
      <c r="AA141" s="667"/>
      <c r="AB141" s="667"/>
      <c r="AC141" s="667"/>
      <c r="AD141" s="667"/>
      <c r="AE141" s="667"/>
      <c r="AF141" s="667"/>
      <c r="AG141" s="667"/>
      <c r="AH141" s="667"/>
      <c r="AI141" s="667"/>
      <c r="AJ141" s="667"/>
    </row>
    <row r="142" spans="1:162" s="668" customFormat="1" ht="24" customHeight="1">
      <c r="A142" s="385"/>
      <c r="B142" s="385"/>
      <c r="C142" s="384" t="s">
        <v>592</v>
      </c>
      <c r="D142" s="418" t="s">
        <v>715</v>
      </c>
      <c r="E142" s="419">
        <v>2462000</v>
      </c>
      <c r="F142" s="419">
        <v>0</v>
      </c>
      <c r="G142" s="417">
        <v>2462000</v>
      </c>
      <c r="H142" s="664"/>
      <c r="I142" s="669"/>
      <c r="J142" s="669"/>
      <c r="K142" s="670" t="s">
        <v>592</v>
      </c>
      <c r="L142" s="586" t="s">
        <v>3430</v>
      </c>
      <c r="M142" s="982">
        <f t="shared" si="6"/>
        <v>2462000</v>
      </c>
      <c r="N142" s="982">
        <f t="shared" si="7"/>
        <v>0</v>
      </c>
      <c r="O142" s="982">
        <f t="shared" si="8"/>
        <v>2462000</v>
      </c>
      <c r="P142" s="667"/>
      <c r="Q142" s="667"/>
      <c r="R142" s="667"/>
      <c r="S142" s="667"/>
      <c r="T142" s="667"/>
      <c r="U142" s="667"/>
      <c r="V142" s="667"/>
      <c r="W142" s="667"/>
      <c r="X142" s="667"/>
      <c r="Y142" s="667"/>
      <c r="Z142" s="667"/>
      <c r="AA142" s="667"/>
      <c r="AB142" s="667"/>
      <c r="AC142" s="667"/>
      <c r="AD142" s="667"/>
      <c r="AE142" s="667"/>
      <c r="AF142" s="667"/>
      <c r="AG142" s="667"/>
      <c r="AH142" s="667"/>
      <c r="AI142" s="667"/>
      <c r="AJ142" s="667"/>
    </row>
    <row r="143" spans="1:162" s="668" customFormat="1" ht="24" customHeight="1">
      <c r="A143" s="428"/>
      <c r="B143" s="428"/>
      <c r="C143" s="429" t="s">
        <v>595</v>
      </c>
      <c r="D143" s="430" t="s">
        <v>716</v>
      </c>
      <c r="E143" s="431">
        <v>6734900</v>
      </c>
      <c r="F143" s="431">
        <v>0</v>
      </c>
      <c r="G143" s="417">
        <v>6734900</v>
      </c>
      <c r="H143" s="664"/>
      <c r="I143" s="679"/>
      <c r="J143" s="679"/>
      <c r="K143" s="680" t="s">
        <v>595</v>
      </c>
      <c r="L143" s="588" t="s">
        <v>3431</v>
      </c>
      <c r="M143" s="985">
        <f t="shared" si="6"/>
        <v>6734900</v>
      </c>
      <c r="N143" s="985">
        <f t="shared" si="7"/>
        <v>0</v>
      </c>
      <c r="O143" s="985">
        <f t="shared" si="8"/>
        <v>6734900</v>
      </c>
      <c r="P143" s="667"/>
      <c r="Q143" s="667"/>
      <c r="R143" s="667"/>
      <c r="S143" s="667"/>
      <c r="T143" s="667"/>
      <c r="U143" s="667"/>
      <c r="V143" s="667"/>
      <c r="W143" s="667"/>
      <c r="X143" s="667"/>
      <c r="Y143" s="667"/>
      <c r="Z143" s="667"/>
      <c r="AA143" s="667"/>
      <c r="AB143" s="667"/>
      <c r="AC143" s="667"/>
      <c r="AD143" s="667"/>
      <c r="AE143" s="667"/>
      <c r="AF143" s="667"/>
      <c r="AG143" s="667"/>
      <c r="AH143" s="667"/>
      <c r="AI143" s="667"/>
      <c r="AJ143" s="667"/>
    </row>
    <row r="144" spans="1:162" s="684" customFormat="1" ht="24" customHeight="1">
      <c r="A144" s="385"/>
      <c r="B144" s="385"/>
      <c r="C144" s="384" t="s">
        <v>599</v>
      </c>
      <c r="D144" s="418" t="s">
        <v>717</v>
      </c>
      <c r="E144" s="419">
        <v>7556000</v>
      </c>
      <c r="F144" s="419">
        <v>0</v>
      </c>
      <c r="G144" s="419">
        <v>7556000</v>
      </c>
      <c r="H144" s="664"/>
      <c r="I144" s="669"/>
      <c r="J144" s="669"/>
      <c r="K144" s="670" t="s">
        <v>599</v>
      </c>
      <c r="L144" s="586" t="s">
        <v>3432</v>
      </c>
      <c r="M144" s="982">
        <f t="shared" si="6"/>
        <v>7556000</v>
      </c>
      <c r="N144" s="982">
        <f t="shared" si="7"/>
        <v>0</v>
      </c>
      <c r="O144" s="982">
        <f t="shared" si="8"/>
        <v>7556000</v>
      </c>
      <c r="P144" s="667"/>
      <c r="Q144" s="667"/>
      <c r="R144" s="667"/>
      <c r="S144" s="667"/>
      <c r="T144" s="667"/>
      <c r="U144" s="667"/>
      <c r="V144" s="667"/>
      <c r="W144" s="667"/>
      <c r="X144" s="667"/>
      <c r="Y144" s="667"/>
      <c r="Z144" s="667"/>
      <c r="AA144" s="667"/>
      <c r="AB144" s="667"/>
      <c r="AC144" s="667"/>
      <c r="AD144" s="667"/>
      <c r="AE144" s="667"/>
      <c r="AF144" s="667"/>
      <c r="AG144" s="667"/>
      <c r="AH144" s="667"/>
      <c r="AI144" s="667"/>
      <c r="AJ144" s="667"/>
      <c r="AK144" s="668"/>
      <c r="AL144" s="668"/>
      <c r="AM144" s="668"/>
      <c r="AN144" s="668"/>
      <c r="AO144" s="668"/>
      <c r="AP144" s="668"/>
      <c r="AQ144" s="668"/>
      <c r="AR144" s="668"/>
      <c r="AS144" s="668"/>
      <c r="AT144" s="668"/>
      <c r="AU144" s="668"/>
      <c r="AV144" s="668"/>
      <c r="AW144" s="668"/>
      <c r="AX144" s="668"/>
      <c r="AY144" s="668"/>
      <c r="AZ144" s="668"/>
      <c r="BA144" s="668"/>
      <c r="BB144" s="668"/>
      <c r="BC144" s="668"/>
      <c r="BD144" s="668"/>
      <c r="BE144" s="668"/>
      <c r="BF144" s="668"/>
      <c r="BG144" s="668"/>
      <c r="BH144" s="668"/>
      <c r="BI144" s="668"/>
      <c r="BJ144" s="668"/>
      <c r="BK144" s="668"/>
      <c r="BL144" s="668"/>
      <c r="BM144" s="668"/>
      <c r="BN144" s="668"/>
      <c r="BO144" s="668"/>
      <c r="BP144" s="668"/>
      <c r="BQ144" s="668"/>
      <c r="BR144" s="668"/>
      <c r="BS144" s="668"/>
      <c r="BT144" s="668"/>
      <c r="BU144" s="668"/>
      <c r="BV144" s="668"/>
      <c r="BW144" s="668"/>
      <c r="BX144" s="668"/>
      <c r="BY144" s="668"/>
      <c r="BZ144" s="668"/>
      <c r="CA144" s="668"/>
      <c r="CB144" s="668"/>
      <c r="CC144" s="668"/>
      <c r="CD144" s="668"/>
      <c r="CE144" s="668"/>
      <c r="CF144" s="668"/>
      <c r="CG144" s="668"/>
      <c r="CH144" s="668"/>
      <c r="CI144" s="668"/>
      <c r="CJ144" s="668"/>
      <c r="CK144" s="668"/>
      <c r="CL144" s="668"/>
      <c r="CM144" s="668"/>
      <c r="CN144" s="668"/>
      <c r="CO144" s="668"/>
      <c r="CP144" s="668"/>
      <c r="CQ144" s="668"/>
      <c r="CR144" s="668"/>
      <c r="CS144" s="668"/>
      <c r="CT144" s="668"/>
      <c r="CU144" s="668"/>
      <c r="CV144" s="668"/>
      <c r="CW144" s="668"/>
      <c r="CX144" s="668"/>
      <c r="CY144" s="668"/>
      <c r="CZ144" s="668"/>
      <c r="DA144" s="668"/>
      <c r="DB144" s="668"/>
      <c r="DC144" s="668"/>
      <c r="DD144" s="668"/>
      <c r="DE144" s="668"/>
      <c r="DF144" s="668"/>
      <c r="DG144" s="668"/>
      <c r="DH144" s="668"/>
      <c r="DI144" s="668"/>
      <c r="DJ144" s="668"/>
      <c r="DK144" s="668"/>
      <c r="DL144" s="668"/>
      <c r="DM144" s="668"/>
      <c r="DN144" s="668"/>
      <c r="DO144" s="668"/>
      <c r="DP144" s="668"/>
      <c r="DQ144" s="668"/>
      <c r="DR144" s="668"/>
      <c r="DS144" s="668"/>
      <c r="DT144" s="668"/>
      <c r="DU144" s="668"/>
      <c r="DV144" s="668"/>
      <c r="DW144" s="668"/>
      <c r="DX144" s="668"/>
      <c r="DY144" s="668"/>
      <c r="DZ144" s="668"/>
      <c r="EA144" s="668"/>
      <c r="EB144" s="668"/>
      <c r="EC144" s="668"/>
      <c r="ED144" s="668"/>
      <c r="EE144" s="668"/>
      <c r="EF144" s="668"/>
      <c r="EG144" s="668"/>
      <c r="EH144" s="668"/>
      <c r="EI144" s="668"/>
      <c r="EJ144" s="668"/>
      <c r="EK144" s="668"/>
      <c r="EL144" s="668"/>
      <c r="EM144" s="668"/>
      <c r="EN144" s="668"/>
      <c r="EO144" s="668"/>
      <c r="EP144" s="668"/>
      <c r="EQ144" s="668"/>
      <c r="ER144" s="668"/>
      <c r="ES144" s="668"/>
      <c r="ET144" s="668"/>
      <c r="EU144" s="668"/>
      <c r="EV144" s="668"/>
      <c r="EW144" s="668"/>
      <c r="EX144" s="668"/>
      <c r="EY144" s="668"/>
      <c r="EZ144" s="668"/>
      <c r="FA144" s="668"/>
      <c r="FB144" s="668"/>
      <c r="FC144" s="668"/>
      <c r="FD144" s="668"/>
      <c r="FE144" s="668"/>
      <c r="FF144" s="668"/>
    </row>
    <row r="145" spans="1:162" s="678" customFormat="1" ht="24" customHeight="1" thickBot="1">
      <c r="A145" s="437" t="s">
        <v>718</v>
      </c>
      <c r="B145" s="436"/>
      <c r="C145" s="436"/>
      <c r="D145" s="438" t="s">
        <v>3204</v>
      </c>
      <c r="E145" s="439">
        <v>49018000</v>
      </c>
      <c r="F145" s="439">
        <v>862000</v>
      </c>
      <c r="G145" s="439">
        <v>49880000</v>
      </c>
      <c r="H145" s="664"/>
      <c r="I145" s="693" t="s">
        <v>718</v>
      </c>
      <c r="J145" s="692"/>
      <c r="K145" s="692"/>
      <c r="L145" s="591" t="s">
        <v>3433</v>
      </c>
      <c r="M145" s="980">
        <f t="shared" si="6"/>
        <v>49018000</v>
      </c>
      <c r="N145" s="980">
        <f t="shared" si="7"/>
        <v>862000</v>
      </c>
      <c r="O145" s="980">
        <f t="shared" si="8"/>
        <v>49880000</v>
      </c>
      <c r="P145" s="667"/>
      <c r="Q145" s="667"/>
      <c r="R145" s="667"/>
      <c r="S145" s="667"/>
      <c r="T145" s="667"/>
      <c r="U145" s="667"/>
      <c r="V145" s="667"/>
      <c r="W145" s="667"/>
      <c r="X145" s="667"/>
      <c r="Y145" s="667"/>
      <c r="Z145" s="667"/>
      <c r="AA145" s="667"/>
      <c r="AB145" s="667"/>
      <c r="AC145" s="667"/>
      <c r="AD145" s="667"/>
      <c r="AE145" s="667"/>
      <c r="AF145" s="667"/>
      <c r="AG145" s="667"/>
      <c r="AH145" s="667"/>
      <c r="AI145" s="667"/>
      <c r="AJ145" s="667"/>
      <c r="AK145" s="668"/>
      <c r="AL145" s="668"/>
      <c r="AM145" s="668"/>
      <c r="AN145" s="668"/>
      <c r="AO145" s="668"/>
      <c r="AP145" s="668"/>
      <c r="AQ145" s="668"/>
      <c r="AR145" s="668"/>
      <c r="AS145" s="668"/>
      <c r="AT145" s="668"/>
      <c r="AU145" s="668"/>
      <c r="AV145" s="668"/>
      <c r="AW145" s="668"/>
      <c r="AX145" s="668"/>
      <c r="AY145" s="668"/>
      <c r="AZ145" s="668"/>
      <c r="BA145" s="668"/>
      <c r="BB145" s="668"/>
      <c r="BC145" s="668"/>
      <c r="BD145" s="668"/>
      <c r="BE145" s="668"/>
      <c r="BF145" s="668"/>
      <c r="BG145" s="668"/>
      <c r="BH145" s="668"/>
      <c r="BI145" s="668"/>
      <c r="BJ145" s="668"/>
      <c r="BK145" s="668"/>
      <c r="BL145" s="668"/>
      <c r="BM145" s="668"/>
      <c r="BN145" s="668"/>
      <c r="BO145" s="668"/>
      <c r="BP145" s="668"/>
      <c r="BQ145" s="668"/>
      <c r="BR145" s="668"/>
      <c r="BS145" s="668"/>
      <c r="BT145" s="668"/>
      <c r="BU145" s="668"/>
      <c r="BV145" s="668"/>
      <c r="BW145" s="668"/>
      <c r="BX145" s="668"/>
      <c r="BY145" s="668"/>
      <c r="BZ145" s="668"/>
      <c r="CA145" s="668"/>
      <c r="CB145" s="668"/>
      <c r="CC145" s="668"/>
      <c r="CD145" s="668"/>
      <c r="CE145" s="668"/>
      <c r="CF145" s="668"/>
      <c r="CG145" s="668"/>
      <c r="CH145" s="668"/>
      <c r="CI145" s="668"/>
      <c r="CJ145" s="668"/>
      <c r="CK145" s="668"/>
      <c r="CL145" s="668"/>
      <c r="CM145" s="668"/>
      <c r="CN145" s="668"/>
      <c r="CO145" s="668"/>
      <c r="CP145" s="668"/>
      <c r="CQ145" s="668"/>
      <c r="CR145" s="668"/>
      <c r="CS145" s="668"/>
      <c r="CT145" s="668"/>
      <c r="CU145" s="668"/>
      <c r="CV145" s="668"/>
      <c r="CW145" s="668"/>
      <c r="CX145" s="668"/>
      <c r="CY145" s="668"/>
      <c r="CZ145" s="668"/>
      <c r="DA145" s="668"/>
      <c r="DB145" s="668"/>
      <c r="DC145" s="668"/>
      <c r="DD145" s="668"/>
      <c r="DE145" s="668"/>
      <c r="DF145" s="668"/>
      <c r="DG145" s="668"/>
      <c r="DH145" s="668"/>
      <c r="DI145" s="668"/>
      <c r="DJ145" s="668"/>
      <c r="DK145" s="668"/>
      <c r="DL145" s="668"/>
      <c r="DM145" s="668"/>
      <c r="DN145" s="668"/>
      <c r="DO145" s="668"/>
      <c r="DP145" s="668"/>
      <c r="DQ145" s="668"/>
      <c r="DR145" s="668"/>
      <c r="DS145" s="668"/>
      <c r="DT145" s="668"/>
      <c r="DU145" s="668"/>
      <c r="DV145" s="668"/>
      <c r="DW145" s="668"/>
      <c r="DX145" s="668"/>
      <c r="DY145" s="668"/>
      <c r="DZ145" s="668"/>
      <c r="EA145" s="668"/>
      <c r="EB145" s="668"/>
      <c r="EC145" s="668"/>
      <c r="ED145" s="668"/>
      <c r="EE145" s="668"/>
      <c r="EF145" s="668"/>
      <c r="EG145" s="668"/>
      <c r="EH145" s="668"/>
      <c r="EI145" s="668"/>
      <c r="EJ145" s="668"/>
      <c r="EK145" s="668"/>
      <c r="EL145" s="668"/>
      <c r="EM145" s="668"/>
      <c r="EN145" s="668"/>
      <c r="EO145" s="668"/>
      <c r="EP145" s="668"/>
      <c r="EQ145" s="668"/>
      <c r="ER145" s="668"/>
      <c r="ES145" s="668"/>
      <c r="ET145" s="668"/>
      <c r="EU145" s="668"/>
      <c r="EV145" s="668"/>
      <c r="EW145" s="668"/>
      <c r="EX145" s="668"/>
      <c r="EY145" s="668"/>
      <c r="EZ145" s="668"/>
      <c r="FA145" s="668"/>
      <c r="FB145" s="668"/>
      <c r="FC145" s="668"/>
      <c r="FD145" s="668"/>
      <c r="FE145" s="668"/>
      <c r="FF145" s="668"/>
    </row>
    <row r="146" spans="1:162" s="668" customFormat="1" ht="24" customHeight="1" thickTop="1">
      <c r="A146" s="414"/>
      <c r="B146" s="415" t="s">
        <v>592</v>
      </c>
      <c r="C146" s="414"/>
      <c r="D146" s="416" t="s">
        <v>593</v>
      </c>
      <c r="E146" s="417">
        <v>18792000</v>
      </c>
      <c r="F146" s="417">
        <v>0</v>
      </c>
      <c r="G146" s="417">
        <v>18792000</v>
      </c>
      <c r="H146" s="664"/>
      <c r="I146" s="665"/>
      <c r="J146" s="666" t="s">
        <v>592</v>
      </c>
      <c r="K146" s="665"/>
      <c r="L146" s="585" t="s">
        <v>5775</v>
      </c>
      <c r="M146" s="981">
        <f t="shared" si="6"/>
        <v>18792000</v>
      </c>
      <c r="N146" s="981">
        <f t="shared" si="7"/>
        <v>0</v>
      </c>
      <c r="O146" s="981">
        <f t="shared" si="8"/>
        <v>18792000</v>
      </c>
      <c r="P146" s="667"/>
      <c r="Q146" s="667"/>
      <c r="R146" s="667"/>
      <c r="S146" s="667"/>
      <c r="T146" s="667"/>
      <c r="U146" s="667"/>
      <c r="V146" s="667"/>
      <c r="W146" s="667"/>
      <c r="X146" s="667"/>
      <c r="Y146" s="667"/>
      <c r="Z146" s="667"/>
      <c r="AA146" s="667"/>
      <c r="AB146" s="667"/>
      <c r="AC146" s="667"/>
      <c r="AD146" s="667"/>
      <c r="AE146" s="667"/>
      <c r="AF146" s="667"/>
      <c r="AG146" s="667"/>
      <c r="AH146" s="667"/>
      <c r="AI146" s="667"/>
      <c r="AJ146" s="667"/>
    </row>
    <row r="147" spans="1:162" s="672" customFormat="1" ht="24" customHeight="1">
      <c r="A147" s="385"/>
      <c r="B147" s="385"/>
      <c r="C147" s="384" t="s">
        <v>592</v>
      </c>
      <c r="D147" s="418" t="s">
        <v>594</v>
      </c>
      <c r="E147" s="419">
        <v>18792000</v>
      </c>
      <c r="F147" s="419">
        <v>0</v>
      </c>
      <c r="G147" s="417">
        <v>18792000</v>
      </c>
      <c r="H147" s="664"/>
      <c r="I147" s="669"/>
      <c r="J147" s="669"/>
      <c r="K147" s="670" t="s">
        <v>592</v>
      </c>
      <c r="L147" s="586" t="s">
        <v>3327</v>
      </c>
      <c r="M147" s="982">
        <f t="shared" si="6"/>
        <v>18792000</v>
      </c>
      <c r="N147" s="982">
        <f t="shared" si="7"/>
        <v>0</v>
      </c>
      <c r="O147" s="982">
        <f t="shared" si="8"/>
        <v>18792000</v>
      </c>
      <c r="P147" s="667"/>
      <c r="Q147" s="667"/>
      <c r="R147" s="667"/>
      <c r="S147" s="667"/>
      <c r="T147" s="667"/>
      <c r="U147" s="667"/>
      <c r="V147" s="667"/>
      <c r="W147" s="667"/>
      <c r="X147" s="667"/>
      <c r="Y147" s="667"/>
      <c r="Z147" s="667"/>
      <c r="AA147" s="667"/>
      <c r="AB147" s="667"/>
      <c r="AC147" s="667"/>
      <c r="AD147" s="667"/>
      <c r="AE147" s="667"/>
      <c r="AF147" s="667"/>
      <c r="AG147" s="667"/>
      <c r="AH147" s="667"/>
      <c r="AI147" s="667"/>
      <c r="AJ147" s="667"/>
      <c r="AK147" s="668"/>
      <c r="AL147" s="668"/>
      <c r="AM147" s="668"/>
      <c r="AN147" s="668"/>
      <c r="AO147" s="668"/>
      <c r="AP147" s="668"/>
      <c r="AQ147" s="668"/>
      <c r="AR147" s="668"/>
      <c r="AS147" s="668"/>
      <c r="AT147" s="668"/>
      <c r="AU147" s="668"/>
      <c r="AV147" s="668"/>
      <c r="AW147" s="668"/>
      <c r="AX147" s="668"/>
      <c r="AY147" s="668"/>
      <c r="AZ147" s="668"/>
      <c r="BA147" s="668"/>
      <c r="BB147" s="668"/>
      <c r="BC147" s="668"/>
      <c r="BD147" s="668"/>
      <c r="BE147" s="668"/>
      <c r="BF147" s="668"/>
      <c r="BG147" s="668"/>
      <c r="BH147" s="668"/>
      <c r="BI147" s="668"/>
      <c r="BJ147" s="668"/>
      <c r="BK147" s="668"/>
      <c r="BL147" s="668"/>
      <c r="BM147" s="668"/>
      <c r="BN147" s="668"/>
      <c r="BO147" s="668"/>
      <c r="BP147" s="668"/>
      <c r="BQ147" s="668"/>
      <c r="BR147" s="668"/>
      <c r="BS147" s="668"/>
      <c r="BT147" s="668"/>
      <c r="BU147" s="668"/>
      <c r="BV147" s="668"/>
      <c r="BW147" s="668"/>
      <c r="BX147" s="668"/>
      <c r="BY147" s="668"/>
      <c r="BZ147" s="668"/>
      <c r="CA147" s="668"/>
      <c r="CB147" s="668"/>
      <c r="CC147" s="668"/>
      <c r="CD147" s="668"/>
      <c r="CE147" s="668"/>
      <c r="CF147" s="668"/>
      <c r="CG147" s="668"/>
      <c r="CH147" s="668"/>
      <c r="CI147" s="668"/>
      <c r="CJ147" s="668"/>
      <c r="CK147" s="668"/>
      <c r="CL147" s="668"/>
      <c r="CM147" s="668"/>
      <c r="CN147" s="668"/>
      <c r="CO147" s="668"/>
      <c r="CP147" s="668"/>
      <c r="CQ147" s="668"/>
      <c r="CR147" s="668"/>
      <c r="CS147" s="668"/>
      <c r="CT147" s="668"/>
      <c r="CU147" s="668"/>
      <c r="CV147" s="668"/>
      <c r="CW147" s="668"/>
      <c r="CX147" s="668"/>
      <c r="CY147" s="668"/>
      <c r="CZ147" s="668"/>
      <c r="DA147" s="668"/>
      <c r="DB147" s="668"/>
      <c r="DC147" s="668"/>
      <c r="DD147" s="668"/>
      <c r="DE147" s="668"/>
      <c r="DF147" s="668"/>
      <c r="DG147" s="668"/>
      <c r="DH147" s="668"/>
      <c r="DI147" s="668"/>
      <c r="DJ147" s="668"/>
      <c r="DK147" s="668"/>
      <c r="DL147" s="668"/>
      <c r="DM147" s="668"/>
      <c r="DN147" s="668"/>
      <c r="DO147" s="668"/>
      <c r="DP147" s="668"/>
      <c r="DQ147" s="668"/>
      <c r="DR147" s="668"/>
      <c r="DS147" s="668"/>
      <c r="DT147" s="668"/>
      <c r="DU147" s="668"/>
      <c r="DV147" s="668"/>
      <c r="DW147" s="668"/>
      <c r="DX147" s="668"/>
      <c r="DY147" s="668"/>
      <c r="DZ147" s="668"/>
      <c r="EA147" s="668"/>
      <c r="EB147" s="668"/>
      <c r="EC147" s="668"/>
      <c r="ED147" s="668"/>
      <c r="EE147" s="668"/>
      <c r="EF147" s="668"/>
      <c r="EG147" s="668"/>
      <c r="EH147" s="668"/>
      <c r="EI147" s="668"/>
      <c r="EJ147" s="668"/>
      <c r="EK147" s="668"/>
      <c r="EL147" s="668"/>
      <c r="EM147" s="668"/>
      <c r="EN147" s="668"/>
      <c r="EO147" s="668"/>
      <c r="EP147" s="668"/>
      <c r="EQ147" s="668"/>
      <c r="ER147" s="668"/>
      <c r="ES147" s="668"/>
      <c r="ET147" s="668"/>
      <c r="EU147" s="668"/>
      <c r="EV147" s="668"/>
      <c r="EW147" s="668"/>
      <c r="EX147" s="668"/>
      <c r="EY147" s="668"/>
      <c r="EZ147" s="668"/>
      <c r="FA147" s="668"/>
      <c r="FB147" s="668"/>
      <c r="FC147" s="668"/>
      <c r="FD147" s="668"/>
      <c r="FE147" s="668"/>
      <c r="FF147" s="668"/>
    </row>
    <row r="148" spans="1:162" s="678" customFormat="1" ht="24" customHeight="1" thickBot="1">
      <c r="A148" s="385"/>
      <c r="B148" s="384" t="s">
        <v>595</v>
      </c>
      <c r="C148" s="385"/>
      <c r="D148" s="418" t="s">
        <v>711</v>
      </c>
      <c r="E148" s="419">
        <v>6386000</v>
      </c>
      <c r="F148" s="419">
        <v>0</v>
      </c>
      <c r="G148" s="417">
        <v>6386000</v>
      </c>
      <c r="H148" s="664"/>
      <c r="I148" s="669"/>
      <c r="J148" s="670" t="s">
        <v>595</v>
      </c>
      <c r="K148" s="669"/>
      <c r="L148" s="586" t="s">
        <v>3426</v>
      </c>
      <c r="M148" s="982">
        <f t="shared" si="6"/>
        <v>6386000</v>
      </c>
      <c r="N148" s="982">
        <f t="shared" si="7"/>
        <v>0</v>
      </c>
      <c r="O148" s="982">
        <f t="shared" si="8"/>
        <v>6386000</v>
      </c>
      <c r="P148" s="667"/>
      <c r="Q148" s="667"/>
      <c r="R148" s="667"/>
      <c r="S148" s="667"/>
      <c r="T148" s="667"/>
      <c r="U148" s="667"/>
      <c r="V148" s="667"/>
      <c r="W148" s="667"/>
      <c r="X148" s="667"/>
      <c r="Y148" s="667"/>
      <c r="Z148" s="667"/>
      <c r="AA148" s="667"/>
      <c r="AB148" s="667"/>
      <c r="AC148" s="667"/>
      <c r="AD148" s="667"/>
      <c r="AE148" s="667"/>
      <c r="AF148" s="667"/>
      <c r="AG148" s="667"/>
      <c r="AH148" s="667"/>
      <c r="AI148" s="667"/>
      <c r="AJ148" s="667"/>
      <c r="AK148" s="668"/>
      <c r="AL148" s="668"/>
      <c r="AM148" s="668"/>
      <c r="AN148" s="668"/>
      <c r="AO148" s="668"/>
      <c r="AP148" s="668"/>
      <c r="AQ148" s="668"/>
      <c r="AR148" s="668"/>
      <c r="AS148" s="668"/>
      <c r="AT148" s="668"/>
      <c r="AU148" s="668"/>
      <c r="AV148" s="668"/>
      <c r="AW148" s="668"/>
      <c r="AX148" s="668"/>
      <c r="AY148" s="668"/>
      <c r="AZ148" s="668"/>
      <c r="BA148" s="668"/>
      <c r="BB148" s="668"/>
      <c r="BC148" s="668"/>
      <c r="BD148" s="668"/>
      <c r="BE148" s="668"/>
      <c r="BF148" s="668"/>
      <c r="BG148" s="668"/>
      <c r="BH148" s="668"/>
      <c r="BI148" s="668"/>
      <c r="BJ148" s="668"/>
      <c r="BK148" s="668"/>
      <c r="BL148" s="668"/>
      <c r="BM148" s="668"/>
      <c r="BN148" s="668"/>
      <c r="BO148" s="668"/>
      <c r="BP148" s="668"/>
      <c r="BQ148" s="668"/>
      <c r="BR148" s="668"/>
      <c r="BS148" s="668"/>
      <c r="BT148" s="668"/>
      <c r="BU148" s="668"/>
      <c r="BV148" s="668"/>
      <c r="BW148" s="668"/>
      <c r="BX148" s="668"/>
      <c r="BY148" s="668"/>
      <c r="BZ148" s="668"/>
      <c r="CA148" s="668"/>
      <c r="CB148" s="668"/>
      <c r="CC148" s="668"/>
      <c r="CD148" s="668"/>
      <c r="CE148" s="668"/>
      <c r="CF148" s="668"/>
      <c r="CG148" s="668"/>
      <c r="CH148" s="668"/>
      <c r="CI148" s="668"/>
      <c r="CJ148" s="668"/>
      <c r="CK148" s="668"/>
      <c r="CL148" s="668"/>
      <c r="CM148" s="668"/>
      <c r="CN148" s="668"/>
      <c r="CO148" s="668"/>
      <c r="CP148" s="668"/>
      <c r="CQ148" s="668"/>
      <c r="CR148" s="668"/>
      <c r="CS148" s="668"/>
      <c r="CT148" s="668"/>
      <c r="CU148" s="668"/>
      <c r="CV148" s="668"/>
      <c r="CW148" s="668"/>
      <c r="CX148" s="668"/>
      <c r="CY148" s="668"/>
      <c r="CZ148" s="668"/>
      <c r="DA148" s="668"/>
      <c r="DB148" s="668"/>
      <c r="DC148" s="668"/>
      <c r="DD148" s="668"/>
      <c r="DE148" s="668"/>
      <c r="DF148" s="668"/>
      <c r="DG148" s="668"/>
      <c r="DH148" s="668"/>
      <c r="DI148" s="668"/>
      <c r="DJ148" s="668"/>
      <c r="DK148" s="668"/>
      <c r="DL148" s="668"/>
      <c r="DM148" s="668"/>
      <c r="DN148" s="668"/>
      <c r="DO148" s="668"/>
      <c r="DP148" s="668"/>
      <c r="DQ148" s="668"/>
      <c r="DR148" s="668"/>
      <c r="DS148" s="668"/>
      <c r="DT148" s="668"/>
      <c r="DU148" s="668"/>
      <c r="DV148" s="668"/>
      <c r="DW148" s="668"/>
      <c r="DX148" s="668"/>
      <c r="DY148" s="668"/>
      <c r="DZ148" s="668"/>
      <c r="EA148" s="668"/>
      <c r="EB148" s="668"/>
      <c r="EC148" s="668"/>
      <c r="ED148" s="668"/>
      <c r="EE148" s="668"/>
      <c r="EF148" s="668"/>
      <c r="EG148" s="668"/>
      <c r="EH148" s="668"/>
      <c r="EI148" s="668"/>
      <c r="EJ148" s="668"/>
      <c r="EK148" s="668"/>
      <c r="EL148" s="668"/>
      <c r="EM148" s="668"/>
      <c r="EN148" s="668"/>
      <c r="EO148" s="668"/>
      <c r="EP148" s="668"/>
      <c r="EQ148" s="668"/>
      <c r="ER148" s="668"/>
      <c r="ES148" s="668"/>
      <c r="ET148" s="668"/>
      <c r="EU148" s="668"/>
      <c r="EV148" s="668"/>
      <c r="EW148" s="668"/>
      <c r="EX148" s="668"/>
      <c r="EY148" s="668"/>
      <c r="EZ148" s="668"/>
      <c r="FA148" s="668"/>
      <c r="FB148" s="668"/>
      <c r="FC148" s="668"/>
      <c r="FD148" s="668"/>
      <c r="FE148" s="668"/>
      <c r="FF148" s="668"/>
    </row>
    <row r="149" spans="1:162" s="668" customFormat="1" ht="24" customHeight="1" thickTop="1">
      <c r="A149" s="385"/>
      <c r="B149" s="385"/>
      <c r="C149" s="384" t="s">
        <v>595</v>
      </c>
      <c r="D149" s="418" t="s">
        <v>719</v>
      </c>
      <c r="E149" s="419">
        <v>6386000</v>
      </c>
      <c r="F149" s="419">
        <v>0</v>
      </c>
      <c r="G149" s="417">
        <v>6386000</v>
      </c>
      <c r="H149" s="664"/>
      <c r="I149" s="669"/>
      <c r="J149" s="669"/>
      <c r="K149" s="670" t="s">
        <v>595</v>
      </c>
      <c r="L149" s="586" t="s">
        <v>3427</v>
      </c>
      <c r="M149" s="982">
        <f t="shared" si="6"/>
        <v>6386000</v>
      </c>
      <c r="N149" s="982">
        <f t="shared" si="7"/>
        <v>0</v>
      </c>
      <c r="O149" s="982">
        <f t="shared" si="8"/>
        <v>6386000</v>
      </c>
      <c r="P149" s="667"/>
      <c r="Q149" s="667"/>
      <c r="R149" s="667"/>
      <c r="S149" s="667"/>
      <c r="T149" s="667"/>
      <c r="U149" s="667"/>
      <c r="V149" s="667"/>
      <c r="W149" s="667"/>
      <c r="X149" s="667"/>
      <c r="Y149" s="667"/>
      <c r="Z149" s="667"/>
      <c r="AA149" s="667"/>
      <c r="AB149" s="667"/>
      <c r="AC149" s="667"/>
      <c r="AD149" s="667"/>
      <c r="AE149" s="667"/>
      <c r="AF149" s="667"/>
      <c r="AG149" s="667"/>
      <c r="AH149" s="667"/>
      <c r="AI149" s="667"/>
      <c r="AJ149" s="667"/>
    </row>
    <row r="150" spans="1:162" s="668" customFormat="1" ht="24" customHeight="1">
      <c r="A150" s="385"/>
      <c r="B150" s="384" t="s">
        <v>599</v>
      </c>
      <c r="C150" s="385"/>
      <c r="D150" s="418" t="s">
        <v>720</v>
      </c>
      <c r="E150" s="419">
        <v>1816500</v>
      </c>
      <c r="F150" s="419">
        <v>0</v>
      </c>
      <c r="G150" s="417">
        <v>1816500</v>
      </c>
      <c r="H150" s="664"/>
      <c r="I150" s="669"/>
      <c r="J150" s="670" t="s">
        <v>599</v>
      </c>
      <c r="K150" s="669"/>
      <c r="L150" s="586" t="s">
        <v>3434</v>
      </c>
      <c r="M150" s="982">
        <f t="shared" si="6"/>
        <v>1816500</v>
      </c>
      <c r="N150" s="982">
        <f t="shared" si="7"/>
        <v>0</v>
      </c>
      <c r="O150" s="982">
        <f t="shared" si="8"/>
        <v>1816500</v>
      </c>
      <c r="P150" s="667"/>
      <c r="Q150" s="667"/>
      <c r="R150" s="667"/>
      <c r="S150" s="667"/>
      <c r="T150" s="667"/>
      <c r="U150" s="667"/>
      <c r="V150" s="667"/>
      <c r="W150" s="667"/>
      <c r="X150" s="667"/>
      <c r="Y150" s="667"/>
      <c r="Z150" s="667"/>
      <c r="AA150" s="667"/>
      <c r="AB150" s="667"/>
      <c r="AC150" s="667"/>
      <c r="AD150" s="667"/>
      <c r="AE150" s="667"/>
      <c r="AF150" s="667"/>
      <c r="AG150" s="667"/>
      <c r="AH150" s="667"/>
      <c r="AI150" s="667"/>
      <c r="AJ150" s="667"/>
    </row>
    <row r="151" spans="1:162" s="668" customFormat="1" ht="24" customHeight="1">
      <c r="A151" s="385"/>
      <c r="B151" s="385"/>
      <c r="C151" s="384" t="s">
        <v>599</v>
      </c>
      <c r="D151" s="418" t="s">
        <v>721</v>
      </c>
      <c r="E151" s="419">
        <v>1816500</v>
      </c>
      <c r="F151" s="419">
        <v>0</v>
      </c>
      <c r="G151" s="417">
        <v>1816500</v>
      </c>
      <c r="H151" s="664"/>
      <c r="I151" s="669"/>
      <c r="J151" s="669"/>
      <c r="K151" s="670" t="s">
        <v>599</v>
      </c>
      <c r="L151" s="586" t="s">
        <v>3435</v>
      </c>
      <c r="M151" s="982">
        <f t="shared" si="6"/>
        <v>1816500</v>
      </c>
      <c r="N151" s="982">
        <f t="shared" si="7"/>
        <v>0</v>
      </c>
      <c r="O151" s="982">
        <f t="shared" si="8"/>
        <v>1816500</v>
      </c>
      <c r="P151" s="667"/>
      <c r="Q151" s="667"/>
      <c r="R151" s="667"/>
      <c r="S151" s="667"/>
      <c r="T151" s="667"/>
      <c r="U151" s="667"/>
      <c r="V151" s="667"/>
      <c r="W151" s="667"/>
      <c r="X151" s="667"/>
      <c r="Y151" s="667"/>
      <c r="Z151" s="667"/>
      <c r="AA151" s="667"/>
      <c r="AB151" s="667"/>
      <c r="AC151" s="667"/>
      <c r="AD151" s="667"/>
      <c r="AE151" s="667"/>
      <c r="AF151" s="667"/>
      <c r="AG151" s="667"/>
      <c r="AH151" s="667"/>
      <c r="AI151" s="667"/>
      <c r="AJ151" s="667"/>
    </row>
    <row r="152" spans="1:162" s="672" customFormat="1" ht="24" customHeight="1">
      <c r="A152" s="385"/>
      <c r="B152" s="384" t="s">
        <v>603</v>
      </c>
      <c r="C152" s="385"/>
      <c r="D152" s="478" t="s">
        <v>722</v>
      </c>
      <c r="E152" s="419">
        <v>15921500</v>
      </c>
      <c r="F152" s="419">
        <v>862000</v>
      </c>
      <c r="G152" s="417">
        <v>16783500</v>
      </c>
      <c r="H152" s="664"/>
      <c r="I152" s="669"/>
      <c r="J152" s="670" t="s">
        <v>603</v>
      </c>
      <c r="K152" s="669"/>
      <c r="L152" s="586" t="s">
        <v>3436</v>
      </c>
      <c r="M152" s="982">
        <f t="shared" si="6"/>
        <v>15921500</v>
      </c>
      <c r="N152" s="982">
        <f t="shared" si="7"/>
        <v>862000</v>
      </c>
      <c r="O152" s="982">
        <f t="shared" si="8"/>
        <v>16783500</v>
      </c>
      <c r="P152" s="667"/>
      <c r="Q152" s="667"/>
      <c r="R152" s="667"/>
      <c r="S152" s="667"/>
      <c r="T152" s="667"/>
      <c r="U152" s="667"/>
      <c r="V152" s="667"/>
      <c r="W152" s="667"/>
      <c r="X152" s="667"/>
      <c r="Y152" s="667"/>
      <c r="Z152" s="667"/>
      <c r="AA152" s="667"/>
      <c r="AB152" s="667"/>
      <c r="AC152" s="667"/>
      <c r="AD152" s="667"/>
      <c r="AE152" s="667"/>
      <c r="AF152" s="667"/>
      <c r="AG152" s="667"/>
      <c r="AH152" s="667"/>
      <c r="AI152" s="667"/>
      <c r="AJ152" s="667"/>
      <c r="AK152" s="668"/>
      <c r="AL152" s="668"/>
      <c r="AM152" s="668"/>
      <c r="AN152" s="668"/>
      <c r="AO152" s="668"/>
      <c r="AP152" s="668"/>
      <c r="AQ152" s="668"/>
      <c r="AR152" s="668"/>
      <c r="AS152" s="668"/>
      <c r="AT152" s="668"/>
      <c r="AU152" s="668"/>
      <c r="AV152" s="668"/>
      <c r="AW152" s="668"/>
      <c r="AX152" s="668"/>
      <c r="AY152" s="668"/>
      <c r="AZ152" s="668"/>
      <c r="BA152" s="668"/>
      <c r="BB152" s="668"/>
      <c r="BC152" s="668"/>
      <c r="BD152" s="668"/>
      <c r="BE152" s="668"/>
      <c r="BF152" s="668"/>
      <c r="BG152" s="668"/>
      <c r="BH152" s="668"/>
      <c r="BI152" s="668"/>
      <c r="BJ152" s="668"/>
      <c r="BK152" s="668"/>
      <c r="BL152" s="668"/>
      <c r="BM152" s="668"/>
      <c r="BN152" s="668"/>
      <c r="BO152" s="668"/>
      <c r="BP152" s="668"/>
      <c r="BQ152" s="668"/>
      <c r="BR152" s="668"/>
      <c r="BS152" s="668"/>
      <c r="BT152" s="668"/>
      <c r="BU152" s="668"/>
      <c r="BV152" s="668"/>
      <c r="BW152" s="668"/>
      <c r="BX152" s="668"/>
      <c r="BY152" s="668"/>
      <c r="BZ152" s="668"/>
      <c r="CA152" s="668"/>
      <c r="CB152" s="668"/>
      <c r="CC152" s="668"/>
      <c r="CD152" s="668"/>
      <c r="CE152" s="668"/>
      <c r="CF152" s="668"/>
      <c r="CG152" s="668"/>
      <c r="CH152" s="668"/>
      <c r="CI152" s="668"/>
      <c r="CJ152" s="668"/>
      <c r="CK152" s="668"/>
      <c r="CL152" s="668"/>
      <c r="CM152" s="668"/>
      <c r="CN152" s="668"/>
      <c r="CO152" s="668"/>
      <c r="CP152" s="668"/>
      <c r="CQ152" s="668"/>
      <c r="CR152" s="668"/>
      <c r="CS152" s="668"/>
      <c r="CT152" s="668"/>
      <c r="CU152" s="668"/>
      <c r="CV152" s="668"/>
      <c r="CW152" s="668"/>
      <c r="CX152" s="668"/>
      <c r="CY152" s="668"/>
      <c r="CZ152" s="668"/>
      <c r="DA152" s="668"/>
      <c r="DB152" s="668"/>
      <c r="DC152" s="668"/>
      <c r="DD152" s="668"/>
      <c r="DE152" s="668"/>
      <c r="DF152" s="668"/>
      <c r="DG152" s="668"/>
      <c r="DH152" s="668"/>
      <c r="DI152" s="668"/>
      <c r="DJ152" s="668"/>
      <c r="DK152" s="668"/>
      <c r="DL152" s="668"/>
      <c r="DM152" s="668"/>
      <c r="DN152" s="668"/>
      <c r="DO152" s="668"/>
      <c r="DP152" s="668"/>
      <c r="DQ152" s="668"/>
      <c r="DR152" s="668"/>
      <c r="DS152" s="668"/>
      <c r="DT152" s="668"/>
      <c r="DU152" s="668"/>
      <c r="DV152" s="668"/>
      <c r="DW152" s="668"/>
      <c r="DX152" s="668"/>
      <c r="DY152" s="668"/>
      <c r="DZ152" s="668"/>
      <c r="EA152" s="668"/>
      <c r="EB152" s="668"/>
      <c r="EC152" s="668"/>
      <c r="ED152" s="668"/>
      <c r="EE152" s="668"/>
      <c r="EF152" s="668"/>
      <c r="EG152" s="668"/>
      <c r="EH152" s="668"/>
      <c r="EI152" s="668"/>
      <c r="EJ152" s="668"/>
      <c r="EK152" s="668"/>
      <c r="EL152" s="668"/>
      <c r="EM152" s="668"/>
      <c r="EN152" s="668"/>
      <c r="EO152" s="668"/>
      <c r="EP152" s="668"/>
      <c r="EQ152" s="668"/>
      <c r="ER152" s="668"/>
      <c r="ES152" s="668"/>
      <c r="ET152" s="668"/>
      <c r="EU152" s="668"/>
      <c r="EV152" s="668"/>
      <c r="EW152" s="668"/>
      <c r="EX152" s="668"/>
      <c r="EY152" s="668"/>
      <c r="EZ152" s="668"/>
      <c r="FA152" s="668"/>
      <c r="FB152" s="668"/>
      <c r="FC152" s="668"/>
      <c r="FD152" s="668"/>
      <c r="FE152" s="668"/>
      <c r="FF152" s="668"/>
    </row>
    <row r="153" spans="1:162" s="663" customFormat="1" ht="24" customHeight="1">
      <c r="A153" s="385"/>
      <c r="B153" s="385"/>
      <c r="C153" s="384" t="s">
        <v>592</v>
      </c>
      <c r="D153" s="418" t="s">
        <v>723</v>
      </c>
      <c r="E153" s="419">
        <v>15921500</v>
      </c>
      <c r="F153" s="419">
        <v>862000</v>
      </c>
      <c r="G153" s="417">
        <v>16783500</v>
      </c>
      <c r="H153" s="659"/>
      <c r="I153" s="669"/>
      <c r="J153" s="669"/>
      <c r="K153" s="670" t="s">
        <v>592</v>
      </c>
      <c r="L153" s="586" t="s">
        <v>3437</v>
      </c>
      <c r="M153" s="982">
        <f t="shared" si="6"/>
        <v>15921500</v>
      </c>
      <c r="N153" s="982">
        <f t="shared" si="7"/>
        <v>862000</v>
      </c>
      <c r="O153" s="982">
        <f t="shared" si="8"/>
        <v>16783500</v>
      </c>
      <c r="P153" s="662"/>
      <c r="Q153" s="662"/>
      <c r="R153" s="662"/>
      <c r="S153" s="662"/>
      <c r="T153" s="662"/>
      <c r="U153" s="662"/>
      <c r="V153" s="662"/>
      <c r="W153" s="662"/>
      <c r="X153" s="662"/>
      <c r="Y153" s="662"/>
      <c r="Z153" s="662"/>
      <c r="AA153" s="662"/>
      <c r="AB153" s="662"/>
      <c r="AC153" s="662"/>
      <c r="AD153" s="662"/>
      <c r="AE153" s="662"/>
      <c r="AF153" s="662"/>
      <c r="AG153" s="662"/>
      <c r="AH153" s="662"/>
      <c r="AI153" s="662"/>
      <c r="AJ153" s="662"/>
    </row>
    <row r="154" spans="1:162" s="672" customFormat="1" ht="24" customHeight="1">
      <c r="A154" s="384"/>
      <c r="B154" s="385" t="s">
        <v>606</v>
      </c>
      <c r="C154" s="385"/>
      <c r="D154" s="418" t="s">
        <v>3186</v>
      </c>
      <c r="E154" s="419">
        <v>6102000</v>
      </c>
      <c r="F154" s="419">
        <v>0</v>
      </c>
      <c r="G154" s="419">
        <v>6102000</v>
      </c>
      <c r="H154" s="664"/>
      <c r="I154" s="670"/>
      <c r="J154" s="669" t="s">
        <v>606</v>
      </c>
      <c r="K154" s="669"/>
      <c r="L154" s="586" t="s">
        <v>3438</v>
      </c>
      <c r="M154" s="982">
        <f t="shared" si="6"/>
        <v>6102000</v>
      </c>
      <c r="N154" s="982">
        <f t="shared" si="7"/>
        <v>0</v>
      </c>
      <c r="O154" s="982">
        <f t="shared" si="8"/>
        <v>6102000</v>
      </c>
      <c r="P154" s="667"/>
      <c r="Q154" s="667"/>
      <c r="R154" s="667"/>
      <c r="S154" s="667"/>
      <c r="T154" s="667"/>
      <c r="U154" s="667"/>
      <c r="V154" s="667"/>
      <c r="W154" s="667"/>
      <c r="X154" s="667"/>
      <c r="Y154" s="667"/>
      <c r="Z154" s="667"/>
      <c r="AA154" s="667"/>
      <c r="AB154" s="667"/>
      <c r="AC154" s="667"/>
      <c r="AD154" s="667"/>
      <c r="AE154" s="667"/>
      <c r="AF154" s="667"/>
      <c r="AG154" s="667"/>
      <c r="AH154" s="667"/>
      <c r="AI154" s="667"/>
      <c r="AJ154" s="667"/>
      <c r="AK154" s="668"/>
      <c r="AL154" s="668"/>
      <c r="AM154" s="668"/>
      <c r="AN154" s="668"/>
      <c r="AO154" s="668"/>
      <c r="AP154" s="668"/>
      <c r="AQ154" s="668"/>
      <c r="AR154" s="668"/>
      <c r="AS154" s="668"/>
      <c r="AT154" s="668"/>
      <c r="AU154" s="668"/>
      <c r="AV154" s="668"/>
      <c r="AW154" s="668"/>
      <c r="AX154" s="668"/>
      <c r="AY154" s="668"/>
      <c r="AZ154" s="668"/>
      <c r="BA154" s="668"/>
      <c r="BB154" s="668"/>
      <c r="BC154" s="668"/>
      <c r="BD154" s="668"/>
      <c r="BE154" s="668"/>
      <c r="BF154" s="668"/>
      <c r="BG154" s="668"/>
      <c r="BH154" s="668"/>
      <c r="BI154" s="668"/>
      <c r="BJ154" s="668"/>
      <c r="BK154" s="668"/>
      <c r="BL154" s="668"/>
      <c r="BM154" s="668"/>
      <c r="BN154" s="668"/>
      <c r="BO154" s="668"/>
      <c r="BP154" s="668"/>
      <c r="BQ154" s="668"/>
      <c r="BR154" s="668"/>
      <c r="BS154" s="668"/>
      <c r="BT154" s="668"/>
      <c r="BU154" s="668"/>
      <c r="BV154" s="668"/>
      <c r="BW154" s="668"/>
      <c r="BX154" s="668"/>
      <c r="BY154" s="668"/>
      <c r="BZ154" s="668"/>
      <c r="CA154" s="668"/>
      <c r="CB154" s="668"/>
      <c r="CC154" s="668"/>
      <c r="CD154" s="668"/>
      <c r="CE154" s="668"/>
      <c r="CF154" s="668"/>
      <c r="CG154" s="668"/>
      <c r="CH154" s="668"/>
      <c r="CI154" s="668"/>
      <c r="CJ154" s="668"/>
      <c r="CK154" s="668"/>
      <c r="CL154" s="668"/>
      <c r="CM154" s="668"/>
      <c r="CN154" s="668"/>
      <c r="CO154" s="668"/>
      <c r="CP154" s="668"/>
      <c r="CQ154" s="668"/>
      <c r="CR154" s="668"/>
      <c r="CS154" s="668"/>
      <c r="CT154" s="668"/>
      <c r="CU154" s="668"/>
      <c r="CV154" s="668"/>
      <c r="CW154" s="668"/>
      <c r="CX154" s="668"/>
      <c r="CY154" s="668"/>
      <c r="CZ154" s="668"/>
      <c r="DA154" s="668"/>
      <c r="DB154" s="668"/>
      <c r="DC154" s="668"/>
      <c r="DD154" s="668"/>
      <c r="DE154" s="668"/>
      <c r="DF154" s="668"/>
      <c r="DG154" s="668"/>
      <c r="DH154" s="668"/>
      <c r="DI154" s="668"/>
      <c r="DJ154" s="668"/>
      <c r="DK154" s="668"/>
      <c r="DL154" s="668"/>
      <c r="DM154" s="668"/>
      <c r="DN154" s="668"/>
      <c r="DO154" s="668"/>
      <c r="DP154" s="668"/>
      <c r="DQ154" s="668"/>
      <c r="DR154" s="668"/>
      <c r="DS154" s="668"/>
      <c r="DT154" s="668"/>
      <c r="DU154" s="668"/>
      <c r="DV154" s="668"/>
      <c r="DW154" s="668"/>
      <c r="DX154" s="668"/>
      <c r="DY154" s="668"/>
      <c r="DZ154" s="668"/>
      <c r="EA154" s="668"/>
      <c r="EB154" s="668"/>
      <c r="EC154" s="668"/>
      <c r="ED154" s="668"/>
      <c r="EE154" s="668"/>
      <c r="EF154" s="668"/>
      <c r="EG154" s="668"/>
      <c r="EH154" s="668"/>
      <c r="EI154" s="668"/>
      <c r="EJ154" s="668"/>
      <c r="EK154" s="668"/>
      <c r="EL154" s="668"/>
      <c r="EM154" s="668"/>
      <c r="EN154" s="668"/>
      <c r="EO154" s="668"/>
      <c r="EP154" s="668"/>
      <c r="EQ154" s="668"/>
      <c r="ER154" s="668"/>
      <c r="ES154" s="668"/>
      <c r="ET154" s="668"/>
      <c r="EU154" s="668"/>
      <c r="EV154" s="668"/>
      <c r="EW154" s="668"/>
      <c r="EX154" s="668"/>
      <c r="EY154" s="668"/>
      <c r="EZ154" s="668"/>
      <c r="FA154" s="668"/>
      <c r="FB154" s="668"/>
      <c r="FC154" s="668"/>
      <c r="FD154" s="668"/>
      <c r="FE154" s="668"/>
      <c r="FF154" s="668"/>
    </row>
    <row r="155" spans="1:162" s="668" customFormat="1" ht="24" customHeight="1">
      <c r="A155" s="414"/>
      <c r="B155" s="415"/>
      <c r="C155" s="414" t="s">
        <v>592</v>
      </c>
      <c r="D155" s="416" t="s">
        <v>724</v>
      </c>
      <c r="E155" s="417">
        <v>6102000</v>
      </c>
      <c r="F155" s="417">
        <v>0</v>
      </c>
      <c r="G155" s="417">
        <v>6102000</v>
      </c>
      <c r="H155" s="664"/>
      <c r="I155" s="665"/>
      <c r="J155" s="666"/>
      <c r="K155" s="665" t="s">
        <v>592</v>
      </c>
      <c r="L155" s="585" t="s">
        <v>3439</v>
      </c>
      <c r="M155" s="981">
        <f t="shared" si="6"/>
        <v>6102000</v>
      </c>
      <c r="N155" s="981">
        <f t="shared" si="7"/>
        <v>0</v>
      </c>
      <c r="O155" s="981">
        <f t="shared" si="8"/>
        <v>6102000</v>
      </c>
      <c r="P155" s="667"/>
      <c r="Q155" s="667"/>
      <c r="R155" s="667"/>
      <c r="S155" s="667"/>
      <c r="T155" s="667"/>
      <c r="U155" s="667"/>
      <c r="V155" s="667"/>
      <c r="W155" s="667"/>
      <c r="X155" s="667"/>
      <c r="Y155" s="667"/>
      <c r="Z155" s="667"/>
      <c r="AA155" s="667"/>
      <c r="AB155" s="667"/>
      <c r="AC155" s="667"/>
      <c r="AD155" s="667"/>
      <c r="AE155" s="667"/>
      <c r="AF155" s="667"/>
      <c r="AG155" s="667"/>
      <c r="AH155" s="667"/>
      <c r="AI155" s="667"/>
      <c r="AJ155" s="667"/>
    </row>
    <row r="156" spans="1:162" s="678" customFormat="1" ht="24" customHeight="1" thickBot="1">
      <c r="A156" s="424" t="s">
        <v>725</v>
      </c>
      <c r="B156" s="424"/>
      <c r="C156" s="425"/>
      <c r="D156" s="426" t="s">
        <v>726</v>
      </c>
      <c r="E156" s="427">
        <v>582754474</v>
      </c>
      <c r="F156" s="427">
        <v>0</v>
      </c>
      <c r="G156" s="439">
        <v>582754474</v>
      </c>
      <c r="H156" s="664"/>
      <c r="I156" s="675" t="s">
        <v>725</v>
      </c>
      <c r="J156" s="675"/>
      <c r="K156" s="676"/>
      <c r="L156" s="587" t="s">
        <v>3440</v>
      </c>
      <c r="M156" s="984">
        <f t="shared" si="6"/>
        <v>582754474</v>
      </c>
      <c r="N156" s="984">
        <f t="shared" si="7"/>
        <v>0</v>
      </c>
      <c r="O156" s="984">
        <f t="shared" si="8"/>
        <v>582754474</v>
      </c>
      <c r="P156" s="667"/>
      <c r="Q156" s="667"/>
      <c r="R156" s="667"/>
      <c r="S156" s="667"/>
      <c r="T156" s="667"/>
      <c r="U156" s="667"/>
      <c r="V156" s="667"/>
      <c r="W156" s="667"/>
      <c r="X156" s="667"/>
      <c r="Y156" s="667"/>
      <c r="Z156" s="667"/>
      <c r="AA156" s="667"/>
      <c r="AB156" s="667"/>
      <c r="AC156" s="667"/>
      <c r="AD156" s="667"/>
      <c r="AE156" s="667"/>
      <c r="AF156" s="667"/>
      <c r="AG156" s="667"/>
      <c r="AH156" s="667"/>
      <c r="AI156" s="667"/>
      <c r="AJ156" s="667"/>
      <c r="AK156" s="668"/>
      <c r="AL156" s="668"/>
      <c r="AM156" s="668"/>
      <c r="AN156" s="668"/>
      <c r="AO156" s="668"/>
      <c r="AP156" s="668"/>
      <c r="AQ156" s="668"/>
      <c r="AR156" s="668"/>
      <c r="AS156" s="668"/>
      <c r="AT156" s="668"/>
      <c r="AU156" s="668"/>
      <c r="AV156" s="668"/>
      <c r="AW156" s="668"/>
      <c r="AX156" s="668"/>
      <c r="AY156" s="668"/>
      <c r="AZ156" s="668"/>
      <c r="BA156" s="668"/>
      <c r="BB156" s="668"/>
      <c r="BC156" s="668"/>
      <c r="BD156" s="668"/>
      <c r="BE156" s="668"/>
      <c r="BF156" s="668"/>
      <c r="BG156" s="668"/>
      <c r="BH156" s="668"/>
      <c r="BI156" s="668"/>
      <c r="BJ156" s="668"/>
      <c r="BK156" s="668"/>
      <c r="BL156" s="668"/>
      <c r="BM156" s="668"/>
      <c r="BN156" s="668"/>
      <c r="BO156" s="668"/>
      <c r="BP156" s="668"/>
      <c r="BQ156" s="668"/>
      <c r="BR156" s="668"/>
      <c r="BS156" s="668"/>
      <c r="BT156" s="668"/>
      <c r="BU156" s="668"/>
      <c r="BV156" s="668"/>
      <c r="BW156" s="668"/>
      <c r="BX156" s="668"/>
      <c r="BY156" s="668"/>
      <c r="BZ156" s="668"/>
      <c r="CA156" s="668"/>
      <c r="CB156" s="668"/>
      <c r="CC156" s="668"/>
      <c r="CD156" s="668"/>
      <c r="CE156" s="668"/>
      <c r="CF156" s="668"/>
      <c r="CG156" s="668"/>
      <c r="CH156" s="668"/>
      <c r="CI156" s="668"/>
      <c r="CJ156" s="668"/>
      <c r="CK156" s="668"/>
      <c r="CL156" s="668"/>
      <c r="CM156" s="668"/>
      <c r="CN156" s="668"/>
      <c r="CO156" s="668"/>
      <c r="CP156" s="668"/>
      <c r="CQ156" s="668"/>
      <c r="CR156" s="668"/>
      <c r="CS156" s="668"/>
      <c r="CT156" s="668"/>
      <c r="CU156" s="668"/>
      <c r="CV156" s="668"/>
      <c r="CW156" s="668"/>
      <c r="CX156" s="668"/>
      <c r="CY156" s="668"/>
      <c r="CZ156" s="668"/>
      <c r="DA156" s="668"/>
      <c r="DB156" s="668"/>
      <c r="DC156" s="668"/>
      <c r="DD156" s="668"/>
      <c r="DE156" s="668"/>
      <c r="DF156" s="668"/>
      <c r="DG156" s="668"/>
      <c r="DH156" s="668"/>
      <c r="DI156" s="668"/>
      <c r="DJ156" s="668"/>
      <c r="DK156" s="668"/>
      <c r="DL156" s="668"/>
      <c r="DM156" s="668"/>
      <c r="DN156" s="668"/>
      <c r="DO156" s="668"/>
      <c r="DP156" s="668"/>
      <c r="DQ156" s="668"/>
      <c r="DR156" s="668"/>
      <c r="DS156" s="668"/>
      <c r="DT156" s="668"/>
      <c r="DU156" s="668"/>
      <c r="DV156" s="668"/>
      <c r="DW156" s="668"/>
      <c r="DX156" s="668"/>
      <c r="DY156" s="668"/>
      <c r="DZ156" s="668"/>
      <c r="EA156" s="668"/>
      <c r="EB156" s="668"/>
      <c r="EC156" s="668"/>
      <c r="ED156" s="668"/>
      <c r="EE156" s="668"/>
      <c r="EF156" s="668"/>
      <c r="EG156" s="668"/>
      <c r="EH156" s="668"/>
      <c r="EI156" s="668"/>
      <c r="EJ156" s="668"/>
      <c r="EK156" s="668"/>
      <c r="EL156" s="668"/>
      <c r="EM156" s="668"/>
      <c r="EN156" s="668"/>
      <c r="EO156" s="668"/>
      <c r="EP156" s="668"/>
      <c r="EQ156" s="668"/>
      <c r="ER156" s="668"/>
      <c r="ES156" s="668"/>
      <c r="ET156" s="668"/>
      <c r="EU156" s="668"/>
      <c r="EV156" s="668"/>
      <c r="EW156" s="668"/>
      <c r="EX156" s="668"/>
      <c r="EY156" s="668"/>
      <c r="EZ156" s="668"/>
      <c r="FA156" s="668"/>
      <c r="FB156" s="668"/>
      <c r="FC156" s="668"/>
      <c r="FD156" s="668"/>
      <c r="FE156" s="668"/>
      <c r="FF156" s="668"/>
    </row>
    <row r="157" spans="1:162" s="682" customFormat="1" ht="24" customHeight="1" thickTop="1" thickBot="1">
      <c r="A157" s="414"/>
      <c r="B157" s="415" t="s">
        <v>592</v>
      </c>
      <c r="C157" s="414"/>
      <c r="D157" s="416" t="s">
        <v>593</v>
      </c>
      <c r="E157" s="417">
        <v>142216916</v>
      </c>
      <c r="F157" s="417">
        <v>0</v>
      </c>
      <c r="G157" s="417">
        <v>142216916</v>
      </c>
      <c r="H157" s="659"/>
      <c r="I157" s="665"/>
      <c r="J157" s="666" t="s">
        <v>592</v>
      </c>
      <c r="K157" s="665"/>
      <c r="L157" s="585" t="s">
        <v>3339</v>
      </c>
      <c r="M157" s="981">
        <f t="shared" si="6"/>
        <v>142216916</v>
      </c>
      <c r="N157" s="981">
        <f t="shared" si="7"/>
        <v>0</v>
      </c>
      <c r="O157" s="981">
        <f t="shared" si="8"/>
        <v>142216916</v>
      </c>
      <c r="P157" s="662"/>
      <c r="Q157" s="662"/>
      <c r="R157" s="662"/>
      <c r="S157" s="662"/>
      <c r="T157" s="662"/>
      <c r="U157" s="662"/>
      <c r="V157" s="662"/>
      <c r="W157" s="662"/>
      <c r="X157" s="662"/>
      <c r="Y157" s="662"/>
      <c r="Z157" s="662"/>
      <c r="AA157" s="662"/>
      <c r="AB157" s="662"/>
      <c r="AC157" s="662"/>
      <c r="AD157" s="662"/>
      <c r="AE157" s="662"/>
      <c r="AF157" s="662"/>
      <c r="AG157" s="662"/>
      <c r="AH157" s="662"/>
      <c r="AI157" s="662"/>
      <c r="AJ157" s="662"/>
      <c r="AK157" s="663"/>
      <c r="AL157" s="663"/>
      <c r="AM157" s="663"/>
      <c r="AN157" s="663"/>
      <c r="AO157" s="663"/>
      <c r="AP157" s="663"/>
      <c r="AQ157" s="663"/>
      <c r="AR157" s="663"/>
      <c r="AS157" s="663"/>
      <c r="AT157" s="663"/>
      <c r="AU157" s="663"/>
      <c r="AV157" s="663"/>
      <c r="AW157" s="663"/>
      <c r="AX157" s="663"/>
      <c r="AY157" s="663"/>
      <c r="AZ157" s="663"/>
      <c r="BA157" s="663"/>
      <c r="BB157" s="663"/>
      <c r="BC157" s="663"/>
      <c r="BD157" s="663"/>
      <c r="BE157" s="663"/>
      <c r="BF157" s="663"/>
      <c r="BG157" s="663"/>
      <c r="BH157" s="663"/>
      <c r="BI157" s="663"/>
      <c r="BJ157" s="663"/>
      <c r="BK157" s="663"/>
      <c r="BL157" s="663"/>
      <c r="BM157" s="663"/>
      <c r="BN157" s="663"/>
      <c r="BO157" s="663"/>
      <c r="BP157" s="663"/>
      <c r="BQ157" s="663"/>
      <c r="BR157" s="663"/>
      <c r="BS157" s="663"/>
      <c r="BT157" s="663"/>
      <c r="BU157" s="663"/>
      <c r="BV157" s="663"/>
      <c r="BW157" s="663"/>
      <c r="BX157" s="663"/>
      <c r="BY157" s="663"/>
      <c r="BZ157" s="663"/>
      <c r="CA157" s="663"/>
      <c r="CB157" s="663"/>
      <c r="CC157" s="663"/>
      <c r="CD157" s="663"/>
      <c r="CE157" s="663"/>
      <c r="CF157" s="663"/>
      <c r="CG157" s="663"/>
      <c r="CH157" s="663"/>
      <c r="CI157" s="663"/>
      <c r="CJ157" s="663"/>
      <c r="CK157" s="663"/>
      <c r="CL157" s="663"/>
      <c r="CM157" s="663"/>
      <c r="CN157" s="663"/>
      <c r="CO157" s="663"/>
      <c r="CP157" s="663"/>
      <c r="CQ157" s="663"/>
      <c r="CR157" s="663"/>
      <c r="CS157" s="663"/>
      <c r="CT157" s="663"/>
      <c r="CU157" s="663"/>
      <c r="CV157" s="663"/>
      <c r="CW157" s="663"/>
      <c r="CX157" s="663"/>
      <c r="CY157" s="663"/>
      <c r="CZ157" s="663"/>
      <c r="DA157" s="663"/>
      <c r="DB157" s="663"/>
      <c r="DC157" s="663"/>
      <c r="DD157" s="663"/>
      <c r="DE157" s="663"/>
      <c r="DF157" s="663"/>
      <c r="DG157" s="663"/>
      <c r="DH157" s="663"/>
      <c r="DI157" s="663"/>
      <c r="DJ157" s="663"/>
      <c r="DK157" s="663"/>
      <c r="DL157" s="663"/>
      <c r="DM157" s="663"/>
      <c r="DN157" s="663"/>
      <c r="DO157" s="663"/>
      <c r="DP157" s="663"/>
      <c r="DQ157" s="663"/>
      <c r="DR157" s="663"/>
      <c r="DS157" s="663"/>
      <c r="DT157" s="663"/>
      <c r="DU157" s="663"/>
      <c r="DV157" s="663"/>
      <c r="DW157" s="663"/>
      <c r="DX157" s="663"/>
      <c r="DY157" s="663"/>
      <c r="DZ157" s="663"/>
      <c r="EA157" s="663"/>
      <c r="EB157" s="663"/>
      <c r="EC157" s="663"/>
      <c r="ED157" s="663"/>
      <c r="EE157" s="663"/>
      <c r="EF157" s="663"/>
      <c r="EG157" s="663"/>
      <c r="EH157" s="663"/>
      <c r="EI157" s="663"/>
      <c r="EJ157" s="663"/>
      <c r="EK157" s="663"/>
      <c r="EL157" s="663"/>
      <c r="EM157" s="663"/>
      <c r="EN157" s="663"/>
      <c r="EO157" s="663"/>
      <c r="EP157" s="663"/>
      <c r="EQ157" s="663"/>
      <c r="ER157" s="663"/>
      <c r="ES157" s="663"/>
      <c r="ET157" s="663"/>
      <c r="EU157" s="663"/>
      <c r="EV157" s="663"/>
      <c r="EW157" s="663"/>
      <c r="EX157" s="663"/>
      <c r="EY157" s="663"/>
      <c r="EZ157" s="663"/>
      <c r="FA157" s="663"/>
      <c r="FB157" s="663"/>
      <c r="FC157" s="663"/>
      <c r="FD157" s="663"/>
      <c r="FE157" s="663"/>
      <c r="FF157" s="663"/>
    </row>
    <row r="158" spans="1:162" s="668" customFormat="1" ht="24" customHeight="1" thickTop="1">
      <c r="A158" s="385"/>
      <c r="B158" s="385"/>
      <c r="C158" s="384" t="s">
        <v>592</v>
      </c>
      <c r="D158" s="418" t="s">
        <v>594</v>
      </c>
      <c r="E158" s="419">
        <v>142216916</v>
      </c>
      <c r="F158" s="419">
        <v>0</v>
      </c>
      <c r="G158" s="417">
        <v>142216916</v>
      </c>
      <c r="H158" s="664"/>
      <c r="I158" s="669"/>
      <c r="J158" s="669"/>
      <c r="K158" s="670" t="s">
        <v>592</v>
      </c>
      <c r="L158" s="586" t="s">
        <v>3327</v>
      </c>
      <c r="M158" s="982">
        <f t="shared" si="6"/>
        <v>142216916</v>
      </c>
      <c r="N158" s="982">
        <f t="shared" si="7"/>
        <v>0</v>
      </c>
      <c r="O158" s="982">
        <f t="shared" si="8"/>
        <v>142216916</v>
      </c>
      <c r="P158" s="667"/>
      <c r="Q158" s="667"/>
      <c r="R158" s="667"/>
      <c r="S158" s="667"/>
      <c r="T158" s="667"/>
      <c r="U158" s="667"/>
      <c r="V158" s="667"/>
      <c r="W158" s="667"/>
      <c r="X158" s="667"/>
      <c r="Y158" s="667"/>
      <c r="Z158" s="667"/>
      <c r="AA158" s="667"/>
      <c r="AB158" s="667"/>
      <c r="AC158" s="667"/>
      <c r="AD158" s="667"/>
      <c r="AE158" s="667"/>
      <c r="AF158" s="667"/>
      <c r="AG158" s="667"/>
      <c r="AH158" s="667"/>
      <c r="AI158" s="667"/>
      <c r="AJ158" s="667"/>
    </row>
    <row r="159" spans="1:162" s="668" customFormat="1" ht="24" customHeight="1">
      <c r="A159" s="385"/>
      <c r="B159" s="384" t="s">
        <v>595</v>
      </c>
      <c r="C159" s="385"/>
      <c r="D159" s="418" t="s">
        <v>727</v>
      </c>
      <c r="E159" s="419">
        <v>143075372</v>
      </c>
      <c r="F159" s="419">
        <v>0</v>
      </c>
      <c r="G159" s="417">
        <v>143075372</v>
      </c>
      <c r="H159" s="664"/>
      <c r="I159" s="669"/>
      <c r="J159" s="670" t="s">
        <v>595</v>
      </c>
      <c r="K159" s="669"/>
      <c r="L159" s="586" t="s">
        <v>3441</v>
      </c>
      <c r="M159" s="982">
        <f t="shared" si="6"/>
        <v>143075372</v>
      </c>
      <c r="N159" s="982">
        <f t="shared" si="7"/>
        <v>0</v>
      </c>
      <c r="O159" s="982">
        <f t="shared" si="8"/>
        <v>143075372</v>
      </c>
      <c r="P159" s="667"/>
      <c r="Q159" s="667"/>
      <c r="R159" s="667"/>
      <c r="S159" s="667"/>
      <c r="T159" s="667"/>
      <c r="U159" s="667"/>
      <c r="V159" s="667"/>
      <c r="W159" s="667"/>
      <c r="X159" s="667"/>
      <c r="Y159" s="667"/>
      <c r="Z159" s="667"/>
      <c r="AA159" s="667"/>
      <c r="AB159" s="667"/>
      <c r="AC159" s="667"/>
      <c r="AD159" s="667"/>
      <c r="AE159" s="667"/>
      <c r="AF159" s="667"/>
      <c r="AG159" s="667"/>
      <c r="AH159" s="667"/>
      <c r="AI159" s="667"/>
      <c r="AJ159" s="667"/>
    </row>
    <row r="160" spans="1:162" s="668" customFormat="1" ht="24" customHeight="1">
      <c r="A160" s="385"/>
      <c r="B160" s="385"/>
      <c r="C160" s="384" t="s">
        <v>592</v>
      </c>
      <c r="D160" s="418" t="s">
        <v>3205</v>
      </c>
      <c r="E160" s="419">
        <v>60687742</v>
      </c>
      <c r="F160" s="419">
        <v>0</v>
      </c>
      <c r="G160" s="417">
        <v>60687742</v>
      </c>
      <c r="H160" s="664"/>
      <c r="I160" s="669"/>
      <c r="J160" s="669"/>
      <c r="K160" s="670" t="s">
        <v>592</v>
      </c>
      <c r="L160" s="586" t="s">
        <v>3442</v>
      </c>
      <c r="M160" s="982">
        <f t="shared" si="6"/>
        <v>60687742</v>
      </c>
      <c r="N160" s="982">
        <f t="shared" si="7"/>
        <v>0</v>
      </c>
      <c r="O160" s="982">
        <f t="shared" si="8"/>
        <v>60687742</v>
      </c>
      <c r="P160" s="667"/>
      <c r="Q160" s="667"/>
      <c r="R160" s="667"/>
      <c r="S160" s="667"/>
      <c r="T160" s="667"/>
      <c r="U160" s="667"/>
      <c r="V160" s="667"/>
      <c r="W160" s="667"/>
      <c r="X160" s="667"/>
      <c r="Y160" s="667"/>
      <c r="Z160" s="667"/>
      <c r="AA160" s="667"/>
      <c r="AB160" s="667"/>
      <c r="AC160" s="667"/>
      <c r="AD160" s="667"/>
      <c r="AE160" s="667"/>
      <c r="AF160" s="667"/>
      <c r="AG160" s="667"/>
      <c r="AH160" s="667"/>
      <c r="AI160" s="667"/>
      <c r="AJ160" s="667"/>
    </row>
    <row r="161" spans="1:162" s="672" customFormat="1" ht="24" customHeight="1">
      <c r="A161" s="385"/>
      <c r="B161" s="384"/>
      <c r="C161" s="385" t="s">
        <v>595</v>
      </c>
      <c r="D161" s="418" t="s">
        <v>728</v>
      </c>
      <c r="E161" s="419">
        <v>17338747</v>
      </c>
      <c r="F161" s="419">
        <v>0</v>
      </c>
      <c r="G161" s="417">
        <v>17338747</v>
      </c>
      <c r="H161" s="664"/>
      <c r="I161" s="669"/>
      <c r="J161" s="670"/>
      <c r="K161" s="669" t="s">
        <v>595</v>
      </c>
      <c r="L161" s="586" t="s">
        <v>3443</v>
      </c>
      <c r="M161" s="982">
        <f t="shared" si="6"/>
        <v>17338747</v>
      </c>
      <c r="N161" s="982">
        <f t="shared" si="7"/>
        <v>0</v>
      </c>
      <c r="O161" s="982">
        <f t="shared" si="8"/>
        <v>17338747</v>
      </c>
      <c r="P161" s="667"/>
      <c r="Q161" s="667"/>
      <c r="R161" s="667"/>
      <c r="S161" s="667"/>
      <c r="T161" s="667"/>
      <c r="U161" s="667"/>
      <c r="V161" s="667"/>
      <c r="W161" s="667"/>
      <c r="X161" s="667"/>
      <c r="Y161" s="667"/>
      <c r="Z161" s="667"/>
      <c r="AA161" s="667"/>
      <c r="AB161" s="667"/>
      <c r="AC161" s="667"/>
      <c r="AD161" s="667"/>
      <c r="AE161" s="667"/>
      <c r="AF161" s="667"/>
      <c r="AG161" s="667"/>
      <c r="AH161" s="667"/>
      <c r="AI161" s="667"/>
      <c r="AJ161" s="667"/>
      <c r="AK161" s="668"/>
      <c r="AL161" s="668"/>
      <c r="AM161" s="668"/>
      <c r="AN161" s="668"/>
      <c r="AO161" s="668"/>
      <c r="AP161" s="668"/>
      <c r="AQ161" s="668"/>
      <c r="AR161" s="668"/>
      <c r="AS161" s="668"/>
      <c r="AT161" s="668"/>
      <c r="AU161" s="668"/>
      <c r="AV161" s="668"/>
      <c r="AW161" s="668"/>
      <c r="AX161" s="668"/>
      <c r="AY161" s="668"/>
      <c r="AZ161" s="668"/>
      <c r="BA161" s="668"/>
      <c r="BB161" s="668"/>
      <c r="BC161" s="668"/>
      <c r="BD161" s="668"/>
      <c r="BE161" s="668"/>
      <c r="BF161" s="668"/>
      <c r="BG161" s="668"/>
      <c r="BH161" s="668"/>
      <c r="BI161" s="668"/>
      <c r="BJ161" s="668"/>
      <c r="BK161" s="668"/>
      <c r="BL161" s="668"/>
      <c r="BM161" s="668"/>
      <c r="BN161" s="668"/>
      <c r="BO161" s="668"/>
      <c r="BP161" s="668"/>
      <c r="BQ161" s="668"/>
      <c r="BR161" s="668"/>
      <c r="BS161" s="668"/>
      <c r="BT161" s="668"/>
      <c r="BU161" s="668"/>
      <c r="BV161" s="668"/>
      <c r="BW161" s="668"/>
      <c r="BX161" s="668"/>
      <c r="BY161" s="668"/>
      <c r="BZ161" s="668"/>
      <c r="CA161" s="668"/>
      <c r="CB161" s="668"/>
      <c r="CC161" s="668"/>
      <c r="CD161" s="668"/>
      <c r="CE161" s="668"/>
      <c r="CF161" s="668"/>
      <c r="CG161" s="668"/>
      <c r="CH161" s="668"/>
      <c r="CI161" s="668"/>
      <c r="CJ161" s="668"/>
      <c r="CK161" s="668"/>
      <c r="CL161" s="668"/>
      <c r="CM161" s="668"/>
      <c r="CN161" s="668"/>
      <c r="CO161" s="668"/>
      <c r="CP161" s="668"/>
      <c r="CQ161" s="668"/>
      <c r="CR161" s="668"/>
      <c r="CS161" s="668"/>
      <c r="CT161" s="668"/>
      <c r="CU161" s="668"/>
      <c r="CV161" s="668"/>
      <c r="CW161" s="668"/>
      <c r="CX161" s="668"/>
      <c r="CY161" s="668"/>
      <c r="CZ161" s="668"/>
      <c r="DA161" s="668"/>
      <c r="DB161" s="668"/>
      <c r="DC161" s="668"/>
      <c r="DD161" s="668"/>
      <c r="DE161" s="668"/>
      <c r="DF161" s="668"/>
      <c r="DG161" s="668"/>
      <c r="DH161" s="668"/>
      <c r="DI161" s="668"/>
      <c r="DJ161" s="668"/>
      <c r="DK161" s="668"/>
      <c r="DL161" s="668"/>
      <c r="DM161" s="668"/>
      <c r="DN161" s="668"/>
      <c r="DO161" s="668"/>
      <c r="DP161" s="668"/>
      <c r="DQ161" s="668"/>
      <c r="DR161" s="668"/>
      <c r="DS161" s="668"/>
      <c r="DT161" s="668"/>
      <c r="DU161" s="668"/>
      <c r="DV161" s="668"/>
      <c r="DW161" s="668"/>
      <c r="DX161" s="668"/>
      <c r="DY161" s="668"/>
      <c r="DZ161" s="668"/>
      <c r="EA161" s="668"/>
      <c r="EB161" s="668"/>
      <c r="EC161" s="668"/>
      <c r="ED161" s="668"/>
      <c r="EE161" s="668"/>
      <c r="EF161" s="668"/>
      <c r="EG161" s="668"/>
      <c r="EH161" s="668"/>
      <c r="EI161" s="668"/>
      <c r="EJ161" s="668"/>
      <c r="EK161" s="668"/>
      <c r="EL161" s="668"/>
      <c r="EM161" s="668"/>
      <c r="EN161" s="668"/>
      <c r="EO161" s="668"/>
      <c r="EP161" s="668"/>
      <c r="EQ161" s="668"/>
      <c r="ER161" s="668"/>
      <c r="ES161" s="668"/>
      <c r="ET161" s="668"/>
      <c r="EU161" s="668"/>
      <c r="EV161" s="668"/>
      <c r="EW161" s="668"/>
      <c r="EX161" s="668"/>
      <c r="EY161" s="668"/>
      <c r="EZ161" s="668"/>
      <c r="FA161" s="668"/>
      <c r="FB161" s="668"/>
      <c r="FC161" s="668"/>
      <c r="FD161" s="668"/>
      <c r="FE161" s="668"/>
      <c r="FF161" s="668"/>
    </row>
    <row r="162" spans="1:162" s="668" customFormat="1" ht="24" customHeight="1">
      <c r="A162" s="385"/>
      <c r="B162" s="385"/>
      <c r="C162" s="384" t="s">
        <v>599</v>
      </c>
      <c r="D162" s="418" t="s">
        <v>729</v>
      </c>
      <c r="E162" s="419">
        <v>65048883</v>
      </c>
      <c r="F162" s="419">
        <v>0</v>
      </c>
      <c r="G162" s="417">
        <v>65048883</v>
      </c>
      <c r="H162" s="664"/>
      <c r="I162" s="669"/>
      <c r="J162" s="669"/>
      <c r="K162" s="670" t="s">
        <v>599</v>
      </c>
      <c r="L162" s="586" t="s">
        <v>3444</v>
      </c>
      <c r="M162" s="982">
        <f t="shared" si="6"/>
        <v>65048883</v>
      </c>
      <c r="N162" s="982">
        <f t="shared" si="7"/>
        <v>0</v>
      </c>
      <c r="O162" s="982">
        <f t="shared" si="8"/>
        <v>65048883</v>
      </c>
      <c r="P162" s="667"/>
      <c r="Q162" s="667"/>
      <c r="R162" s="667"/>
      <c r="S162" s="667"/>
      <c r="T162" s="667"/>
      <c r="U162" s="667"/>
      <c r="V162" s="667"/>
      <c r="W162" s="667"/>
      <c r="X162" s="667"/>
      <c r="Y162" s="667"/>
      <c r="Z162" s="667"/>
      <c r="AA162" s="667"/>
      <c r="AB162" s="667"/>
      <c r="AC162" s="667"/>
      <c r="AD162" s="667"/>
      <c r="AE162" s="667"/>
      <c r="AF162" s="667"/>
      <c r="AG162" s="667"/>
      <c r="AH162" s="667"/>
      <c r="AI162" s="667"/>
      <c r="AJ162" s="667"/>
    </row>
    <row r="163" spans="1:162" s="672" customFormat="1" ht="24" customHeight="1">
      <c r="A163" s="384"/>
      <c r="B163" s="385" t="s">
        <v>599</v>
      </c>
      <c r="C163" s="385"/>
      <c r="D163" s="478" t="s">
        <v>730</v>
      </c>
      <c r="E163" s="419">
        <v>297462186</v>
      </c>
      <c r="F163" s="419">
        <v>0</v>
      </c>
      <c r="G163" s="417">
        <v>297462186</v>
      </c>
      <c r="H163" s="664"/>
      <c r="I163" s="670"/>
      <c r="J163" s="669" t="s">
        <v>599</v>
      </c>
      <c r="K163" s="669"/>
      <c r="L163" s="586" t="s">
        <v>3445</v>
      </c>
      <c r="M163" s="982">
        <f t="shared" si="6"/>
        <v>297462186</v>
      </c>
      <c r="N163" s="982">
        <f t="shared" si="7"/>
        <v>0</v>
      </c>
      <c r="O163" s="982">
        <f t="shared" si="8"/>
        <v>297462186</v>
      </c>
      <c r="P163" s="667"/>
      <c r="Q163" s="667"/>
      <c r="R163" s="667"/>
      <c r="S163" s="667"/>
      <c r="T163" s="667"/>
      <c r="U163" s="667"/>
      <c r="V163" s="667"/>
      <c r="W163" s="667"/>
      <c r="X163" s="667"/>
      <c r="Y163" s="667"/>
      <c r="Z163" s="667"/>
      <c r="AA163" s="667"/>
      <c r="AB163" s="667"/>
      <c r="AC163" s="667"/>
      <c r="AD163" s="667"/>
      <c r="AE163" s="667"/>
      <c r="AF163" s="667"/>
      <c r="AG163" s="667"/>
      <c r="AH163" s="667"/>
      <c r="AI163" s="667"/>
      <c r="AJ163" s="667"/>
      <c r="AK163" s="668"/>
      <c r="AL163" s="668"/>
      <c r="AM163" s="668"/>
      <c r="AN163" s="668"/>
      <c r="AO163" s="668"/>
      <c r="AP163" s="668"/>
      <c r="AQ163" s="668"/>
      <c r="AR163" s="668"/>
      <c r="AS163" s="668"/>
      <c r="AT163" s="668"/>
      <c r="AU163" s="668"/>
      <c r="AV163" s="668"/>
      <c r="AW163" s="668"/>
      <c r="AX163" s="668"/>
      <c r="AY163" s="668"/>
      <c r="AZ163" s="668"/>
      <c r="BA163" s="668"/>
      <c r="BB163" s="668"/>
      <c r="BC163" s="668"/>
      <c r="BD163" s="668"/>
      <c r="BE163" s="668"/>
      <c r="BF163" s="668"/>
      <c r="BG163" s="668"/>
      <c r="BH163" s="668"/>
      <c r="BI163" s="668"/>
      <c r="BJ163" s="668"/>
      <c r="BK163" s="668"/>
      <c r="BL163" s="668"/>
      <c r="BM163" s="668"/>
      <c r="BN163" s="668"/>
      <c r="BO163" s="668"/>
      <c r="BP163" s="668"/>
      <c r="BQ163" s="668"/>
      <c r="BR163" s="668"/>
      <c r="BS163" s="668"/>
      <c r="BT163" s="668"/>
      <c r="BU163" s="668"/>
      <c r="BV163" s="668"/>
      <c r="BW163" s="668"/>
      <c r="BX163" s="668"/>
      <c r="BY163" s="668"/>
      <c r="BZ163" s="668"/>
      <c r="CA163" s="668"/>
      <c r="CB163" s="668"/>
      <c r="CC163" s="668"/>
      <c r="CD163" s="668"/>
      <c r="CE163" s="668"/>
      <c r="CF163" s="668"/>
      <c r="CG163" s="668"/>
      <c r="CH163" s="668"/>
      <c r="CI163" s="668"/>
      <c r="CJ163" s="668"/>
      <c r="CK163" s="668"/>
      <c r="CL163" s="668"/>
      <c r="CM163" s="668"/>
      <c r="CN163" s="668"/>
      <c r="CO163" s="668"/>
      <c r="CP163" s="668"/>
      <c r="CQ163" s="668"/>
      <c r="CR163" s="668"/>
      <c r="CS163" s="668"/>
      <c r="CT163" s="668"/>
      <c r="CU163" s="668"/>
      <c r="CV163" s="668"/>
      <c r="CW163" s="668"/>
      <c r="CX163" s="668"/>
      <c r="CY163" s="668"/>
      <c r="CZ163" s="668"/>
      <c r="DA163" s="668"/>
      <c r="DB163" s="668"/>
      <c r="DC163" s="668"/>
      <c r="DD163" s="668"/>
      <c r="DE163" s="668"/>
      <c r="DF163" s="668"/>
      <c r="DG163" s="668"/>
      <c r="DH163" s="668"/>
      <c r="DI163" s="668"/>
      <c r="DJ163" s="668"/>
      <c r="DK163" s="668"/>
      <c r="DL163" s="668"/>
      <c r="DM163" s="668"/>
      <c r="DN163" s="668"/>
      <c r="DO163" s="668"/>
      <c r="DP163" s="668"/>
      <c r="DQ163" s="668"/>
      <c r="DR163" s="668"/>
      <c r="DS163" s="668"/>
      <c r="DT163" s="668"/>
      <c r="DU163" s="668"/>
      <c r="DV163" s="668"/>
      <c r="DW163" s="668"/>
      <c r="DX163" s="668"/>
      <c r="DY163" s="668"/>
      <c r="DZ163" s="668"/>
      <c r="EA163" s="668"/>
      <c r="EB163" s="668"/>
      <c r="EC163" s="668"/>
      <c r="ED163" s="668"/>
      <c r="EE163" s="668"/>
      <c r="EF163" s="668"/>
      <c r="EG163" s="668"/>
      <c r="EH163" s="668"/>
      <c r="EI163" s="668"/>
      <c r="EJ163" s="668"/>
      <c r="EK163" s="668"/>
      <c r="EL163" s="668"/>
      <c r="EM163" s="668"/>
      <c r="EN163" s="668"/>
      <c r="EO163" s="668"/>
      <c r="EP163" s="668"/>
      <c r="EQ163" s="668"/>
      <c r="ER163" s="668"/>
      <c r="ES163" s="668"/>
      <c r="ET163" s="668"/>
      <c r="EU163" s="668"/>
      <c r="EV163" s="668"/>
      <c r="EW163" s="668"/>
      <c r="EX163" s="668"/>
      <c r="EY163" s="668"/>
      <c r="EZ163" s="668"/>
      <c r="FA163" s="668"/>
      <c r="FB163" s="668"/>
      <c r="FC163" s="668"/>
      <c r="FD163" s="668"/>
      <c r="FE163" s="668"/>
      <c r="FF163" s="668"/>
    </row>
    <row r="164" spans="1:162" s="663" customFormat="1" ht="24" customHeight="1">
      <c r="A164" s="414"/>
      <c r="B164" s="415"/>
      <c r="C164" s="414" t="s">
        <v>592</v>
      </c>
      <c r="D164" s="416" t="s">
        <v>731</v>
      </c>
      <c r="E164" s="417">
        <v>219608598</v>
      </c>
      <c r="F164" s="417">
        <v>0</v>
      </c>
      <c r="G164" s="417">
        <v>219608598</v>
      </c>
      <c r="H164" s="659"/>
      <c r="I164" s="665"/>
      <c r="J164" s="666"/>
      <c r="K164" s="665" t="s">
        <v>592</v>
      </c>
      <c r="L164" s="585" t="s">
        <v>3446</v>
      </c>
      <c r="M164" s="981">
        <f t="shared" si="6"/>
        <v>219608598</v>
      </c>
      <c r="N164" s="981">
        <f t="shared" si="7"/>
        <v>0</v>
      </c>
      <c r="O164" s="981">
        <f t="shared" si="8"/>
        <v>219608598</v>
      </c>
      <c r="P164" s="662"/>
      <c r="Q164" s="662"/>
      <c r="R164" s="662"/>
      <c r="S164" s="662"/>
      <c r="T164" s="662"/>
      <c r="U164" s="662"/>
      <c r="V164" s="662"/>
      <c r="W164" s="662"/>
      <c r="X164" s="662"/>
      <c r="Y164" s="662"/>
      <c r="Z164" s="662"/>
      <c r="AA164" s="662"/>
      <c r="AB164" s="662"/>
      <c r="AC164" s="662"/>
      <c r="AD164" s="662"/>
      <c r="AE164" s="662"/>
      <c r="AF164" s="662"/>
      <c r="AG164" s="662"/>
      <c r="AH164" s="662"/>
      <c r="AI164" s="662"/>
      <c r="AJ164" s="662"/>
    </row>
    <row r="165" spans="1:162" s="672" customFormat="1" ht="24" customHeight="1">
      <c r="A165" s="385"/>
      <c r="B165" s="385"/>
      <c r="C165" s="384" t="s">
        <v>595</v>
      </c>
      <c r="D165" s="418" t="s">
        <v>732</v>
      </c>
      <c r="E165" s="419">
        <v>77853588</v>
      </c>
      <c r="F165" s="419">
        <v>0</v>
      </c>
      <c r="G165" s="417">
        <v>77853588</v>
      </c>
      <c r="H165" s="664"/>
      <c r="I165" s="669"/>
      <c r="J165" s="669"/>
      <c r="K165" s="670" t="s">
        <v>595</v>
      </c>
      <c r="L165" s="586" t="s">
        <v>3447</v>
      </c>
      <c r="M165" s="982">
        <f t="shared" si="6"/>
        <v>77853588</v>
      </c>
      <c r="N165" s="982">
        <f t="shared" si="7"/>
        <v>0</v>
      </c>
      <c r="O165" s="982">
        <f t="shared" si="8"/>
        <v>77853588</v>
      </c>
      <c r="P165" s="667"/>
      <c r="Q165" s="667"/>
      <c r="R165" s="667"/>
      <c r="S165" s="667"/>
      <c r="T165" s="667"/>
      <c r="U165" s="667"/>
      <c r="V165" s="667"/>
      <c r="W165" s="667"/>
      <c r="X165" s="667"/>
      <c r="Y165" s="667"/>
      <c r="Z165" s="667"/>
      <c r="AA165" s="667"/>
      <c r="AB165" s="667"/>
      <c r="AC165" s="667"/>
      <c r="AD165" s="667"/>
      <c r="AE165" s="667"/>
      <c r="AF165" s="667"/>
      <c r="AG165" s="667"/>
      <c r="AH165" s="667"/>
      <c r="AI165" s="667"/>
      <c r="AJ165" s="667"/>
      <c r="AK165" s="668"/>
      <c r="AL165" s="668"/>
      <c r="AM165" s="668"/>
      <c r="AN165" s="668"/>
      <c r="AO165" s="668"/>
      <c r="AP165" s="668"/>
      <c r="AQ165" s="668"/>
      <c r="AR165" s="668"/>
      <c r="AS165" s="668"/>
      <c r="AT165" s="668"/>
      <c r="AU165" s="668"/>
      <c r="AV165" s="668"/>
      <c r="AW165" s="668"/>
      <c r="AX165" s="668"/>
      <c r="AY165" s="668"/>
      <c r="AZ165" s="668"/>
      <c r="BA165" s="668"/>
      <c r="BB165" s="668"/>
      <c r="BC165" s="668"/>
      <c r="BD165" s="668"/>
      <c r="BE165" s="668"/>
      <c r="BF165" s="668"/>
      <c r="BG165" s="668"/>
      <c r="BH165" s="668"/>
      <c r="BI165" s="668"/>
      <c r="BJ165" s="668"/>
      <c r="BK165" s="668"/>
      <c r="BL165" s="668"/>
      <c r="BM165" s="668"/>
      <c r="BN165" s="668"/>
      <c r="BO165" s="668"/>
      <c r="BP165" s="668"/>
      <c r="BQ165" s="668"/>
      <c r="BR165" s="668"/>
      <c r="BS165" s="668"/>
      <c r="BT165" s="668"/>
      <c r="BU165" s="668"/>
      <c r="BV165" s="668"/>
      <c r="BW165" s="668"/>
      <c r="BX165" s="668"/>
      <c r="BY165" s="668"/>
      <c r="BZ165" s="668"/>
      <c r="CA165" s="668"/>
      <c r="CB165" s="668"/>
      <c r="CC165" s="668"/>
      <c r="CD165" s="668"/>
      <c r="CE165" s="668"/>
      <c r="CF165" s="668"/>
      <c r="CG165" s="668"/>
      <c r="CH165" s="668"/>
      <c r="CI165" s="668"/>
      <c r="CJ165" s="668"/>
      <c r="CK165" s="668"/>
      <c r="CL165" s="668"/>
      <c r="CM165" s="668"/>
      <c r="CN165" s="668"/>
      <c r="CO165" s="668"/>
      <c r="CP165" s="668"/>
      <c r="CQ165" s="668"/>
      <c r="CR165" s="668"/>
      <c r="CS165" s="668"/>
      <c r="CT165" s="668"/>
      <c r="CU165" s="668"/>
      <c r="CV165" s="668"/>
      <c r="CW165" s="668"/>
      <c r="CX165" s="668"/>
      <c r="CY165" s="668"/>
      <c r="CZ165" s="668"/>
      <c r="DA165" s="668"/>
      <c r="DB165" s="668"/>
      <c r="DC165" s="668"/>
      <c r="DD165" s="668"/>
      <c r="DE165" s="668"/>
      <c r="DF165" s="668"/>
      <c r="DG165" s="668"/>
      <c r="DH165" s="668"/>
      <c r="DI165" s="668"/>
      <c r="DJ165" s="668"/>
      <c r="DK165" s="668"/>
      <c r="DL165" s="668"/>
      <c r="DM165" s="668"/>
      <c r="DN165" s="668"/>
      <c r="DO165" s="668"/>
      <c r="DP165" s="668"/>
      <c r="DQ165" s="668"/>
      <c r="DR165" s="668"/>
      <c r="DS165" s="668"/>
      <c r="DT165" s="668"/>
      <c r="DU165" s="668"/>
      <c r="DV165" s="668"/>
      <c r="DW165" s="668"/>
      <c r="DX165" s="668"/>
      <c r="DY165" s="668"/>
      <c r="DZ165" s="668"/>
      <c r="EA165" s="668"/>
      <c r="EB165" s="668"/>
      <c r="EC165" s="668"/>
      <c r="ED165" s="668"/>
      <c r="EE165" s="668"/>
      <c r="EF165" s="668"/>
      <c r="EG165" s="668"/>
      <c r="EH165" s="668"/>
      <c r="EI165" s="668"/>
      <c r="EJ165" s="668"/>
      <c r="EK165" s="668"/>
      <c r="EL165" s="668"/>
      <c r="EM165" s="668"/>
      <c r="EN165" s="668"/>
      <c r="EO165" s="668"/>
      <c r="EP165" s="668"/>
      <c r="EQ165" s="668"/>
      <c r="ER165" s="668"/>
      <c r="ES165" s="668"/>
      <c r="ET165" s="668"/>
      <c r="EU165" s="668"/>
      <c r="EV165" s="668"/>
      <c r="EW165" s="668"/>
      <c r="EX165" s="668"/>
      <c r="EY165" s="668"/>
      <c r="EZ165" s="668"/>
      <c r="FA165" s="668"/>
      <c r="FB165" s="668"/>
      <c r="FC165" s="668"/>
      <c r="FD165" s="668"/>
      <c r="FE165" s="668"/>
      <c r="FF165" s="668"/>
    </row>
    <row r="166" spans="1:162" s="678" customFormat="1" ht="24" customHeight="1" thickBot="1">
      <c r="A166" s="424" t="s">
        <v>733</v>
      </c>
      <c r="B166" s="425"/>
      <c r="C166" s="424"/>
      <c r="D166" s="426" t="s">
        <v>734</v>
      </c>
      <c r="E166" s="427">
        <v>2255860763</v>
      </c>
      <c r="F166" s="427">
        <v>0</v>
      </c>
      <c r="G166" s="439">
        <v>2255860763</v>
      </c>
      <c r="H166" s="664"/>
      <c r="I166" s="675" t="s">
        <v>733</v>
      </c>
      <c r="J166" s="676"/>
      <c r="K166" s="675"/>
      <c r="L166" s="587" t="s">
        <v>3448</v>
      </c>
      <c r="M166" s="984">
        <f t="shared" si="6"/>
        <v>2255860763</v>
      </c>
      <c r="N166" s="984">
        <f t="shared" si="7"/>
        <v>0</v>
      </c>
      <c r="O166" s="984">
        <f t="shared" si="8"/>
        <v>2255860763</v>
      </c>
      <c r="P166" s="667"/>
      <c r="Q166" s="667"/>
      <c r="R166" s="667"/>
      <c r="S166" s="667"/>
      <c r="T166" s="667"/>
      <c r="U166" s="667"/>
      <c r="V166" s="667"/>
      <c r="W166" s="667"/>
      <c r="X166" s="667"/>
      <c r="Y166" s="667"/>
      <c r="Z166" s="667"/>
      <c r="AA166" s="667"/>
      <c r="AB166" s="667"/>
      <c r="AC166" s="667"/>
      <c r="AD166" s="667"/>
      <c r="AE166" s="667"/>
      <c r="AF166" s="667"/>
      <c r="AG166" s="667"/>
      <c r="AH166" s="667"/>
      <c r="AI166" s="667"/>
      <c r="AJ166" s="667"/>
      <c r="AK166" s="668"/>
      <c r="AL166" s="668"/>
      <c r="AM166" s="668"/>
      <c r="AN166" s="668"/>
      <c r="AO166" s="668"/>
      <c r="AP166" s="668"/>
      <c r="AQ166" s="668"/>
      <c r="AR166" s="668"/>
      <c r="AS166" s="668"/>
      <c r="AT166" s="668"/>
      <c r="AU166" s="668"/>
      <c r="AV166" s="668"/>
      <c r="AW166" s="668"/>
      <c r="AX166" s="668"/>
      <c r="AY166" s="668"/>
      <c r="AZ166" s="668"/>
      <c r="BA166" s="668"/>
      <c r="BB166" s="668"/>
      <c r="BC166" s="668"/>
      <c r="BD166" s="668"/>
      <c r="BE166" s="668"/>
      <c r="BF166" s="668"/>
      <c r="BG166" s="668"/>
      <c r="BH166" s="668"/>
      <c r="BI166" s="668"/>
      <c r="BJ166" s="668"/>
      <c r="BK166" s="668"/>
      <c r="BL166" s="668"/>
      <c r="BM166" s="668"/>
      <c r="BN166" s="668"/>
      <c r="BO166" s="668"/>
      <c r="BP166" s="668"/>
      <c r="BQ166" s="668"/>
      <c r="BR166" s="668"/>
      <c r="BS166" s="668"/>
      <c r="BT166" s="668"/>
      <c r="BU166" s="668"/>
      <c r="BV166" s="668"/>
      <c r="BW166" s="668"/>
      <c r="BX166" s="668"/>
      <c r="BY166" s="668"/>
      <c r="BZ166" s="668"/>
      <c r="CA166" s="668"/>
      <c r="CB166" s="668"/>
      <c r="CC166" s="668"/>
      <c r="CD166" s="668"/>
      <c r="CE166" s="668"/>
      <c r="CF166" s="668"/>
      <c r="CG166" s="668"/>
      <c r="CH166" s="668"/>
      <c r="CI166" s="668"/>
      <c r="CJ166" s="668"/>
      <c r="CK166" s="668"/>
      <c r="CL166" s="668"/>
      <c r="CM166" s="668"/>
      <c r="CN166" s="668"/>
      <c r="CO166" s="668"/>
      <c r="CP166" s="668"/>
      <c r="CQ166" s="668"/>
      <c r="CR166" s="668"/>
      <c r="CS166" s="668"/>
      <c r="CT166" s="668"/>
      <c r="CU166" s="668"/>
      <c r="CV166" s="668"/>
      <c r="CW166" s="668"/>
      <c r="CX166" s="668"/>
      <c r="CY166" s="668"/>
      <c r="CZ166" s="668"/>
      <c r="DA166" s="668"/>
      <c r="DB166" s="668"/>
      <c r="DC166" s="668"/>
      <c r="DD166" s="668"/>
      <c r="DE166" s="668"/>
      <c r="DF166" s="668"/>
      <c r="DG166" s="668"/>
      <c r="DH166" s="668"/>
      <c r="DI166" s="668"/>
      <c r="DJ166" s="668"/>
      <c r="DK166" s="668"/>
      <c r="DL166" s="668"/>
      <c r="DM166" s="668"/>
      <c r="DN166" s="668"/>
      <c r="DO166" s="668"/>
      <c r="DP166" s="668"/>
      <c r="DQ166" s="668"/>
      <c r="DR166" s="668"/>
      <c r="DS166" s="668"/>
      <c r="DT166" s="668"/>
      <c r="DU166" s="668"/>
      <c r="DV166" s="668"/>
      <c r="DW166" s="668"/>
      <c r="DX166" s="668"/>
      <c r="DY166" s="668"/>
      <c r="DZ166" s="668"/>
      <c r="EA166" s="668"/>
      <c r="EB166" s="668"/>
      <c r="EC166" s="668"/>
      <c r="ED166" s="668"/>
      <c r="EE166" s="668"/>
      <c r="EF166" s="668"/>
      <c r="EG166" s="668"/>
      <c r="EH166" s="668"/>
      <c r="EI166" s="668"/>
      <c r="EJ166" s="668"/>
      <c r="EK166" s="668"/>
      <c r="EL166" s="668"/>
      <c r="EM166" s="668"/>
      <c r="EN166" s="668"/>
      <c r="EO166" s="668"/>
      <c r="EP166" s="668"/>
      <c r="EQ166" s="668"/>
      <c r="ER166" s="668"/>
      <c r="ES166" s="668"/>
      <c r="ET166" s="668"/>
      <c r="EU166" s="668"/>
      <c r="EV166" s="668"/>
      <c r="EW166" s="668"/>
      <c r="EX166" s="668"/>
      <c r="EY166" s="668"/>
      <c r="EZ166" s="668"/>
      <c r="FA166" s="668"/>
      <c r="FB166" s="668"/>
      <c r="FC166" s="668"/>
      <c r="FD166" s="668"/>
      <c r="FE166" s="668"/>
      <c r="FF166" s="668"/>
    </row>
    <row r="167" spans="1:162" s="668" customFormat="1" ht="24" customHeight="1" thickTop="1">
      <c r="A167" s="414"/>
      <c r="B167" s="414" t="s">
        <v>592</v>
      </c>
      <c r="C167" s="415"/>
      <c r="D167" s="416" t="s">
        <v>593</v>
      </c>
      <c r="E167" s="417">
        <v>496000000</v>
      </c>
      <c r="F167" s="417">
        <v>0</v>
      </c>
      <c r="G167" s="417">
        <v>496000000</v>
      </c>
      <c r="H167" s="664"/>
      <c r="I167" s="665"/>
      <c r="J167" s="665" t="s">
        <v>592</v>
      </c>
      <c r="K167" s="666"/>
      <c r="L167" s="585" t="s">
        <v>3339</v>
      </c>
      <c r="M167" s="981">
        <f t="shared" si="6"/>
        <v>496000000</v>
      </c>
      <c r="N167" s="981">
        <f t="shared" si="7"/>
        <v>0</v>
      </c>
      <c r="O167" s="981">
        <f t="shared" si="8"/>
        <v>496000000</v>
      </c>
      <c r="P167" s="667"/>
      <c r="Q167" s="667"/>
      <c r="R167" s="667"/>
      <c r="S167" s="667"/>
      <c r="T167" s="667"/>
      <c r="U167" s="667"/>
      <c r="V167" s="667"/>
      <c r="W167" s="667"/>
      <c r="X167" s="667"/>
      <c r="Y167" s="667"/>
      <c r="Z167" s="667"/>
      <c r="AA167" s="667"/>
      <c r="AB167" s="667"/>
      <c r="AC167" s="667"/>
      <c r="AD167" s="667"/>
      <c r="AE167" s="667"/>
      <c r="AF167" s="667"/>
      <c r="AG167" s="667"/>
      <c r="AH167" s="667"/>
      <c r="AI167" s="667"/>
      <c r="AJ167" s="667"/>
    </row>
    <row r="168" spans="1:162" s="668" customFormat="1" ht="24" customHeight="1">
      <c r="A168" s="385"/>
      <c r="B168" s="384"/>
      <c r="C168" s="385" t="s">
        <v>592</v>
      </c>
      <c r="D168" s="418" t="s">
        <v>594</v>
      </c>
      <c r="E168" s="419">
        <v>496000000</v>
      </c>
      <c r="F168" s="419">
        <v>0</v>
      </c>
      <c r="G168" s="417">
        <v>496000000</v>
      </c>
      <c r="H168" s="664"/>
      <c r="I168" s="669"/>
      <c r="J168" s="670"/>
      <c r="K168" s="669" t="s">
        <v>592</v>
      </c>
      <c r="L168" s="586" t="s">
        <v>3327</v>
      </c>
      <c r="M168" s="982">
        <f t="shared" si="6"/>
        <v>496000000</v>
      </c>
      <c r="N168" s="982">
        <f t="shared" si="7"/>
        <v>0</v>
      </c>
      <c r="O168" s="982">
        <f t="shared" si="8"/>
        <v>496000000</v>
      </c>
      <c r="P168" s="667"/>
      <c r="Q168" s="667"/>
      <c r="R168" s="667"/>
      <c r="S168" s="667"/>
      <c r="T168" s="667"/>
      <c r="U168" s="667"/>
      <c r="V168" s="667"/>
      <c r="W168" s="667"/>
      <c r="X168" s="667"/>
      <c r="Y168" s="667"/>
      <c r="Z168" s="667"/>
      <c r="AA168" s="667"/>
      <c r="AB168" s="667"/>
      <c r="AC168" s="667"/>
      <c r="AD168" s="667"/>
      <c r="AE168" s="667"/>
      <c r="AF168" s="667"/>
      <c r="AG168" s="667"/>
      <c r="AH168" s="667"/>
      <c r="AI168" s="667"/>
      <c r="AJ168" s="667"/>
    </row>
    <row r="169" spans="1:162" s="663" customFormat="1" ht="24" customHeight="1">
      <c r="A169" s="385"/>
      <c r="B169" s="385" t="s">
        <v>595</v>
      </c>
      <c r="C169" s="384"/>
      <c r="D169" s="418" t="s">
        <v>735</v>
      </c>
      <c r="E169" s="419">
        <v>166271000</v>
      </c>
      <c r="F169" s="419">
        <v>0</v>
      </c>
      <c r="G169" s="417">
        <v>166271000</v>
      </c>
      <c r="H169" s="659"/>
      <c r="I169" s="669"/>
      <c r="J169" s="669" t="s">
        <v>595</v>
      </c>
      <c r="K169" s="670"/>
      <c r="L169" s="586" t="s">
        <v>3449</v>
      </c>
      <c r="M169" s="982">
        <f t="shared" si="6"/>
        <v>166271000</v>
      </c>
      <c r="N169" s="982">
        <f t="shared" si="7"/>
        <v>0</v>
      </c>
      <c r="O169" s="982">
        <f t="shared" si="8"/>
        <v>166271000</v>
      </c>
      <c r="P169" s="662"/>
      <c r="Q169" s="662"/>
      <c r="R169" s="662"/>
      <c r="S169" s="662"/>
      <c r="T169" s="662"/>
      <c r="U169" s="662"/>
      <c r="V169" s="662"/>
      <c r="W169" s="662"/>
      <c r="X169" s="662"/>
      <c r="Y169" s="662"/>
      <c r="Z169" s="662"/>
      <c r="AA169" s="662"/>
      <c r="AB169" s="662"/>
      <c r="AC169" s="662"/>
      <c r="AD169" s="662"/>
      <c r="AE169" s="662"/>
      <c r="AF169" s="662"/>
      <c r="AG169" s="662"/>
      <c r="AH169" s="662"/>
      <c r="AI169" s="662"/>
      <c r="AJ169" s="662"/>
    </row>
    <row r="170" spans="1:162" s="668" customFormat="1" ht="24" customHeight="1">
      <c r="A170" s="428"/>
      <c r="B170" s="429"/>
      <c r="C170" s="428" t="s">
        <v>592</v>
      </c>
      <c r="D170" s="430" t="s">
        <v>736</v>
      </c>
      <c r="E170" s="431">
        <v>157803000</v>
      </c>
      <c r="F170" s="431">
        <v>0</v>
      </c>
      <c r="G170" s="417">
        <v>157803000</v>
      </c>
      <c r="H170" s="664"/>
      <c r="I170" s="679"/>
      <c r="J170" s="680"/>
      <c r="K170" s="679" t="s">
        <v>592</v>
      </c>
      <c r="L170" s="588" t="s">
        <v>3450</v>
      </c>
      <c r="M170" s="985">
        <f t="shared" si="6"/>
        <v>157803000</v>
      </c>
      <c r="N170" s="985">
        <f t="shared" si="7"/>
        <v>0</v>
      </c>
      <c r="O170" s="985">
        <f t="shared" si="8"/>
        <v>157803000</v>
      </c>
      <c r="P170" s="667"/>
      <c r="Q170" s="667"/>
      <c r="R170" s="667"/>
      <c r="S170" s="667"/>
      <c r="T170" s="667"/>
      <c r="U170" s="667"/>
      <c r="V170" s="667"/>
      <c r="W170" s="667"/>
      <c r="X170" s="667"/>
      <c r="Y170" s="667"/>
      <c r="Z170" s="667"/>
      <c r="AA170" s="667"/>
      <c r="AB170" s="667"/>
      <c r="AC170" s="667"/>
      <c r="AD170" s="667"/>
      <c r="AE170" s="667"/>
      <c r="AF170" s="667"/>
      <c r="AG170" s="667"/>
      <c r="AH170" s="667"/>
      <c r="AI170" s="667"/>
      <c r="AJ170" s="667"/>
    </row>
    <row r="171" spans="1:162" s="696" customFormat="1" ht="24" customHeight="1">
      <c r="A171" s="385"/>
      <c r="B171" s="385"/>
      <c r="C171" s="384" t="s">
        <v>595</v>
      </c>
      <c r="D171" s="418" t="s">
        <v>737</v>
      </c>
      <c r="E171" s="419">
        <v>8468000</v>
      </c>
      <c r="F171" s="419">
        <v>0</v>
      </c>
      <c r="G171" s="419">
        <v>8468000</v>
      </c>
      <c r="H171" s="659"/>
      <c r="I171" s="669"/>
      <c r="J171" s="669"/>
      <c r="K171" s="670" t="s">
        <v>595</v>
      </c>
      <c r="L171" s="586" t="s">
        <v>3451</v>
      </c>
      <c r="M171" s="982">
        <f t="shared" si="6"/>
        <v>8468000</v>
      </c>
      <c r="N171" s="982">
        <f t="shared" si="7"/>
        <v>0</v>
      </c>
      <c r="O171" s="982">
        <f t="shared" si="8"/>
        <v>8468000</v>
      </c>
      <c r="P171" s="662"/>
      <c r="Q171" s="662"/>
      <c r="R171" s="662"/>
      <c r="S171" s="662"/>
      <c r="T171" s="662"/>
      <c r="U171" s="662"/>
      <c r="V171" s="662"/>
      <c r="W171" s="662"/>
      <c r="X171" s="662"/>
      <c r="Y171" s="662"/>
      <c r="Z171" s="662"/>
      <c r="AA171" s="662"/>
      <c r="AB171" s="662"/>
      <c r="AC171" s="662"/>
      <c r="AD171" s="662"/>
      <c r="AE171" s="662"/>
      <c r="AF171" s="662"/>
      <c r="AG171" s="662"/>
      <c r="AH171" s="662"/>
      <c r="AI171" s="662"/>
      <c r="AJ171" s="662"/>
      <c r="AK171" s="663"/>
      <c r="AL171" s="663"/>
      <c r="AM171" s="663"/>
      <c r="AN171" s="663"/>
      <c r="AO171" s="663"/>
      <c r="AP171" s="663"/>
      <c r="AQ171" s="663"/>
      <c r="AR171" s="663"/>
      <c r="AS171" s="663"/>
      <c r="AT171" s="663"/>
      <c r="AU171" s="663"/>
      <c r="AV171" s="663"/>
      <c r="AW171" s="663"/>
      <c r="AX171" s="663"/>
      <c r="AY171" s="663"/>
      <c r="AZ171" s="663"/>
      <c r="BA171" s="663"/>
      <c r="BB171" s="663"/>
      <c r="BC171" s="663"/>
      <c r="BD171" s="663"/>
      <c r="BE171" s="663"/>
      <c r="BF171" s="663"/>
      <c r="BG171" s="663"/>
      <c r="BH171" s="663"/>
      <c r="BI171" s="663"/>
      <c r="BJ171" s="663"/>
      <c r="BK171" s="663"/>
      <c r="BL171" s="663"/>
      <c r="BM171" s="663"/>
      <c r="BN171" s="663"/>
      <c r="BO171" s="663"/>
      <c r="BP171" s="663"/>
      <c r="BQ171" s="663"/>
      <c r="BR171" s="663"/>
      <c r="BS171" s="663"/>
      <c r="BT171" s="663"/>
      <c r="BU171" s="663"/>
      <c r="BV171" s="663"/>
      <c r="BW171" s="663"/>
      <c r="BX171" s="663"/>
      <c r="BY171" s="663"/>
      <c r="BZ171" s="663"/>
      <c r="CA171" s="663"/>
      <c r="CB171" s="663"/>
      <c r="CC171" s="663"/>
      <c r="CD171" s="663"/>
      <c r="CE171" s="663"/>
      <c r="CF171" s="663"/>
      <c r="CG171" s="663"/>
      <c r="CH171" s="663"/>
      <c r="CI171" s="663"/>
      <c r="CJ171" s="663"/>
      <c r="CK171" s="663"/>
      <c r="CL171" s="663"/>
      <c r="CM171" s="663"/>
      <c r="CN171" s="663"/>
      <c r="CO171" s="663"/>
      <c r="CP171" s="663"/>
      <c r="CQ171" s="663"/>
      <c r="CR171" s="663"/>
      <c r="CS171" s="663"/>
      <c r="CT171" s="663"/>
      <c r="CU171" s="663"/>
      <c r="CV171" s="663"/>
      <c r="CW171" s="663"/>
      <c r="CX171" s="663"/>
      <c r="CY171" s="663"/>
      <c r="CZ171" s="663"/>
      <c r="DA171" s="663"/>
      <c r="DB171" s="663"/>
      <c r="DC171" s="663"/>
      <c r="DD171" s="663"/>
      <c r="DE171" s="663"/>
      <c r="DF171" s="663"/>
      <c r="DG171" s="663"/>
      <c r="DH171" s="663"/>
      <c r="DI171" s="663"/>
      <c r="DJ171" s="663"/>
      <c r="DK171" s="663"/>
      <c r="DL171" s="663"/>
      <c r="DM171" s="663"/>
      <c r="DN171" s="663"/>
      <c r="DO171" s="663"/>
      <c r="DP171" s="663"/>
      <c r="DQ171" s="663"/>
      <c r="DR171" s="663"/>
      <c r="DS171" s="663"/>
      <c r="DT171" s="663"/>
      <c r="DU171" s="663"/>
      <c r="DV171" s="663"/>
      <c r="DW171" s="663"/>
      <c r="DX171" s="663"/>
      <c r="DY171" s="663"/>
      <c r="DZ171" s="663"/>
      <c r="EA171" s="663"/>
      <c r="EB171" s="663"/>
      <c r="EC171" s="663"/>
      <c r="ED171" s="663"/>
      <c r="EE171" s="663"/>
      <c r="EF171" s="663"/>
      <c r="EG171" s="663"/>
      <c r="EH171" s="663"/>
      <c r="EI171" s="663"/>
      <c r="EJ171" s="663"/>
      <c r="EK171" s="663"/>
      <c r="EL171" s="663"/>
      <c r="EM171" s="663"/>
      <c r="EN171" s="663"/>
      <c r="EO171" s="663"/>
      <c r="EP171" s="663"/>
      <c r="EQ171" s="663"/>
      <c r="ER171" s="663"/>
      <c r="ES171" s="663"/>
      <c r="ET171" s="663"/>
      <c r="EU171" s="663"/>
      <c r="EV171" s="663"/>
      <c r="EW171" s="663"/>
      <c r="EX171" s="663"/>
      <c r="EY171" s="663"/>
      <c r="EZ171" s="663"/>
      <c r="FA171" s="663"/>
      <c r="FB171" s="663"/>
      <c r="FC171" s="663"/>
      <c r="FD171" s="663"/>
      <c r="FE171" s="663"/>
      <c r="FF171" s="663"/>
    </row>
    <row r="172" spans="1:162" s="672" customFormat="1" ht="24" customHeight="1">
      <c r="A172" s="414"/>
      <c r="B172" s="415" t="s">
        <v>599</v>
      </c>
      <c r="C172" s="414"/>
      <c r="D172" s="416" t="s">
        <v>738</v>
      </c>
      <c r="E172" s="417">
        <v>1350227341</v>
      </c>
      <c r="F172" s="417">
        <v>0</v>
      </c>
      <c r="G172" s="417">
        <v>1350227341</v>
      </c>
      <c r="H172" s="664"/>
      <c r="I172" s="665"/>
      <c r="J172" s="666" t="s">
        <v>599</v>
      </c>
      <c r="K172" s="665"/>
      <c r="L172" s="585" t="s">
        <v>3452</v>
      </c>
      <c r="M172" s="981">
        <f t="shared" si="6"/>
        <v>1350227341</v>
      </c>
      <c r="N172" s="981">
        <f t="shared" si="7"/>
        <v>0</v>
      </c>
      <c r="O172" s="981">
        <f t="shared" si="8"/>
        <v>1350227341</v>
      </c>
      <c r="P172" s="667"/>
      <c r="Q172" s="667"/>
      <c r="R172" s="667"/>
      <c r="S172" s="667"/>
      <c r="T172" s="667"/>
      <c r="U172" s="667"/>
      <c r="V172" s="667"/>
      <c r="W172" s="667"/>
      <c r="X172" s="667"/>
      <c r="Y172" s="667"/>
      <c r="Z172" s="667"/>
      <c r="AA172" s="667"/>
      <c r="AB172" s="667"/>
      <c r="AC172" s="667"/>
      <c r="AD172" s="667"/>
      <c r="AE172" s="667"/>
      <c r="AF172" s="667"/>
      <c r="AG172" s="667"/>
      <c r="AH172" s="667"/>
      <c r="AI172" s="667"/>
      <c r="AJ172" s="667"/>
      <c r="AK172" s="668"/>
      <c r="AL172" s="668"/>
      <c r="AM172" s="668"/>
      <c r="AN172" s="668"/>
      <c r="AO172" s="668"/>
      <c r="AP172" s="668"/>
      <c r="AQ172" s="668"/>
      <c r="AR172" s="668"/>
      <c r="AS172" s="668"/>
      <c r="AT172" s="668"/>
      <c r="AU172" s="668"/>
      <c r="AV172" s="668"/>
      <c r="AW172" s="668"/>
      <c r="AX172" s="668"/>
      <c r="AY172" s="668"/>
      <c r="AZ172" s="668"/>
      <c r="BA172" s="668"/>
      <c r="BB172" s="668"/>
      <c r="BC172" s="668"/>
      <c r="BD172" s="668"/>
      <c r="BE172" s="668"/>
      <c r="BF172" s="668"/>
      <c r="BG172" s="668"/>
      <c r="BH172" s="668"/>
      <c r="BI172" s="668"/>
      <c r="BJ172" s="668"/>
      <c r="BK172" s="668"/>
      <c r="BL172" s="668"/>
      <c r="BM172" s="668"/>
      <c r="BN172" s="668"/>
      <c r="BO172" s="668"/>
      <c r="BP172" s="668"/>
      <c r="BQ172" s="668"/>
      <c r="BR172" s="668"/>
      <c r="BS172" s="668"/>
      <c r="BT172" s="668"/>
      <c r="BU172" s="668"/>
      <c r="BV172" s="668"/>
      <c r="BW172" s="668"/>
      <c r="BX172" s="668"/>
      <c r="BY172" s="668"/>
      <c r="BZ172" s="668"/>
      <c r="CA172" s="668"/>
      <c r="CB172" s="668"/>
      <c r="CC172" s="668"/>
      <c r="CD172" s="668"/>
      <c r="CE172" s="668"/>
      <c r="CF172" s="668"/>
      <c r="CG172" s="668"/>
      <c r="CH172" s="668"/>
      <c r="CI172" s="668"/>
      <c r="CJ172" s="668"/>
      <c r="CK172" s="668"/>
      <c r="CL172" s="668"/>
      <c r="CM172" s="668"/>
      <c r="CN172" s="668"/>
      <c r="CO172" s="668"/>
      <c r="CP172" s="668"/>
      <c r="CQ172" s="668"/>
      <c r="CR172" s="668"/>
      <c r="CS172" s="668"/>
      <c r="CT172" s="668"/>
      <c r="CU172" s="668"/>
      <c r="CV172" s="668"/>
      <c r="CW172" s="668"/>
      <c r="CX172" s="668"/>
      <c r="CY172" s="668"/>
      <c r="CZ172" s="668"/>
      <c r="DA172" s="668"/>
      <c r="DB172" s="668"/>
      <c r="DC172" s="668"/>
      <c r="DD172" s="668"/>
      <c r="DE172" s="668"/>
      <c r="DF172" s="668"/>
      <c r="DG172" s="668"/>
      <c r="DH172" s="668"/>
      <c r="DI172" s="668"/>
      <c r="DJ172" s="668"/>
      <c r="DK172" s="668"/>
      <c r="DL172" s="668"/>
      <c r="DM172" s="668"/>
      <c r="DN172" s="668"/>
      <c r="DO172" s="668"/>
      <c r="DP172" s="668"/>
      <c r="DQ172" s="668"/>
      <c r="DR172" s="668"/>
      <c r="DS172" s="668"/>
      <c r="DT172" s="668"/>
      <c r="DU172" s="668"/>
      <c r="DV172" s="668"/>
      <c r="DW172" s="668"/>
      <c r="DX172" s="668"/>
      <c r="DY172" s="668"/>
      <c r="DZ172" s="668"/>
      <c r="EA172" s="668"/>
      <c r="EB172" s="668"/>
      <c r="EC172" s="668"/>
      <c r="ED172" s="668"/>
      <c r="EE172" s="668"/>
      <c r="EF172" s="668"/>
      <c r="EG172" s="668"/>
      <c r="EH172" s="668"/>
      <c r="EI172" s="668"/>
      <c r="EJ172" s="668"/>
      <c r="EK172" s="668"/>
      <c r="EL172" s="668"/>
      <c r="EM172" s="668"/>
      <c r="EN172" s="668"/>
      <c r="EO172" s="668"/>
      <c r="EP172" s="668"/>
      <c r="EQ172" s="668"/>
      <c r="ER172" s="668"/>
      <c r="ES172" s="668"/>
      <c r="ET172" s="668"/>
      <c r="EU172" s="668"/>
      <c r="EV172" s="668"/>
      <c r="EW172" s="668"/>
      <c r="EX172" s="668"/>
      <c r="EY172" s="668"/>
      <c r="EZ172" s="668"/>
      <c r="FA172" s="668"/>
      <c r="FB172" s="668"/>
      <c r="FC172" s="668"/>
      <c r="FD172" s="668"/>
      <c r="FE172" s="668"/>
      <c r="FF172" s="668"/>
    </row>
    <row r="173" spans="1:162" s="668" customFormat="1" ht="24" customHeight="1">
      <c r="A173" s="385"/>
      <c r="B173" s="385"/>
      <c r="C173" s="384" t="s">
        <v>592</v>
      </c>
      <c r="D173" s="418" t="s">
        <v>739</v>
      </c>
      <c r="E173" s="419">
        <v>263993000</v>
      </c>
      <c r="F173" s="419">
        <v>0</v>
      </c>
      <c r="G173" s="417">
        <v>263993000</v>
      </c>
      <c r="H173" s="664"/>
      <c r="I173" s="669"/>
      <c r="J173" s="669"/>
      <c r="K173" s="670" t="s">
        <v>592</v>
      </c>
      <c r="L173" s="586" t="s">
        <v>3453</v>
      </c>
      <c r="M173" s="982">
        <f t="shared" si="6"/>
        <v>263993000</v>
      </c>
      <c r="N173" s="982">
        <f t="shared" si="7"/>
        <v>0</v>
      </c>
      <c r="O173" s="982">
        <f t="shared" si="8"/>
        <v>263993000</v>
      </c>
      <c r="P173" s="667"/>
      <c r="Q173" s="667"/>
      <c r="R173" s="667"/>
      <c r="S173" s="667"/>
      <c r="T173" s="667"/>
      <c r="U173" s="667"/>
      <c r="V173" s="667"/>
      <c r="W173" s="667"/>
      <c r="X173" s="667"/>
      <c r="Y173" s="667"/>
      <c r="Z173" s="667"/>
      <c r="AA173" s="667"/>
      <c r="AB173" s="667"/>
      <c r="AC173" s="667"/>
      <c r="AD173" s="667"/>
      <c r="AE173" s="667"/>
      <c r="AF173" s="667"/>
      <c r="AG173" s="667"/>
      <c r="AH173" s="667"/>
      <c r="AI173" s="667"/>
      <c r="AJ173" s="667"/>
    </row>
    <row r="174" spans="1:162" s="672" customFormat="1" ht="24" customHeight="1">
      <c r="A174" s="384"/>
      <c r="B174" s="385"/>
      <c r="C174" s="385" t="s">
        <v>595</v>
      </c>
      <c r="D174" s="418" t="s">
        <v>740</v>
      </c>
      <c r="E174" s="419">
        <v>286369341</v>
      </c>
      <c r="F174" s="419">
        <v>0</v>
      </c>
      <c r="G174" s="417">
        <v>286369341</v>
      </c>
      <c r="H174" s="664"/>
      <c r="I174" s="670"/>
      <c r="J174" s="669"/>
      <c r="K174" s="669" t="s">
        <v>595</v>
      </c>
      <c r="L174" s="586" t="s">
        <v>3454</v>
      </c>
      <c r="M174" s="982">
        <f t="shared" si="6"/>
        <v>286369341</v>
      </c>
      <c r="N174" s="982">
        <f t="shared" si="7"/>
        <v>0</v>
      </c>
      <c r="O174" s="982">
        <f t="shared" si="8"/>
        <v>286369341</v>
      </c>
      <c r="P174" s="667"/>
      <c r="Q174" s="667"/>
      <c r="R174" s="667"/>
      <c r="S174" s="667"/>
      <c r="T174" s="667"/>
      <c r="U174" s="667"/>
      <c r="V174" s="667"/>
      <c r="W174" s="667"/>
      <c r="X174" s="667"/>
      <c r="Y174" s="667"/>
      <c r="Z174" s="667"/>
      <c r="AA174" s="667"/>
      <c r="AB174" s="667"/>
      <c r="AC174" s="667"/>
      <c r="AD174" s="667"/>
      <c r="AE174" s="667"/>
      <c r="AF174" s="667"/>
      <c r="AG174" s="667"/>
      <c r="AH174" s="667"/>
      <c r="AI174" s="667"/>
      <c r="AJ174" s="667"/>
      <c r="AK174" s="668"/>
      <c r="AL174" s="668"/>
      <c r="AM174" s="668"/>
      <c r="AN174" s="668"/>
      <c r="AO174" s="668"/>
      <c r="AP174" s="668"/>
      <c r="AQ174" s="668"/>
      <c r="AR174" s="668"/>
      <c r="AS174" s="668"/>
      <c r="AT174" s="668"/>
      <c r="AU174" s="668"/>
      <c r="AV174" s="668"/>
      <c r="AW174" s="668"/>
      <c r="AX174" s="668"/>
      <c r="AY174" s="668"/>
      <c r="AZ174" s="668"/>
      <c r="BA174" s="668"/>
      <c r="BB174" s="668"/>
      <c r="BC174" s="668"/>
      <c r="BD174" s="668"/>
      <c r="BE174" s="668"/>
      <c r="BF174" s="668"/>
      <c r="BG174" s="668"/>
      <c r="BH174" s="668"/>
      <c r="BI174" s="668"/>
      <c r="BJ174" s="668"/>
      <c r="BK174" s="668"/>
      <c r="BL174" s="668"/>
      <c r="BM174" s="668"/>
      <c r="BN174" s="668"/>
      <c r="BO174" s="668"/>
      <c r="BP174" s="668"/>
      <c r="BQ174" s="668"/>
      <c r="BR174" s="668"/>
      <c r="BS174" s="668"/>
      <c r="BT174" s="668"/>
      <c r="BU174" s="668"/>
      <c r="BV174" s="668"/>
      <c r="BW174" s="668"/>
      <c r="BX174" s="668"/>
      <c r="BY174" s="668"/>
      <c r="BZ174" s="668"/>
      <c r="CA174" s="668"/>
      <c r="CB174" s="668"/>
      <c r="CC174" s="668"/>
      <c r="CD174" s="668"/>
      <c r="CE174" s="668"/>
      <c r="CF174" s="668"/>
      <c r="CG174" s="668"/>
      <c r="CH174" s="668"/>
      <c r="CI174" s="668"/>
      <c r="CJ174" s="668"/>
      <c r="CK174" s="668"/>
      <c r="CL174" s="668"/>
      <c r="CM174" s="668"/>
      <c r="CN174" s="668"/>
      <c r="CO174" s="668"/>
      <c r="CP174" s="668"/>
      <c r="CQ174" s="668"/>
      <c r="CR174" s="668"/>
      <c r="CS174" s="668"/>
      <c r="CT174" s="668"/>
      <c r="CU174" s="668"/>
      <c r="CV174" s="668"/>
      <c r="CW174" s="668"/>
      <c r="CX174" s="668"/>
      <c r="CY174" s="668"/>
      <c r="CZ174" s="668"/>
      <c r="DA174" s="668"/>
      <c r="DB174" s="668"/>
      <c r="DC174" s="668"/>
      <c r="DD174" s="668"/>
      <c r="DE174" s="668"/>
      <c r="DF174" s="668"/>
      <c r="DG174" s="668"/>
      <c r="DH174" s="668"/>
      <c r="DI174" s="668"/>
      <c r="DJ174" s="668"/>
      <c r="DK174" s="668"/>
      <c r="DL174" s="668"/>
      <c r="DM174" s="668"/>
      <c r="DN174" s="668"/>
      <c r="DO174" s="668"/>
      <c r="DP174" s="668"/>
      <c r="DQ174" s="668"/>
      <c r="DR174" s="668"/>
      <c r="DS174" s="668"/>
      <c r="DT174" s="668"/>
      <c r="DU174" s="668"/>
      <c r="DV174" s="668"/>
      <c r="DW174" s="668"/>
      <c r="DX174" s="668"/>
      <c r="DY174" s="668"/>
      <c r="DZ174" s="668"/>
      <c r="EA174" s="668"/>
      <c r="EB174" s="668"/>
      <c r="EC174" s="668"/>
      <c r="ED174" s="668"/>
      <c r="EE174" s="668"/>
      <c r="EF174" s="668"/>
      <c r="EG174" s="668"/>
      <c r="EH174" s="668"/>
      <c r="EI174" s="668"/>
      <c r="EJ174" s="668"/>
      <c r="EK174" s="668"/>
      <c r="EL174" s="668"/>
      <c r="EM174" s="668"/>
      <c r="EN174" s="668"/>
      <c r="EO174" s="668"/>
      <c r="EP174" s="668"/>
      <c r="EQ174" s="668"/>
      <c r="ER174" s="668"/>
      <c r="ES174" s="668"/>
      <c r="ET174" s="668"/>
      <c r="EU174" s="668"/>
      <c r="EV174" s="668"/>
      <c r="EW174" s="668"/>
      <c r="EX174" s="668"/>
      <c r="EY174" s="668"/>
      <c r="EZ174" s="668"/>
      <c r="FA174" s="668"/>
      <c r="FB174" s="668"/>
      <c r="FC174" s="668"/>
      <c r="FD174" s="668"/>
      <c r="FE174" s="668"/>
      <c r="FF174" s="668"/>
    </row>
    <row r="175" spans="1:162" s="668" customFormat="1" ht="24" customHeight="1">
      <c r="A175" s="414"/>
      <c r="B175" s="415"/>
      <c r="C175" s="414" t="s">
        <v>599</v>
      </c>
      <c r="D175" s="416" t="s">
        <v>741</v>
      </c>
      <c r="E175" s="417">
        <v>237226000</v>
      </c>
      <c r="F175" s="417">
        <v>0</v>
      </c>
      <c r="G175" s="417">
        <v>237226000</v>
      </c>
      <c r="H175" s="664"/>
      <c r="I175" s="665"/>
      <c r="J175" s="666"/>
      <c r="K175" s="665" t="s">
        <v>599</v>
      </c>
      <c r="L175" s="585" t="s">
        <v>3455</v>
      </c>
      <c r="M175" s="981">
        <f t="shared" si="6"/>
        <v>237226000</v>
      </c>
      <c r="N175" s="981">
        <f t="shared" si="7"/>
        <v>0</v>
      </c>
      <c r="O175" s="981">
        <f t="shared" si="8"/>
        <v>237226000</v>
      </c>
      <c r="P175" s="667"/>
      <c r="Q175" s="667"/>
      <c r="R175" s="667"/>
      <c r="S175" s="667"/>
      <c r="T175" s="667"/>
      <c r="U175" s="667"/>
      <c r="V175" s="667"/>
      <c r="W175" s="667"/>
      <c r="X175" s="667"/>
      <c r="Y175" s="667"/>
      <c r="Z175" s="667"/>
      <c r="AA175" s="667"/>
      <c r="AB175" s="667"/>
      <c r="AC175" s="667"/>
      <c r="AD175" s="667"/>
      <c r="AE175" s="667"/>
      <c r="AF175" s="667"/>
      <c r="AG175" s="667"/>
      <c r="AH175" s="667"/>
      <c r="AI175" s="667"/>
      <c r="AJ175" s="667"/>
    </row>
    <row r="176" spans="1:162" s="688" customFormat="1" ht="24" customHeight="1">
      <c r="A176" s="385"/>
      <c r="B176" s="385"/>
      <c r="C176" s="384" t="s">
        <v>603</v>
      </c>
      <c r="D176" s="478" t="s">
        <v>3206</v>
      </c>
      <c r="E176" s="419">
        <v>562639000</v>
      </c>
      <c r="F176" s="419">
        <v>0</v>
      </c>
      <c r="G176" s="417">
        <v>562639000</v>
      </c>
      <c r="H176" s="659"/>
      <c r="I176" s="669"/>
      <c r="J176" s="669"/>
      <c r="K176" s="670" t="s">
        <v>603</v>
      </c>
      <c r="L176" s="586" t="s">
        <v>3456</v>
      </c>
      <c r="M176" s="982">
        <f t="shared" si="6"/>
        <v>562639000</v>
      </c>
      <c r="N176" s="982">
        <f t="shared" si="7"/>
        <v>0</v>
      </c>
      <c r="O176" s="982">
        <f t="shared" si="8"/>
        <v>562639000</v>
      </c>
      <c r="P176" s="662"/>
      <c r="Q176" s="662"/>
      <c r="R176" s="662"/>
      <c r="S176" s="662"/>
      <c r="T176" s="662"/>
      <c r="U176" s="662"/>
      <c r="V176" s="662"/>
      <c r="W176" s="662"/>
      <c r="X176" s="662"/>
      <c r="Y176" s="662"/>
      <c r="Z176" s="662"/>
      <c r="AA176" s="662"/>
      <c r="AB176" s="662"/>
      <c r="AC176" s="662"/>
      <c r="AD176" s="662"/>
      <c r="AE176" s="662"/>
      <c r="AF176" s="662"/>
      <c r="AG176" s="662"/>
      <c r="AH176" s="662"/>
      <c r="AI176" s="662"/>
      <c r="AJ176" s="662"/>
      <c r="AK176" s="663"/>
      <c r="AL176" s="663"/>
      <c r="AM176" s="663"/>
      <c r="AN176" s="663"/>
      <c r="AO176" s="663"/>
      <c r="AP176" s="663"/>
      <c r="AQ176" s="663"/>
      <c r="AR176" s="663"/>
      <c r="AS176" s="663"/>
      <c r="AT176" s="663"/>
      <c r="AU176" s="663"/>
      <c r="AV176" s="663"/>
      <c r="AW176" s="663"/>
      <c r="AX176" s="663"/>
      <c r="AY176" s="663"/>
      <c r="AZ176" s="663"/>
      <c r="BA176" s="663"/>
      <c r="BB176" s="663"/>
      <c r="BC176" s="663"/>
      <c r="BD176" s="663"/>
      <c r="BE176" s="663"/>
      <c r="BF176" s="663"/>
      <c r="BG176" s="663"/>
      <c r="BH176" s="663"/>
      <c r="BI176" s="663"/>
      <c r="BJ176" s="663"/>
      <c r="BK176" s="663"/>
      <c r="BL176" s="663"/>
      <c r="BM176" s="663"/>
      <c r="BN176" s="663"/>
      <c r="BO176" s="663"/>
      <c r="BP176" s="663"/>
      <c r="BQ176" s="663"/>
      <c r="BR176" s="663"/>
      <c r="BS176" s="663"/>
      <c r="BT176" s="663"/>
      <c r="BU176" s="663"/>
      <c r="BV176" s="663"/>
      <c r="BW176" s="663"/>
      <c r="BX176" s="663"/>
      <c r="BY176" s="663"/>
      <c r="BZ176" s="663"/>
      <c r="CA176" s="663"/>
      <c r="CB176" s="663"/>
      <c r="CC176" s="663"/>
      <c r="CD176" s="663"/>
      <c r="CE176" s="663"/>
      <c r="CF176" s="663"/>
      <c r="CG176" s="663"/>
      <c r="CH176" s="663"/>
      <c r="CI176" s="663"/>
      <c r="CJ176" s="663"/>
      <c r="CK176" s="663"/>
      <c r="CL176" s="663"/>
      <c r="CM176" s="663"/>
      <c r="CN176" s="663"/>
      <c r="CO176" s="663"/>
      <c r="CP176" s="663"/>
      <c r="CQ176" s="663"/>
      <c r="CR176" s="663"/>
      <c r="CS176" s="663"/>
      <c r="CT176" s="663"/>
      <c r="CU176" s="663"/>
      <c r="CV176" s="663"/>
      <c r="CW176" s="663"/>
      <c r="CX176" s="663"/>
      <c r="CY176" s="663"/>
      <c r="CZ176" s="663"/>
      <c r="DA176" s="663"/>
      <c r="DB176" s="663"/>
      <c r="DC176" s="663"/>
      <c r="DD176" s="663"/>
      <c r="DE176" s="663"/>
      <c r="DF176" s="663"/>
      <c r="DG176" s="663"/>
      <c r="DH176" s="663"/>
      <c r="DI176" s="663"/>
      <c r="DJ176" s="663"/>
      <c r="DK176" s="663"/>
      <c r="DL176" s="663"/>
      <c r="DM176" s="663"/>
      <c r="DN176" s="663"/>
      <c r="DO176" s="663"/>
      <c r="DP176" s="663"/>
      <c r="DQ176" s="663"/>
      <c r="DR176" s="663"/>
      <c r="DS176" s="663"/>
      <c r="DT176" s="663"/>
      <c r="DU176" s="663"/>
      <c r="DV176" s="663"/>
      <c r="DW176" s="663"/>
      <c r="DX176" s="663"/>
      <c r="DY176" s="663"/>
      <c r="DZ176" s="663"/>
      <c r="EA176" s="663"/>
      <c r="EB176" s="663"/>
      <c r="EC176" s="663"/>
      <c r="ED176" s="663"/>
      <c r="EE176" s="663"/>
      <c r="EF176" s="663"/>
      <c r="EG176" s="663"/>
      <c r="EH176" s="663"/>
      <c r="EI176" s="663"/>
      <c r="EJ176" s="663"/>
      <c r="EK176" s="663"/>
      <c r="EL176" s="663"/>
      <c r="EM176" s="663"/>
      <c r="EN176" s="663"/>
      <c r="EO176" s="663"/>
      <c r="EP176" s="663"/>
      <c r="EQ176" s="663"/>
      <c r="ER176" s="663"/>
      <c r="ES176" s="663"/>
      <c r="ET176" s="663"/>
      <c r="EU176" s="663"/>
      <c r="EV176" s="663"/>
      <c r="EW176" s="663"/>
      <c r="EX176" s="663"/>
      <c r="EY176" s="663"/>
      <c r="EZ176" s="663"/>
      <c r="FA176" s="663"/>
      <c r="FB176" s="663"/>
      <c r="FC176" s="663"/>
      <c r="FD176" s="663"/>
      <c r="FE176" s="663"/>
      <c r="FF176" s="663"/>
    </row>
    <row r="177" spans="1:162" s="695" customFormat="1" ht="24" customHeight="1" thickBot="1">
      <c r="A177" s="385"/>
      <c r="B177" s="384" t="s">
        <v>603</v>
      </c>
      <c r="C177" s="385"/>
      <c r="D177" s="418" t="s">
        <v>742</v>
      </c>
      <c r="E177" s="419">
        <v>110675681</v>
      </c>
      <c r="F177" s="419">
        <v>0</v>
      </c>
      <c r="G177" s="417">
        <v>110675681</v>
      </c>
      <c r="H177" s="654"/>
      <c r="I177" s="669"/>
      <c r="J177" s="670" t="s">
        <v>603</v>
      </c>
      <c r="K177" s="669"/>
      <c r="L177" s="586" t="s">
        <v>3457</v>
      </c>
      <c r="M177" s="982">
        <f t="shared" si="6"/>
        <v>110675681</v>
      </c>
      <c r="N177" s="982">
        <f t="shared" si="7"/>
        <v>0</v>
      </c>
      <c r="O177" s="982">
        <f t="shared" si="8"/>
        <v>110675681</v>
      </c>
      <c r="P177" s="657"/>
      <c r="Q177" s="657"/>
      <c r="R177" s="657"/>
      <c r="S177" s="657"/>
      <c r="T177" s="657"/>
      <c r="U177" s="657"/>
      <c r="V177" s="657"/>
      <c r="W177" s="657"/>
      <c r="X177" s="657"/>
      <c r="Y177" s="657"/>
      <c r="Z177" s="657"/>
      <c r="AA177" s="657"/>
      <c r="AB177" s="657"/>
      <c r="AC177" s="657"/>
      <c r="AD177" s="657"/>
      <c r="AE177" s="657"/>
      <c r="AF177" s="657"/>
      <c r="AG177" s="657"/>
      <c r="AH177" s="657"/>
      <c r="AI177" s="657"/>
      <c r="AJ177" s="657"/>
      <c r="AK177" s="658"/>
      <c r="AL177" s="658"/>
      <c r="AM177" s="658"/>
      <c r="AN177" s="658"/>
      <c r="AO177" s="658"/>
      <c r="AP177" s="658"/>
      <c r="AQ177" s="658"/>
      <c r="AR177" s="658"/>
      <c r="AS177" s="658"/>
      <c r="AT177" s="658"/>
      <c r="AU177" s="658"/>
      <c r="AV177" s="658"/>
      <c r="AW177" s="658"/>
      <c r="AX177" s="658"/>
      <c r="AY177" s="658"/>
      <c r="AZ177" s="658"/>
      <c r="BA177" s="658"/>
      <c r="BB177" s="658"/>
      <c r="BC177" s="658"/>
      <c r="BD177" s="658"/>
      <c r="BE177" s="658"/>
      <c r="BF177" s="658"/>
      <c r="BG177" s="658"/>
      <c r="BH177" s="658"/>
      <c r="BI177" s="658"/>
      <c r="BJ177" s="658"/>
      <c r="BK177" s="658"/>
      <c r="BL177" s="658"/>
      <c r="BM177" s="658"/>
      <c r="BN177" s="658"/>
      <c r="BO177" s="658"/>
      <c r="BP177" s="658"/>
      <c r="BQ177" s="658"/>
      <c r="BR177" s="658"/>
      <c r="BS177" s="658"/>
      <c r="BT177" s="658"/>
      <c r="BU177" s="658"/>
      <c r="BV177" s="658"/>
      <c r="BW177" s="658"/>
      <c r="BX177" s="658"/>
      <c r="BY177" s="658"/>
      <c r="BZ177" s="658"/>
      <c r="CA177" s="658"/>
      <c r="CB177" s="658"/>
      <c r="CC177" s="658"/>
      <c r="CD177" s="658"/>
      <c r="CE177" s="658"/>
      <c r="CF177" s="658"/>
      <c r="CG177" s="658"/>
      <c r="CH177" s="658"/>
      <c r="CI177" s="658"/>
      <c r="CJ177" s="658"/>
      <c r="CK177" s="658"/>
      <c r="CL177" s="658"/>
      <c r="CM177" s="658"/>
      <c r="CN177" s="658"/>
      <c r="CO177" s="658"/>
      <c r="CP177" s="658"/>
      <c r="CQ177" s="658"/>
      <c r="CR177" s="658"/>
      <c r="CS177" s="658"/>
      <c r="CT177" s="658"/>
      <c r="CU177" s="658"/>
      <c r="CV177" s="658"/>
      <c r="CW177" s="658"/>
      <c r="CX177" s="658"/>
      <c r="CY177" s="658"/>
      <c r="CZ177" s="658"/>
      <c r="DA177" s="658"/>
      <c r="DB177" s="658"/>
      <c r="DC177" s="658"/>
      <c r="DD177" s="658"/>
      <c r="DE177" s="658"/>
      <c r="DF177" s="658"/>
      <c r="DG177" s="658"/>
      <c r="DH177" s="658"/>
      <c r="DI177" s="658"/>
      <c r="DJ177" s="658"/>
      <c r="DK177" s="658"/>
      <c r="DL177" s="658"/>
      <c r="DM177" s="658"/>
      <c r="DN177" s="658"/>
      <c r="DO177" s="658"/>
      <c r="DP177" s="658"/>
      <c r="DQ177" s="658"/>
      <c r="DR177" s="658"/>
      <c r="DS177" s="658"/>
      <c r="DT177" s="658"/>
      <c r="DU177" s="658"/>
      <c r="DV177" s="658"/>
      <c r="DW177" s="658"/>
      <c r="DX177" s="658"/>
      <c r="DY177" s="658"/>
      <c r="DZ177" s="658"/>
      <c r="EA177" s="658"/>
      <c r="EB177" s="658"/>
      <c r="EC177" s="658"/>
      <c r="ED177" s="658"/>
      <c r="EE177" s="658"/>
      <c r="EF177" s="658"/>
      <c r="EG177" s="658"/>
      <c r="EH177" s="658"/>
      <c r="EI177" s="658"/>
      <c r="EJ177" s="658"/>
      <c r="EK177" s="658"/>
      <c r="EL177" s="658"/>
      <c r="EM177" s="658"/>
      <c r="EN177" s="658"/>
      <c r="EO177" s="658"/>
      <c r="EP177" s="658"/>
      <c r="EQ177" s="658"/>
      <c r="ER177" s="658"/>
      <c r="ES177" s="658"/>
      <c r="ET177" s="658"/>
      <c r="EU177" s="658"/>
      <c r="EV177" s="658"/>
      <c r="EW177" s="658"/>
      <c r="EX177" s="658"/>
      <c r="EY177" s="658"/>
      <c r="EZ177" s="658"/>
      <c r="FA177" s="658"/>
      <c r="FB177" s="658"/>
      <c r="FC177" s="658"/>
      <c r="FD177" s="658"/>
      <c r="FE177" s="658"/>
      <c r="FF177" s="658"/>
    </row>
    <row r="178" spans="1:162" s="668" customFormat="1" ht="24" customHeight="1" thickTop="1">
      <c r="A178" s="385"/>
      <c r="B178" s="385"/>
      <c r="C178" s="384" t="s">
        <v>592</v>
      </c>
      <c r="D178" s="418" t="s">
        <v>1879</v>
      </c>
      <c r="E178" s="419">
        <v>84218583</v>
      </c>
      <c r="F178" s="419">
        <v>0</v>
      </c>
      <c r="G178" s="417">
        <v>84218583</v>
      </c>
      <c r="H178" s="664"/>
      <c r="I178" s="669"/>
      <c r="J178" s="669"/>
      <c r="K178" s="670" t="s">
        <v>592</v>
      </c>
      <c r="L178" s="586" t="s">
        <v>3458</v>
      </c>
      <c r="M178" s="982">
        <f t="shared" si="6"/>
        <v>84218583</v>
      </c>
      <c r="N178" s="982">
        <f t="shared" si="7"/>
        <v>0</v>
      </c>
      <c r="O178" s="982">
        <f t="shared" si="8"/>
        <v>84218583</v>
      </c>
      <c r="P178" s="667"/>
      <c r="Q178" s="667"/>
      <c r="R178" s="667"/>
      <c r="S178" s="667"/>
      <c r="T178" s="667"/>
      <c r="U178" s="667"/>
      <c r="V178" s="667"/>
      <c r="W178" s="667"/>
      <c r="X178" s="667"/>
      <c r="Y178" s="667"/>
      <c r="Z178" s="667"/>
      <c r="AA178" s="667"/>
      <c r="AB178" s="667"/>
      <c r="AC178" s="667"/>
      <c r="AD178" s="667"/>
      <c r="AE178" s="667"/>
      <c r="AF178" s="667"/>
      <c r="AG178" s="667"/>
      <c r="AH178" s="667"/>
      <c r="AI178" s="667"/>
      <c r="AJ178" s="667"/>
    </row>
    <row r="179" spans="1:162" s="672" customFormat="1" ht="24" customHeight="1">
      <c r="A179" s="384"/>
      <c r="B179" s="385"/>
      <c r="C179" s="385" t="s">
        <v>595</v>
      </c>
      <c r="D179" s="418" t="s">
        <v>743</v>
      </c>
      <c r="E179" s="419">
        <v>9685134</v>
      </c>
      <c r="F179" s="419">
        <v>0</v>
      </c>
      <c r="G179" s="417">
        <v>9685134</v>
      </c>
      <c r="H179" s="664"/>
      <c r="I179" s="670"/>
      <c r="J179" s="669"/>
      <c r="K179" s="669" t="s">
        <v>595</v>
      </c>
      <c r="L179" s="586" t="s">
        <v>3459</v>
      </c>
      <c r="M179" s="982">
        <f t="shared" si="6"/>
        <v>9685134</v>
      </c>
      <c r="N179" s="982">
        <f t="shared" si="7"/>
        <v>0</v>
      </c>
      <c r="O179" s="982">
        <f t="shared" si="8"/>
        <v>9685134</v>
      </c>
      <c r="P179" s="667"/>
      <c r="Q179" s="667"/>
      <c r="R179" s="667"/>
      <c r="S179" s="667"/>
      <c r="T179" s="667"/>
      <c r="U179" s="667"/>
      <c r="V179" s="667"/>
      <c r="W179" s="667"/>
      <c r="X179" s="667"/>
      <c r="Y179" s="667"/>
      <c r="Z179" s="667"/>
      <c r="AA179" s="667"/>
      <c r="AB179" s="667"/>
      <c r="AC179" s="667"/>
      <c r="AD179" s="667"/>
      <c r="AE179" s="667"/>
      <c r="AF179" s="667"/>
      <c r="AG179" s="667"/>
      <c r="AH179" s="667"/>
      <c r="AI179" s="667"/>
      <c r="AJ179" s="667"/>
      <c r="AK179" s="668"/>
      <c r="AL179" s="668"/>
      <c r="AM179" s="668"/>
      <c r="AN179" s="668"/>
      <c r="AO179" s="668"/>
      <c r="AP179" s="668"/>
      <c r="AQ179" s="668"/>
      <c r="AR179" s="668"/>
      <c r="AS179" s="668"/>
      <c r="AT179" s="668"/>
      <c r="AU179" s="668"/>
      <c r="AV179" s="668"/>
      <c r="AW179" s="668"/>
      <c r="AX179" s="668"/>
      <c r="AY179" s="668"/>
      <c r="AZ179" s="668"/>
      <c r="BA179" s="668"/>
      <c r="BB179" s="668"/>
      <c r="BC179" s="668"/>
      <c r="BD179" s="668"/>
      <c r="BE179" s="668"/>
      <c r="BF179" s="668"/>
      <c r="BG179" s="668"/>
      <c r="BH179" s="668"/>
      <c r="BI179" s="668"/>
      <c r="BJ179" s="668"/>
      <c r="BK179" s="668"/>
      <c r="BL179" s="668"/>
      <c r="BM179" s="668"/>
      <c r="BN179" s="668"/>
      <c r="BO179" s="668"/>
      <c r="BP179" s="668"/>
      <c r="BQ179" s="668"/>
      <c r="BR179" s="668"/>
      <c r="BS179" s="668"/>
      <c r="BT179" s="668"/>
      <c r="BU179" s="668"/>
      <c r="BV179" s="668"/>
      <c r="BW179" s="668"/>
      <c r="BX179" s="668"/>
      <c r="BY179" s="668"/>
      <c r="BZ179" s="668"/>
      <c r="CA179" s="668"/>
      <c r="CB179" s="668"/>
      <c r="CC179" s="668"/>
      <c r="CD179" s="668"/>
      <c r="CE179" s="668"/>
      <c r="CF179" s="668"/>
      <c r="CG179" s="668"/>
      <c r="CH179" s="668"/>
      <c r="CI179" s="668"/>
      <c r="CJ179" s="668"/>
      <c r="CK179" s="668"/>
      <c r="CL179" s="668"/>
      <c r="CM179" s="668"/>
      <c r="CN179" s="668"/>
      <c r="CO179" s="668"/>
      <c r="CP179" s="668"/>
      <c r="CQ179" s="668"/>
      <c r="CR179" s="668"/>
      <c r="CS179" s="668"/>
      <c r="CT179" s="668"/>
      <c r="CU179" s="668"/>
      <c r="CV179" s="668"/>
      <c r="CW179" s="668"/>
      <c r="CX179" s="668"/>
      <c r="CY179" s="668"/>
      <c r="CZ179" s="668"/>
      <c r="DA179" s="668"/>
      <c r="DB179" s="668"/>
      <c r="DC179" s="668"/>
      <c r="DD179" s="668"/>
      <c r="DE179" s="668"/>
      <c r="DF179" s="668"/>
      <c r="DG179" s="668"/>
      <c r="DH179" s="668"/>
      <c r="DI179" s="668"/>
      <c r="DJ179" s="668"/>
      <c r="DK179" s="668"/>
      <c r="DL179" s="668"/>
      <c r="DM179" s="668"/>
      <c r="DN179" s="668"/>
      <c r="DO179" s="668"/>
      <c r="DP179" s="668"/>
      <c r="DQ179" s="668"/>
      <c r="DR179" s="668"/>
      <c r="DS179" s="668"/>
      <c r="DT179" s="668"/>
      <c r="DU179" s="668"/>
      <c r="DV179" s="668"/>
      <c r="DW179" s="668"/>
      <c r="DX179" s="668"/>
      <c r="DY179" s="668"/>
      <c r="DZ179" s="668"/>
      <c r="EA179" s="668"/>
      <c r="EB179" s="668"/>
      <c r="EC179" s="668"/>
      <c r="ED179" s="668"/>
      <c r="EE179" s="668"/>
      <c r="EF179" s="668"/>
      <c r="EG179" s="668"/>
      <c r="EH179" s="668"/>
      <c r="EI179" s="668"/>
      <c r="EJ179" s="668"/>
      <c r="EK179" s="668"/>
      <c r="EL179" s="668"/>
      <c r="EM179" s="668"/>
      <c r="EN179" s="668"/>
      <c r="EO179" s="668"/>
      <c r="EP179" s="668"/>
      <c r="EQ179" s="668"/>
      <c r="ER179" s="668"/>
      <c r="ES179" s="668"/>
      <c r="ET179" s="668"/>
      <c r="EU179" s="668"/>
      <c r="EV179" s="668"/>
      <c r="EW179" s="668"/>
      <c r="EX179" s="668"/>
      <c r="EY179" s="668"/>
      <c r="EZ179" s="668"/>
      <c r="FA179" s="668"/>
      <c r="FB179" s="668"/>
      <c r="FC179" s="668"/>
      <c r="FD179" s="668"/>
      <c r="FE179" s="668"/>
      <c r="FF179" s="668"/>
    </row>
    <row r="180" spans="1:162" s="684" customFormat="1" ht="24" customHeight="1">
      <c r="A180" s="385"/>
      <c r="B180" s="384"/>
      <c r="C180" s="385" t="s">
        <v>599</v>
      </c>
      <c r="D180" s="418" t="s">
        <v>744</v>
      </c>
      <c r="E180" s="419">
        <v>8962867</v>
      </c>
      <c r="F180" s="419">
        <v>0</v>
      </c>
      <c r="G180" s="419">
        <v>8962867</v>
      </c>
      <c r="H180" s="664"/>
      <c r="I180" s="669"/>
      <c r="J180" s="670"/>
      <c r="K180" s="669" t="s">
        <v>599</v>
      </c>
      <c r="L180" s="586" t="s">
        <v>3460</v>
      </c>
      <c r="M180" s="982">
        <f t="shared" si="6"/>
        <v>8962867</v>
      </c>
      <c r="N180" s="982">
        <f t="shared" si="7"/>
        <v>0</v>
      </c>
      <c r="O180" s="982">
        <f t="shared" si="8"/>
        <v>8962867</v>
      </c>
      <c r="P180" s="667"/>
      <c r="Q180" s="667"/>
      <c r="R180" s="667"/>
      <c r="S180" s="667"/>
      <c r="T180" s="667"/>
      <c r="U180" s="667"/>
      <c r="V180" s="667"/>
      <c r="W180" s="667"/>
      <c r="X180" s="667"/>
      <c r="Y180" s="667"/>
      <c r="Z180" s="667"/>
      <c r="AA180" s="667"/>
      <c r="AB180" s="667"/>
      <c r="AC180" s="667"/>
      <c r="AD180" s="667"/>
      <c r="AE180" s="667"/>
      <c r="AF180" s="667"/>
      <c r="AG180" s="667"/>
      <c r="AH180" s="667"/>
      <c r="AI180" s="667"/>
      <c r="AJ180" s="667"/>
      <c r="AK180" s="668"/>
      <c r="AL180" s="668"/>
      <c r="AM180" s="668"/>
      <c r="AN180" s="668"/>
      <c r="AO180" s="668"/>
      <c r="AP180" s="668"/>
      <c r="AQ180" s="668"/>
      <c r="AR180" s="668"/>
      <c r="AS180" s="668"/>
      <c r="AT180" s="668"/>
      <c r="AU180" s="668"/>
      <c r="AV180" s="668"/>
      <c r="AW180" s="668"/>
      <c r="AX180" s="668"/>
      <c r="AY180" s="668"/>
      <c r="AZ180" s="668"/>
      <c r="BA180" s="668"/>
      <c r="BB180" s="668"/>
      <c r="BC180" s="668"/>
      <c r="BD180" s="668"/>
      <c r="BE180" s="668"/>
      <c r="BF180" s="668"/>
      <c r="BG180" s="668"/>
      <c r="BH180" s="668"/>
      <c r="BI180" s="668"/>
      <c r="BJ180" s="668"/>
      <c r="BK180" s="668"/>
      <c r="BL180" s="668"/>
      <c r="BM180" s="668"/>
      <c r="BN180" s="668"/>
      <c r="BO180" s="668"/>
      <c r="BP180" s="668"/>
      <c r="BQ180" s="668"/>
      <c r="BR180" s="668"/>
      <c r="BS180" s="668"/>
      <c r="BT180" s="668"/>
      <c r="BU180" s="668"/>
      <c r="BV180" s="668"/>
      <c r="BW180" s="668"/>
      <c r="BX180" s="668"/>
      <c r="BY180" s="668"/>
      <c r="BZ180" s="668"/>
      <c r="CA180" s="668"/>
      <c r="CB180" s="668"/>
      <c r="CC180" s="668"/>
      <c r="CD180" s="668"/>
      <c r="CE180" s="668"/>
      <c r="CF180" s="668"/>
      <c r="CG180" s="668"/>
      <c r="CH180" s="668"/>
      <c r="CI180" s="668"/>
      <c r="CJ180" s="668"/>
      <c r="CK180" s="668"/>
      <c r="CL180" s="668"/>
      <c r="CM180" s="668"/>
      <c r="CN180" s="668"/>
      <c r="CO180" s="668"/>
      <c r="CP180" s="668"/>
      <c r="CQ180" s="668"/>
      <c r="CR180" s="668"/>
      <c r="CS180" s="668"/>
      <c r="CT180" s="668"/>
      <c r="CU180" s="668"/>
      <c r="CV180" s="668"/>
      <c r="CW180" s="668"/>
      <c r="CX180" s="668"/>
      <c r="CY180" s="668"/>
      <c r="CZ180" s="668"/>
      <c r="DA180" s="668"/>
      <c r="DB180" s="668"/>
      <c r="DC180" s="668"/>
      <c r="DD180" s="668"/>
      <c r="DE180" s="668"/>
      <c r="DF180" s="668"/>
      <c r="DG180" s="668"/>
      <c r="DH180" s="668"/>
      <c r="DI180" s="668"/>
      <c r="DJ180" s="668"/>
      <c r="DK180" s="668"/>
      <c r="DL180" s="668"/>
      <c r="DM180" s="668"/>
      <c r="DN180" s="668"/>
      <c r="DO180" s="668"/>
      <c r="DP180" s="668"/>
      <c r="DQ180" s="668"/>
      <c r="DR180" s="668"/>
      <c r="DS180" s="668"/>
      <c r="DT180" s="668"/>
      <c r="DU180" s="668"/>
      <c r="DV180" s="668"/>
      <c r="DW180" s="668"/>
      <c r="DX180" s="668"/>
      <c r="DY180" s="668"/>
      <c r="DZ180" s="668"/>
      <c r="EA180" s="668"/>
      <c r="EB180" s="668"/>
      <c r="EC180" s="668"/>
      <c r="ED180" s="668"/>
      <c r="EE180" s="668"/>
      <c r="EF180" s="668"/>
      <c r="EG180" s="668"/>
      <c r="EH180" s="668"/>
      <c r="EI180" s="668"/>
      <c r="EJ180" s="668"/>
      <c r="EK180" s="668"/>
      <c r="EL180" s="668"/>
      <c r="EM180" s="668"/>
      <c r="EN180" s="668"/>
      <c r="EO180" s="668"/>
      <c r="EP180" s="668"/>
      <c r="EQ180" s="668"/>
      <c r="ER180" s="668"/>
      <c r="ES180" s="668"/>
      <c r="ET180" s="668"/>
      <c r="EU180" s="668"/>
      <c r="EV180" s="668"/>
      <c r="EW180" s="668"/>
      <c r="EX180" s="668"/>
      <c r="EY180" s="668"/>
      <c r="EZ180" s="668"/>
      <c r="FA180" s="668"/>
      <c r="FB180" s="668"/>
      <c r="FC180" s="668"/>
      <c r="FD180" s="668"/>
      <c r="FE180" s="668"/>
      <c r="FF180" s="668"/>
    </row>
    <row r="181" spans="1:162" s="672" customFormat="1" ht="24" customHeight="1">
      <c r="A181" s="414"/>
      <c r="B181" s="414"/>
      <c r="C181" s="415" t="s">
        <v>603</v>
      </c>
      <c r="D181" s="416" t="s">
        <v>745</v>
      </c>
      <c r="E181" s="417">
        <v>7809097</v>
      </c>
      <c r="F181" s="417">
        <v>0</v>
      </c>
      <c r="G181" s="417">
        <v>7809097</v>
      </c>
      <c r="H181" s="664"/>
      <c r="I181" s="665"/>
      <c r="J181" s="665"/>
      <c r="K181" s="666" t="s">
        <v>603</v>
      </c>
      <c r="L181" s="585" t="s">
        <v>3427</v>
      </c>
      <c r="M181" s="981">
        <f t="shared" si="6"/>
        <v>7809097</v>
      </c>
      <c r="N181" s="981">
        <f t="shared" si="7"/>
        <v>0</v>
      </c>
      <c r="O181" s="981">
        <f t="shared" si="8"/>
        <v>7809097</v>
      </c>
      <c r="P181" s="667"/>
      <c r="Q181" s="667"/>
      <c r="R181" s="667"/>
      <c r="S181" s="667"/>
      <c r="T181" s="667"/>
      <c r="U181" s="667"/>
      <c r="V181" s="667"/>
      <c r="W181" s="667"/>
      <c r="X181" s="667"/>
      <c r="Y181" s="667"/>
      <c r="Z181" s="667"/>
      <c r="AA181" s="667"/>
      <c r="AB181" s="667"/>
      <c r="AC181" s="667"/>
      <c r="AD181" s="667"/>
      <c r="AE181" s="667"/>
      <c r="AF181" s="667"/>
      <c r="AG181" s="667"/>
      <c r="AH181" s="667"/>
      <c r="AI181" s="667"/>
      <c r="AJ181" s="667"/>
      <c r="AK181" s="668"/>
      <c r="AL181" s="668"/>
      <c r="AM181" s="668"/>
      <c r="AN181" s="668"/>
      <c r="AO181" s="668"/>
      <c r="AP181" s="668"/>
      <c r="AQ181" s="668"/>
      <c r="AR181" s="668"/>
      <c r="AS181" s="668"/>
      <c r="AT181" s="668"/>
      <c r="AU181" s="668"/>
      <c r="AV181" s="668"/>
      <c r="AW181" s="668"/>
      <c r="AX181" s="668"/>
      <c r="AY181" s="668"/>
      <c r="AZ181" s="668"/>
      <c r="BA181" s="668"/>
      <c r="BB181" s="668"/>
      <c r="BC181" s="668"/>
      <c r="BD181" s="668"/>
      <c r="BE181" s="668"/>
      <c r="BF181" s="668"/>
      <c r="BG181" s="668"/>
      <c r="BH181" s="668"/>
      <c r="BI181" s="668"/>
      <c r="BJ181" s="668"/>
      <c r="BK181" s="668"/>
      <c r="BL181" s="668"/>
      <c r="BM181" s="668"/>
      <c r="BN181" s="668"/>
      <c r="BO181" s="668"/>
      <c r="BP181" s="668"/>
      <c r="BQ181" s="668"/>
      <c r="BR181" s="668"/>
      <c r="BS181" s="668"/>
      <c r="BT181" s="668"/>
      <c r="BU181" s="668"/>
      <c r="BV181" s="668"/>
      <c r="BW181" s="668"/>
      <c r="BX181" s="668"/>
      <c r="BY181" s="668"/>
      <c r="BZ181" s="668"/>
      <c r="CA181" s="668"/>
      <c r="CB181" s="668"/>
      <c r="CC181" s="668"/>
      <c r="CD181" s="668"/>
      <c r="CE181" s="668"/>
      <c r="CF181" s="668"/>
      <c r="CG181" s="668"/>
      <c r="CH181" s="668"/>
      <c r="CI181" s="668"/>
      <c r="CJ181" s="668"/>
      <c r="CK181" s="668"/>
      <c r="CL181" s="668"/>
      <c r="CM181" s="668"/>
      <c r="CN181" s="668"/>
      <c r="CO181" s="668"/>
      <c r="CP181" s="668"/>
      <c r="CQ181" s="668"/>
      <c r="CR181" s="668"/>
      <c r="CS181" s="668"/>
      <c r="CT181" s="668"/>
      <c r="CU181" s="668"/>
      <c r="CV181" s="668"/>
      <c r="CW181" s="668"/>
      <c r="CX181" s="668"/>
      <c r="CY181" s="668"/>
      <c r="CZ181" s="668"/>
      <c r="DA181" s="668"/>
      <c r="DB181" s="668"/>
      <c r="DC181" s="668"/>
      <c r="DD181" s="668"/>
      <c r="DE181" s="668"/>
      <c r="DF181" s="668"/>
      <c r="DG181" s="668"/>
      <c r="DH181" s="668"/>
      <c r="DI181" s="668"/>
      <c r="DJ181" s="668"/>
      <c r="DK181" s="668"/>
      <c r="DL181" s="668"/>
      <c r="DM181" s="668"/>
      <c r="DN181" s="668"/>
      <c r="DO181" s="668"/>
      <c r="DP181" s="668"/>
      <c r="DQ181" s="668"/>
      <c r="DR181" s="668"/>
      <c r="DS181" s="668"/>
      <c r="DT181" s="668"/>
      <c r="DU181" s="668"/>
      <c r="DV181" s="668"/>
      <c r="DW181" s="668"/>
      <c r="DX181" s="668"/>
      <c r="DY181" s="668"/>
      <c r="DZ181" s="668"/>
      <c r="EA181" s="668"/>
      <c r="EB181" s="668"/>
      <c r="EC181" s="668"/>
      <c r="ED181" s="668"/>
      <c r="EE181" s="668"/>
      <c r="EF181" s="668"/>
      <c r="EG181" s="668"/>
      <c r="EH181" s="668"/>
      <c r="EI181" s="668"/>
      <c r="EJ181" s="668"/>
      <c r="EK181" s="668"/>
      <c r="EL181" s="668"/>
      <c r="EM181" s="668"/>
      <c r="EN181" s="668"/>
      <c r="EO181" s="668"/>
      <c r="EP181" s="668"/>
      <c r="EQ181" s="668"/>
      <c r="ER181" s="668"/>
      <c r="ES181" s="668"/>
      <c r="ET181" s="668"/>
      <c r="EU181" s="668"/>
      <c r="EV181" s="668"/>
      <c r="EW181" s="668"/>
      <c r="EX181" s="668"/>
      <c r="EY181" s="668"/>
      <c r="EZ181" s="668"/>
      <c r="FA181" s="668"/>
      <c r="FB181" s="668"/>
      <c r="FC181" s="668"/>
      <c r="FD181" s="668"/>
      <c r="FE181" s="668"/>
      <c r="FF181" s="668"/>
    </row>
    <row r="182" spans="1:162" s="678" customFormat="1" ht="24" customHeight="1" thickBot="1">
      <c r="A182" s="385"/>
      <c r="B182" s="384" t="s">
        <v>606</v>
      </c>
      <c r="C182" s="385"/>
      <c r="D182" s="418" t="s">
        <v>746</v>
      </c>
      <c r="E182" s="419">
        <v>132686741.00000001</v>
      </c>
      <c r="F182" s="419">
        <v>0</v>
      </c>
      <c r="G182" s="417">
        <v>132686741.00000001</v>
      </c>
      <c r="H182" s="664"/>
      <c r="I182" s="669"/>
      <c r="J182" s="670" t="s">
        <v>606</v>
      </c>
      <c r="K182" s="669"/>
      <c r="L182" s="586" t="s">
        <v>287</v>
      </c>
      <c r="M182" s="982">
        <f t="shared" si="6"/>
        <v>132686741.00000001</v>
      </c>
      <c r="N182" s="982">
        <f t="shared" si="7"/>
        <v>0</v>
      </c>
      <c r="O182" s="982">
        <f t="shared" si="8"/>
        <v>132686741.00000001</v>
      </c>
      <c r="P182" s="667"/>
      <c r="Q182" s="667"/>
      <c r="R182" s="667"/>
      <c r="S182" s="667"/>
      <c r="T182" s="667"/>
      <c r="U182" s="667"/>
      <c r="V182" s="667"/>
      <c r="W182" s="667"/>
      <c r="X182" s="667"/>
      <c r="Y182" s="667"/>
      <c r="Z182" s="667"/>
      <c r="AA182" s="667"/>
      <c r="AB182" s="667"/>
      <c r="AC182" s="667"/>
      <c r="AD182" s="667"/>
      <c r="AE182" s="667"/>
      <c r="AF182" s="667"/>
      <c r="AG182" s="667"/>
      <c r="AH182" s="667"/>
      <c r="AI182" s="667"/>
      <c r="AJ182" s="667"/>
      <c r="AK182" s="668"/>
      <c r="AL182" s="668"/>
      <c r="AM182" s="668"/>
      <c r="AN182" s="668"/>
      <c r="AO182" s="668"/>
      <c r="AP182" s="668"/>
      <c r="AQ182" s="668"/>
      <c r="AR182" s="668"/>
      <c r="AS182" s="668"/>
      <c r="AT182" s="668"/>
      <c r="AU182" s="668"/>
      <c r="AV182" s="668"/>
      <c r="AW182" s="668"/>
      <c r="AX182" s="668"/>
      <c r="AY182" s="668"/>
      <c r="AZ182" s="668"/>
      <c r="BA182" s="668"/>
      <c r="BB182" s="668"/>
      <c r="BC182" s="668"/>
      <c r="BD182" s="668"/>
      <c r="BE182" s="668"/>
      <c r="BF182" s="668"/>
      <c r="BG182" s="668"/>
      <c r="BH182" s="668"/>
      <c r="BI182" s="668"/>
      <c r="BJ182" s="668"/>
      <c r="BK182" s="668"/>
      <c r="BL182" s="668"/>
      <c r="BM182" s="668"/>
      <c r="BN182" s="668"/>
      <c r="BO182" s="668"/>
      <c r="BP182" s="668"/>
      <c r="BQ182" s="668"/>
      <c r="BR182" s="668"/>
      <c r="BS182" s="668"/>
      <c r="BT182" s="668"/>
      <c r="BU182" s="668"/>
      <c r="BV182" s="668"/>
      <c r="BW182" s="668"/>
      <c r="BX182" s="668"/>
      <c r="BY182" s="668"/>
      <c r="BZ182" s="668"/>
      <c r="CA182" s="668"/>
      <c r="CB182" s="668"/>
      <c r="CC182" s="668"/>
      <c r="CD182" s="668"/>
      <c r="CE182" s="668"/>
      <c r="CF182" s="668"/>
      <c r="CG182" s="668"/>
      <c r="CH182" s="668"/>
      <c r="CI182" s="668"/>
      <c r="CJ182" s="668"/>
      <c r="CK182" s="668"/>
      <c r="CL182" s="668"/>
      <c r="CM182" s="668"/>
      <c r="CN182" s="668"/>
      <c r="CO182" s="668"/>
      <c r="CP182" s="668"/>
      <c r="CQ182" s="668"/>
      <c r="CR182" s="668"/>
      <c r="CS182" s="668"/>
      <c r="CT182" s="668"/>
      <c r="CU182" s="668"/>
      <c r="CV182" s="668"/>
      <c r="CW182" s="668"/>
      <c r="CX182" s="668"/>
      <c r="CY182" s="668"/>
      <c r="CZ182" s="668"/>
      <c r="DA182" s="668"/>
      <c r="DB182" s="668"/>
      <c r="DC182" s="668"/>
      <c r="DD182" s="668"/>
      <c r="DE182" s="668"/>
      <c r="DF182" s="668"/>
      <c r="DG182" s="668"/>
      <c r="DH182" s="668"/>
      <c r="DI182" s="668"/>
      <c r="DJ182" s="668"/>
      <c r="DK182" s="668"/>
      <c r="DL182" s="668"/>
      <c r="DM182" s="668"/>
      <c r="DN182" s="668"/>
      <c r="DO182" s="668"/>
      <c r="DP182" s="668"/>
      <c r="DQ182" s="668"/>
      <c r="DR182" s="668"/>
      <c r="DS182" s="668"/>
      <c r="DT182" s="668"/>
      <c r="DU182" s="668"/>
      <c r="DV182" s="668"/>
      <c r="DW182" s="668"/>
      <c r="DX182" s="668"/>
      <c r="DY182" s="668"/>
      <c r="DZ182" s="668"/>
      <c r="EA182" s="668"/>
      <c r="EB182" s="668"/>
      <c r="EC182" s="668"/>
      <c r="ED182" s="668"/>
      <c r="EE182" s="668"/>
      <c r="EF182" s="668"/>
      <c r="EG182" s="668"/>
      <c r="EH182" s="668"/>
      <c r="EI182" s="668"/>
      <c r="EJ182" s="668"/>
      <c r="EK182" s="668"/>
      <c r="EL182" s="668"/>
      <c r="EM182" s="668"/>
      <c r="EN182" s="668"/>
      <c r="EO182" s="668"/>
      <c r="EP182" s="668"/>
      <c r="EQ182" s="668"/>
      <c r="ER182" s="668"/>
      <c r="ES182" s="668"/>
      <c r="ET182" s="668"/>
      <c r="EU182" s="668"/>
      <c r="EV182" s="668"/>
      <c r="EW182" s="668"/>
      <c r="EX182" s="668"/>
      <c r="EY182" s="668"/>
      <c r="EZ182" s="668"/>
      <c r="FA182" s="668"/>
      <c r="FB182" s="668"/>
      <c r="FC182" s="668"/>
      <c r="FD182" s="668"/>
      <c r="FE182" s="668"/>
      <c r="FF182" s="668"/>
    </row>
    <row r="183" spans="1:162" s="668" customFormat="1" ht="24" customHeight="1" thickTop="1">
      <c r="A183" s="385"/>
      <c r="B183" s="385"/>
      <c r="C183" s="384" t="s">
        <v>592</v>
      </c>
      <c r="D183" s="418" t="s">
        <v>747</v>
      </c>
      <c r="E183" s="419">
        <v>132686741.00000001</v>
      </c>
      <c r="F183" s="419">
        <v>0</v>
      </c>
      <c r="G183" s="417">
        <v>132686741.00000001</v>
      </c>
      <c r="H183" s="664"/>
      <c r="I183" s="669"/>
      <c r="J183" s="669"/>
      <c r="K183" s="670" t="s">
        <v>592</v>
      </c>
      <c r="L183" s="586" t="s">
        <v>3461</v>
      </c>
      <c r="M183" s="982">
        <f t="shared" si="6"/>
        <v>132686741.00000001</v>
      </c>
      <c r="N183" s="982">
        <f t="shared" si="7"/>
        <v>0</v>
      </c>
      <c r="O183" s="982">
        <f t="shared" si="8"/>
        <v>132686741.00000001</v>
      </c>
      <c r="P183" s="667"/>
      <c r="Q183" s="667"/>
      <c r="R183" s="667"/>
      <c r="S183" s="667"/>
      <c r="T183" s="667"/>
      <c r="U183" s="667"/>
      <c r="V183" s="667"/>
      <c r="W183" s="667"/>
      <c r="X183" s="667"/>
      <c r="Y183" s="667"/>
      <c r="Z183" s="667"/>
      <c r="AA183" s="667"/>
      <c r="AB183" s="667"/>
      <c r="AC183" s="667"/>
      <c r="AD183" s="667"/>
      <c r="AE183" s="667"/>
      <c r="AF183" s="667"/>
      <c r="AG183" s="667"/>
      <c r="AH183" s="667"/>
      <c r="AI183" s="667"/>
      <c r="AJ183" s="667"/>
    </row>
    <row r="184" spans="1:162" s="682" customFormat="1" ht="24" customHeight="1" thickBot="1">
      <c r="A184" s="424" t="s">
        <v>748</v>
      </c>
      <c r="B184" s="425"/>
      <c r="C184" s="424"/>
      <c r="D184" s="426" t="s">
        <v>749</v>
      </c>
      <c r="E184" s="427">
        <v>65660330</v>
      </c>
      <c r="F184" s="427">
        <v>0</v>
      </c>
      <c r="G184" s="439">
        <v>65660330</v>
      </c>
      <c r="H184" s="659"/>
      <c r="I184" s="675" t="s">
        <v>748</v>
      </c>
      <c r="J184" s="676"/>
      <c r="K184" s="675"/>
      <c r="L184" s="587" t="s">
        <v>3462</v>
      </c>
      <c r="M184" s="984">
        <f t="shared" si="6"/>
        <v>65660330</v>
      </c>
      <c r="N184" s="984">
        <f t="shared" si="7"/>
        <v>0</v>
      </c>
      <c r="O184" s="984">
        <f t="shared" si="8"/>
        <v>65660330</v>
      </c>
      <c r="P184" s="662"/>
      <c r="Q184" s="662"/>
      <c r="R184" s="662"/>
      <c r="S184" s="662"/>
      <c r="T184" s="662"/>
      <c r="U184" s="662"/>
      <c r="V184" s="662"/>
      <c r="W184" s="662"/>
      <c r="X184" s="662"/>
      <c r="Y184" s="662"/>
      <c r="Z184" s="662"/>
      <c r="AA184" s="662"/>
      <c r="AB184" s="662"/>
      <c r="AC184" s="662"/>
      <c r="AD184" s="662"/>
      <c r="AE184" s="662"/>
      <c r="AF184" s="662"/>
      <c r="AG184" s="662"/>
      <c r="AH184" s="662"/>
      <c r="AI184" s="662"/>
      <c r="AJ184" s="662"/>
      <c r="AK184" s="663"/>
      <c r="AL184" s="663"/>
      <c r="AM184" s="663"/>
      <c r="AN184" s="663"/>
      <c r="AO184" s="663"/>
      <c r="AP184" s="663"/>
      <c r="AQ184" s="663"/>
      <c r="AR184" s="663"/>
      <c r="AS184" s="663"/>
      <c r="AT184" s="663"/>
      <c r="AU184" s="663"/>
      <c r="AV184" s="663"/>
      <c r="AW184" s="663"/>
      <c r="AX184" s="663"/>
      <c r="AY184" s="663"/>
      <c r="AZ184" s="663"/>
      <c r="BA184" s="663"/>
      <c r="BB184" s="663"/>
      <c r="BC184" s="663"/>
      <c r="BD184" s="663"/>
      <c r="BE184" s="663"/>
      <c r="BF184" s="663"/>
      <c r="BG184" s="663"/>
      <c r="BH184" s="663"/>
      <c r="BI184" s="663"/>
      <c r="BJ184" s="663"/>
      <c r="BK184" s="663"/>
      <c r="BL184" s="663"/>
      <c r="BM184" s="663"/>
      <c r="BN184" s="663"/>
      <c r="BO184" s="663"/>
      <c r="BP184" s="663"/>
      <c r="BQ184" s="663"/>
      <c r="BR184" s="663"/>
      <c r="BS184" s="663"/>
      <c r="BT184" s="663"/>
      <c r="BU184" s="663"/>
      <c r="BV184" s="663"/>
      <c r="BW184" s="663"/>
      <c r="BX184" s="663"/>
      <c r="BY184" s="663"/>
      <c r="BZ184" s="663"/>
      <c r="CA184" s="663"/>
      <c r="CB184" s="663"/>
      <c r="CC184" s="663"/>
      <c r="CD184" s="663"/>
      <c r="CE184" s="663"/>
      <c r="CF184" s="663"/>
      <c r="CG184" s="663"/>
      <c r="CH184" s="663"/>
      <c r="CI184" s="663"/>
      <c r="CJ184" s="663"/>
      <c r="CK184" s="663"/>
      <c r="CL184" s="663"/>
      <c r="CM184" s="663"/>
      <c r="CN184" s="663"/>
      <c r="CO184" s="663"/>
      <c r="CP184" s="663"/>
      <c r="CQ184" s="663"/>
      <c r="CR184" s="663"/>
      <c r="CS184" s="663"/>
      <c r="CT184" s="663"/>
      <c r="CU184" s="663"/>
      <c r="CV184" s="663"/>
      <c r="CW184" s="663"/>
      <c r="CX184" s="663"/>
      <c r="CY184" s="663"/>
      <c r="CZ184" s="663"/>
      <c r="DA184" s="663"/>
      <c r="DB184" s="663"/>
      <c r="DC184" s="663"/>
      <c r="DD184" s="663"/>
      <c r="DE184" s="663"/>
      <c r="DF184" s="663"/>
      <c r="DG184" s="663"/>
      <c r="DH184" s="663"/>
      <c r="DI184" s="663"/>
      <c r="DJ184" s="663"/>
      <c r="DK184" s="663"/>
      <c r="DL184" s="663"/>
      <c r="DM184" s="663"/>
      <c r="DN184" s="663"/>
      <c r="DO184" s="663"/>
      <c r="DP184" s="663"/>
      <c r="DQ184" s="663"/>
      <c r="DR184" s="663"/>
      <c r="DS184" s="663"/>
      <c r="DT184" s="663"/>
      <c r="DU184" s="663"/>
      <c r="DV184" s="663"/>
      <c r="DW184" s="663"/>
      <c r="DX184" s="663"/>
      <c r="DY184" s="663"/>
      <c r="DZ184" s="663"/>
      <c r="EA184" s="663"/>
      <c r="EB184" s="663"/>
      <c r="EC184" s="663"/>
      <c r="ED184" s="663"/>
      <c r="EE184" s="663"/>
      <c r="EF184" s="663"/>
      <c r="EG184" s="663"/>
      <c r="EH184" s="663"/>
      <c r="EI184" s="663"/>
      <c r="EJ184" s="663"/>
      <c r="EK184" s="663"/>
      <c r="EL184" s="663"/>
      <c r="EM184" s="663"/>
      <c r="EN184" s="663"/>
      <c r="EO184" s="663"/>
      <c r="EP184" s="663"/>
      <c r="EQ184" s="663"/>
      <c r="ER184" s="663"/>
      <c r="ES184" s="663"/>
      <c r="ET184" s="663"/>
      <c r="EU184" s="663"/>
      <c r="EV184" s="663"/>
      <c r="EW184" s="663"/>
      <c r="EX184" s="663"/>
      <c r="EY184" s="663"/>
      <c r="EZ184" s="663"/>
      <c r="FA184" s="663"/>
      <c r="FB184" s="663"/>
      <c r="FC184" s="663"/>
      <c r="FD184" s="663"/>
      <c r="FE184" s="663"/>
      <c r="FF184" s="663"/>
    </row>
    <row r="185" spans="1:162" s="672" customFormat="1" ht="24" customHeight="1" thickTop="1">
      <c r="A185" s="414"/>
      <c r="B185" s="414" t="s">
        <v>592</v>
      </c>
      <c r="C185" s="415"/>
      <c r="D185" s="416" t="s">
        <v>593</v>
      </c>
      <c r="E185" s="417">
        <v>26147490</v>
      </c>
      <c r="F185" s="417">
        <v>0</v>
      </c>
      <c r="G185" s="417">
        <v>26147490</v>
      </c>
      <c r="H185" s="664"/>
      <c r="I185" s="665"/>
      <c r="J185" s="665" t="s">
        <v>592</v>
      </c>
      <c r="K185" s="666"/>
      <c r="L185" s="585" t="s">
        <v>3463</v>
      </c>
      <c r="M185" s="981">
        <f t="shared" si="6"/>
        <v>26147490</v>
      </c>
      <c r="N185" s="981">
        <f t="shared" si="7"/>
        <v>0</v>
      </c>
      <c r="O185" s="981">
        <f t="shared" si="8"/>
        <v>26147490</v>
      </c>
      <c r="P185" s="667"/>
      <c r="Q185" s="667"/>
      <c r="R185" s="667"/>
      <c r="S185" s="667"/>
      <c r="T185" s="667"/>
      <c r="U185" s="667"/>
      <c r="V185" s="667"/>
      <c r="W185" s="667"/>
      <c r="X185" s="667"/>
      <c r="Y185" s="667"/>
      <c r="Z185" s="667"/>
      <c r="AA185" s="667"/>
      <c r="AB185" s="667"/>
      <c r="AC185" s="667"/>
      <c r="AD185" s="667"/>
      <c r="AE185" s="667"/>
      <c r="AF185" s="667"/>
      <c r="AG185" s="667"/>
      <c r="AH185" s="667"/>
      <c r="AI185" s="667"/>
      <c r="AJ185" s="667"/>
      <c r="AK185" s="668"/>
      <c r="AL185" s="668"/>
      <c r="AM185" s="668"/>
      <c r="AN185" s="668"/>
      <c r="AO185" s="668"/>
      <c r="AP185" s="668"/>
      <c r="AQ185" s="668"/>
      <c r="AR185" s="668"/>
      <c r="AS185" s="668"/>
      <c r="AT185" s="668"/>
      <c r="AU185" s="668"/>
      <c r="AV185" s="668"/>
      <c r="AW185" s="668"/>
      <c r="AX185" s="668"/>
      <c r="AY185" s="668"/>
      <c r="AZ185" s="668"/>
      <c r="BA185" s="668"/>
      <c r="BB185" s="668"/>
      <c r="BC185" s="668"/>
      <c r="BD185" s="668"/>
      <c r="BE185" s="668"/>
      <c r="BF185" s="668"/>
      <c r="BG185" s="668"/>
      <c r="BH185" s="668"/>
      <c r="BI185" s="668"/>
      <c r="BJ185" s="668"/>
      <c r="BK185" s="668"/>
      <c r="BL185" s="668"/>
      <c r="BM185" s="668"/>
      <c r="BN185" s="668"/>
      <c r="BO185" s="668"/>
      <c r="BP185" s="668"/>
      <c r="BQ185" s="668"/>
      <c r="BR185" s="668"/>
      <c r="BS185" s="668"/>
      <c r="BT185" s="668"/>
      <c r="BU185" s="668"/>
      <c r="BV185" s="668"/>
      <c r="BW185" s="668"/>
      <c r="BX185" s="668"/>
      <c r="BY185" s="668"/>
      <c r="BZ185" s="668"/>
      <c r="CA185" s="668"/>
      <c r="CB185" s="668"/>
      <c r="CC185" s="668"/>
      <c r="CD185" s="668"/>
      <c r="CE185" s="668"/>
      <c r="CF185" s="668"/>
      <c r="CG185" s="668"/>
      <c r="CH185" s="668"/>
      <c r="CI185" s="668"/>
      <c r="CJ185" s="668"/>
      <c r="CK185" s="668"/>
      <c r="CL185" s="668"/>
      <c r="CM185" s="668"/>
      <c r="CN185" s="668"/>
      <c r="CO185" s="668"/>
      <c r="CP185" s="668"/>
      <c r="CQ185" s="668"/>
      <c r="CR185" s="668"/>
      <c r="CS185" s="668"/>
      <c r="CT185" s="668"/>
      <c r="CU185" s="668"/>
      <c r="CV185" s="668"/>
      <c r="CW185" s="668"/>
      <c r="CX185" s="668"/>
      <c r="CY185" s="668"/>
      <c r="CZ185" s="668"/>
      <c r="DA185" s="668"/>
      <c r="DB185" s="668"/>
      <c r="DC185" s="668"/>
      <c r="DD185" s="668"/>
      <c r="DE185" s="668"/>
      <c r="DF185" s="668"/>
      <c r="DG185" s="668"/>
      <c r="DH185" s="668"/>
      <c r="DI185" s="668"/>
      <c r="DJ185" s="668"/>
      <c r="DK185" s="668"/>
      <c r="DL185" s="668"/>
      <c r="DM185" s="668"/>
      <c r="DN185" s="668"/>
      <c r="DO185" s="668"/>
      <c r="DP185" s="668"/>
      <c r="DQ185" s="668"/>
      <c r="DR185" s="668"/>
      <c r="DS185" s="668"/>
      <c r="DT185" s="668"/>
      <c r="DU185" s="668"/>
      <c r="DV185" s="668"/>
      <c r="DW185" s="668"/>
      <c r="DX185" s="668"/>
      <c r="DY185" s="668"/>
      <c r="DZ185" s="668"/>
      <c r="EA185" s="668"/>
      <c r="EB185" s="668"/>
      <c r="EC185" s="668"/>
      <c r="ED185" s="668"/>
      <c r="EE185" s="668"/>
      <c r="EF185" s="668"/>
      <c r="EG185" s="668"/>
      <c r="EH185" s="668"/>
      <c r="EI185" s="668"/>
      <c r="EJ185" s="668"/>
      <c r="EK185" s="668"/>
      <c r="EL185" s="668"/>
      <c r="EM185" s="668"/>
      <c r="EN185" s="668"/>
      <c r="EO185" s="668"/>
      <c r="EP185" s="668"/>
      <c r="EQ185" s="668"/>
      <c r="ER185" s="668"/>
      <c r="ES185" s="668"/>
      <c r="ET185" s="668"/>
      <c r="EU185" s="668"/>
      <c r="EV185" s="668"/>
      <c r="EW185" s="668"/>
      <c r="EX185" s="668"/>
      <c r="EY185" s="668"/>
      <c r="EZ185" s="668"/>
      <c r="FA185" s="668"/>
      <c r="FB185" s="668"/>
      <c r="FC185" s="668"/>
      <c r="FD185" s="668"/>
      <c r="FE185" s="668"/>
      <c r="FF185" s="668"/>
    </row>
    <row r="186" spans="1:162" s="668" customFormat="1" ht="24" customHeight="1">
      <c r="A186" s="385"/>
      <c r="B186" s="385"/>
      <c r="C186" s="384" t="s">
        <v>592</v>
      </c>
      <c r="D186" s="418" t="s">
        <v>594</v>
      </c>
      <c r="E186" s="419">
        <v>26147490</v>
      </c>
      <c r="F186" s="419">
        <v>0</v>
      </c>
      <c r="G186" s="417">
        <v>26147490</v>
      </c>
      <c r="H186" s="664"/>
      <c r="I186" s="669"/>
      <c r="J186" s="669"/>
      <c r="K186" s="670" t="s">
        <v>592</v>
      </c>
      <c r="L186" s="586" t="s">
        <v>3327</v>
      </c>
      <c r="M186" s="982">
        <f t="shared" si="6"/>
        <v>26147490</v>
      </c>
      <c r="N186" s="982">
        <f t="shared" si="7"/>
        <v>0</v>
      </c>
      <c r="O186" s="982">
        <f t="shared" si="8"/>
        <v>26147490</v>
      </c>
      <c r="P186" s="667"/>
      <c r="Q186" s="667"/>
      <c r="R186" s="667"/>
      <c r="S186" s="667"/>
      <c r="T186" s="667"/>
      <c r="U186" s="667"/>
      <c r="V186" s="667"/>
      <c r="W186" s="667"/>
      <c r="X186" s="667"/>
      <c r="Y186" s="667"/>
      <c r="Z186" s="667"/>
      <c r="AA186" s="667"/>
      <c r="AB186" s="667"/>
      <c r="AC186" s="667"/>
      <c r="AD186" s="667"/>
      <c r="AE186" s="667"/>
      <c r="AF186" s="667"/>
      <c r="AG186" s="667"/>
      <c r="AH186" s="667"/>
      <c r="AI186" s="667"/>
      <c r="AJ186" s="667"/>
    </row>
    <row r="187" spans="1:162" s="668" customFormat="1" ht="24" customHeight="1">
      <c r="A187" s="385"/>
      <c r="B187" s="384" t="s">
        <v>595</v>
      </c>
      <c r="C187" s="385"/>
      <c r="D187" s="418" t="s">
        <v>750</v>
      </c>
      <c r="E187" s="419">
        <v>39512840</v>
      </c>
      <c r="F187" s="419">
        <v>0</v>
      </c>
      <c r="G187" s="417">
        <v>39512840</v>
      </c>
      <c r="H187" s="664"/>
      <c r="I187" s="669"/>
      <c r="J187" s="670" t="s">
        <v>595</v>
      </c>
      <c r="K187" s="669"/>
      <c r="L187" s="586" t="s">
        <v>3464</v>
      </c>
      <c r="M187" s="982">
        <f t="shared" si="6"/>
        <v>39512840</v>
      </c>
      <c r="N187" s="982">
        <f t="shared" si="7"/>
        <v>0</v>
      </c>
      <c r="O187" s="982">
        <f t="shared" si="8"/>
        <v>39512840</v>
      </c>
      <c r="P187" s="667"/>
      <c r="Q187" s="667"/>
      <c r="R187" s="667"/>
      <c r="S187" s="667"/>
      <c r="T187" s="667"/>
      <c r="U187" s="667"/>
      <c r="V187" s="667"/>
      <c r="W187" s="667"/>
      <c r="X187" s="667"/>
      <c r="Y187" s="667"/>
      <c r="Z187" s="667"/>
      <c r="AA187" s="667"/>
      <c r="AB187" s="667"/>
      <c r="AC187" s="667"/>
      <c r="AD187" s="667"/>
      <c r="AE187" s="667"/>
      <c r="AF187" s="667"/>
      <c r="AG187" s="667"/>
      <c r="AH187" s="667"/>
      <c r="AI187" s="667"/>
      <c r="AJ187" s="667"/>
    </row>
    <row r="188" spans="1:162" s="663" customFormat="1" ht="24" customHeight="1">
      <c r="A188" s="428"/>
      <c r="B188" s="428"/>
      <c r="C188" s="429" t="s">
        <v>592</v>
      </c>
      <c r="D188" s="430" t="s">
        <v>751</v>
      </c>
      <c r="E188" s="431">
        <v>12446750</v>
      </c>
      <c r="F188" s="431">
        <v>0</v>
      </c>
      <c r="G188" s="417">
        <v>12446750</v>
      </c>
      <c r="H188" s="659"/>
      <c r="I188" s="679"/>
      <c r="J188" s="679"/>
      <c r="K188" s="680" t="s">
        <v>592</v>
      </c>
      <c r="L188" s="588" t="s">
        <v>3465</v>
      </c>
      <c r="M188" s="985">
        <f t="shared" si="6"/>
        <v>12446750</v>
      </c>
      <c r="N188" s="985">
        <f t="shared" si="7"/>
        <v>0</v>
      </c>
      <c r="O188" s="985">
        <f t="shared" si="8"/>
        <v>12446750</v>
      </c>
      <c r="P188" s="662"/>
      <c r="Q188" s="662"/>
      <c r="R188" s="662"/>
      <c r="S188" s="662"/>
      <c r="T188" s="662"/>
      <c r="U188" s="662"/>
      <c r="V188" s="662"/>
      <c r="W188" s="662"/>
      <c r="X188" s="662"/>
      <c r="Y188" s="662"/>
      <c r="Z188" s="662"/>
      <c r="AA188" s="662"/>
      <c r="AB188" s="662"/>
      <c r="AC188" s="662"/>
      <c r="AD188" s="662"/>
      <c r="AE188" s="662"/>
      <c r="AF188" s="662"/>
      <c r="AG188" s="662"/>
      <c r="AH188" s="662"/>
      <c r="AI188" s="662"/>
      <c r="AJ188" s="662"/>
    </row>
    <row r="189" spans="1:162" s="684" customFormat="1" ht="24" customHeight="1">
      <c r="A189" s="385"/>
      <c r="B189" s="385"/>
      <c r="C189" s="384" t="s">
        <v>595</v>
      </c>
      <c r="D189" s="418" t="s">
        <v>752</v>
      </c>
      <c r="E189" s="419">
        <v>7225240</v>
      </c>
      <c r="F189" s="419">
        <v>0</v>
      </c>
      <c r="G189" s="419">
        <v>7225240</v>
      </c>
      <c r="H189" s="664"/>
      <c r="I189" s="669"/>
      <c r="J189" s="669"/>
      <c r="K189" s="670" t="s">
        <v>595</v>
      </c>
      <c r="L189" s="586" t="s">
        <v>3466</v>
      </c>
      <c r="M189" s="982">
        <f t="shared" si="6"/>
        <v>7225240</v>
      </c>
      <c r="N189" s="982">
        <f t="shared" si="7"/>
        <v>0</v>
      </c>
      <c r="O189" s="982">
        <f t="shared" si="8"/>
        <v>7225240</v>
      </c>
      <c r="P189" s="667"/>
      <c r="Q189" s="667"/>
      <c r="R189" s="667"/>
      <c r="S189" s="667"/>
      <c r="T189" s="667"/>
      <c r="U189" s="667"/>
      <c r="V189" s="667"/>
      <c r="W189" s="667"/>
      <c r="X189" s="667"/>
      <c r="Y189" s="667"/>
      <c r="Z189" s="667"/>
      <c r="AA189" s="667"/>
      <c r="AB189" s="667"/>
      <c r="AC189" s="667"/>
      <c r="AD189" s="667"/>
      <c r="AE189" s="667"/>
      <c r="AF189" s="667"/>
      <c r="AG189" s="667"/>
      <c r="AH189" s="667"/>
      <c r="AI189" s="667"/>
      <c r="AJ189" s="667"/>
      <c r="AK189" s="668"/>
      <c r="AL189" s="668"/>
      <c r="AM189" s="668"/>
      <c r="AN189" s="668"/>
      <c r="AO189" s="668"/>
      <c r="AP189" s="668"/>
      <c r="AQ189" s="668"/>
      <c r="AR189" s="668"/>
      <c r="AS189" s="668"/>
      <c r="AT189" s="668"/>
      <c r="AU189" s="668"/>
      <c r="AV189" s="668"/>
      <c r="AW189" s="668"/>
      <c r="AX189" s="668"/>
      <c r="AY189" s="668"/>
      <c r="AZ189" s="668"/>
      <c r="BA189" s="668"/>
      <c r="BB189" s="668"/>
      <c r="BC189" s="668"/>
      <c r="BD189" s="668"/>
      <c r="BE189" s="668"/>
      <c r="BF189" s="668"/>
      <c r="BG189" s="668"/>
      <c r="BH189" s="668"/>
      <c r="BI189" s="668"/>
      <c r="BJ189" s="668"/>
      <c r="BK189" s="668"/>
      <c r="BL189" s="668"/>
      <c r="BM189" s="668"/>
      <c r="BN189" s="668"/>
      <c r="BO189" s="668"/>
      <c r="BP189" s="668"/>
      <c r="BQ189" s="668"/>
      <c r="BR189" s="668"/>
      <c r="BS189" s="668"/>
      <c r="BT189" s="668"/>
      <c r="BU189" s="668"/>
      <c r="BV189" s="668"/>
      <c r="BW189" s="668"/>
      <c r="BX189" s="668"/>
      <c r="BY189" s="668"/>
      <c r="BZ189" s="668"/>
      <c r="CA189" s="668"/>
      <c r="CB189" s="668"/>
      <c r="CC189" s="668"/>
      <c r="CD189" s="668"/>
      <c r="CE189" s="668"/>
      <c r="CF189" s="668"/>
      <c r="CG189" s="668"/>
      <c r="CH189" s="668"/>
      <c r="CI189" s="668"/>
      <c r="CJ189" s="668"/>
      <c r="CK189" s="668"/>
      <c r="CL189" s="668"/>
      <c r="CM189" s="668"/>
      <c r="CN189" s="668"/>
      <c r="CO189" s="668"/>
      <c r="CP189" s="668"/>
      <c r="CQ189" s="668"/>
      <c r="CR189" s="668"/>
      <c r="CS189" s="668"/>
      <c r="CT189" s="668"/>
      <c r="CU189" s="668"/>
      <c r="CV189" s="668"/>
      <c r="CW189" s="668"/>
      <c r="CX189" s="668"/>
      <c r="CY189" s="668"/>
      <c r="CZ189" s="668"/>
      <c r="DA189" s="668"/>
      <c r="DB189" s="668"/>
      <c r="DC189" s="668"/>
      <c r="DD189" s="668"/>
      <c r="DE189" s="668"/>
      <c r="DF189" s="668"/>
      <c r="DG189" s="668"/>
      <c r="DH189" s="668"/>
      <c r="DI189" s="668"/>
      <c r="DJ189" s="668"/>
      <c r="DK189" s="668"/>
      <c r="DL189" s="668"/>
      <c r="DM189" s="668"/>
      <c r="DN189" s="668"/>
      <c r="DO189" s="668"/>
      <c r="DP189" s="668"/>
      <c r="DQ189" s="668"/>
      <c r="DR189" s="668"/>
      <c r="DS189" s="668"/>
      <c r="DT189" s="668"/>
      <c r="DU189" s="668"/>
      <c r="DV189" s="668"/>
      <c r="DW189" s="668"/>
      <c r="DX189" s="668"/>
      <c r="DY189" s="668"/>
      <c r="DZ189" s="668"/>
      <c r="EA189" s="668"/>
      <c r="EB189" s="668"/>
      <c r="EC189" s="668"/>
      <c r="ED189" s="668"/>
      <c r="EE189" s="668"/>
      <c r="EF189" s="668"/>
      <c r="EG189" s="668"/>
      <c r="EH189" s="668"/>
      <c r="EI189" s="668"/>
      <c r="EJ189" s="668"/>
      <c r="EK189" s="668"/>
      <c r="EL189" s="668"/>
      <c r="EM189" s="668"/>
      <c r="EN189" s="668"/>
      <c r="EO189" s="668"/>
      <c r="EP189" s="668"/>
      <c r="EQ189" s="668"/>
      <c r="ER189" s="668"/>
      <c r="ES189" s="668"/>
      <c r="ET189" s="668"/>
      <c r="EU189" s="668"/>
      <c r="EV189" s="668"/>
      <c r="EW189" s="668"/>
      <c r="EX189" s="668"/>
      <c r="EY189" s="668"/>
      <c r="EZ189" s="668"/>
      <c r="FA189" s="668"/>
      <c r="FB189" s="668"/>
      <c r="FC189" s="668"/>
      <c r="FD189" s="668"/>
      <c r="FE189" s="668"/>
      <c r="FF189" s="668"/>
    </row>
    <row r="190" spans="1:162" s="672" customFormat="1" ht="24" customHeight="1">
      <c r="A190" s="414"/>
      <c r="B190" s="415"/>
      <c r="C190" s="414" t="s">
        <v>599</v>
      </c>
      <c r="D190" s="416" t="s">
        <v>753</v>
      </c>
      <c r="E190" s="417">
        <v>8994320</v>
      </c>
      <c r="F190" s="417">
        <v>0</v>
      </c>
      <c r="G190" s="417">
        <v>8994320</v>
      </c>
      <c r="H190" s="664"/>
      <c r="I190" s="665"/>
      <c r="J190" s="666"/>
      <c r="K190" s="665" t="s">
        <v>599</v>
      </c>
      <c r="L190" s="585" t="s">
        <v>3467</v>
      </c>
      <c r="M190" s="981">
        <f t="shared" si="6"/>
        <v>8994320</v>
      </c>
      <c r="N190" s="981">
        <f t="shared" si="7"/>
        <v>0</v>
      </c>
      <c r="O190" s="981">
        <f t="shared" si="8"/>
        <v>8994320</v>
      </c>
      <c r="P190" s="667"/>
      <c r="Q190" s="667"/>
      <c r="R190" s="667"/>
      <c r="S190" s="667"/>
      <c r="T190" s="667"/>
      <c r="U190" s="667"/>
      <c r="V190" s="667"/>
      <c r="W190" s="667"/>
      <c r="X190" s="667"/>
      <c r="Y190" s="667"/>
      <c r="Z190" s="667"/>
      <c r="AA190" s="667"/>
      <c r="AB190" s="667"/>
      <c r="AC190" s="667"/>
      <c r="AD190" s="667"/>
      <c r="AE190" s="667"/>
      <c r="AF190" s="667"/>
      <c r="AG190" s="667"/>
      <c r="AH190" s="667"/>
      <c r="AI190" s="667"/>
      <c r="AJ190" s="667"/>
      <c r="AK190" s="668"/>
      <c r="AL190" s="668"/>
      <c r="AM190" s="668"/>
      <c r="AN190" s="668"/>
      <c r="AO190" s="668"/>
      <c r="AP190" s="668"/>
      <c r="AQ190" s="668"/>
      <c r="AR190" s="668"/>
      <c r="AS190" s="668"/>
      <c r="AT190" s="668"/>
      <c r="AU190" s="668"/>
      <c r="AV190" s="668"/>
      <c r="AW190" s="668"/>
      <c r="AX190" s="668"/>
      <c r="AY190" s="668"/>
      <c r="AZ190" s="668"/>
      <c r="BA190" s="668"/>
      <c r="BB190" s="668"/>
      <c r="BC190" s="668"/>
      <c r="BD190" s="668"/>
      <c r="BE190" s="668"/>
      <c r="BF190" s="668"/>
      <c r="BG190" s="668"/>
      <c r="BH190" s="668"/>
      <c r="BI190" s="668"/>
      <c r="BJ190" s="668"/>
      <c r="BK190" s="668"/>
      <c r="BL190" s="668"/>
      <c r="BM190" s="668"/>
      <c r="BN190" s="668"/>
      <c r="BO190" s="668"/>
      <c r="BP190" s="668"/>
      <c r="BQ190" s="668"/>
      <c r="BR190" s="668"/>
      <c r="BS190" s="668"/>
      <c r="BT190" s="668"/>
      <c r="BU190" s="668"/>
      <c r="BV190" s="668"/>
      <c r="BW190" s="668"/>
      <c r="BX190" s="668"/>
      <c r="BY190" s="668"/>
      <c r="BZ190" s="668"/>
      <c r="CA190" s="668"/>
      <c r="CB190" s="668"/>
      <c r="CC190" s="668"/>
      <c r="CD190" s="668"/>
      <c r="CE190" s="668"/>
      <c r="CF190" s="668"/>
      <c r="CG190" s="668"/>
      <c r="CH190" s="668"/>
      <c r="CI190" s="668"/>
      <c r="CJ190" s="668"/>
      <c r="CK190" s="668"/>
      <c r="CL190" s="668"/>
      <c r="CM190" s="668"/>
      <c r="CN190" s="668"/>
      <c r="CO190" s="668"/>
      <c r="CP190" s="668"/>
      <c r="CQ190" s="668"/>
      <c r="CR190" s="668"/>
      <c r="CS190" s="668"/>
      <c r="CT190" s="668"/>
      <c r="CU190" s="668"/>
      <c r="CV190" s="668"/>
      <c r="CW190" s="668"/>
      <c r="CX190" s="668"/>
      <c r="CY190" s="668"/>
      <c r="CZ190" s="668"/>
      <c r="DA190" s="668"/>
      <c r="DB190" s="668"/>
      <c r="DC190" s="668"/>
      <c r="DD190" s="668"/>
      <c r="DE190" s="668"/>
      <c r="DF190" s="668"/>
      <c r="DG190" s="668"/>
      <c r="DH190" s="668"/>
      <c r="DI190" s="668"/>
      <c r="DJ190" s="668"/>
      <c r="DK190" s="668"/>
      <c r="DL190" s="668"/>
      <c r="DM190" s="668"/>
      <c r="DN190" s="668"/>
      <c r="DO190" s="668"/>
      <c r="DP190" s="668"/>
      <c r="DQ190" s="668"/>
      <c r="DR190" s="668"/>
      <c r="DS190" s="668"/>
      <c r="DT190" s="668"/>
      <c r="DU190" s="668"/>
      <c r="DV190" s="668"/>
      <c r="DW190" s="668"/>
      <c r="DX190" s="668"/>
      <c r="DY190" s="668"/>
      <c r="DZ190" s="668"/>
      <c r="EA190" s="668"/>
      <c r="EB190" s="668"/>
      <c r="EC190" s="668"/>
      <c r="ED190" s="668"/>
      <c r="EE190" s="668"/>
      <c r="EF190" s="668"/>
      <c r="EG190" s="668"/>
      <c r="EH190" s="668"/>
      <c r="EI190" s="668"/>
      <c r="EJ190" s="668"/>
      <c r="EK190" s="668"/>
      <c r="EL190" s="668"/>
      <c r="EM190" s="668"/>
      <c r="EN190" s="668"/>
      <c r="EO190" s="668"/>
      <c r="EP190" s="668"/>
      <c r="EQ190" s="668"/>
      <c r="ER190" s="668"/>
      <c r="ES190" s="668"/>
      <c r="ET190" s="668"/>
      <c r="EU190" s="668"/>
      <c r="EV190" s="668"/>
      <c r="EW190" s="668"/>
      <c r="EX190" s="668"/>
      <c r="EY190" s="668"/>
      <c r="EZ190" s="668"/>
      <c r="FA190" s="668"/>
      <c r="FB190" s="668"/>
      <c r="FC190" s="668"/>
      <c r="FD190" s="668"/>
      <c r="FE190" s="668"/>
      <c r="FF190" s="668"/>
    </row>
    <row r="191" spans="1:162" s="663" customFormat="1" ht="24" customHeight="1">
      <c r="A191" s="385"/>
      <c r="B191" s="385"/>
      <c r="C191" s="384" t="s">
        <v>603</v>
      </c>
      <c r="D191" s="418" t="s">
        <v>754</v>
      </c>
      <c r="E191" s="419">
        <v>4990660</v>
      </c>
      <c r="F191" s="419">
        <v>0</v>
      </c>
      <c r="G191" s="417">
        <v>4990660</v>
      </c>
      <c r="H191" s="659"/>
      <c r="I191" s="669"/>
      <c r="J191" s="669"/>
      <c r="K191" s="670" t="s">
        <v>603</v>
      </c>
      <c r="L191" s="586" t="s">
        <v>3468</v>
      </c>
      <c r="M191" s="982">
        <f t="shared" si="6"/>
        <v>4990660</v>
      </c>
      <c r="N191" s="982">
        <f t="shared" si="7"/>
        <v>0</v>
      </c>
      <c r="O191" s="982">
        <f t="shared" si="8"/>
        <v>4990660</v>
      </c>
      <c r="P191" s="662"/>
      <c r="Q191" s="662"/>
      <c r="R191" s="662"/>
      <c r="S191" s="662"/>
      <c r="T191" s="662"/>
      <c r="U191" s="662"/>
      <c r="V191" s="662"/>
      <c r="W191" s="662"/>
      <c r="X191" s="662"/>
      <c r="Y191" s="662"/>
      <c r="Z191" s="662"/>
      <c r="AA191" s="662"/>
      <c r="AB191" s="662"/>
      <c r="AC191" s="662"/>
      <c r="AD191" s="662"/>
      <c r="AE191" s="662"/>
      <c r="AF191" s="662"/>
      <c r="AG191" s="662"/>
      <c r="AH191" s="662"/>
      <c r="AI191" s="662"/>
      <c r="AJ191" s="662"/>
    </row>
    <row r="192" spans="1:162" s="688" customFormat="1" ht="24" customHeight="1">
      <c r="A192" s="384"/>
      <c r="B192" s="385"/>
      <c r="C192" s="385" t="s">
        <v>606</v>
      </c>
      <c r="D192" s="418" t="s">
        <v>755</v>
      </c>
      <c r="E192" s="419">
        <v>5855870</v>
      </c>
      <c r="F192" s="419">
        <v>0</v>
      </c>
      <c r="G192" s="417">
        <v>5855870</v>
      </c>
      <c r="H192" s="659"/>
      <c r="I192" s="670"/>
      <c r="J192" s="669"/>
      <c r="K192" s="669" t="s">
        <v>606</v>
      </c>
      <c r="L192" s="586" t="s">
        <v>3469</v>
      </c>
      <c r="M192" s="982">
        <f t="shared" si="6"/>
        <v>5855870</v>
      </c>
      <c r="N192" s="982">
        <f t="shared" si="7"/>
        <v>0</v>
      </c>
      <c r="O192" s="982">
        <f t="shared" si="8"/>
        <v>5855870</v>
      </c>
      <c r="P192" s="662"/>
      <c r="Q192" s="662"/>
      <c r="R192" s="662"/>
      <c r="S192" s="662"/>
      <c r="T192" s="662"/>
      <c r="U192" s="662"/>
      <c r="V192" s="662"/>
      <c r="W192" s="662"/>
      <c r="X192" s="662"/>
      <c r="Y192" s="662"/>
      <c r="Z192" s="662"/>
      <c r="AA192" s="662"/>
      <c r="AB192" s="662"/>
      <c r="AC192" s="662"/>
      <c r="AD192" s="662"/>
      <c r="AE192" s="662"/>
      <c r="AF192" s="662"/>
      <c r="AG192" s="662"/>
      <c r="AH192" s="662"/>
      <c r="AI192" s="662"/>
      <c r="AJ192" s="662"/>
      <c r="AK192" s="663"/>
      <c r="AL192" s="663"/>
      <c r="AM192" s="663"/>
      <c r="AN192" s="663"/>
      <c r="AO192" s="663"/>
      <c r="AP192" s="663"/>
      <c r="AQ192" s="663"/>
      <c r="AR192" s="663"/>
      <c r="AS192" s="663"/>
      <c r="AT192" s="663"/>
      <c r="AU192" s="663"/>
      <c r="AV192" s="663"/>
      <c r="AW192" s="663"/>
      <c r="AX192" s="663"/>
      <c r="AY192" s="663"/>
      <c r="AZ192" s="663"/>
      <c r="BA192" s="663"/>
      <c r="BB192" s="663"/>
      <c r="BC192" s="663"/>
      <c r="BD192" s="663"/>
      <c r="BE192" s="663"/>
      <c r="BF192" s="663"/>
      <c r="BG192" s="663"/>
      <c r="BH192" s="663"/>
      <c r="BI192" s="663"/>
      <c r="BJ192" s="663"/>
      <c r="BK192" s="663"/>
      <c r="BL192" s="663"/>
      <c r="BM192" s="663"/>
      <c r="BN192" s="663"/>
      <c r="BO192" s="663"/>
      <c r="BP192" s="663"/>
      <c r="BQ192" s="663"/>
      <c r="BR192" s="663"/>
      <c r="BS192" s="663"/>
      <c r="BT192" s="663"/>
      <c r="BU192" s="663"/>
      <c r="BV192" s="663"/>
      <c r="BW192" s="663"/>
      <c r="BX192" s="663"/>
      <c r="BY192" s="663"/>
      <c r="BZ192" s="663"/>
      <c r="CA192" s="663"/>
      <c r="CB192" s="663"/>
      <c r="CC192" s="663"/>
      <c r="CD192" s="663"/>
      <c r="CE192" s="663"/>
      <c r="CF192" s="663"/>
      <c r="CG192" s="663"/>
      <c r="CH192" s="663"/>
      <c r="CI192" s="663"/>
      <c r="CJ192" s="663"/>
      <c r="CK192" s="663"/>
      <c r="CL192" s="663"/>
      <c r="CM192" s="663"/>
      <c r="CN192" s="663"/>
      <c r="CO192" s="663"/>
      <c r="CP192" s="663"/>
      <c r="CQ192" s="663"/>
      <c r="CR192" s="663"/>
      <c r="CS192" s="663"/>
      <c r="CT192" s="663"/>
      <c r="CU192" s="663"/>
      <c r="CV192" s="663"/>
      <c r="CW192" s="663"/>
      <c r="CX192" s="663"/>
      <c r="CY192" s="663"/>
      <c r="CZ192" s="663"/>
      <c r="DA192" s="663"/>
      <c r="DB192" s="663"/>
      <c r="DC192" s="663"/>
      <c r="DD192" s="663"/>
      <c r="DE192" s="663"/>
      <c r="DF192" s="663"/>
      <c r="DG192" s="663"/>
      <c r="DH192" s="663"/>
      <c r="DI192" s="663"/>
      <c r="DJ192" s="663"/>
      <c r="DK192" s="663"/>
      <c r="DL192" s="663"/>
      <c r="DM192" s="663"/>
      <c r="DN192" s="663"/>
      <c r="DO192" s="663"/>
      <c r="DP192" s="663"/>
      <c r="DQ192" s="663"/>
      <c r="DR192" s="663"/>
      <c r="DS192" s="663"/>
      <c r="DT192" s="663"/>
      <c r="DU192" s="663"/>
      <c r="DV192" s="663"/>
      <c r="DW192" s="663"/>
      <c r="DX192" s="663"/>
      <c r="DY192" s="663"/>
      <c r="DZ192" s="663"/>
      <c r="EA192" s="663"/>
      <c r="EB192" s="663"/>
      <c r="EC192" s="663"/>
      <c r="ED192" s="663"/>
      <c r="EE192" s="663"/>
      <c r="EF192" s="663"/>
      <c r="EG192" s="663"/>
      <c r="EH192" s="663"/>
      <c r="EI192" s="663"/>
      <c r="EJ192" s="663"/>
      <c r="EK192" s="663"/>
      <c r="EL192" s="663"/>
      <c r="EM192" s="663"/>
      <c r="EN192" s="663"/>
      <c r="EO192" s="663"/>
      <c r="EP192" s="663"/>
      <c r="EQ192" s="663"/>
      <c r="ER192" s="663"/>
      <c r="ES192" s="663"/>
      <c r="ET192" s="663"/>
      <c r="EU192" s="663"/>
      <c r="EV192" s="663"/>
      <c r="EW192" s="663"/>
      <c r="EX192" s="663"/>
      <c r="EY192" s="663"/>
      <c r="EZ192" s="663"/>
      <c r="FA192" s="663"/>
      <c r="FB192" s="663"/>
      <c r="FC192" s="663"/>
      <c r="FD192" s="663"/>
      <c r="FE192" s="663"/>
      <c r="FF192" s="663"/>
    </row>
    <row r="193" spans="1:162" s="678" customFormat="1" ht="24" customHeight="1" thickBot="1">
      <c r="A193" s="436" t="s">
        <v>756</v>
      </c>
      <c r="B193" s="437"/>
      <c r="C193" s="436"/>
      <c r="D193" s="438" t="s">
        <v>757</v>
      </c>
      <c r="E193" s="439">
        <v>633762131</v>
      </c>
      <c r="F193" s="439">
        <v>0</v>
      </c>
      <c r="G193" s="439">
        <v>633762131</v>
      </c>
      <c r="H193" s="664"/>
      <c r="I193" s="692" t="s">
        <v>756</v>
      </c>
      <c r="J193" s="693"/>
      <c r="K193" s="692"/>
      <c r="L193" s="591" t="s">
        <v>3470</v>
      </c>
      <c r="M193" s="980">
        <f t="shared" si="6"/>
        <v>633762131</v>
      </c>
      <c r="N193" s="980">
        <f t="shared" si="7"/>
        <v>0</v>
      </c>
      <c r="O193" s="980">
        <f t="shared" si="8"/>
        <v>633762131</v>
      </c>
      <c r="P193" s="667"/>
      <c r="Q193" s="667"/>
      <c r="R193" s="667"/>
      <c r="S193" s="667"/>
      <c r="T193" s="667"/>
      <c r="U193" s="667"/>
      <c r="V193" s="667"/>
      <c r="W193" s="667"/>
      <c r="X193" s="667"/>
      <c r="Y193" s="667"/>
      <c r="Z193" s="667"/>
      <c r="AA193" s="667"/>
      <c r="AB193" s="667"/>
      <c r="AC193" s="667"/>
      <c r="AD193" s="667"/>
      <c r="AE193" s="667"/>
      <c r="AF193" s="667"/>
      <c r="AG193" s="667"/>
      <c r="AH193" s="667"/>
      <c r="AI193" s="667"/>
      <c r="AJ193" s="667"/>
      <c r="AK193" s="668"/>
      <c r="AL193" s="668"/>
      <c r="AM193" s="668"/>
      <c r="AN193" s="668"/>
      <c r="AO193" s="668"/>
      <c r="AP193" s="668"/>
      <c r="AQ193" s="668"/>
      <c r="AR193" s="668"/>
      <c r="AS193" s="668"/>
      <c r="AT193" s="668"/>
      <c r="AU193" s="668"/>
      <c r="AV193" s="668"/>
      <c r="AW193" s="668"/>
      <c r="AX193" s="668"/>
      <c r="AY193" s="668"/>
      <c r="AZ193" s="668"/>
      <c r="BA193" s="668"/>
      <c r="BB193" s="668"/>
      <c r="BC193" s="668"/>
      <c r="BD193" s="668"/>
      <c r="BE193" s="668"/>
      <c r="BF193" s="668"/>
      <c r="BG193" s="668"/>
      <c r="BH193" s="668"/>
      <c r="BI193" s="668"/>
      <c r="BJ193" s="668"/>
      <c r="BK193" s="668"/>
      <c r="BL193" s="668"/>
      <c r="BM193" s="668"/>
      <c r="BN193" s="668"/>
      <c r="BO193" s="668"/>
      <c r="BP193" s="668"/>
      <c r="BQ193" s="668"/>
      <c r="BR193" s="668"/>
      <c r="BS193" s="668"/>
      <c r="BT193" s="668"/>
      <c r="BU193" s="668"/>
      <c r="BV193" s="668"/>
      <c r="BW193" s="668"/>
      <c r="BX193" s="668"/>
      <c r="BY193" s="668"/>
      <c r="BZ193" s="668"/>
      <c r="CA193" s="668"/>
      <c r="CB193" s="668"/>
      <c r="CC193" s="668"/>
      <c r="CD193" s="668"/>
      <c r="CE193" s="668"/>
      <c r="CF193" s="668"/>
      <c r="CG193" s="668"/>
      <c r="CH193" s="668"/>
      <c r="CI193" s="668"/>
      <c r="CJ193" s="668"/>
      <c r="CK193" s="668"/>
      <c r="CL193" s="668"/>
      <c r="CM193" s="668"/>
      <c r="CN193" s="668"/>
      <c r="CO193" s="668"/>
      <c r="CP193" s="668"/>
      <c r="CQ193" s="668"/>
      <c r="CR193" s="668"/>
      <c r="CS193" s="668"/>
      <c r="CT193" s="668"/>
      <c r="CU193" s="668"/>
      <c r="CV193" s="668"/>
      <c r="CW193" s="668"/>
      <c r="CX193" s="668"/>
      <c r="CY193" s="668"/>
      <c r="CZ193" s="668"/>
      <c r="DA193" s="668"/>
      <c r="DB193" s="668"/>
      <c r="DC193" s="668"/>
      <c r="DD193" s="668"/>
      <c r="DE193" s="668"/>
      <c r="DF193" s="668"/>
      <c r="DG193" s="668"/>
      <c r="DH193" s="668"/>
      <c r="DI193" s="668"/>
      <c r="DJ193" s="668"/>
      <c r="DK193" s="668"/>
      <c r="DL193" s="668"/>
      <c r="DM193" s="668"/>
      <c r="DN193" s="668"/>
      <c r="DO193" s="668"/>
      <c r="DP193" s="668"/>
      <c r="DQ193" s="668"/>
      <c r="DR193" s="668"/>
      <c r="DS193" s="668"/>
      <c r="DT193" s="668"/>
      <c r="DU193" s="668"/>
      <c r="DV193" s="668"/>
      <c r="DW193" s="668"/>
      <c r="DX193" s="668"/>
      <c r="DY193" s="668"/>
      <c r="DZ193" s="668"/>
      <c r="EA193" s="668"/>
      <c r="EB193" s="668"/>
      <c r="EC193" s="668"/>
      <c r="ED193" s="668"/>
      <c r="EE193" s="668"/>
      <c r="EF193" s="668"/>
      <c r="EG193" s="668"/>
      <c r="EH193" s="668"/>
      <c r="EI193" s="668"/>
      <c r="EJ193" s="668"/>
      <c r="EK193" s="668"/>
      <c r="EL193" s="668"/>
      <c r="EM193" s="668"/>
      <c r="EN193" s="668"/>
      <c r="EO193" s="668"/>
      <c r="EP193" s="668"/>
      <c r="EQ193" s="668"/>
      <c r="ER193" s="668"/>
      <c r="ES193" s="668"/>
      <c r="ET193" s="668"/>
      <c r="EU193" s="668"/>
      <c r="EV193" s="668"/>
      <c r="EW193" s="668"/>
      <c r="EX193" s="668"/>
      <c r="EY193" s="668"/>
      <c r="EZ193" s="668"/>
      <c r="FA193" s="668"/>
      <c r="FB193" s="668"/>
      <c r="FC193" s="668"/>
      <c r="FD193" s="668"/>
      <c r="FE193" s="668"/>
      <c r="FF193" s="668"/>
    </row>
    <row r="194" spans="1:162" s="668" customFormat="1" ht="24" customHeight="1" thickTop="1">
      <c r="A194" s="414"/>
      <c r="B194" s="414" t="s">
        <v>592</v>
      </c>
      <c r="C194" s="415"/>
      <c r="D194" s="416" t="s">
        <v>593</v>
      </c>
      <c r="E194" s="417">
        <v>147685481</v>
      </c>
      <c r="F194" s="417">
        <v>0</v>
      </c>
      <c r="G194" s="417">
        <v>147685481</v>
      </c>
      <c r="H194" s="664"/>
      <c r="I194" s="665"/>
      <c r="J194" s="665" t="s">
        <v>592</v>
      </c>
      <c r="K194" s="666"/>
      <c r="L194" s="585" t="s">
        <v>3339</v>
      </c>
      <c r="M194" s="981">
        <f t="shared" si="6"/>
        <v>147685481</v>
      </c>
      <c r="N194" s="981">
        <f t="shared" si="7"/>
        <v>0</v>
      </c>
      <c r="O194" s="981">
        <f t="shared" si="8"/>
        <v>147685481</v>
      </c>
      <c r="P194" s="667"/>
      <c r="Q194" s="667"/>
      <c r="R194" s="667"/>
      <c r="S194" s="667"/>
      <c r="T194" s="667"/>
      <c r="U194" s="667"/>
      <c r="V194" s="667"/>
      <c r="W194" s="667"/>
      <c r="X194" s="667"/>
      <c r="Y194" s="667"/>
      <c r="Z194" s="667"/>
      <c r="AA194" s="667"/>
      <c r="AB194" s="667"/>
      <c r="AC194" s="667"/>
      <c r="AD194" s="667"/>
      <c r="AE194" s="667"/>
      <c r="AF194" s="667"/>
      <c r="AG194" s="667"/>
      <c r="AH194" s="667"/>
      <c r="AI194" s="667"/>
      <c r="AJ194" s="667"/>
    </row>
    <row r="195" spans="1:162" s="678" customFormat="1" ht="24" customHeight="1" thickBot="1">
      <c r="A195" s="385"/>
      <c r="B195" s="384"/>
      <c r="C195" s="385" t="s">
        <v>592</v>
      </c>
      <c r="D195" s="478" t="s">
        <v>594</v>
      </c>
      <c r="E195" s="419">
        <v>147685481</v>
      </c>
      <c r="F195" s="419">
        <v>0</v>
      </c>
      <c r="G195" s="417">
        <v>147685481</v>
      </c>
      <c r="H195" s="664"/>
      <c r="I195" s="669"/>
      <c r="J195" s="670"/>
      <c r="K195" s="669" t="s">
        <v>592</v>
      </c>
      <c r="L195" s="586" t="s">
        <v>3327</v>
      </c>
      <c r="M195" s="982">
        <f t="shared" si="6"/>
        <v>147685481</v>
      </c>
      <c r="N195" s="982">
        <f t="shared" si="7"/>
        <v>0</v>
      </c>
      <c r="O195" s="982">
        <f t="shared" si="8"/>
        <v>147685481</v>
      </c>
      <c r="P195" s="667"/>
      <c r="Q195" s="667"/>
      <c r="R195" s="667"/>
      <c r="S195" s="667"/>
      <c r="T195" s="667"/>
      <c r="U195" s="667"/>
      <c r="V195" s="667"/>
      <c r="W195" s="667"/>
      <c r="X195" s="667"/>
      <c r="Y195" s="667"/>
      <c r="Z195" s="667"/>
      <c r="AA195" s="667"/>
      <c r="AB195" s="667"/>
      <c r="AC195" s="667"/>
      <c r="AD195" s="667"/>
      <c r="AE195" s="667"/>
      <c r="AF195" s="667"/>
      <c r="AG195" s="667"/>
      <c r="AH195" s="667"/>
      <c r="AI195" s="667"/>
      <c r="AJ195" s="667"/>
      <c r="AK195" s="668"/>
      <c r="AL195" s="668"/>
      <c r="AM195" s="668"/>
      <c r="AN195" s="668"/>
      <c r="AO195" s="668"/>
      <c r="AP195" s="668"/>
      <c r="AQ195" s="668"/>
      <c r="AR195" s="668"/>
      <c r="AS195" s="668"/>
      <c r="AT195" s="668"/>
      <c r="AU195" s="668"/>
      <c r="AV195" s="668"/>
      <c r="AW195" s="668"/>
      <c r="AX195" s="668"/>
      <c r="AY195" s="668"/>
      <c r="AZ195" s="668"/>
      <c r="BA195" s="668"/>
      <c r="BB195" s="668"/>
      <c r="BC195" s="668"/>
      <c r="BD195" s="668"/>
      <c r="BE195" s="668"/>
      <c r="BF195" s="668"/>
      <c r="BG195" s="668"/>
      <c r="BH195" s="668"/>
      <c r="BI195" s="668"/>
      <c r="BJ195" s="668"/>
      <c r="BK195" s="668"/>
      <c r="BL195" s="668"/>
      <c r="BM195" s="668"/>
      <c r="BN195" s="668"/>
      <c r="BO195" s="668"/>
      <c r="BP195" s="668"/>
      <c r="BQ195" s="668"/>
      <c r="BR195" s="668"/>
      <c r="BS195" s="668"/>
      <c r="BT195" s="668"/>
      <c r="BU195" s="668"/>
      <c r="BV195" s="668"/>
      <c r="BW195" s="668"/>
      <c r="BX195" s="668"/>
      <c r="BY195" s="668"/>
      <c r="BZ195" s="668"/>
      <c r="CA195" s="668"/>
      <c r="CB195" s="668"/>
      <c r="CC195" s="668"/>
      <c r="CD195" s="668"/>
      <c r="CE195" s="668"/>
      <c r="CF195" s="668"/>
      <c r="CG195" s="668"/>
      <c r="CH195" s="668"/>
      <c r="CI195" s="668"/>
      <c r="CJ195" s="668"/>
      <c r="CK195" s="668"/>
      <c r="CL195" s="668"/>
      <c r="CM195" s="668"/>
      <c r="CN195" s="668"/>
      <c r="CO195" s="668"/>
      <c r="CP195" s="668"/>
      <c r="CQ195" s="668"/>
      <c r="CR195" s="668"/>
      <c r="CS195" s="668"/>
      <c r="CT195" s="668"/>
      <c r="CU195" s="668"/>
      <c r="CV195" s="668"/>
      <c r="CW195" s="668"/>
      <c r="CX195" s="668"/>
      <c r="CY195" s="668"/>
      <c r="CZ195" s="668"/>
      <c r="DA195" s="668"/>
      <c r="DB195" s="668"/>
      <c r="DC195" s="668"/>
      <c r="DD195" s="668"/>
      <c r="DE195" s="668"/>
      <c r="DF195" s="668"/>
      <c r="DG195" s="668"/>
      <c r="DH195" s="668"/>
      <c r="DI195" s="668"/>
      <c r="DJ195" s="668"/>
      <c r="DK195" s="668"/>
      <c r="DL195" s="668"/>
      <c r="DM195" s="668"/>
      <c r="DN195" s="668"/>
      <c r="DO195" s="668"/>
      <c r="DP195" s="668"/>
      <c r="DQ195" s="668"/>
      <c r="DR195" s="668"/>
      <c r="DS195" s="668"/>
      <c r="DT195" s="668"/>
      <c r="DU195" s="668"/>
      <c r="DV195" s="668"/>
      <c r="DW195" s="668"/>
      <c r="DX195" s="668"/>
      <c r="DY195" s="668"/>
      <c r="DZ195" s="668"/>
      <c r="EA195" s="668"/>
      <c r="EB195" s="668"/>
      <c r="EC195" s="668"/>
      <c r="ED195" s="668"/>
      <c r="EE195" s="668"/>
      <c r="EF195" s="668"/>
      <c r="EG195" s="668"/>
      <c r="EH195" s="668"/>
      <c r="EI195" s="668"/>
      <c r="EJ195" s="668"/>
      <c r="EK195" s="668"/>
      <c r="EL195" s="668"/>
      <c r="EM195" s="668"/>
      <c r="EN195" s="668"/>
      <c r="EO195" s="668"/>
      <c r="EP195" s="668"/>
      <c r="EQ195" s="668"/>
      <c r="ER195" s="668"/>
      <c r="ES195" s="668"/>
      <c r="ET195" s="668"/>
      <c r="EU195" s="668"/>
      <c r="EV195" s="668"/>
      <c r="EW195" s="668"/>
      <c r="EX195" s="668"/>
      <c r="EY195" s="668"/>
      <c r="EZ195" s="668"/>
      <c r="FA195" s="668"/>
      <c r="FB195" s="668"/>
      <c r="FC195" s="668"/>
      <c r="FD195" s="668"/>
      <c r="FE195" s="668"/>
      <c r="FF195" s="668"/>
    </row>
    <row r="196" spans="1:162" s="672" customFormat="1" ht="24" customHeight="1" thickTop="1">
      <c r="A196" s="385"/>
      <c r="B196" s="385" t="s">
        <v>595</v>
      </c>
      <c r="C196" s="384"/>
      <c r="D196" s="418" t="s">
        <v>758</v>
      </c>
      <c r="E196" s="419">
        <v>179432380</v>
      </c>
      <c r="F196" s="419">
        <v>0</v>
      </c>
      <c r="G196" s="417">
        <v>179432380</v>
      </c>
      <c r="H196" s="664"/>
      <c r="I196" s="669"/>
      <c r="J196" s="669" t="s">
        <v>595</v>
      </c>
      <c r="K196" s="670"/>
      <c r="L196" s="586" t="s">
        <v>3471</v>
      </c>
      <c r="M196" s="982">
        <f t="shared" si="6"/>
        <v>179432380</v>
      </c>
      <c r="N196" s="982">
        <f t="shared" si="7"/>
        <v>0</v>
      </c>
      <c r="O196" s="982">
        <f t="shared" si="8"/>
        <v>179432380</v>
      </c>
      <c r="P196" s="667"/>
      <c r="Q196" s="667"/>
      <c r="R196" s="667"/>
      <c r="S196" s="667"/>
      <c r="T196" s="667"/>
      <c r="U196" s="667"/>
      <c r="V196" s="667"/>
      <c r="W196" s="667"/>
      <c r="X196" s="667"/>
      <c r="Y196" s="667"/>
      <c r="Z196" s="667"/>
      <c r="AA196" s="667"/>
      <c r="AB196" s="667"/>
      <c r="AC196" s="667"/>
      <c r="AD196" s="667"/>
      <c r="AE196" s="667"/>
      <c r="AF196" s="667"/>
      <c r="AG196" s="667"/>
      <c r="AH196" s="667"/>
      <c r="AI196" s="667"/>
      <c r="AJ196" s="667"/>
      <c r="AK196" s="668"/>
      <c r="AL196" s="668"/>
      <c r="AM196" s="668"/>
      <c r="AN196" s="668"/>
      <c r="AO196" s="668"/>
      <c r="AP196" s="668"/>
      <c r="AQ196" s="668"/>
      <c r="AR196" s="668"/>
      <c r="AS196" s="668"/>
      <c r="AT196" s="668"/>
      <c r="AU196" s="668"/>
      <c r="AV196" s="668"/>
      <c r="AW196" s="668"/>
      <c r="AX196" s="668"/>
      <c r="AY196" s="668"/>
      <c r="AZ196" s="668"/>
      <c r="BA196" s="668"/>
      <c r="BB196" s="668"/>
      <c r="BC196" s="668"/>
      <c r="BD196" s="668"/>
      <c r="BE196" s="668"/>
      <c r="BF196" s="668"/>
      <c r="BG196" s="668"/>
      <c r="BH196" s="668"/>
      <c r="BI196" s="668"/>
      <c r="BJ196" s="668"/>
      <c r="BK196" s="668"/>
      <c r="BL196" s="668"/>
      <c r="BM196" s="668"/>
      <c r="BN196" s="668"/>
      <c r="BO196" s="668"/>
      <c r="BP196" s="668"/>
      <c r="BQ196" s="668"/>
      <c r="BR196" s="668"/>
      <c r="BS196" s="668"/>
      <c r="BT196" s="668"/>
      <c r="BU196" s="668"/>
      <c r="BV196" s="668"/>
      <c r="BW196" s="668"/>
      <c r="BX196" s="668"/>
      <c r="BY196" s="668"/>
      <c r="BZ196" s="668"/>
      <c r="CA196" s="668"/>
      <c r="CB196" s="668"/>
      <c r="CC196" s="668"/>
      <c r="CD196" s="668"/>
      <c r="CE196" s="668"/>
      <c r="CF196" s="668"/>
      <c r="CG196" s="668"/>
      <c r="CH196" s="668"/>
      <c r="CI196" s="668"/>
      <c r="CJ196" s="668"/>
      <c r="CK196" s="668"/>
      <c r="CL196" s="668"/>
      <c r="CM196" s="668"/>
      <c r="CN196" s="668"/>
      <c r="CO196" s="668"/>
      <c r="CP196" s="668"/>
      <c r="CQ196" s="668"/>
      <c r="CR196" s="668"/>
      <c r="CS196" s="668"/>
      <c r="CT196" s="668"/>
      <c r="CU196" s="668"/>
      <c r="CV196" s="668"/>
      <c r="CW196" s="668"/>
      <c r="CX196" s="668"/>
      <c r="CY196" s="668"/>
      <c r="CZ196" s="668"/>
      <c r="DA196" s="668"/>
      <c r="DB196" s="668"/>
      <c r="DC196" s="668"/>
      <c r="DD196" s="668"/>
      <c r="DE196" s="668"/>
      <c r="DF196" s="668"/>
      <c r="DG196" s="668"/>
      <c r="DH196" s="668"/>
      <c r="DI196" s="668"/>
      <c r="DJ196" s="668"/>
      <c r="DK196" s="668"/>
      <c r="DL196" s="668"/>
      <c r="DM196" s="668"/>
      <c r="DN196" s="668"/>
      <c r="DO196" s="668"/>
      <c r="DP196" s="668"/>
      <c r="DQ196" s="668"/>
      <c r="DR196" s="668"/>
      <c r="DS196" s="668"/>
      <c r="DT196" s="668"/>
      <c r="DU196" s="668"/>
      <c r="DV196" s="668"/>
      <c r="DW196" s="668"/>
      <c r="DX196" s="668"/>
      <c r="DY196" s="668"/>
      <c r="DZ196" s="668"/>
      <c r="EA196" s="668"/>
      <c r="EB196" s="668"/>
      <c r="EC196" s="668"/>
      <c r="ED196" s="668"/>
      <c r="EE196" s="668"/>
      <c r="EF196" s="668"/>
      <c r="EG196" s="668"/>
      <c r="EH196" s="668"/>
      <c r="EI196" s="668"/>
      <c r="EJ196" s="668"/>
      <c r="EK196" s="668"/>
      <c r="EL196" s="668"/>
      <c r="EM196" s="668"/>
      <c r="EN196" s="668"/>
      <c r="EO196" s="668"/>
      <c r="EP196" s="668"/>
      <c r="EQ196" s="668"/>
      <c r="ER196" s="668"/>
      <c r="ES196" s="668"/>
      <c r="ET196" s="668"/>
      <c r="EU196" s="668"/>
      <c r="EV196" s="668"/>
      <c r="EW196" s="668"/>
      <c r="EX196" s="668"/>
      <c r="EY196" s="668"/>
      <c r="EZ196" s="668"/>
      <c r="FA196" s="668"/>
      <c r="FB196" s="668"/>
      <c r="FC196" s="668"/>
      <c r="FD196" s="668"/>
      <c r="FE196" s="668"/>
      <c r="FF196" s="668"/>
    </row>
    <row r="197" spans="1:162" s="694" customFormat="1" ht="24" customHeight="1">
      <c r="A197" s="385"/>
      <c r="B197" s="384"/>
      <c r="C197" s="385" t="s">
        <v>592</v>
      </c>
      <c r="D197" s="418" t="s">
        <v>759</v>
      </c>
      <c r="E197" s="419">
        <v>179432380</v>
      </c>
      <c r="F197" s="419">
        <v>0</v>
      </c>
      <c r="G197" s="417">
        <v>179432380</v>
      </c>
      <c r="H197" s="654"/>
      <c r="I197" s="669"/>
      <c r="J197" s="670"/>
      <c r="K197" s="669" t="s">
        <v>592</v>
      </c>
      <c r="L197" s="586" t="s">
        <v>3472</v>
      </c>
      <c r="M197" s="982">
        <f t="shared" si="6"/>
        <v>179432380</v>
      </c>
      <c r="N197" s="982">
        <f t="shared" si="7"/>
        <v>0</v>
      </c>
      <c r="O197" s="982">
        <f t="shared" si="8"/>
        <v>179432380</v>
      </c>
      <c r="P197" s="657"/>
      <c r="Q197" s="657"/>
      <c r="R197" s="657"/>
      <c r="S197" s="657"/>
      <c r="T197" s="657"/>
      <c r="U197" s="657"/>
      <c r="V197" s="657"/>
      <c r="W197" s="657"/>
      <c r="X197" s="657"/>
      <c r="Y197" s="657"/>
      <c r="Z197" s="657"/>
      <c r="AA197" s="657"/>
      <c r="AB197" s="657"/>
      <c r="AC197" s="657"/>
      <c r="AD197" s="657"/>
      <c r="AE197" s="657"/>
      <c r="AF197" s="657"/>
      <c r="AG197" s="657"/>
      <c r="AH197" s="657"/>
      <c r="AI197" s="657"/>
      <c r="AJ197" s="657"/>
      <c r="AK197" s="658"/>
      <c r="AL197" s="658"/>
      <c r="AM197" s="658"/>
      <c r="AN197" s="658"/>
      <c r="AO197" s="658"/>
      <c r="AP197" s="658"/>
      <c r="AQ197" s="658"/>
      <c r="AR197" s="658"/>
      <c r="AS197" s="658"/>
      <c r="AT197" s="658"/>
      <c r="AU197" s="658"/>
      <c r="AV197" s="658"/>
      <c r="AW197" s="658"/>
      <c r="AX197" s="658"/>
      <c r="AY197" s="658"/>
      <c r="AZ197" s="658"/>
      <c r="BA197" s="658"/>
      <c r="BB197" s="658"/>
      <c r="BC197" s="658"/>
      <c r="BD197" s="658"/>
      <c r="BE197" s="658"/>
      <c r="BF197" s="658"/>
      <c r="BG197" s="658"/>
      <c r="BH197" s="658"/>
      <c r="BI197" s="658"/>
      <c r="BJ197" s="658"/>
      <c r="BK197" s="658"/>
      <c r="BL197" s="658"/>
      <c r="BM197" s="658"/>
      <c r="BN197" s="658"/>
      <c r="BO197" s="658"/>
      <c r="BP197" s="658"/>
      <c r="BQ197" s="658"/>
      <c r="BR197" s="658"/>
      <c r="BS197" s="658"/>
      <c r="BT197" s="658"/>
      <c r="BU197" s="658"/>
      <c r="BV197" s="658"/>
      <c r="BW197" s="658"/>
      <c r="BX197" s="658"/>
      <c r="BY197" s="658"/>
      <c r="BZ197" s="658"/>
      <c r="CA197" s="658"/>
      <c r="CB197" s="658"/>
      <c r="CC197" s="658"/>
      <c r="CD197" s="658"/>
      <c r="CE197" s="658"/>
      <c r="CF197" s="658"/>
      <c r="CG197" s="658"/>
      <c r="CH197" s="658"/>
      <c r="CI197" s="658"/>
      <c r="CJ197" s="658"/>
      <c r="CK197" s="658"/>
      <c r="CL197" s="658"/>
      <c r="CM197" s="658"/>
      <c r="CN197" s="658"/>
      <c r="CO197" s="658"/>
      <c r="CP197" s="658"/>
      <c r="CQ197" s="658"/>
      <c r="CR197" s="658"/>
      <c r="CS197" s="658"/>
      <c r="CT197" s="658"/>
      <c r="CU197" s="658"/>
      <c r="CV197" s="658"/>
      <c r="CW197" s="658"/>
      <c r="CX197" s="658"/>
      <c r="CY197" s="658"/>
      <c r="CZ197" s="658"/>
      <c r="DA197" s="658"/>
      <c r="DB197" s="658"/>
      <c r="DC197" s="658"/>
      <c r="DD197" s="658"/>
      <c r="DE197" s="658"/>
      <c r="DF197" s="658"/>
      <c r="DG197" s="658"/>
      <c r="DH197" s="658"/>
      <c r="DI197" s="658"/>
      <c r="DJ197" s="658"/>
      <c r="DK197" s="658"/>
      <c r="DL197" s="658"/>
      <c r="DM197" s="658"/>
      <c r="DN197" s="658"/>
      <c r="DO197" s="658"/>
      <c r="DP197" s="658"/>
      <c r="DQ197" s="658"/>
      <c r="DR197" s="658"/>
      <c r="DS197" s="658"/>
      <c r="DT197" s="658"/>
      <c r="DU197" s="658"/>
      <c r="DV197" s="658"/>
      <c r="DW197" s="658"/>
      <c r="DX197" s="658"/>
      <c r="DY197" s="658"/>
      <c r="DZ197" s="658"/>
      <c r="EA197" s="658"/>
      <c r="EB197" s="658"/>
      <c r="EC197" s="658"/>
      <c r="ED197" s="658"/>
      <c r="EE197" s="658"/>
      <c r="EF197" s="658"/>
      <c r="EG197" s="658"/>
      <c r="EH197" s="658"/>
      <c r="EI197" s="658"/>
      <c r="EJ197" s="658"/>
      <c r="EK197" s="658"/>
      <c r="EL197" s="658"/>
      <c r="EM197" s="658"/>
      <c r="EN197" s="658"/>
      <c r="EO197" s="658"/>
      <c r="EP197" s="658"/>
      <c r="EQ197" s="658"/>
      <c r="ER197" s="658"/>
      <c r="ES197" s="658"/>
      <c r="ET197" s="658"/>
      <c r="EU197" s="658"/>
      <c r="EV197" s="658"/>
      <c r="EW197" s="658"/>
      <c r="EX197" s="658"/>
      <c r="EY197" s="658"/>
      <c r="EZ197" s="658"/>
      <c r="FA197" s="658"/>
      <c r="FB197" s="658"/>
      <c r="FC197" s="658"/>
      <c r="FD197" s="658"/>
      <c r="FE197" s="658"/>
      <c r="FF197" s="658"/>
    </row>
    <row r="198" spans="1:162" s="663" customFormat="1" ht="24" customHeight="1">
      <c r="A198" s="385"/>
      <c r="B198" s="385" t="s">
        <v>599</v>
      </c>
      <c r="C198" s="384"/>
      <c r="D198" s="418" t="s">
        <v>760</v>
      </c>
      <c r="E198" s="419">
        <v>101429110</v>
      </c>
      <c r="F198" s="419">
        <v>0</v>
      </c>
      <c r="G198" s="417">
        <v>101429110</v>
      </c>
      <c r="H198" s="659"/>
      <c r="I198" s="669"/>
      <c r="J198" s="669" t="s">
        <v>599</v>
      </c>
      <c r="K198" s="670"/>
      <c r="L198" s="586" t="s">
        <v>3473</v>
      </c>
      <c r="M198" s="982">
        <f t="shared" ref="M198:M261" si="9">E198</f>
        <v>101429110</v>
      </c>
      <c r="N198" s="982">
        <f t="shared" ref="N198:N261" si="10">F198</f>
        <v>0</v>
      </c>
      <c r="O198" s="982">
        <f t="shared" ref="O198:O261" si="11">G198</f>
        <v>101429110</v>
      </c>
      <c r="P198" s="662"/>
      <c r="Q198" s="662"/>
      <c r="R198" s="662"/>
      <c r="S198" s="662"/>
      <c r="T198" s="662"/>
      <c r="U198" s="662"/>
      <c r="V198" s="662"/>
      <c r="W198" s="662"/>
      <c r="X198" s="662"/>
      <c r="Y198" s="662"/>
      <c r="Z198" s="662"/>
      <c r="AA198" s="662"/>
      <c r="AB198" s="662"/>
      <c r="AC198" s="662"/>
      <c r="AD198" s="662"/>
      <c r="AE198" s="662"/>
      <c r="AF198" s="662"/>
      <c r="AG198" s="662"/>
      <c r="AH198" s="662"/>
      <c r="AI198" s="662"/>
      <c r="AJ198" s="662"/>
    </row>
    <row r="199" spans="1:162" s="672" customFormat="1" ht="24" customHeight="1">
      <c r="A199" s="384"/>
      <c r="B199" s="385"/>
      <c r="C199" s="385" t="s">
        <v>592</v>
      </c>
      <c r="D199" s="418" t="s">
        <v>761</v>
      </c>
      <c r="E199" s="419">
        <v>101429110</v>
      </c>
      <c r="F199" s="419">
        <v>0</v>
      </c>
      <c r="G199" s="417">
        <v>101429110</v>
      </c>
      <c r="H199" s="664"/>
      <c r="I199" s="670"/>
      <c r="J199" s="669"/>
      <c r="K199" s="669" t="s">
        <v>592</v>
      </c>
      <c r="L199" s="586" t="s">
        <v>3474</v>
      </c>
      <c r="M199" s="982">
        <f t="shared" si="9"/>
        <v>101429110</v>
      </c>
      <c r="N199" s="982">
        <f t="shared" si="10"/>
        <v>0</v>
      </c>
      <c r="O199" s="982">
        <f t="shared" si="11"/>
        <v>101429110</v>
      </c>
      <c r="P199" s="667"/>
      <c r="Q199" s="667"/>
      <c r="R199" s="667"/>
      <c r="S199" s="667"/>
      <c r="T199" s="667"/>
      <c r="U199" s="667"/>
      <c r="V199" s="667"/>
      <c r="W199" s="667"/>
      <c r="X199" s="667"/>
      <c r="Y199" s="667"/>
      <c r="Z199" s="667"/>
      <c r="AA199" s="667"/>
      <c r="AB199" s="667"/>
      <c r="AC199" s="667"/>
      <c r="AD199" s="667"/>
      <c r="AE199" s="667"/>
      <c r="AF199" s="667"/>
      <c r="AG199" s="667"/>
      <c r="AH199" s="667"/>
      <c r="AI199" s="667"/>
      <c r="AJ199" s="667"/>
      <c r="AK199" s="668"/>
      <c r="AL199" s="668"/>
      <c r="AM199" s="668"/>
      <c r="AN199" s="668"/>
      <c r="AO199" s="668"/>
      <c r="AP199" s="668"/>
      <c r="AQ199" s="668"/>
      <c r="AR199" s="668"/>
      <c r="AS199" s="668"/>
      <c r="AT199" s="668"/>
      <c r="AU199" s="668"/>
      <c r="AV199" s="668"/>
      <c r="AW199" s="668"/>
      <c r="AX199" s="668"/>
      <c r="AY199" s="668"/>
      <c r="AZ199" s="668"/>
      <c r="BA199" s="668"/>
      <c r="BB199" s="668"/>
      <c r="BC199" s="668"/>
      <c r="BD199" s="668"/>
      <c r="BE199" s="668"/>
      <c r="BF199" s="668"/>
      <c r="BG199" s="668"/>
      <c r="BH199" s="668"/>
      <c r="BI199" s="668"/>
      <c r="BJ199" s="668"/>
      <c r="BK199" s="668"/>
      <c r="BL199" s="668"/>
      <c r="BM199" s="668"/>
      <c r="BN199" s="668"/>
      <c r="BO199" s="668"/>
      <c r="BP199" s="668"/>
      <c r="BQ199" s="668"/>
      <c r="BR199" s="668"/>
      <c r="BS199" s="668"/>
      <c r="BT199" s="668"/>
      <c r="BU199" s="668"/>
      <c r="BV199" s="668"/>
      <c r="BW199" s="668"/>
      <c r="BX199" s="668"/>
      <c r="BY199" s="668"/>
      <c r="BZ199" s="668"/>
      <c r="CA199" s="668"/>
      <c r="CB199" s="668"/>
      <c r="CC199" s="668"/>
      <c r="CD199" s="668"/>
      <c r="CE199" s="668"/>
      <c r="CF199" s="668"/>
      <c r="CG199" s="668"/>
      <c r="CH199" s="668"/>
      <c r="CI199" s="668"/>
      <c r="CJ199" s="668"/>
      <c r="CK199" s="668"/>
      <c r="CL199" s="668"/>
      <c r="CM199" s="668"/>
      <c r="CN199" s="668"/>
      <c r="CO199" s="668"/>
      <c r="CP199" s="668"/>
      <c r="CQ199" s="668"/>
      <c r="CR199" s="668"/>
      <c r="CS199" s="668"/>
      <c r="CT199" s="668"/>
      <c r="CU199" s="668"/>
      <c r="CV199" s="668"/>
      <c r="CW199" s="668"/>
      <c r="CX199" s="668"/>
      <c r="CY199" s="668"/>
      <c r="CZ199" s="668"/>
      <c r="DA199" s="668"/>
      <c r="DB199" s="668"/>
      <c r="DC199" s="668"/>
      <c r="DD199" s="668"/>
      <c r="DE199" s="668"/>
      <c r="DF199" s="668"/>
      <c r="DG199" s="668"/>
      <c r="DH199" s="668"/>
      <c r="DI199" s="668"/>
      <c r="DJ199" s="668"/>
      <c r="DK199" s="668"/>
      <c r="DL199" s="668"/>
      <c r="DM199" s="668"/>
      <c r="DN199" s="668"/>
      <c r="DO199" s="668"/>
      <c r="DP199" s="668"/>
      <c r="DQ199" s="668"/>
      <c r="DR199" s="668"/>
      <c r="DS199" s="668"/>
      <c r="DT199" s="668"/>
      <c r="DU199" s="668"/>
      <c r="DV199" s="668"/>
      <c r="DW199" s="668"/>
      <c r="DX199" s="668"/>
      <c r="DY199" s="668"/>
      <c r="DZ199" s="668"/>
      <c r="EA199" s="668"/>
      <c r="EB199" s="668"/>
      <c r="EC199" s="668"/>
      <c r="ED199" s="668"/>
      <c r="EE199" s="668"/>
      <c r="EF199" s="668"/>
      <c r="EG199" s="668"/>
      <c r="EH199" s="668"/>
      <c r="EI199" s="668"/>
      <c r="EJ199" s="668"/>
      <c r="EK199" s="668"/>
      <c r="EL199" s="668"/>
      <c r="EM199" s="668"/>
      <c r="EN199" s="668"/>
      <c r="EO199" s="668"/>
      <c r="EP199" s="668"/>
      <c r="EQ199" s="668"/>
      <c r="ER199" s="668"/>
      <c r="ES199" s="668"/>
      <c r="ET199" s="668"/>
      <c r="EU199" s="668"/>
      <c r="EV199" s="668"/>
      <c r="EW199" s="668"/>
      <c r="EX199" s="668"/>
      <c r="EY199" s="668"/>
      <c r="EZ199" s="668"/>
      <c r="FA199" s="668"/>
      <c r="FB199" s="668"/>
      <c r="FC199" s="668"/>
      <c r="FD199" s="668"/>
      <c r="FE199" s="668"/>
      <c r="FF199" s="668"/>
    </row>
    <row r="200" spans="1:162" s="684" customFormat="1" ht="24" customHeight="1">
      <c r="A200" s="385"/>
      <c r="B200" s="384" t="s">
        <v>603</v>
      </c>
      <c r="C200" s="385"/>
      <c r="D200" s="418" t="s">
        <v>762</v>
      </c>
      <c r="E200" s="419">
        <v>205215160</v>
      </c>
      <c r="F200" s="419">
        <v>0</v>
      </c>
      <c r="G200" s="419">
        <v>205215160</v>
      </c>
      <c r="H200" s="664"/>
      <c r="I200" s="669"/>
      <c r="J200" s="670" t="s">
        <v>603</v>
      </c>
      <c r="K200" s="669"/>
      <c r="L200" s="586" t="s">
        <v>3475</v>
      </c>
      <c r="M200" s="982">
        <f t="shared" si="9"/>
        <v>205215160</v>
      </c>
      <c r="N200" s="982">
        <f t="shared" si="10"/>
        <v>0</v>
      </c>
      <c r="O200" s="982">
        <f t="shared" si="11"/>
        <v>205215160</v>
      </c>
      <c r="P200" s="667"/>
      <c r="Q200" s="667"/>
      <c r="R200" s="667"/>
      <c r="S200" s="667"/>
      <c r="T200" s="667"/>
      <c r="U200" s="667"/>
      <c r="V200" s="667"/>
      <c r="W200" s="667"/>
      <c r="X200" s="667"/>
      <c r="Y200" s="667"/>
      <c r="Z200" s="667"/>
      <c r="AA200" s="667"/>
      <c r="AB200" s="667"/>
      <c r="AC200" s="667"/>
      <c r="AD200" s="667"/>
      <c r="AE200" s="667"/>
      <c r="AF200" s="667"/>
      <c r="AG200" s="667"/>
      <c r="AH200" s="667"/>
      <c r="AI200" s="667"/>
      <c r="AJ200" s="667"/>
      <c r="AK200" s="668"/>
      <c r="AL200" s="668"/>
      <c r="AM200" s="668"/>
      <c r="AN200" s="668"/>
      <c r="AO200" s="668"/>
      <c r="AP200" s="668"/>
      <c r="AQ200" s="668"/>
      <c r="AR200" s="668"/>
      <c r="AS200" s="668"/>
      <c r="AT200" s="668"/>
      <c r="AU200" s="668"/>
      <c r="AV200" s="668"/>
      <c r="AW200" s="668"/>
      <c r="AX200" s="668"/>
      <c r="AY200" s="668"/>
      <c r="AZ200" s="668"/>
      <c r="BA200" s="668"/>
      <c r="BB200" s="668"/>
      <c r="BC200" s="668"/>
      <c r="BD200" s="668"/>
      <c r="BE200" s="668"/>
      <c r="BF200" s="668"/>
      <c r="BG200" s="668"/>
      <c r="BH200" s="668"/>
      <c r="BI200" s="668"/>
      <c r="BJ200" s="668"/>
      <c r="BK200" s="668"/>
      <c r="BL200" s="668"/>
      <c r="BM200" s="668"/>
      <c r="BN200" s="668"/>
      <c r="BO200" s="668"/>
      <c r="BP200" s="668"/>
      <c r="BQ200" s="668"/>
      <c r="BR200" s="668"/>
      <c r="BS200" s="668"/>
      <c r="BT200" s="668"/>
      <c r="BU200" s="668"/>
      <c r="BV200" s="668"/>
      <c r="BW200" s="668"/>
      <c r="BX200" s="668"/>
      <c r="BY200" s="668"/>
      <c r="BZ200" s="668"/>
      <c r="CA200" s="668"/>
      <c r="CB200" s="668"/>
      <c r="CC200" s="668"/>
      <c r="CD200" s="668"/>
      <c r="CE200" s="668"/>
      <c r="CF200" s="668"/>
      <c r="CG200" s="668"/>
      <c r="CH200" s="668"/>
      <c r="CI200" s="668"/>
      <c r="CJ200" s="668"/>
      <c r="CK200" s="668"/>
      <c r="CL200" s="668"/>
      <c r="CM200" s="668"/>
      <c r="CN200" s="668"/>
      <c r="CO200" s="668"/>
      <c r="CP200" s="668"/>
      <c r="CQ200" s="668"/>
      <c r="CR200" s="668"/>
      <c r="CS200" s="668"/>
      <c r="CT200" s="668"/>
      <c r="CU200" s="668"/>
      <c r="CV200" s="668"/>
      <c r="CW200" s="668"/>
      <c r="CX200" s="668"/>
      <c r="CY200" s="668"/>
      <c r="CZ200" s="668"/>
      <c r="DA200" s="668"/>
      <c r="DB200" s="668"/>
      <c r="DC200" s="668"/>
      <c r="DD200" s="668"/>
      <c r="DE200" s="668"/>
      <c r="DF200" s="668"/>
      <c r="DG200" s="668"/>
      <c r="DH200" s="668"/>
      <c r="DI200" s="668"/>
      <c r="DJ200" s="668"/>
      <c r="DK200" s="668"/>
      <c r="DL200" s="668"/>
      <c r="DM200" s="668"/>
      <c r="DN200" s="668"/>
      <c r="DO200" s="668"/>
      <c r="DP200" s="668"/>
      <c r="DQ200" s="668"/>
      <c r="DR200" s="668"/>
      <c r="DS200" s="668"/>
      <c r="DT200" s="668"/>
      <c r="DU200" s="668"/>
      <c r="DV200" s="668"/>
      <c r="DW200" s="668"/>
      <c r="DX200" s="668"/>
      <c r="DY200" s="668"/>
      <c r="DZ200" s="668"/>
      <c r="EA200" s="668"/>
      <c r="EB200" s="668"/>
      <c r="EC200" s="668"/>
      <c r="ED200" s="668"/>
      <c r="EE200" s="668"/>
      <c r="EF200" s="668"/>
      <c r="EG200" s="668"/>
      <c r="EH200" s="668"/>
      <c r="EI200" s="668"/>
      <c r="EJ200" s="668"/>
      <c r="EK200" s="668"/>
      <c r="EL200" s="668"/>
      <c r="EM200" s="668"/>
      <c r="EN200" s="668"/>
      <c r="EO200" s="668"/>
      <c r="EP200" s="668"/>
      <c r="EQ200" s="668"/>
      <c r="ER200" s="668"/>
      <c r="ES200" s="668"/>
      <c r="ET200" s="668"/>
      <c r="EU200" s="668"/>
      <c r="EV200" s="668"/>
      <c r="EW200" s="668"/>
      <c r="EX200" s="668"/>
      <c r="EY200" s="668"/>
      <c r="EZ200" s="668"/>
      <c r="FA200" s="668"/>
      <c r="FB200" s="668"/>
      <c r="FC200" s="668"/>
      <c r="FD200" s="668"/>
      <c r="FE200" s="668"/>
      <c r="FF200" s="668"/>
    </row>
    <row r="201" spans="1:162" s="672" customFormat="1" ht="24" customHeight="1">
      <c r="A201" s="414"/>
      <c r="B201" s="414"/>
      <c r="C201" s="415" t="s">
        <v>592</v>
      </c>
      <c r="D201" s="416" t="s">
        <v>763</v>
      </c>
      <c r="E201" s="417">
        <v>205215160</v>
      </c>
      <c r="F201" s="417">
        <v>0</v>
      </c>
      <c r="G201" s="417">
        <v>205215160</v>
      </c>
      <c r="H201" s="664"/>
      <c r="I201" s="665"/>
      <c r="J201" s="665"/>
      <c r="K201" s="666" t="s">
        <v>592</v>
      </c>
      <c r="L201" s="585" t="s">
        <v>3476</v>
      </c>
      <c r="M201" s="981">
        <f t="shared" si="9"/>
        <v>205215160</v>
      </c>
      <c r="N201" s="981">
        <f t="shared" si="10"/>
        <v>0</v>
      </c>
      <c r="O201" s="981">
        <f t="shared" si="11"/>
        <v>205215160</v>
      </c>
      <c r="P201" s="667"/>
      <c r="Q201" s="667"/>
      <c r="R201" s="667"/>
      <c r="S201" s="667"/>
      <c r="T201" s="667"/>
      <c r="U201" s="667"/>
      <c r="V201" s="667"/>
      <c r="W201" s="667"/>
      <c r="X201" s="667"/>
      <c r="Y201" s="667"/>
      <c r="Z201" s="667"/>
      <c r="AA201" s="667"/>
      <c r="AB201" s="667"/>
      <c r="AC201" s="667"/>
      <c r="AD201" s="667"/>
      <c r="AE201" s="667"/>
      <c r="AF201" s="667"/>
      <c r="AG201" s="667"/>
      <c r="AH201" s="667"/>
      <c r="AI201" s="667"/>
      <c r="AJ201" s="667"/>
      <c r="AK201" s="668"/>
      <c r="AL201" s="668"/>
      <c r="AM201" s="668"/>
      <c r="AN201" s="668"/>
      <c r="AO201" s="668"/>
      <c r="AP201" s="668"/>
      <c r="AQ201" s="668"/>
      <c r="AR201" s="668"/>
      <c r="AS201" s="668"/>
      <c r="AT201" s="668"/>
      <c r="AU201" s="668"/>
      <c r="AV201" s="668"/>
      <c r="AW201" s="668"/>
      <c r="AX201" s="668"/>
      <c r="AY201" s="668"/>
      <c r="AZ201" s="668"/>
      <c r="BA201" s="668"/>
      <c r="BB201" s="668"/>
      <c r="BC201" s="668"/>
      <c r="BD201" s="668"/>
      <c r="BE201" s="668"/>
      <c r="BF201" s="668"/>
      <c r="BG201" s="668"/>
      <c r="BH201" s="668"/>
      <c r="BI201" s="668"/>
      <c r="BJ201" s="668"/>
      <c r="BK201" s="668"/>
      <c r="BL201" s="668"/>
      <c r="BM201" s="668"/>
      <c r="BN201" s="668"/>
      <c r="BO201" s="668"/>
      <c r="BP201" s="668"/>
      <c r="BQ201" s="668"/>
      <c r="BR201" s="668"/>
      <c r="BS201" s="668"/>
      <c r="BT201" s="668"/>
      <c r="BU201" s="668"/>
      <c r="BV201" s="668"/>
      <c r="BW201" s="668"/>
      <c r="BX201" s="668"/>
      <c r="BY201" s="668"/>
      <c r="BZ201" s="668"/>
      <c r="CA201" s="668"/>
      <c r="CB201" s="668"/>
      <c r="CC201" s="668"/>
      <c r="CD201" s="668"/>
      <c r="CE201" s="668"/>
      <c r="CF201" s="668"/>
      <c r="CG201" s="668"/>
      <c r="CH201" s="668"/>
      <c r="CI201" s="668"/>
      <c r="CJ201" s="668"/>
      <c r="CK201" s="668"/>
      <c r="CL201" s="668"/>
      <c r="CM201" s="668"/>
      <c r="CN201" s="668"/>
      <c r="CO201" s="668"/>
      <c r="CP201" s="668"/>
      <c r="CQ201" s="668"/>
      <c r="CR201" s="668"/>
      <c r="CS201" s="668"/>
      <c r="CT201" s="668"/>
      <c r="CU201" s="668"/>
      <c r="CV201" s="668"/>
      <c r="CW201" s="668"/>
      <c r="CX201" s="668"/>
      <c r="CY201" s="668"/>
      <c r="CZ201" s="668"/>
      <c r="DA201" s="668"/>
      <c r="DB201" s="668"/>
      <c r="DC201" s="668"/>
      <c r="DD201" s="668"/>
      <c r="DE201" s="668"/>
      <c r="DF201" s="668"/>
      <c r="DG201" s="668"/>
      <c r="DH201" s="668"/>
      <c r="DI201" s="668"/>
      <c r="DJ201" s="668"/>
      <c r="DK201" s="668"/>
      <c r="DL201" s="668"/>
      <c r="DM201" s="668"/>
      <c r="DN201" s="668"/>
      <c r="DO201" s="668"/>
      <c r="DP201" s="668"/>
      <c r="DQ201" s="668"/>
      <c r="DR201" s="668"/>
      <c r="DS201" s="668"/>
      <c r="DT201" s="668"/>
      <c r="DU201" s="668"/>
      <c r="DV201" s="668"/>
      <c r="DW201" s="668"/>
      <c r="DX201" s="668"/>
      <c r="DY201" s="668"/>
      <c r="DZ201" s="668"/>
      <c r="EA201" s="668"/>
      <c r="EB201" s="668"/>
      <c r="EC201" s="668"/>
      <c r="ED201" s="668"/>
      <c r="EE201" s="668"/>
      <c r="EF201" s="668"/>
      <c r="EG201" s="668"/>
      <c r="EH201" s="668"/>
      <c r="EI201" s="668"/>
      <c r="EJ201" s="668"/>
      <c r="EK201" s="668"/>
      <c r="EL201" s="668"/>
      <c r="EM201" s="668"/>
      <c r="EN201" s="668"/>
      <c r="EO201" s="668"/>
      <c r="EP201" s="668"/>
      <c r="EQ201" s="668"/>
      <c r="ER201" s="668"/>
      <c r="ES201" s="668"/>
      <c r="ET201" s="668"/>
      <c r="EU201" s="668"/>
      <c r="EV201" s="668"/>
      <c r="EW201" s="668"/>
      <c r="EX201" s="668"/>
      <c r="EY201" s="668"/>
      <c r="EZ201" s="668"/>
      <c r="FA201" s="668"/>
      <c r="FB201" s="668"/>
      <c r="FC201" s="668"/>
      <c r="FD201" s="668"/>
      <c r="FE201" s="668"/>
      <c r="FF201" s="668"/>
    </row>
    <row r="202" spans="1:162" s="678" customFormat="1" ht="24" customHeight="1" thickBot="1">
      <c r="A202" s="424" t="s">
        <v>764</v>
      </c>
      <c r="B202" s="425"/>
      <c r="C202" s="424"/>
      <c r="D202" s="426" t="s">
        <v>765</v>
      </c>
      <c r="E202" s="427">
        <v>68400004</v>
      </c>
      <c r="F202" s="427">
        <v>0</v>
      </c>
      <c r="G202" s="439">
        <v>68400004</v>
      </c>
      <c r="H202" s="664"/>
      <c r="I202" s="675" t="s">
        <v>764</v>
      </c>
      <c r="J202" s="676"/>
      <c r="K202" s="675"/>
      <c r="L202" s="587" t="s">
        <v>3477</v>
      </c>
      <c r="M202" s="984">
        <f t="shared" si="9"/>
        <v>68400004</v>
      </c>
      <c r="N202" s="984">
        <f t="shared" si="10"/>
        <v>0</v>
      </c>
      <c r="O202" s="984">
        <f t="shared" si="11"/>
        <v>68400004</v>
      </c>
      <c r="P202" s="667"/>
      <c r="Q202" s="667"/>
      <c r="R202" s="667"/>
      <c r="S202" s="667"/>
      <c r="T202" s="667"/>
      <c r="U202" s="667"/>
      <c r="V202" s="667"/>
      <c r="W202" s="667"/>
      <c r="X202" s="667"/>
      <c r="Y202" s="667"/>
      <c r="Z202" s="667"/>
      <c r="AA202" s="667"/>
      <c r="AB202" s="667"/>
      <c r="AC202" s="667"/>
      <c r="AD202" s="667"/>
      <c r="AE202" s="667"/>
      <c r="AF202" s="667"/>
      <c r="AG202" s="667"/>
      <c r="AH202" s="667"/>
      <c r="AI202" s="667"/>
      <c r="AJ202" s="667"/>
      <c r="AK202" s="668"/>
      <c r="AL202" s="668"/>
      <c r="AM202" s="668"/>
      <c r="AN202" s="668"/>
      <c r="AO202" s="668"/>
      <c r="AP202" s="668"/>
      <c r="AQ202" s="668"/>
      <c r="AR202" s="668"/>
      <c r="AS202" s="668"/>
      <c r="AT202" s="668"/>
      <c r="AU202" s="668"/>
      <c r="AV202" s="668"/>
      <c r="AW202" s="668"/>
      <c r="AX202" s="668"/>
      <c r="AY202" s="668"/>
      <c r="AZ202" s="668"/>
      <c r="BA202" s="668"/>
      <c r="BB202" s="668"/>
      <c r="BC202" s="668"/>
      <c r="BD202" s="668"/>
      <c r="BE202" s="668"/>
      <c r="BF202" s="668"/>
      <c r="BG202" s="668"/>
      <c r="BH202" s="668"/>
      <c r="BI202" s="668"/>
      <c r="BJ202" s="668"/>
      <c r="BK202" s="668"/>
      <c r="BL202" s="668"/>
      <c r="BM202" s="668"/>
      <c r="BN202" s="668"/>
      <c r="BO202" s="668"/>
      <c r="BP202" s="668"/>
      <c r="BQ202" s="668"/>
      <c r="BR202" s="668"/>
      <c r="BS202" s="668"/>
      <c r="BT202" s="668"/>
      <c r="BU202" s="668"/>
      <c r="BV202" s="668"/>
      <c r="BW202" s="668"/>
      <c r="BX202" s="668"/>
      <c r="BY202" s="668"/>
      <c r="BZ202" s="668"/>
      <c r="CA202" s="668"/>
      <c r="CB202" s="668"/>
      <c r="CC202" s="668"/>
      <c r="CD202" s="668"/>
      <c r="CE202" s="668"/>
      <c r="CF202" s="668"/>
      <c r="CG202" s="668"/>
      <c r="CH202" s="668"/>
      <c r="CI202" s="668"/>
      <c r="CJ202" s="668"/>
      <c r="CK202" s="668"/>
      <c r="CL202" s="668"/>
      <c r="CM202" s="668"/>
      <c r="CN202" s="668"/>
      <c r="CO202" s="668"/>
      <c r="CP202" s="668"/>
      <c r="CQ202" s="668"/>
      <c r="CR202" s="668"/>
      <c r="CS202" s="668"/>
      <c r="CT202" s="668"/>
      <c r="CU202" s="668"/>
      <c r="CV202" s="668"/>
      <c r="CW202" s="668"/>
      <c r="CX202" s="668"/>
      <c r="CY202" s="668"/>
      <c r="CZ202" s="668"/>
      <c r="DA202" s="668"/>
      <c r="DB202" s="668"/>
      <c r="DC202" s="668"/>
      <c r="DD202" s="668"/>
      <c r="DE202" s="668"/>
      <c r="DF202" s="668"/>
      <c r="DG202" s="668"/>
      <c r="DH202" s="668"/>
      <c r="DI202" s="668"/>
      <c r="DJ202" s="668"/>
      <c r="DK202" s="668"/>
      <c r="DL202" s="668"/>
      <c r="DM202" s="668"/>
      <c r="DN202" s="668"/>
      <c r="DO202" s="668"/>
      <c r="DP202" s="668"/>
      <c r="DQ202" s="668"/>
      <c r="DR202" s="668"/>
      <c r="DS202" s="668"/>
      <c r="DT202" s="668"/>
      <c r="DU202" s="668"/>
      <c r="DV202" s="668"/>
      <c r="DW202" s="668"/>
      <c r="DX202" s="668"/>
      <c r="DY202" s="668"/>
      <c r="DZ202" s="668"/>
      <c r="EA202" s="668"/>
      <c r="EB202" s="668"/>
      <c r="EC202" s="668"/>
      <c r="ED202" s="668"/>
      <c r="EE202" s="668"/>
      <c r="EF202" s="668"/>
      <c r="EG202" s="668"/>
      <c r="EH202" s="668"/>
      <c r="EI202" s="668"/>
      <c r="EJ202" s="668"/>
      <c r="EK202" s="668"/>
      <c r="EL202" s="668"/>
      <c r="EM202" s="668"/>
      <c r="EN202" s="668"/>
      <c r="EO202" s="668"/>
      <c r="EP202" s="668"/>
      <c r="EQ202" s="668"/>
      <c r="ER202" s="668"/>
      <c r="ES202" s="668"/>
      <c r="ET202" s="668"/>
      <c r="EU202" s="668"/>
      <c r="EV202" s="668"/>
      <c r="EW202" s="668"/>
      <c r="EX202" s="668"/>
      <c r="EY202" s="668"/>
      <c r="EZ202" s="668"/>
      <c r="FA202" s="668"/>
      <c r="FB202" s="668"/>
      <c r="FC202" s="668"/>
      <c r="FD202" s="668"/>
      <c r="FE202" s="668"/>
      <c r="FF202" s="668"/>
    </row>
    <row r="203" spans="1:162" s="668" customFormat="1" ht="24" customHeight="1" thickTop="1">
      <c r="A203" s="414"/>
      <c r="B203" s="414" t="s">
        <v>592</v>
      </c>
      <c r="C203" s="415"/>
      <c r="D203" s="416" t="s">
        <v>766</v>
      </c>
      <c r="E203" s="417">
        <v>40586236</v>
      </c>
      <c r="F203" s="417">
        <v>0</v>
      </c>
      <c r="G203" s="417">
        <v>40586236</v>
      </c>
      <c r="H203" s="664"/>
      <c r="I203" s="665"/>
      <c r="J203" s="665" t="s">
        <v>592</v>
      </c>
      <c r="K203" s="666"/>
      <c r="L203" s="585" t="s">
        <v>5776</v>
      </c>
      <c r="M203" s="981">
        <f t="shared" si="9"/>
        <v>40586236</v>
      </c>
      <c r="N203" s="981">
        <f t="shared" si="10"/>
        <v>0</v>
      </c>
      <c r="O203" s="981">
        <f t="shared" si="11"/>
        <v>40586236</v>
      </c>
      <c r="P203" s="667"/>
      <c r="Q203" s="667"/>
      <c r="R203" s="667"/>
      <c r="S203" s="667"/>
      <c r="T203" s="667"/>
      <c r="U203" s="667"/>
      <c r="V203" s="667"/>
      <c r="W203" s="667"/>
      <c r="X203" s="667"/>
      <c r="Y203" s="667"/>
      <c r="Z203" s="667"/>
      <c r="AA203" s="667"/>
      <c r="AB203" s="667"/>
      <c r="AC203" s="667"/>
      <c r="AD203" s="667"/>
      <c r="AE203" s="667"/>
      <c r="AF203" s="667"/>
      <c r="AG203" s="667"/>
      <c r="AH203" s="667"/>
      <c r="AI203" s="667"/>
      <c r="AJ203" s="667"/>
    </row>
    <row r="204" spans="1:162" s="668" customFormat="1" ht="24" customHeight="1">
      <c r="A204" s="385"/>
      <c r="B204" s="384"/>
      <c r="C204" s="385" t="s">
        <v>592</v>
      </c>
      <c r="D204" s="418" t="s">
        <v>594</v>
      </c>
      <c r="E204" s="419">
        <v>40586236</v>
      </c>
      <c r="F204" s="419">
        <v>0</v>
      </c>
      <c r="G204" s="417">
        <v>40586236</v>
      </c>
      <c r="H204" s="664"/>
      <c r="I204" s="669"/>
      <c r="J204" s="670"/>
      <c r="K204" s="669" t="s">
        <v>592</v>
      </c>
      <c r="L204" s="586" t="s">
        <v>3327</v>
      </c>
      <c r="M204" s="982">
        <f t="shared" si="9"/>
        <v>40586236</v>
      </c>
      <c r="N204" s="982">
        <f t="shared" si="10"/>
        <v>0</v>
      </c>
      <c r="O204" s="982">
        <f t="shared" si="11"/>
        <v>40586236</v>
      </c>
      <c r="P204" s="667"/>
      <c r="Q204" s="667"/>
      <c r="R204" s="667"/>
      <c r="S204" s="667"/>
      <c r="T204" s="667"/>
      <c r="U204" s="667"/>
      <c r="V204" s="667"/>
      <c r="W204" s="667"/>
      <c r="X204" s="667"/>
      <c r="Y204" s="667"/>
      <c r="Z204" s="667"/>
      <c r="AA204" s="667"/>
      <c r="AB204" s="667"/>
      <c r="AC204" s="667"/>
      <c r="AD204" s="667"/>
      <c r="AE204" s="667"/>
      <c r="AF204" s="667"/>
      <c r="AG204" s="667"/>
      <c r="AH204" s="667"/>
      <c r="AI204" s="667"/>
      <c r="AJ204" s="667"/>
    </row>
    <row r="205" spans="1:162" s="672" customFormat="1" ht="24" customHeight="1">
      <c r="A205" s="385"/>
      <c r="B205" s="385" t="s">
        <v>595</v>
      </c>
      <c r="C205" s="384"/>
      <c r="D205" s="418" t="s">
        <v>767</v>
      </c>
      <c r="E205" s="419">
        <v>9957555</v>
      </c>
      <c r="F205" s="419">
        <v>0</v>
      </c>
      <c r="G205" s="417">
        <v>9957555</v>
      </c>
      <c r="H205" s="664"/>
      <c r="I205" s="669"/>
      <c r="J205" s="669" t="s">
        <v>595</v>
      </c>
      <c r="K205" s="670"/>
      <c r="L205" s="586" t="s">
        <v>3478</v>
      </c>
      <c r="M205" s="982">
        <f t="shared" si="9"/>
        <v>9957555</v>
      </c>
      <c r="N205" s="982">
        <f t="shared" si="10"/>
        <v>0</v>
      </c>
      <c r="O205" s="982">
        <f t="shared" si="11"/>
        <v>9957555</v>
      </c>
      <c r="P205" s="667"/>
      <c r="Q205" s="667"/>
      <c r="R205" s="667"/>
      <c r="S205" s="667"/>
      <c r="T205" s="667"/>
      <c r="U205" s="667"/>
      <c r="V205" s="667"/>
      <c r="W205" s="667"/>
      <c r="X205" s="667"/>
      <c r="Y205" s="667"/>
      <c r="Z205" s="667"/>
      <c r="AA205" s="667"/>
      <c r="AB205" s="667"/>
      <c r="AC205" s="667"/>
      <c r="AD205" s="667"/>
      <c r="AE205" s="667"/>
      <c r="AF205" s="667"/>
      <c r="AG205" s="667"/>
      <c r="AH205" s="667"/>
      <c r="AI205" s="667"/>
      <c r="AJ205" s="667"/>
      <c r="AK205" s="668"/>
      <c r="AL205" s="668"/>
      <c r="AM205" s="668"/>
      <c r="AN205" s="668"/>
      <c r="AO205" s="668"/>
      <c r="AP205" s="668"/>
      <c r="AQ205" s="668"/>
      <c r="AR205" s="668"/>
      <c r="AS205" s="668"/>
      <c r="AT205" s="668"/>
      <c r="AU205" s="668"/>
      <c r="AV205" s="668"/>
      <c r="AW205" s="668"/>
      <c r="AX205" s="668"/>
      <c r="AY205" s="668"/>
      <c r="AZ205" s="668"/>
      <c r="BA205" s="668"/>
      <c r="BB205" s="668"/>
      <c r="BC205" s="668"/>
      <c r="BD205" s="668"/>
      <c r="BE205" s="668"/>
      <c r="BF205" s="668"/>
      <c r="BG205" s="668"/>
      <c r="BH205" s="668"/>
      <c r="BI205" s="668"/>
      <c r="BJ205" s="668"/>
      <c r="BK205" s="668"/>
      <c r="BL205" s="668"/>
      <c r="BM205" s="668"/>
      <c r="BN205" s="668"/>
      <c r="BO205" s="668"/>
      <c r="BP205" s="668"/>
      <c r="BQ205" s="668"/>
      <c r="BR205" s="668"/>
      <c r="BS205" s="668"/>
      <c r="BT205" s="668"/>
      <c r="BU205" s="668"/>
      <c r="BV205" s="668"/>
      <c r="BW205" s="668"/>
      <c r="BX205" s="668"/>
      <c r="BY205" s="668"/>
      <c r="BZ205" s="668"/>
      <c r="CA205" s="668"/>
      <c r="CB205" s="668"/>
      <c r="CC205" s="668"/>
      <c r="CD205" s="668"/>
      <c r="CE205" s="668"/>
      <c r="CF205" s="668"/>
      <c r="CG205" s="668"/>
      <c r="CH205" s="668"/>
      <c r="CI205" s="668"/>
      <c r="CJ205" s="668"/>
      <c r="CK205" s="668"/>
      <c r="CL205" s="668"/>
      <c r="CM205" s="668"/>
      <c r="CN205" s="668"/>
      <c r="CO205" s="668"/>
      <c r="CP205" s="668"/>
      <c r="CQ205" s="668"/>
      <c r="CR205" s="668"/>
      <c r="CS205" s="668"/>
      <c r="CT205" s="668"/>
      <c r="CU205" s="668"/>
      <c r="CV205" s="668"/>
      <c r="CW205" s="668"/>
      <c r="CX205" s="668"/>
      <c r="CY205" s="668"/>
      <c r="CZ205" s="668"/>
      <c r="DA205" s="668"/>
      <c r="DB205" s="668"/>
      <c r="DC205" s="668"/>
      <c r="DD205" s="668"/>
      <c r="DE205" s="668"/>
      <c r="DF205" s="668"/>
      <c r="DG205" s="668"/>
      <c r="DH205" s="668"/>
      <c r="DI205" s="668"/>
      <c r="DJ205" s="668"/>
      <c r="DK205" s="668"/>
      <c r="DL205" s="668"/>
      <c r="DM205" s="668"/>
      <c r="DN205" s="668"/>
      <c r="DO205" s="668"/>
      <c r="DP205" s="668"/>
      <c r="DQ205" s="668"/>
      <c r="DR205" s="668"/>
      <c r="DS205" s="668"/>
      <c r="DT205" s="668"/>
      <c r="DU205" s="668"/>
      <c r="DV205" s="668"/>
      <c r="DW205" s="668"/>
      <c r="DX205" s="668"/>
      <c r="DY205" s="668"/>
      <c r="DZ205" s="668"/>
      <c r="EA205" s="668"/>
      <c r="EB205" s="668"/>
      <c r="EC205" s="668"/>
      <c r="ED205" s="668"/>
      <c r="EE205" s="668"/>
      <c r="EF205" s="668"/>
      <c r="EG205" s="668"/>
      <c r="EH205" s="668"/>
      <c r="EI205" s="668"/>
      <c r="EJ205" s="668"/>
      <c r="EK205" s="668"/>
      <c r="EL205" s="668"/>
      <c r="EM205" s="668"/>
      <c r="EN205" s="668"/>
      <c r="EO205" s="668"/>
      <c r="EP205" s="668"/>
      <c r="EQ205" s="668"/>
      <c r="ER205" s="668"/>
      <c r="ES205" s="668"/>
      <c r="ET205" s="668"/>
      <c r="EU205" s="668"/>
      <c r="EV205" s="668"/>
      <c r="EW205" s="668"/>
      <c r="EX205" s="668"/>
      <c r="EY205" s="668"/>
      <c r="EZ205" s="668"/>
      <c r="FA205" s="668"/>
      <c r="FB205" s="668"/>
      <c r="FC205" s="668"/>
      <c r="FD205" s="668"/>
      <c r="FE205" s="668"/>
      <c r="FF205" s="668"/>
    </row>
    <row r="206" spans="1:162" s="672" customFormat="1" ht="24" customHeight="1">
      <c r="A206" s="385"/>
      <c r="B206" s="384"/>
      <c r="C206" s="385" t="s">
        <v>592</v>
      </c>
      <c r="D206" s="418" t="s">
        <v>768</v>
      </c>
      <c r="E206" s="419">
        <v>9957555</v>
      </c>
      <c r="F206" s="419">
        <v>0</v>
      </c>
      <c r="G206" s="417">
        <v>9957555</v>
      </c>
      <c r="H206" s="664"/>
      <c r="I206" s="669"/>
      <c r="J206" s="670"/>
      <c r="K206" s="669" t="s">
        <v>592</v>
      </c>
      <c r="L206" s="586" t="s">
        <v>3479</v>
      </c>
      <c r="M206" s="982">
        <f t="shared" si="9"/>
        <v>9957555</v>
      </c>
      <c r="N206" s="982">
        <f t="shared" si="10"/>
        <v>0</v>
      </c>
      <c r="O206" s="982">
        <f t="shared" si="11"/>
        <v>9957555</v>
      </c>
      <c r="P206" s="667"/>
      <c r="Q206" s="667"/>
      <c r="R206" s="667"/>
      <c r="S206" s="667"/>
      <c r="T206" s="667"/>
      <c r="U206" s="667"/>
      <c r="V206" s="667"/>
      <c r="W206" s="667"/>
      <c r="X206" s="667"/>
      <c r="Y206" s="667"/>
      <c r="Z206" s="667"/>
      <c r="AA206" s="667"/>
      <c r="AB206" s="667"/>
      <c r="AC206" s="667"/>
      <c r="AD206" s="667"/>
      <c r="AE206" s="667"/>
      <c r="AF206" s="667"/>
      <c r="AG206" s="667"/>
      <c r="AH206" s="667"/>
      <c r="AI206" s="667"/>
      <c r="AJ206" s="667"/>
      <c r="AK206" s="668"/>
      <c r="AL206" s="668"/>
      <c r="AM206" s="668"/>
      <c r="AN206" s="668"/>
      <c r="AO206" s="668"/>
      <c r="AP206" s="668"/>
      <c r="AQ206" s="668"/>
      <c r="AR206" s="668"/>
      <c r="AS206" s="668"/>
      <c r="AT206" s="668"/>
      <c r="AU206" s="668"/>
      <c r="AV206" s="668"/>
      <c r="AW206" s="668"/>
      <c r="AX206" s="668"/>
      <c r="AY206" s="668"/>
      <c r="AZ206" s="668"/>
      <c r="BA206" s="668"/>
      <c r="BB206" s="668"/>
      <c r="BC206" s="668"/>
      <c r="BD206" s="668"/>
      <c r="BE206" s="668"/>
      <c r="BF206" s="668"/>
      <c r="BG206" s="668"/>
      <c r="BH206" s="668"/>
      <c r="BI206" s="668"/>
      <c r="BJ206" s="668"/>
      <c r="BK206" s="668"/>
      <c r="BL206" s="668"/>
      <c r="BM206" s="668"/>
      <c r="BN206" s="668"/>
      <c r="BO206" s="668"/>
      <c r="BP206" s="668"/>
      <c r="BQ206" s="668"/>
      <c r="BR206" s="668"/>
      <c r="BS206" s="668"/>
      <c r="BT206" s="668"/>
      <c r="BU206" s="668"/>
      <c r="BV206" s="668"/>
      <c r="BW206" s="668"/>
      <c r="BX206" s="668"/>
      <c r="BY206" s="668"/>
      <c r="BZ206" s="668"/>
      <c r="CA206" s="668"/>
      <c r="CB206" s="668"/>
      <c r="CC206" s="668"/>
      <c r="CD206" s="668"/>
      <c r="CE206" s="668"/>
      <c r="CF206" s="668"/>
      <c r="CG206" s="668"/>
      <c r="CH206" s="668"/>
      <c r="CI206" s="668"/>
      <c r="CJ206" s="668"/>
      <c r="CK206" s="668"/>
      <c r="CL206" s="668"/>
      <c r="CM206" s="668"/>
      <c r="CN206" s="668"/>
      <c r="CO206" s="668"/>
      <c r="CP206" s="668"/>
      <c r="CQ206" s="668"/>
      <c r="CR206" s="668"/>
      <c r="CS206" s="668"/>
      <c r="CT206" s="668"/>
      <c r="CU206" s="668"/>
      <c r="CV206" s="668"/>
      <c r="CW206" s="668"/>
      <c r="CX206" s="668"/>
      <c r="CY206" s="668"/>
      <c r="CZ206" s="668"/>
      <c r="DA206" s="668"/>
      <c r="DB206" s="668"/>
      <c r="DC206" s="668"/>
      <c r="DD206" s="668"/>
      <c r="DE206" s="668"/>
      <c r="DF206" s="668"/>
      <c r="DG206" s="668"/>
      <c r="DH206" s="668"/>
      <c r="DI206" s="668"/>
      <c r="DJ206" s="668"/>
      <c r="DK206" s="668"/>
      <c r="DL206" s="668"/>
      <c r="DM206" s="668"/>
      <c r="DN206" s="668"/>
      <c r="DO206" s="668"/>
      <c r="DP206" s="668"/>
      <c r="DQ206" s="668"/>
      <c r="DR206" s="668"/>
      <c r="DS206" s="668"/>
      <c r="DT206" s="668"/>
      <c r="DU206" s="668"/>
      <c r="DV206" s="668"/>
      <c r="DW206" s="668"/>
      <c r="DX206" s="668"/>
      <c r="DY206" s="668"/>
      <c r="DZ206" s="668"/>
      <c r="EA206" s="668"/>
      <c r="EB206" s="668"/>
      <c r="EC206" s="668"/>
      <c r="ED206" s="668"/>
      <c r="EE206" s="668"/>
      <c r="EF206" s="668"/>
      <c r="EG206" s="668"/>
      <c r="EH206" s="668"/>
      <c r="EI206" s="668"/>
      <c r="EJ206" s="668"/>
      <c r="EK206" s="668"/>
      <c r="EL206" s="668"/>
      <c r="EM206" s="668"/>
      <c r="EN206" s="668"/>
      <c r="EO206" s="668"/>
      <c r="EP206" s="668"/>
      <c r="EQ206" s="668"/>
      <c r="ER206" s="668"/>
      <c r="ES206" s="668"/>
      <c r="ET206" s="668"/>
      <c r="EU206" s="668"/>
      <c r="EV206" s="668"/>
      <c r="EW206" s="668"/>
      <c r="EX206" s="668"/>
      <c r="EY206" s="668"/>
      <c r="EZ206" s="668"/>
      <c r="FA206" s="668"/>
      <c r="FB206" s="668"/>
      <c r="FC206" s="668"/>
      <c r="FD206" s="668"/>
      <c r="FE206" s="668"/>
      <c r="FF206" s="668"/>
    </row>
    <row r="207" spans="1:162" s="688" customFormat="1" ht="24" customHeight="1">
      <c r="A207" s="385"/>
      <c r="B207" s="385" t="s">
        <v>599</v>
      </c>
      <c r="C207" s="384"/>
      <c r="D207" s="418" t="s">
        <v>769</v>
      </c>
      <c r="E207" s="419">
        <v>6039392</v>
      </c>
      <c r="F207" s="419">
        <v>0</v>
      </c>
      <c r="G207" s="417">
        <v>6039392</v>
      </c>
      <c r="H207" s="659"/>
      <c r="I207" s="669"/>
      <c r="J207" s="669" t="s">
        <v>599</v>
      </c>
      <c r="K207" s="670"/>
      <c r="L207" s="586" t="s">
        <v>5771</v>
      </c>
      <c r="M207" s="982">
        <f t="shared" si="9"/>
        <v>6039392</v>
      </c>
      <c r="N207" s="982">
        <f t="shared" si="10"/>
        <v>0</v>
      </c>
      <c r="O207" s="982">
        <f t="shared" si="11"/>
        <v>6039392</v>
      </c>
      <c r="P207" s="662"/>
      <c r="Q207" s="662"/>
      <c r="R207" s="662"/>
      <c r="S207" s="662"/>
      <c r="T207" s="662"/>
      <c r="U207" s="662"/>
      <c r="V207" s="662"/>
      <c r="W207" s="662"/>
      <c r="X207" s="662"/>
      <c r="Y207" s="662"/>
      <c r="Z207" s="662"/>
      <c r="AA207" s="662"/>
      <c r="AB207" s="662"/>
      <c r="AC207" s="662"/>
      <c r="AD207" s="662"/>
      <c r="AE207" s="662"/>
      <c r="AF207" s="662"/>
      <c r="AG207" s="662"/>
      <c r="AH207" s="662"/>
      <c r="AI207" s="662"/>
      <c r="AJ207" s="662"/>
      <c r="AK207" s="663"/>
      <c r="AL207" s="663"/>
      <c r="AM207" s="663"/>
      <c r="AN207" s="663"/>
      <c r="AO207" s="663"/>
      <c r="AP207" s="663"/>
      <c r="AQ207" s="663"/>
      <c r="AR207" s="663"/>
      <c r="AS207" s="663"/>
      <c r="AT207" s="663"/>
      <c r="AU207" s="663"/>
      <c r="AV207" s="663"/>
      <c r="AW207" s="663"/>
      <c r="AX207" s="663"/>
      <c r="AY207" s="663"/>
      <c r="AZ207" s="663"/>
      <c r="BA207" s="663"/>
      <c r="BB207" s="663"/>
      <c r="BC207" s="663"/>
      <c r="BD207" s="663"/>
      <c r="BE207" s="663"/>
      <c r="BF207" s="663"/>
      <c r="BG207" s="663"/>
      <c r="BH207" s="663"/>
      <c r="BI207" s="663"/>
      <c r="BJ207" s="663"/>
      <c r="BK207" s="663"/>
      <c r="BL207" s="663"/>
      <c r="BM207" s="663"/>
      <c r="BN207" s="663"/>
      <c r="BO207" s="663"/>
      <c r="BP207" s="663"/>
      <c r="BQ207" s="663"/>
      <c r="BR207" s="663"/>
      <c r="BS207" s="663"/>
      <c r="BT207" s="663"/>
      <c r="BU207" s="663"/>
      <c r="BV207" s="663"/>
      <c r="BW207" s="663"/>
      <c r="BX207" s="663"/>
      <c r="BY207" s="663"/>
      <c r="BZ207" s="663"/>
      <c r="CA207" s="663"/>
      <c r="CB207" s="663"/>
      <c r="CC207" s="663"/>
      <c r="CD207" s="663"/>
      <c r="CE207" s="663"/>
      <c r="CF207" s="663"/>
      <c r="CG207" s="663"/>
      <c r="CH207" s="663"/>
      <c r="CI207" s="663"/>
      <c r="CJ207" s="663"/>
      <c r="CK207" s="663"/>
      <c r="CL207" s="663"/>
      <c r="CM207" s="663"/>
      <c r="CN207" s="663"/>
      <c r="CO207" s="663"/>
      <c r="CP207" s="663"/>
      <c r="CQ207" s="663"/>
      <c r="CR207" s="663"/>
      <c r="CS207" s="663"/>
      <c r="CT207" s="663"/>
      <c r="CU207" s="663"/>
      <c r="CV207" s="663"/>
      <c r="CW207" s="663"/>
      <c r="CX207" s="663"/>
      <c r="CY207" s="663"/>
      <c r="CZ207" s="663"/>
      <c r="DA207" s="663"/>
      <c r="DB207" s="663"/>
      <c r="DC207" s="663"/>
      <c r="DD207" s="663"/>
      <c r="DE207" s="663"/>
      <c r="DF207" s="663"/>
      <c r="DG207" s="663"/>
      <c r="DH207" s="663"/>
      <c r="DI207" s="663"/>
      <c r="DJ207" s="663"/>
      <c r="DK207" s="663"/>
      <c r="DL207" s="663"/>
      <c r="DM207" s="663"/>
      <c r="DN207" s="663"/>
      <c r="DO207" s="663"/>
      <c r="DP207" s="663"/>
      <c r="DQ207" s="663"/>
      <c r="DR207" s="663"/>
      <c r="DS207" s="663"/>
      <c r="DT207" s="663"/>
      <c r="DU207" s="663"/>
      <c r="DV207" s="663"/>
      <c r="DW207" s="663"/>
      <c r="DX207" s="663"/>
      <c r="DY207" s="663"/>
      <c r="DZ207" s="663"/>
      <c r="EA207" s="663"/>
      <c r="EB207" s="663"/>
      <c r="EC207" s="663"/>
      <c r="ED207" s="663"/>
      <c r="EE207" s="663"/>
      <c r="EF207" s="663"/>
      <c r="EG207" s="663"/>
      <c r="EH207" s="663"/>
      <c r="EI207" s="663"/>
      <c r="EJ207" s="663"/>
      <c r="EK207" s="663"/>
      <c r="EL207" s="663"/>
      <c r="EM207" s="663"/>
      <c r="EN207" s="663"/>
      <c r="EO207" s="663"/>
      <c r="EP207" s="663"/>
      <c r="EQ207" s="663"/>
      <c r="ER207" s="663"/>
      <c r="ES207" s="663"/>
      <c r="ET207" s="663"/>
      <c r="EU207" s="663"/>
      <c r="EV207" s="663"/>
      <c r="EW207" s="663"/>
      <c r="EX207" s="663"/>
      <c r="EY207" s="663"/>
      <c r="EZ207" s="663"/>
      <c r="FA207" s="663"/>
      <c r="FB207" s="663"/>
      <c r="FC207" s="663"/>
      <c r="FD207" s="663"/>
      <c r="FE207" s="663"/>
      <c r="FF207" s="663"/>
    </row>
    <row r="208" spans="1:162" s="688" customFormat="1" ht="24" customHeight="1">
      <c r="A208" s="384"/>
      <c r="B208" s="385"/>
      <c r="C208" s="385" t="s">
        <v>592</v>
      </c>
      <c r="D208" s="478" t="s">
        <v>770</v>
      </c>
      <c r="E208" s="419">
        <v>6039392</v>
      </c>
      <c r="F208" s="419">
        <v>0</v>
      </c>
      <c r="G208" s="417">
        <v>6039392</v>
      </c>
      <c r="H208" s="659"/>
      <c r="I208" s="670"/>
      <c r="J208" s="669"/>
      <c r="K208" s="669" t="s">
        <v>592</v>
      </c>
      <c r="L208" s="586" t="s">
        <v>3480</v>
      </c>
      <c r="M208" s="982">
        <f t="shared" si="9"/>
        <v>6039392</v>
      </c>
      <c r="N208" s="982">
        <f t="shared" si="10"/>
        <v>0</v>
      </c>
      <c r="O208" s="982">
        <f t="shared" si="11"/>
        <v>6039392</v>
      </c>
      <c r="P208" s="662"/>
      <c r="Q208" s="662"/>
      <c r="R208" s="662"/>
      <c r="S208" s="662"/>
      <c r="T208" s="662"/>
      <c r="U208" s="662"/>
      <c r="V208" s="662"/>
      <c r="W208" s="662"/>
      <c r="X208" s="662"/>
      <c r="Y208" s="662"/>
      <c r="Z208" s="662"/>
      <c r="AA208" s="662"/>
      <c r="AB208" s="662"/>
      <c r="AC208" s="662"/>
      <c r="AD208" s="662"/>
      <c r="AE208" s="662"/>
      <c r="AF208" s="662"/>
      <c r="AG208" s="662"/>
      <c r="AH208" s="662"/>
      <c r="AI208" s="662"/>
      <c r="AJ208" s="662"/>
      <c r="AK208" s="663"/>
      <c r="AL208" s="663"/>
      <c r="AM208" s="663"/>
      <c r="AN208" s="663"/>
      <c r="AO208" s="663"/>
      <c r="AP208" s="663"/>
      <c r="AQ208" s="663"/>
      <c r="AR208" s="663"/>
      <c r="AS208" s="663"/>
      <c r="AT208" s="663"/>
      <c r="AU208" s="663"/>
      <c r="AV208" s="663"/>
      <c r="AW208" s="663"/>
      <c r="AX208" s="663"/>
      <c r="AY208" s="663"/>
      <c r="AZ208" s="663"/>
      <c r="BA208" s="663"/>
      <c r="BB208" s="663"/>
      <c r="BC208" s="663"/>
      <c r="BD208" s="663"/>
      <c r="BE208" s="663"/>
      <c r="BF208" s="663"/>
      <c r="BG208" s="663"/>
      <c r="BH208" s="663"/>
      <c r="BI208" s="663"/>
      <c r="BJ208" s="663"/>
      <c r="BK208" s="663"/>
      <c r="BL208" s="663"/>
      <c r="BM208" s="663"/>
      <c r="BN208" s="663"/>
      <c r="BO208" s="663"/>
      <c r="BP208" s="663"/>
      <c r="BQ208" s="663"/>
      <c r="BR208" s="663"/>
      <c r="BS208" s="663"/>
      <c r="BT208" s="663"/>
      <c r="BU208" s="663"/>
      <c r="BV208" s="663"/>
      <c r="BW208" s="663"/>
      <c r="BX208" s="663"/>
      <c r="BY208" s="663"/>
      <c r="BZ208" s="663"/>
      <c r="CA208" s="663"/>
      <c r="CB208" s="663"/>
      <c r="CC208" s="663"/>
      <c r="CD208" s="663"/>
      <c r="CE208" s="663"/>
      <c r="CF208" s="663"/>
      <c r="CG208" s="663"/>
      <c r="CH208" s="663"/>
      <c r="CI208" s="663"/>
      <c r="CJ208" s="663"/>
      <c r="CK208" s="663"/>
      <c r="CL208" s="663"/>
      <c r="CM208" s="663"/>
      <c r="CN208" s="663"/>
      <c r="CO208" s="663"/>
      <c r="CP208" s="663"/>
      <c r="CQ208" s="663"/>
      <c r="CR208" s="663"/>
      <c r="CS208" s="663"/>
      <c r="CT208" s="663"/>
      <c r="CU208" s="663"/>
      <c r="CV208" s="663"/>
      <c r="CW208" s="663"/>
      <c r="CX208" s="663"/>
      <c r="CY208" s="663"/>
      <c r="CZ208" s="663"/>
      <c r="DA208" s="663"/>
      <c r="DB208" s="663"/>
      <c r="DC208" s="663"/>
      <c r="DD208" s="663"/>
      <c r="DE208" s="663"/>
      <c r="DF208" s="663"/>
      <c r="DG208" s="663"/>
      <c r="DH208" s="663"/>
      <c r="DI208" s="663"/>
      <c r="DJ208" s="663"/>
      <c r="DK208" s="663"/>
      <c r="DL208" s="663"/>
      <c r="DM208" s="663"/>
      <c r="DN208" s="663"/>
      <c r="DO208" s="663"/>
      <c r="DP208" s="663"/>
      <c r="DQ208" s="663"/>
      <c r="DR208" s="663"/>
      <c r="DS208" s="663"/>
      <c r="DT208" s="663"/>
      <c r="DU208" s="663"/>
      <c r="DV208" s="663"/>
      <c r="DW208" s="663"/>
      <c r="DX208" s="663"/>
      <c r="DY208" s="663"/>
      <c r="DZ208" s="663"/>
      <c r="EA208" s="663"/>
      <c r="EB208" s="663"/>
      <c r="EC208" s="663"/>
      <c r="ED208" s="663"/>
      <c r="EE208" s="663"/>
      <c r="EF208" s="663"/>
      <c r="EG208" s="663"/>
      <c r="EH208" s="663"/>
      <c r="EI208" s="663"/>
      <c r="EJ208" s="663"/>
      <c r="EK208" s="663"/>
      <c r="EL208" s="663"/>
      <c r="EM208" s="663"/>
      <c r="EN208" s="663"/>
      <c r="EO208" s="663"/>
      <c r="EP208" s="663"/>
      <c r="EQ208" s="663"/>
      <c r="ER208" s="663"/>
      <c r="ES208" s="663"/>
      <c r="ET208" s="663"/>
      <c r="EU208" s="663"/>
      <c r="EV208" s="663"/>
      <c r="EW208" s="663"/>
      <c r="EX208" s="663"/>
      <c r="EY208" s="663"/>
      <c r="EZ208" s="663"/>
      <c r="FA208" s="663"/>
      <c r="FB208" s="663"/>
      <c r="FC208" s="663"/>
      <c r="FD208" s="663"/>
      <c r="FE208" s="663"/>
      <c r="FF208" s="663"/>
    </row>
    <row r="209" spans="1:162" s="663" customFormat="1" ht="24" customHeight="1">
      <c r="A209" s="414"/>
      <c r="B209" s="415" t="s">
        <v>603</v>
      </c>
      <c r="C209" s="414"/>
      <c r="D209" s="416" t="s">
        <v>771</v>
      </c>
      <c r="E209" s="417">
        <v>11816821</v>
      </c>
      <c r="F209" s="417">
        <v>0</v>
      </c>
      <c r="G209" s="417">
        <v>11816821</v>
      </c>
      <c r="H209" s="659"/>
      <c r="I209" s="665"/>
      <c r="J209" s="666" t="s">
        <v>603</v>
      </c>
      <c r="K209" s="665"/>
      <c r="L209" s="585" t="s">
        <v>3481</v>
      </c>
      <c r="M209" s="981">
        <f t="shared" si="9"/>
        <v>11816821</v>
      </c>
      <c r="N209" s="981">
        <f t="shared" si="10"/>
        <v>0</v>
      </c>
      <c r="O209" s="981">
        <f t="shared" si="11"/>
        <v>11816821</v>
      </c>
      <c r="P209" s="662"/>
      <c r="Q209" s="662"/>
      <c r="R209" s="662"/>
      <c r="S209" s="662"/>
      <c r="T209" s="662"/>
      <c r="U209" s="662"/>
      <c r="V209" s="662"/>
      <c r="W209" s="662"/>
      <c r="X209" s="662"/>
      <c r="Y209" s="662"/>
      <c r="Z209" s="662"/>
      <c r="AA209" s="662"/>
      <c r="AB209" s="662"/>
      <c r="AC209" s="662"/>
      <c r="AD209" s="662"/>
      <c r="AE209" s="662"/>
      <c r="AF209" s="662"/>
      <c r="AG209" s="662"/>
      <c r="AH209" s="662"/>
      <c r="AI209" s="662"/>
      <c r="AJ209" s="662"/>
    </row>
    <row r="210" spans="1:162" s="688" customFormat="1" ht="24" customHeight="1">
      <c r="A210" s="385"/>
      <c r="B210" s="385"/>
      <c r="C210" s="384" t="s">
        <v>592</v>
      </c>
      <c r="D210" s="418" t="s">
        <v>772</v>
      </c>
      <c r="E210" s="419">
        <v>8113536</v>
      </c>
      <c r="F210" s="419">
        <v>0</v>
      </c>
      <c r="G210" s="417">
        <v>8113536</v>
      </c>
      <c r="H210" s="659"/>
      <c r="I210" s="669"/>
      <c r="J210" s="669"/>
      <c r="K210" s="670" t="s">
        <v>592</v>
      </c>
      <c r="L210" s="586" t="s">
        <v>3482</v>
      </c>
      <c r="M210" s="982">
        <f t="shared" si="9"/>
        <v>8113536</v>
      </c>
      <c r="N210" s="982">
        <f t="shared" si="10"/>
        <v>0</v>
      </c>
      <c r="O210" s="982">
        <f t="shared" si="11"/>
        <v>8113536</v>
      </c>
      <c r="P210" s="662"/>
      <c r="Q210" s="662"/>
      <c r="R210" s="662"/>
      <c r="S210" s="662"/>
      <c r="T210" s="662"/>
      <c r="U210" s="662"/>
      <c r="V210" s="662"/>
      <c r="W210" s="662"/>
      <c r="X210" s="662"/>
      <c r="Y210" s="662"/>
      <c r="Z210" s="662"/>
      <c r="AA210" s="662"/>
      <c r="AB210" s="662"/>
      <c r="AC210" s="662"/>
      <c r="AD210" s="662"/>
      <c r="AE210" s="662"/>
      <c r="AF210" s="662"/>
      <c r="AG210" s="662"/>
      <c r="AH210" s="662"/>
      <c r="AI210" s="662"/>
      <c r="AJ210" s="662"/>
      <c r="AK210" s="663"/>
      <c r="AL210" s="663"/>
      <c r="AM210" s="663"/>
      <c r="AN210" s="663"/>
      <c r="AO210" s="663"/>
      <c r="AP210" s="663"/>
      <c r="AQ210" s="663"/>
      <c r="AR210" s="663"/>
      <c r="AS210" s="663"/>
      <c r="AT210" s="663"/>
      <c r="AU210" s="663"/>
      <c r="AV210" s="663"/>
      <c r="AW210" s="663"/>
      <c r="AX210" s="663"/>
      <c r="AY210" s="663"/>
      <c r="AZ210" s="663"/>
      <c r="BA210" s="663"/>
      <c r="BB210" s="663"/>
      <c r="BC210" s="663"/>
      <c r="BD210" s="663"/>
      <c r="BE210" s="663"/>
      <c r="BF210" s="663"/>
      <c r="BG210" s="663"/>
      <c r="BH210" s="663"/>
      <c r="BI210" s="663"/>
      <c r="BJ210" s="663"/>
      <c r="BK210" s="663"/>
      <c r="BL210" s="663"/>
      <c r="BM210" s="663"/>
      <c r="BN210" s="663"/>
      <c r="BO210" s="663"/>
      <c r="BP210" s="663"/>
      <c r="BQ210" s="663"/>
      <c r="BR210" s="663"/>
      <c r="BS210" s="663"/>
      <c r="BT210" s="663"/>
      <c r="BU210" s="663"/>
      <c r="BV210" s="663"/>
      <c r="BW210" s="663"/>
      <c r="BX210" s="663"/>
      <c r="BY210" s="663"/>
      <c r="BZ210" s="663"/>
      <c r="CA210" s="663"/>
      <c r="CB210" s="663"/>
      <c r="CC210" s="663"/>
      <c r="CD210" s="663"/>
      <c r="CE210" s="663"/>
      <c r="CF210" s="663"/>
      <c r="CG210" s="663"/>
      <c r="CH210" s="663"/>
      <c r="CI210" s="663"/>
      <c r="CJ210" s="663"/>
      <c r="CK210" s="663"/>
      <c r="CL210" s="663"/>
      <c r="CM210" s="663"/>
      <c r="CN210" s="663"/>
      <c r="CO210" s="663"/>
      <c r="CP210" s="663"/>
      <c r="CQ210" s="663"/>
      <c r="CR210" s="663"/>
      <c r="CS210" s="663"/>
      <c r="CT210" s="663"/>
      <c r="CU210" s="663"/>
      <c r="CV210" s="663"/>
      <c r="CW210" s="663"/>
      <c r="CX210" s="663"/>
      <c r="CY210" s="663"/>
      <c r="CZ210" s="663"/>
      <c r="DA210" s="663"/>
      <c r="DB210" s="663"/>
      <c r="DC210" s="663"/>
      <c r="DD210" s="663"/>
      <c r="DE210" s="663"/>
      <c r="DF210" s="663"/>
      <c r="DG210" s="663"/>
      <c r="DH210" s="663"/>
      <c r="DI210" s="663"/>
      <c r="DJ210" s="663"/>
      <c r="DK210" s="663"/>
      <c r="DL210" s="663"/>
      <c r="DM210" s="663"/>
      <c r="DN210" s="663"/>
      <c r="DO210" s="663"/>
      <c r="DP210" s="663"/>
      <c r="DQ210" s="663"/>
      <c r="DR210" s="663"/>
      <c r="DS210" s="663"/>
      <c r="DT210" s="663"/>
      <c r="DU210" s="663"/>
      <c r="DV210" s="663"/>
      <c r="DW210" s="663"/>
      <c r="DX210" s="663"/>
      <c r="DY210" s="663"/>
      <c r="DZ210" s="663"/>
      <c r="EA210" s="663"/>
      <c r="EB210" s="663"/>
      <c r="EC210" s="663"/>
      <c r="ED210" s="663"/>
      <c r="EE210" s="663"/>
      <c r="EF210" s="663"/>
      <c r="EG210" s="663"/>
      <c r="EH210" s="663"/>
      <c r="EI210" s="663"/>
      <c r="EJ210" s="663"/>
      <c r="EK210" s="663"/>
      <c r="EL210" s="663"/>
      <c r="EM210" s="663"/>
      <c r="EN210" s="663"/>
      <c r="EO210" s="663"/>
      <c r="EP210" s="663"/>
      <c r="EQ210" s="663"/>
      <c r="ER210" s="663"/>
      <c r="ES210" s="663"/>
      <c r="ET210" s="663"/>
      <c r="EU210" s="663"/>
      <c r="EV210" s="663"/>
      <c r="EW210" s="663"/>
      <c r="EX210" s="663"/>
      <c r="EY210" s="663"/>
      <c r="EZ210" s="663"/>
      <c r="FA210" s="663"/>
      <c r="FB210" s="663"/>
      <c r="FC210" s="663"/>
      <c r="FD210" s="663"/>
      <c r="FE210" s="663"/>
      <c r="FF210" s="663"/>
    </row>
    <row r="211" spans="1:162" s="682" customFormat="1" ht="24" customHeight="1" thickBot="1">
      <c r="A211" s="385"/>
      <c r="B211" s="384"/>
      <c r="C211" s="385" t="s">
        <v>595</v>
      </c>
      <c r="D211" s="418" t="s">
        <v>773</v>
      </c>
      <c r="E211" s="419">
        <v>1868273</v>
      </c>
      <c r="F211" s="419">
        <v>0</v>
      </c>
      <c r="G211" s="417">
        <v>1868273</v>
      </c>
      <c r="H211" s="659"/>
      <c r="I211" s="669"/>
      <c r="J211" s="670"/>
      <c r="K211" s="669" t="s">
        <v>595</v>
      </c>
      <c r="L211" s="586" t="s">
        <v>5802</v>
      </c>
      <c r="M211" s="982">
        <f t="shared" si="9"/>
        <v>1868273</v>
      </c>
      <c r="N211" s="982">
        <f t="shared" si="10"/>
        <v>0</v>
      </c>
      <c r="O211" s="982">
        <f t="shared" si="11"/>
        <v>1868273</v>
      </c>
      <c r="P211" s="662"/>
      <c r="Q211" s="662"/>
      <c r="R211" s="662"/>
      <c r="S211" s="662"/>
      <c r="T211" s="662"/>
      <c r="U211" s="662"/>
      <c r="V211" s="662"/>
      <c r="W211" s="662"/>
      <c r="X211" s="662"/>
      <c r="Y211" s="662"/>
      <c r="Z211" s="662"/>
      <c r="AA211" s="662"/>
      <c r="AB211" s="662"/>
      <c r="AC211" s="662"/>
      <c r="AD211" s="662"/>
      <c r="AE211" s="662"/>
      <c r="AF211" s="662"/>
      <c r="AG211" s="662"/>
      <c r="AH211" s="662"/>
      <c r="AI211" s="662"/>
      <c r="AJ211" s="662"/>
      <c r="AK211" s="663"/>
      <c r="AL211" s="663"/>
      <c r="AM211" s="663"/>
      <c r="AN211" s="663"/>
      <c r="AO211" s="663"/>
      <c r="AP211" s="663"/>
      <c r="AQ211" s="663"/>
      <c r="AR211" s="663"/>
      <c r="AS211" s="663"/>
      <c r="AT211" s="663"/>
      <c r="AU211" s="663"/>
      <c r="AV211" s="663"/>
      <c r="AW211" s="663"/>
      <c r="AX211" s="663"/>
      <c r="AY211" s="663"/>
      <c r="AZ211" s="663"/>
      <c r="BA211" s="663"/>
      <c r="BB211" s="663"/>
      <c r="BC211" s="663"/>
      <c r="BD211" s="663"/>
      <c r="BE211" s="663"/>
      <c r="BF211" s="663"/>
      <c r="BG211" s="663"/>
      <c r="BH211" s="663"/>
      <c r="BI211" s="663"/>
      <c r="BJ211" s="663"/>
      <c r="BK211" s="663"/>
      <c r="BL211" s="663"/>
      <c r="BM211" s="663"/>
      <c r="BN211" s="663"/>
      <c r="BO211" s="663"/>
      <c r="BP211" s="663"/>
      <c r="BQ211" s="663"/>
      <c r="BR211" s="663"/>
      <c r="BS211" s="663"/>
      <c r="BT211" s="663"/>
      <c r="BU211" s="663"/>
      <c r="BV211" s="663"/>
      <c r="BW211" s="663"/>
      <c r="BX211" s="663"/>
      <c r="BY211" s="663"/>
      <c r="BZ211" s="663"/>
      <c r="CA211" s="663"/>
      <c r="CB211" s="663"/>
      <c r="CC211" s="663"/>
      <c r="CD211" s="663"/>
      <c r="CE211" s="663"/>
      <c r="CF211" s="663"/>
      <c r="CG211" s="663"/>
      <c r="CH211" s="663"/>
      <c r="CI211" s="663"/>
      <c r="CJ211" s="663"/>
      <c r="CK211" s="663"/>
      <c r="CL211" s="663"/>
      <c r="CM211" s="663"/>
      <c r="CN211" s="663"/>
      <c r="CO211" s="663"/>
      <c r="CP211" s="663"/>
      <c r="CQ211" s="663"/>
      <c r="CR211" s="663"/>
      <c r="CS211" s="663"/>
      <c r="CT211" s="663"/>
      <c r="CU211" s="663"/>
      <c r="CV211" s="663"/>
      <c r="CW211" s="663"/>
      <c r="CX211" s="663"/>
      <c r="CY211" s="663"/>
      <c r="CZ211" s="663"/>
      <c r="DA211" s="663"/>
      <c r="DB211" s="663"/>
      <c r="DC211" s="663"/>
      <c r="DD211" s="663"/>
      <c r="DE211" s="663"/>
      <c r="DF211" s="663"/>
      <c r="DG211" s="663"/>
      <c r="DH211" s="663"/>
      <c r="DI211" s="663"/>
      <c r="DJ211" s="663"/>
      <c r="DK211" s="663"/>
      <c r="DL211" s="663"/>
      <c r="DM211" s="663"/>
      <c r="DN211" s="663"/>
      <c r="DO211" s="663"/>
      <c r="DP211" s="663"/>
      <c r="DQ211" s="663"/>
      <c r="DR211" s="663"/>
      <c r="DS211" s="663"/>
      <c r="DT211" s="663"/>
      <c r="DU211" s="663"/>
      <c r="DV211" s="663"/>
      <c r="DW211" s="663"/>
      <c r="DX211" s="663"/>
      <c r="DY211" s="663"/>
      <c r="DZ211" s="663"/>
      <c r="EA211" s="663"/>
      <c r="EB211" s="663"/>
      <c r="EC211" s="663"/>
      <c r="ED211" s="663"/>
      <c r="EE211" s="663"/>
      <c r="EF211" s="663"/>
      <c r="EG211" s="663"/>
      <c r="EH211" s="663"/>
      <c r="EI211" s="663"/>
      <c r="EJ211" s="663"/>
      <c r="EK211" s="663"/>
      <c r="EL211" s="663"/>
      <c r="EM211" s="663"/>
      <c r="EN211" s="663"/>
      <c r="EO211" s="663"/>
      <c r="EP211" s="663"/>
      <c r="EQ211" s="663"/>
      <c r="ER211" s="663"/>
      <c r="ES211" s="663"/>
      <c r="ET211" s="663"/>
      <c r="EU211" s="663"/>
      <c r="EV211" s="663"/>
      <c r="EW211" s="663"/>
      <c r="EX211" s="663"/>
      <c r="EY211" s="663"/>
      <c r="EZ211" s="663"/>
      <c r="FA211" s="663"/>
      <c r="FB211" s="663"/>
      <c r="FC211" s="663"/>
      <c r="FD211" s="663"/>
      <c r="FE211" s="663"/>
      <c r="FF211" s="663"/>
    </row>
    <row r="212" spans="1:162" s="663" customFormat="1" ht="24" customHeight="1" thickTop="1">
      <c r="A212" s="385"/>
      <c r="B212" s="385"/>
      <c r="C212" s="384" t="s">
        <v>599</v>
      </c>
      <c r="D212" s="418" t="s">
        <v>774</v>
      </c>
      <c r="E212" s="419">
        <v>1835012</v>
      </c>
      <c r="F212" s="419">
        <v>0</v>
      </c>
      <c r="G212" s="417">
        <v>1835012</v>
      </c>
      <c r="H212" s="659"/>
      <c r="I212" s="669"/>
      <c r="J212" s="669"/>
      <c r="K212" s="670" t="s">
        <v>599</v>
      </c>
      <c r="L212" s="586" t="s">
        <v>3483</v>
      </c>
      <c r="M212" s="982">
        <f t="shared" si="9"/>
        <v>1835012</v>
      </c>
      <c r="N212" s="982">
        <f t="shared" si="10"/>
        <v>0</v>
      </c>
      <c r="O212" s="982">
        <f t="shared" si="11"/>
        <v>1835012</v>
      </c>
      <c r="P212" s="662"/>
      <c r="Q212" s="662"/>
      <c r="R212" s="662"/>
      <c r="S212" s="662"/>
      <c r="T212" s="662"/>
      <c r="U212" s="662"/>
      <c r="V212" s="662"/>
      <c r="W212" s="662"/>
      <c r="X212" s="662"/>
      <c r="Y212" s="662"/>
      <c r="Z212" s="662"/>
      <c r="AA212" s="662"/>
      <c r="AB212" s="662"/>
      <c r="AC212" s="662"/>
      <c r="AD212" s="662"/>
      <c r="AE212" s="662"/>
      <c r="AF212" s="662"/>
      <c r="AG212" s="662"/>
      <c r="AH212" s="662"/>
      <c r="AI212" s="662"/>
      <c r="AJ212" s="662"/>
    </row>
    <row r="213" spans="1:162" s="682" customFormat="1" ht="24" customHeight="1" thickBot="1">
      <c r="A213" s="425" t="s">
        <v>775</v>
      </c>
      <c r="B213" s="424"/>
      <c r="C213" s="424"/>
      <c r="D213" s="426" t="s">
        <v>776</v>
      </c>
      <c r="E213" s="427">
        <v>60840000</v>
      </c>
      <c r="F213" s="427">
        <v>0</v>
      </c>
      <c r="G213" s="439">
        <v>60840000</v>
      </c>
      <c r="H213" s="659"/>
      <c r="I213" s="676" t="s">
        <v>775</v>
      </c>
      <c r="J213" s="675"/>
      <c r="K213" s="675"/>
      <c r="L213" s="587" t="s">
        <v>3484</v>
      </c>
      <c r="M213" s="984">
        <f t="shared" si="9"/>
        <v>60840000</v>
      </c>
      <c r="N213" s="984">
        <f t="shared" si="10"/>
        <v>0</v>
      </c>
      <c r="O213" s="984">
        <f t="shared" si="11"/>
        <v>60840000</v>
      </c>
      <c r="P213" s="662"/>
      <c r="Q213" s="662"/>
      <c r="R213" s="662"/>
      <c r="S213" s="662"/>
      <c r="T213" s="662"/>
      <c r="U213" s="662"/>
      <c r="V213" s="662"/>
      <c r="W213" s="662"/>
      <c r="X213" s="662"/>
      <c r="Y213" s="662"/>
      <c r="Z213" s="662"/>
      <c r="AA213" s="662"/>
      <c r="AB213" s="662"/>
      <c r="AC213" s="662"/>
      <c r="AD213" s="662"/>
      <c r="AE213" s="662"/>
      <c r="AF213" s="662"/>
      <c r="AG213" s="662"/>
      <c r="AH213" s="662"/>
      <c r="AI213" s="662"/>
      <c r="AJ213" s="662"/>
      <c r="AK213" s="663"/>
      <c r="AL213" s="663"/>
      <c r="AM213" s="663"/>
      <c r="AN213" s="663"/>
      <c r="AO213" s="663"/>
      <c r="AP213" s="663"/>
      <c r="AQ213" s="663"/>
      <c r="AR213" s="663"/>
      <c r="AS213" s="663"/>
      <c r="AT213" s="663"/>
      <c r="AU213" s="663"/>
      <c r="AV213" s="663"/>
      <c r="AW213" s="663"/>
      <c r="AX213" s="663"/>
      <c r="AY213" s="663"/>
      <c r="AZ213" s="663"/>
      <c r="BA213" s="663"/>
      <c r="BB213" s="663"/>
      <c r="BC213" s="663"/>
      <c r="BD213" s="663"/>
      <c r="BE213" s="663"/>
      <c r="BF213" s="663"/>
      <c r="BG213" s="663"/>
      <c r="BH213" s="663"/>
      <c r="BI213" s="663"/>
      <c r="BJ213" s="663"/>
      <c r="BK213" s="663"/>
      <c r="BL213" s="663"/>
      <c r="BM213" s="663"/>
      <c r="BN213" s="663"/>
      <c r="BO213" s="663"/>
      <c r="BP213" s="663"/>
      <c r="BQ213" s="663"/>
      <c r="BR213" s="663"/>
      <c r="BS213" s="663"/>
      <c r="BT213" s="663"/>
      <c r="BU213" s="663"/>
      <c r="BV213" s="663"/>
      <c r="BW213" s="663"/>
      <c r="BX213" s="663"/>
      <c r="BY213" s="663"/>
      <c r="BZ213" s="663"/>
      <c r="CA213" s="663"/>
      <c r="CB213" s="663"/>
      <c r="CC213" s="663"/>
      <c r="CD213" s="663"/>
      <c r="CE213" s="663"/>
      <c r="CF213" s="663"/>
      <c r="CG213" s="663"/>
      <c r="CH213" s="663"/>
      <c r="CI213" s="663"/>
      <c r="CJ213" s="663"/>
      <c r="CK213" s="663"/>
      <c r="CL213" s="663"/>
      <c r="CM213" s="663"/>
      <c r="CN213" s="663"/>
      <c r="CO213" s="663"/>
      <c r="CP213" s="663"/>
      <c r="CQ213" s="663"/>
      <c r="CR213" s="663"/>
      <c r="CS213" s="663"/>
      <c r="CT213" s="663"/>
      <c r="CU213" s="663"/>
      <c r="CV213" s="663"/>
      <c r="CW213" s="663"/>
      <c r="CX213" s="663"/>
      <c r="CY213" s="663"/>
      <c r="CZ213" s="663"/>
      <c r="DA213" s="663"/>
      <c r="DB213" s="663"/>
      <c r="DC213" s="663"/>
      <c r="DD213" s="663"/>
      <c r="DE213" s="663"/>
      <c r="DF213" s="663"/>
      <c r="DG213" s="663"/>
      <c r="DH213" s="663"/>
      <c r="DI213" s="663"/>
      <c r="DJ213" s="663"/>
      <c r="DK213" s="663"/>
      <c r="DL213" s="663"/>
      <c r="DM213" s="663"/>
      <c r="DN213" s="663"/>
      <c r="DO213" s="663"/>
      <c r="DP213" s="663"/>
      <c r="DQ213" s="663"/>
      <c r="DR213" s="663"/>
      <c r="DS213" s="663"/>
      <c r="DT213" s="663"/>
      <c r="DU213" s="663"/>
      <c r="DV213" s="663"/>
      <c r="DW213" s="663"/>
      <c r="DX213" s="663"/>
      <c r="DY213" s="663"/>
      <c r="DZ213" s="663"/>
      <c r="EA213" s="663"/>
      <c r="EB213" s="663"/>
      <c r="EC213" s="663"/>
      <c r="ED213" s="663"/>
      <c r="EE213" s="663"/>
      <c r="EF213" s="663"/>
      <c r="EG213" s="663"/>
      <c r="EH213" s="663"/>
      <c r="EI213" s="663"/>
      <c r="EJ213" s="663"/>
      <c r="EK213" s="663"/>
      <c r="EL213" s="663"/>
      <c r="EM213" s="663"/>
      <c r="EN213" s="663"/>
      <c r="EO213" s="663"/>
      <c r="EP213" s="663"/>
      <c r="EQ213" s="663"/>
      <c r="ER213" s="663"/>
      <c r="ES213" s="663"/>
      <c r="ET213" s="663"/>
      <c r="EU213" s="663"/>
      <c r="EV213" s="663"/>
      <c r="EW213" s="663"/>
      <c r="EX213" s="663"/>
      <c r="EY213" s="663"/>
      <c r="EZ213" s="663"/>
      <c r="FA213" s="663"/>
      <c r="FB213" s="663"/>
      <c r="FC213" s="663"/>
      <c r="FD213" s="663"/>
      <c r="FE213" s="663"/>
      <c r="FF213" s="663"/>
    </row>
    <row r="214" spans="1:162" s="683" customFormat="1" ht="24" customHeight="1" thickTop="1">
      <c r="A214" s="441"/>
      <c r="B214" s="440" t="s">
        <v>592</v>
      </c>
      <c r="C214" s="441"/>
      <c r="D214" s="442" t="s">
        <v>777</v>
      </c>
      <c r="E214" s="443">
        <v>41307740</v>
      </c>
      <c r="F214" s="443">
        <v>0</v>
      </c>
      <c r="G214" s="443">
        <v>41307740</v>
      </c>
      <c r="H214" s="659"/>
      <c r="I214" s="707"/>
      <c r="J214" s="706" t="s">
        <v>592</v>
      </c>
      <c r="K214" s="707"/>
      <c r="L214" s="594" t="s">
        <v>3339</v>
      </c>
      <c r="M214" s="986">
        <f t="shared" si="9"/>
        <v>41307740</v>
      </c>
      <c r="N214" s="986">
        <f t="shared" si="10"/>
        <v>0</v>
      </c>
      <c r="O214" s="986">
        <f t="shared" si="11"/>
        <v>41307740</v>
      </c>
      <c r="P214" s="662"/>
      <c r="Q214" s="662"/>
      <c r="R214" s="662"/>
      <c r="S214" s="662"/>
      <c r="T214" s="662"/>
      <c r="U214" s="662"/>
      <c r="V214" s="662"/>
      <c r="W214" s="662"/>
      <c r="X214" s="662"/>
      <c r="Y214" s="662"/>
      <c r="Z214" s="662"/>
      <c r="AA214" s="662"/>
      <c r="AB214" s="662"/>
      <c r="AC214" s="662"/>
      <c r="AD214" s="662"/>
      <c r="AE214" s="662"/>
      <c r="AF214" s="662"/>
      <c r="AG214" s="662"/>
      <c r="AH214" s="662"/>
      <c r="AI214" s="662"/>
      <c r="AJ214" s="662"/>
      <c r="AK214" s="663"/>
      <c r="AL214" s="663"/>
      <c r="AM214" s="663"/>
      <c r="AN214" s="663"/>
      <c r="AO214" s="663"/>
      <c r="AP214" s="663"/>
      <c r="AQ214" s="663"/>
      <c r="AR214" s="663"/>
      <c r="AS214" s="663"/>
      <c r="AT214" s="663"/>
      <c r="AU214" s="663"/>
      <c r="AV214" s="663"/>
      <c r="AW214" s="663"/>
      <c r="AX214" s="663"/>
      <c r="AY214" s="663"/>
      <c r="AZ214" s="663"/>
      <c r="BA214" s="663"/>
      <c r="BB214" s="663"/>
      <c r="BC214" s="663"/>
      <c r="BD214" s="663"/>
      <c r="BE214" s="663"/>
      <c r="BF214" s="663"/>
      <c r="BG214" s="663"/>
      <c r="BH214" s="663"/>
      <c r="BI214" s="663"/>
      <c r="BJ214" s="663"/>
      <c r="BK214" s="663"/>
      <c r="BL214" s="663"/>
      <c r="BM214" s="663"/>
      <c r="BN214" s="663"/>
      <c r="BO214" s="663"/>
      <c r="BP214" s="663"/>
      <c r="BQ214" s="663"/>
      <c r="BR214" s="663"/>
      <c r="BS214" s="663"/>
      <c r="BT214" s="663"/>
      <c r="BU214" s="663"/>
      <c r="BV214" s="663"/>
      <c r="BW214" s="663"/>
      <c r="BX214" s="663"/>
      <c r="BY214" s="663"/>
      <c r="BZ214" s="663"/>
      <c r="CA214" s="663"/>
      <c r="CB214" s="663"/>
      <c r="CC214" s="663"/>
      <c r="CD214" s="663"/>
      <c r="CE214" s="663"/>
      <c r="CF214" s="663"/>
      <c r="CG214" s="663"/>
      <c r="CH214" s="663"/>
      <c r="CI214" s="663"/>
      <c r="CJ214" s="663"/>
      <c r="CK214" s="663"/>
      <c r="CL214" s="663"/>
      <c r="CM214" s="663"/>
      <c r="CN214" s="663"/>
      <c r="CO214" s="663"/>
      <c r="CP214" s="663"/>
      <c r="CQ214" s="663"/>
      <c r="CR214" s="663"/>
      <c r="CS214" s="663"/>
      <c r="CT214" s="663"/>
      <c r="CU214" s="663"/>
      <c r="CV214" s="663"/>
      <c r="CW214" s="663"/>
      <c r="CX214" s="663"/>
      <c r="CY214" s="663"/>
      <c r="CZ214" s="663"/>
      <c r="DA214" s="663"/>
      <c r="DB214" s="663"/>
      <c r="DC214" s="663"/>
      <c r="DD214" s="663"/>
      <c r="DE214" s="663"/>
      <c r="DF214" s="663"/>
      <c r="DG214" s="663"/>
      <c r="DH214" s="663"/>
      <c r="DI214" s="663"/>
      <c r="DJ214" s="663"/>
      <c r="DK214" s="663"/>
      <c r="DL214" s="663"/>
      <c r="DM214" s="663"/>
      <c r="DN214" s="663"/>
      <c r="DO214" s="663"/>
      <c r="DP214" s="663"/>
      <c r="DQ214" s="663"/>
      <c r="DR214" s="663"/>
      <c r="DS214" s="663"/>
      <c r="DT214" s="663"/>
      <c r="DU214" s="663"/>
      <c r="DV214" s="663"/>
      <c r="DW214" s="663"/>
      <c r="DX214" s="663"/>
      <c r="DY214" s="663"/>
      <c r="DZ214" s="663"/>
      <c r="EA214" s="663"/>
      <c r="EB214" s="663"/>
      <c r="EC214" s="663"/>
      <c r="ED214" s="663"/>
      <c r="EE214" s="663"/>
      <c r="EF214" s="663"/>
      <c r="EG214" s="663"/>
      <c r="EH214" s="663"/>
      <c r="EI214" s="663"/>
      <c r="EJ214" s="663"/>
      <c r="EK214" s="663"/>
      <c r="EL214" s="663"/>
      <c r="EM214" s="663"/>
      <c r="EN214" s="663"/>
      <c r="EO214" s="663"/>
      <c r="EP214" s="663"/>
      <c r="EQ214" s="663"/>
      <c r="ER214" s="663"/>
      <c r="ES214" s="663"/>
      <c r="ET214" s="663"/>
      <c r="EU214" s="663"/>
      <c r="EV214" s="663"/>
      <c r="EW214" s="663"/>
      <c r="EX214" s="663"/>
      <c r="EY214" s="663"/>
      <c r="EZ214" s="663"/>
      <c r="FA214" s="663"/>
      <c r="FB214" s="663"/>
      <c r="FC214" s="663"/>
      <c r="FD214" s="663"/>
      <c r="FE214" s="663"/>
      <c r="FF214" s="663"/>
    </row>
    <row r="215" spans="1:162" s="663" customFormat="1" ht="24" customHeight="1">
      <c r="A215" s="414"/>
      <c r="B215" s="414"/>
      <c r="C215" s="415" t="s">
        <v>592</v>
      </c>
      <c r="D215" s="416" t="s">
        <v>594</v>
      </c>
      <c r="E215" s="417">
        <v>41307740</v>
      </c>
      <c r="F215" s="417">
        <v>0</v>
      </c>
      <c r="G215" s="417">
        <v>41307740</v>
      </c>
      <c r="H215" s="659"/>
      <c r="I215" s="665"/>
      <c r="J215" s="665"/>
      <c r="K215" s="666" t="s">
        <v>592</v>
      </c>
      <c r="L215" s="585" t="s">
        <v>3327</v>
      </c>
      <c r="M215" s="981">
        <f t="shared" si="9"/>
        <v>41307740</v>
      </c>
      <c r="N215" s="981">
        <f t="shared" si="10"/>
        <v>0</v>
      </c>
      <c r="O215" s="981">
        <f t="shared" si="11"/>
        <v>41307740</v>
      </c>
      <c r="P215" s="662"/>
      <c r="Q215" s="662"/>
      <c r="R215" s="662"/>
      <c r="S215" s="662"/>
      <c r="T215" s="662"/>
      <c r="U215" s="662"/>
      <c r="V215" s="662"/>
      <c r="W215" s="662"/>
      <c r="X215" s="662"/>
      <c r="Y215" s="662"/>
      <c r="Z215" s="662"/>
      <c r="AA215" s="662"/>
      <c r="AB215" s="662"/>
      <c r="AC215" s="662"/>
      <c r="AD215" s="662"/>
      <c r="AE215" s="662"/>
      <c r="AF215" s="662"/>
      <c r="AG215" s="662"/>
      <c r="AH215" s="662"/>
      <c r="AI215" s="662"/>
      <c r="AJ215" s="662"/>
    </row>
    <row r="216" spans="1:162" s="682" customFormat="1" ht="24" customHeight="1" thickBot="1">
      <c r="A216" s="385"/>
      <c r="B216" s="384" t="s">
        <v>595</v>
      </c>
      <c r="C216" s="385"/>
      <c r="D216" s="418" t="s">
        <v>778</v>
      </c>
      <c r="E216" s="419">
        <v>1874460</v>
      </c>
      <c r="F216" s="419">
        <v>0</v>
      </c>
      <c r="G216" s="417">
        <v>1874460</v>
      </c>
      <c r="H216" s="659"/>
      <c r="I216" s="669"/>
      <c r="J216" s="670" t="s">
        <v>595</v>
      </c>
      <c r="K216" s="669"/>
      <c r="L216" s="586" t="s">
        <v>3485</v>
      </c>
      <c r="M216" s="982">
        <f t="shared" si="9"/>
        <v>1874460</v>
      </c>
      <c r="N216" s="982">
        <f t="shared" si="10"/>
        <v>0</v>
      </c>
      <c r="O216" s="982">
        <f t="shared" si="11"/>
        <v>1874460</v>
      </c>
      <c r="P216" s="662"/>
      <c r="Q216" s="662"/>
      <c r="R216" s="662"/>
      <c r="S216" s="662"/>
      <c r="T216" s="662"/>
      <c r="U216" s="662"/>
      <c r="V216" s="662"/>
      <c r="W216" s="662"/>
      <c r="X216" s="662"/>
      <c r="Y216" s="662"/>
      <c r="Z216" s="662"/>
      <c r="AA216" s="662"/>
      <c r="AB216" s="662"/>
      <c r="AC216" s="662"/>
      <c r="AD216" s="662"/>
      <c r="AE216" s="662"/>
      <c r="AF216" s="662"/>
      <c r="AG216" s="662"/>
      <c r="AH216" s="662"/>
      <c r="AI216" s="662"/>
      <c r="AJ216" s="662"/>
      <c r="AK216" s="663"/>
      <c r="AL216" s="663"/>
      <c r="AM216" s="663"/>
      <c r="AN216" s="663"/>
      <c r="AO216" s="663"/>
      <c r="AP216" s="663"/>
      <c r="AQ216" s="663"/>
      <c r="AR216" s="663"/>
      <c r="AS216" s="663"/>
      <c r="AT216" s="663"/>
      <c r="AU216" s="663"/>
      <c r="AV216" s="663"/>
      <c r="AW216" s="663"/>
      <c r="AX216" s="663"/>
      <c r="AY216" s="663"/>
      <c r="AZ216" s="663"/>
      <c r="BA216" s="663"/>
      <c r="BB216" s="663"/>
      <c r="BC216" s="663"/>
      <c r="BD216" s="663"/>
      <c r="BE216" s="663"/>
      <c r="BF216" s="663"/>
      <c r="BG216" s="663"/>
      <c r="BH216" s="663"/>
      <c r="BI216" s="663"/>
      <c r="BJ216" s="663"/>
      <c r="BK216" s="663"/>
      <c r="BL216" s="663"/>
      <c r="BM216" s="663"/>
      <c r="BN216" s="663"/>
      <c r="BO216" s="663"/>
      <c r="BP216" s="663"/>
      <c r="BQ216" s="663"/>
      <c r="BR216" s="663"/>
      <c r="BS216" s="663"/>
      <c r="BT216" s="663"/>
      <c r="BU216" s="663"/>
      <c r="BV216" s="663"/>
      <c r="BW216" s="663"/>
      <c r="BX216" s="663"/>
      <c r="BY216" s="663"/>
      <c r="BZ216" s="663"/>
      <c r="CA216" s="663"/>
      <c r="CB216" s="663"/>
      <c r="CC216" s="663"/>
      <c r="CD216" s="663"/>
      <c r="CE216" s="663"/>
      <c r="CF216" s="663"/>
      <c r="CG216" s="663"/>
      <c r="CH216" s="663"/>
      <c r="CI216" s="663"/>
      <c r="CJ216" s="663"/>
      <c r="CK216" s="663"/>
      <c r="CL216" s="663"/>
      <c r="CM216" s="663"/>
      <c r="CN216" s="663"/>
      <c r="CO216" s="663"/>
      <c r="CP216" s="663"/>
      <c r="CQ216" s="663"/>
      <c r="CR216" s="663"/>
      <c r="CS216" s="663"/>
      <c r="CT216" s="663"/>
      <c r="CU216" s="663"/>
      <c r="CV216" s="663"/>
      <c r="CW216" s="663"/>
      <c r="CX216" s="663"/>
      <c r="CY216" s="663"/>
      <c r="CZ216" s="663"/>
      <c r="DA216" s="663"/>
      <c r="DB216" s="663"/>
      <c r="DC216" s="663"/>
      <c r="DD216" s="663"/>
      <c r="DE216" s="663"/>
      <c r="DF216" s="663"/>
      <c r="DG216" s="663"/>
      <c r="DH216" s="663"/>
      <c r="DI216" s="663"/>
      <c r="DJ216" s="663"/>
      <c r="DK216" s="663"/>
      <c r="DL216" s="663"/>
      <c r="DM216" s="663"/>
      <c r="DN216" s="663"/>
      <c r="DO216" s="663"/>
      <c r="DP216" s="663"/>
      <c r="DQ216" s="663"/>
      <c r="DR216" s="663"/>
      <c r="DS216" s="663"/>
      <c r="DT216" s="663"/>
      <c r="DU216" s="663"/>
      <c r="DV216" s="663"/>
      <c r="DW216" s="663"/>
      <c r="DX216" s="663"/>
      <c r="DY216" s="663"/>
      <c r="DZ216" s="663"/>
      <c r="EA216" s="663"/>
      <c r="EB216" s="663"/>
      <c r="EC216" s="663"/>
      <c r="ED216" s="663"/>
      <c r="EE216" s="663"/>
      <c r="EF216" s="663"/>
      <c r="EG216" s="663"/>
      <c r="EH216" s="663"/>
      <c r="EI216" s="663"/>
      <c r="EJ216" s="663"/>
      <c r="EK216" s="663"/>
      <c r="EL216" s="663"/>
      <c r="EM216" s="663"/>
      <c r="EN216" s="663"/>
      <c r="EO216" s="663"/>
      <c r="EP216" s="663"/>
      <c r="EQ216" s="663"/>
      <c r="ER216" s="663"/>
      <c r="ES216" s="663"/>
      <c r="ET216" s="663"/>
      <c r="EU216" s="663"/>
      <c r="EV216" s="663"/>
      <c r="EW216" s="663"/>
      <c r="EX216" s="663"/>
      <c r="EY216" s="663"/>
      <c r="EZ216" s="663"/>
      <c r="FA216" s="663"/>
      <c r="FB216" s="663"/>
      <c r="FC216" s="663"/>
      <c r="FD216" s="663"/>
      <c r="FE216" s="663"/>
      <c r="FF216" s="663"/>
    </row>
    <row r="217" spans="1:162" s="672" customFormat="1" ht="24" customHeight="1" thickTop="1">
      <c r="A217" s="385"/>
      <c r="B217" s="385"/>
      <c r="C217" s="384" t="s">
        <v>592</v>
      </c>
      <c r="D217" s="418" t="s">
        <v>779</v>
      </c>
      <c r="E217" s="419">
        <v>1674460</v>
      </c>
      <c r="F217" s="419">
        <v>0</v>
      </c>
      <c r="G217" s="417">
        <v>1674460</v>
      </c>
      <c r="H217" s="664"/>
      <c r="I217" s="669"/>
      <c r="J217" s="669"/>
      <c r="K217" s="670" t="s">
        <v>592</v>
      </c>
      <c r="L217" s="586" t="s">
        <v>3486</v>
      </c>
      <c r="M217" s="982">
        <f t="shared" si="9"/>
        <v>1674460</v>
      </c>
      <c r="N217" s="982">
        <f t="shared" si="10"/>
        <v>0</v>
      </c>
      <c r="O217" s="982">
        <f t="shared" si="11"/>
        <v>1674460</v>
      </c>
      <c r="P217" s="667"/>
      <c r="Q217" s="667"/>
      <c r="R217" s="667"/>
      <c r="S217" s="667"/>
      <c r="T217" s="667"/>
      <c r="U217" s="667"/>
      <c r="V217" s="667"/>
      <c r="W217" s="667"/>
      <c r="X217" s="667"/>
      <c r="Y217" s="667"/>
      <c r="Z217" s="667"/>
      <c r="AA217" s="667"/>
      <c r="AB217" s="667"/>
      <c r="AC217" s="667"/>
      <c r="AD217" s="667"/>
      <c r="AE217" s="667"/>
      <c r="AF217" s="667"/>
      <c r="AG217" s="667"/>
      <c r="AH217" s="667"/>
      <c r="AI217" s="667"/>
      <c r="AJ217" s="667"/>
      <c r="AK217" s="668"/>
      <c r="AL217" s="668"/>
      <c r="AM217" s="668"/>
      <c r="AN217" s="668"/>
      <c r="AO217" s="668"/>
      <c r="AP217" s="668"/>
      <c r="AQ217" s="668"/>
      <c r="AR217" s="668"/>
      <c r="AS217" s="668"/>
      <c r="AT217" s="668"/>
      <c r="AU217" s="668"/>
      <c r="AV217" s="668"/>
      <c r="AW217" s="668"/>
      <c r="AX217" s="668"/>
      <c r="AY217" s="668"/>
      <c r="AZ217" s="668"/>
      <c r="BA217" s="668"/>
      <c r="BB217" s="668"/>
      <c r="BC217" s="668"/>
      <c r="BD217" s="668"/>
      <c r="BE217" s="668"/>
      <c r="BF217" s="668"/>
      <c r="BG217" s="668"/>
      <c r="BH217" s="668"/>
      <c r="BI217" s="668"/>
      <c r="BJ217" s="668"/>
      <c r="BK217" s="668"/>
      <c r="BL217" s="668"/>
      <c r="BM217" s="668"/>
      <c r="BN217" s="668"/>
      <c r="BO217" s="668"/>
      <c r="BP217" s="668"/>
      <c r="BQ217" s="668"/>
      <c r="BR217" s="668"/>
      <c r="BS217" s="668"/>
      <c r="BT217" s="668"/>
      <c r="BU217" s="668"/>
      <c r="BV217" s="668"/>
      <c r="BW217" s="668"/>
      <c r="BX217" s="668"/>
      <c r="BY217" s="668"/>
      <c r="BZ217" s="668"/>
      <c r="CA217" s="668"/>
      <c r="CB217" s="668"/>
      <c r="CC217" s="668"/>
      <c r="CD217" s="668"/>
      <c r="CE217" s="668"/>
      <c r="CF217" s="668"/>
      <c r="CG217" s="668"/>
      <c r="CH217" s="668"/>
      <c r="CI217" s="668"/>
      <c r="CJ217" s="668"/>
      <c r="CK217" s="668"/>
      <c r="CL217" s="668"/>
      <c r="CM217" s="668"/>
      <c r="CN217" s="668"/>
      <c r="CO217" s="668"/>
      <c r="CP217" s="668"/>
      <c r="CQ217" s="668"/>
      <c r="CR217" s="668"/>
      <c r="CS217" s="668"/>
      <c r="CT217" s="668"/>
      <c r="CU217" s="668"/>
      <c r="CV217" s="668"/>
      <c r="CW217" s="668"/>
      <c r="CX217" s="668"/>
      <c r="CY217" s="668"/>
      <c r="CZ217" s="668"/>
      <c r="DA217" s="668"/>
      <c r="DB217" s="668"/>
      <c r="DC217" s="668"/>
      <c r="DD217" s="668"/>
      <c r="DE217" s="668"/>
      <c r="DF217" s="668"/>
      <c r="DG217" s="668"/>
      <c r="DH217" s="668"/>
      <c r="DI217" s="668"/>
      <c r="DJ217" s="668"/>
      <c r="DK217" s="668"/>
      <c r="DL217" s="668"/>
      <c r="DM217" s="668"/>
      <c r="DN217" s="668"/>
      <c r="DO217" s="668"/>
      <c r="DP217" s="668"/>
      <c r="DQ217" s="668"/>
      <c r="DR217" s="668"/>
      <c r="DS217" s="668"/>
      <c r="DT217" s="668"/>
      <c r="DU217" s="668"/>
      <c r="DV217" s="668"/>
      <c r="DW217" s="668"/>
      <c r="DX217" s="668"/>
      <c r="DY217" s="668"/>
      <c r="DZ217" s="668"/>
      <c r="EA217" s="668"/>
      <c r="EB217" s="668"/>
      <c r="EC217" s="668"/>
      <c r="ED217" s="668"/>
      <c r="EE217" s="668"/>
      <c r="EF217" s="668"/>
      <c r="EG217" s="668"/>
      <c r="EH217" s="668"/>
      <c r="EI217" s="668"/>
      <c r="EJ217" s="668"/>
      <c r="EK217" s="668"/>
      <c r="EL217" s="668"/>
      <c r="EM217" s="668"/>
      <c r="EN217" s="668"/>
      <c r="EO217" s="668"/>
      <c r="EP217" s="668"/>
      <c r="EQ217" s="668"/>
      <c r="ER217" s="668"/>
      <c r="ES217" s="668"/>
      <c r="ET217" s="668"/>
      <c r="EU217" s="668"/>
      <c r="EV217" s="668"/>
      <c r="EW217" s="668"/>
      <c r="EX217" s="668"/>
      <c r="EY217" s="668"/>
      <c r="EZ217" s="668"/>
      <c r="FA217" s="668"/>
      <c r="FB217" s="668"/>
      <c r="FC217" s="668"/>
      <c r="FD217" s="668"/>
      <c r="FE217" s="668"/>
      <c r="FF217" s="668"/>
    </row>
    <row r="218" spans="1:162" s="672" customFormat="1" ht="24" customHeight="1">
      <c r="A218" s="385"/>
      <c r="B218" s="384"/>
      <c r="C218" s="385" t="s">
        <v>595</v>
      </c>
      <c r="D218" s="478" t="s">
        <v>780</v>
      </c>
      <c r="E218" s="419">
        <v>200000</v>
      </c>
      <c r="F218" s="419">
        <v>0</v>
      </c>
      <c r="G218" s="417">
        <v>200000</v>
      </c>
      <c r="H218" s="664"/>
      <c r="I218" s="669"/>
      <c r="J218" s="670"/>
      <c r="K218" s="669" t="s">
        <v>595</v>
      </c>
      <c r="L218" s="586" t="s">
        <v>3487</v>
      </c>
      <c r="M218" s="982">
        <f t="shared" si="9"/>
        <v>200000</v>
      </c>
      <c r="N218" s="982">
        <f t="shared" si="10"/>
        <v>0</v>
      </c>
      <c r="O218" s="982">
        <f t="shared" si="11"/>
        <v>200000</v>
      </c>
      <c r="P218" s="667"/>
      <c r="Q218" s="667"/>
      <c r="R218" s="667"/>
      <c r="S218" s="667"/>
      <c r="T218" s="667"/>
      <c r="U218" s="667"/>
      <c r="V218" s="667"/>
      <c r="W218" s="667"/>
      <c r="X218" s="667"/>
      <c r="Y218" s="667"/>
      <c r="Z218" s="667"/>
      <c r="AA218" s="667"/>
      <c r="AB218" s="667"/>
      <c r="AC218" s="667"/>
      <c r="AD218" s="667"/>
      <c r="AE218" s="667"/>
      <c r="AF218" s="667"/>
      <c r="AG218" s="667"/>
      <c r="AH218" s="667"/>
      <c r="AI218" s="667"/>
      <c r="AJ218" s="667"/>
      <c r="AK218" s="668"/>
      <c r="AL218" s="668"/>
      <c r="AM218" s="668"/>
      <c r="AN218" s="668"/>
      <c r="AO218" s="668"/>
      <c r="AP218" s="668"/>
      <c r="AQ218" s="668"/>
      <c r="AR218" s="668"/>
      <c r="AS218" s="668"/>
      <c r="AT218" s="668"/>
      <c r="AU218" s="668"/>
      <c r="AV218" s="668"/>
      <c r="AW218" s="668"/>
      <c r="AX218" s="668"/>
      <c r="AY218" s="668"/>
      <c r="AZ218" s="668"/>
      <c r="BA218" s="668"/>
      <c r="BB218" s="668"/>
      <c r="BC218" s="668"/>
      <c r="BD218" s="668"/>
      <c r="BE218" s="668"/>
      <c r="BF218" s="668"/>
      <c r="BG218" s="668"/>
      <c r="BH218" s="668"/>
      <c r="BI218" s="668"/>
      <c r="BJ218" s="668"/>
      <c r="BK218" s="668"/>
      <c r="BL218" s="668"/>
      <c r="BM218" s="668"/>
      <c r="BN218" s="668"/>
      <c r="BO218" s="668"/>
      <c r="BP218" s="668"/>
      <c r="BQ218" s="668"/>
      <c r="BR218" s="668"/>
      <c r="BS218" s="668"/>
      <c r="BT218" s="668"/>
      <c r="BU218" s="668"/>
      <c r="BV218" s="668"/>
      <c r="BW218" s="668"/>
      <c r="BX218" s="668"/>
      <c r="BY218" s="668"/>
      <c r="BZ218" s="668"/>
      <c r="CA218" s="668"/>
      <c r="CB218" s="668"/>
      <c r="CC218" s="668"/>
      <c r="CD218" s="668"/>
      <c r="CE218" s="668"/>
      <c r="CF218" s="668"/>
      <c r="CG218" s="668"/>
      <c r="CH218" s="668"/>
      <c r="CI218" s="668"/>
      <c r="CJ218" s="668"/>
      <c r="CK218" s="668"/>
      <c r="CL218" s="668"/>
      <c r="CM218" s="668"/>
      <c r="CN218" s="668"/>
      <c r="CO218" s="668"/>
      <c r="CP218" s="668"/>
      <c r="CQ218" s="668"/>
      <c r="CR218" s="668"/>
      <c r="CS218" s="668"/>
      <c r="CT218" s="668"/>
      <c r="CU218" s="668"/>
      <c r="CV218" s="668"/>
      <c r="CW218" s="668"/>
      <c r="CX218" s="668"/>
      <c r="CY218" s="668"/>
      <c r="CZ218" s="668"/>
      <c r="DA218" s="668"/>
      <c r="DB218" s="668"/>
      <c r="DC218" s="668"/>
      <c r="DD218" s="668"/>
      <c r="DE218" s="668"/>
      <c r="DF218" s="668"/>
      <c r="DG218" s="668"/>
      <c r="DH218" s="668"/>
      <c r="DI218" s="668"/>
      <c r="DJ218" s="668"/>
      <c r="DK218" s="668"/>
      <c r="DL218" s="668"/>
      <c r="DM218" s="668"/>
      <c r="DN218" s="668"/>
      <c r="DO218" s="668"/>
      <c r="DP218" s="668"/>
      <c r="DQ218" s="668"/>
      <c r="DR218" s="668"/>
      <c r="DS218" s="668"/>
      <c r="DT218" s="668"/>
      <c r="DU218" s="668"/>
      <c r="DV218" s="668"/>
      <c r="DW218" s="668"/>
      <c r="DX218" s="668"/>
      <c r="DY218" s="668"/>
      <c r="DZ218" s="668"/>
      <c r="EA218" s="668"/>
      <c r="EB218" s="668"/>
      <c r="EC218" s="668"/>
      <c r="ED218" s="668"/>
      <c r="EE218" s="668"/>
      <c r="EF218" s="668"/>
      <c r="EG218" s="668"/>
      <c r="EH218" s="668"/>
      <c r="EI218" s="668"/>
      <c r="EJ218" s="668"/>
      <c r="EK218" s="668"/>
      <c r="EL218" s="668"/>
      <c r="EM218" s="668"/>
      <c r="EN218" s="668"/>
      <c r="EO218" s="668"/>
      <c r="EP218" s="668"/>
      <c r="EQ218" s="668"/>
      <c r="ER218" s="668"/>
      <c r="ES218" s="668"/>
      <c r="ET218" s="668"/>
      <c r="EU218" s="668"/>
      <c r="EV218" s="668"/>
      <c r="EW218" s="668"/>
      <c r="EX218" s="668"/>
      <c r="EY218" s="668"/>
      <c r="EZ218" s="668"/>
      <c r="FA218" s="668"/>
      <c r="FB218" s="668"/>
      <c r="FC218" s="668"/>
      <c r="FD218" s="668"/>
      <c r="FE218" s="668"/>
      <c r="FF218" s="668"/>
    </row>
    <row r="219" spans="1:162" s="672" customFormat="1" ht="24" customHeight="1">
      <c r="A219" s="385"/>
      <c r="B219" s="385" t="s">
        <v>599</v>
      </c>
      <c r="C219" s="384"/>
      <c r="D219" s="418" t="s">
        <v>781</v>
      </c>
      <c r="E219" s="419">
        <v>4747470</v>
      </c>
      <c r="F219" s="419">
        <v>0</v>
      </c>
      <c r="G219" s="417">
        <v>4747470</v>
      </c>
      <c r="H219" s="664"/>
      <c r="I219" s="669"/>
      <c r="J219" s="669" t="s">
        <v>599</v>
      </c>
      <c r="K219" s="670"/>
      <c r="L219" s="586" t="s">
        <v>3488</v>
      </c>
      <c r="M219" s="982">
        <f t="shared" si="9"/>
        <v>4747470</v>
      </c>
      <c r="N219" s="982">
        <f t="shared" si="10"/>
        <v>0</v>
      </c>
      <c r="O219" s="982">
        <f t="shared" si="11"/>
        <v>4747470</v>
      </c>
      <c r="P219" s="667"/>
      <c r="Q219" s="667"/>
      <c r="R219" s="667"/>
      <c r="S219" s="667"/>
      <c r="T219" s="667"/>
      <c r="U219" s="667"/>
      <c r="V219" s="667"/>
      <c r="W219" s="667"/>
      <c r="X219" s="667"/>
      <c r="Y219" s="667"/>
      <c r="Z219" s="667"/>
      <c r="AA219" s="667"/>
      <c r="AB219" s="667"/>
      <c r="AC219" s="667"/>
      <c r="AD219" s="667"/>
      <c r="AE219" s="667"/>
      <c r="AF219" s="667"/>
      <c r="AG219" s="667"/>
      <c r="AH219" s="667"/>
      <c r="AI219" s="667"/>
      <c r="AJ219" s="667"/>
      <c r="AK219" s="668"/>
      <c r="AL219" s="668"/>
      <c r="AM219" s="668"/>
      <c r="AN219" s="668"/>
      <c r="AO219" s="668"/>
      <c r="AP219" s="668"/>
      <c r="AQ219" s="668"/>
      <c r="AR219" s="668"/>
      <c r="AS219" s="668"/>
      <c r="AT219" s="668"/>
      <c r="AU219" s="668"/>
      <c r="AV219" s="668"/>
      <c r="AW219" s="668"/>
      <c r="AX219" s="668"/>
      <c r="AY219" s="668"/>
      <c r="AZ219" s="668"/>
      <c r="BA219" s="668"/>
      <c r="BB219" s="668"/>
      <c r="BC219" s="668"/>
      <c r="BD219" s="668"/>
      <c r="BE219" s="668"/>
      <c r="BF219" s="668"/>
      <c r="BG219" s="668"/>
      <c r="BH219" s="668"/>
      <c r="BI219" s="668"/>
      <c r="BJ219" s="668"/>
      <c r="BK219" s="668"/>
      <c r="BL219" s="668"/>
      <c r="BM219" s="668"/>
      <c r="BN219" s="668"/>
      <c r="BO219" s="668"/>
      <c r="BP219" s="668"/>
      <c r="BQ219" s="668"/>
      <c r="BR219" s="668"/>
      <c r="BS219" s="668"/>
      <c r="BT219" s="668"/>
      <c r="BU219" s="668"/>
      <c r="BV219" s="668"/>
      <c r="BW219" s="668"/>
      <c r="BX219" s="668"/>
      <c r="BY219" s="668"/>
      <c r="BZ219" s="668"/>
      <c r="CA219" s="668"/>
      <c r="CB219" s="668"/>
      <c r="CC219" s="668"/>
      <c r="CD219" s="668"/>
      <c r="CE219" s="668"/>
      <c r="CF219" s="668"/>
      <c r="CG219" s="668"/>
      <c r="CH219" s="668"/>
      <c r="CI219" s="668"/>
      <c r="CJ219" s="668"/>
      <c r="CK219" s="668"/>
      <c r="CL219" s="668"/>
      <c r="CM219" s="668"/>
      <c r="CN219" s="668"/>
      <c r="CO219" s="668"/>
      <c r="CP219" s="668"/>
      <c r="CQ219" s="668"/>
      <c r="CR219" s="668"/>
      <c r="CS219" s="668"/>
      <c r="CT219" s="668"/>
      <c r="CU219" s="668"/>
      <c r="CV219" s="668"/>
      <c r="CW219" s="668"/>
      <c r="CX219" s="668"/>
      <c r="CY219" s="668"/>
      <c r="CZ219" s="668"/>
      <c r="DA219" s="668"/>
      <c r="DB219" s="668"/>
      <c r="DC219" s="668"/>
      <c r="DD219" s="668"/>
      <c r="DE219" s="668"/>
      <c r="DF219" s="668"/>
      <c r="DG219" s="668"/>
      <c r="DH219" s="668"/>
      <c r="DI219" s="668"/>
      <c r="DJ219" s="668"/>
      <c r="DK219" s="668"/>
      <c r="DL219" s="668"/>
      <c r="DM219" s="668"/>
      <c r="DN219" s="668"/>
      <c r="DO219" s="668"/>
      <c r="DP219" s="668"/>
      <c r="DQ219" s="668"/>
      <c r="DR219" s="668"/>
      <c r="DS219" s="668"/>
      <c r="DT219" s="668"/>
      <c r="DU219" s="668"/>
      <c r="DV219" s="668"/>
      <c r="DW219" s="668"/>
      <c r="DX219" s="668"/>
      <c r="DY219" s="668"/>
      <c r="DZ219" s="668"/>
      <c r="EA219" s="668"/>
      <c r="EB219" s="668"/>
      <c r="EC219" s="668"/>
      <c r="ED219" s="668"/>
      <c r="EE219" s="668"/>
      <c r="EF219" s="668"/>
      <c r="EG219" s="668"/>
      <c r="EH219" s="668"/>
      <c r="EI219" s="668"/>
      <c r="EJ219" s="668"/>
      <c r="EK219" s="668"/>
      <c r="EL219" s="668"/>
      <c r="EM219" s="668"/>
      <c r="EN219" s="668"/>
      <c r="EO219" s="668"/>
      <c r="EP219" s="668"/>
      <c r="EQ219" s="668"/>
      <c r="ER219" s="668"/>
      <c r="ES219" s="668"/>
      <c r="ET219" s="668"/>
      <c r="EU219" s="668"/>
      <c r="EV219" s="668"/>
      <c r="EW219" s="668"/>
      <c r="EX219" s="668"/>
      <c r="EY219" s="668"/>
      <c r="EZ219" s="668"/>
      <c r="FA219" s="668"/>
      <c r="FB219" s="668"/>
      <c r="FC219" s="668"/>
      <c r="FD219" s="668"/>
      <c r="FE219" s="668"/>
      <c r="FF219" s="668"/>
    </row>
    <row r="220" spans="1:162" s="684" customFormat="1" ht="24" customHeight="1">
      <c r="A220" s="384"/>
      <c r="B220" s="385"/>
      <c r="C220" s="385" t="s">
        <v>592</v>
      </c>
      <c r="D220" s="418" t="s">
        <v>779</v>
      </c>
      <c r="E220" s="419">
        <v>4447470</v>
      </c>
      <c r="F220" s="419">
        <v>0</v>
      </c>
      <c r="G220" s="417">
        <v>4447470</v>
      </c>
      <c r="H220" s="664"/>
      <c r="I220" s="670"/>
      <c r="J220" s="669"/>
      <c r="K220" s="669" t="s">
        <v>592</v>
      </c>
      <c r="L220" s="586" t="s">
        <v>3489</v>
      </c>
      <c r="M220" s="982">
        <f t="shared" si="9"/>
        <v>4447470</v>
      </c>
      <c r="N220" s="982">
        <f t="shared" si="10"/>
        <v>0</v>
      </c>
      <c r="O220" s="982">
        <f t="shared" si="11"/>
        <v>4447470</v>
      </c>
      <c r="P220" s="667"/>
      <c r="Q220" s="667"/>
      <c r="R220" s="667"/>
      <c r="S220" s="667"/>
      <c r="T220" s="667"/>
      <c r="U220" s="667"/>
      <c r="V220" s="667"/>
      <c r="W220" s="667"/>
      <c r="X220" s="667"/>
      <c r="Y220" s="667"/>
      <c r="Z220" s="667"/>
      <c r="AA220" s="667"/>
      <c r="AB220" s="667"/>
      <c r="AC220" s="667"/>
      <c r="AD220" s="667"/>
      <c r="AE220" s="667"/>
      <c r="AF220" s="667"/>
      <c r="AG220" s="667"/>
      <c r="AH220" s="667"/>
      <c r="AI220" s="667"/>
      <c r="AJ220" s="667"/>
      <c r="AK220" s="668"/>
      <c r="AL220" s="668"/>
      <c r="AM220" s="668"/>
      <c r="AN220" s="668"/>
      <c r="AO220" s="668"/>
      <c r="AP220" s="668"/>
      <c r="AQ220" s="668"/>
      <c r="AR220" s="668"/>
      <c r="AS220" s="668"/>
      <c r="AT220" s="668"/>
      <c r="AU220" s="668"/>
      <c r="AV220" s="668"/>
      <c r="AW220" s="668"/>
      <c r="AX220" s="668"/>
      <c r="AY220" s="668"/>
      <c r="AZ220" s="668"/>
      <c r="BA220" s="668"/>
      <c r="BB220" s="668"/>
      <c r="BC220" s="668"/>
      <c r="BD220" s="668"/>
      <c r="BE220" s="668"/>
      <c r="BF220" s="668"/>
      <c r="BG220" s="668"/>
      <c r="BH220" s="668"/>
      <c r="BI220" s="668"/>
      <c r="BJ220" s="668"/>
      <c r="BK220" s="668"/>
      <c r="BL220" s="668"/>
      <c r="BM220" s="668"/>
      <c r="BN220" s="668"/>
      <c r="BO220" s="668"/>
      <c r="BP220" s="668"/>
      <c r="BQ220" s="668"/>
      <c r="BR220" s="668"/>
      <c r="BS220" s="668"/>
      <c r="BT220" s="668"/>
      <c r="BU220" s="668"/>
      <c r="BV220" s="668"/>
      <c r="BW220" s="668"/>
      <c r="BX220" s="668"/>
      <c r="BY220" s="668"/>
      <c r="BZ220" s="668"/>
      <c r="CA220" s="668"/>
      <c r="CB220" s="668"/>
      <c r="CC220" s="668"/>
      <c r="CD220" s="668"/>
      <c r="CE220" s="668"/>
      <c r="CF220" s="668"/>
      <c r="CG220" s="668"/>
      <c r="CH220" s="668"/>
      <c r="CI220" s="668"/>
      <c r="CJ220" s="668"/>
      <c r="CK220" s="668"/>
      <c r="CL220" s="668"/>
      <c r="CM220" s="668"/>
      <c r="CN220" s="668"/>
      <c r="CO220" s="668"/>
      <c r="CP220" s="668"/>
      <c r="CQ220" s="668"/>
      <c r="CR220" s="668"/>
      <c r="CS220" s="668"/>
      <c r="CT220" s="668"/>
      <c r="CU220" s="668"/>
      <c r="CV220" s="668"/>
      <c r="CW220" s="668"/>
      <c r="CX220" s="668"/>
      <c r="CY220" s="668"/>
      <c r="CZ220" s="668"/>
      <c r="DA220" s="668"/>
      <c r="DB220" s="668"/>
      <c r="DC220" s="668"/>
      <c r="DD220" s="668"/>
      <c r="DE220" s="668"/>
      <c r="DF220" s="668"/>
      <c r="DG220" s="668"/>
      <c r="DH220" s="668"/>
      <c r="DI220" s="668"/>
      <c r="DJ220" s="668"/>
      <c r="DK220" s="668"/>
      <c r="DL220" s="668"/>
      <c r="DM220" s="668"/>
      <c r="DN220" s="668"/>
      <c r="DO220" s="668"/>
      <c r="DP220" s="668"/>
      <c r="DQ220" s="668"/>
      <c r="DR220" s="668"/>
      <c r="DS220" s="668"/>
      <c r="DT220" s="668"/>
      <c r="DU220" s="668"/>
      <c r="DV220" s="668"/>
      <c r="DW220" s="668"/>
      <c r="DX220" s="668"/>
      <c r="DY220" s="668"/>
      <c r="DZ220" s="668"/>
      <c r="EA220" s="668"/>
      <c r="EB220" s="668"/>
      <c r="EC220" s="668"/>
      <c r="ED220" s="668"/>
      <c r="EE220" s="668"/>
      <c r="EF220" s="668"/>
      <c r="EG220" s="668"/>
      <c r="EH220" s="668"/>
      <c r="EI220" s="668"/>
      <c r="EJ220" s="668"/>
      <c r="EK220" s="668"/>
      <c r="EL220" s="668"/>
      <c r="EM220" s="668"/>
      <c r="EN220" s="668"/>
      <c r="EO220" s="668"/>
      <c r="EP220" s="668"/>
      <c r="EQ220" s="668"/>
      <c r="ER220" s="668"/>
      <c r="ES220" s="668"/>
      <c r="ET220" s="668"/>
      <c r="EU220" s="668"/>
      <c r="EV220" s="668"/>
      <c r="EW220" s="668"/>
      <c r="EX220" s="668"/>
      <c r="EY220" s="668"/>
      <c r="EZ220" s="668"/>
      <c r="FA220" s="668"/>
      <c r="FB220" s="668"/>
      <c r="FC220" s="668"/>
      <c r="FD220" s="668"/>
      <c r="FE220" s="668"/>
      <c r="FF220" s="668"/>
    </row>
    <row r="221" spans="1:162" s="672" customFormat="1" ht="24" customHeight="1">
      <c r="A221" s="415"/>
      <c r="B221" s="414"/>
      <c r="C221" s="414" t="s">
        <v>595</v>
      </c>
      <c r="D221" s="416" t="s">
        <v>780</v>
      </c>
      <c r="E221" s="417">
        <v>300000</v>
      </c>
      <c r="F221" s="417">
        <v>0</v>
      </c>
      <c r="G221" s="419">
        <v>300000</v>
      </c>
      <c r="H221" s="664"/>
      <c r="I221" s="666"/>
      <c r="J221" s="665"/>
      <c r="K221" s="665" t="s">
        <v>595</v>
      </c>
      <c r="L221" s="585" t="s">
        <v>3487</v>
      </c>
      <c r="M221" s="981">
        <f t="shared" si="9"/>
        <v>300000</v>
      </c>
      <c r="N221" s="981">
        <f t="shared" si="10"/>
        <v>0</v>
      </c>
      <c r="O221" s="981">
        <f t="shared" si="11"/>
        <v>300000</v>
      </c>
      <c r="P221" s="667"/>
      <c r="Q221" s="667"/>
      <c r="R221" s="667"/>
      <c r="S221" s="667"/>
      <c r="T221" s="667"/>
      <c r="U221" s="667"/>
      <c r="V221" s="667"/>
      <c r="W221" s="667"/>
      <c r="X221" s="667"/>
      <c r="Y221" s="667"/>
      <c r="Z221" s="667"/>
      <c r="AA221" s="667"/>
      <c r="AB221" s="667"/>
      <c r="AC221" s="667"/>
      <c r="AD221" s="667"/>
      <c r="AE221" s="667"/>
      <c r="AF221" s="667"/>
      <c r="AG221" s="667"/>
      <c r="AH221" s="667"/>
      <c r="AI221" s="667"/>
      <c r="AJ221" s="667"/>
      <c r="AK221" s="668"/>
      <c r="AL221" s="668"/>
      <c r="AM221" s="668"/>
      <c r="AN221" s="668"/>
      <c r="AO221" s="668"/>
      <c r="AP221" s="668"/>
      <c r="AQ221" s="668"/>
      <c r="AR221" s="668"/>
      <c r="AS221" s="668"/>
      <c r="AT221" s="668"/>
      <c r="AU221" s="668"/>
      <c r="AV221" s="668"/>
      <c r="AW221" s="668"/>
      <c r="AX221" s="668"/>
      <c r="AY221" s="668"/>
      <c r="AZ221" s="668"/>
      <c r="BA221" s="668"/>
      <c r="BB221" s="668"/>
      <c r="BC221" s="668"/>
      <c r="BD221" s="668"/>
      <c r="BE221" s="668"/>
      <c r="BF221" s="668"/>
      <c r="BG221" s="668"/>
      <c r="BH221" s="668"/>
      <c r="BI221" s="668"/>
      <c r="BJ221" s="668"/>
      <c r="BK221" s="668"/>
      <c r="BL221" s="668"/>
      <c r="BM221" s="668"/>
      <c r="BN221" s="668"/>
      <c r="BO221" s="668"/>
      <c r="BP221" s="668"/>
      <c r="BQ221" s="668"/>
      <c r="BR221" s="668"/>
      <c r="BS221" s="668"/>
      <c r="BT221" s="668"/>
      <c r="BU221" s="668"/>
      <c r="BV221" s="668"/>
      <c r="BW221" s="668"/>
      <c r="BX221" s="668"/>
      <c r="BY221" s="668"/>
      <c r="BZ221" s="668"/>
      <c r="CA221" s="668"/>
      <c r="CB221" s="668"/>
      <c r="CC221" s="668"/>
      <c r="CD221" s="668"/>
      <c r="CE221" s="668"/>
      <c r="CF221" s="668"/>
      <c r="CG221" s="668"/>
      <c r="CH221" s="668"/>
      <c r="CI221" s="668"/>
      <c r="CJ221" s="668"/>
      <c r="CK221" s="668"/>
      <c r="CL221" s="668"/>
      <c r="CM221" s="668"/>
      <c r="CN221" s="668"/>
      <c r="CO221" s="668"/>
      <c r="CP221" s="668"/>
      <c r="CQ221" s="668"/>
      <c r="CR221" s="668"/>
      <c r="CS221" s="668"/>
      <c r="CT221" s="668"/>
      <c r="CU221" s="668"/>
      <c r="CV221" s="668"/>
      <c r="CW221" s="668"/>
      <c r="CX221" s="668"/>
      <c r="CY221" s="668"/>
      <c r="CZ221" s="668"/>
      <c r="DA221" s="668"/>
      <c r="DB221" s="668"/>
      <c r="DC221" s="668"/>
      <c r="DD221" s="668"/>
      <c r="DE221" s="668"/>
      <c r="DF221" s="668"/>
      <c r="DG221" s="668"/>
      <c r="DH221" s="668"/>
      <c r="DI221" s="668"/>
      <c r="DJ221" s="668"/>
      <c r="DK221" s="668"/>
      <c r="DL221" s="668"/>
      <c r="DM221" s="668"/>
      <c r="DN221" s="668"/>
      <c r="DO221" s="668"/>
      <c r="DP221" s="668"/>
      <c r="DQ221" s="668"/>
      <c r="DR221" s="668"/>
      <c r="DS221" s="668"/>
      <c r="DT221" s="668"/>
      <c r="DU221" s="668"/>
      <c r="DV221" s="668"/>
      <c r="DW221" s="668"/>
      <c r="DX221" s="668"/>
      <c r="DY221" s="668"/>
      <c r="DZ221" s="668"/>
      <c r="EA221" s="668"/>
      <c r="EB221" s="668"/>
      <c r="EC221" s="668"/>
      <c r="ED221" s="668"/>
      <c r="EE221" s="668"/>
      <c r="EF221" s="668"/>
      <c r="EG221" s="668"/>
      <c r="EH221" s="668"/>
      <c r="EI221" s="668"/>
      <c r="EJ221" s="668"/>
      <c r="EK221" s="668"/>
      <c r="EL221" s="668"/>
      <c r="EM221" s="668"/>
      <c r="EN221" s="668"/>
      <c r="EO221" s="668"/>
      <c r="EP221" s="668"/>
      <c r="EQ221" s="668"/>
      <c r="ER221" s="668"/>
      <c r="ES221" s="668"/>
      <c r="ET221" s="668"/>
      <c r="EU221" s="668"/>
      <c r="EV221" s="668"/>
      <c r="EW221" s="668"/>
      <c r="EX221" s="668"/>
      <c r="EY221" s="668"/>
      <c r="EZ221" s="668"/>
      <c r="FA221" s="668"/>
      <c r="FB221" s="668"/>
      <c r="FC221" s="668"/>
      <c r="FD221" s="668"/>
      <c r="FE221" s="668"/>
      <c r="FF221" s="668"/>
    </row>
    <row r="222" spans="1:162" s="668" customFormat="1" ht="24" customHeight="1">
      <c r="A222" s="414"/>
      <c r="B222" s="415" t="s">
        <v>603</v>
      </c>
      <c r="C222" s="414"/>
      <c r="D222" s="416" t="s">
        <v>782</v>
      </c>
      <c r="E222" s="417">
        <v>5532370</v>
      </c>
      <c r="F222" s="417">
        <v>0</v>
      </c>
      <c r="G222" s="417">
        <v>5532370</v>
      </c>
      <c r="H222" s="664"/>
      <c r="I222" s="665"/>
      <c r="J222" s="666" t="s">
        <v>603</v>
      </c>
      <c r="K222" s="665"/>
      <c r="L222" s="585" t="s">
        <v>3490</v>
      </c>
      <c r="M222" s="981">
        <f t="shared" si="9"/>
        <v>5532370</v>
      </c>
      <c r="N222" s="981">
        <f t="shared" si="10"/>
        <v>0</v>
      </c>
      <c r="O222" s="981">
        <f t="shared" si="11"/>
        <v>5532370</v>
      </c>
      <c r="P222" s="667"/>
      <c r="Q222" s="667"/>
      <c r="R222" s="667"/>
      <c r="S222" s="667"/>
      <c r="T222" s="667"/>
      <c r="U222" s="667"/>
      <c r="V222" s="667"/>
      <c r="W222" s="667"/>
      <c r="X222" s="667"/>
      <c r="Y222" s="667"/>
      <c r="Z222" s="667"/>
      <c r="AA222" s="667"/>
      <c r="AB222" s="667"/>
      <c r="AC222" s="667"/>
      <c r="AD222" s="667"/>
      <c r="AE222" s="667"/>
      <c r="AF222" s="667"/>
      <c r="AG222" s="667"/>
      <c r="AH222" s="667"/>
      <c r="AI222" s="667"/>
      <c r="AJ222" s="667"/>
    </row>
    <row r="223" spans="1:162" s="686" customFormat="1" ht="24" customHeight="1" thickBot="1">
      <c r="A223" s="385"/>
      <c r="B223" s="385"/>
      <c r="C223" s="384" t="s">
        <v>592</v>
      </c>
      <c r="D223" s="418" t="s">
        <v>783</v>
      </c>
      <c r="E223" s="419">
        <v>4682370</v>
      </c>
      <c r="F223" s="419">
        <v>0</v>
      </c>
      <c r="G223" s="417">
        <v>4682370</v>
      </c>
      <c r="H223" s="685"/>
      <c r="I223" s="669"/>
      <c r="J223" s="669"/>
      <c r="K223" s="670" t="s">
        <v>592</v>
      </c>
      <c r="L223" s="586" t="s">
        <v>3489</v>
      </c>
      <c r="M223" s="982">
        <f t="shared" si="9"/>
        <v>4682370</v>
      </c>
      <c r="N223" s="982">
        <f t="shared" si="10"/>
        <v>0</v>
      </c>
      <c r="O223" s="982">
        <f t="shared" si="11"/>
        <v>4682370</v>
      </c>
      <c r="P223" s="698"/>
      <c r="Q223" s="698"/>
      <c r="R223" s="698"/>
      <c r="S223" s="698"/>
      <c r="T223" s="698"/>
      <c r="U223" s="698"/>
      <c r="V223" s="698"/>
      <c r="W223" s="698"/>
      <c r="X223" s="698"/>
      <c r="Y223" s="698"/>
      <c r="Z223" s="698"/>
      <c r="AA223" s="698"/>
      <c r="AB223" s="698"/>
      <c r="AC223" s="698"/>
      <c r="AD223" s="698"/>
      <c r="AE223" s="698"/>
      <c r="AF223" s="698"/>
      <c r="AG223" s="698"/>
      <c r="AH223" s="698"/>
      <c r="AI223" s="698"/>
      <c r="AJ223" s="698"/>
      <c r="AK223" s="703"/>
      <c r="AL223" s="703"/>
      <c r="AM223" s="703"/>
      <c r="AN223" s="703"/>
      <c r="AO223" s="703"/>
      <c r="AP223" s="703"/>
      <c r="AQ223" s="703"/>
      <c r="AR223" s="703"/>
      <c r="AS223" s="703"/>
      <c r="AT223" s="703"/>
      <c r="AU223" s="703"/>
      <c r="AV223" s="703"/>
      <c r="AW223" s="703"/>
      <c r="AX223" s="703"/>
      <c r="AY223" s="703"/>
      <c r="AZ223" s="703"/>
      <c r="BA223" s="703"/>
      <c r="BB223" s="703"/>
      <c r="BC223" s="703"/>
      <c r="BD223" s="703"/>
      <c r="BE223" s="703"/>
      <c r="BF223" s="703"/>
      <c r="BG223" s="703"/>
      <c r="BH223" s="703"/>
      <c r="BI223" s="703"/>
      <c r="BJ223" s="703"/>
      <c r="BK223" s="703"/>
      <c r="BL223" s="703"/>
      <c r="BM223" s="703"/>
      <c r="BN223" s="703"/>
      <c r="BO223" s="703"/>
      <c r="BP223" s="703"/>
      <c r="BQ223" s="703"/>
      <c r="BR223" s="703"/>
      <c r="BS223" s="703"/>
      <c r="BT223" s="703"/>
      <c r="BU223" s="703"/>
      <c r="BV223" s="703"/>
      <c r="BW223" s="703"/>
      <c r="BX223" s="703"/>
      <c r="BY223" s="703"/>
      <c r="BZ223" s="703"/>
      <c r="CA223" s="703"/>
      <c r="CB223" s="703"/>
      <c r="CC223" s="703"/>
      <c r="CD223" s="703"/>
      <c r="CE223" s="703"/>
      <c r="CF223" s="703"/>
      <c r="CG223" s="703"/>
      <c r="CH223" s="703"/>
      <c r="CI223" s="703"/>
      <c r="CJ223" s="703"/>
      <c r="CK223" s="703"/>
      <c r="CL223" s="703"/>
      <c r="CM223" s="703"/>
      <c r="CN223" s="703"/>
      <c r="CO223" s="703"/>
      <c r="CP223" s="703"/>
      <c r="CQ223" s="703"/>
      <c r="CR223" s="703"/>
      <c r="CS223" s="703"/>
      <c r="CT223" s="703"/>
      <c r="CU223" s="703"/>
      <c r="CV223" s="703"/>
      <c r="CW223" s="703"/>
      <c r="CX223" s="703"/>
      <c r="CY223" s="703"/>
      <c r="CZ223" s="703"/>
      <c r="DA223" s="703"/>
      <c r="DB223" s="703"/>
      <c r="DC223" s="703"/>
      <c r="DD223" s="703"/>
      <c r="DE223" s="703"/>
      <c r="DF223" s="703"/>
      <c r="DG223" s="703"/>
      <c r="DH223" s="703"/>
      <c r="DI223" s="703"/>
      <c r="DJ223" s="703"/>
      <c r="DK223" s="703"/>
      <c r="DL223" s="703"/>
      <c r="DM223" s="703"/>
      <c r="DN223" s="703"/>
      <c r="DO223" s="703"/>
      <c r="DP223" s="703"/>
      <c r="DQ223" s="703"/>
      <c r="DR223" s="703"/>
      <c r="DS223" s="703"/>
      <c r="DT223" s="703"/>
      <c r="DU223" s="703"/>
      <c r="DV223" s="703"/>
      <c r="DW223" s="703"/>
      <c r="DX223" s="703"/>
      <c r="DY223" s="703"/>
      <c r="DZ223" s="703"/>
      <c r="EA223" s="703"/>
      <c r="EB223" s="703"/>
      <c r="EC223" s="703"/>
      <c r="ED223" s="703"/>
      <c r="EE223" s="703"/>
      <c r="EF223" s="703"/>
      <c r="EG223" s="703"/>
      <c r="EH223" s="703"/>
      <c r="EI223" s="703"/>
      <c r="EJ223" s="703"/>
      <c r="EK223" s="703"/>
      <c r="EL223" s="703"/>
      <c r="EM223" s="703"/>
      <c r="EN223" s="703"/>
      <c r="EO223" s="703"/>
      <c r="EP223" s="703"/>
      <c r="EQ223" s="703"/>
      <c r="ER223" s="703"/>
      <c r="ES223" s="703"/>
      <c r="ET223" s="703"/>
      <c r="EU223" s="703"/>
      <c r="EV223" s="703"/>
      <c r="EW223" s="703"/>
      <c r="EX223" s="703"/>
      <c r="EY223" s="703"/>
      <c r="EZ223" s="703"/>
      <c r="FA223" s="703"/>
      <c r="FB223" s="703"/>
      <c r="FC223" s="703"/>
      <c r="FD223" s="703"/>
      <c r="FE223" s="703"/>
      <c r="FF223" s="703"/>
    </row>
    <row r="224" spans="1:162" s="678" customFormat="1" ht="24" customHeight="1" thickTop="1" thickBot="1">
      <c r="A224" s="385"/>
      <c r="B224" s="384"/>
      <c r="C224" s="385" t="s">
        <v>595</v>
      </c>
      <c r="D224" s="418" t="s">
        <v>780</v>
      </c>
      <c r="E224" s="419">
        <v>850000</v>
      </c>
      <c r="F224" s="419">
        <v>0</v>
      </c>
      <c r="G224" s="417">
        <v>850000</v>
      </c>
      <c r="H224" s="664"/>
      <c r="I224" s="669"/>
      <c r="J224" s="670"/>
      <c r="K224" s="669" t="s">
        <v>595</v>
      </c>
      <c r="L224" s="586" t="s">
        <v>3487</v>
      </c>
      <c r="M224" s="982">
        <f t="shared" si="9"/>
        <v>850000</v>
      </c>
      <c r="N224" s="982">
        <f t="shared" si="10"/>
        <v>0</v>
      </c>
      <c r="O224" s="982">
        <f t="shared" si="11"/>
        <v>850000</v>
      </c>
      <c r="P224" s="667"/>
      <c r="Q224" s="667"/>
      <c r="R224" s="667"/>
      <c r="S224" s="667"/>
      <c r="T224" s="667"/>
      <c r="U224" s="667"/>
      <c r="V224" s="667"/>
      <c r="W224" s="667"/>
      <c r="X224" s="667"/>
      <c r="Y224" s="667"/>
      <c r="Z224" s="667"/>
      <c r="AA224" s="667"/>
      <c r="AB224" s="667"/>
      <c r="AC224" s="667"/>
      <c r="AD224" s="667"/>
      <c r="AE224" s="667"/>
      <c r="AF224" s="667"/>
      <c r="AG224" s="667"/>
      <c r="AH224" s="667"/>
      <c r="AI224" s="667"/>
      <c r="AJ224" s="667"/>
      <c r="AK224" s="668"/>
      <c r="AL224" s="668"/>
      <c r="AM224" s="668"/>
      <c r="AN224" s="668"/>
      <c r="AO224" s="668"/>
      <c r="AP224" s="668"/>
      <c r="AQ224" s="668"/>
      <c r="AR224" s="668"/>
      <c r="AS224" s="668"/>
      <c r="AT224" s="668"/>
      <c r="AU224" s="668"/>
      <c r="AV224" s="668"/>
      <c r="AW224" s="668"/>
      <c r="AX224" s="668"/>
      <c r="AY224" s="668"/>
      <c r="AZ224" s="668"/>
      <c r="BA224" s="668"/>
      <c r="BB224" s="668"/>
      <c r="BC224" s="668"/>
      <c r="BD224" s="668"/>
      <c r="BE224" s="668"/>
      <c r="BF224" s="668"/>
      <c r="BG224" s="668"/>
      <c r="BH224" s="668"/>
      <c r="BI224" s="668"/>
      <c r="BJ224" s="668"/>
      <c r="BK224" s="668"/>
      <c r="BL224" s="668"/>
      <c r="BM224" s="668"/>
      <c r="BN224" s="668"/>
      <c r="BO224" s="668"/>
      <c r="BP224" s="668"/>
      <c r="BQ224" s="668"/>
      <c r="BR224" s="668"/>
      <c r="BS224" s="668"/>
      <c r="BT224" s="668"/>
      <c r="BU224" s="668"/>
      <c r="BV224" s="668"/>
      <c r="BW224" s="668"/>
      <c r="BX224" s="668"/>
      <c r="BY224" s="668"/>
      <c r="BZ224" s="668"/>
      <c r="CA224" s="668"/>
      <c r="CB224" s="668"/>
      <c r="CC224" s="668"/>
      <c r="CD224" s="668"/>
      <c r="CE224" s="668"/>
      <c r="CF224" s="668"/>
      <c r="CG224" s="668"/>
      <c r="CH224" s="668"/>
      <c r="CI224" s="668"/>
      <c r="CJ224" s="668"/>
      <c r="CK224" s="668"/>
      <c r="CL224" s="668"/>
      <c r="CM224" s="668"/>
      <c r="CN224" s="668"/>
      <c r="CO224" s="668"/>
      <c r="CP224" s="668"/>
      <c r="CQ224" s="668"/>
      <c r="CR224" s="668"/>
      <c r="CS224" s="668"/>
      <c r="CT224" s="668"/>
      <c r="CU224" s="668"/>
      <c r="CV224" s="668"/>
      <c r="CW224" s="668"/>
      <c r="CX224" s="668"/>
      <c r="CY224" s="668"/>
      <c r="CZ224" s="668"/>
      <c r="DA224" s="668"/>
      <c r="DB224" s="668"/>
      <c r="DC224" s="668"/>
      <c r="DD224" s="668"/>
      <c r="DE224" s="668"/>
      <c r="DF224" s="668"/>
      <c r="DG224" s="668"/>
      <c r="DH224" s="668"/>
      <c r="DI224" s="668"/>
      <c r="DJ224" s="668"/>
      <c r="DK224" s="668"/>
      <c r="DL224" s="668"/>
      <c r="DM224" s="668"/>
      <c r="DN224" s="668"/>
      <c r="DO224" s="668"/>
      <c r="DP224" s="668"/>
      <c r="DQ224" s="668"/>
      <c r="DR224" s="668"/>
      <c r="DS224" s="668"/>
      <c r="DT224" s="668"/>
      <c r="DU224" s="668"/>
      <c r="DV224" s="668"/>
      <c r="DW224" s="668"/>
      <c r="DX224" s="668"/>
      <c r="DY224" s="668"/>
      <c r="DZ224" s="668"/>
      <c r="EA224" s="668"/>
      <c r="EB224" s="668"/>
      <c r="EC224" s="668"/>
      <c r="ED224" s="668"/>
      <c r="EE224" s="668"/>
      <c r="EF224" s="668"/>
      <c r="EG224" s="668"/>
      <c r="EH224" s="668"/>
      <c r="EI224" s="668"/>
      <c r="EJ224" s="668"/>
      <c r="EK224" s="668"/>
      <c r="EL224" s="668"/>
      <c r="EM224" s="668"/>
      <c r="EN224" s="668"/>
      <c r="EO224" s="668"/>
      <c r="EP224" s="668"/>
      <c r="EQ224" s="668"/>
      <c r="ER224" s="668"/>
      <c r="ES224" s="668"/>
      <c r="ET224" s="668"/>
      <c r="EU224" s="668"/>
      <c r="EV224" s="668"/>
      <c r="EW224" s="668"/>
      <c r="EX224" s="668"/>
      <c r="EY224" s="668"/>
      <c r="EZ224" s="668"/>
      <c r="FA224" s="668"/>
      <c r="FB224" s="668"/>
      <c r="FC224" s="668"/>
      <c r="FD224" s="668"/>
      <c r="FE224" s="668"/>
      <c r="FF224" s="668"/>
    </row>
    <row r="225" spans="1:162" s="658" customFormat="1" ht="24" customHeight="1" thickTop="1">
      <c r="A225" s="385"/>
      <c r="B225" s="385" t="s">
        <v>606</v>
      </c>
      <c r="C225" s="384"/>
      <c r="D225" s="418" t="s">
        <v>784</v>
      </c>
      <c r="E225" s="419">
        <v>7377960</v>
      </c>
      <c r="F225" s="419">
        <v>0</v>
      </c>
      <c r="G225" s="417">
        <v>7377960</v>
      </c>
      <c r="H225" s="654"/>
      <c r="I225" s="669"/>
      <c r="J225" s="669" t="s">
        <v>606</v>
      </c>
      <c r="K225" s="670"/>
      <c r="L225" s="586" t="s">
        <v>3491</v>
      </c>
      <c r="M225" s="982">
        <f t="shared" si="9"/>
        <v>7377960</v>
      </c>
      <c r="N225" s="982">
        <f t="shared" si="10"/>
        <v>0</v>
      </c>
      <c r="O225" s="982">
        <f t="shared" si="11"/>
        <v>7377960</v>
      </c>
      <c r="P225" s="657"/>
      <c r="Q225" s="657"/>
      <c r="R225" s="657"/>
      <c r="S225" s="657"/>
      <c r="T225" s="657"/>
      <c r="U225" s="657"/>
      <c r="V225" s="657"/>
      <c r="W225" s="657"/>
      <c r="X225" s="657"/>
      <c r="Y225" s="657"/>
      <c r="Z225" s="657"/>
      <c r="AA225" s="657"/>
      <c r="AB225" s="657"/>
      <c r="AC225" s="657"/>
      <c r="AD225" s="657"/>
      <c r="AE225" s="657"/>
      <c r="AF225" s="657"/>
      <c r="AG225" s="657"/>
      <c r="AH225" s="657"/>
      <c r="AI225" s="657"/>
      <c r="AJ225" s="657"/>
    </row>
    <row r="226" spans="1:162" s="668" customFormat="1" ht="24" customHeight="1">
      <c r="A226" s="385"/>
      <c r="B226" s="384"/>
      <c r="C226" s="385" t="s">
        <v>592</v>
      </c>
      <c r="D226" s="418" t="s">
        <v>785</v>
      </c>
      <c r="E226" s="419">
        <v>7377960</v>
      </c>
      <c r="F226" s="419">
        <v>0</v>
      </c>
      <c r="G226" s="417">
        <v>7377960</v>
      </c>
      <c r="H226" s="664"/>
      <c r="I226" s="669"/>
      <c r="J226" s="670"/>
      <c r="K226" s="669" t="s">
        <v>592</v>
      </c>
      <c r="L226" s="600" t="s">
        <v>3492</v>
      </c>
      <c r="M226" s="982">
        <f t="shared" si="9"/>
        <v>7377960</v>
      </c>
      <c r="N226" s="982">
        <f t="shared" si="10"/>
        <v>0</v>
      </c>
      <c r="O226" s="982">
        <f t="shared" si="11"/>
        <v>7377960</v>
      </c>
      <c r="P226" s="667"/>
      <c r="Q226" s="667"/>
      <c r="R226" s="667"/>
      <c r="S226" s="667"/>
      <c r="T226" s="667"/>
      <c r="U226" s="667"/>
      <c r="V226" s="667"/>
      <c r="W226" s="667"/>
      <c r="X226" s="667"/>
      <c r="Y226" s="667"/>
      <c r="Z226" s="667"/>
      <c r="AA226" s="667"/>
      <c r="AB226" s="667"/>
      <c r="AC226" s="667"/>
      <c r="AD226" s="667"/>
      <c r="AE226" s="667"/>
      <c r="AF226" s="667"/>
      <c r="AG226" s="667"/>
      <c r="AH226" s="667"/>
      <c r="AI226" s="667"/>
      <c r="AJ226" s="667"/>
    </row>
    <row r="227" spans="1:162" s="682" customFormat="1" ht="24" customHeight="1" thickBot="1">
      <c r="A227" s="424" t="s">
        <v>786</v>
      </c>
      <c r="B227" s="424"/>
      <c r="C227" s="425"/>
      <c r="D227" s="479" t="s">
        <v>787</v>
      </c>
      <c r="E227" s="427">
        <v>0</v>
      </c>
      <c r="F227" s="427">
        <v>117753283</v>
      </c>
      <c r="G227" s="439">
        <v>117753283</v>
      </c>
      <c r="H227" s="659"/>
      <c r="I227" s="675" t="s">
        <v>786</v>
      </c>
      <c r="J227" s="675"/>
      <c r="K227" s="676"/>
      <c r="L227" s="587" t="s">
        <v>3493</v>
      </c>
      <c r="M227" s="984">
        <f t="shared" si="9"/>
        <v>0</v>
      </c>
      <c r="N227" s="984">
        <f t="shared" si="10"/>
        <v>117753283</v>
      </c>
      <c r="O227" s="984">
        <f t="shared" si="11"/>
        <v>117753283</v>
      </c>
      <c r="P227" s="662"/>
      <c r="Q227" s="662"/>
      <c r="R227" s="662"/>
      <c r="S227" s="662"/>
      <c r="T227" s="662"/>
      <c r="U227" s="662"/>
      <c r="V227" s="662"/>
      <c r="W227" s="662"/>
      <c r="X227" s="662"/>
      <c r="Y227" s="662"/>
      <c r="Z227" s="662"/>
      <c r="AA227" s="662"/>
      <c r="AB227" s="662"/>
      <c r="AC227" s="662"/>
      <c r="AD227" s="662"/>
      <c r="AE227" s="662"/>
      <c r="AF227" s="662"/>
      <c r="AG227" s="662"/>
      <c r="AH227" s="662"/>
      <c r="AI227" s="662"/>
      <c r="AJ227" s="662"/>
      <c r="AK227" s="663"/>
      <c r="AL227" s="663"/>
      <c r="AM227" s="663"/>
      <c r="AN227" s="663"/>
      <c r="AO227" s="663"/>
      <c r="AP227" s="663"/>
      <c r="AQ227" s="663"/>
      <c r="AR227" s="663"/>
      <c r="AS227" s="663"/>
      <c r="AT227" s="663"/>
      <c r="AU227" s="663"/>
      <c r="AV227" s="663"/>
      <c r="AW227" s="663"/>
      <c r="AX227" s="663"/>
      <c r="AY227" s="663"/>
      <c r="AZ227" s="663"/>
      <c r="BA227" s="663"/>
      <c r="BB227" s="663"/>
      <c r="BC227" s="663"/>
      <c r="BD227" s="663"/>
      <c r="BE227" s="663"/>
      <c r="BF227" s="663"/>
      <c r="BG227" s="663"/>
      <c r="BH227" s="663"/>
      <c r="BI227" s="663"/>
      <c r="BJ227" s="663"/>
      <c r="BK227" s="663"/>
      <c r="BL227" s="663"/>
      <c r="BM227" s="663"/>
      <c r="BN227" s="663"/>
      <c r="BO227" s="663"/>
      <c r="BP227" s="663"/>
      <c r="BQ227" s="663"/>
      <c r="BR227" s="663"/>
      <c r="BS227" s="663"/>
      <c r="BT227" s="663"/>
      <c r="BU227" s="663"/>
      <c r="BV227" s="663"/>
      <c r="BW227" s="663"/>
      <c r="BX227" s="663"/>
      <c r="BY227" s="663"/>
      <c r="BZ227" s="663"/>
      <c r="CA227" s="663"/>
      <c r="CB227" s="663"/>
      <c r="CC227" s="663"/>
      <c r="CD227" s="663"/>
      <c r="CE227" s="663"/>
      <c r="CF227" s="663"/>
      <c r="CG227" s="663"/>
      <c r="CH227" s="663"/>
      <c r="CI227" s="663"/>
      <c r="CJ227" s="663"/>
      <c r="CK227" s="663"/>
      <c r="CL227" s="663"/>
      <c r="CM227" s="663"/>
      <c r="CN227" s="663"/>
      <c r="CO227" s="663"/>
      <c r="CP227" s="663"/>
      <c r="CQ227" s="663"/>
      <c r="CR227" s="663"/>
      <c r="CS227" s="663"/>
      <c r="CT227" s="663"/>
      <c r="CU227" s="663"/>
      <c r="CV227" s="663"/>
      <c r="CW227" s="663"/>
      <c r="CX227" s="663"/>
      <c r="CY227" s="663"/>
      <c r="CZ227" s="663"/>
      <c r="DA227" s="663"/>
      <c r="DB227" s="663"/>
      <c r="DC227" s="663"/>
      <c r="DD227" s="663"/>
      <c r="DE227" s="663"/>
      <c r="DF227" s="663"/>
      <c r="DG227" s="663"/>
      <c r="DH227" s="663"/>
      <c r="DI227" s="663"/>
      <c r="DJ227" s="663"/>
      <c r="DK227" s="663"/>
      <c r="DL227" s="663"/>
      <c r="DM227" s="663"/>
      <c r="DN227" s="663"/>
      <c r="DO227" s="663"/>
      <c r="DP227" s="663"/>
      <c r="DQ227" s="663"/>
      <c r="DR227" s="663"/>
      <c r="DS227" s="663"/>
      <c r="DT227" s="663"/>
      <c r="DU227" s="663"/>
      <c r="DV227" s="663"/>
      <c r="DW227" s="663"/>
      <c r="DX227" s="663"/>
      <c r="DY227" s="663"/>
      <c r="DZ227" s="663"/>
      <c r="EA227" s="663"/>
      <c r="EB227" s="663"/>
      <c r="EC227" s="663"/>
      <c r="ED227" s="663"/>
      <c r="EE227" s="663"/>
      <c r="EF227" s="663"/>
      <c r="EG227" s="663"/>
      <c r="EH227" s="663"/>
      <c r="EI227" s="663"/>
      <c r="EJ227" s="663"/>
      <c r="EK227" s="663"/>
      <c r="EL227" s="663"/>
      <c r="EM227" s="663"/>
      <c r="EN227" s="663"/>
      <c r="EO227" s="663"/>
      <c r="EP227" s="663"/>
      <c r="EQ227" s="663"/>
      <c r="ER227" s="663"/>
      <c r="ES227" s="663"/>
      <c r="ET227" s="663"/>
      <c r="EU227" s="663"/>
      <c r="EV227" s="663"/>
      <c r="EW227" s="663"/>
      <c r="EX227" s="663"/>
      <c r="EY227" s="663"/>
      <c r="EZ227" s="663"/>
      <c r="FA227" s="663"/>
      <c r="FB227" s="663"/>
      <c r="FC227" s="663"/>
      <c r="FD227" s="663"/>
      <c r="FE227" s="663"/>
      <c r="FF227" s="663"/>
    </row>
    <row r="228" spans="1:162" s="672" customFormat="1" ht="24" customHeight="1" thickTop="1">
      <c r="A228" s="414"/>
      <c r="B228" s="415" t="s">
        <v>592</v>
      </c>
      <c r="C228" s="414"/>
      <c r="D228" s="416" t="s">
        <v>593</v>
      </c>
      <c r="E228" s="417">
        <v>0</v>
      </c>
      <c r="F228" s="417">
        <v>65255625</v>
      </c>
      <c r="G228" s="417">
        <v>65255625</v>
      </c>
      <c r="H228" s="664"/>
      <c r="I228" s="665"/>
      <c r="J228" s="666" t="s">
        <v>592</v>
      </c>
      <c r="K228" s="665"/>
      <c r="L228" s="585" t="s">
        <v>3326</v>
      </c>
      <c r="M228" s="981">
        <f t="shared" si="9"/>
        <v>0</v>
      </c>
      <c r="N228" s="981">
        <f t="shared" si="10"/>
        <v>65255625</v>
      </c>
      <c r="O228" s="981">
        <f t="shared" si="11"/>
        <v>65255625</v>
      </c>
      <c r="P228" s="667"/>
      <c r="Q228" s="667"/>
      <c r="R228" s="667"/>
      <c r="S228" s="667"/>
      <c r="T228" s="667"/>
      <c r="U228" s="667"/>
      <c r="V228" s="667"/>
      <c r="W228" s="667"/>
      <c r="X228" s="667"/>
      <c r="Y228" s="667"/>
      <c r="Z228" s="667"/>
      <c r="AA228" s="667"/>
      <c r="AB228" s="667"/>
      <c r="AC228" s="667"/>
      <c r="AD228" s="667"/>
      <c r="AE228" s="667"/>
      <c r="AF228" s="667"/>
      <c r="AG228" s="667"/>
      <c r="AH228" s="667"/>
      <c r="AI228" s="667"/>
      <c r="AJ228" s="667"/>
      <c r="AK228" s="668"/>
      <c r="AL228" s="668"/>
      <c r="AM228" s="668"/>
      <c r="AN228" s="668"/>
      <c r="AO228" s="668"/>
      <c r="AP228" s="668"/>
      <c r="AQ228" s="668"/>
      <c r="AR228" s="668"/>
      <c r="AS228" s="668"/>
      <c r="AT228" s="668"/>
      <c r="AU228" s="668"/>
      <c r="AV228" s="668"/>
      <c r="AW228" s="668"/>
      <c r="AX228" s="668"/>
      <c r="AY228" s="668"/>
      <c r="AZ228" s="668"/>
      <c r="BA228" s="668"/>
      <c r="BB228" s="668"/>
      <c r="BC228" s="668"/>
      <c r="BD228" s="668"/>
      <c r="BE228" s="668"/>
      <c r="BF228" s="668"/>
      <c r="BG228" s="668"/>
      <c r="BH228" s="668"/>
      <c r="BI228" s="668"/>
      <c r="BJ228" s="668"/>
      <c r="BK228" s="668"/>
      <c r="BL228" s="668"/>
      <c r="BM228" s="668"/>
      <c r="BN228" s="668"/>
      <c r="BO228" s="668"/>
      <c r="BP228" s="668"/>
      <c r="BQ228" s="668"/>
      <c r="BR228" s="668"/>
      <c r="BS228" s="668"/>
      <c r="BT228" s="668"/>
      <c r="BU228" s="668"/>
      <c r="BV228" s="668"/>
      <c r="BW228" s="668"/>
      <c r="BX228" s="668"/>
      <c r="BY228" s="668"/>
      <c r="BZ228" s="668"/>
      <c r="CA228" s="668"/>
      <c r="CB228" s="668"/>
      <c r="CC228" s="668"/>
      <c r="CD228" s="668"/>
      <c r="CE228" s="668"/>
      <c r="CF228" s="668"/>
      <c r="CG228" s="668"/>
      <c r="CH228" s="668"/>
      <c r="CI228" s="668"/>
      <c r="CJ228" s="668"/>
      <c r="CK228" s="668"/>
      <c r="CL228" s="668"/>
      <c r="CM228" s="668"/>
      <c r="CN228" s="668"/>
      <c r="CO228" s="668"/>
      <c r="CP228" s="668"/>
      <c r="CQ228" s="668"/>
      <c r="CR228" s="668"/>
      <c r="CS228" s="668"/>
      <c r="CT228" s="668"/>
      <c r="CU228" s="668"/>
      <c r="CV228" s="668"/>
      <c r="CW228" s="668"/>
      <c r="CX228" s="668"/>
      <c r="CY228" s="668"/>
      <c r="CZ228" s="668"/>
      <c r="DA228" s="668"/>
      <c r="DB228" s="668"/>
      <c r="DC228" s="668"/>
      <c r="DD228" s="668"/>
      <c r="DE228" s="668"/>
      <c r="DF228" s="668"/>
      <c r="DG228" s="668"/>
      <c r="DH228" s="668"/>
      <c r="DI228" s="668"/>
      <c r="DJ228" s="668"/>
      <c r="DK228" s="668"/>
      <c r="DL228" s="668"/>
      <c r="DM228" s="668"/>
      <c r="DN228" s="668"/>
      <c r="DO228" s="668"/>
      <c r="DP228" s="668"/>
      <c r="DQ228" s="668"/>
      <c r="DR228" s="668"/>
      <c r="DS228" s="668"/>
      <c r="DT228" s="668"/>
      <c r="DU228" s="668"/>
      <c r="DV228" s="668"/>
      <c r="DW228" s="668"/>
      <c r="DX228" s="668"/>
      <c r="DY228" s="668"/>
      <c r="DZ228" s="668"/>
      <c r="EA228" s="668"/>
      <c r="EB228" s="668"/>
      <c r="EC228" s="668"/>
      <c r="ED228" s="668"/>
      <c r="EE228" s="668"/>
      <c r="EF228" s="668"/>
      <c r="EG228" s="668"/>
      <c r="EH228" s="668"/>
      <c r="EI228" s="668"/>
      <c r="EJ228" s="668"/>
      <c r="EK228" s="668"/>
      <c r="EL228" s="668"/>
      <c r="EM228" s="668"/>
      <c r="EN228" s="668"/>
      <c r="EO228" s="668"/>
      <c r="EP228" s="668"/>
      <c r="EQ228" s="668"/>
      <c r="ER228" s="668"/>
      <c r="ES228" s="668"/>
      <c r="ET228" s="668"/>
      <c r="EU228" s="668"/>
      <c r="EV228" s="668"/>
      <c r="EW228" s="668"/>
      <c r="EX228" s="668"/>
      <c r="EY228" s="668"/>
      <c r="EZ228" s="668"/>
      <c r="FA228" s="668"/>
      <c r="FB228" s="668"/>
      <c r="FC228" s="668"/>
      <c r="FD228" s="668"/>
      <c r="FE228" s="668"/>
      <c r="FF228" s="668"/>
    </row>
    <row r="229" spans="1:162" s="672" customFormat="1" ht="24" customHeight="1">
      <c r="A229" s="385"/>
      <c r="B229" s="385"/>
      <c r="C229" s="384" t="s">
        <v>592</v>
      </c>
      <c r="D229" s="418" t="s">
        <v>594</v>
      </c>
      <c r="E229" s="419">
        <v>0</v>
      </c>
      <c r="F229" s="419">
        <v>65255625</v>
      </c>
      <c r="G229" s="417">
        <v>65255625</v>
      </c>
      <c r="H229" s="664"/>
      <c r="I229" s="669"/>
      <c r="J229" s="669"/>
      <c r="K229" s="670" t="s">
        <v>592</v>
      </c>
      <c r="L229" s="586" t="s">
        <v>3340</v>
      </c>
      <c r="M229" s="982">
        <f t="shared" si="9"/>
        <v>0</v>
      </c>
      <c r="N229" s="982">
        <f t="shared" si="10"/>
        <v>65255625</v>
      </c>
      <c r="O229" s="982">
        <f t="shared" si="11"/>
        <v>65255625</v>
      </c>
      <c r="P229" s="667"/>
      <c r="Q229" s="667"/>
      <c r="R229" s="667"/>
      <c r="S229" s="667"/>
      <c r="T229" s="667"/>
      <c r="U229" s="667"/>
      <c r="V229" s="667"/>
      <c r="W229" s="667"/>
      <c r="X229" s="667"/>
      <c r="Y229" s="667"/>
      <c r="Z229" s="667"/>
      <c r="AA229" s="667"/>
      <c r="AB229" s="667"/>
      <c r="AC229" s="667"/>
      <c r="AD229" s="667"/>
      <c r="AE229" s="667"/>
      <c r="AF229" s="667"/>
      <c r="AG229" s="667"/>
      <c r="AH229" s="667"/>
      <c r="AI229" s="667"/>
      <c r="AJ229" s="667"/>
      <c r="AK229" s="668"/>
      <c r="AL229" s="668"/>
      <c r="AM229" s="668"/>
      <c r="AN229" s="668"/>
      <c r="AO229" s="668"/>
      <c r="AP229" s="668"/>
      <c r="AQ229" s="668"/>
      <c r="AR229" s="668"/>
      <c r="AS229" s="668"/>
      <c r="AT229" s="668"/>
      <c r="AU229" s="668"/>
      <c r="AV229" s="668"/>
      <c r="AW229" s="668"/>
      <c r="AX229" s="668"/>
      <c r="AY229" s="668"/>
      <c r="AZ229" s="668"/>
      <c r="BA229" s="668"/>
      <c r="BB229" s="668"/>
      <c r="BC229" s="668"/>
      <c r="BD229" s="668"/>
      <c r="BE229" s="668"/>
      <c r="BF229" s="668"/>
      <c r="BG229" s="668"/>
      <c r="BH229" s="668"/>
      <c r="BI229" s="668"/>
      <c r="BJ229" s="668"/>
      <c r="BK229" s="668"/>
      <c r="BL229" s="668"/>
      <c r="BM229" s="668"/>
      <c r="BN229" s="668"/>
      <c r="BO229" s="668"/>
      <c r="BP229" s="668"/>
      <c r="BQ229" s="668"/>
      <c r="BR229" s="668"/>
      <c r="BS229" s="668"/>
      <c r="BT229" s="668"/>
      <c r="BU229" s="668"/>
      <c r="BV229" s="668"/>
      <c r="BW229" s="668"/>
      <c r="BX229" s="668"/>
      <c r="BY229" s="668"/>
      <c r="BZ229" s="668"/>
      <c r="CA229" s="668"/>
      <c r="CB229" s="668"/>
      <c r="CC229" s="668"/>
      <c r="CD229" s="668"/>
      <c r="CE229" s="668"/>
      <c r="CF229" s="668"/>
      <c r="CG229" s="668"/>
      <c r="CH229" s="668"/>
      <c r="CI229" s="668"/>
      <c r="CJ229" s="668"/>
      <c r="CK229" s="668"/>
      <c r="CL229" s="668"/>
      <c r="CM229" s="668"/>
      <c r="CN229" s="668"/>
      <c r="CO229" s="668"/>
      <c r="CP229" s="668"/>
      <c r="CQ229" s="668"/>
      <c r="CR229" s="668"/>
      <c r="CS229" s="668"/>
      <c r="CT229" s="668"/>
      <c r="CU229" s="668"/>
      <c r="CV229" s="668"/>
      <c r="CW229" s="668"/>
      <c r="CX229" s="668"/>
      <c r="CY229" s="668"/>
      <c r="CZ229" s="668"/>
      <c r="DA229" s="668"/>
      <c r="DB229" s="668"/>
      <c r="DC229" s="668"/>
      <c r="DD229" s="668"/>
      <c r="DE229" s="668"/>
      <c r="DF229" s="668"/>
      <c r="DG229" s="668"/>
      <c r="DH229" s="668"/>
      <c r="DI229" s="668"/>
      <c r="DJ229" s="668"/>
      <c r="DK229" s="668"/>
      <c r="DL229" s="668"/>
      <c r="DM229" s="668"/>
      <c r="DN229" s="668"/>
      <c r="DO229" s="668"/>
      <c r="DP229" s="668"/>
      <c r="DQ229" s="668"/>
      <c r="DR229" s="668"/>
      <c r="DS229" s="668"/>
      <c r="DT229" s="668"/>
      <c r="DU229" s="668"/>
      <c r="DV229" s="668"/>
      <c r="DW229" s="668"/>
      <c r="DX229" s="668"/>
      <c r="DY229" s="668"/>
      <c r="DZ229" s="668"/>
      <c r="EA229" s="668"/>
      <c r="EB229" s="668"/>
      <c r="EC229" s="668"/>
      <c r="ED229" s="668"/>
      <c r="EE229" s="668"/>
      <c r="EF229" s="668"/>
      <c r="EG229" s="668"/>
      <c r="EH229" s="668"/>
      <c r="EI229" s="668"/>
      <c r="EJ229" s="668"/>
      <c r="EK229" s="668"/>
      <c r="EL229" s="668"/>
      <c r="EM229" s="668"/>
      <c r="EN229" s="668"/>
      <c r="EO229" s="668"/>
      <c r="EP229" s="668"/>
      <c r="EQ229" s="668"/>
      <c r="ER229" s="668"/>
      <c r="ES229" s="668"/>
      <c r="ET229" s="668"/>
      <c r="EU229" s="668"/>
      <c r="EV229" s="668"/>
      <c r="EW229" s="668"/>
      <c r="EX229" s="668"/>
      <c r="EY229" s="668"/>
      <c r="EZ229" s="668"/>
      <c r="FA229" s="668"/>
      <c r="FB229" s="668"/>
      <c r="FC229" s="668"/>
      <c r="FD229" s="668"/>
      <c r="FE229" s="668"/>
      <c r="FF229" s="668"/>
    </row>
    <row r="230" spans="1:162" s="684" customFormat="1" ht="24" customHeight="1">
      <c r="A230" s="384"/>
      <c r="B230" s="385" t="s">
        <v>595</v>
      </c>
      <c r="C230" s="385"/>
      <c r="D230" s="418" t="s">
        <v>788</v>
      </c>
      <c r="E230" s="419">
        <v>0</v>
      </c>
      <c r="F230" s="419">
        <v>52497658</v>
      </c>
      <c r="G230" s="417">
        <v>52497658</v>
      </c>
      <c r="H230" s="664"/>
      <c r="I230" s="670"/>
      <c r="J230" s="669" t="s">
        <v>595</v>
      </c>
      <c r="K230" s="669"/>
      <c r="L230" s="600" t="s">
        <v>3494</v>
      </c>
      <c r="M230" s="982">
        <f t="shared" si="9"/>
        <v>0</v>
      </c>
      <c r="N230" s="982">
        <f t="shared" si="10"/>
        <v>52497658</v>
      </c>
      <c r="O230" s="982">
        <f t="shared" si="11"/>
        <v>52497658</v>
      </c>
      <c r="P230" s="667"/>
      <c r="Q230" s="667"/>
      <c r="R230" s="667"/>
      <c r="S230" s="667"/>
      <c r="T230" s="667"/>
      <c r="U230" s="667"/>
      <c r="V230" s="667"/>
      <c r="W230" s="667"/>
      <c r="X230" s="667"/>
      <c r="Y230" s="667"/>
      <c r="Z230" s="667"/>
      <c r="AA230" s="667"/>
      <c r="AB230" s="667"/>
      <c r="AC230" s="667"/>
      <c r="AD230" s="667"/>
      <c r="AE230" s="667"/>
      <c r="AF230" s="667"/>
      <c r="AG230" s="667"/>
      <c r="AH230" s="667"/>
      <c r="AI230" s="667"/>
      <c r="AJ230" s="667"/>
      <c r="AK230" s="668"/>
      <c r="AL230" s="668"/>
      <c r="AM230" s="668"/>
      <c r="AN230" s="668"/>
      <c r="AO230" s="668"/>
      <c r="AP230" s="668"/>
      <c r="AQ230" s="668"/>
      <c r="AR230" s="668"/>
      <c r="AS230" s="668"/>
      <c r="AT230" s="668"/>
      <c r="AU230" s="668"/>
      <c r="AV230" s="668"/>
      <c r="AW230" s="668"/>
      <c r="AX230" s="668"/>
      <c r="AY230" s="668"/>
      <c r="AZ230" s="668"/>
      <c r="BA230" s="668"/>
      <c r="BB230" s="668"/>
      <c r="BC230" s="668"/>
      <c r="BD230" s="668"/>
      <c r="BE230" s="668"/>
      <c r="BF230" s="668"/>
      <c r="BG230" s="668"/>
      <c r="BH230" s="668"/>
      <c r="BI230" s="668"/>
      <c r="BJ230" s="668"/>
      <c r="BK230" s="668"/>
      <c r="BL230" s="668"/>
      <c r="BM230" s="668"/>
      <c r="BN230" s="668"/>
      <c r="BO230" s="668"/>
      <c r="BP230" s="668"/>
      <c r="BQ230" s="668"/>
      <c r="BR230" s="668"/>
      <c r="BS230" s="668"/>
      <c r="BT230" s="668"/>
      <c r="BU230" s="668"/>
      <c r="BV230" s="668"/>
      <c r="BW230" s="668"/>
      <c r="BX230" s="668"/>
      <c r="BY230" s="668"/>
      <c r="BZ230" s="668"/>
      <c r="CA230" s="668"/>
      <c r="CB230" s="668"/>
      <c r="CC230" s="668"/>
      <c r="CD230" s="668"/>
      <c r="CE230" s="668"/>
      <c r="CF230" s="668"/>
      <c r="CG230" s="668"/>
      <c r="CH230" s="668"/>
      <c r="CI230" s="668"/>
      <c r="CJ230" s="668"/>
      <c r="CK230" s="668"/>
      <c r="CL230" s="668"/>
      <c r="CM230" s="668"/>
      <c r="CN230" s="668"/>
      <c r="CO230" s="668"/>
      <c r="CP230" s="668"/>
      <c r="CQ230" s="668"/>
      <c r="CR230" s="668"/>
      <c r="CS230" s="668"/>
      <c r="CT230" s="668"/>
      <c r="CU230" s="668"/>
      <c r="CV230" s="668"/>
      <c r="CW230" s="668"/>
      <c r="CX230" s="668"/>
      <c r="CY230" s="668"/>
      <c r="CZ230" s="668"/>
      <c r="DA230" s="668"/>
      <c r="DB230" s="668"/>
      <c r="DC230" s="668"/>
      <c r="DD230" s="668"/>
      <c r="DE230" s="668"/>
      <c r="DF230" s="668"/>
      <c r="DG230" s="668"/>
      <c r="DH230" s="668"/>
      <c r="DI230" s="668"/>
      <c r="DJ230" s="668"/>
      <c r="DK230" s="668"/>
      <c r="DL230" s="668"/>
      <c r="DM230" s="668"/>
      <c r="DN230" s="668"/>
      <c r="DO230" s="668"/>
      <c r="DP230" s="668"/>
      <c r="DQ230" s="668"/>
      <c r="DR230" s="668"/>
      <c r="DS230" s="668"/>
      <c r="DT230" s="668"/>
      <c r="DU230" s="668"/>
      <c r="DV230" s="668"/>
      <c r="DW230" s="668"/>
      <c r="DX230" s="668"/>
      <c r="DY230" s="668"/>
      <c r="DZ230" s="668"/>
      <c r="EA230" s="668"/>
      <c r="EB230" s="668"/>
      <c r="EC230" s="668"/>
      <c r="ED230" s="668"/>
      <c r="EE230" s="668"/>
      <c r="EF230" s="668"/>
      <c r="EG230" s="668"/>
      <c r="EH230" s="668"/>
      <c r="EI230" s="668"/>
      <c r="EJ230" s="668"/>
      <c r="EK230" s="668"/>
      <c r="EL230" s="668"/>
      <c r="EM230" s="668"/>
      <c r="EN230" s="668"/>
      <c r="EO230" s="668"/>
      <c r="EP230" s="668"/>
      <c r="EQ230" s="668"/>
      <c r="ER230" s="668"/>
      <c r="ES230" s="668"/>
      <c r="ET230" s="668"/>
      <c r="EU230" s="668"/>
      <c r="EV230" s="668"/>
      <c r="EW230" s="668"/>
      <c r="EX230" s="668"/>
      <c r="EY230" s="668"/>
      <c r="EZ230" s="668"/>
      <c r="FA230" s="668"/>
      <c r="FB230" s="668"/>
      <c r="FC230" s="668"/>
      <c r="FD230" s="668"/>
      <c r="FE230" s="668"/>
      <c r="FF230" s="668"/>
    </row>
    <row r="231" spans="1:162" s="684" customFormat="1" ht="24" customHeight="1">
      <c r="A231" s="384"/>
      <c r="B231" s="385"/>
      <c r="C231" s="385" t="s">
        <v>592</v>
      </c>
      <c r="D231" s="478" t="s">
        <v>3207</v>
      </c>
      <c r="E231" s="419">
        <v>0</v>
      </c>
      <c r="F231" s="419">
        <v>44690074</v>
      </c>
      <c r="G231" s="417">
        <v>44690074</v>
      </c>
      <c r="H231" s="664"/>
      <c r="I231" s="670"/>
      <c r="J231" s="669"/>
      <c r="K231" s="669" t="s">
        <v>592</v>
      </c>
      <c r="L231" s="586" t="s">
        <v>3495</v>
      </c>
      <c r="M231" s="982">
        <f t="shared" si="9"/>
        <v>0</v>
      </c>
      <c r="N231" s="982">
        <f t="shared" si="10"/>
        <v>44690074</v>
      </c>
      <c r="O231" s="982">
        <f t="shared" si="11"/>
        <v>44690074</v>
      </c>
      <c r="P231" s="667"/>
      <c r="Q231" s="667"/>
      <c r="R231" s="667"/>
      <c r="S231" s="667"/>
      <c r="T231" s="667"/>
      <c r="U231" s="667"/>
      <c r="V231" s="667"/>
      <c r="W231" s="667"/>
      <c r="X231" s="667"/>
      <c r="Y231" s="667"/>
      <c r="Z231" s="667"/>
      <c r="AA231" s="667"/>
      <c r="AB231" s="667"/>
      <c r="AC231" s="667"/>
      <c r="AD231" s="667"/>
      <c r="AE231" s="667"/>
      <c r="AF231" s="667"/>
      <c r="AG231" s="667"/>
      <c r="AH231" s="667"/>
      <c r="AI231" s="667"/>
      <c r="AJ231" s="667"/>
      <c r="AK231" s="668"/>
      <c r="AL231" s="668"/>
      <c r="AM231" s="668"/>
      <c r="AN231" s="668"/>
      <c r="AO231" s="668"/>
      <c r="AP231" s="668"/>
      <c r="AQ231" s="668"/>
      <c r="AR231" s="668"/>
      <c r="AS231" s="668"/>
      <c r="AT231" s="668"/>
      <c r="AU231" s="668"/>
      <c r="AV231" s="668"/>
      <c r="AW231" s="668"/>
      <c r="AX231" s="668"/>
      <c r="AY231" s="668"/>
      <c r="AZ231" s="668"/>
      <c r="BA231" s="668"/>
      <c r="BB231" s="668"/>
      <c r="BC231" s="668"/>
      <c r="BD231" s="668"/>
      <c r="BE231" s="668"/>
      <c r="BF231" s="668"/>
      <c r="BG231" s="668"/>
      <c r="BH231" s="668"/>
      <c r="BI231" s="668"/>
      <c r="BJ231" s="668"/>
      <c r="BK231" s="668"/>
      <c r="BL231" s="668"/>
      <c r="BM231" s="668"/>
      <c r="BN231" s="668"/>
      <c r="BO231" s="668"/>
      <c r="BP231" s="668"/>
      <c r="BQ231" s="668"/>
      <c r="BR231" s="668"/>
      <c r="BS231" s="668"/>
      <c r="BT231" s="668"/>
      <c r="BU231" s="668"/>
      <c r="BV231" s="668"/>
      <c r="BW231" s="668"/>
      <c r="BX231" s="668"/>
      <c r="BY231" s="668"/>
      <c r="BZ231" s="668"/>
      <c r="CA231" s="668"/>
      <c r="CB231" s="668"/>
      <c r="CC231" s="668"/>
      <c r="CD231" s="668"/>
      <c r="CE231" s="668"/>
      <c r="CF231" s="668"/>
      <c r="CG231" s="668"/>
      <c r="CH231" s="668"/>
      <c r="CI231" s="668"/>
      <c r="CJ231" s="668"/>
      <c r="CK231" s="668"/>
      <c r="CL231" s="668"/>
      <c r="CM231" s="668"/>
      <c r="CN231" s="668"/>
      <c r="CO231" s="668"/>
      <c r="CP231" s="668"/>
      <c r="CQ231" s="668"/>
      <c r="CR231" s="668"/>
      <c r="CS231" s="668"/>
      <c r="CT231" s="668"/>
      <c r="CU231" s="668"/>
      <c r="CV231" s="668"/>
      <c r="CW231" s="668"/>
      <c r="CX231" s="668"/>
      <c r="CY231" s="668"/>
      <c r="CZ231" s="668"/>
      <c r="DA231" s="668"/>
      <c r="DB231" s="668"/>
      <c r="DC231" s="668"/>
      <c r="DD231" s="668"/>
      <c r="DE231" s="668"/>
      <c r="DF231" s="668"/>
      <c r="DG231" s="668"/>
      <c r="DH231" s="668"/>
      <c r="DI231" s="668"/>
      <c r="DJ231" s="668"/>
      <c r="DK231" s="668"/>
      <c r="DL231" s="668"/>
      <c r="DM231" s="668"/>
      <c r="DN231" s="668"/>
      <c r="DO231" s="668"/>
      <c r="DP231" s="668"/>
      <c r="DQ231" s="668"/>
      <c r="DR231" s="668"/>
      <c r="DS231" s="668"/>
      <c r="DT231" s="668"/>
      <c r="DU231" s="668"/>
      <c r="DV231" s="668"/>
      <c r="DW231" s="668"/>
      <c r="DX231" s="668"/>
      <c r="DY231" s="668"/>
      <c r="DZ231" s="668"/>
      <c r="EA231" s="668"/>
      <c r="EB231" s="668"/>
      <c r="EC231" s="668"/>
      <c r="ED231" s="668"/>
      <c r="EE231" s="668"/>
      <c r="EF231" s="668"/>
      <c r="EG231" s="668"/>
      <c r="EH231" s="668"/>
      <c r="EI231" s="668"/>
      <c r="EJ231" s="668"/>
      <c r="EK231" s="668"/>
      <c r="EL231" s="668"/>
      <c r="EM231" s="668"/>
      <c r="EN231" s="668"/>
      <c r="EO231" s="668"/>
      <c r="EP231" s="668"/>
      <c r="EQ231" s="668"/>
      <c r="ER231" s="668"/>
      <c r="ES231" s="668"/>
      <c r="ET231" s="668"/>
      <c r="EU231" s="668"/>
      <c r="EV231" s="668"/>
      <c r="EW231" s="668"/>
      <c r="EX231" s="668"/>
      <c r="EY231" s="668"/>
      <c r="EZ231" s="668"/>
      <c r="FA231" s="668"/>
      <c r="FB231" s="668"/>
      <c r="FC231" s="668"/>
      <c r="FD231" s="668"/>
      <c r="FE231" s="668"/>
      <c r="FF231" s="668"/>
    </row>
    <row r="232" spans="1:162" s="668" customFormat="1" ht="24" customHeight="1">
      <c r="A232" s="414"/>
      <c r="B232" s="415"/>
      <c r="C232" s="414" t="s">
        <v>595</v>
      </c>
      <c r="D232" s="416" t="s">
        <v>789</v>
      </c>
      <c r="E232" s="417">
        <v>0</v>
      </c>
      <c r="F232" s="417">
        <v>1058190</v>
      </c>
      <c r="G232" s="417">
        <v>1058190</v>
      </c>
      <c r="H232" s="664"/>
      <c r="I232" s="665"/>
      <c r="J232" s="666"/>
      <c r="K232" s="665" t="s">
        <v>595</v>
      </c>
      <c r="L232" s="585" t="s">
        <v>3496</v>
      </c>
      <c r="M232" s="981">
        <f t="shared" si="9"/>
        <v>0</v>
      </c>
      <c r="N232" s="981">
        <f t="shared" si="10"/>
        <v>1058190</v>
      </c>
      <c r="O232" s="981">
        <f t="shared" si="11"/>
        <v>1058190</v>
      </c>
      <c r="P232" s="667"/>
      <c r="Q232" s="667"/>
      <c r="R232" s="667"/>
      <c r="S232" s="667"/>
      <c r="T232" s="667"/>
      <c r="U232" s="667"/>
      <c r="V232" s="667"/>
      <c r="W232" s="667"/>
      <c r="X232" s="667"/>
      <c r="Y232" s="667"/>
      <c r="Z232" s="667"/>
      <c r="AA232" s="667"/>
      <c r="AB232" s="667"/>
      <c r="AC232" s="667"/>
      <c r="AD232" s="667"/>
      <c r="AE232" s="667"/>
      <c r="AF232" s="667"/>
      <c r="AG232" s="667"/>
      <c r="AH232" s="667"/>
      <c r="AI232" s="667"/>
      <c r="AJ232" s="667"/>
    </row>
    <row r="233" spans="1:162" s="686" customFormat="1" ht="24" customHeight="1" thickBot="1">
      <c r="A233" s="385"/>
      <c r="B233" s="385"/>
      <c r="C233" s="384" t="s">
        <v>599</v>
      </c>
      <c r="D233" s="418" t="s">
        <v>3208</v>
      </c>
      <c r="E233" s="419">
        <v>0</v>
      </c>
      <c r="F233" s="419">
        <v>6749394</v>
      </c>
      <c r="G233" s="417">
        <v>6749394</v>
      </c>
      <c r="H233" s="685"/>
      <c r="I233" s="669"/>
      <c r="J233" s="669"/>
      <c r="K233" s="670" t="s">
        <v>599</v>
      </c>
      <c r="L233" s="586" t="s">
        <v>3497</v>
      </c>
      <c r="M233" s="982">
        <f t="shared" si="9"/>
        <v>0</v>
      </c>
      <c r="N233" s="982">
        <f t="shared" si="10"/>
        <v>6749394</v>
      </c>
      <c r="O233" s="982">
        <f t="shared" si="11"/>
        <v>6749394</v>
      </c>
      <c r="P233" s="698"/>
      <c r="Q233" s="698"/>
      <c r="R233" s="698"/>
      <c r="S233" s="698"/>
      <c r="T233" s="698"/>
      <c r="U233" s="698"/>
      <c r="V233" s="698"/>
      <c r="W233" s="698"/>
      <c r="X233" s="698"/>
      <c r="Y233" s="698"/>
      <c r="Z233" s="698"/>
      <c r="AA233" s="698"/>
      <c r="AB233" s="698"/>
      <c r="AC233" s="698"/>
      <c r="AD233" s="698"/>
      <c r="AE233" s="698"/>
      <c r="AF233" s="698"/>
      <c r="AG233" s="698"/>
      <c r="AH233" s="698"/>
      <c r="AI233" s="698"/>
      <c r="AJ233" s="698"/>
      <c r="AK233" s="703"/>
      <c r="AL233" s="703"/>
      <c r="AM233" s="703"/>
      <c r="AN233" s="703"/>
      <c r="AO233" s="703"/>
      <c r="AP233" s="703"/>
      <c r="AQ233" s="703"/>
      <c r="AR233" s="703"/>
      <c r="AS233" s="703"/>
      <c r="AT233" s="703"/>
      <c r="AU233" s="703"/>
      <c r="AV233" s="703"/>
      <c r="AW233" s="703"/>
      <c r="AX233" s="703"/>
      <c r="AY233" s="703"/>
      <c r="AZ233" s="703"/>
      <c r="BA233" s="703"/>
      <c r="BB233" s="703"/>
      <c r="BC233" s="703"/>
      <c r="BD233" s="703"/>
      <c r="BE233" s="703"/>
      <c r="BF233" s="703"/>
      <c r="BG233" s="703"/>
      <c r="BH233" s="703"/>
      <c r="BI233" s="703"/>
      <c r="BJ233" s="703"/>
      <c r="BK233" s="703"/>
      <c r="BL233" s="703"/>
      <c r="BM233" s="703"/>
      <c r="BN233" s="703"/>
      <c r="BO233" s="703"/>
      <c r="BP233" s="703"/>
      <c r="BQ233" s="703"/>
      <c r="BR233" s="703"/>
      <c r="BS233" s="703"/>
      <c r="BT233" s="703"/>
      <c r="BU233" s="703"/>
      <c r="BV233" s="703"/>
      <c r="BW233" s="703"/>
      <c r="BX233" s="703"/>
      <c r="BY233" s="703"/>
      <c r="BZ233" s="703"/>
      <c r="CA233" s="703"/>
      <c r="CB233" s="703"/>
      <c r="CC233" s="703"/>
      <c r="CD233" s="703"/>
      <c r="CE233" s="703"/>
      <c r="CF233" s="703"/>
      <c r="CG233" s="703"/>
      <c r="CH233" s="703"/>
      <c r="CI233" s="703"/>
      <c r="CJ233" s="703"/>
      <c r="CK233" s="703"/>
      <c r="CL233" s="703"/>
      <c r="CM233" s="703"/>
      <c r="CN233" s="703"/>
      <c r="CO233" s="703"/>
      <c r="CP233" s="703"/>
      <c r="CQ233" s="703"/>
      <c r="CR233" s="703"/>
      <c r="CS233" s="703"/>
      <c r="CT233" s="703"/>
      <c r="CU233" s="703"/>
      <c r="CV233" s="703"/>
      <c r="CW233" s="703"/>
      <c r="CX233" s="703"/>
      <c r="CY233" s="703"/>
      <c r="CZ233" s="703"/>
      <c r="DA233" s="703"/>
      <c r="DB233" s="703"/>
      <c r="DC233" s="703"/>
      <c r="DD233" s="703"/>
      <c r="DE233" s="703"/>
      <c r="DF233" s="703"/>
      <c r="DG233" s="703"/>
      <c r="DH233" s="703"/>
      <c r="DI233" s="703"/>
      <c r="DJ233" s="703"/>
      <c r="DK233" s="703"/>
      <c r="DL233" s="703"/>
      <c r="DM233" s="703"/>
      <c r="DN233" s="703"/>
      <c r="DO233" s="703"/>
      <c r="DP233" s="703"/>
      <c r="DQ233" s="703"/>
      <c r="DR233" s="703"/>
      <c r="DS233" s="703"/>
      <c r="DT233" s="703"/>
      <c r="DU233" s="703"/>
      <c r="DV233" s="703"/>
      <c r="DW233" s="703"/>
      <c r="DX233" s="703"/>
      <c r="DY233" s="703"/>
      <c r="DZ233" s="703"/>
      <c r="EA233" s="703"/>
      <c r="EB233" s="703"/>
      <c r="EC233" s="703"/>
      <c r="ED233" s="703"/>
      <c r="EE233" s="703"/>
      <c r="EF233" s="703"/>
      <c r="EG233" s="703"/>
      <c r="EH233" s="703"/>
      <c r="EI233" s="703"/>
      <c r="EJ233" s="703"/>
      <c r="EK233" s="703"/>
      <c r="EL233" s="703"/>
      <c r="EM233" s="703"/>
      <c r="EN233" s="703"/>
      <c r="EO233" s="703"/>
      <c r="EP233" s="703"/>
      <c r="EQ233" s="703"/>
      <c r="ER233" s="703"/>
      <c r="ES233" s="703"/>
      <c r="ET233" s="703"/>
      <c r="EU233" s="703"/>
      <c r="EV233" s="703"/>
      <c r="EW233" s="703"/>
      <c r="EX233" s="703"/>
      <c r="EY233" s="703"/>
      <c r="EZ233" s="703"/>
      <c r="FA233" s="703"/>
      <c r="FB233" s="703"/>
      <c r="FC233" s="703"/>
      <c r="FD233" s="703"/>
      <c r="FE233" s="703"/>
      <c r="FF233" s="703"/>
    </row>
    <row r="234" spans="1:162" s="678" customFormat="1" ht="24" customHeight="1" thickTop="1" thickBot="1">
      <c r="A234" s="424" t="s">
        <v>790</v>
      </c>
      <c r="B234" s="425"/>
      <c r="C234" s="424"/>
      <c r="D234" s="426" t="s">
        <v>791</v>
      </c>
      <c r="E234" s="427">
        <v>890893810</v>
      </c>
      <c r="F234" s="427">
        <v>0</v>
      </c>
      <c r="G234" s="439">
        <v>890893810</v>
      </c>
      <c r="H234" s="664"/>
      <c r="I234" s="675" t="s">
        <v>790</v>
      </c>
      <c r="J234" s="676"/>
      <c r="K234" s="675"/>
      <c r="L234" s="587" t="s">
        <v>3498</v>
      </c>
      <c r="M234" s="984">
        <f t="shared" si="9"/>
        <v>890893810</v>
      </c>
      <c r="N234" s="984">
        <f t="shared" si="10"/>
        <v>0</v>
      </c>
      <c r="O234" s="984">
        <f t="shared" si="11"/>
        <v>890893810</v>
      </c>
      <c r="P234" s="667"/>
      <c r="Q234" s="667"/>
      <c r="R234" s="667"/>
      <c r="S234" s="667"/>
      <c r="T234" s="667"/>
      <c r="U234" s="667"/>
      <c r="V234" s="667"/>
      <c r="W234" s="667"/>
      <c r="X234" s="667"/>
      <c r="Y234" s="667"/>
      <c r="Z234" s="667"/>
      <c r="AA234" s="667"/>
      <c r="AB234" s="667"/>
      <c r="AC234" s="667"/>
      <c r="AD234" s="667"/>
      <c r="AE234" s="667"/>
      <c r="AF234" s="667"/>
      <c r="AG234" s="667"/>
      <c r="AH234" s="667"/>
      <c r="AI234" s="667"/>
      <c r="AJ234" s="667"/>
      <c r="AK234" s="668"/>
      <c r="AL234" s="668"/>
      <c r="AM234" s="668"/>
      <c r="AN234" s="668"/>
      <c r="AO234" s="668"/>
      <c r="AP234" s="668"/>
      <c r="AQ234" s="668"/>
      <c r="AR234" s="668"/>
      <c r="AS234" s="668"/>
      <c r="AT234" s="668"/>
      <c r="AU234" s="668"/>
      <c r="AV234" s="668"/>
      <c r="AW234" s="668"/>
      <c r="AX234" s="668"/>
      <c r="AY234" s="668"/>
      <c r="AZ234" s="668"/>
      <c r="BA234" s="668"/>
      <c r="BB234" s="668"/>
      <c r="BC234" s="668"/>
      <c r="BD234" s="668"/>
      <c r="BE234" s="668"/>
      <c r="BF234" s="668"/>
      <c r="BG234" s="668"/>
      <c r="BH234" s="668"/>
      <c r="BI234" s="668"/>
      <c r="BJ234" s="668"/>
      <c r="BK234" s="668"/>
      <c r="BL234" s="668"/>
      <c r="BM234" s="668"/>
      <c r="BN234" s="668"/>
      <c r="BO234" s="668"/>
      <c r="BP234" s="668"/>
      <c r="BQ234" s="668"/>
      <c r="BR234" s="668"/>
      <c r="BS234" s="668"/>
      <c r="BT234" s="668"/>
      <c r="BU234" s="668"/>
      <c r="BV234" s="668"/>
      <c r="BW234" s="668"/>
      <c r="BX234" s="668"/>
      <c r="BY234" s="668"/>
      <c r="BZ234" s="668"/>
      <c r="CA234" s="668"/>
      <c r="CB234" s="668"/>
      <c r="CC234" s="668"/>
      <c r="CD234" s="668"/>
      <c r="CE234" s="668"/>
      <c r="CF234" s="668"/>
      <c r="CG234" s="668"/>
      <c r="CH234" s="668"/>
      <c r="CI234" s="668"/>
      <c r="CJ234" s="668"/>
      <c r="CK234" s="668"/>
      <c r="CL234" s="668"/>
      <c r="CM234" s="668"/>
      <c r="CN234" s="668"/>
      <c r="CO234" s="668"/>
      <c r="CP234" s="668"/>
      <c r="CQ234" s="668"/>
      <c r="CR234" s="668"/>
      <c r="CS234" s="668"/>
      <c r="CT234" s="668"/>
      <c r="CU234" s="668"/>
      <c r="CV234" s="668"/>
      <c r="CW234" s="668"/>
      <c r="CX234" s="668"/>
      <c r="CY234" s="668"/>
      <c r="CZ234" s="668"/>
      <c r="DA234" s="668"/>
      <c r="DB234" s="668"/>
      <c r="DC234" s="668"/>
      <c r="DD234" s="668"/>
      <c r="DE234" s="668"/>
      <c r="DF234" s="668"/>
      <c r="DG234" s="668"/>
      <c r="DH234" s="668"/>
      <c r="DI234" s="668"/>
      <c r="DJ234" s="668"/>
      <c r="DK234" s="668"/>
      <c r="DL234" s="668"/>
      <c r="DM234" s="668"/>
      <c r="DN234" s="668"/>
      <c r="DO234" s="668"/>
      <c r="DP234" s="668"/>
      <c r="DQ234" s="668"/>
      <c r="DR234" s="668"/>
      <c r="DS234" s="668"/>
      <c r="DT234" s="668"/>
      <c r="DU234" s="668"/>
      <c r="DV234" s="668"/>
      <c r="DW234" s="668"/>
      <c r="DX234" s="668"/>
      <c r="DY234" s="668"/>
      <c r="DZ234" s="668"/>
      <c r="EA234" s="668"/>
      <c r="EB234" s="668"/>
      <c r="EC234" s="668"/>
      <c r="ED234" s="668"/>
      <c r="EE234" s="668"/>
      <c r="EF234" s="668"/>
      <c r="EG234" s="668"/>
      <c r="EH234" s="668"/>
      <c r="EI234" s="668"/>
      <c r="EJ234" s="668"/>
      <c r="EK234" s="668"/>
      <c r="EL234" s="668"/>
      <c r="EM234" s="668"/>
      <c r="EN234" s="668"/>
      <c r="EO234" s="668"/>
      <c r="EP234" s="668"/>
      <c r="EQ234" s="668"/>
      <c r="ER234" s="668"/>
      <c r="ES234" s="668"/>
      <c r="ET234" s="668"/>
      <c r="EU234" s="668"/>
      <c r="EV234" s="668"/>
      <c r="EW234" s="668"/>
      <c r="EX234" s="668"/>
      <c r="EY234" s="668"/>
      <c r="EZ234" s="668"/>
      <c r="FA234" s="668"/>
      <c r="FB234" s="668"/>
      <c r="FC234" s="668"/>
      <c r="FD234" s="668"/>
      <c r="FE234" s="668"/>
      <c r="FF234" s="668"/>
    </row>
    <row r="235" spans="1:162" s="668" customFormat="1" ht="24" customHeight="1" thickTop="1">
      <c r="A235" s="414"/>
      <c r="B235" s="414" t="s">
        <v>592</v>
      </c>
      <c r="C235" s="415"/>
      <c r="D235" s="416" t="s">
        <v>593</v>
      </c>
      <c r="E235" s="417">
        <v>270499910</v>
      </c>
      <c r="F235" s="417">
        <v>0</v>
      </c>
      <c r="G235" s="417">
        <v>270499910</v>
      </c>
      <c r="H235" s="664"/>
      <c r="I235" s="665"/>
      <c r="J235" s="665" t="s">
        <v>592</v>
      </c>
      <c r="K235" s="666"/>
      <c r="L235" s="585" t="s">
        <v>3326</v>
      </c>
      <c r="M235" s="981">
        <f t="shared" si="9"/>
        <v>270499910</v>
      </c>
      <c r="N235" s="981">
        <f t="shared" si="10"/>
        <v>0</v>
      </c>
      <c r="O235" s="981">
        <f t="shared" si="11"/>
        <v>270499910</v>
      </c>
      <c r="P235" s="667"/>
      <c r="Q235" s="667"/>
      <c r="R235" s="667"/>
      <c r="S235" s="667"/>
      <c r="T235" s="667"/>
      <c r="U235" s="667"/>
      <c r="V235" s="667"/>
      <c r="W235" s="667"/>
      <c r="X235" s="667"/>
      <c r="Y235" s="667"/>
      <c r="Z235" s="667"/>
      <c r="AA235" s="667"/>
      <c r="AB235" s="667"/>
      <c r="AC235" s="667"/>
      <c r="AD235" s="667"/>
      <c r="AE235" s="667"/>
      <c r="AF235" s="667"/>
      <c r="AG235" s="667"/>
      <c r="AH235" s="667"/>
      <c r="AI235" s="667"/>
      <c r="AJ235" s="667"/>
    </row>
    <row r="236" spans="1:162" s="663" customFormat="1" ht="24" customHeight="1">
      <c r="A236" s="385"/>
      <c r="B236" s="385"/>
      <c r="C236" s="384" t="s">
        <v>592</v>
      </c>
      <c r="D236" s="418" t="s">
        <v>594</v>
      </c>
      <c r="E236" s="419">
        <v>270499910</v>
      </c>
      <c r="F236" s="419">
        <v>0</v>
      </c>
      <c r="G236" s="417">
        <v>270499910</v>
      </c>
      <c r="H236" s="659"/>
      <c r="I236" s="669"/>
      <c r="J236" s="669"/>
      <c r="K236" s="670" t="s">
        <v>592</v>
      </c>
      <c r="L236" s="586" t="s">
        <v>3327</v>
      </c>
      <c r="M236" s="982">
        <f t="shared" si="9"/>
        <v>270499910</v>
      </c>
      <c r="N236" s="982">
        <f t="shared" si="10"/>
        <v>0</v>
      </c>
      <c r="O236" s="982">
        <f t="shared" si="11"/>
        <v>270499910</v>
      </c>
      <c r="P236" s="662"/>
      <c r="Q236" s="662"/>
      <c r="R236" s="662"/>
      <c r="S236" s="662"/>
      <c r="T236" s="662"/>
      <c r="U236" s="662"/>
      <c r="V236" s="662"/>
      <c r="W236" s="662"/>
      <c r="X236" s="662"/>
      <c r="Y236" s="662"/>
      <c r="Z236" s="662"/>
      <c r="AA236" s="662"/>
      <c r="AB236" s="662"/>
      <c r="AC236" s="662"/>
      <c r="AD236" s="662"/>
      <c r="AE236" s="662"/>
      <c r="AF236" s="662"/>
      <c r="AG236" s="662"/>
      <c r="AH236" s="662"/>
      <c r="AI236" s="662"/>
      <c r="AJ236" s="662"/>
    </row>
    <row r="237" spans="1:162" s="668" customFormat="1" ht="24" customHeight="1">
      <c r="A237" s="385"/>
      <c r="B237" s="384" t="s">
        <v>595</v>
      </c>
      <c r="C237" s="385"/>
      <c r="D237" s="418" t="s">
        <v>792</v>
      </c>
      <c r="E237" s="419">
        <v>120941900</v>
      </c>
      <c r="F237" s="419">
        <v>0</v>
      </c>
      <c r="G237" s="417">
        <v>120941900</v>
      </c>
      <c r="H237" s="664"/>
      <c r="I237" s="669"/>
      <c r="J237" s="670" t="s">
        <v>595</v>
      </c>
      <c r="K237" s="669"/>
      <c r="L237" s="586" t="s">
        <v>3499</v>
      </c>
      <c r="M237" s="982">
        <f t="shared" si="9"/>
        <v>120941900</v>
      </c>
      <c r="N237" s="982">
        <f t="shared" si="10"/>
        <v>0</v>
      </c>
      <c r="O237" s="982">
        <f t="shared" si="11"/>
        <v>120941900</v>
      </c>
      <c r="P237" s="667"/>
      <c r="Q237" s="667"/>
      <c r="R237" s="667"/>
      <c r="S237" s="667"/>
      <c r="T237" s="667"/>
      <c r="U237" s="667"/>
      <c r="V237" s="667"/>
      <c r="W237" s="667"/>
      <c r="X237" s="667"/>
      <c r="Y237" s="667"/>
      <c r="Z237" s="667"/>
      <c r="AA237" s="667"/>
      <c r="AB237" s="667"/>
      <c r="AC237" s="667"/>
      <c r="AD237" s="667"/>
      <c r="AE237" s="667"/>
      <c r="AF237" s="667"/>
      <c r="AG237" s="667"/>
      <c r="AH237" s="667"/>
      <c r="AI237" s="667"/>
      <c r="AJ237" s="667"/>
    </row>
    <row r="238" spans="1:162" s="672" customFormat="1" ht="24" customHeight="1">
      <c r="A238" s="385"/>
      <c r="B238" s="385"/>
      <c r="C238" s="384" t="s">
        <v>592</v>
      </c>
      <c r="D238" s="418" t="s">
        <v>793</v>
      </c>
      <c r="E238" s="419">
        <v>104751900</v>
      </c>
      <c r="F238" s="419">
        <v>0</v>
      </c>
      <c r="G238" s="417">
        <v>104751900</v>
      </c>
      <c r="H238" s="664"/>
      <c r="I238" s="669"/>
      <c r="J238" s="669"/>
      <c r="K238" s="670" t="s">
        <v>592</v>
      </c>
      <c r="L238" s="586" t="s">
        <v>3500</v>
      </c>
      <c r="M238" s="982">
        <f t="shared" si="9"/>
        <v>104751900</v>
      </c>
      <c r="N238" s="982">
        <f t="shared" si="10"/>
        <v>0</v>
      </c>
      <c r="O238" s="982">
        <f t="shared" si="11"/>
        <v>104751900</v>
      </c>
      <c r="P238" s="667"/>
      <c r="Q238" s="667"/>
      <c r="R238" s="667"/>
      <c r="S238" s="667"/>
      <c r="T238" s="667"/>
      <c r="U238" s="667"/>
      <c r="V238" s="667"/>
      <c r="W238" s="667"/>
      <c r="X238" s="667"/>
      <c r="Y238" s="667"/>
      <c r="Z238" s="667"/>
      <c r="AA238" s="667"/>
      <c r="AB238" s="667"/>
      <c r="AC238" s="667"/>
      <c r="AD238" s="667"/>
      <c r="AE238" s="667"/>
      <c r="AF238" s="667"/>
      <c r="AG238" s="667"/>
      <c r="AH238" s="667"/>
      <c r="AI238" s="667"/>
      <c r="AJ238" s="667"/>
      <c r="AK238" s="668"/>
      <c r="AL238" s="668"/>
      <c r="AM238" s="668"/>
      <c r="AN238" s="668"/>
      <c r="AO238" s="668"/>
      <c r="AP238" s="668"/>
      <c r="AQ238" s="668"/>
      <c r="AR238" s="668"/>
      <c r="AS238" s="668"/>
      <c r="AT238" s="668"/>
      <c r="AU238" s="668"/>
      <c r="AV238" s="668"/>
      <c r="AW238" s="668"/>
      <c r="AX238" s="668"/>
      <c r="AY238" s="668"/>
      <c r="AZ238" s="668"/>
      <c r="BA238" s="668"/>
      <c r="BB238" s="668"/>
      <c r="BC238" s="668"/>
      <c r="BD238" s="668"/>
      <c r="BE238" s="668"/>
      <c r="BF238" s="668"/>
      <c r="BG238" s="668"/>
      <c r="BH238" s="668"/>
      <c r="BI238" s="668"/>
      <c r="BJ238" s="668"/>
      <c r="BK238" s="668"/>
      <c r="BL238" s="668"/>
      <c r="BM238" s="668"/>
      <c r="BN238" s="668"/>
      <c r="BO238" s="668"/>
      <c r="BP238" s="668"/>
      <c r="BQ238" s="668"/>
      <c r="BR238" s="668"/>
      <c r="BS238" s="668"/>
      <c r="BT238" s="668"/>
      <c r="BU238" s="668"/>
      <c r="BV238" s="668"/>
      <c r="BW238" s="668"/>
      <c r="BX238" s="668"/>
      <c r="BY238" s="668"/>
      <c r="BZ238" s="668"/>
      <c r="CA238" s="668"/>
      <c r="CB238" s="668"/>
      <c r="CC238" s="668"/>
      <c r="CD238" s="668"/>
      <c r="CE238" s="668"/>
      <c r="CF238" s="668"/>
      <c r="CG238" s="668"/>
      <c r="CH238" s="668"/>
      <c r="CI238" s="668"/>
      <c r="CJ238" s="668"/>
      <c r="CK238" s="668"/>
      <c r="CL238" s="668"/>
      <c r="CM238" s="668"/>
      <c r="CN238" s="668"/>
      <c r="CO238" s="668"/>
      <c r="CP238" s="668"/>
      <c r="CQ238" s="668"/>
      <c r="CR238" s="668"/>
      <c r="CS238" s="668"/>
      <c r="CT238" s="668"/>
      <c r="CU238" s="668"/>
      <c r="CV238" s="668"/>
      <c r="CW238" s="668"/>
      <c r="CX238" s="668"/>
      <c r="CY238" s="668"/>
      <c r="CZ238" s="668"/>
      <c r="DA238" s="668"/>
      <c r="DB238" s="668"/>
      <c r="DC238" s="668"/>
      <c r="DD238" s="668"/>
      <c r="DE238" s="668"/>
      <c r="DF238" s="668"/>
      <c r="DG238" s="668"/>
      <c r="DH238" s="668"/>
      <c r="DI238" s="668"/>
      <c r="DJ238" s="668"/>
      <c r="DK238" s="668"/>
      <c r="DL238" s="668"/>
      <c r="DM238" s="668"/>
      <c r="DN238" s="668"/>
      <c r="DO238" s="668"/>
      <c r="DP238" s="668"/>
      <c r="DQ238" s="668"/>
      <c r="DR238" s="668"/>
      <c r="DS238" s="668"/>
      <c r="DT238" s="668"/>
      <c r="DU238" s="668"/>
      <c r="DV238" s="668"/>
      <c r="DW238" s="668"/>
      <c r="DX238" s="668"/>
      <c r="DY238" s="668"/>
      <c r="DZ238" s="668"/>
      <c r="EA238" s="668"/>
      <c r="EB238" s="668"/>
      <c r="EC238" s="668"/>
      <c r="ED238" s="668"/>
      <c r="EE238" s="668"/>
      <c r="EF238" s="668"/>
      <c r="EG238" s="668"/>
      <c r="EH238" s="668"/>
      <c r="EI238" s="668"/>
      <c r="EJ238" s="668"/>
      <c r="EK238" s="668"/>
      <c r="EL238" s="668"/>
      <c r="EM238" s="668"/>
      <c r="EN238" s="668"/>
      <c r="EO238" s="668"/>
      <c r="EP238" s="668"/>
      <c r="EQ238" s="668"/>
      <c r="ER238" s="668"/>
      <c r="ES238" s="668"/>
      <c r="ET238" s="668"/>
      <c r="EU238" s="668"/>
      <c r="EV238" s="668"/>
      <c r="EW238" s="668"/>
      <c r="EX238" s="668"/>
      <c r="EY238" s="668"/>
      <c r="EZ238" s="668"/>
      <c r="FA238" s="668"/>
      <c r="FB238" s="668"/>
      <c r="FC238" s="668"/>
      <c r="FD238" s="668"/>
      <c r="FE238" s="668"/>
      <c r="FF238" s="668"/>
    </row>
    <row r="239" spans="1:162" s="663" customFormat="1" ht="37.5" customHeight="1">
      <c r="A239" s="385"/>
      <c r="B239" s="384"/>
      <c r="C239" s="385" t="s">
        <v>595</v>
      </c>
      <c r="D239" s="563" t="s">
        <v>3210</v>
      </c>
      <c r="E239" s="419">
        <v>6290000</v>
      </c>
      <c r="F239" s="419">
        <v>0</v>
      </c>
      <c r="G239" s="417">
        <v>6290000</v>
      </c>
      <c r="H239" s="659"/>
      <c r="I239" s="669"/>
      <c r="J239" s="670"/>
      <c r="K239" s="669" t="s">
        <v>595</v>
      </c>
      <c r="L239" s="600" t="s">
        <v>3501</v>
      </c>
      <c r="M239" s="982">
        <f t="shared" si="9"/>
        <v>6290000</v>
      </c>
      <c r="N239" s="982">
        <f t="shared" si="10"/>
        <v>0</v>
      </c>
      <c r="O239" s="982">
        <f t="shared" si="11"/>
        <v>6290000</v>
      </c>
      <c r="P239" s="662"/>
      <c r="Q239" s="662"/>
      <c r="R239" s="662"/>
      <c r="S239" s="662"/>
      <c r="T239" s="662"/>
      <c r="U239" s="662"/>
      <c r="V239" s="662"/>
      <c r="W239" s="662"/>
      <c r="X239" s="662"/>
      <c r="Y239" s="662"/>
      <c r="Z239" s="662"/>
      <c r="AA239" s="662"/>
      <c r="AB239" s="662"/>
      <c r="AC239" s="662"/>
      <c r="AD239" s="662"/>
      <c r="AE239" s="662"/>
      <c r="AF239" s="662"/>
      <c r="AG239" s="662"/>
      <c r="AH239" s="662"/>
      <c r="AI239" s="662"/>
      <c r="AJ239" s="662"/>
    </row>
    <row r="240" spans="1:162" s="668" customFormat="1" ht="24" customHeight="1">
      <c r="A240" s="385"/>
      <c r="B240" s="385"/>
      <c r="C240" s="384" t="s">
        <v>599</v>
      </c>
      <c r="D240" s="478" t="s">
        <v>794</v>
      </c>
      <c r="E240" s="419">
        <v>4150000</v>
      </c>
      <c r="F240" s="419">
        <v>0</v>
      </c>
      <c r="G240" s="417">
        <v>4150000</v>
      </c>
      <c r="H240" s="664"/>
      <c r="I240" s="669"/>
      <c r="J240" s="669"/>
      <c r="K240" s="670" t="s">
        <v>599</v>
      </c>
      <c r="L240" s="586" t="s">
        <v>3502</v>
      </c>
      <c r="M240" s="982">
        <f t="shared" si="9"/>
        <v>4150000</v>
      </c>
      <c r="N240" s="982">
        <f t="shared" si="10"/>
        <v>0</v>
      </c>
      <c r="O240" s="982">
        <f t="shared" si="11"/>
        <v>4150000</v>
      </c>
      <c r="P240" s="667"/>
      <c r="Q240" s="667"/>
      <c r="R240" s="667"/>
      <c r="S240" s="667"/>
      <c r="T240" s="667"/>
      <c r="U240" s="667"/>
      <c r="V240" s="667"/>
      <c r="W240" s="667"/>
      <c r="X240" s="667"/>
      <c r="Y240" s="667"/>
      <c r="Z240" s="667"/>
      <c r="AA240" s="667"/>
      <c r="AB240" s="667"/>
      <c r="AC240" s="667"/>
      <c r="AD240" s="667"/>
      <c r="AE240" s="667"/>
      <c r="AF240" s="667"/>
      <c r="AG240" s="667"/>
      <c r="AH240" s="667"/>
      <c r="AI240" s="667"/>
      <c r="AJ240" s="667"/>
    </row>
    <row r="241" spans="1:162" s="672" customFormat="1" ht="24" customHeight="1">
      <c r="A241" s="385"/>
      <c r="B241" s="384"/>
      <c r="C241" s="385" t="s">
        <v>603</v>
      </c>
      <c r="D241" s="418" t="s">
        <v>795</v>
      </c>
      <c r="E241" s="419">
        <v>5750000</v>
      </c>
      <c r="F241" s="419">
        <v>0</v>
      </c>
      <c r="G241" s="417">
        <v>5750000</v>
      </c>
      <c r="H241" s="664"/>
      <c r="I241" s="669"/>
      <c r="J241" s="670"/>
      <c r="K241" s="669" t="s">
        <v>603</v>
      </c>
      <c r="L241" s="586" t="s">
        <v>3503</v>
      </c>
      <c r="M241" s="982">
        <f t="shared" si="9"/>
        <v>5750000</v>
      </c>
      <c r="N241" s="982">
        <f t="shared" si="10"/>
        <v>0</v>
      </c>
      <c r="O241" s="982">
        <f t="shared" si="11"/>
        <v>5750000</v>
      </c>
      <c r="P241" s="667"/>
      <c r="Q241" s="667"/>
      <c r="R241" s="667"/>
      <c r="S241" s="667"/>
      <c r="T241" s="667"/>
      <c r="U241" s="667"/>
      <c r="V241" s="667"/>
      <c r="W241" s="667"/>
      <c r="X241" s="667"/>
      <c r="Y241" s="667"/>
      <c r="Z241" s="667"/>
      <c r="AA241" s="667"/>
      <c r="AB241" s="667"/>
      <c r="AC241" s="667"/>
      <c r="AD241" s="667"/>
      <c r="AE241" s="667"/>
      <c r="AF241" s="667"/>
      <c r="AG241" s="667"/>
      <c r="AH241" s="667"/>
      <c r="AI241" s="667"/>
      <c r="AJ241" s="667"/>
      <c r="AK241" s="668"/>
      <c r="AL241" s="668"/>
      <c r="AM241" s="668"/>
      <c r="AN241" s="668"/>
      <c r="AO241" s="668"/>
      <c r="AP241" s="668"/>
      <c r="AQ241" s="668"/>
      <c r="AR241" s="668"/>
      <c r="AS241" s="668"/>
      <c r="AT241" s="668"/>
      <c r="AU241" s="668"/>
      <c r="AV241" s="668"/>
      <c r="AW241" s="668"/>
      <c r="AX241" s="668"/>
      <c r="AY241" s="668"/>
      <c r="AZ241" s="668"/>
      <c r="BA241" s="668"/>
      <c r="BB241" s="668"/>
      <c r="BC241" s="668"/>
      <c r="BD241" s="668"/>
      <c r="BE241" s="668"/>
      <c r="BF241" s="668"/>
      <c r="BG241" s="668"/>
      <c r="BH241" s="668"/>
      <c r="BI241" s="668"/>
      <c r="BJ241" s="668"/>
      <c r="BK241" s="668"/>
      <c r="BL241" s="668"/>
      <c r="BM241" s="668"/>
      <c r="BN241" s="668"/>
      <c r="BO241" s="668"/>
      <c r="BP241" s="668"/>
      <c r="BQ241" s="668"/>
      <c r="BR241" s="668"/>
      <c r="BS241" s="668"/>
      <c r="BT241" s="668"/>
      <c r="BU241" s="668"/>
      <c r="BV241" s="668"/>
      <c r="BW241" s="668"/>
      <c r="BX241" s="668"/>
      <c r="BY241" s="668"/>
      <c r="BZ241" s="668"/>
      <c r="CA241" s="668"/>
      <c r="CB241" s="668"/>
      <c r="CC241" s="668"/>
      <c r="CD241" s="668"/>
      <c r="CE241" s="668"/>
      <c r="CF241" s="668"/>
      <c r="CG241" s="668"/>
      <c r="CH241" s="668"/>
      <c r="CI241" s="668"/>
      <c r="CJ241" s="668"/>
      <c r="CK241" s="668"/>
      <c r="CL241" s="668"/>
      <c r="CM241" s="668"/>
      <c r="CN241" s="668"/>
      <c r="CO241" s="668"/>
      <c r="CP241" s="668"/>
      <c r="CQ241" s="668"/>
      <c r="CR241" s="668"/>
      <c r="CS241" s="668"/>
      <c r="CT241" s="668"/>
      <c r="CU241" s="668"/>
      <c r="CV241" s="668"/>
      <c r="CW241" s="668"/>
      <c r="CX241" s="668"/>
      <c r="CY241" s="668"/>
      <c r="CZ241" s="668"/>
      <c r="DA241" s="668"/>
      <c r="DB241" s="668"/>
      <c r="DC241" s="668"/>
      <c r="DD241" s="668"/>
      <c r="DE241" s="668"/>
      <c r="DF241" s="668"/>
      <c r="DG241" s="668"/>
      <c r="DH241" s="668"/>
      <c r="DI241" s="668"/>
      <c r="DJ241" s="668"/>
      <c r="DK241" s="668"/>
      <c r="DL241" s="668"/>
      <c r="DM241" s="668"/>
      <c r="DN241" s="668"/>
      <c r="DO241" s="668"/>
      <c r="DP241" s="668"/>
      <c r="DQ241" s="668"/>
      <c r="DR241" s="668"/>
      <c r="DS241" s="668"/>
      <c r="DT241" s="668"/>
      <c r="DU241" s="668"/>
      <c r="DV241" s="668"/>
      <c r="DW241" s="668"/>
      <c r="DX241" s="668"/>
      <c r="DY241" s="668"/>
      <c r="DZ241" s="668"/>
      <c r="EA241" s="668"/>
      <c r="EB241" s="668"/>
      <c r="EC241" s="668"/>
      <c r="ED241" s="668"/>
      <c r="EE241" s="668"/>
      <c r="EF241" s="668"/>
      <c r="EG241" s="668"/>
      <c r="EH241" s="668"/>
      <c r="EI241" s="668"/>
      <c r="EJ241" s="668"/>
      <c r="EK241" s="668"/>
      <c r="EL241" s="668"/>
      <c r="EM241" s="668"/>
      <c r="EN241" s="668"/>
      <c r="EO241" s="668"/>
      <c r="EP241" s="668"/>
      <c r="EQ241" s="668"/>
      <c r="ER241" s="668"/>
      <c r="ES241" s="668"/>
      <c r="ET241" s="668"/>
      <c r="EU241" s="668"/>
      <c r="EV241" s="668"/>
      <c r="EW241" s="668"/>
      <c r="EX241" s="668"/>
      <c r="EY241" s="668"/>
      <c r="EZ241" s="668"/>
      <c r="FA241" s="668"/>
      <c r="FB241" s="668"/>
      <c r="FC241" s="668"/>
      <c r="FD241" s="668"/>
      <c r="FE241" s="668"/>
      <c r="FF241" s="668"/>
    </row>
    <row r="242" spans="1:162" s="672" customFormat="1" ht="24" customHeight="1">
      <c r="A242" s="385"/>
      <c r="B242" s="385" t="s">
        <v>599</v>
      </c>
      <c r="C242" s="384"/>
      <c r="D242" s="418" t="s">
        <v>796</v>
      </c>
      <c r="E242" s="419">
        <v>230922840</v>
      </c>
      <c r="F242" s="419">
        <v>0</v>
      </c>
      <c r="G242" s="417">
        <v>230922840</v>
      </c>
      <c r="H242" s="664"/>
      <c r="I242" s="669"/>
      <c r="J242" s="669" t="s">
        <v>599</v>
      </c>
      <c r="K242" s="670"/>
      <c r="L242" s="586" t="s">
        <v>3504</v>
      </c>
      <c r="M242" s="982">
        <f t="shared" si="9"/>
        <v>230922840</v>
      </c>
      <c r="N242" s="982">
        <f t="shared" si="10"/>
        <v>0</v>
      </c>
      <c r="O242" s="982">
        <f t="shared" si="11"/>
        <v>230922840</v>
      </c>
      <c r="P242" s="667"/>
      <c r="Q242" s="667"/>
      <c r="R242" s="667"/>
      <c r="S242" s="667"/>
      <c r="T242" s="667"/>
      <c r="U242" s="667"/>
      <c r="V242" s="667"/>
      <c r="W242" s="667"/>
      <c r="X242" s="667"/>
      <c r="Y242" s="667"/>
      <c r="Z242" s="667"/>
      <c r="AA242" s="667"/>
      <c r="AB242" s="667"/>
      <c r="AC242" s="667"/>
      <c r="AD242" s="667"/>
      <c r="AE242" s="667"/>
      <c r="AF242" s="667"/>
      <c r="AG242" s="667"/>
      <c r="AH242" s="667"/>
      <c r="AI242" s="667"/>
      <c r="AJ242" s="667"/>
      <c r="AK242" s="668"/>
      <c r="AL242" s="668"/>
      <c r="AM242" s="668"/>
      <c r="AN242" s="668"/>
      <c r="AO242" s="668"/>
      <c r="AP242" s="668"/>
      <c r="AQ242" s="668"/>
      <c r="AR242" s="668"/>
      <c r="AS242" s="668"/>
      <c r="AT242" s="668"/>
      <c r="AU242" s="668"/>
      <c r="AV242" s="668"/>
      <c r="AW242" s="668"/>
      <c r="AX242" s="668"/>
      <c r="AY242" s="668"/>
      <c r="AZ242" s="668"/>
      <c r="BA242" s="668"/>
      <c r="BB242" s="668"/>
      <c r="BC242" s="668"/>
      <c r="BD242" s="668"/>
      <c r="BE242" s="668"/>
      <c r="BF242" s="668"/>
      <c r="BG242" s="668"/>
      <c r="BH242" s="668"/>
      <c r="BI242" s="668"/>
      <c r="BJ242" s="668"/>
      <c r="BK242" s="668"/>
      <c r="BL242" s="668"/>
      <c r="BM242" s="668"/>
      <c r="BN242" s="668"/>
      <c r="BO242" s="668"/>
      <c r="BP242" s="668"/>
      <c r="BQ242" s="668"/>
      <c r="BR242" s="668"/>
      <c r="BS242" s="668"/>
      <c r="BT242" s="668"/>
      <c r="BU242" s="668"/>
      <c r="BV242" s="668"/>
      <c r="BW242" s="668"/>
      <c r="BX242" s="668"/>
      <c r="BY242" s="668"/>
      <c r="BZ242" s="668"/>
      <c r="CA242" s="668"/>
      <c r="CB242" s="668"/>
      <c r="CC242" s="668"/>
      <c r="CD242" s="668"/>
      <c r="CE242" s="668"/>
      <c r="CF242" s="668"/>
      <c r="CG242" s="668"/>
      <c r="CH242" s="668"/>
      <c r="CI242" s="668"/>
      <c r="CJ242" s="668"/>
      <c r="CK242" s="668"/>
      <c r="CL242" s="668"/>
      <c r="CM242" s="668"/>
      <c r="CN242" s="668"/>
      <c r="CO242" s="668"/>
      <c r="CP242" s="668"/>
      <c r="CQ242" s="668"/>
      <c r="CR242" s="668"/>
      <c r="CS242" s="668"/>
      <c r="CT242" s="668"/>
      <c r="CU242" s="668"/>
      <c r="CV242" s="668"/>
      <c r="CW242" s="668"/>
      <c r="CX242" s="668"/>
      <c r="CY242" s="668"/>
      <c r="CZ242" s="668"/>
      <c r="DA242" s="668"/>
      <c r="DB242" s="668"/>
      <c r="DC242" s="668"/>
      <c r="DD242" s="668"/>
      <c r="DE242" s="668"/>
      <c r="DF242" s="668"/>
      <c r="DG242" s="668"/>
      <c r="DH242" s="668"/>
      <c r="DI242" s="668"/>
      <c r="DJ242" s="668"/>
      <c r="DK242" s="668"/>
      <c r="DL242" s="668"/>
      <c r="DM242" s="668"/>
      <c r="DN242" s="668"/>
      <c r="DO242" s="668"/>
      <c r="DP242" s="668"/>
      <c r="DQ242" s="668"/>
      <c r="DR242" s="668"/>
      <c r="DS242" s="668"/>
      <c r="DT242" s="668"/>
      <c r="DU242" s="668"/>
      <c r="DV242" s="668"/>
      <c r="DW242" s="668"/>
      <c r="DX242" s="668"/>
      <c r="DY242" s="668"/>
      <c r="DZ242" s="668"/>
      <c r="EA242" s="668"/>
      <c r="EB242" s="668"/>
      <c r="EC242" s="668"/>
      <c r="ED242" s="668"/>
      <c r="EE242" s="668"/>
      <c r="EF242" s="668"/>
      <c r="EG242" s="668"/>
      <c r="EH242" s="668"/>
      <c r="EI242" s="668"/>
      <c r="EJ242" s="668"/>
      <c r="EK242" s="668"/>
      <c r="EL242" s="668"/>
      <c r="EM242" s="668"/>
      <c r="EN242" s="668"/>
      <c r="EO242" s="668"/>
      <c r="EP242" s="668"/>
      <c r="EQ242" s="668"/>
      <c r="ER242" s="668"/>
      <c r="ES242" s="668"/>
      <c r="ET242" s="668"/>
      <c r="EU242" s="668"/>
      <c r="EV242" s="668"/>
      <c r="EW242" s="668"/>
      <c r="EX242" s="668"/>
      <c r="EY242" s="668"/>
      <c r="EZ242" s="668"/>
      <c r="FA242" s="668"/>
      <c r="FB242" s="668"/>
      <c r="FC242" s="668"/>
      <c r="FD242" s="668"/>
      <c r="FE242" s="668"/>
      <c r="FF242" s="668"/>
    </row>
    <row r="243" spans="1:162" s="672" customFormat="1" ht="24" customHeight="1">
      <c r="A243" s="384"/>
      <c r="B243" s="385"/>
      <c r="C243" s="385" t="s">
        <v>592</v>
      </c>
      <c r="D243" s="750" t="s">
        <v>3209</v>
      </c>
      <c r="E243" s="419">
        <v>5600000</v>
      </c>
      <c r="F243" s="419">
        <v>0</v>
      </c>
      <c r="G243" s="417">
        <v>5600000</v>
      </c>
      <c r="H243" s="664"/>
      <c r="I243" s="670"/>
      <c r="J243" s="669"/>
      <c r="K243" s="669" t="s">
        <v>592</v>
      </c>
      <c r="L243" s="586" t="s">
        <v>3505</v>
      </c>
      <c r="M243" s="982">
        <f t="shared" si="9"/>
        <v>5600000</v>
      </c>
      <c r="N243" s="982">
        <f t="shared" si="10"/>
        <v>0</v>
      </c>
      <c r="O243" s="982">
        <f t="shared" si="11"/>
        <v>5600000</v>
      </c>
      <c r="P243" s="667"/>
      <c r="Q243" s="667"/>
      <c r="R243" s="667"/>
      <c r="S243" s="667"/>
      <c r="T243" s="667"/>
      <c r="U243" s="667"/>
      <c r="V243" s="667"/>
      <c r="W243" s="667"/>
      <c r="X243" s="667"/>
      <c r="Y243" s="667"/>
      <c r="Z243" s="667"/>
      <c r="AA243" s="667"/>
      <c r="AB243" s="667"/>
      <c r="AC243" s="667"/>
      <c r="AD243" s="667"/>
      <c r="AE243" s="667"/>
      <c r="AF243" s="667"/>
      <c r="AG243" s="667"/>
      <c r="AH243" s="667"/>
      <c r="AI243" s="667"/>
      <c r="AJ243" s="667"/>
      <c r="AK243" s="668"/>
      <c r="AL243" s="668"/>
      <c r="AM243" s="668"/>
      <c r="AN243" s="668"/>
      <c r="AO243" s="668"/>
      <c r="AP243" s="668"/>
      <c r="AQ243" s="668"/>
      <c r="AR243" s="668"/>
      <c r="AS243" s="668"/>
      <c r="AT243" s="668"/>
      <c r="AU243" s="668"/>
      <c r="AV243" s="668"/>
      <c r="AW243" s="668"/>
      <c r="AX243" s="668"/>
      <c r="AY243" s="668"/>
      <c r="AZ243" s="668"/>
      <c r="BA243" s="668"/>
      <c r="BB243" s="668"/>
      <c r="BC243" s="668"/>
      <c r="BD243" s="668"/>
      <c r="BE243" s="668"/>
      <c r="BF243" s="668"/>
      <c r="BG243" s="668"/>
      <c r="BH243" s="668"/>
      <c r="BI243" s="668"/>
      <c r="BJ243" s="668"/>
      <c r="BK243" s="668"/>
      <c r="BL243" s="668"/>
      <c r="BM243" s="668"/>
      <c r="BN243" s="668"/>
      <c r="BO243" s="668"/>
      <c r="BP243" s="668"/>
      <c r="BQ243" s="668"/>
      <c r="BR243" s="668"/>
      <c r="BS243" s="668"/>
      <c r="BT243" s="668"/>
      <c r="BU243" s="668"/>
      <c r="BV243" s="668"/>
      <c r="BW243" s="668"/>
      <c r="BX243" s="668"/>
      <c r="BY243" s="668"/>
      <c r="BZ243" s="668"/>
      <c r="CA243" s="668"/>
      <c r="CB243" s="668"/>
      <c r="CC243" s="668"/>
      <c r="CD243" s="668"/>
      <c r="CE243" s="668"/>
      <c r="CF243" s="668"/>
      <c r="CG243" s="668"/>
      <c r="CH243" s="668"/>
      <c r="CI243" s="668"/>
      <c r="CJ243" s="668"/>
      <c r="CK243" s="668"/>
      <c r="CL243" s="668"/>
      <c r="CM243" s="668"/>
      <c r="CN243" s="668"/>
      <c r="CO243" s="668"/>
      <c r="CP243" s="668"/>
      <c r="CQ243" s="668"/>
      <c r="CR243" s="668"/>
      <c r="CS243" s="668"/>
      <c r="CT243" s="668"/>
      <c r="CU243" s="668"/>
      <c r="CV243" s="668"/>
      <c r="CW243" s="668"/>
      <c r="CX243" s="668"/>
      <c r="CY243" s="668"/>
      <c r="CZ243" s="668"/>
      <c r="DA243" s="668"/>
      <c r="DB243" s="668"/>
      <c r="DC243" s="668"/>
      <c r="DD243" s="668"/>
      <c r="DE243" s="668"/>
      <c r="DF243" s="668"/>
      <c r="DG243" s="668"/>
      <c r="DH243" s="668"/>
      <c r="DI243" s="668"/>
      <c r="DJ243" s="668"/>
      <c r="DK243" s="668"/>
      <c r="DL243" s="668"/>
      <c r="DM243" s="668"/>
      <c r="DN243" s="668"/>
      <c r="DO243" s="668"/>
      <c r="DP243" s="668"/>
      <c r="DQ243" s="668"/>
      <c r="DR243" s="668"/>
      <c r="DS243" s="668"/>
      <c r="DT243" s="668"/>
      <c r="DU243" s="668"/>
      <c r="DV243" s="668"/>
      <c r="DW243" s="668"/>
      <c r="DX243" s="668"/>
      <c r="DY243" s="668"/>
      <c r="DZ243" s="668"/>
      <c r="EA243" s="668"/>
      <c r="EB243" s="668"/>
      <c r="EC243" s="668"/>
      <c r="ED243" s="668"/>
      <c r="EE243" s="668"/>
      <c r="EF243" s="668"/>
      <c r="EG243" s="668"/>
      <c r="EH243" s="668"/>
      <c r="EI243" s="668"/>
      <c r="EJ243" s="668"/>
      <c r="EK243" s="668"/>
      <c r="EL243" s="668"/>
      <c r="EM243" s="668"/>
      <c r="EN243" s="668"/>
      <c r="EO243" s="668"/>
      <c r="EP243" s="668"/>
      <c r="EQ243" s="668"/>
      <c r="ER243" s="668"/>
      <c r="ES243" s="668"/>
      <c r="ET243" s="668"/>
      <c r="EU243" s="668"/>
      <c r="EV243" s="668"/>
      <c r="EW243" s="668"/>
      <c r="EX243" s="668"/>
      <c r="EY243" s="668"/>
      <c r="EZ243" s="668"/>
      <c r="FA243" s="668"/>
      <c r="FB243" s="668"/>
      <c r="FC243" s="668"/>
      <c r="FD243" s="668"/>
      <c r="FE243" s="668"/>
      <c r="FF243" s="668"/>
    </row>
    <row r="244" spans="1:162" s="668" customFormat="1" ht="24" customHeight="1">
      <c r="A244" s="414"/>
      <c r="B244" s="415"/>
      <c r="C244" s="414" t="s">
        <v>595</v>
      </c>
      <c r="D244" s="416" t="s">
        <v>798</v>
      </c>
      <c r="E244" s="417">
        <v>6280000</v>
      </c>
      <c r="F244" s="417">
        <v>0</v>
      </c>
      <c r="G244" s="417">
        <v>6280000</v>
      </c>
      <c r="H244" s="664"/>
      <c r="I244" s="665"/>
      <c r="J244" s="666"/>
      <c r="K244" s="665" t="s">
        <v>595</v>
      </c>
      <c r="L244" s="585" t="s">
        <v>3506</v>
      </c>
      <c r="M244" s="981">
        <f t="shared" si="9"/>
        <v>6280000</v>
      </c>
      <c r="N244" s="981">
        <f t="shared" si="10"/>
        <v>0</v>
      </c>
      <c r="O244" s="981">
        <f t="shared" si="11"/>
        <v>6280000</v>
      </c>
      <c r="P244" s="667"/>
      <c r="Q244" s="667"/>
      <c r="R244" s="667"/>
      <c r="S244" s="667"/>
      <c r="T244" s="667"/>
      <c r="U244" s="667"/>
      <c r="V244" s="667"/>
      <c r="W244" s="667"/>
      <c r="X244" s="667"/>
      <c r="Y244" s="667"/>
      <c r="Z244" s="667"/>
      <c r="AA244" s="667"/>
      <c r="AB244" s="667"/>
      <c r="AC244" s="667"/>
      <c r="AD244" s="667"/>
      <c r="AE244" s="667"/>
      <c r="AF244" s="667"/>
      <c r="AG244" s="667"/>
      <c r="AH244" s="667"/>
      <c r="AI244" s="667"/>
      <c r="AJ244" s="667"/>
    </row>
    <row r="245" spans="1:162" s="658" customFormat="1" ht="24" customHeight="1">
      <c r="A245" s="385"/>
      <c r="B245" s="385"/>
      <c r="C245" s="384" t="s">
        <v>599</v>
      </c>
      <c r="D245" s="418" t="s">
        <v>799</v>
      </c>
      <c r="E245" s="419">
        <v>25656660</v>
      </c>
      <c r="F245" s="419">
        <v>0</v>
      </c>
      <c r="G245" s="417">
        <v>25656660</v>
      </c>
      <c r="H245" s="654"/>
      <c r="I245" s="669"/>
      <c r="J245" s="669"/>
      <c r="K245" s="670" t="s">
        <v>599</v>
      </c>
      <c r="L245" s="586" t="s">
        <v>3507</v>
      </c>
      <c r="M245" s="982">
        <f t="shared" si="9"/>
        <v>25656660</v>
      </c>
      <c r="N245" s="982">
        <f t="shared" si="10"/>
        <v>0</v>
      </c>
      <c r="O245" s="982">
        <f t="shared" si="11"/>
        <v>25656660</v>
      </c>
      <c r="P245" s="657"/>
      <c r="Q245" s="657"/>
      <c r="R245" s="657"/>
      <c r="S245" s="657"/>
      <c r="T245" s="657"/>
      <c r="U245" s="657"/>
      <c r="V245" s="657"/>
      <c r="W245" s="657"/>
      <c r="X245" s="657"/>
      <c r="Y245" s="657"/>
      <c r="Z245" s="657"/>
      <c r="AA245" s="657"/>
      <c r="AB245" s="657"/>
      <c r="AC245" s="657"/>
      <c r="AD245" s="657"/>
      <c r="AE245" s="657"/>
      <c r="AF245" s="657"/>
      <c r="AG245" s="657"/>
      <c r="AH245" s="657"/>
      <c r="AI245" s="657"/>
      <c r="AJ245" s="657"/>
    </row>
    <row r="246" spans="1:162" s="678" customFormat="1" ht="24" customHeight="1" thickBot="1">
      <c r="A246" s="385"/>
      <c r="B246" s="384"/>
      <c r="C246" s="385" t="s">
        <v>603</v>
      </c>
      <c r="D246" s="418" t="s">
        <v>800</v>
      </c>
      <c r="E246" s="419">
        <v>5077850</v>
      </c>
      <c r="F246" s="419">
        <v>0</v>
      </c>
      <c r="G246" s="417">
        <v>5077850</v>
      </c>
      <c r="H246" s="664"/>
      <c r="I246" s="669"/>
      <c r="J246" s="670"/>
      <c r="K246" s="669" t="s">
        <v>603</v>
      </c>
      <c r="L246" s="586" t="s">
        <v>3508</v>
      </c>
      <c r="M246" s="982">
        <f t="shared" si="9"/>
        <v>5077850</v>
      </c>
      <c r="N246" s="982">
        <f t="shared" si="10"/>
        <v>0</v>
      </c>
      <c r="O246" s="982">
        <f t="shared" si="11"/>
        <v>5077850</v>
      </c>
      <c r="P246" s="667"/>
      <c r="Q246" s="667"/>
      <c r="R246" s="667"/>
      <c r="S246" s="667"/>
      <c r="T246" s="667"/>
      <c r="U246" s="667"/>
      <c r="V246" s="667"/>
      <c r="W246" s="667"/>
      <c r="X246" s="667"/>
      <c r="Y246" s="667"/>
      <c r="Z246" s="667"/>
      <c r="AA246" s="667"/>
      <c r="AB246" s="667"/>
      <c r="AC246" s="667"/>
      <c r="AD246" s="667"/>
      <c r="AE246" s="667"/>
      <c r="AF246" s="667"/>
      <c r="AG246" s="667"/>
      <c r="AH246" s="667"/>
      <c r="AI246" s="667"/>
      <c r="AJ246" s="667"/>
      <c r="AK246" s="668"/>
      <c r="AL246" s="668"/>
      <c r="AM246" s="668"/>
      <c r="AN246" s="668"/>
      <c r="AO246" s="668"/>
      <c r="AP246" s="668"/>
      <c r="AQ246" s="668"/>
      <c r="AR246" s="668"/>
      <c r="AS246" s="668"/>
      <c r="AT246" s="668"/>
      <c r="AU246" s="668"/>
      <c r="AV246" s="668"/>
      <c r="AW246" s="668"/>
      <c r="AX246" s="668"/>
      <c r="AY246" s="668"/>
      <c r="AZ246" s="668"/>
      <c r="BA246" s="668"/>
      <c r="BB246" s="668"/>
      <c r="BC246" s="668"/>
      <c r="BD246" s="668"/>
      <c r="BE246" s="668"/>
      <c r="BF246" s="668"/>
      <c r="BG246" s="668"/>
      <c r="BH246" s="668"/>
      <c r="BI246" s="668"/>
      <c r="BJ246" s="668"/>
      <c r="BK246" s="668"/>
      <c r="BL246" s="668"/>
      <c r="BM246" s="668"/>
      <c r="BN246" s="668"/>
      <c r="BO246" s="668"/>
      <c r="BP246" s="668"/>
      <c r="BQ246" s="668"/>
      <c r="BR246" s="668"/>
      <c r="BS246" s="668"/>
      <c r="BT246" s="668"/>
      <c r="BU246" s="668"/>
      <c r="BV246" s="668"/>
      <c r="BW246" s="668"/>
      <c r="BX246" s="668"/>
      <c r="BY246" s="668"/>
      <c r="BZ246" s="668"/>
      <c r="CA246" s="668"/>
      <c r="CB246" s="668"/>
      <c r="CC246" s="668"/>
      <c r="CD246" s="668"/>
      <c r="CE246" s="668"/>
      <c r="CF246" s="668"/>
      <c r="CG246" s="668"/>
      <c r="CH246" s="668"/>
      <c r="CI246" s="668"/>
      <c r="CJ246" s="668"/>
      <c r="CK246" s="668"/>
      <c r="CL246" s="668"/>
      <c r="CM246" s="668"/>
      <c r="CN246" s="668"/>
      <c r="CO246" s="668"/>
      <c r="CP246" s="668"/>
      <c r="CQ246" s="668"/>
      <c r="CR246" s="668"/>
      <c r="CS246" s="668"/>
      <c r="CT246" s="668"/>
      <c r="CU246" s="668"/>
      <c r="CV246" s="668"/>
      <c r="CW246" s="668"/>
      <c r="CX246" s="668"/>
      <c r="CY246" s="668"/>
      <c r="CZ246" s="668"/>
      <c r="DA246" s="668"/>
      <c r="DB246" s="668"/>
      <c r="DC246" s="668"/>
      <c r="DD246" s="668"/>
      <c r="DE246" s="668"/>
      <c r="DF246" s="668"/>
      <c r="DG246" s="668"/>
      <c r="DH246" s="668"/>
      <c r="DI246" s="668"/>
      <c r="DJ246" s="668"/>
      <c r="DK246" s="668"/>
      <c r="DL246" s="668"/>
      <c r="DM246" s="668"/>
      <c r="DN246" s="668"/>
      <c r="DO246" s="668"/>
      <c r="DP246" s="668"/>
      <c r="DQ246" s="668"/>
      <c r="DR246" s="668"/>
      <c r="DS246" s="668"/>
      <c r="DT246" s="668"/>
      <c r="DU246" s="668"/>
      <c r="DV246" s="668"/>
      <c r="DW246" s="668"/>
      <c r="DX246" s="668"/>
      <c r="DY246" s="668"/>
      <c r="DZ246" s="668"/>
      <c r="EA246" s="668"/>
      <c r="EB246" s="668"/>
      <c r="EC246" s="668"/>
      <c r="ED246" s="668"/>
      <c r="EE246" s="668"/>
      <c r="EF246" s="668"/>
      <c r="EG246" s="668"/>
      <c r="EH246" s="668"/>
      <c r="EI246" s="668"/>
      <c r="EJ246" s="668"/>
      <c r="EK246" s="668"/>
      <c r="EL246" s="668"/>
      <c r="EM246" s="668"/>
      <c r="EN246" s="668"/>
      <c r="EO246" s="668"/>
      <c r="EP246" s="668"/>
      <c r="EQ246" s="668"/>
      <c r="ER246" s="668"/>
      <c r="ES246" s="668"/>
      <c r="ET246" s="668"/>
      <c r="EU246" s="668"/>
      <c r="EV246" s="668"/>
      <c r="EW246" s="668"/>
      <c r="EX246" s="668"/>
      <c r="EY246" s="668"/>
      <c r="EZ246" s="668"/>
      <c r="FA246" s="668"/>
      <c r="FB246" s="668"/>
      <c r="FC246" s="668"/>
      <c r="FD246" s="668"/>
      <c r="FE246" s="668"/>
      <c r="FF246" s="668"/>
    </row>
    <row r="247" spans="1:162" s="672" customFormat="1" ht="24" customHeight="1" thickTop="1">
      <c r="A247" s="385"/>
      <c r="B247" s="385"/>
      <c r="C247" s="384" t="s">
        <v>606</v>
      </c>
      <c r="D247" s="418" t="s">
        <v>801</v>
      </c>
      <c r="E247" s="419">
        <v>140896610</v>
      </c>
      <c r="F247" s="419">
        <v>0</v>
      </c>
      <c r="G247" s="419">
        <v>140896610</v>
      </c>
      <c r="H247" s="664"/>
      <c r="I247" s="669"/>
      <c r="J247" s="669"/>
      <c r="K247" s="670" t="s">
        <v>606</v>
      </c>
      <c r="L247" s="586" t="s">
        <v>3509</v>
      </c>
      <c r="M247" s="982">
        <f t="shared" si="9"/>
        <v>140896610</v>
      </c>
      <c r="N247" s="982">
        <f t="shared" si="10"/>
        <v>0</v>
      </c>
      <c r="O247" s="982">
        <f t="shared" si="11"/>
        <v>140896610</v>
      </c>
      <c r="P247" s="667"/>
      <c r="Q247" s="667"/>
      <c r="R247" s="667"/>
      <c r="S247" s="667"/>
      <c r="T247" s="667"/>
      <c r="U247" s="667"/>
      <c r="V247" s="667"/>
      <c r="W247" s="667"/>
      <c r="X247" s="667"/>
      <c r="Y247" s="667"/>
      <c r="Z247" s="667"/>
      <c r="AA247" s="667"/>
      <c r="AB247" s="667"/>
      <c r="AC247" s="667"/>
      <c r="AD247" s="667"/>
      <c r="AE247" s="667"/>
      <c r="AF247" s="667"/>
      <c r="AG247" s="667"/>
      <c r="AH247" s="667"/>
      <c r="AI247" s="667"/>
      <c r="AJ247" s="667"/>
      <c r="AK247" s="668"/>
      <c r="AL247" s="668"/>
      <c r="AM247" s="668"/>
      <c r="AN247" s="668"/>
      <c r="AO247" s="668"/>
      <c r="AP247" s="668"/>
      <c r="AQ247" s="668"/>
      <c r="AR247" s="668"/>
      <c r="AS247" s="668"/>
      <c r="AT247" s="668"/>
      <c r="AU247" s="668"/>
      <c r="AV247" s="668"/>
      <c r="AW247" s="668"/>
      <c r="AX247" s="668"/>
      <c r="AY247" s="668"/>
      <c r="AZ247" s="668"/>
      <c r="BA247" s="668"/>
      <c r="BB247" s="668"/>
      <c r="BC247" s="668"/>
      <c r="BD247" s="668"/>
      <c r="BE247" s="668"/>
      <c r="BF247" s="668"/>
      <c r="BG247" s="668"/>
      <c r="BH247" s="668"/>
      <c r="BI247" s="668"/>
      <c r="BJ247" s="668"/>
      <c r="BK247" s="668"/>
      <c r="BL247" s="668"/>
      <c r="BM247" s="668"/>
      <c r="BN247" s="668"/>
      <c r="BO247" s="668"/>
      <c r="BP247" s="668"/>
      <c r="BQ247" s="668"/>
      <c r="BR247" s="668"/>
      <c r="BS247" s="668"/>
      <c r="BT247" s="668"/>
      <c r="BU247" s="668"/>
      <c r="BV247" s="668"/>
      <c r="BW247" s="668"/>
      <c r="BX247" s="668"/>
      <c r="BY247" s="668"/>
      <c r="BZ247" s="668"/>
      <c r="CA247" s="668"/>
      <c r="CB247" s="668"/>
      <c r="CC247" s="668"/>
      <c r="CD247" s="668"/>
      <c r="CE247" s="668"/>
      <c r="CF247" s="668"/>
      <c r="CG247" s="668"/>
      <c r="CH247" s="668"/>
      <c r="CI247" s="668"/>
      <c r="CJ247" s="668"/>
      <c r="CK247" s="668"/>
      <c r="CL247" s="668"/>
      <c r="CM247" s="668"/>
      <c r="CN247" s="668"/>
      <c r="CO247" s="668"/>
      <c r="CP247" s="668"/>
      <c r="CQ247" s="668"/>
      <c r="CR247" s="668"/>
      <c r="CS247" s="668"/>
      <c r="CT247" s="668"/>
      <c r="CU247" s="668"/>
      <c r="CV247" s="668"/>
      <c r="CW247" s="668"/>
      <c r="CX247" s="668"/>
      <c r="CY247" s="668"/>
      <c r="CZ247" s="668"/>
      <c r="DA247" s="668"/>
      <c r="DB247" s="668"/>
      <c r="DC247" s="668"/>
      <c r="DD247" s="668"/>
      <c r="DE247" s="668"/>
      <c r="DF247" s="668"/>
      <c r="DG247" s="668"/>
      <c r="DH247" s="668"/>
      <c r="DI247" s="668"/>
      <c r="DJ247" s="668"/>
      <c r="DK247" s="668"/>
      <c r="DL247" s="668"/>
      <c r="DM247" s="668"/>
      <c r="DN247" s="668"/>
      <c r="DO247" s="668"/>
      <c r="DP247" s="668"/>
      <c r="DQ247" s="668"/>
      <c r="DR247" s="668"/>
      <c r="DS247" s="668"/>
      <c r="DT247" s="668"/>
      <c r="DU247" s="668"/>
      <c r="DV247" s="668"/>
      <c r="DW247" s="668"/>
      <c r="DX247" s="668"/>
      <c r="DY247" s="668"/>
      <c r="DZ247" s="668"/>
      <c r="EA247" s="668"/>
      <c r="EB247" s="668"/>
      <c r="EC247" s="668"/>
      <c r="ED247" s="668"/>
      <c r="EE247" s="668"/>
      <c r="EF247" s="668"/>
      <c r="EG247" s="668"/>
      <c r="EH247" s="668"/>
      <c r="EI247" s="668"/>
      <c r="EJ247" s="668"/>
      <c r="EK247" s="668"/>
      <c r="EL247" s="668"/>
      <c r="EM247" s="668"/>
      <c r="EN247" s="668"/>
      <c r="EO247" s="668"/>
      <c r="EP247" s="668"/>
      <c r="EQ247" s="668"/>
      <c r="ER247" s="668"/>
      <c r="ES247" s="668"/>
      <c r="ET247" s="668"/>
      <c r="EU247" s="668"/>
      <c r="EV247" s="668"/>
      <c r="EW247" s="668"/>
      <c r="EX247" s="668"/>
      <c r="EY247" s="668"/>
      <c r="EZ247" s="668"/>
      <c r="FA247" s="668"/>
      <c r="FB247" s="668"/>
      <c r="FC247" s="668"/>
      <c r="FD247" s="668"/>
      <c r="FE247" s="668"/>
      <c r="FF247" s="668"/>
    </row>
    <row r="248" spans="1:162" s="668" customFormat="1" ht="24" customHeight="1">
      <c r="A248" s="414"/>
      <c r="B248" s="415"/>
      <c r="C248" s="414" t="s">
        <v>670</v>
      </c>
      <c r="D248" s="416" t="s">
        <v>802</v>
      </c>
      <c r="E248" s="417">
        <v>47411720</v>
      </c>
      <c r="F248" s="417">
        <v>0</v>
      </c>
      <c r="G248" s="417">
        <v>47411720</v>
      </c>
      <c r="H248" s="664"/>
      <c r="I248" s="665"/>
      <c r="J248" s="666"/>
      <c r="K248" s="665" t="s">
        <v>670</v>
      </c>
      <c r="L248" s="585" t="s">
        <v>3510</v>
      </c>
      <c r="M248" s="981">
        <f t="shared" si="9"/>
        <v>47411720</v>
      </c>
      <c r="N248" s="981">
        <f t="shared" si="10"/>
        <v>0</v>
      </c>
      <c r="O248" s="981">
        <f t="shared" si="11"/>
        <v>47411720</v>
      </c>
      <c r="P248" s="667"/>
      <c r="Q248" s="667"/>
      <c r="R248" s="667"/>
      <c r="S248" s="667"/>
      <c r="T248" s="667"/>
      <c r="U248" s="667"/>
      <c r="V248" s="667"/>
      <c r="W248" s="667"/>
      <c r="X248" s="667"/>
      <c r="Y248" s="667"/>
      <c r="Z248" s="667"/>
      <c r="AA248" s="667"/>
      <c r="AB248" s="667"/>
      <c r="AC248" s="667"/>
      <c r="AD248" s="667"/>
      <c r="AE248" s="667"/>
      <c r="AF248" s="667"/>
      <c r="AG248" s="667"/>
      <c r="AH248" s="667"/>
      <c r="AI248" s="667"/>
      <c r="AJ248" s="667"/>
    </row>
    <row r="249" spans="1:162" s="658" customFormat="1" ht="24" customHeight="1">
      <c r="A249" s="385"/>
      <c r="B249" s="385" t="s">
        <v>603</v>
      </c>
      <c r="C249" s="384"/>
      <c r="D249" s="418" t="s">
        <v>803</v>
      </c>
      <c r="E249" s="419">
        <v>259469560</v>
      </c>
      <c r="F249" s="419">
        <v>0</v>
      </c>
      <c r="G249" s="417">
        <v>259469560</v>
      </c>
      <c r="H249" s="654"/>
      <c r="I249" s="669"/>
      <c r="J249" s="669" t="s">
        <v>603</v>
      </c>
      <c r="K249" s="670"/>
      <c r="L249" s="586" t="s">
        <v>3511</v>
      </c>
      <c r="M249" s="982">
        <f t="shared" si="9"/>
        <v>259469560</v>
      </c>
      <c r="N249" s="982">
        <f t="shared" si="10"/>
        <v>0</v>
      </c>
      <c r="O249" s="982">
        <f t="shared" si="11"/>
        <v>259469560</v>
      </c>
      <c r="P249" s="657"/>
      <c r="Q249" s="657"/>
      <c r="R249" s="657"/>
      <c r="S249" s="657"/>
      <c r="T249" s="657"/>
      <c r="U249" s="657"/>
      <c r="V249" s="657"/>
      <c r="W249" s="657"/>
      <c r="X249" s="657"/>
      <c r="Y249" s="657"/>
      <c r="Z249" s="657"/>
      <c r="AA249" s="657"/>
      <c r="AB249" s="657"/>
      <c r="AC249" s="657"/>
      <c r="AD249" s="657"/>
      <c r="AE249" s="657"/>
      <c r="AF249" s="657"/>
      <c r="AG249" s="657"/>
      <c r="AH249" s="657"/>
      <c r="AI249" s="657"/>
      <c r="AJ249" s="657"/>
    </row>
    <row r="250" spans="1:162" s="672" customFormat="1" ht="24" customHeight="1">
      <c r="A250" s="384"/>
      <c r="B250" s="385"/>
      <c r="C250" s="385" t="s">
        <v>592</v>
      </c>
      <c r="D250" s="418" t="s">
        <v>804</v>
      </c>
      <c r="E250" s="419">
        <v>74694900</v>
      </c>
      <c r="F250" s="419">
        <v>0</v>
      </c>
      <c r="G250" s="417">
        <v>74694900</v>
      </c>
      <c r="H250" s="664"/>
      <c r="I250" s="670"/>
      <c r="J250" s="669"/>
      <c r="K250" s="669" t="s">
        <v>592</v>
      </c>
      <c r="L250" s="586" t="s">
        <v>3512</v>
      </c>
      <c r="M250" s="982">
        <f t="shared" si="9"/>
        <v>74694900</v>
      </c>
      <c r="N250" s="982">
        <f t="shared" si="10"/>
        <v>0</v>
      </c>
      <c r="O250" s="982">
        <f t="shared" si="11"/>
        <v>74694900</v>
      </c>
      <c r="P250" s="667"/>
      <c r="Q250" s="667"/>
      <c r="R250" s="667"/>
      <c r="S250" s="667"/>
      <c r="T250" s="667"/>
      <c r="U250" s="667"/>
      <c r="V250" s="667"/>
      <c r="W250" s="667"/>
      <c r="X250" s="667"/>
      <c r="Y250" s="667"/>
      <c r="Z250" s="667"/>
      <c r="AA250" s="667"/>
      <c r="AB250" s="667"/>
      <c r="AC250" s="667"/>
      <c r="AD250" s="667"/>
      <c r="AE250" s="667"/>
      <c r="AF250" s="667"/>
      <c r="AG250" s="667"/>
      <c r="AH250" s="667"/>
      <c r="AI250" s="667"/>
      <c r="AJ250" s="667"/>
      <c r="AK250" s="668"/>
      <c r="AL250" s="668"/>
      <c r="AM250" s="668"/>
      <c r="AN250" s="668"/>
      <c r="AO250" s="668"/>
      <c r="AP250" s="668"/>
      <c r="AQ250" s="668"/>
      <c r="AR250" s="668"/>
      <c r="AS250" s="668"/>
      <c r="AT250" s="668"/>
      <c r="AU250" s="668"/>
      <c r="AV250" s="668"/>
      <c r="AW250" s="668"/>
      <c r="AX250" s="668"/>
      <c r="AY250" s="668"/>
      <c r="AZ250" s="668"/>
      <c r="BA250" s="668"/>
      <c r="BB250" s="668"/>
      <c r="BC250" s="668"/>
      <c r="BD250" s="668"/>
      <c r="BE250" s="668"/>
      <c r="BF250" s="668"/>
      <c r="BG250" s="668"/>
      <c r="BH250" s="668"/>
      <c r="BI250" s="668"/>
      <c r="BJ250" s="668"/>
      <c r="BK250" s="668"/>
      <c r="BL250" s="668"/>
      <c r="BM250" s="668"/>
      <c r="BN250" s="668"/>
      <c r="BO250" s="668"/>
      <c r="BP250" s="668"/>
      <c r="BQ250" s="668"/>
      <c r="BR250" s="668"/>
      <c r="BS250" s="668"/>
      <c r="BT250" s="668"/>
      <c r="BU250" s="668"/>
      <c r="BV250" s="668"/>
      <c r="BW250" s="668"/>
      <c r="BX250" s="668"/>
      <c r="BY250" s="668"/>
      <c r="BZ250" s="668"/>
      <c r="CA250" s="668"/>
      <c r="CB250" s="668"/>
      <c r="CC250" s="668"/>
      <c r="CD250" s="668"/>
      <c r="CE250" s="668"/>
      <c r="CF250" s="668"/>
      <c r="CG250" s="668"/>
      <c r="CH250" s="668"/>
      <c r="CI250" s="668"/>
      <c r="CJ250" s="668"/>
      <c r="CK250" s="668"/>
      <c r="CL250" s="668"/>
      <c r="CM250" s="668"/>
      <c r="CN250" s="668"/>
      <c r="CO250" s="668"/>
      <c r="CP250" s="668"/>
      <c r="CQ250" s="668"/>
      <c r="CR250" s="668"/>
      <c r="CS250" s="668"/>
      <c r="CT250" s="668"/>
      <c r="CU250" s="668"/>
      <c r="CV250" s="668"/>
      <c r="CW250" s="668"/>
      <c r="CX250" s="668"/>
      <c r="CY250" s="668"/>
      <c r="CZ250" s="668"/>
      <c r="DA250" s="668"/>
      <c r="DB250" s="668"/>
      <c r="DC250" s="668"/>
      <c r="DD250" s="668"/>
      <c r="DE250" s="668"/>
      <c r="DF250" s="668"/>
      <c r="DG250" s="668"/>
      <c r="DH250" s="668"/>
      <c r="DI250" s="668"/>
      <c r="DJ250" s="668"/>
      <c r="DK250" s="668"/>
      <c r="DL250" s="668"/>
      <c r="DM250" s="668"/>
      <c r="DN250" s="668"/>
      <c r="DO250" s="668"/>
      <c r="DP250" s="668"/>
      <c r="DQ250" s="668"/>
      <c r="DR250" s="668"/>
      <c r="DS250" s="668"/>
      <c r="DT250" s="668"/>
      <c r="DU250" s="668"/>
      <c r="DV250" s="668"/>
      <c r="DW250" s="668"/>
      <c r="DX250" s="668"/>
      <c r="DY250" s="668"/>
      <c r="DZ250" s="668"/>
      <c r="EA250" s="668"/>
      <c r="EB250" s="668"/>
      <c r="EC250" s="668"/>
      <c r="ED250" s="668"/>
      <c r="EE250" s="668"/>
      <c r="EF250" s="668"/>
      <c r="EG250" s="668"/>
      <c r="EH250" s="668"/>
      <c r="EI250" s="668"/>
      <c r="EJ250" s="668"/>
      <c r="EK250" s="668"/>
      <c r="EL250" s="668"/>
      <c r="EM250" s="668"/>
      <c r="EN250" s="668"/>
      <c r="EO250" s="668"/>
      <c r="EP250" s="668"/>
      <c r="EQ250" s="668"/>
      <c r="ER250" s="668"/>
      <c r="ES250" s="668"/>
      <c r="ET250" s="668"/>
      <c r="EU250" s="668"/>
      <c r="EV250" s="668"/>
      <c r="EW250" s="668"/>
      <c r="EX250" s="668"/>
      <c r="EY250" s="668"/>
      <c r="EZ250" s="668"/>
      <c r="FA250" s="668"/>
      <c r="FB250" s="668"/>
      <c r="FC250" s="668"/>
      <c r="FD250" s="668"/>
      <c r="FE250" s="668"/>
      <c r="FF250" s="668"/>
    </row>
    <row r="251" spans="1:162" s="688" customFormat="1" ht="24" customHeight="1">
      <c r="A251" s="414"/>
      <c r="B251" s="415"/>
      <c r="C251" s="414" t="s">
        <v>595</v>
      </c>
      <c r="D251" s="416" t="s">
        <v>805</v>
      </c>
      <c r="E251" s="417">
        <v>21758000</v>
      </c>
      <c r="F251" s="417">
        <v>0</v>
      </c>
      <c r="G251" s="417">
        <v>21758000</v>
      </c>
      <c r="H251" s="659"/>
      <c r="I251" s="665"/>
      <c r="J251" s="666"/>
      <c r="K251" s="665" t="s">
        <v>595</v>
      </c>
      <c r="L251" s="585" t="s">
        <v>3513</v>
      </c>
      <c r="M251" s="981">
        <f t="shared" si="9"/>
        <v>21758000</v>
      </c>
      <c r="N251" s="981">
        <f t="shared" si="10"/>
        <v>0</v>
      </c>
      <c r="O251" s="981">
        <f t="shared" si="11"/>
        <v>21758000</v>
      </c>
      <c r="P251" s="662"/>
      <c r="Q251" s="662"/>
      <c r="R251" s="662"/>
      <c r="S251" s="662"/>
      <c r="T251" s="662"/>
      <c r="U251" s="662"/>
      <c r="V251" s="662"/>
      <c r="W251" s="662"/>
      <c r="X251" s="662"/>
      <c r="Y251" s="662"/>
      <c r="Z251" s="662"/>
      <c r="AA251" s="662"/>
      <c r="AB251" s="662"/>
      <c r="AC251" s="662"/>
      <c r="AD251" s="662"/>
      <c r="AE251" s="662"/>
      <c r="AF251" s="662"/>
      <c r="AG251" s="662"/>
      <c r="AH251" s="662"/>
      <c r="AI251" s="662"/>
      <c r="AJ251" s="662"/>
      <c r="AK251" s="663"/>
      <c r="AL251" s="663"/>
      <c r="AM251" s="663"/>
      <c r="AN251" s="663"/>
      <c r="AO251" s="663"/>
      <c r="AP251" s="663"/>
      <c r="AQ251" s="663"/>
      <c r="AR251" s="663"/>
      <c r="AS251" s="663"/>
      <c r="AT251" s="663"/>
      <c r="AU251" s="663"/>
      <c r="AV251" s="663"/>
      <c r="AW251" s="663"/>
      <c r="AX251" s="663"/>
      <c r="AY251" s="663"/>
      <c r="AZ251" s="663"/>
      <c r="BA251" s="663"/>
      <c r="BB251" s="663"/>
      <c r="BC251" s="663"/>
      <c r="BD251" s="663"/>
      <c r="BE251" s="663"/>
      <c r="BF251" s="663"/>
      <c r="BG251" s="663"/>
      <c r="BH251" s="663"/>
      <c r="BI251" s="663"/>
      <c r="BJ251" s="663"/>
      <c r="BK251" s="663"/>
      <c r="BL251" s="663"/>
      <c r="BM251" s="663"/>
      <c r="BN251" s="663"/>
      <c r="BO251" s="663"/>
      <c r="BP251" s="663"/>
      <c r="BQ251" s="663"/>
      <c r="BR251" s="663"/>
      <c r="BS251" s="663"/>
      <c r="BT251" s="663"/>
      <c r="BU251" s="663"/>
      <c r="BV251" s="663"/>
      <c r="BW251" s="663"/>
      <c r="BX251" s="663"/>
      <c r="BY251" s="663"/>
      <c r="BZ251" s="663"/>
      <c r="CA251" s="663"/>
      <c r="CB251" s="663"/>
      <c r="CC251" s="663"/>
      <c r="CD251" s="663"/>
      <c r="CE251" s="663"/>
      <c r="CF251" s="663"/>
      <c r="CG251" s="663"/>
      <c r="CH251" s="663"/>
      <c r="CI251" s="663"/>
      <c r="CJ251" s="663"/>
      <c r="CK251" s="663"/>
      <c r="CL251" s="663"/>
      <c r="CM251" s="663"/>
      <c r="CN251" s="663"/>
      <c r="CO251" s="663"/>
      <c r="CP251" s="663"/>
      <c r="CQ251" s="663"/>
      <c r="CR251" s="663"/>
      <c r="CS251" s="663"/>
      <c r="CT251" s="663"/>
      <c r="CU251" s="663"/>
      <c r="CV251" s="663"/>
      <c r="CW251" s="663"/>
      <c r="CX251" s="663"/>
      <c r="CY251" s="663"/>
      <c r="CZ251" s="663"/>
      <c r="DA251" s="663"/>
      <c r="DB251" s="663"/>
      <c r="DC251" s="663"/>
      <c r="DD251" s="663"/>
      <c r="DE251" s="663"/>
      <c r="DF251" s="663"/>
      <c r="DG251" s="663"/>
      <c r="DH251" s="663"/>
      <c r="DI251" s="663"/>
      <c r="DJ251" s="663"/>
      <c r="DK251" s="663"/>
      <c r="DL251" s="663"/>
      <c r="DM251" s="663"/>
      <c r="DN251" s="663"/>
      <c r="DO251" s="663"/>
      <c r="DP251" s="663"/>
      <c r="DQ251" s="663"/>
      <c r="DR251" s="663"/>
      <c r="DS251" s="663"/>
      <c r="DT251" s="663"/>
      <c r="DU251" s="663"/>
      <c r="DV251" s="663"/>
      <c r="DW251" s="663"/>
      <c r="DX251" s="663"/>
      <c r="DY251" s="663"/>
      <c r="DZ251" s="663"/>
      <c r="EA251" s="663"/>
      <c r="EB251" s="663"/>
      <c r="EC251" s="663"/>
      <c r="ED251" s="663"/>
      <c r="EE251" s="663"/>
      <c r="EF251" s="663"/>
      <c r="EG251" s="663"/>
      <c r="EH251" s="663"/>
      <c r="EI251" s="663"/>
      <c r="EJ251" s="663"/>
      <c r="EK251" s="663"/>
      <c r="EL251" s="663"/>
      <c r="EM251" s="663"/>
      <c r="EN251" s="663"/>
      <c r="EO251" s="663"/>
      <c r="EP251" s="663"/>
      <c r="EQ251" s="663"/>
      <c r="ER251" s="663"/>
      <c r="ES251" s="663"/>
      <c r="ET251" s="663"/>
      <c r="EU251" s="663"/>
      <c r="EV251" s="663"/>
      <c r="EW251" s="663"/>
      <c r="EX251" s="663"/>
      <c r="EY251" s="663"/>
      <c r="EZ251" s="663"/>
      <c r="FA251" s="663"/>
      <c r="FB251" s="663"/>
      <c r="FC251" s="663"/>
      <c r="FD251" s="663"/>
      <c r="FE251" s="663"/>
      <c r="FF251" s="663"/>
    </row>
    <row r="252" spans="1:162" s="668" customFormat="1" ht="24" customHeight="1">
      <c r="A252" s="385"/>
      <c r="B252" s="385"/>
      <c r="C252" s="384" t="s">
        <v>599</v>
      </c>
      <c r="D252" s="418" t="s">
        <v>806</v>
      </c>
      <c r="E252" s="419">
        <v>84888760</v>
      </c>
      <c r="F252" s="419">
        <v>0</v>
      </c>
      <c r="G252" s="417">
        <v>84888760</v>
      </c>
      <c r="H252" s="664"/>
      <c r="I252" s="669"/>
      <c r="J252" s="669"/>
      <c r="K252" s="670" t="s">
        <v>599</v>
      </c>
      <c r="L252" s="586" t="s">
        <v>3514</v>
      </c>
      <c r="M252" s="982">
        <f t="shared" si="9"/>
        <v>84888760</v>
      </c>
      <c r="N252" s="982">
        <f t="shared" si="10"/>
        <v>0</v>
      </c>
      <c r="O252" s="982">
        <f t="shared" si="11"/>
        <v>84888760</v>
      </c>
      <c r="P252" s="667"/>
      <c r="Q252" s="667"/>
      <c r="R252" s="667"/>
      <c r="S252" s="667"/>
      <c r="T252" s="667"/>
      <c r="U252" s="667"/>
      <c r="V252" s="667"/>
      <c r="W252" s="667"/>
      <c r="X252" s="667"/>
      <c r="Y252" s="667"/>
      <c r="Z252" s="667"/>
      <c r="AA252" s="667"/>
      <c r="AB252" s="667"/>
      <c r="AC252" s="667"/>
      <c r="AD252" s="667"/>
      <c r="AE252" s="667"/>
      <c r="AF252" s="667"/>
      <c r="AG252" s="667"/>
      <c r="AH252" s="667"/>
      <c r="AI252" s="667"/>
      <c r="AJ252" s="667"/>
    </row>
    <row r="253" spans="1:162" s="668" customFormat="1" ht="24" customHeight="1">
      <c r="A253" s="385"/>
      <c r="B253" s="384"/>
      <c r="C253" s="385" t="s">
        <v>603</v>
      </c>
      <c r="D253" s="478" t="s">
        <v>807</v>
      </c>
      <c r="E253" s="419">
        <v>5427900</v>
      </c>
      <c r="F253" s="419">
        <v>0</v>
      </c>
      <c r="G253" s="417">
        <v>5427900</v>
      </c>
      <c r="H253" s="664"/>
      <c r="I253" s="669"/>
      <c r="J253" s="670"/>
      <c r="K253" s="669" t="s">
        <v>603</v>
      </c>
      <c r="L253" s="586" t="s">
        <v>3515</v>
      </c>
      <c r="M253" s="982">
        <f t="shared" si="9"/>
        <v>5427900</v>
      </c>
      <c r="N253" s="982">
        <f t="shared" si="10"/>
        <v>0</v>
      </c>
      <c r="O253" s="982">
        <f t="shared" si="11"/>
        <v>5427900</v>
      </c>
      <c r="P253" s="667"/>
      <c r="Q253" s="667"/>
      <c r="R253" s="667"/>
      <c r="S253" s="667"/>
      <c r="T253" s="667"/>
      <c r="U253" s="667"/>
      <c r="V253" s="667"/>
      <c r="W253" s="667"/>
      <c r="X253" s="667"/>
      <c r="Y253" s="667"/>
      <c r="Z253" s="667"/>
      <c r="AA253" s="667"/>
      <c r="AB253" s="667"/>
      <c r="AC253" s="667"/>
      <c r="AD253" s="667"/>
      <c r="AE253" s="667"/>
      <c r="AF253" s="667"/>
      <c r="AG253" s="667"/>
      <c r="AH253" s="667"/>
      <c r="AI253" s="667"/>
      <c r="AJ253" s="667"/>
    </row>
    <row r="254" spans="1:162" s="672" customFormat="1" ht="24" customHeight="1">
      <c r="A254" s="385"/>
      <c r="B254" s="385"/>
      <c r="C254" s="384" t="s">
        <v>606</v>
      </c>
      <c r="D254" s="418" t="s">
        <v>808</v>
      </c>
      <c r="E254" s="419">
        <v>72700000</v>
      </c>
      <c r="F254" s="419">
        <v>0</v>
      </c>
      <c r="G254" s="419">
        <v>72700000</v>
      </c>
      <c r="H254" s="664"/>
      <c r="I254" s="669"/>
      <c r="J254" s="669"/>
      <c r="K254" s="670" t="s">
        <v>606</v>
      </c>
      <c r="L254" s="586" t="s">
        <v>3516</v>
      </c>
      <c r="M254" s="982">
        <f t="shared" si="9"/>
        <v>72700000</v>
      </c>
      <c r="N254" s="982">
        <f t="shared" si="10"/>
        <v>0</v>
      </c>
      <c r="O254" s="982">
        <f t="shared" si="11"/>
        <v>72700000</v>
      </c>
      <c r="P254" s="667"/>
      <c r="Q254" s="667"/>
      <c r="R254" s="667"/>
      <c r="S254" s="667"/>
      <c r="T254" s="667"/>
      <c r="U254" s="667"/>
      <c r="V254" s="667"/>
      <c r="W254" s="667"/>
      <c r="X254" s="667"/>
      <c r="Y254" s="667"/>
      <c r="Z254" s="667"/>
      <c r="AA254" s="667"/>
      <c r="AB254" s="667"/>
      <c r="AC254" s="667"/>
      <c r="AD254" s="667"/>
      <c r="AE254" s="667"/>
      <c r="AF254" s="667"/>
      <c r="AG254" s="667"/>
      <c r="AH254" s="667"/>
      <c r="AI254" s="667"/>
      <c r="AJ254" s="667"/>
      <c r="AK254" s="668"/>
      <c r="AL254" s="668"/>
      <c r="AM254" s="668"/>
      <c r="AN254" s="668"/>
      <c r="AO254" s="668"/>
      <c r="AP254" s="668"/>
      <c r="AQ254" s="668"/>
      <c r="AR254" s="668"/>
      <c r="AS254" s="668"/>
      <c r="AT254" s="668"/>
      <c r="AU254" s="668"/>
      <c r="AV254" s="668"/>
      <c r="AW254" s="668"/>
      <c r="AX254" s="668"/>
      <c r="AY254" s="668"/>
      <c r="AZ254" s="668"/>
      <c r="BA254" s="668"/>
      <c r="BB254" s="668"/>
      <c r="BC254" s="668"/>
      <c r="BD254" s="668"/>
      <c r="BE254" s="668"/>
      <c r="BF254" s="668"/>
      <c r="BG254" s="668"/>
      <c r="BH254" s="668"/>
      <c r="BI254" s="668"/>
      <c r="BJ254" s="668"/>
      <c r="BK254" s="668"/>
      <c r="BL254" s="668"/>
      <c r="BM254" s="668"/>
      <c r="BN254" s="668"/>
      <c r="BO254" s="668"/>
      <c r="BP254" s="668"/>
      <c r="BQ254" s="668"/>
      <c r="BR254" s="668"/>
      <c r="BS254" s="668"/>
      <c r="BT254" s="668"/>
      <c r="BU254" s="668"/>
      <c r="BV254" s="668"/>
      <c r="BW254" s="668"/>
      <c r="BX254" s="668"/>
      <c r="BY254" s="668"/>
      <c r="BZ254" s="668"/>
      <c r="CA254" s="668"/>
      <c r="CB254" s="668"/>
      <c r="CC254" s="668"/>
      <c r="CD254" s="668"/>
      <c r="CE254" s="668"/>
      <c r="CF254" s="668"/>
      <c r="CG254" s="668"/>
      <c r="CH254" s="668"/>
      <c r="CI254" s="668"/>
      <c r="CJ254" s="668"/>
      <c r="CK254" s="668"/>
      <c r="CL254" s="668"/>
      <c r="CM254" s="668"/>
      <c r="CN254" s="668"/>
      <c r="CO254" s="668"/>
      <c r="CP254" s="668"/>
      <c r="CQ254" s="668"/>
      <c r="CR254" s="668"/>
      <c r="CS254" s="668"/>
      <c r="CT254" s="668"/>
      <c r="CU254" s="668"/>
      <c r="CV254" s="668"/>
      <c r="CW254" s="668"/>
      <c r="CX254" s="668"/>
      <c r="CY254" s="668"/>
      <c r="CZ254" s="668"/>
      <c r="DA254" s="668"/>
      <c r="DB254" s="668"/>
      <c r="DC254" s="668"/>
      <c r="DD254" s="668"/>
      <c r="DE254" s="668"/>
      <c r="DF254" s="668"/>
      <c r="DG254" s="668"/>
      <c r="DH254" s="668"/>
      <c r="DI254" s="668"/>
      <c r="DJ254" s="668"/>
      <c r="DK254" s="668"/>
      <c r="DL254" s="668"/>
      <c r="DM254" s="668"/>
      <c r="DN254" s="668"/>
      <c r="DO254" s="668"/>
      <c r="DP254" s="668"/>
      <c r="DQ254" s="668"/>
      <c r="DR254" s="668"/>
      <c r="DS254" s="668"/>
      <c r="DT254" s="668"/>
      <c r="DU254" s="668"/>
      <c r="DV254" s="668"/>
      <c r="DW254" s="668"/>
      <c r="DX254" s="668"/>
      <c r="DY254" s="668"/>
      <c r="DZ254" s="668"/>
      <c r="EA254" s="668"/>
      <c r="EB254" s="668"/>
      <c r="EC254" s="668"/>
      <c r="ED254" s="668"/>
      <c r="EE254" s="668"/>
      <c r="EF254" s="668"/>
      <c r="EG254" s="668"/>
      <c r="EH254" s="668"/>
      <c r="EI254" s="668"/>
      <c r="EJ254" s="668"/>
      <c r="EK254" s="668"/>
      <c r="EL254" s="668"/>
      <c r="EM254" s="668"/>
      <c r="EN254" s="668"/>
      <c r="EO254" s="668"/>
      <c r="EP254" s="668"/>
      <c r="EQ254" s="668"/>
      <c r="ER254" s="668"/>
      <c r="ES254" s="668"/>
      <c r="ET254" s="668"/>
      <c r="EU254" s="668"/>
      <c r="EV254" s="668"/>
      <c r="EW254" s="668"/>
      <c r="EX254" s="668"/>
      <c r="EY254" s="668"/>
      <c r="EZ254" s="668"/>
      <c r="FA254" s="668"/>
      <c r="FB254" s="668"/>
      <c r="FC254" s="668"/>
      <c r="FD254" s="668"/>
      <c r="FE254" s="668"/>
      <c r="FF254" s="668"/>
    </row>
    <row r="255" spans="1:162" s="678" customFormat="1" ht="24" customHeight="1" thickBot="1">
      <c r="A255" s="414"/>
      <c r="B255" s="415" t="s">
        <v>606</v>
      </c>
      <c r="C255" s="414"/>
      <c r="D255" s="416" t="s">
        <v>809</v>
      </c>
      <c r="E255" s="417">
        <v>9059600</v>
      </c>
      <c r="F255" s="417">
        <v>0</v>
      </c>
      <c r="G255" s="417">
        <v>9059600</v>
      </c>
      <c r="H255" s="664"/>
      <c r="I255" s="665"/>
      <c r="J255" s="666" t="s">
        <v>606</v>
      </c>
      <c r="K255" s="665"/>
      <c r="L255" s="585" t="s">
        <v>3517</v>
      </c>
      <c r="M255" s="981">
        <f t="shared" si="9"/>
        <v>9059600</v>
      </c>
      <c r="N255" s="981">
        <f t="shared" si="10"/>
        <v>0</v>
      </c>
      <c r="O255" s="981">
        <f t="shared" si="11"/>
        <v>9059600</v>
      </c>
      <c r="P255" s="667"/>
      <c r="Q255" s="667"/>
      <c r="R255" s="667"/>
      <c r="S255" s="667"/>
      <c r="T255" s="667"/>
      <c r="U255" s="667"/>
      <c r="V255" s="667"/>
      <c r="W255" s="667"/>
      <c r="X255" s="667"/>
      <c r="Y255" s="667"/>
      <c r="Z255" s="667"/>
      <c r="AA255" s="667"/>
      <c r="AB255" s="667"/>
      <c r="AC255" s="667"/>
      <c r="AD255" s="667"/>
      <c r="AE255" s="667"/>
      <c r="AF255" s="667"/>
      <c r="AG255" s="667"/>
      <c r="AH255" s="667"/>
      <c r="AI255" s="667"/>
      <c r="AJ255" s="667"/>
      <c r="AK255" s="668"/>
      <c r="AL255" s="668"/>
      <c r="AM255" s="668"/>
      <c r="AN255" s="668"/>
      <c r="AO255" s="668"/>
      <c r="AP255" s="668"/>
      <c r="AQ255" s="668"/>
      <c r="AR255" s="668"/>
      <c r="AS255" s="668"/>
      <c r="AT255" s="668"/>
      <c r="AU255" s="668"/>
      <c r="AV255" s="668"/>
      <c r="AW255" s="668"/>
      <c r="AX255" s="668"/>
      <c r="AY255" s="668"/>
      <c r="AZ255" s="668"/>
      <c r="BA255" s="668"/>
      <c r="BB255" s="668"/>
      <c r="BC255" s="668"/>
      <c r="BD255" s="668"/>
      <c r="BE255" s="668"/>
      <c r="BF255" s="668"/>
      <c r="BG255" s="668"/>
      <c r="BH255" s="668"/>
      <c r="BI255" s="668"/>
      <c r="BJ255" s="668"/>
      <c r="BK255" s="668"/>
      <c r="BL255" s="668"/>
      <c r="BM255" s="668"/>
      <c r="BN255" s="668"/>
      <c r="BO255" s="668"/>
      <c r="BP255" s="668"/>
      <c r="BQ255" s="668"/>
      <c r="BR255" s="668"/>
      <c r="BS255" s="668"/>
      <c r="BT255" s="668"/>
      <c r="BU255" s="668"/>
      <c r="BV255" s="668"/>
      <c r="BW255" s="668"/>
      <c r="BX255" s="668"/>
      <c r="BY255" s="668"/>
      <c r="BZ255" s="668"/>
      <c r="CA255" s="668"/>
      <c r="CB255" s="668"/>
      <c r="CC255" s="668"/>
      <c r="CD255" s="668"/>
      <c r="CE255" s="668"/>
      <c r="CF255" s="668"/>
      <c r="CG255" s="668"/>
      <c r="CH255" s="668"/>
      <c r="CI255" s="668"/>
      <c r="CJ255" s="668"/>
      <c r="CK255" s="668"/>
      <c r="CL255" s="668"/>
      <c r="CM255" s="668"/>
      <c r="CN255" s="668"/>
      <c r="CO255" s="668"/>
      <c r="CP255" s="668"/>
      <c r="CQ255" s="668"/>
      <c r="CR255" s="668"/>
      <c r="CS255" s="668"/>
      <c r="CT255" s="668"/>
      <c r="CU255" s="668"/>
      <c r="CV255" s="668"/>
      <c r="CW255" s="668"/>
      <c r="CX255" s="668"/>
      <c r="CY255" s="668"/>
      <c r="CZ255" s="668"/>
      <c r="DA255" s="668"/>
      <c r="DB255" s="668"/>
      <c r="DC255" s="668"/>
      <c r="DD255" s="668"/>
      <c r="DE255" s="668"/>
      <c r="DF255" s="668"/>
      <c r="DG255" s="668"/>
      <c r="DH255" s="668"/>
      <c r="DI255" s="668"/>
      <c r="DJ255" s="668"/>
      <c r="DK255" s="668"/>
      <c r="DL255" s="668"/>
      <c r="DM255" s="668"/>
      <c r="DN255" s="668"/>
      <c r="DO255" s="668"/>
      <c r="DP255" s="668"/>
      <c r="DQ255" s="668"/>
      <c r="DR255" s="668"/>
      <c r="DS255" s="668"/>
      <c r="DT255" s="668"/>
      <c r="DU255" s="668"/>
      <c r="DV255" s="668"/>
      <c r="DW255" s="668"/>
      <c r="DX255" s="668"/>
      <c r="DY255" s="668"/>
      <c r="DZ255" s="668"/>
      <c r="EA255" s="668"/>
      <c r="EB255" s="668"/>
      <c r="EC255" s="668"/>
      <c r="ED255" s="668"/>
      <c r="EE255" s="668"/>
      <c r="EF255" s="668"/>
      <c r="EG255" s="668"/>
      <c r="EH255" s="668"/>
      <c r="EI255" s="668"/>
      <c r="EJ255" s="668"/>
      <c r="EK255" s="668"/>
      <c r="EL255" s="668"/>
      <c r="EM255" s="668"/>
      <c r="EN255" s="668"/>
      <c r="EO255" s="668"/>
      <c r="EP255" s="668"/>
      <c r="EQ255" s="668"/>
      <c r="ER255" s="668"/>
      <c r="ES255" s="668"/>
      <c r="ET255" s="668"/>
      <c r="EU255" s="668"/>
      <c r="EV255" s="668"/>
      <c r="EW255" s="668"/>
      <c r="EX255" s="668"/>
      <c r="EY255" s="668"/>
      <c r="EZ255" s="668"/>
      <c r="FA255" s="668"/>
      <c r="FB255" s="668"/>
      <c r="FC255" s="668"/>
      <c r="FD255" s="668"/>
      <c r="FE255" s="668"/>
      <c r="FF255" s="668"/>
    </row>
    <row r="256" spans="1:162" s="668" customFormat="1" ht="24" customHeight="1" thickTop="1">
      <c r="A256" s="385"/>
      <c r="B256" s="385"/>
      <c r="C256" s="384" t="s">
        <v>592</v>
      </c>
      <c r="D256" s="418" t="s">
        <v>810</v>
      </c>
      <c r="E256" s="419">
        <v>6256000</v>
      </c>
      <c r="F256" s="419">
        <v>0</v>
      </c>
      <c r="G256" s="417">
        <v>6256000</v>
      </c>
      <c r="H256" s="664"/>
      <c r="I256" s="669"/>
      <c r="J256" s="669"/>
      <c r="K256" s="670" t="s">
        <v>592</v>
      </c>
      <c r="L256" s="586" t="s">
        <v>3518</v>
      </c>
      <c r="M256" s="982">
        <f t="shared" si="9"/>
        <v>6256000</v>
      </c>
      <c r="N256" s="982">
        <f t="shared" si="10"/>
        <v>0</v>
      </c>
      <c r="O256" s="982">
        <f t="shared" si="11"/>
        <v>6256000</v>
      </c>
      <c r="P256" s="667"/>
      <c r="Q256" s="667"/>
      <c r="R256" s="667"/>
      <c r="S256" s="667"/>
      <c r="T256" s="667"/>
      <c r="U256" s="667"/>
      <c r="V256" s="667"/>
      <c r="W256" s="667"/>
      <c r="X256" s="667"/>
      <c r="Y256" s="667"/>
      <c r="Z256" s="667"/>
      <c r="AA256" s="667"/>
      <c r="AB256" s="667"/>
      <c r="AC256" s="667"/>
      <c r="AD256" s="667"/>
      <c r="AE256" s="667"/>
      <c r="AF256" s="667"/>
      <c r="AG256" s="667"/>
      <c r="AH256" s="667"/>
      <c r="AI256" s="667"/>
      <c r="AJ256" s="667"/>
    </row>
    <row r="257" spans="1:162" s="672" customFormat="1" ht="24" customHeight="1">
      <c r="A257" s="384"/>
      <c r="B257" s="385"/>
      <c r="C257" s="385" t="s">
        <v>595</v>
      </c>
      <c r="D257" s="418" t="s">
        <v>811</v>
      </c>
      <c r="E257" s="419">
        <v>2803600</v>
      </c>
      <c r="F257" s="419">
        <v>0</v>
      </c>
      <c r="G257" s="417">
        <v>2803600</v>
      </c>
      <c r="H257" s="664"/>
      <c r="I257" s="670"/>
      <c r="J257" s="669"/>
      <c r="K257" s="669" t="s">
        <v>595</v>
      </c>
      <c r="L257" s="586" t="s">
        <v>3519</v>
      </c>
      <c r="M257" s="982">
        <f t="shared" si="9"/>
        <v>2803600</v>
      </c>
      <c r="N257" s="982">
        <f t="shared" si="10"/>
        <v>0</v>
      </c>
      <c r="O257" s="982">
        <f t="shared" si="11"/>
        <v>2803600</v>
      </c>
      <c r="P257" s="667"/>
      <c r="Q257" s="667"/>
      <c r="R257" s="667"/>
      <c r="S257" s="667"/>
      <c r="T257" s="667"/>
      <c r="U257" s="667"/>
      <c r="V257" s="667"/>
      <c r="W257" s="667"/>
      <c r="X257" s="667"/>
      <c r="Y257" s="667"/>
      <c r="Z257" s="667"/>
      <c r="AA257" s="667"/>
      <c r="AB257" s="667"/>
      <c r="AC257" s="667"/>
      <c r="AD257" s="667"/>
      <c r="AE257" s="667"/>
      <c r="AF257" s="667"/>
      <c r="AG257" s="667"/>
      <c r="AH257" s="667"/>
      <c r="AI257" s="667"/>
      <c r="AJ257" s="667"/>
      <c r="AK257" s="668"/>
      <c r="AL257" s="668"/>
      <c r="AM257" s="668"/>
      <c r="AN257" s="668"/>
      <c r="AO257" s="668"/>
      <c r="AP257" s="668"/>
      <c r="AQ257" s="668"/>
      <c r="AR257" s="668"/>
      <c r="AS257" s="668"/>
      <c r="AT257" s="668"/>
      <c r="AU257" s="668"/>
      <c r="AV257" s="668"/>
      <c r="AW257" s="668"/>
      <c r="AX257" s="668"/>
      <c r="AY257" s="668"/>
      <c r="AZ257" s="668"/>
      <c r="BA257" s="668"/>
      <c r="BB257" s="668"/>
      <c r="BC257" s="668"/>
      <c r="BD257" s="668"/>
      <c r="BE257" s="668"/>
      <c r="BF257" s="668"/>
      <c r="BG257" s="668"/>
      <c r="BH257" s="668"/>
      <c r="BI257" s="668"/>
      <c r="BJ257" s="668"/>
      <c r="BK257" s="668"/>
      <c r="BL257" s="668"/>
      <c r="BM257" s="668"/>
      <c r="BN257" s="668"/>
      <c r="BO257" s="668"/>
      <c r="BP257" s="668"/>
      <c r="BQ257" s="668"/>
      <c r="BR257" s="668"/>
      <c r="BS257" s="668"/>
      <c r="BT257" s="668"/>
      <c r="BU257" s="668"/>
      <c r="BV257" s="668"/>
      <c r="BW257" s="668"/>
      <c r="BX257" s="668"/>
      <c r="BY257" s="668"/>
      <c r="BZ257" s="668"/>
      <c r="CA257" s="668"/>
      <c r="CB257" s="668"/>
      <c r="CC257" s="668"/>
      <c r="CD257" s="668"/>
      <c r="CE257" s="668"/>
      <c r="CF257" s="668"/>
      <c r="CG257" s="668"/>
      <c r="CH257" s="668"/>
      <c r="CI257" s="668"/>
      <c r="CJ257" s="668"/>
      <c r="CK257" s="668"/>
      <c r="CL257" s="668"/>
      <c r="CM257" s="668"/>
      <c r="CN257" s="668"/>
      <c r="CO257" s="668"/>
      <c r="CP257" s="668"/>
      <c r="CQ257" s="668"/>
      <c r="CR257" s="668"/>
      <c r="CS257" s="668"/>
      <c r="CT257" s="668"/>
      <c r="CU257" s="668"/>
      <c r="CV257" s="668"/>
      <c r="CW257" s="668"/>
      <c r="CX257" s="668"/>
      <c r="CY257" s="668"/>
      <c r="CZ257" s="668"/>
      <c r="DA257" s="668"/>
      <c r="DB257" s="668"/>
      <c r="DC257" s="668"/>
      <c r="DD257" s="668"/>
      <c r="DE257" s="668"/>
      <c r="DF257" s="668"/>
      <c r="DG257" s="668"/>
      <c r="DH257" s="668"/>
      <c r="DI257" s="668"/>
      <c r="DJ257" s="668"/>
      <c r="DK257" s="668"/>
      <c r="DL257" s="668"/>
      <c r="DM257" s="668"/>
      <c r="DN257" s="668"/>
      <c r="DO257" s="668"/>
      <c r="DP257" s="668"/>
      <c r="DQ257" s="668"/>
      <c r="DR257" s="668"/>
      <c r="DS257" s="668"/>
      <c r="DT257" s="668"/>
      <c r="DU257" s="668"/>
      <c r="DV257" s="668"/>
      <c r="DW257" s="668"/>
      <c r="DX257" s="668"/>
      <c r="DY257" s="668"/>
      <c r="DZ257" s="668"/>
      <c r="EA257" s="668"/>
      <c r="EB257" s="668"/>
      <c r="EC257" s="668"/>
      <c r="ED257" s="668"/>
      <c r="EE257" s="668"/>
      <c r="EF257" s="668"/>
      <c r="EG257" s="668"/>
      <c r="EH257" s="668"/>
      <c r="EI257" s="668"/>
      <c r="EJ257" s="668"/>
      <c r="EK257" s="668"/>
      <c r="EL257" s="668"/>
      <c r="EM257" s="668"/>
      <c r="EN257" s="668"/>
      <c r="EO257" s="668"/>
      <c r="EP257" s="668"/>
      <c r="EQ257" s="668"/>
      <c r="ER257" s="668"/>
      <c r="ES257" s="668"/>
      <c r="ET257" s="668"/>
      <c r="EU257" s="668"/>
      <c r="EV257" s="668"/>
      <c r="EW257" s="668"/>
      <c r="EX257" s="668"/>
      <c r="EY257" s="668"/>
      <c r="EZ257" s="668"/>
      <c r="FA257" s="668"/>
      <c r="FB257" s="668"/>
      <c r="FC257" s="668"/>
      <c r="FD257" s="668"/>
      <c r="FE257" s="668"/>
      <c r="FF257" s="668"/>
    </row>
    <row r="258" spans="1:162" s="682" customFormat="1" ht="24" customHeight="1" thickBot="1">
      <c r="A258" s="436" t="s">
        <v>812</v>
      </c>
      <c r="B258" s="437"/>
      <c r="C258" s="436"/>
      <c r="D258" s="438" t="s">
        <v>813</v>
      </c>
      <c r="E258" s="439">
        <v>18898810</v>
      </c>
      <c r="F258" s="439">
        <v>0</v>
      </c>
      <c r="G258" s="439">
        <v>18898810</v>
      </c>
      <c r="H258" s="659"/>
      <c r="I258" s="692" t="s">
        <v>812</v>
      </c>
      <c r="J258" s="693"/>
      <c r="K258" s="692"/>
      <c r="L258" s="591" t="s">
        <v>3520</v>
      </c>
      <c r="M258" s="980">
        <f t="shared" si="9"/>
        <v>18898810</v>
      </c>
      <c r="N258" s="980">
        <f t="shared" si="10"/>
        <v>0</v>
      </c>
      <c r="O258" s="980">
        <f t="shared" si="11"/>
        <v>18898810</v>
      </c>
      <c r="P258" s="662"/>
      <c r="Q258" s="662"/>
      <c r="R258" s="662"/>
      <c r="S258" s="662"/>
      <c r="T258" s="662"/>
      <c r="U258" s="662"/>
      <c r="V258" s="662"/>
      <c r="W258" s="662"/>
      <c r="X258" s="662"/>
      <c r="Y258" s="662"/>
      <c r="Z258" s="662"/>
      <c r="AA258" s="662"/>
      <c r="AB258" s="662"/>
      <c r="AC258" s="662"/>
      <c r="AD258" s="662"/>
      <c r="AE258" s="662"/>
      <c r="AF258" s="662"/>
      <c r="AG258" s="662"/>
      <c r="AH258" s="662"/>
      <c r="AI258" s="662"/>
      <c r="AJ258" s="662"/>
      <c r="AK258" s="663"/>
      <c r="AL258" s="663"/>
      <c r="AM258" s="663"/>
      <c r="AN258" s="663"/>
      <c r="AO258" s="663"/>
      <c r="AP258" s="663"/>
      <c r="AQ258" s="663"/>
      <c r="AR258" s="663"/>
      <c r="AS258" s="663"/>
      <c r="AT258" s="663"/>
      <c r="AU258" s="663"/>
      <c r="AV258" s="663"/>
      <c r="AW258" s="663"/>
      <c r="AX258" s="663"/>
      <c r="AY258" s="663"/>
      <c r="AZ258" s="663"/>
      <c r="BA258" s="663"/>
      <c r="BB258" s="663"/>
      <c r="BC258" s="663"/>
      <c r="BD258" s="663"/>
      <c r="BE258" s="663"/>
      <c r="BF258" s="663"/>
      <c r="BG258" s="663"/>
      <c r="BH258" s="663"/>
      <c r="BI258" s="663"/>
      <c r="BJ258" s="663"/>
      <c r="BK258" s="663"/>
      <c r="BL258" s="663"/>
      <c r="BM258" s="663"/>
      <c r="BN258" s="663"/>
      <c r="BO258" s="663"/>
      <c r="BP258" s="663"/>
      <c r="BQ258" s="663"/>
      <c r="BR258" s="663"/>
      <c r="BS258" s="663"/>
      <c r="BT258" s="663"/>
      <c r="BU258" s="663"/>
      <c r="BV258" s="663"/>
      <c r="BW258" s="663"/>
      <c r="BX258" s="663"/>
      <c r="BY258" s="663"/>
      <c r="BZ258" s="663"/>
      <c r="CA258" s="663"/>
      <c r="CB258" s="663"/>
      <c r="CC258" s="663"/>
      <c r="CD258" s="663"/>
      <c r="CE258" s="663"/>
      <c r="CF258" s="663"/>
      <c r="CG258" s="663"/>
      <c r="CH258" s="663"/>
      <c r="CI258" s="663"/>
      <c r="CJ258" s="663"/>
      <c r="CK258" s="663"/>
      <c r="CL258" s="663"/>
      <c r="CM258" s="663"/>
      <c r="CN258" s="663"/>
      <c r="CO258" s="663"/>
      <c r="CP258" s="663"/>
      <c r="CQ258" s="663"/>
      <c r="CR258" s="663"/>
      <c r="CS258" s="663"/>
      <c r="CT258" s="663"/>
      <c r="CU258" s="663"/>
      <c r="CV258" s="663"/>
      <c r="CW258" s="663"/>
      <c r="CX258" s="663"/>
      <c r="CY258" s="663"/>
      <c r="CZ258" s="663"/>
      <c r="DA258" s="663"/>
      <c r="DB258" s="663"/>
      <c r="DC258" s="663"/>
      <c r="DD258" s="663"/>
      <c r="DE258" s="663"/>
      <c r="DF258" s="663"/>
      <c r="DG258" s="663"/>
      <c r="DH258" s="663"/>
      <c r="DI258" s="663"/>
      <c r="DJ258" s="663"/>
      <c r="DK258" s="663"/>
      <c r="DL258" s="663"/>
      <c r="DM258" s="663"/>
      <c r="DN258" s="663"/>
      <c r="DO258" s="663"/>
      <c r="DP258" s="663"/>
      <c r="DQ258" s="663"/>
      <c r="DR258" s="663"/>
      <c r="DS258" s="663"/>
      <c r="DT258" s="663"/>
      <c r="DU258" s="663"/>
      <c r="DV258" s="663"/>
      <c r="DW258" s="663"/>
      <c r="DX258" s="663"/>
      <c r="DY258" s="663"/>
      <c r="DZ258" s="663"/>
      <c r="EA258" s="663"/>
      <c r="EB258" s="663"/>
      <c r="EC258" s="663"/>
      <c r="ED258" s="663"/>
      <c r="EE258" s="663"/>
      <c r="EF258" s="663"/>
      <c r="EG258" s="663"/>
      <c r="EH258" s="663"/>
      <c r="EI258" s="663"/>
      <c r="EJ258" s="663"/>
      <c r="EK258" s="663"/>
      <c r="EL258" s="663"/>
      <c r="EM258" s="663"/>
      <c r="EN258" s="663"/>
      <c r="EO258" s="663"/>
      <c r="EP258" s="663"/>
      <c r="EQ258" s="663"/>
      <c r="ER258" s="663"/>
      <c r="ES258" s="663"/>
      <c r="ET258" s="663"/>
      <c r="EU258" s="663"/>
      <c r="EV258" s="663"/>
      <c r="EW258" s="663"/>
      <c r="EX258" s="663"/>
      <c r="EY258" s="663"/>
      <c r="EZ258" s="663"/>
      <c r="FA258" s="663"/>
      <c r="FB258" s="663"/>
      <c r="FC258" s="663"/>
      <c r="FD258" s="663"/>
      <c r="FE258" s="663"/>
      <c r="FF258" s="663"/>
    </row>
    <row r="259" spans="1:162" s="668" customFormat="1" ht="24" customHeight="1" thickTop="1">
      <c r="A259" s="414"/>
      <c r="B259" s="414" t="s">
        <v>592</v>
      </c>
      <c r="C259" s="415"/>
      <c r="D259" s="416" t="s">
        <v>593</v>
      </c>
      <c r="E259" s="417">
        <v>9887020</v>
      </c>
      <c r="F259" s="417">
        <v>0</v>
      </c>
      <c r="G259" s="417">
        <v>9887020</v>
      </c>
      <c r="H259" s="664"/>
      <c r="I259" s="665"/>
      <c r="J259" s="665" t="s">
        <v>592</v>
      </c>
      <c r="K259" s="666"/>
      <c r="L259" s="585" t="s">
        <v>3339</v>
      </c>
      <c r="M259" s="981">
        <f t="shared" si="9"/>
        <v>9887020</v>
      </c>
      <c r="N259" s="981">
        <f t="shared" si="10"/>
        <v>0</v>
      </c>
      <c r="O259" s="981">
        <f t="shared" si="11"/>
        <v>9887020</v>
      </c>
      <c r="P259" s="667"/>
      <c r="Q259" s="667"/>
      <c r="R259" s="667"/>
      <c r="S259" s="667"/>
      <c r="T259" s="667"/>
      <c r="U259" s="667"/>
      <c r="V259" s="667"/>
      <c r="W259" s="667"/>
      <c r="X259" s="667"/>
      <c r="Y259" s="667"/>
      <c r="Z259" s="667"/>
      <c r="AA259" s="667"/>
      <c r="AB259" s="667"/>
      <c r="AC259" s="667"/>
      <c r="AD259" s="667"/>
      <c r="AE259" s="667"/>
      <c r="AF259" s="667"/>
      <c r="AG259" s="667"/>
      <c r="AH259" s="667"/>
      <c r="AI259" s="667"/>
      <c r="AJ259" s="667"/>
    </row>
    <row r="260" spans="1:162" s="668" customFormat="1" ht="24" customHeight="1">
      <c r="A260" s="385"/>
      <c r="B260" s="384"/>
      <c r="C260" s="385" t="s">
        <v>592</v>
      </c>
      <c r="D260" s="418" t="s">
        <v>594</v>
      </c>
      <c r="E260" s="419">
        <v>9887020</v>
      </c>
      <c r="F260" s="419">
        <v>0</v>
      </c>
      <c r="G260" s="417">
        <v>9887020</v>
      </c>
      <c r="H260" s="664"/>
      <c r="I260" s="669"/>
      <c r="J260" s="670"/>
      <c r="K260" s="669" t="s">
        <v>592</v>
      </c>
      <c r="L260" s="586" t="s">
        <v>3327</v>
      </c>
      <c r="M260" s="982">
        <f t="shared" si="9"/>
        <v>9887020</v>
      </c>
      <c r="N260" s="982">
        <f t="shared" si="10"/>
        <v>0</v>
      </c>
      <c r="O260" s="982">
        <f t="shared" si="11"/>
        <v>9887020</v>
      </c>
      <c r="P260" s="667"/>
      <c r="Q260" s="667"/>
      <c r="R260" s="667"/>
      <c r="S260" s="667"/>
      <c r="T260" s="667"/>
      <c r="U260" s="667"/>
      <c r="V260" s="667"/>
      <c r="W260" s="667"/>
      <c r="X260" s="667"/>
      <c r="Y260" s="667"/>
      <c r="Z260" s="667"/>
      <c r="AA260" s="667"/>
      <c r="AB260" s="667"/>
      <c r="AC260" s="667"/>
      <c r="AD260" s="667"/>
      <c r="AE260" s="667"/>
      <c r="AF260" s="667"/>
      <c r="AG260" s="667"/>
      <c r="AH260" s="667"/>
      <c r="AI260" s="667"/>
      <c r="AJ260" s="667"/>
    </row>
    <row r="261" spans="1:162" s="668" customFormat="1" ht="24" customHeight="1">
      <c r="A261" s="385"/>
      <c r="B261" s="385" t="s">
        <v>595</v>
      </c>
      <c r="C261" s="384"/>
      <c r="D261" s="418" t="s">
        <v>814</v>
      </c>
      <c r="E261" s="419">
        <v>2185778</v>
      </c>
      <c r="F261" s="419">
        <v>0</v>
      </c>
      <c r="G261" s="417">
        <v>2185778</v>
      </c>
      <c r="H261" s="664"/>
      <c r="I261" s="669"/>
      <c r="J261" s="669" t="s">
        <v>595</v>
      </c>
      <c r="K261" s="670"/>
      <c r="L261" s="586" t="s">
        <v>3521</v>
      </c>
      <c r="M261" s="982">
        <f t="shared" si="9"/>
        <v>2185778</v>
      </c>
      <c r="N261" s="982">
        <f t="shared" si="10"/>
        <v>0</v>
      </c>
      <c r="O261" s="982">
        <f t="shared" si="11"/>
        <v>2185778</v>
      </c>
      <c r="P261" s="667"/>
      <c r="Q261" s="667"/>
      <c r="R261" s="667"/>
      <c r="S261" s="667"/>
      <c r="T261" s="667"/>
      <c r="U261" s="667"/>
      <c r="V261" s="667"/>
      <c r="W261" s="667"/>
      <c r="X261" s="667"/>
      <c r="Y261" s="667"/>
      <c r="Z261" s="667"/>
      <c r="AA261" s="667"/>
      <c r="AB261" s="667"/>
      <c r="AC261" s="667"/>
      <c r="AD261" s="667"/>
      <c r="AE261" s="667"/>
      <c r="AF261" s="667"/>
      <c r="AG261" s="667"/>
      <c r="AH261" s="667"/>
      <c r="AI261" s="667"/>
      <c r="AJ261" s="667"/>
    </row>
    <row r="262" spans="1:162" s="678" customFormat="1" ht="24" customHeight="1" thickBot="1">
      <c r="A262" s="385"/>
      <c r="B262" s="384"/>
      <c r="C262" s="385" t="s">
        <v>592</v>
      </c>
      <c r="D262" s="478" t="s">
        <v>815</v>
      </c>
      <c r="E262" s="419">
        <v>2185778</v>
      </c>
      <c r="F262" s="419">
        <v>0</v>
      </c>
      <c r="G262" s="417">
        <v>2185778</v>
      </c>
      <c r="H262" s="664"/>
      <c r="I262" s="669"/>
      <c r="J262" s="670"/>
      <c r="K262" s="669" t="s">
        <v>592</v>
      </c>
      <c r="L262" s="586" t="s">
        <v>3522</v>
      </c>
      <c r="M262" s="982">
        <f t="shared" ref="M262:M325" si="12">E262</f>
        <v>2185778</v>
      </c>
      <c r="N262" s="982">
        <f t="shared" ref="N262:N325" si="13">F262</f>
        <v>0</v>
      </c>
      <c r="O262" s="982">
        <f t="shared" ref="O262:O325" si="14">G262</f>
        <v>2185778</v>
      </c>
      <c r="P262" s="667"/>
      <c r="Q262" s="667"/>
      <c r="R262" s="667"/>
      <c r="S262" s="667"/>
      <c r="T262" s="667"/>
      <c r="U262" s="667"/>
      <c r="V262" s="667"/>
      <c r="W262" s="667"/>
      <c r="X262" s="667"/>
      <c r="Y262" s="667"/>
      <c r="Z262" s="667"/>
      <c r="AA262" s="667"/>
      <c r="AB262" s="667"/>
      <c r="AC262" s="667"/>
      <c r="AD262" s="667"/>
      <c r="AE262" s="667"/>
      <c r="AF262" s="667"/>
      <c r="AG262" s="667"/>
      <c r="AH262" s="667"/>
      <c r="AI262" s="667"/>
      <c r="AJ262" s="667"/>
      <c r="AK262" s="668"/>
      <c r="AL262" s="668"/>
      <c r="AM262" s="668"/>
      <c r="AN262" s="668"/>
      <c r="AO262" s="668"/>
      <c r="AP262" s="668"/>
      <c r="AQ262" s="668"/>
      <c r="AR262" s="668"/>
      <c r="AS262" s="668"/>
      <c r="AT262" s="668"/>
      <c r="AU262" s="668"/>
      <c r="AV262" s="668"/>
      <c r="AW262" s="668"/>
      <c r="AX262" s="668"/>
      <c r="AY262" s="668"/>
      <c r="AZ262" s="668"/>
      <c r="BA262" s="668"/>
      <c r="BB262" s="668"/>
      <c r="BC262" s="668"/>
      <c r="BD262" s="668"/>
      <c r="BE262" s="668"/>
      <c r="BF262" s="668"/>
      <c r="BG262" s="668"/>
      <c r="BH262" s="668"/>
      <c r="BI262" s="668"/>
      <c r="BJ262" s="668"/>
      <c r="BK262" s="668"/>
      <c r="BL262" s="668"/>
      <c r="BM262" s="668"/>
      <c r="BN262" s="668"/>
      <c r="BO262" s="668"/>
      <c r="BP262" s="668"/>
      <c r="BQ262" s="668"/>
      <c r="BR262" s="668"/>
      <c r="BS262" s="668"/>
      <c r="BT262" s="668"/>
      <c r="BU262" s="668"/>
      <c r="BV262" s="668"/>
      <c r="BW262" s="668"/>
      <c r="BX262" s="668"/>
      <c r="BY262" s="668"/>
      <c r="BZ262" s="668"/>
      <c r="CA262" s="668"/>
      <c r="CB262" s="668"/>
      <c r="CC262" s="668"/>
      <c r="CD262" s="668"/>
      <c r="CE262" s="668"/>
      <c r="CF262" s="668"/>
      <c r="CG262" s="668"/>
      <c r="CH262" s="668"/>
      <c r="CI262" s="668"/>
      <c r="CJ262" s="668"/>
      <c r="CK262" s="668"/>
      <c r="CL262" s="668"/>
      <c r="CM262" s="668"/>
      <c r="CN262" s="668"/>
      <c r="CO262" s="668"/>
      <c r="CP262" s="668"/>
      <c r="CQ262" s="668"/>
      <c r="CR262" s="668"/>
      <c r="CS262" s="668"/>
      <c r="CT262" s="668"/>
      <c r="CU262" s="668"/>
      <c r="CV262" s="668"/>
      <c r="CW262" s="668"/>
      <c r="CX262" s="668"/>
      <c r="CY262" s="668"/>
      <c r="CZ262" s="668"/>
      <c r="DA262" s="668"/>
      <c r="DB262" s="668"/>
      <c r="DC262" s="668"/>
      <c r="DD262" s="668"/>
      <c r="DE262" s="668"/>
      <c r="DF262" s="668"/>
      <c r="DG262" s="668"/>
      <c r="DH262" s="668"/>
      <c r="DI262" s="668"/>
      <c r="DJ262" s="668"/>
      <c r="DK262" s="668"/>
      <c r="DL262" s="668"/>
      <c r="DM262" s="668"/>
      <c r="DN262" s="668"/>
      <c r="DO262" s="668"/>
      <c r="DP262" s="668"/>
      <c r="DQ262" s="668"/>
      <c r="DR262" s="668"/>
      <c r="DS262" s="668"/>
      <c r="DT262" s="668"/>
      <c r="DU262" s="668"/>
      <c r="DV262" s="668"/>
      <c r="DW262" s="668"/>
      <c r="DX262" s="668"/>
      <c r="DY262" s="668"/>
      <c r="DZ262" s="668"/>
      <c r="EA262" s="668"/>
      <c r="EB262" s="668"/>
      <c r="EC262" s="668"/>
      <c r="ED262" s="668"/>
      <c r="EE262" s="668"/>
      <c r="EF262" s="668"/>
      <c r="EG262" s="668"/>
      <c r="EH262" s="668"/>
      <c r="EI262" s="668"/>
      <c r="EJ262" s="668"/>
      <c r="EK262" s="668"/>
      <c r="EL262" s="668"/>
      <c r="EM262" s="668"/>
      <c r="EN262" s="668"/>
      <c r="EO262" s="668"/>
      <c r="EP262" s="668"/>
      <c r="EQ262" s="668"/>
      <c r="ER262" s="668"/>
      <c r="ES262" s="668"/>
      <c r="ET262" s="668"/>
      <c r="EU262" s="668"/>
      <c r="EV262" s="668"/>
      <c r="EW262" s="668"/>
      <c r="EX262" s="668"/>
      <c r="EY262" s="668"/>
      <c r="EZ262" s="668"/>
      <c r="FA262" s="668"/>
      <c r="FB262" s="668"/>
      <c r="FC262" s="668"/>
      <c r="FD262" s="668"/>
      <c r="FE262" s="668"/>
      <c r="FF262" s="668"/>
    </row>
    <row r="263" spans="1:162" s="672" customFormat="1" ht="24" customHeight="1" thickTop="1">
      <c r="A263" s="385"/>
      <c r="B263" s="385" t="s">
        <v>599</v>
      </c>
      <c r="C263" s="384"/>
      <c r="D263" s="418" t="s">
        <v>816</v>
      </c>
      <c r="E263" s="419">
        <v>3716320</v>
      </c>
      <c r="F263" s="419">
        <v>0</v>
      </c>
      <c r="G263" s="419">
        <v>3716320</v>
      </c>
      <c r="H263" s="664"/>
      <c r="I263" s="669"/>
      <c r="J263" s="669" t="s">
        <v>599</v>
      </c>
      <c r="K263" s="670"/>
      <c r="L263" s="586" t="s">
        <v>3523</v>
      </c>
      <c r="M263" s="982">
        <f t="shared" si="12"/>
        <v>3716320</v>
      </c>
      <c r="N263" s="982">
        <f t="shared" si="13"/>
        <v>0</v>
      </c>
      <c r="O263" s="982">
        <f t="shared" si="14"/>
        <v>3716320</v>
      </c>
      <c r="P263" s="667"/>
      <c r="Q263" s="667"/>
      <c r="R263" s="667"/>
      <c r="S263" s="667"/>
      <c r="T263" s="667"/>
      <c r="U263" s="667"/>
      <c r="V263" s="667"/>
      <c r="W263" s="667"/>
      <c r="X263" s="667"/>
      <c r="Y263" s="667"/>
      <c r="Z263" s="667"/>
      <c r="AA263" s="667"/>
      <c r="AB263" s="667"/>
      <c r="AC263" s="667"/>
      <c r="AD263" s="667"/>
      <c r="AE263" s="667"/>
      <c r="AF263" s="667"/>
      <c r="AG263" s="667"/>
      <c r="AH263" s="667"/>
      <c r="AI263" s="667"/>
      <c r="AJ263" s="667"/>
      <c r="AK263" s="668"/>
      <c r="AL263" s="668"/>
      <c r="AM263" s="668"/>
      <c r="AN263" s="668"/>
      <c r="AO263" s="668"/>
      <c r="AP263" s="668"/>
      <c r="AQ263" s="668"/>
      <c r="AR263" s="668"/>
      <c r="AS263" s="668"/>
      <c r="AT263" s="668"/>
      <c r="AU263" s="668"/>
      <c r="AV263" s="668"/>
      <c r="AW263" s="668"/>
      <c r="AX263" s="668"/>
      <c r="AY263" s="668"/>
      <c r="AZ263" s="668"/>
      <c r="BA263" s="668"/>
      <c r="BB263" s="668"/>
      <c r="BC263" s="668"/>
      <c r="BD263" s="668"/>
      <c r="BE263" s="668"/>
      <c r="BF263" s="668"/>
      <c r="BG263" s="668"/>
      <c r="BH263" s="668"/>
      <c r="BI263" s="668"/>
      <c r="BJ263" s="668"/>
      <c r="BK263" s="668"/>
      <c r="BL263" s="668"/>
      <c r="BM263" s="668"/>
      <c r="BN263" s="668"/>
      <c r="BO263" s="668"/>
      <c r="BP263" s="668"/>
      <c r="BQ263" s="668"/>
      <c r="BR263" s="668"/>
      <c r="BS263" s="668"/>
      <c r="BT263" s="668"/>
      <c r="BU263" s="668"/>
      <c r="BV263" s="668"/>
      <c r="BW263" s="668"/>
      <c r="BX263" s="668"/>
      <c r="BY263" s="668"/>
      <c r="BZ263" s="668"/>
      <c r="CA263" s="668"/>
      <c r="CB263" s="668"/>
      <c r="CC263" s="668"/>
      <c r="CD263" s="668"/>
      <c r="CE263" s="668"/>
      <c r="CF263" s="668"/>
      <c r="CG263" s="668"/>
      <c r="CH263" s="668"/>
      <c r="CI263" s="668"/>
      <c r="CJ263" s="668"/>
      <c r="CK263" s="668"/>
      <c r="CL263" s="668"/>
      <c r="CM263" s="668"/>
      <c r="CN263" s="668"/>
      <c r="CO263" s="668"/>
      <c r="CP263" s="668"/>
      <c r="CQ263" s="668"/>
      <c r="CR263" s="668"/>
      <c r="CS263" s="668"/>
      <c r="CT263" s="668"/>
      <c r="CU263" s="668"/>
      <c r="CV263" s="668"/>
      <c r="CW263" s="668"/>
      <c r="CX263" s="668"/>
      <c r="CY263" s="668"/>
      <c r="CZ263" s="668"/>
      <c r="DA263" s="668"/>
      <c r="DB263" s="668"/>
      <c r="DC263" s="668"/>
      <c r="DD263" s="668"/>
      <c r="DE263" s="668"/>
      <c r="DF263" s="668"/>
      <c r="DG263" s="668"/>
      <c r="DH263" s="668"/>
      <c r="DI263" s="668"/>
      <c r="DJ263" s="668"/>
      <c r="DK263" s="668"/>
      <c r="DL263" s="668"/>
      <c r="DM263" s="668"/>
      <c r="DN263" s="668"/>
      <c r="DO263" s="668"/>
      <c r="DP263" s="668"/>
      <c r="DQ263" s="668"/>
      <c r="DR263" s="668"/>
      <c r="DS263" s="668"/>
      <c r="DT263" s="668"/>
      <c r="DU263" s="668"/>
      <c r="DV263" s="668"/>
      <c r="DW263" s="668"/>
      <c r="DX263" s="668"/>
      <c r="DY263" s="668"/>
      <c r="DZ263" s="668"/>
      <c r="EA263" s="668"/>
      <c r="EB263" s="668"/>
      <c r="EC263" s="668"/>
      <c r="ED263" s="668"/>
      <c r="EE263" s="668"/>
      <c r="EF263" s="668"/>
      <c r="EG263" s="668"/>
      <c r="EH263" s="668"/>
      <c r="EI263" s="668"/>
      <c r="EJ263" s="668"/>
      <c r="EK263" s="668"/>
      <c r="EL263" s="668"/>
      <c r="EM263" s="668"/>
      <c r="EN263" s="668"/>
      <c r="EO263" s="668"/>
      <c r="EP263" s="668"/>
      <c r="EQ263" s="668"/>
      <c r="ER263" s="668"/>
      <c r="ES263" s="668"/>
      <c r="ET263" s="668"/>
      <c r="EU263" s="668"/>
      <c r="EV263" s="668"/>
      <c r="EW263" s="668"/>
      <c r="EX263" s="668"/>
      <c r="EY263" s="668"/>
      <c r="EZ263" s="668"/>
      <c r="FA263" s="668"/>
      <c r="FB263" s="668"/>
      <c r="FC263" s="668"/>
      <c r="FD263" s="668"/>
      <c r="FE263" s="668"/>
      <c r="FF263" s="668"/>
    </row>
    <row r="264" spans="1:162" s="688" customFormat="1" ht="24" customHeight="1">
      <c r="A264" s="415"/>
      <c r="B264" s="414"/>
      <c r="C264" s="414" t="s">
        <v>592</v>
      </c>
      <c r="D264" s="416" t="s">
        <v>817</v>
      </c>
      <c r="E264" s="417">
        <v>3716320</v>
      </c>
      <c r="F264" s="417">
        <v>0</v>
      </c>
      <c r="G264" s="417">
        <v>3716320</v>
      </c>
      <c r="H264" s="659"/>
      <c r="I264" s="666"/>
      <c r="J264" s="665"/>
      <c r="K264" s="665" t="s">
        <v>592</v>
      </c>
      <c r="L264" s="585" t="s">
        <v>3524</v>
      </c>
      <c r="M264" s="981">
        <f t="shared" si="12"/>
        <v>3716320</v>
      </c>
      <c r="N264" s="981">
        <f t="shared" si="13"/>
        <v>0</v>
      </c>
      <c r="O264" s="981">
        <f t="shared" si="14"/>
        <v>3716320</v>
      </c>
      <c r="P264" s="662"/>
      <c r="Q264" s="662"/>
      <c r="R264" s="662"/>
      <c r="S264" s="662"/>
      <c r="T264" s="662"/>
      <c r="U264" s="662"/>
      <c r="V264" s="662"/>
      <c r="W264" s="662"/>
      <c r="X264" s="662"/>
      <c r="Y264" s="662"/>
      <c r="Z264" s="662"/>
      <c r="AA264" s="662"/>
      <c r="AB264" s="662"/>
      <c r="AC264" s="662"/>
      <c r="AD264" s="662"/>
      <c r="AE264" s="662"/>
      <c r="AF264" s="662"/>
      <c r="AG264" s="662"/>
      <c r="AH264" s="662"/>
      <c r="AI264" s="662"/>
      <c r="AJ264" s="662"/>
      <c r="AK264" s="663"/>
      <c r="AL264" s="663"/>
      <c r="AM264" s="663"/>
      <c r="AN264" s="663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  <c r="BC264" s="663"/>
      <c r="BD264" s="663"/>
      <c r="BE264" s="663"/>
      <c r="BF264" s="663"/>
      <c r="BG264" s="663"/>
      <c r="BH264" s="663"/>
      <c r="BI264" s="663"/>
      <c r="BJ264" s="663"/>
      <c r="BK264" s="663"/>
      <c r="BL264" s="663"/>
      <c r="BM264" s="663"/>
      <c r="BN264" s="663"/>
      <c r="BO264" s="663"/>
      <c r="BP264" s="663"/>
      <c r="BQ264" s="663"/>
      <c r="BR264" s="663"/>
      <c r="BS264" s="663"/>
      <c r="BT264" s="663"/>
      <c r="BU264" s="663"/>
      <c r="BV264" s="663"/>
      <c r="BW264" s="663"/>
      <c r="BX264" s="663"/>
      <c r="BY264" s="663"/>
      <c r="BZ264" s="663"/>
      <c r="CA264" s="663"/>
      <c r="CB264" s="663"/>
      <c r="CC264" s="663"/>
      <c r="CD264" s="663"/>
      <c r="CE264" s="663"/>
      <c r="CF264" s="663"/>
      <c r="CG264" s="663"/>
      <c r="CH264" s="663"/>
      <c r="CI264" s="663"/>
      <c r="CJ264" s="663"/>
      <c r="CK264" s="663"/>
      <c r="CL264" s="663"/>
      <c r="CM264" s="663"/>
      <c r="CN264" s="663"/>
      <c r="CO264" s="663"/>
      <c r="CP264" s="663"/>
      <c r="CQ264" s="663"/>
      <c r="CR264" s="663"/>
      <c r="CS264" s="663"/>
      <c r="CT264" s="663"/>
      <c r="CU264" s="663"/>
      <c r="CV264" s="663"/>
      <c r="CW264" s="663"/>
      <c r="CX264" s="663"/>
      <c r="CY264" s="663"/>
      <c r="CZ264" s="663"/>
      <c r="DA264" s="663"/>
      <c r="DB264" s="663"/>
      <c r="DC264" s="663"/>
      <c r="DD264" s="663"/>
      <c r="DE264" s="663"/>
      <c r="DF264" s="663"/>
      <c r="DG264" s="663"/>
      <c r="DH264" s="663"/>
      <c r="DI264" s="663"/>
      <c r="DJ264" s="663"/>
      <c r="DK264" s="663"/>
      <c r="DL264" s="663"/>
      <c r="DM264" s="663"/>
      <c r="DN264" s="663"/>
      <c r="DO264" s="663"/>
      <c r="DP264" s="663"/>
      <c r="DQ264" s="663"/>
      <c r="DR264" s="663"/>
      <c r="DS264" s="663"/>
      <c r="DT264" s="663"/>
      <c r="DU264" s="663"/>
      <c r="DV264" s="663"/>
      <c r="DW264" s="663"/>
      <c r="DX264" s="663"/>
      <c r="DY264" s="663"/>
      <c r="DZ264" s="663"/>
      <c r="EA264" s="663"/>
      <c r="EB264" s="663"/>
      <c r="EC264" s="663"/>
      <c r="ED264" s="663"/>
      <c r="EE264" s="663"/>
      <c r="EF264" s="663"/>
      <c r="EG264" s="663"/>
      <c r="EH264" s="663"/>
      <c r="EI264" s="663"/>
      <c r="EJ264" s="663"/>
      <c r="EK264" s="663"/>
      <c r="EL264" s="663"/>
      <c r="EM264" s="663"/>
      <c r="EN264" s="663"/>
      <c r="EO264" s="663"/>
      <c r="EP264" s="663"/>
      <c r="EQ264" s="663"/>
      <c r="ER264" s="663"/>
      <c r="ES264" s="663"/>
      <c r="ET264" s="663"/>
      <c r="EU264" s="663"/>
      <c r="EV264" s="663"/>
      <c r="EW264" s="663"/>
      <c r="EX264" s="663"/>
      <c r="EY264" s="663"/>
      <c r="EZ264" s="663"/>
      <c r="FA264" s="663"/>
      <c r="FB264" s="663"/>
      <c r="FC264" s="663"/>
      <c r="FD264" s="663"/>
      <c r="FE264" s="663"/>
      <c r="FF264" s="663"/>
    </row>
    <row r="265" spans="1:162" s="668" customFormat="1" ht="24" customHeight="1">
      <c r="A265" s="414"/>
      <c r="B265" s="415" t="s">
        <v>603</v>
      </c>
      <c r="C265" s="414"/>
      <c r="D265" s="416" t="s">
        <v>818</v>
      </c>
      <c r="E265" s="417">
        <v>3109692</v>
      </c>
      <c r="F265" s="417">
        <v>0</v>
      </c>
      <c r="G265" s="417">
        <v>3109692</v>
      </c>
      <c r="H265" s="664"/>
      <c r="I265" s="665"/>
      <c r="J265" s="666" t="s">
        <v>603</v>
      </c>
      <c r="K265" s="665"/>
      <c r="L265" s="585" t="s">
        <v>3525</v>
      </c>
      <c r="M265" s="981">
        <f t="shared" si="12"/>
        <v>3109692</v>
      </c>
      <c r="N265" s="981">
        <f t="shared" si="13"/>
        <v>0</v>
      </c>
      <c r="O265" s="981">
        <f t="shared" si="14"/>
        <v>3109692</v>
      </c>
      <c r="P265" s="667"/>
      <c r="Q265" s="667"/>
      <c r="R265" s="667"/>
      <c r="S265" s="667"/>
      <c r="T265" s="667"/>
      <c r="U265" s="667"/>
      <c r="V265" s="667"/>
      <c r="W265" s="667"/>
      <c r="X265" s="667"/>
      <c r="Y265" s="667"/>
      <c r="Z265" s="667"/>
      <c r="AA265" s="667"/>
      <c r="AB265" s="667"/>
      <c r="AC265" s="667"/>
      <c r="AD265" s="667"/>
      <c r="AE265" s="667"/>
      <c r="AF265" s="667"/>
      <c r="AG265" s="667"/>
      <c r="AH265" s="667"/>
      <c r="AI265" s="667"/>
      <c r="AJ265" s="667"/>
    </row>
    <row r="266" spans="1:162" s="668" customFormat="1" ht="24" customHeight="1">
      <c r="A266" s="385"/>
      <c r="B266" s="385"/>
      <c r="C266" s="384" t="s">
        <v>592</v>
      </c>
      <c r="D266" s="478" t="s">
        <v>819</v>
      </c>
      <c r="E266" s="419">
        <v>3109692</v>
      </c>
      <c r="F266" s="419">
        <v>0</v>
      </c>
      <c r="G266" s="417">
        <v>3109692</v>
      </c>
      <c r="H266" s="664"/>
      <c r="I266" s="669"/>
      <c r="J266" s="669"/>
      <c r="K266" s="670" t="s">
        <v>592</v>
      </c>
      <c r="L266" s="586" t="s">
        <v>3526</v>
      </c>
      <c r="M266" s="982">
        <f t="shared" si="12"/>
        <v>3109692</v>
      </c>
      <c r="N266" s="982">
        <f t="shared" si="13"/>
        <v>0</v>
      </c>
      <c r="O266" s="982">
        <f t="shared" si="14"/>
        <v>3109692</v>
      </c>
      <c r="P266" s="667"/>
      <c r="Q266" s="667"/>
      <c r="R266" s="667"/>
      <c r="S266" s="667"/>
      <c r="T266" s="667"/>
      <c r="U266" s="667"/>
      <c r="V266" s="667"/>
      <c r="W266" s="667"/>
      <c r="X266" s="667"/>
      <c r="Y266" s="667"/>
      <c r="Z266" s="667"/>
      <c r="AA266" s="667"/>
      <c r="AB266" s="667"/>
      <c r="AC266" s="667"/>
      <c r="AD266" s="667"/>
      <c r="AE266" s="667"/>
      <c r="AF266" s="667"/>
      <c r="AG266" s="667"/>
      <c r="AH266" s="667"/>
      <c r="AI266" s="667"/>
      <c r="AJ266" s="667"/>
    </row>
    <row r="267" spans="1:162" s="695" customFormat="1" ht="24" customHeight="1" thickBot="1">
      <c r="A267" s="424" t="s">
        <v>820</v>
      </c>
      <c r="B267" s="425"/>
      <c r="C267" s="424"/>
      <c r="D267" s="426" t="s">
        <v>821</v>
      </c>
      <c r="E267" s="427">
        <v>25448980</v>
      </c>
      <c r="F267" s="427">
        <v>0</v>
      </c>
      <c r="G267" s="439">
        <v>25448980</v>
      </c>
      <c r="H267" s="654"/>
      <c r="I267" s="675" t="s">
        <v>820</v>
      </c>
      <c r="J267" s="676"/>
      <c r="K267" s="675"/>
      <c r="L267" s="587" t="s">
        <v>3527</v>
      </c>
      <c r="M267" s="984">
        <f t="shared" si="12"/>
        <v>25448980</v>
      </c>
      <c r="N267" s="984">
        <f t="shared" si="13"/>
        <v>0</v>
      </c>
      <c r="O267" s="984">
        <f t="shared" si="14"/>
        <v>25448980</v>
      </c>
      <c r="P267" s="657"/>
      <c r="Q267" s="657"/>
      <c r="R267" s="657"/>
      <c r="S267" s="657"/>
      <c r="T267" s="657"/>
      <c r="U267" s="657"/>
      <c r="V267" s="657"/>
      <c r="W267" s="657"/>
      <c r="X267" s="657"/>
      <c r="Y267" s="657"/>
      <c r="Z267" s="657"/>
      <c r="AA267" s="657"/>
      <c r="AB267" s="657"/>
      <c r="AC267" s="657"/>
      <c r="AD267" s="657"/>
      <c r="AE267" s="657"/>
      <c r="AF267" s="657"/>
      <c r="AG267" s="657"/>
      <c r="AH267" s="657"/>
      <c r="AI267" s="657"/>
      <c r="AJ267" s="657"/>
      <c r="AK267" s="658"/>
      <c r="AL267" s="658"/>
      <c r="AM267" s="658"/>
      <c r="AN267" s="658"/>
      <c r="AO267" s="658"/>
      <c r="AP267" s="658"/>
      <c r="AQ267" s="658"/>
      <c r="AR267" s="658"/>
      <c r="AS267" s="658"/>
      <c r="AT267" s="658"/>
      <c r="AU267" s="658"/>
      <c r="AV267" s="658"/>
      <c r="AW267" s="658"/>
      <c r="AX267" s="658"/>
      <c r="AY267" s="658"/>
      <c r="AZ267" s="658"/>
      <c r="BA267" s="658"/>
      <c r="BB267" s="658"/>
      <c r="BC267" s="658"/>
      <c r="BD267" s="658"/>
      <c r="BE267" s="658"/>
      <c r="BF267" s="658"/>
      <c r="BG267" s="658"/>
      <c r="BH267" s="658"/>
      <c r="BI267" s="658"/>
      <c r="BJ267" s="658"/>
      <c r="BK267" s="658"/>
      <c r="BL267" s="658"/>
      <c r="BM267" s="658"/>
      <c r="BN267" s="658"/>
      <c r="BO267" s="658"/>
      <c r="BP267" s="658"/>
      <c r="BQ267" s="658"/>
      <c r="BR267" s="658"/>
      <c r="BS267" s="658"/>
      <c r="BT267" s="658"/>
      <c r="BU267" s="658"/>
      <c r="BV267" s="658"/>
      <c r="BW267" s="658"/>
      <c r="BX267" s="658"/>
      <c r="BY267" s="658"/>
      <c r="BZ267" s="658"/>
      <c r="CA267" s="658"/>
      <c r="CB267" s="658"/>
      <c r="CC267" s="658"/>
      <c r="CD267" s="658"/>
      <c r="CE267" s="658"/>
      <c r="CF267" s="658"/>
      <c r="CG267" s="658"/>
      <c r="CH267" s="658"/>
      <c r="CI267" s="658"/>
      <c r="CJ267" s="658"/>
      <c r="CK267" s="658"/>
      <c r="CL267" s="658"/>
      <c r="CM267" s="658"/>
      <c r="CN267" s="658"/>
      <c r="CO267" s="658"/>
      <c r="CP267" s="658"/>
      <c r="CQ267" s="658"/>
      <c r="CR267" s="658"/>
      <c r="CS267" s="658"/>
      <c r="CT267" s="658"/>
      <c r="CU267" s="658"/>
      <c r="CV267" s="658"/>
      <c r="CW267" s="658"/>
      <c r="CX267" s="658"/>
      <c r="CY267" s="658"/>
      <c r="CZ267" s="658"/>
      <c r="DA267" s="658"/>
      <c r="DB267" s="658"/>
      <c r="DC267" s="658"/>
      <c r="DD267" s="658"/>
      <c r="DE267" s="658"/>
      <c r="DF267" s="658"/>
      <c r="DG267" s="658"/>
      <c r="DH267" s="658"/>
      <c r="DI267" s="658"/>
      <c r="DJ267" s="658"/>
      <c r="DK267" s="658"/>
      <c r="DL267" s="658"/>
      <c r="DM267" s="658"/>
      <c r="DN267" s="658"/>
      <c r="DO267" s="658"/>
      <c r="DP267" s="658"/>
      <c r="DQ267" s="658"/>
      <c r="DR267" s="658"/>
      <c r="DS267" s="658"/>
      <c r="DT267" s="658"/>
      <c r="DU267" s="658"/>
      <c r="DV267" s="658"/>
      <c r="DW267" s="658"/>
      <c r="DX267" s="658"/>
      <c r="DY267" s="658"/>
      <c r="DZ267" s="658"/>
      <c r="EA267" s="658"/>
      <c r="EB267" s="658"/>
      <c r="EC267" s="658"/>
      <c r="ED267" s="658"/>
      <c r="EE267" s="658"/>
      <c r="EF267" s="658"/>
      <c r="EG267" s="658"/>
      <c r="EH267" s="658"/>
      <c r="EI267" s="658"/>
      <c r="EJ267" s="658"/>
      <c r="EK267" s="658"/>
      <c r="EL267" s="658"/>
      <c r="EM267" s="658"/>
      <c r="EN267" s="658"/>
      <c r="EO267" s="658"/>
      <c r="EP267" s="658"/>
      <c r="EQ267" s="658"/>
      <c r="ER267" s="658"/>
      <c r="ES267" s="658"/>
      <c r="ET267" s="658"/>
      <c r="EU267" s="658"/>
      <c r="EV267" s="658"/>
      <c r="EW267" s="658"/>
      <c r="EX267" s="658"/>
      <c r="EY267" s="658"/>
      <c r="EZ267" s="658"/>
      <c r="FA267" s="658"/>
      <c r="FB267" s="658"/>
      <c r="FC267" s="658"/>
      <c r="FD267" s="658"/>
      <c r="FE267" s="658"/>
      <c r="FF267" s="658"/>
    </row>
    <row r="268" spans="1:162" s="740" customFormat="1" ht="24" customHeight="1" thickTop="1">
      <c r="A268" s="441"/>
      <c r="B268" s="441" t="s">
        <v>592</v>
      </c>
      <c r="C268" s="440"/>
      <c r="D268" s="442" t="s">
        <v>593</v>
      </c>
      <c r="E268" s="443">
        <v>13473995</v>
      </c>
      <c r="F268" s="443">
        <v>0</v>
      </c>
      <c r="G268" s="443">
        <v>13473995</v>
      </c>
      <c r="H268" s="664"/>
      <c r="I268" s="707"/>
      <c r="J268" s="707" t="s">
        <v>592</v>
      </c>
      <c r="K268" s="706"/>
      <c r="L268" s="594" t="s">
        <v>3339</v>
      </c>
      <c r="M268" s="986">
        <f t="shared" si="12"/>
        <v>13473995</v>
      </c>
      <c r="N268" s="986">
        <f t="shared" si="13"/>
        <v>0</v>
      </c>
      <c r="O268" s="986">
        <f t="shared" si="14"/>
        <v>13473995</v>
      </c>
      <c r="P268" s="667"/>
      <c r="Q268" s="667"/>
      <c r="R268" s="667"/>
      <c r="S268" s="667"/>
      <c r="T268" s="667"/>
      <c r="U268" s="667"/>
      <c r="V268" s="667"/>
      <c r="W268" s="667"/>
      <c r="X268" s="667"/>
      <c r="Y268" s="667"/>
      <c r="Z268" s="667"/>
      <c r="AA268" s="667"/>
      <c r="AB268" s="667"/>
      <c r="AC268" s="667"/>
      <c r="AD268" s="667"/>
      <c r="AE268" s="667"/>
      <c r="AF268" s="667"/>
      <c r="AG268" s="667"/>
      <c r="AH268" s="667"/>
      <c r="AI268" s="667"/>
      <c r="AJ268" s="667"/>
      <c r="AK268" s="668"/>
      <c r="AL268" s="668"/>
      <c r="AM268" s="668"/>
      <c r="AN268" s="668"/>
      <c r="AO268" s="668"/>
      <c r="AP268" s="668"/>
      <c r="AQ268" s="668"/>
      <c r="AR268" s="668"/>
      <c r="AS268" s="668"/>
      <c r="AT268" s="668"/>
      <c r="AU268" s="668"/>
      <c r="AV268" s="668"/>
      <c r="AW268" s="668"/>
      <c r="AX268" s="668"/>
      <c r="AY268" s="668"/>
      <c r="AZ268" s="668"/>
      <c r="BA268" s="668"/>
      <c r="BB268" s="668"/>
      <c r="BC268" s="668"/>
      <c r="BD268" s="668"/>
      <c r="BE268" s="668"/>
      <c r="BF268" s="668"/>
      <c r="BG268" s="668"/>
      <c r="BH268" s="668"/>
      <c r="BI268" s="668"/>
      <c r="BJ268" s="668"/>
      <c r="BK268" s="668"/>
      <c r="BL268" s="668"/>
      <c r="BM268" s="668"/>
      <c r="BN268" s="668"/>
      <c r="BO268" s="668"/>
      <c r="BP268" s="668"/>
      <c r="BQ268" s="668"/>
      <c r="BR268" s="668"/>
      <c r="BS268" s="668"/>
      <c r="BT268" s="668"/>
      <c r="BU268" s="668"/>
      <c r="BV268" s="668"/>
      <c r="BW268" s="668"/>
      <c r="BX268" s="668"/>
      <c r="BY268" s="668"/>
      <c r="BZ268" s="668"/>
      <c r="CA268" s="668"/>
      <c r="CB268" s="668"/>
      <c r="CC268" s="668"/>
      <c r="CD268" s="668"/>
      <c r="CE268" s="668"/>
      <c r="CF268" s="668"/>
      <c r="CG268" s="668"/>
      <c r="CH268" s="668"/>
      <c r="CI268" s="668"/>
      <c r="CJ268" s="668"/>
      <c r="CK268" s="668"/>
      <c r="CL268" s="668"/>
      <c r="CM268" s="668"/>
      <c r="CN268" s="668"/>
      <c r="CO268" s="668"/>
      <c r="CP268" s="668"/>
      <c r="CQ268" s="668"/>
      <c r="CR268" s="668"/>
      <c r="CS268" s="668"/>
      <c r="CT268" s="668"/>
      <c r="CU268" s="668"/>
      <c r="CV268" s="668"/>
      <c r="CW268" s="668"/>
      <c r="CX268" s="668"/>
      <c r="CY268" s="668"/>
      <c r="CZ268" s="668"/>
      <c r="DA268" s="668"/>
      <c r="DB268" s="668"/>
      <c r="DC268" s="668"/>
      <c r="DD268" s="668"/>
      <c r="DE268" s="668"/>
      <c r="DF268" s="668"/>
      <c r="DG268" s="668"/>
      <c r="DH268" s="668"/>
      <c r="DI268" s="668"/>
      <c r="DJ268" s="668"/>
      <c r="DK268" s="668"/>
      <c r="DL268" s="668"/>
      <c r="DM268" s="668"/>
      <c r="DN268" s="668"/>
      <c r="DO268" s="668"/>
      <c r="DP268" s="668"/>
      <c r="DQ268" s="668"/>
      <c r="DR268" s="668"/>
      <c r="DS268" s="668"/>
      <c r="DT268" s="668"/>
      <c r="DU268" s="668"/>
      <c r="DV268" s="668"/>
      <c r="DW268" s="668"/>
      <c r="DX268" s="668"/>
      <c r="DY268" s="668"/>
      <c r="DZ268" s="668"/>
      <c r="EA268" s="668"/>
      <c r="EB268" s="668"/>
      <c r="EC268" s="668"/>
      <c r="ED268" s="668"/>
      <c r="EE268" s="668"/>
      <c r="EF268" s="668"/>
      <c r="EG268" s="668"/>
      <c r="EH268" s="668"/>
      <c r="EI268" s="668"/>
      <c r="EJ268" s="668"/>
      <c r="EK268" s="668"/>
      <c r="EL268" s="668"/>
      <c r="EM268" s="668"/>
      <c r="EN268" s="668"/>
      <c r="EO268" s="668"/>
      <c r="EP268" s="668"/>
      <c r="EQ268" s="668"/>
      <c r="ER268" s="668"/>
      <c r="ES268" s="668"/>
      <c r="ET268" s="668"/>
      <c r="EU268" s="668"/>
      <c r="EV268" s="668"/>
      <c r="EW268" s="668"/>
      <c r="EX268" s="668"/>
      <c r="EY268" s="668"/>
      <c r="EZ268" s="668"/>
      <c r="FA268" s="668"/>
      <c r="FB268" s="668"/>
      <c r="FC268" s="668"/>
      <c r="FD268" s="668"/>
      <c r="FE268" s="668"/>
      <c r="FF268" s="668"/>
    </row>
    <row r="269" spans="1:162" s="682" customFormat="1" ht="24" customHeight="1" thickBot="1">
      <c r="A269" s="414"/>
      <c r="B269" s="415"/>
      <c r="C269" s="414" t="s">
        <v>592</v>
      </c>
      <c r="D269" s="416" t="s">
        <v>594</v>
      </c>
      <c r="E269" s="417">
        <v>13473995</v>
      </c>
      <c r="F269" s="417">
        <v>0</v>
      </c>
      <c r="G269" s="417">
        <v>13473995</v>
      </c>
      <c r="H269" s="659"/>
      <c r="I269" s="665"/>
      <c r="J269" s="666"/>
      <c r="K269" s="665" t="s">
        <v>592</v>
      </c>
      <c r="L269" s="585" t="s">
        <v>3327</v>
      </c>
      <c r="M269" s="981">
        <f t="shared" si="12"/>
        <v>13473995</v>
      </c>
      <c r="N269" s="981">
        <f t="shared" si="13"/>
        <v>0</v>
      </c>
      <c r="O269" s="981">
        <f t="shared" si="14"/>
        <v>13473995</v>
      </c>
      <c r="P269" s="662"/>
      <c r="Q269" s="662"/>
      <c r="R269" s="662"/>
      <c r="S269" s="662"/>
      <c r="T269" s="662"/>
      <c r="U269" s="662"/>
      <c r="V269" s="662"/>
      <c r="W269" s="662"/>
      <c r="X269" s="662"/>
      <c r="Y269" s="662"/>
      <c r="Z269" s="662"/>
      <c r="AA269" s="662"/>
      <c r="AB269" s="662"/>
      <c r="AC269" s="662"/>
      <c r="AD269" s="662"/>
      <c r="AE269" s="662"/>
      <c r="AF269" s="662"/>
      <c r="AG269" s="662"/>
      <c r="AH269" s="662"/>
      <c r="AI269" s="662"/>
      <c r="AJ269" s="662"/>
      <c r="AK269" s="663"/>
      <c r="AL269" s="663"/>
      <c r="AM269" s="663"/>
      <c r="AN269" s="663"/>
      <c r="AO269" s="663"/>
      <c r="AP269" s="663"/>
      <c r="AQ269" s="663"/>
      <c r="AR269" s="663"/>
      <c r="AS269" s="663"/>
      <c r="AT269" s="663"/>
      <c r="AU269" s="663"/>
      <c r="AV269" s="663"/>
      <c r="AW269" s="663"/>
      <c r="AX269" s="663"/>
      <c r="AY269" s="663"/>
      <c r="AZ269" s="663"/>
      <c r="BA269" s="663"/>
      <c r="BB269" s="663"/>
      <c r="BC269" s="663"/>
      <c r="BD269" s="663"/>
      <c r="BE269" s="663"/>
      <c r="BF269" s="663"/>
      <c r="BG269" s="663"/>
      <c r="BH269" s="663"/>
      <c r="BI269" s="663"/>
      <c r="BJ269" s="663"/>
      <c r="BK269" s="663"/>
      <c r="BL269" s="663"/>
      <c r="BM269" s="663"/>
      <c r="BN269" s="663"/>
      <c r="BO269" s="663"/>
      <c r="BP269" s="663"/>
      <c r="BQ269" s="663"/>
      <c r="BR269" s="663"/>
      <c r="BS269" s="663"/>
      <c r="BT269" s="663"/>
      <c r="BU269" s="663"/>
      <c r="BV269" s="663"/>
      <c r="BW269" s="663"/>
      <c r="BX269" s="663"/>
      <c r="BY269" s="663"/>
      <c r="BZ269" s="663"/>
      <c r="CA269" s="663"/>
      <c r="CB269" s="663"/>
      <c r="CC269" s="663"/>
      <c r="CD269" s="663"/>
      <c r="CE269" s="663"/>
      <c r="CF269" s="663"/>
      <c r="CG269" s="663"/>
      <c r="CH269" s="663"/>
      <c r="CI269" s="663"/>
      <c r="CJ269" s="663"/>
      <c r="CK269" s="663"/>
      <c r="CL269" s="663"/>
      <c r="CM269" s="663"/>
      <c r="CN269" s="663"/>
      <c r="CO269" s="663"/>
      <c r="CP269" s="663"/>
      <c r="CQ269" s="663"/>
      <c r="CR269" s="663"/>
      <c r="CS269" s="663"/>
      <c r="CT269" s="663"/>
      <c r="CU269" s="663"/>
      <c r="CV269" s="663"/>
      <c r="CW269" s="663"/>
      <c r="CX269" s="663"/>
      <c r="CY269" s="663"/>
      <c r="CZ269" s="663"/>
      <c r="DA269" s="663"/>
      <c r="DB269" s="663"/>
      <c r="DC269" s="663"/>
      <c r="DD269" s="663"/>
      <c r="DE269" s="663"/>
      <c r="DF269" s="663"/>
      <c r="DG269" s="663"/>
      <c r="DH269" s="663"/>
      <c r="DI269" s="663"/>
      <c r="DJ269" s="663"/>
      <c r="DK269" s="663"/>
      <c r="DL269" s="663"/>
      <c r="DM269" s="663"/>
      <c r="DN269" s="663"/>
      <c r="DO269" s="663"/>
      <c r="DP269" s="663"/>
      <c r="DQ269" s="663"/>
      <c r="DR269" s="663"/>
      <c r="DS269" s="663"/>
      <c r="DT269" s="663"/>
      <c r="DU269" s="663"/>
      <c r="DV269" s="663"/>
      <c r="DW269" s="663"/>
      <c r="DX269" s="663"/>
      <c r="DY269" s="663"/>
      <c r="DZ269" s="663"/>
      <c r="EA269" s="663"/>
      <c r="EB269" s="663"/>
      <c r="EC269" s="663"/>
      <c r="ED269" s="663"/>
      <c r="EE269" s="663"/>
      <c r="EF269" s="663"/>
      <c r="EG269" s="663"/>
      <c r="EH269" s="663"/>
      <c r="EI269" s="663"/>
      <c r="EJ269" s="663"/>
      <c r="EK269" s="663"/>
      <c r="EL269" s="663"/>
      <c r="EM269" s="663"/>
      <c r="EN269" s="663"/>
      <c r="EO269" s="663"/>
      <c r="EP269" s="663"/>
      <c r="EQ269" s="663"/>
      <c r="ER269" s="663"/>
      <c r="ES269" s="663"/>
      <c r="ET269" s="663"/>
      <c r="EU269" s="663"/>
      <c r="EV269" s="663"/>
      <c r="EW269" s="663"/>
      <c r="EX269" s="663"/>
      <c r="EY269" s="663"/>
      <c r="EZ269" s="663"/>
      <c r="FA269" s="663"/>
      <c r="FB269" s="663"/>
      <c r="FC269" s="663"/>
      <c r="FD269" s="663"/>
      <c r="FE269" s="663"/>
      <c r="FF269" s="663"/>
    </row>
    <row r="270" spans="1:162" s="668" customFormat="1" ht="24" customHeight="1" thickTop="1">
      <c r="A270" s="385"/>
      <c r="B270" s="385" t="s">
        <v>595</v>
      </c>
      <c r="C270" s="384"/>
      <c r="D270" s="418" t="s">
        <v>822</v>
      </c>
      <c r="E270" s="419">
        <v>11974985</v>
      </c>
      <c r="F270" s="419">
        <v>0</v>
      </c>
      <c r="G270" s="417">
        <v>11974985</v>
      </c>
      <c r="H270" s="664"/>
      <c r="I270" s="669"/>
      <c r="J270" s="669" t="s">
        <v>595</v>
      </c>
      <c r="K270" s="670"/>
      <c r="L270" s="586" t="s">
        <v>3528</v>
      </c>
      <c r="M270" s="982">
        <f t="shared" si="12"/>
        <v>11974985</v>
      </c>
      <c r="N270" s="982">
        <f t="shared" si="13"/>
        <v>0</v>
      </c>
      <c r="O270" s="982">
        <f t="shared" si="14"/>
        <v>11974985</v>
      </c>
      <c r="P270" s="667"/>
      <c r="Q270" s="667"/>
      <c r="R270" s="667"/>
      <c r="S270" s="667"/>
      <c r="T270" s="667"/>
      <c r="U270" s="667"/>
      <c r="V270" s="667"/>
      <c r="W270" s="667"/>
      <c r="X270" s="667"/>
      <c r="Y270" s="667"/>
      <c r="Z270" s="667"/>
      <c r="AA270" s="667"/>
      <c r="AB270" s="667"/>
      <c r="AC270" s="667"/>
      <c r="AD270" s="667"/>
      <c r="AE270" s="667"/>
      <c r="AF270" s="667"/>
      <c r="AG270" s="667"/>
      <c r="AH270" s="667"/>
      <c r="AI270" s="667"/>
      <c r="AJ270" s="667"/>
    </row>
    <row r="271" spans="1:162" s="668" customFormat="1" ht="24" customHeight="1">
      <c r="A271" s="385"/>
      <c r="B271" s="384"/>
      <c r="C271" s="385" t="s">
        <v>592</v>
      </c>
      <c r="D271" s="418" t="s">
        <v>823</v>
      </c>
      <c r="E271" s="419">
        <v>11974985</v>
      </c>
      <c r="F271" s="419">
        <v>0</v>
      </c>
      <c r="G271" s="417">
        <v>11974985</v>
      </c>
      <c r="H271" s="664"/>
      <c r="I271" s="669"/>
      <c r="J271" s="670"/>
      <c r="K271" s="669" t="s">
        <v>592</v>
      </c>
      <c r="L271" s="586" t="s">
        <v>3529</v>
      </c>
      <c r="M271" s="982">
        <f t="shared" si="12"/>
        <v>11974985</v>
      </c>
      <c r="N271" s="982">
        <f t="shared" si="13"/>
        <v>0</v>
      </c>
      <c r="O271" s="982">
        <f t="shared" si="14"/>
        <v>11974985</v>
      </c>
      <c r="P271" s="667"/>
      <c r="Q271" s="667"/>
      <c r="R271" s="667"/>
      <c r="S271" s="667"/>
      <c r="T271" s="667"/>
      <c r="U271" s="667"/>
      <c r="V271" s="667"/>
      <c r="W271" s="667"/>
      <c r="X271" s="667"/>
      <c r="Y271" s="667"/>
      <c r="Z271" s="667"/>
      <c r="AA271" s="667"/>
      <c r="AB271" s="667"/>
      <c r="AC271" s="667"/>
      <c r="AD271" s="667"/>
      <c r="AE271" s="667"/>
      <c r="AF271" s="667"/>
      <c r="AG271" s="667"/>
      <c r="AH271" s="667"/>
      <c r="AI271" s="667"/>
      <c r="AJ271" s="667"/>
    </row>
    <row r="272" spans="1:162" s="678" customFormat="1" ht="24" customHeight="1" thickBot="1">
      <c r="A272" s="424" t="s">
        <v>824</v>
      </c>
      <c r="B272" s="424"/>
      <c r="C272" s="425"/>
      <c r="D272" s="426" t="s">
        <v>825</v>
      </c>
      <c r="E272" s="427">
        <v>79773817</v>
      </c>
      <c r="F272" s="427">
        <v>0</v>
      </c>
      <c r="G272" s="439">
        <v>79773817</v>
      </c>
      <c r="H272" s="664"/>
      <c r="I272" s="675" t="s">
        <v>824</v>
      </c>
      <c r="J272" s="675"/>
      <c r="K272" s="676"/>
      <c r="L272" s="587" t="s">
        <v>3530</v>
      </c>
      <c r="M272" s="984">
        <f t="shared" si="12"/>
        <v>79773817</v>
      </c>
      <c r="N272" s="984">
        <f t="shared" si="13"/>
        <v>0</v>
      </c>
      <c r="O272" s="984">
        <f t="shared" si="14"/>
        <v>79773817</v>
      </c>
      <c r="P272" s="667"/>
      <c r="Q272" s="667"/>
      <c r="R272" s="667"/>
      <c r="S272" s="667"/>
      <c r="T272" s="667"/>
      <c r="U272" s="667"/>
      <c r="V272" s="667"/>
      <c r="W272" s="667"/>
      <c r="X272" s="667"/>
      <c r="Y272" s="667"/>
      <c r="Z272" s="667"/>
      <c r="AA272" s="667"/>
      <c r="AB272" s="667"/>
      <c r="AC272" s="667"/>
      <c r="AD272" s="667"/>
      <c r="AE272" s="667"/>
      <c r="AF272" s="667"/>
      <c r="AG272" s="667"/>
      <c r="AH272" s="667"/>
      <c r="AI272" s="667"/>
      <c r="AJ272" s="667"/>
      <c r="AK272" s="668"/>
      <c r="AL272" s="668"/>
      <c r="AM272" s="668"/>
      <c r="AN272" s="668"/>
      <c r="AO272" s="668"/>
      <c r="AP272" s="668"/>
      <c r="AQ272" s="668"/>
      <c r="AR272" s="668"/>
      <c r="AS272" s="668"/>
      <c r="AT272" s="668"/>
      <c r="AU272" s="668"/>
      <c r="AV272" s="668"/>
      <c r="AW272" s="668"/>
      <c r="AX272" s="668"/>
      <c r="AY272" s="668"/>
      <c r="AZ272" s="668"/>
      <c r="BA272" s="668"/>
      <c r="BB272" s="668"/>
      <c r="BC272" s="668"/>
      <c r="BD272" s="668"/>
      <c r="BE272" s="668"/>
      <c r="BF272" s="668"/>
      <c r="BG272" s="668"/>
      <c r="BH272" s="668"/>
      <c r="BI272" s="668"/>
      <c r="BJ272" s="668"/>
      <c r="BK272" s="668"/>
      <c r="BL272" s="668"/>
      <c r="BM272" s="668"/>
      <c r="BN272" s="668"/>
      <c r="BO272" s="668"/>
      <c r="BP272" s="668"/>
      <c r="BQ272" s="668"/>
      <c r="BR272" s="668"/>
      <c r="BS272" s="668"/>
      <c r="BT272" s="668"/>
      <c r="BU272" s="668"/>
      <c r="BV272" s="668"/>
      <c r="BW272" s="668"/>
      <c r="BX272" s="668"/>
      <c r="BY272" s="668"/>
      <c r="BZ272" s="668"/>
      <c r="CA272" s="668"/>
      <c r="CB272" s="668"/>
      <c r="CC272" s="668"/>
      <c r="CD272" s="668"/>
      <c r="CE272" s="668"/>
      <c r="CF272" s="668"/>
      <c r="CG272" s="668"/>
      <c r="CH272" s="668"/>
      <c r="CI272" s="668"/>
      <c r="CJ272" s="668"/>
      <c r="CK272" s="668"/>
      <c r="CL272" s="668"/>
      <c r="CM272" s="668"/>
      <c r="CN272" s="668"/>
      <c r="CO272" s="668"/>
      <c r="CP272" s="668"/>
      <c r="CQ272" s="668"/>
      <c r="CR272" s="668"/>
      <c r="CS272" s="668"/>
      <c r="CT272" s="668"/>
      <c r="CU272" s="668"/>
      <c r="CV272" s="668"/>
      <c r="CW272" s="668"/>
      <c r="CX272" s="668"/>
      <c r="CY272" s="668"/>
      <c r="CZ272" s="668"/>
      <c r="DA272" s="668"/>
      <c r="DB272" s="668"/>
      <c r="DC272" s="668"/>
      <c r="DD272" s="668"/>
      <c r="DE272" s="668"/>
      <c r="DF272" s="668"/>
      <c r="DG272" s="668"/>
      <c r="DH272" s="668"/>
      <c r="DI272" s="668"/>
      <c r="DJ272" s="668"/>
      <c r="DK272" s="668"/>
      <c r="DL272" s="668"/>
      <c r="DM272" s="668"/>
      <c r="DN272" s="668"/>
      <c r="DO272" s="668"/>
      <c r="DP272" s="668"/>
      <c r="DQ272" s="668"/>
      <c r="DR272" s="668"/>
      <c r="DS272" s="668"/>
      <c r="DT272" s="668"/>
      <c r="DU272" s="668"/>
      <c r="DV272" s="668"/>
      <c r="DW272" s="668"/>
      <c r="DX272" s="668"/>
      <c r="DY272" s="668"/>
      <c r="DZ272" s="668"/>
      <c r="EA272" s="668"/>
      <c r="EB272" s="668"/>
      <c r="EC272" s="668"/>
      <c r="ED272" s="668"/>
      <c r="EE272" s="668"/>
      <c r="EF272" s="668"/>
      <c r="EG272" s="668"/>
      <c r="EH272" s="668"/>
      <c r="EI272" s="668"/>
      <c r="EJ272" s="668"/>
      <c r="EK272" s="668"/>
      <c r="EL272" s="668"/>
      <c r="EM272" s="668"/>
      <c r="EN272" s="668"/>
      <c r="EO272" s="668"/>
      <c r="EP272" s="668"/>
      <c r="EQ272" s="668"/>
      <c r="ER272" s="668"/>
      <c r="ES272" s="668"/>
      <c r="ET272" s="668"/>
      <c r="EU272" s="668"/>
      <c r="EV272" s="668"/>
      <c r="EW272" s="668"/>
      <c r="EX272" s="668"/>
      <c r="EY272" s="668"/>
      <c r="EZ272" s="668"/>
      <c r="FA272" s="668"/>
      <c r="FB272" s="668"/>
      <c r="FC272" s="668"/>
      <c r="FD272" s="668"/>
      <c r="FE272" s="668"/>
      <c r="FF272" s="668"/>
    </row>
    <row r="273" spans="1:162" s="672" customFormat="1" ht="24" customHeight="1" thickTop="1">
      <c r="A273" s="415"/>
      <c r="B273" s="414" t="s">
        <v>592</v>
      </c>
      <c r="C273" s="414"/>
      <c r="D273" s="416" t="s">
        <v>593</v>
      </c>
      <c r="E273" s="417">
        <v>30302630</v>
      </c>
      <c r="F273" s="417">
        <v>0</v>
      </c>
      <c r="G273" s="417">
        <v>30302630</v>
      </c>
      <c r="H273" s="664"/>
      <c r="I273" s="666"/>
      <c r="J273" s="665" t="s">
        <v>592</v>
      </c>
      <c r="K273" s="665"/>
      <c r="L273" s="585" t="s">
        <v>3339</v>
      </c>
      <c r="M273" s="981">
        <f t="shared" si="12"/>
        <v>30302630</v>
      </c>
      <c r="N273" s="981">
        <f t="shared" si="13"/>
        <v>0</v>
      </c>
      <c r="O273" s="981">
        <f t="shared" si="14"/>
        <v>30302630</v>
      </c>
      <c r="P273" s="667"/>
      <c r="Q273" s="667"/>
      <c r="R273" s="667"/>
      <c r="S273" s="667"/>
      <c r="T273" s="667"/>
      <c r="U273" s="667"/>
      <c r="V273" s="667"/>
      <c r="W273" s="667"/>
      <c r="X273" s="667"/>
      <c r="Y273" s="667"/>
      <c r="Z273" s="667"/>
      <c r="AA273" s="667"/>
      <c r="AB273" s="667"/>
      <c r="AC273" s="667"/>
      <c r="AD273" s="667"/>
      <c r="AE273" s="667"/>
      <c r="AF273" s="667"/>
      <c r="AG273" s="667"/>
      <c r="AH273" s="667"/>
      <c r="AI273" s="667"/>
      <c r="AJ273" s="667"/>
      <c r="AK273" s="668"/>
      <c r="AL273" s="668"/>
      <c r="AM273" s="668"/>
      <c r="AN273" s="668"/>
      <c r="AO273" s="668"/>
      <c r="AP273" s="668"/>
      <c r="AQ273" s="668"/>
      <c r="AR273" s="668"/>
      <c r="AS273" s="668"/>
      <c r="AT273" s="668"/>
      <c r="AU273" s="668"/>
      <c r="AV273" s="668"/>
      <c r="AW273" s="668"/>
      <c r="AX273" s="668"/>
      <c r="AY273" s="668"/>
      <c r="AZ273" s="668"/>
      <c r="BA273" s="668"/>
      <c r="BB273" s="668"/>
      <c r="BC273" s="668"/>
      <c r="BD273" s="668"/>
      <c r="BE273" s="668"/>
      <c r="BF273" s="668"/>
      <c r="BG273" s="668"/>
      <c r="BH273" s="668"/>
      <c r="BI273" s="668"/>
      <c r="BJ273" s="668"/>
      <c r="BK273" s="668"/>
      <c r="BL273" s="668"/>
      <c r="BM273" s="668"/>
      <c r="BN273" s="668"/>
      <c r="BO273" s="668"/>
      <c r="BP273" s="668"/>
      <c r="BQ273" s="668"/>
      <c r="BR273" s="668"/>
      <c r="BS273" s="668"/>
      <c r="BT273" s="668"/>
      <c r="BU273" s="668"/>
      <c r="BV273" s="668"/>
      <c r="BW273" s="668"/>
      <c r="BX273" s="668"/>
      <c r="BY273" s="668"/>
      <c r="BZ273" s="668"/>
      <c r="CA273" s="668"/>
      <c r="CB273" s="668"/>
      <c r="CC273" s="668"/>
      <c r="CD273" s="668"/>
      <c r="CE273" s="668"/>
      <c r="CF273" s="668"/>
      <c r="CG273" s="668"/>
      <c r="CH273" s="668"/>
      <c r="CI273" s="668"/>
      <c r="CJ273" s="668"/>
      <c r="CK273" s="668"/>
      <c r="CL273" s="668"/>
      <c r="CM273" s="668"/>
      <c r="CN273" s="668"/>
      <c r="CO273" s="668"/>
      <c r="CP273" s="668"/>
      <c r="CQ273" s="668"/>
      <c r="CR273" s="668"/>
      <c r="CS273" s="668"/>
      <c r="CT273" s="668"/>
      <c r="CU273" s="668"/>
      <c r="CV273" s="668"/>
      <c r="CW273" s="668"/>
      <c r="CX273" s="668"/>
      <c r="CY273" s="668"/>
      <c r="CZ273" s="668"/>
      <c r="DA273" s="668"/>
      <c r="DB273" s="668"/>
      <c r="DC273" s="668"/>
      <c r="DD273" s="668"/>
      <c r="DE273" s="668"/>
      <c r="DF273" s="668"/>
      <c r="DG273" s="668"/>
      <c r="DH273" s="668"/>
      <c r="DI273" s="668"/>
      <c r="DJ273" s="668"/>
      <c r="DK273" s="668"/>
      <c r="DL273" s="668"/>
      <c r="DM273" s="668"/>
      <c r="DN273" s="668"/>
      <c r="DO273" s="668"/>
      <c r="DP273" s="668"/>
      <c r="DQ273" s="668"/>
      <c r="DR273" s="668"/>
      <c r="DS273" s="668"/>
      <c r="DT273" s="668"/>
      <c r="DU273" s="668"/>
      <c r="DV273" s="668"/>
      <c r="DW273" s="668"/>
      <c r="DX273" s="668"/>
      <c r="DY273" s="668"/>
      <c r="DZ273" s="668"/>
      <c r="EA273" s="668"/>
      <c r="EB273" s="668"/>
      <c r="EC273" s="668"/>
      <c r="ED273" s="668"/>
      <c r="EE273" s="668"/>
      <c r="EF273" s="668"/>
      <c r="EG273" s="668"/>
      <c r="EH273" s="668"/>
      <c r="EI273" s="668"/>
      <c r="EJ273" s="668"/>
      <c r="EK273" s="668"/>
      <c r="EL273" s="668"/>
      <c r="EM273" s="668"/>
      <c r="EN273" s="668"/>
      <c r="EO273" s="668"/>
      <c r="EP273" s="668"/>
      <c r="EQ273" s="668"/>
      <c r="ER273" s="668"/>
      <c r="ES273" s="668"/>
      <c r="ET273" s="668"/>
      <c r="EU273" s="668"/>
      <c r="EV273" s="668"/>
      <c r="EW273" s="668"/>
      <c r="EX273" s="668"/>
      <c r="EY273" s="668"/>
      <c r="EZ273" s="668"/>
      <c r="FA273" s="668"/>
      <c r="FB273" s="668"/>
      <c r="FC273" s="668"/>
      <c r="FD273" s="668"/>
      <c r="FE273" s="668"/>
      <c r="FF273" s="668"/>
    </row>
    <row r="274" spans="1:162" s="668" customFormat="1" ht="24" customHeight="1">
      <c r="A274" s="414"/>
      <c r="B274" s="415"/>
      <c r="C274" s="414" t="s">
        <v>592</v>
      </c>
      <c r="D274" s="416" t="s">
        <v>594</v>
      </c>
      <c r="E274" s="417">
        <v>30302630</v>
      </c>
      <c r="F274" s="417">
        <v>0</v>
      </c>
      <c r="G274" s="417">
        <v>30302630</v>
      </c>
      <c r="H274" s="664"/>
      <c r="I274" s="665"/>
      <c r="J274" s="666"/>
      <c r="K274" s="665" t="s">
        <v>592</v>
      </c>
      <c r="L274" s="585" t="s">
        <v>3327</v>
      </c>
      <c r="M274" s="981">
        <f t="shared" si="12"/>
        <v>30302630</v>
      </c>
      <c r="N274" s="981">
        <f t="shared" si="13"/>
        <v>0</v>
      </c>
      <c r="O274" s="981">
        <f t="shared" si="14"/>
        <v>30302630</v>
      </c>
      <c r="P274" s="667"/>
      <c r="Q274" s="667"/>
      <c r="R274" s="667"/>
      <c r="S274" s="667"/>
      <c r="T274" s="667"/>
      <c r="U274" s="667"/>
      <c r="V274" s="667"/>
      <c r="W274" s="667"/>
      <c r="X274" s="667"/>
      <c r="Y274" s="667"/>
      <c r="Z274" s="667"/>
      <c r="AA274" s="667"/>
      <c r="AB274" s="667"/>
      <c r="AC274" s="667"/>
      <c r="AD274" s="667"/>
      <c r="AE274" s="667"/>
      <c r="AF274" s="667"/>
      <c r="AG274" s="667"/>
      <c r="AH274" s="667"/>
      <c r="AI274" s="667"/>
      <c r="AJ274" s="667"/>
    </row>
    <row r="275" spans="1:162" s="672" customFormat="1" ht="24" customHeight="1">
      <c r="A275" s="385"/>
      <c r="B275" s="385" t="s">
        <v>595</v>
      </c>
      <c r="C275" s="384"/>
      <c r="D275" s="418" t="s">
        <v>826</v>
      </c>
      <c r="E275" s="419">
        <v>15561800</v>
      </c>
      <c r="F275" s="419">
        <v>0</v>
      </c>
      <c r="G275" s="417">
        <v>15561800</v>
      </c>
      <c r="H275" s="664"/>
      <c r="I275" s="669"/>
      <c r="J275" s="669" t="s">
        <v>595</v>
      </c>
      <c r="K275" s="670"/>
      <c r="L275" s="586" t="s">
        <v>3531</v>
      </c>
      <c r="M275" s="982">
        <f t="shared" si="12"/>
        <v>15561800</v>
      </c>
      <c r="N275" s="982">
        <f t="shared" si="13"/>
        <v>0</v>
      </c>
      <c r="O275" s="982">
        <f t="shared" si="14"/>
        <v>15561800</v>
      </c>
      <c r="P275" s="667"/>
      <c r="Q275" s="667"/>
      <c r="R275" s="667"/>
      <c r="S275" s="667"/>
      <c r="T275" s="667"/>
      <c r="U275" s="667"/>
      <c r="V275" s="667"/>
      <c r="W275" s="667"/>
      <c r="X275" s="667"/>
      <c r="Y275" s="667"/>
      <c r="Z275" s="667"/>
      <c r="AA275" s="667"/>
      <c r="AB275" s="667"/>
      <c r="AC275" s="667"/>
      <c r="AD275" s="667"/>
      <c r="AE275" s="667"/>
      <c r="AF275" s="667"/>
      <c r="AG275" s="667"/>
      <c r="AH275" s="667"/>
      <c r="AI275" s="667"/>
      <c r="AJ275" s="667"/>
      <c r="AK275" s="668"/>
      <c r="AL275" s="668"/>
      <c r="AM275" s="668"/>
      <c r="AN275" s="668"/>
      <c r="AO275" s="668"/>
      <c r="AP275" s="668"/>
      <c r="AQ275" s="668"/>
      <c r="AR275" s="668"/>
      <c r="AS275" s="668"/>
      <c r="AT275" s="668"/>
      <c r="AU275" s="668"/>
      <c r="AV275" s="668"/>
      <c r="AW275" s="668"/>
      <c r="AX275" s="668"/>
      <c r="AY275" s="668"/>
      <c r="AZ275" s="668"/>
      <c r="BA275" s="668"/>
      <c r="BB275" s="668"/>
      <c r="BC275" s="668"/>
      <c r="BD275" s="668"/>
      <c r="BE275" s="668"/>
      <c r="BF275" s="668"/>
      <c r="BG275" s="668"/>
      <c r="BH275" s="668"/>
      <c r="BI275" s="668"/>
      <c r="BJ275" s="668"/>
      <c r="BK275" s="668"/>
      <c r="BL275" s="668"/>
      <c r="BM275" s="668"/>
      <c r="BN275" s="668"/>
      <c r="BO275" s="668"/>
      <c r="BP275" s="668"/>
      <c r="BQ275" s="668"/>
      <c r="BR275" s="668"/>
      <c r="BS275" s="668"/>
      <c r="BT275" s="668"/>
      <c r="BU275" s="668"/>
      <c r="BV275" s="668"/>
      <c r="BW275" s="668"/>
      <c r="BX275" s="668"/>
      <c r="BY275" s="668"/>
      <c r="BZ275" s="668"/>
      <c r="CA275" s="668"/>
      <c r="CB275" s="668"/>
      <c r="CC275" s="668"/>
      <c r="CD275" s="668"/>
      <c r="CE275" s="668"/>
      <c r="CF275" s="668"/>
      <c r="CG275" s="668"/>
      <c r="CH275" s="668"/>
      <c r="CI275" s="668"/>
      <c r="CJ275" s="668"/>
      <c r="CK275" s="668"/>
      <c r="CL275" s="668"/>
      <c r="CM275" s="668"/>
      <c r="CN275" s="668"/>
      <c r="CO275" s="668"/>
      <c r="CP275" s="668"/>
      <c r="CQ275" s="668"/>
      <c r="CR275" s="668"/>
      <c r="CS275" s="668"/>
      <c r="CT275" s="668"/>
      <c r="CU275" s="668"/>
      <c r="CV275" s="668"/>
      <c r="CW275" s="668"/>
      <c r="CX275" s="668"/>
      <c r="CY275" s="668"/>
      <c r="CZ275" s="668"/>
      <c r="DA275" s="668"/>
      <c r="DB275" s="668"/>
      <c r="DC275" s="668"/>
      <c r="DD275" s="668"/>
      <c r="DE275" s="668"/>
      <c r="DF275" s="668"/>
      <c r="DG275" s="668"/>
      <c r="DH275" s="668"/>
      <c r="DI275" s="668"/>
      <c r="DJ275" s="668"/>
      <c r="DK275" s="668"/>
      <c r="DL275" s="668"/>
      <c r="DM275" s="668"/>
      <c r="DN275" s="668"/>
      <c r="DO275" s="668"/>
      <c r="DP275" s="668"/>
      <c r="DQ275" s="668"/>
      <c r="DR275" s="668"/>
      <c r="DS275" s="668"/>
      <c r="DT275" s="668"/>
      <c r="DU275" s="668"/>
      <c r="DV275" s="668"/>
      <c r="DW275" s="668"/>
      <c r="DX275" s="668"/>
      <c r="DY275" s="668"/>
      <c r="DZ275" s="668"/>
      <c r="EA275" s="668"/>
      <c r="EB275" s="668"/>
      <c r="EC275" s="668"/>
      <c r="ED275" s="668"/>
      <c r="EE275" s="668"/>
      <c r="EF275" s="668"/>
      <c r="EG275" s="668"/>
      <c r="EH275" s="668"/>
      <c r="EI275" s="668"/>
      <c r="EJ275" s="668"/>
      <c r="EK275" s="668"/>
      <c r="EL275" s="668"/>
      <c r="EM275" s="668"/>
      <c r="EN275" s="668"/>
      <c r="EO275" s="668"/>
      <c r="EP275" s="668"/>
      <c r="EQ275" s="668"/>
      <c r="ER275" s="668"/>
      <c r="ES275" s="668"/>
      <c r="ET275" s="668"/>
      <c r="EU275" s="668"/>
      <c r="EV275" s="668"/>
      <c r="EW275" s="668"/>
      <c r="EX275" s="668"/>
      <c r="EY275" s="668"/>
      <c r="EZ275" s="668"/>
      <c r="FA275" s="668"/>
      <c r="FB275" s="668"/>
      <c r="FC275" s="668"/>
      <c r="FD275" s="668"/>
      <c r="FE275" s="668"/>
      <c r="FF275" s="668"/>
    </row>
    <row r="276" spans="1:162" s="663" customFormat="1" ht="24" customHeight="1">
      <c r="A276" s="385"/>
      <c r="B276" s="384"/>
      <c r="C276" s="385" t="s">
        <v>592</v>
      </c>
      <c r="D276" s="418" t="s">
        <v>827</v>
      </c>
      <c r="E276" s="419">
        <v>7436800</v>
      </c>
      <c r="F276" s="419">
        <v>0</v>
      </c>
      <c r="G276" s="417">
        <v>7436800</v>
      </c>
      <c r="H276" s="659"/>
      <c r="I276" s="669"/>
      <c r="J276" s="670"/>
      <c r="K276" s="669" t="s">
        <v>592</v>
      </c>
      <c r="L276" s="586" t="s">
        <v>3532</v>
      </c>
      <c r="M276" s="982">
        <f t="shared" si="12"/>
        <v>7436800</v>
      </c>
      <c r="N276" s="982">
        <f t="shared" si="13"/>
        <v>0</v>
      </c>
      <c r="O276" s="982">
        <f t="shared" si="14"/>
        <v>7436800</v>
      </c>
      <c r="P276" s="662"/>
      <c r="Q276" s="662"/>
      <c r="R276" s="662"/>
      <c r="S276" s="662"/>
      <c r="T276" s="662"/>
      <c r="U276" s="662"/>
      <c r="V276" s="662"/>
      <c r="W276" s="662"/>
      <c r="X276" s="662"/>
      <c r="Y276" s="662"/>
      <c r="Z276" s="662"/>
      <c r="AA276" s="662"/>
      <c r="AB276" s="662"/>
      <c r="AC276" s="662"/>
      <c r="AD276" s="662"/>
      <c r="AE276" s="662"/>
      <c r="AF276" s="662"/>
      <c r="AG276" s="662"/>
      <c r="AH276" s="662"/>
      <c r="AI276" s="662"/>
      <c r="AJ276" s="662"/>
    </row>
    <row r="277" spans="1:162" s="672" customFormat="1" ht="24" customHeight="1">
      <c r="A277" s="385"/>
      <c r="B277" s="385"/>
      <c r="C277" s="384" t="s">
        <v>595</v>
      </c>
      <c r="D277" s="418" t="s">
        <v>828</v>
      </c>
      <c r="E277" s="419">
        <v>8125000</v>
      </c>
      <c r="F277" s="419">
        <v>0</v>
      </c>
      <c r="G277" s="419">
        <v>8125000</v>
      </c>
      <c r="H277" s="664"/>
      <c r="I277" s="669"/>
      <c r="J277" s="669"/>
      <c r="K277" s="670" t="s">
        <v>595</v>
      </c>
      <c r="L277" s="586" t="s">
        <v>3533</v>
      </c>
      <c r="M277" s="982">
        <f t="shared" si="12"/>
        <v>8125000</v>
      </c>
      <c r="N277" s="982">
        <f t="shared" si="13"/>
        <v>0</v>
      </c>
      <c r="O277" s="982">
        <f t="shared" si="14"/>
        <v>8125000</v>
      </c>
      <c r="P277" s="667"/>
      <c r="Q277" s="667"/>
      <c r="R277" s="667"/>
      <c r="S277" s="667"/>
      <c r="T277" s="667"/>
      <c r="U277" s="667"/>
      <c r="V277" s="667"/>
      <c r="W277" s="667"/>
      <c r="X277" s="667"/>
      <c r="Y277" s="667"/>
      <c r="Z277" s="667"/>
      <c r="AA277" s="667"/>
      <c r="AB277" s="667"/>
      <c r="AC277" s="667"/>
      <c r="AD277" s="667"/>
      <c r="AE277" s="667"/>
      <c r="AF277" s="667"/>
      <c r="AG277" s="667"/>
      <c r="AH277" s="667"/>
      <c r="AI277" s="667"/>
      <c r="AJ277" s="667"/>
      <c r="AK277" s="668"/>
      <c r="AL277" s="668"/>
      <c r="AM277" s="668"/>
      <c r="AN277" s="668"/>
      <c r="AO277" s="668"/>
      <c r="AP277" s="668"/>
      <c r="AQ277" s="668"/>
      <c r="AR277" s="668"/>
      <c r="AS277" s="668"/>
      <c r="AT277" s="668"/>
      <c r="AU277" s="668"/>
      <c r="AV277" s="668"/>
      <c r="AW277" s="668"/>
      <c r="AX277" s="668"/>
      <c r="AY277" s="668"/>
      <c r="AZ277" s="668"/>
      <c r="BA277" s="668"/>
      <c r="BB277" s="668"/>
      <c r="BC277" s="668"/>
      <c r="BD277" s="668"/>
      <c r="BE277" s="668"/>
      <c r="BF277" s="668"/>
      <c r="BG277" s="668"/>
      <c r="BH277" s="668"/>
      <c r="BI277" s="668"/>
      <c r="BJ277" s="668"/>
      <c r="BK277" s="668"/>
      <c r="BL277" s="668"/>
      <c r="BM277" s="668"/>
      <c r="BN277" s="668"/>
      <c r="BO277" s="668"/>
      <c r="BP277" s="668"/>
      <c r="BQ277" s="668"/>
      <c r="BR277" s="668"/>
      <c r="BS277" s="668"/>
      <c r="BT277" s="668"/>
      <c r="BU277" s="668"/>
      <c r="BV277" s="668"/>
      <c r="BW277" s="668"/>
      <c r="BX277" s="668"/>
      <c r="BY277" s="668"/>
      <c r="BZ277" s="668"/>
      <c r="CA277" s="668"/>
      <c r="CB277" s="668"/>
      <c r="CC277" s="668"/>
      <c r="CD277" s="668"/>
      <c r="CE277" s="668"/>
      <c r="CF277" s="668"/>
      <c r="CG277" s="668"/>
      <c r="CH277" s="668"/>
      <c r="CI277" s="668"/>
      <c r="CJ277" s="668"/>
      <c r="CK277" s="668"/>
      <c r="CL277" s="668"/>
      <c r="CM277" s="668"/>
      <c r="CN277" s="668"/>
      <c r="CO277" s="668"/>
      <c r="CP277" s="668"/>
      <c r="CQ277" s="668"/>
      <c r="CR277" s="668"/>
      <c r="CS277" s="668"/>
      <c r="CT277" s="668"/>
      <c r="CU277" s="668"/>
      <c r="CV277" s="668"/>
      <c r="CW277" s="668"/>
      <c r="CX277" s="668"/>
      <c r="CY277" s="668"/>
      <c r="CZ277" s="668"/>
      <c r="DA277" s="668"/>
      <c r="DB277" s="668"/>
      <c r="DC277" s="668"/>
      <c r="DD277" s="668"/>
      <c r="DE277" s="668"/>
      <c r="DF277" s="668"/>
      <c r="DG277" s="668"/>
      <c r="DH277" s="668"/>
      <c r="DI277" s="668"/>
      <c r="DJ277" s="668"/>
      <c r="DK277" s="668"/>
      <c r="DL277" s="668"/>
      <c r="DM277" s="668"/>
      <c r="DN277" s="668"/>
      <c r="DO277" s="668"/>
      <c r="DP277" s="668"/>
      <c r="DQ277" s="668"/>
      <c r="DR277" s="668"/>
      <c r="DS277" s="668"/>
      <c r="DT277" s="668"/>
      <c r="DU277" s="668"/>
      <c r="DV277" s="668"/>
      <c r="DW277" s="668"/>
      <c r="DX277" s="668"/>
      <c r="DY277" s="668"/>
      <c r="DZ277" s="668"/>
      <c r="EA277" s="668"/>
      <c r="EB277" s="668"/>
      <c r="EC277" s="668"/>
      <c r="ED277" s="668"/>
      <c r="EE277" s="668"/>
      <c r="EF277" s="668"/>
      <c r="EG277" s="668"/>
      <c r="EH277" s="668"/>
      <c r="EI277" s="668"/>
      <c r="EJ277" s="668"/>
      <c r="EK277" s="668"/>
      <c r="EL277" s="668"/>
      <c r="EM277" s="668"/>
      <c r="EN277" s="668"/>
      <c r="EO277" s="668"/>
      <c r="EP277" s="668"/>
      <c r="EQ277" s="668"/>
      <c r="ER277" s="668"/>
      <c r="ES277" s="668"/>
      <c r="ET277" s="668"/>
      <c r="EU277" s="668"/>
      <c r="EV277" s="668"/>
      <c r="EW277" s="668"/>
      <c r="EX277" s="668"/>
      <c r="EY277" s="668"/>
      <c r="EZ277" s="668"/>
      <c r="FA277" s="668"/>
      <c r="FB277" s="668"/>
      <c r="FC277" s="668"/>
      <c r="FD277" s="668"/>
      <c r="FE277" s="668"/>
      <c r="FF277" s="668"/>
    </row>
    <row r="278" spans="1:162" s="684" customFormat="1" ht="24" customHeight="1">
      <c r="A278" s="385"/>
      <c r="B278" s="384" t="s">
        <v>599</v>
      </c>
      <c r="C278" s="385"/>
      <c r="D278" s="418" t="s">
        <v>829</v>
      </c>
      <c r="E278" s="419">
        <v>33909387</v>
      </c>
      <c r="F278" s="419">
        <v>0</v>
      </c>
      <c r="G278" s="419">
        <v>33909387</v>
      </c>
      <c r="H278" s="664"/>
      <c r="I278" s="669"/>
      <c r="J278" s="670" t="s">
        <v>599</v>
      </c>
      <c r="K278" s="669"/>
      <c r="L278" s="586" t="s">
        <v>3534</v>
      </c>
      <c r="M278" s="982">
        <f t="shared" si="12"/>
        <v>33909387</v>
      </c>
      <c r="N278" s="982">
        <f t="shared" si="13"/>
        <v>0</v>
      </c>
      <c r="O278" s="982">
        <f t="shared" si="14"/>
        <v>33909387</v>
      </c>
      <c r="P278" s="667"/>
      <c r="Q278" s="667"/>
      <c r="R278" s="667"/>
      <c r="S278" s="667"/>
      <c r="T278" s="667"/>
      <c r="U278" s="667"/>
      <c r="V278" s="667"/>
      <c r="W278" s="667"/>
      <c r="X278" s="667"/>
      <c r="Y278" s="667"/>
      <c r="Z278" s="667"/>
      <c r="AA278" s="667"/>
      <c r="AB278" s="667"/>
      <c r="AC278" s="667"/>
      <c r="AD278" s="667"/>
      <c r="AE278" s="667"/>
      <c r="AF278" s="667"/>
      <c r="AG278" s="667"/>
      <c r="AH278" s="667"/>
      <c r="AI278" s="667"/>
      <c r="AJ278" s="667"/>
      <c r="AK278" s="668"/>
      <c r="AL278" s="668"/>
      <c r="AM278" s="668"/>
      <c r="AN278" s="668"/>
      <c r="AO278" s="668"/>
      <c r="AP278" s="668"/>
      <c r="AQ278" s="668"/>
      <c r="AR278" s="668"/>
      <c r="AS278" s="668"/>
      <c r="AT278" s="668"/>
      <c r="AU278" s="668"/>
      <c r="AV278" s="668"/>
      <c r="AW278" s="668"/>
      <c r="AX278" s="668"/>
      <c r="AY278" s="668"/>
      <c r="AZ278" s="668"/>
      <c r="BA278" s="668"/>
      <c r="BB278" s="668"/>
      <c r="BC278" s="668"/>
      <c r="BD278" s="668"/>
      <c r="BE278" s="668"/>
      <c r="BF278" s="668"/>
      <c r="BG278" s="668"/>
      <c r="BH278" s="668"/>
      <c r="BI278" s="668"/>
      <c r="BJ278" s="668"/>
      <c r="BK278" s="668"/>
      <c r="BL278" s="668"/>
      <c r="BM278" s="668"/>
      <c r="BN278" s="668"/>
      <c r="BO278" s="668"/>
      <c r="BP278" s="668"/>
      <c r="BQ278" s="668"/>
      <c r="BR278" s="668"/>
      <c r="BS278" s="668"/>
      <c r="BT278" s="668"/>
      <c r="BU278" s="668"/>
      <c r="BV278" s="668"/>
      <c r="BW278" s="668"/>
      <c r="BX278" s="668"/>
      <c r="BY278" s="668"/>
      <c r="BZ278" s="668"/>
      <c r="CA278" s="668"/>
      <c r="CB278" s="668"/>
      <c r="CC278" s="668"/>
      <c r="CD278" s="668"/>
      <c r="CE278" s="668"/>
      <c r="CF278" s="668"/>
      <c r="CG278" s="668"/>
      <c r="CH278" s="668"/>
      <c r="CI278" s="668"/>
      <c r="CJ278" s="668"/>
      <c r="CK278" s="668"/>
      <c r="CL278" s="668"/>
      <c r="CM278" s="668"/>
      <c r="CN278" s="668"/>
      <c r="CO278" s="668"/>
      <c r="CP278" s="668"/>
      <c r="CQ278" s="668"/>
      <c r="CR278" s="668"/>
      <c r="CS278" s="668"/>
      <c r="CT278" s="668"/>
      <c r="CU278" s="668"/>
      <c r="CV278" s="668"/>
      <c r="CW278" s="668"/>
      <c r="CX278" s="668"/>
      <c r="CY278" s="668"/>
      <c r="CZ278" s="668"/>
      <c r="DA278" s="668"/>
      <c r="DB278" s="668"/>
      <c r="DC278" s="668"/>
      <c r="DD278" s="668"/>
      <c r="DE278" s="668"/>
      <c r="DF278" s="668"/>
      <c r="DG278" s="668"/>
      <c r="DH278" s="668"/>
      <c r="DI278" s="668"/>
      <c r="DJ278" s="668"/>
      <c r="DK278" s="668"/>
      <c r="DL278" s="668"/>
      <c r="DM278" s="668"/>
      <c r="DN278" s="668"/>
      <c r="DO278" s="668"/>
      <c r="DP278" s="668"/>
      <c r="DQ278" s="668"/>
      <c r="DR278" s="668"/>
      <c r="DS278" s="668"/>
      <c r="DT278" s="668"/>
      <c r="DU278" s="668"/>
      <c r="DV278" s="668"/>
      <c r="DW278" s="668"/>
      <c r="DX278" s="668"/>
      <c r="DY278" s="668"/>
      <c r="DZ278" s="668"/>
      <c r="EA278" s="668"/>
      <c r="EB278" s="668"/>
      <c r="EC278" s="668"/>
      <c r="ED278" s="668"/>
      <c r="EE278" s="668"/>
      <c r="EF278" s="668"/>
      <c r="EG278" s="668"/>
      <c r="EH278" s="668"/>
      <c r="EI278" s="668"/>
      <c r="EJ278" s="668"/>
      <c r="EK278" s="668"/>
      <c r="EL278" s="668"/>
      <c r="EM278" s="668"/>
      <c r="EN278" s="668"/>
      <c r="EO278" s="668"/>
      <c r="EP278" s="668"/>
      <c r="EQ278" s="668"/>
      <c r="ER278" s="668"/>
      <c r="ES278" s="668"/>
      <c r="ET278" s="668"/>
      <c r="EU278" s="668"/>
      <c r="EV278" s="668"/>
      <c r="EW278" s="668"/>
      <c r="EX278" s="668"/>
      <c r="EY278" s="668"/>
      <c r="EZ278" s="668"/>
      <c r="FA278" s="668"/>
      <c r="FB278" s="668"/>
      <c r="FC278" s="668"/>
      <c r="FD278" s="668"/>
      <c r="FE278" s="668"/>
      <c r="FF278" s="668"/>
    </row>
    <row r="279" spans="1:162" s="668" customFormat="1" ht="24" customHeight="1">
      <c r="A279" s="414"/>
      <c r="B279" s="414"/>
      <c r="C279" s="415" t="s">
        <v>592</v>
      </c>
      <c r="D279" s="416" t="s">
        <v>752</v>
      </c>
      <c r="E279" s="417">
        <v>6295317</v>
      </c>
      <c r="F279" s="417">
        <v>0</v>
      </c>
      <c r="G279" s="417">
        <v>6295317</v>
      </c>
      <c r="H279" s="664"/>
      <c r="I279" s="665"/>
      <c r="J279" s="665"/>
      <c r="K279" s="666" t="s">
        <v>592</v>
      </c>
      <c r="L279" s="585" t="s">
        <v>3535</v>
      </c>
      <c r="M279" s="981">
        <f t="shared" si="12"/>
        <v>6295317</v>
      </c>
      <c r="N279" s="981">
        <f t="shared" si="13"/>
        <v>0</v>
      </c>
      <c r="O279" s="981">
        <f t="shared" si="14"/>
        <v>6295317</v>
      </c>
      <c r="P279" s="667"/>
      <c r="Q279" s="667"/>
      <c r="R279" s="667"/>
      <c r="S279" s="667"/>
      <c r="T279" s="667"/>
      <c r="U279" s="667"/>
      <c r="V279" s="667"/>
      <c r="W279" s="667"/>
      <c r="X279" s="667"/>
      <c r="Y279" s="667"/>
      <c r="Z279" s="667"/>
      <c r="AA279" s="667"/>
      <c r="AB279" s="667"/>
      <c r="AC279" s="667"/>
      <c r="AD279" s="667"/>
      <c r="AE279" s="667"/>
      <c r="AF279" s="667"/>
      <c r="AG279" s="667"/>
      <c r="AH279" s="667"/>
      <c r="AI279" s="667"/>
      <c r="AJ279" s="667"/>
    </row>
    <row r="280" spans="1:162" s="678" customFormat="1" ht="24" customHeight="1" thickBot="1">
      <c r="A280" s="385"/>
      <c r="B280" s="384"/>
      <c r="C280" s="385" t="s">
        <v>595</v>
      </c>
      <c r="D280" s="418" t="s">
        <v>830</v>
      </c>
      <c r="E280" s="419">
        <v>27614070</v>
      </c>
      <c r="F280" s="419">
        <v>0</v>
      </c>
      <c r="G280" s="417">
        <v>27614070</v>
      </c>
      <c r="H280" s="664"/>
      <c r="I280" s="669"/>
      <c r="J280" s="670"/>
      <c r="K280" s="669" t="s">
        <v>595</v>
      </c>
      <c r="L280" s="586" t="s">
        <v>3536</v>
      </c>
      <c r="M280" s="982">
        <f t="shared" si="12"/>
        <v>27614070</v>
      </c>
      <c r="N280" s="982">
        <f t="shared" si="13"/>
        <v>0</v>
      </c>
      <c r="O280" s="982">
        <f t="shared" si="14"/>
        <v>27614070</v>
      </c>
      <c r="P280" s="667"/>
      <c r="Q280" s="667"/>
      <c r="R280" s="667"/>
      <c r="S280" s="667"/>
      <c r="T280" s="667"/>
      <c r="U280" s="667"/>
      <c r="V280" s="667"/>
      <c r="W280" s="667"/>
      <c r="X280" s="667"/>
      <c r="Y280" s="667"/>
      <c r="Z280" s="667"/>
      <c r="AA280" s="667"/>
      <c r="AB280" s="667"/>
      <c r="AC280" s="667"/>
      <c r="AD280" s="667"/>
      <c r="AE280" s="667"/>
      <c r="AF280" s="667"/>
      <c r="AG280" s="667"/>
      <c r="AH280" s="667"/>
      <c r="AI280" s="667"/>
      <c r="AJ280" s="667"/>
      <c r="AK280" s="668"/>
      <c r="AL280" s="668"/>
      <c r="AM280" s="668"/>
      <c r="AN280" s="668"/>
      <c r="AO280" s="668"/>
      <c r="AP280" s="668"/>
      <c r="AQ280" s="668"/>
      <c r="AR280" s="668"/>
      <c r="AS280" s="668"/>
      <c r="AT280" s="668"/>
      <c r="AU280" s="668"/>
      <c r="AV280" s="668"/>
      <c r="AW280" s="668"/>
      <c r="AX280" s="668"/>
      <c r="AY280" s="668"/>
      <c r="AZ280" s="668"/>
      <c r="BA280" s="668"/>
      <c r="BB280" s="668"/>
      <c r="BC280" s="668"/>
      <c r="BD280" s="668"/>
      <c r="BE280" s="668"/>
      <c r="BF280" s="668"/>
      <c r="BG280" s="668"/>
      <c r="BH280" s="668"/>
      <c r="BI280" s="668"/>
      <c r="BJ280" s="668"/>
      <c r="BK280" s="668"/>
      <c r="BL280" s="668"/>
      <c r="BM280" s="668"/>
      <c r="BN280" s="668"/>
      <c r="BO280" s="668"/>
      <c r="BP280" s="668"/>
      <c r="BQ280" s="668"/>
      <c r="BR280" s="668"/>
      <c r="BS280" s="668"/>
      <c r="BT280" s="668"/>
      <c r="BU280" s="668"/>
      <c r="BV280" s="668"/>
      <c r="BW280" s="668"/>
      <c r="BX280" s="668"/>
      <c r="BY280" s="668"/>
      <c r="BZ280" s="668"/>
      <c r="CA280" s="668"/>
      <c r="CB280" s="668"/>
      <c r="CC280" s="668"/>
      <c r="CD280" s="668"/>
      <c r="CE280" s="668"/>
      <c r="CF280" s="668"/>
      <c r="CG280" s="668"/>
      <c r="CH280" s="668"/>
      <c r="CI280" s="668"/>
      <c r="CJ280" s="668"/>
      <c r="CK280" s="668"/>
      <c r="CL280" s="668"/>
      <c r="CM280" s="668"/>
      <c r="CN280" s="668"/>
      <c r="CO280" s="668"/>
      <c r="CP280" s="668"/>
      <c r="CQ280" s="668"/>
      <c r="CR280" s="668"/>
      <c r="CS280" s="668"/>
      <c r="CT280" s="668"/>
      <c r="CU280" s="668"/>
      <c r="CV280" s="668"/>
      <c r="CW280" s="668"/>
      <c r="CX280" s="668"/>
      <c r="CY280" s="668"/>
      <c r="CZ280" s="668"/>
      <c r="DA280" s="668"/>
      <c r="DB280" s="668"/>
      <c r="DC280" s="668"/>
      <c r="DD280" s="668"/>
      <c r="DE280" s="668"/>
      <c r="DF280" s="668"/>
      <c r="DG280" s="668"/>
      <c r="DH280" s="668"/>
      <c r="DI280" s="668"/>
      <c r="DJ280" s="668"/>
      <c r="DK280" s="668"/>
      <c r="DL280" s="668"/>
      <c r="DM280" s="668"/>
      <c r="DN280" s="668"/>
      <c r="DO280" s="668"/>
      <c r="DP280" s="668"/>
      <c r="DQ280" s="668"/>
      <c r="DR280" s="668"/>
      <c r="DS280" s="668"/>
      <c r="DT280" s="668"/>
      <c r="DU280" s="668"/>
      <c r="DV280" s="668"/>
      <c r="DW280" s="668"/>
      <c r="DX280" s="668"/>
      <c r="DY280" s="668"/>
      <c r="DZ280" s="668"/>
      <c r="EA280" s="668"/>
      <c r="EB280" s="668"/>
      <c r="EC280" s="668"/>
      <c r="ED280" s="668"/>
      <c r="EE280" s="668"/>
      <c r="EF280" s="668"/>
      <c r="EG280" s="668"/>
      <c r="EH280" s="668"/>
      <c r="EI280" s="668"/>
      <c r="EJ280" s="668"/>
      <c r="EK280" s="668"/>
      <c r="EL280" s="668"/>
      <c r="EM280" s="668"/>
      <c r="EN280" s="668"/>
      <c r="EO280" s="668"/>
      <c r="EP280" s="668"/>
      <c r="EQ280" s="668"/>
      <c r="ER280" s="668"/>
      <c r="ES280" s="668"/>
      <c r="ET280" s="668"/>
      <c r="EU280" s="668"/>
      <c r="EV280" s="668"/>
      <c r="EW280" s="668"/>
      <c r="EX280" s="668"/>
      <c r="EY280" s="668"/>
      <c r="EZ280" s="668"/>
      <c r="FA280" s="668"/>
      <c r="FB280" s="668"/>
      <c r="FC280" s="668"/>
      <c r="FD280" s="668"/>
      <c r="FE280" s="668"/>
      <c r="FF280" s="668"/>
    </row>
    <row r="281" spans="1:162" s="686" customFormat="1" ht="24" customHeight="1" thickTop="1" thickBot="1">
      <c r="A281" s="432" t="s">
        <v>831</v>
      </c>
      <c r="B281" s="432"/>
      <c r="C281" s="433"/>
      <c r="D281" s="434" t="s">
        <v>832</v>
      </c>
      <c r="E281" s="435">
        <v>15000000000</v>
      </c>
      <c r="F281" s="435">
        <v>0</v>
      </c>
      <c r="G281" s="409">
        <v>15000000000</v>
      </c>
      <c r="H281" s="685"/>
      <c r="I281" s="689" t="s">
        <v>831</v>
      </c>
      <c r="J281" s="689"/>
      <c r="K281" s="690"/>
      <c r="L281" s="590" t="s">
        <v>3537</v>
      </c>
      <c r="M281" s="987">
        <f t="shared" si="12"/>
        <v>15000000000</v>
      </c>
      <c r="N281" s="987">
        <f t="shared" si="13"/>
        <v>0</v>
      </c>
      <c r="O281" s="987">
        <f t="shared" si="14"/>
        <v>15000000000</v>
      </c>
      <c r="P281" s="698"/>
      <c r="Q281" s="698"/>
      <c r="R281" s="698"/>
      <c r="S281" s="698"/>
      <c r="T281" s="698"/>
      <c r="U281" s="698"/>
      <c r="V281" s="698"/>
      <c r="W281" s="698"/>
      <c r="X281" s="698"/>
      <c r="Y281" s="698"/>
      <c r="Z281" s="698"/>
      <c r="AA281" s="698"/>
      <c r="AB281" s="698"/>
      <c r="AC281" s="698"/>
      <c r="AD281" s="698"/>
      <c r="AE281" s="698"/>
      <c r="AF281" s="698"/>
      <c r="AG281" s="698"/>
      <c r="AH281" s="698"/>
      <c r="AI281" s="698"/>
      <c r="AJ281" s="698"/>
      <c r="AK281" s="703"/>
      <c r="AL281" s="703"/>
      <c r="AM281" s="703"/>
      <c r="AN281" s="703"/>
      <c r="AO281" s="703"/>
      <c r="AP281" s="703"/>
      <c r="AQ281" s="703"/>
      <c r="AR281" s="703"/>
      <c r="AS281" s="703"/>
      <c r="AT281" s="703"/>
      <c r="AU281" s="703"/>
      <c r="AV281" s="703"/>
      <c r="AW281" s="703"/>
      <c r="AX281" s="703"/>
      <c r="AY281" s="703"/>
      <c r="AZ281" s="703"/>
      <c r="BA281" s="703"/>
      <c r="BB281" s="703"/>
      <c r="BC281" s="703"/>
      <c r="BD281" s="703"/>
      <c r="BE281" s="703"/>
      <c r="BF281" s="703"/>
      <c r="BG281" s="703"/>
      <c r="BH281" s="703"/>
      <c r="BI281" s="703"/>
      <c r="BJ281" s="703"/>
      <c r="BK281" s="703"/>
      <c r="BL281" s="703"/>
      <c r="BM281" s="703"/>
      <c r="BN281" s="703"/>
      <c r="BO281" s="703"/>
      <c r="BP281" s="703"/>
      <c r="BQ281" s="703"/>
      <c r="BR281" s="703"/>
      <c r="BS281" s="703"/>
      <c r="BT281" s="703"/>
      <c r="BU281" s="703"/>
      <c r="BV281" s="703"/>
      <c r="BW281" s="703"/>
      <c r="BX281" s="703"/>
      <c r="BY281" s="703"/>
      <c r="BZ281" s="703"/>
      <c r="CA281" s="703"/>
      <c r="CB281" s="703"/>
      <c r="CC281" s="703"/>
      <c r="CD281" s="703"/>
      <c r="CE281" s="703"/>
      <c r="CF281" s="703"/>
      <c r="CG281" s="703"/>
      <c r="CH281" s="703"/>
      <c r="CI281" s="703"/>
      <c r="CJ281" s="703"/>
      <c r="CK281" s="703"/>
      <c r="CL281" s="703"/>
      <c r="CM281" s="703"/>
      <c r="CN281" s="703"/>
      <c r="CO281" s="703"/>
      <c r="CP281" s="703"/>
      <c r="CQ281" s="703"/>
      <c r="CR281" s="703"/>
      <c r="CS281" s="703"/>
      <c r="CT281" s="703"/>
      <c r="CU281" s="703"/>
      <c r="CV281" s="703"/>
      <c r="CW281" s="703"/>
      <c r="CX281" s="703"/>
      <c r="CY281" s="703"/>
      <c r="CZ281" s="703"/>
      <c r="DA281" s="703"/>
      <c r="DB281" s="703"/>
      <c r="DC281" s="703"/>
      <c r="DD281" s="703"/>
      <c r="DE281" s="703"/>
      <c r="DF281" s="703"/>
      <c r="DG281" s="703"/>
      <c r="DH281" s="703"/>
      <c r="DI281" s="703"/>
      <c r="DJ281" s="703"/>
      <c r="DK281" s="703"/>
      <c r="DL281" s="703"/>
      <c r="DM281" s="703"/>
      <c r="DN281" s="703"/>
      <c r="DO281" s="703"/>
      <c r="DP281" s="703"/>
      <c r="DQ281" s="703"/>
      <c r="DR281" s="703"/>
      <c r="DS281" s="703"/>
      <c r="DT281" s="703"/>
      <c r="DU281" s="703"/>
      <c r="DV281" s="703"/>
      <c r="DW281" s="703"/>
      <c r="DX281" s="703"/>
      <c r="DY281" s="703"/>
      <c r="DZ281" s="703"/>
      <c r="EA281" s="703"/>
      <c r="EB281" s="703"/>
      <c r="EC281" s="703"/>
      <c r="ED281" s="703"/>
      <c r="EE281" s="703"/>
      <c r="EF281" s="703"/>
      <c r="EG281" s="703"/>
      <c r="EH281" s="703"/>
      <c r="EI281" s="703"/>
      <c r="EJ281" s="703"/>
      <c r="EK281" s="703"/>
      <c r="EL281" s="703"/>
      <c r="EM281" s="703"/>
      <c r="EN281" s="703"/>
      <c r="EO281" s="703"/>
      <c r="EP281" s="703"/>
      <c r="EQ281" s="703"/>
      <c r="ER281" s="703"/>
      <c r="ES281" s="703"/>
      <c r="ET281" s="703"/>
      <c r="EU281" s="703"/>
      <c r="EV281" s="703"/>
      <c r="EW281" s="703"/>
      <c r="EX281" s="703"/>
      <c r="EY281" s="703"/>
      <c r="EZ281" s="703"/>
      <c r="FA281" s="703"/>
      <c r="FB281" s="703"/>
      <c r="FC281" s="703"/>
      <c r="FD281" s="703"/>
      <c r="FE281" s="703"/>
      <c r="FF281" s="703"/>
    </row>
    <row r="282" spans="1:162" s="678" customFormat="1" ht="24" customHeight="1" thickTop="1" thickBot="1">
      <c r="A282" s="436" t="s">
        <v>833</v>
      </c>
      <c r="B282" s="437"/>
      <c r="C282" s="436"/>
      <c r="D282" s="438" t="s">
        <v>834</v>
      </c>
      <c r="E282" s="439">
        <v>15000000000</v>
      </c>
      <c r="F282" s="439">
        <v>0</v>
      </c>
      <c r="G282" s="439">
        <v>15000000000</v>
      </c>
      <c r="H282" s="664"/>
      <c r="I282" s="692" t="s">
        <v>833</v>
      </c>
      <c r="J282" s="693"/>
      <c r="K282" s="692"/>
      <c r="L282" s="591" t="s">
        <v>3538</v>
      </c>
      <c r="M282" s="980">
        <f t="shared" si="12"/>
        <v>15000000000</v>
      </c>
      <c r="N282" s="980">
        <f t="shared" si="13"/>
        <v>0</v>
      </c>
      <c r="O282" s="980">
        <f t="shared" si="14"/>
        <v>15000000000</v>
      </c>
      <c r="P282" s="667"/>
      <c r="Q282" s="667"/>
      <c r="R282" s="667"/>
      <c r="S282" s="667"/>
      <c r="T282" s="667"/>
      <c r="U282" s="667"/>
      <c r="V282" s="667"/>
      <c r="W282" s="667"/>
      <c r="X282" s="667"/>
      <c r="Y282" s="667"/>
      <c r="Z282" s="667"/>
      <c r="AA282" s="667"/>
      <c r="AB282" s="667"/>
      <c r="AC282" s="667"/>
      <c r="AD282" s="667"/>
      <c r="AE282" s="667"/>
      <c r="AF282" s="667"/>
      <c r="AG282" s="667"/>
      <c r="AH282" s="667"/>
      <c r="AI282" s="667"/>
      <c r="AJ282" s="667"/>
      <c r="AK282" s="668"/>
      <c r="AL282" s="668"/>
      <c r="AM282" s="668"/>
      <c r="AN282" s="668"/>
      <c r="AO282" s="668"/>
      <c r="AP282" s="668"/>
      <c r="AQ282" s="668"/>
      <c r="AR282" s="668"/>
      <c r="AS282" s="668"/>
      <c r="AT282" s="668"/>
      <c r="AU282" s="668"/>
      <c r="AV282" s="668"/>
      <c r="AW282" s="668"/>
      <c r="AX282" s="668"/>
      <c r="AY282" s="668"/>
      <c r="AZ282" s="668"/>
      <c r="BA282" s="668"/>
      <c r="BB282" s="668"/>
      <c r="BC282" s="668"/>
      <c r="BD282" s="668"/>
      <c r="BE282" s="668"/>
      <c r="BF282" s="668"/>
      <c r="BG282" s="668"/>
      <c r="BH282" s="668"/>
      <c r="BI282" s="668"/>
      <c r="BJ282" s="668"/>
      <c r="BK282" s="668"/>
      <c r="BL282" s="668"/>
      <c r="BM282" s="668"/>
      <c r="BN282" s="668"/>
      <c r="BO282" s="668"/>
      <c r="BP282" s="668"/>
      <c r="BQ282" s="668"/>
      <c r="BR282" s="668"/>
      <c r="BS282" s="668"/>
      <c r="BT282" s="668"/>
      <c r="BU282" s="668"/>
      <c r="BV282" s="668"/>
      <c r="BW282" s="668"/>
      <c r="BX282" s="668"/>
      <c r="BY282" s="668"/>
      <c r="BZ282" s="668"/>
      <c r="CA282" s="668"/>
      <c r="CB282" s="668"/>
      <c r="CC282" s="668"/>
      <c r="CD282" s="668"/>
      <c r="CE282" s="668"/>
      <c r="CF282" s="668"/>
      <c r="CG282" s="668"/>
      <c r="CH282" s="668"/>
      <c r="CI282" s="668"/>
      <c r="CJ282" s="668"/>
      <c r="CK282" s="668"/>
      <c r="CL282" s="668"/>
      <c r="CM282" s="668"/>
      <c r="CN282" s="668"/>
      <c r="CO282" s="668"/>
      <c r="CP282" s="668"/>
      <c r="CQ282" s="668"/>
      <c r="CR282" s="668"/>
      <c r="CS282" s="668"/>
      <c r="CT282" s="668"/>
      <c r="CU282" s="668"/>
      <c r="CV282" s="668"/>
      <c r="CW282" s="668"/>
      <c r="CX282" s="668"/>
      <c r="CY282" s="668"/>
      <c r="CZ282" s="668"/>
      <c r="DA282" s="668"/>
      <c r="DB282" s="668"/>
      <c r="DC282" s="668"/>
      <c r="DD282" s="668"/>
      <c r="DE282" s="668"/>
      <c r="DF282" s="668"/>
      <c r="DG282" s="668"/>
      <c r="DH282" s="668"/>
      <c r="DI282" s="668"/>
      <c r="DJ282" s="668"/>
      <c r="DK282" s="668"/>
      <c r="DL282" s="668"/>
      <c r="DM282" s="668"/>
      <c r="DN282" s="668"/>
      <c r="DO282" s="668"/>
      <c r="DP282" s="668"/>
      <c r="DQ282" s="668"/>
      <c r="DR282" s="668"/>
      <c r="DS282" s="668"/>
      <c r="DT282" s="668"/>
      <c r="DU282" s="668"/>
      <c r="DV282" s="668"/>
      <c r="DW282" s="668"/>
      <c r="DX282" s="668"/>
      <c r="DY282" s="668"/>
      <c r="DZ282" s="668"/>
      <c r="EA282" s="668"/>
      <c r="EB282" s="668"/>
      <c r="EC282" s="668"/>
      <c r="ED282" s="668"/>
      <c r="EE282" s="668"/>
      <c r="EF282" s="668"/>
      <c r="EG282" s="668"/>
      <c r="EH282" s="668"/>
      <c r="EI282" s="668"/>
      <c r="EJ282" s="668"/>
      <c r="EK282" s="668"/>
      <c r="EL282" s="668"/>
      <c r="EM282" s="668"/>
      <c r="EN282" s="668"/>
      <c r="EO282" s="668"/>
      <c r="EP282" s="668"/>
      <c r="EQ282" s="668"/>
      <c r="ER282" s="668"/>
      <c r="ES282" s="668"/>
      <c r="ET282" s="668"/>
      <c r="EU282" s="668"/>
      <c r="EV282" s="668"/>
      <c r="EW282" s="668"/>
      <c r="EX282" s="668"/>
      <c r="EY282" s="668"/>
      <c r="EZ282" s="668"/>
      <c r="FA282" s="668"/>
      <c r="FB282" s="668"/>
      <c r="FC282" s="668"/>
      <c r="FD282" s="668"/>
      <c r="FE282" s="668"/>
      <c r="FF282" s="668"/>
    </row>
    <row r="283" spans="1:162" s="658" customFormat="1" ht="24" customHeight="1" thickTop="1">
      <c r="A283" s="414"/>
      <c r="B283" s="414" t="s">
        <v>592</v>
      </c>
      <c r="C283" s="415"/>
      <c r="D283" s="416" t="s">
        <v>593</v>
      </c>
      <c r="E283" s="417">
        <v>2339892076</v>
      </c>
      <c r="F283" s="417">
        <v>0</v>
      </c>
      <c r="G283" s="417">
        <v>2339892076</v>
      </c>
      <c r="H283" s="654"/>
      <c r="I283" s="665"/>
      <c r="J283" s="665" t="s">
        <v>592</v>
      </c>
      <c r="K283" s="666"/>
      <c r="L283" s="585" t="s">
        <v>3339</v>
      </c>
      <c r="M283" s="981">
        <f t="shared" si="12"/>
        <v>2339892076</v>
      </c>
      <c r="N283" s="981">
        <f t="shared" si="13"/>
        <v>0</v>
      </c>
      <c r="O283" s="981">
        <f t="shared" si="14"/>
        <v>2339892076</v>
      </c>
      <c r="P283" s="657"/>
      <c r="Q283" s="657"/>
      <c r="R283" s="657"/>
      <c r="S283" s="657"/>
      <c r="T283" s="657"/>
      <c r="U283" s="657"/>
      <c r="V283" s="657"/>
      <c r="W283" s="657"/>
      <c r="X283" s="657"/>
      <c r="Y283" s="657"/>
      <c r="Z283" s="657"/>
      <c r="AA283" s="657"/>
      <c r="AB283" s="657"/>
      <c r="AC283" s="657"/>
      <c r="AD283" s="657"/>
      <c r="AE283" s="657"/>
      <c r="AF283" s="657"/>
      <c r="AG283" s="657"/>
      <c r="AH283" s="657"/>
      <c r="AI283" s="657"/>
      <c r="AJ283" s="657"/>
    </row>
    <row r="284" spans="1:162" s="694" customFormat="1" ht="24" customHeight="1">
      <c r="A284" s="384"/>
      <c r="B284" s="385"/>
      <c r="C284" s="385" t="s">
        <v>592</v>
      </c>
      <c r="D284" s="418" t="s">
        <v>594</v>
      </c>
      <c r="E284" s="419">
        <v>2339892076</v>
      </c>
      <c r="F284" s="419">
        <v>0</v>
      </c>
      <c r="G284" s="417">
        <v>2339892076</v>
      </c>
      <c r="H284" s="654"/>
      <c r="I284" s="670"/>
      <c r="J284" s="669"/>
      <c r="K284" s="669" t="s">
        <v>592</v>
      </c>
      <c r="L284" s="586" t="s">
        <v>3327</v>
      </c>
      <c r="M284" s="982">
        <f t="shared" si="12"/>
        <v>2339892076</v>
      </c>
      <c r="N284" s="982">
        <f t="shared" si="13"/>
        <v>0</v>
      </c>
      <c r="O284" s="982">
        <f t="shared" si="14"/>
        <v>2339892076</v>
      </c>
      <c r="P284" s="657"/>
      <c r="Q284" s="657"/>
      <c r="R284" s="657"/>
      <c r="S284" s="657"/>
      <c r="T284" s="657"/>
      <c r="U284" s="657"/>
      <c r="V284" s="657"/>
      <c r="W284" s="657"/>
      <c r="X284" s="657"/>
      <c r="Y284" s="657"/>
      <c r="Z284" s="657"/>
      <c r="AA284" s="657"/>
      <c r="AB284" s="657"/>
      <c r="AC284" s="657"/>
      <c r="AD284" s="657"/>
      <c r="AE284" s="657"/>
      <c r="AF284" s="657"/>
      <c r="AG284" s="657"/>
      <c r="AH284" s="657"/>
      <c r="AI284" s="657"/>
      <c r="AJ284" s="657"/>
      <c r="AK284" s="658"/>
      <c r="AL284" s="658"/>
      <c r="AM284" s="658"/>
      <c r="AN284" s="658"/>
      <c r="AO284" s="658"/>
      <c r="AP284" s="658"/>
      <c r="AQ284" s="658"/>
      <c r="AR284" s="658"/>
      <c r="AS284" s="658"/>
      <c r="AT284" s="658"/>
      <c r="AU284" s="658"/>
      <c r="AV284" s="658"/>
      <c r="AW284" s="658"/>
      <c r="AX284" s="658"/>
      <c r="AY284" s="658"/>
      <c r="AZ284" s="658"/>
      <c r="BA284" s="658"/>
      <c r="BB284" s="658"/>
      <c r="BC284" s="658"/>
      <c r="BD284" s="658"/>
      <c r="BE284" s="658"/>
      <c r="BF284" s="658"/>
      <c r="BG284" s="658"/>
      <c r="BH284" s="658"/>
      <c r="BI284" s="658"/>
      <c r="BJ284" s="658"/>
      <c r="BK284" s="658"/>
      <c r="BL284" s="658"/>
      <c r="BM284" s="658"/>
      <c r="BN284" s="658"/>
      <c r="BO284" s="658"/>
      <c r="BP284" s="658"/>
      <c r="BQ284" s="658"/>
      <c r="BR284" s="658"/>
      <c r="BS284" s="658"/>
      <c r="BT284" s="658"/>
      <c r="BU284" s="658"/>
      <c r="BV284" s="658"/>
      <c r="BW284" s="658"/>
      <c r="BX284" s="658"/>
      <c r="BY284" s="658"/>
      <c r="BZ284" s="658"/>
      <c r="CA284" s="658"/>
      <c r="CB284" s="658"/>
      <c r="CC284" s="658"/>
      <c r="CD284" s="658"/>
      <c r="CE284" s="658"/>
      <c r="CF284" s="658"/>
      <c r="CG284" s="658"/>
      <c r="CH284" s="658"/>
      <c r="CI284" s="658"/>
      <c r="CJ284" s="658"/>
      <c r="CK284" s="658"/>
      <c r="CL284" s="658"/>
      <c r="CM284" s="658"/>
      <c r="CN284" s="658"/>
      <c r="CO284" s="658"/>
      <c r="CP284" s="658"/>
      <c r="CQ284" s="658"/>
      <c r="CR284" s="658"/>
      <c r="CS284" s="658"/>
      <c r="CT284" s="658"/>
      <c r="CU284" s="658"/>
      <c r="CV284" s="658"/>
      <c r="CW284" s="658"/>
      <c r="CX284" s="658"/>
      <c r="CY284" s="658"/>
      <c r="CZ284" s="658"/>
      <c r="DA284" s="658"/>
      <c r="DB284" s="658"/>
      <c r="DC284" s="658"/>
      <c r="DD284" s="658"/>
      <c r="DE284" s="658"/>
      <c r="DF284" s="658"/>
      <c r="DG284" s="658"/>
      <c r="DH284" s="658"/>
      <c r="DI284" s="658"/>
      <c r="DJ284" s="658"/>
      <c r="DK284" s="658"/>
      <c r="DL284" s="658"/>
      <c r="DM284" s="658"/>
      <c r="DN284" s="658"/>
      <c r="DO284" s="658"/>
      <c r="DP284" s="658"/>
      <c r="DQ284" s="658"/>
      <c r="DR284" s="658"/>
      <c r="DS284" s="658"/>
      <c r="DT284" s="658"/>
      <c r="DU284" s="658"/>
      <c r="DV284" s="658"/>
      <c r="DW284" s="658"/>
      <c r="DX284" s="658"/>
      <c r="DY284" s="658"/>
      <c r="DZ284" s="658"/>
      <c r="EA284" s="658"/>
      <c r="EB284" s="658"/>
      <c r="EC284" s="658"/>
      <c r="ED284" s="658"/>
      <c r="EE284" s="658"/>
      <c r="EF284" s="658"/>
      <c r="EG284" s="658"/>
      <c r="EH284" s="658"/>
      <c r="EI284" s="658"/>
      <c r="EJ284" s="658"/>
      <c r="EK284" s="658"/>
      <c r="EL284" s="658"/>
      <c r="EM284" s="658"/>
      <c r="EN284" s="658"/>
      <c r="EO284" s="658"/>
      <c r="EP284" s="658"/>
      <c r="EQ284" s="658"/>
      <c r="ER284" s="658"/>
      <c r="ES284" s="658"/>
      <c r="ET284" s="658"/>
      <c r="EU284" s="658"/>
      <c r="EV284" s="658"/>
      <c r="EW284" s="658"/>
      <c r="EX284" s="658"/>
      <c r="EY284" s="658"/>
      <c r="EZ284" s="658"/>
      <c r="FA284" s="658"/>
      <c r="FB284" s="658"/>
      <c r="FC284" s="658"/>
      <c r="FD284" s="658"/>
      <c r="FE284" s="658"/>
      <c r="FF284" s="658"/>
    </row>
    <row r="285" spans="1:162" s="678" customFormat="1" ht="24" customHeight="1" thickBot="1">
      <c r="A285" s="414"/>
      <c r="B285" s="415" t="s">
        <v>595</v>
      </c>
      <c r="C285" s="414"/>
      <c r="D285" s="416" t="s">
        <v>835</v>
      </c>
      <c r="E285" s="417">
        <v>9058735424</v>
      </c>
      <c r="F285" s="417">
        <v>0</v>
      </c>
      <c r="G285" s="417">
        <v>9058735424</v>
      </c>
      <c r="H285" s="664"/>
      <c r="I285" s="665"/>
      <c r="J285" s="666" t="s">
        <v>595</v>
      </c>
      <c r="K285" s="665"/>
      <c r="L285" s="585" t="s">
        <v>3539</v>
      </c>
      <c r="M285" s="981">
        <f t="shared" si="12"/>
        <v>9058735424</v>
      </c>
      <c r="N285" s="981">
        <f t="shared" si="13"/>
        <v>0</v>
      </c>
      <c r="O285" s="981">
        <f t="shared" si="14"/>
        <v>9058735424</v>
      </c>
      <c r="P285" s="667"/>
      <c r="Q285" s="667"/>
      <c r="R285" s="667"/>
      <c r="S285" s="667"/>
      <c r="T285" s="667"/>
      <c r="U285" s="667"/>
      <c r="V285" s="667"/>
      <c r="W285" s="667"/>
      <c r="X285" s="667"/>
      <c r="Y285" s="667"/>
      <c r="Z285" s="667"/>
      <c r="AA285" s="667"/>
      <c r="AB285" s="667"/>
      <c r="AC285" s="667"/>
      <c r="AD285" s="667"/>
      <c r="AE285" s="667"/>
      <c r="AF285" s="667"/>
      <c r="AG285" s="667"/>
      <c r="AH285" s="667"/>
      <c r="AI285" s="667"/>
      <c r="AJ285" s="667"/>
      <c r="AK285" s="668"/>
      <c r="AL285" s="668"/>
      <c r="AM285" s="668"/>
      <c r="AN285" s="668"/>
      <c r="AO285" s="668"/>
      <c r="AP285" s="668"/>
      <c r="AQ285" s="668"/>
      <c r="AR285" s="668"/>
      <c r="AS285" s="668"/>
      <c r="AT285" s="668"/>
      <c r="AU285" s="668"/>
      <c r="AV285" s="668"/>
      <c r="AW285" s="668"/>
      <c r="AX285" s="668"/>
      <c r="AY285" s="668"/>
      <c r="AZ285" s="668"/>
      <c r="BA285" s="668"/>
      <c r="BB285" s="668"/>
      <c r="BC285" s="668"/>
      <c r="BD285" s="668"/>
      <c r="BE285" s="668"/>
      <c r="BF285" s="668"/>
      <c r="BG285" s="668"/>
      <c r="BH285" s="668"/>
      <c r="BI285" s="668"/>
      <c r="BJ285" s="668"/>
      <c r="BK285" s="668"/>
      <c r="BL285" s="668"/>
      <c r="BM285" s="668"/>
      <c r="BN285" s="668"/>
      <c r="BO285" s="668"/>
      <c r="BP285" s="668"/>
      <c r="BQ285" s="668"/>
      <c r="BR285" s="668"/>
      <c r="BS285" s="668"/>
      <c r="BT285" s="668"/>
      <c r="BU285" s="668"/>
      <c r="BV285" s="668"/>
      <c r="BW285" s="668"/>
      <c r="BX285" s="668"/>
      <c r="BY285" s="668"/>
      <c r="BZ285" s="668"/>
      <c r="CA285" s="668"/>
      <c r="CB285" s="668"/>
      <c r="CC285" s="668"/>
      <c r="CD285" s="668"/>
      <c r="CE285" s="668"/>
      <c r="CF285" s="668"/>
      <c r="CG285" s="668"/>
      <c r="CH285" s="668"/>
      <c r="CI285" s="668"/>
      <c r="CJ285" s="668"/>
      <c r="CK285" s="668"/>
      <c r="CL285" s="668"/>
      <c r="CM285" s="668"/>
      <c r="CN285" s="668"/>
      <c r="CO285" s="668"/>
      <c r="CP285" s="668"/>
      <c r="CQ285" s="668"/>
      <c r="CR285" s="668"/>
      <c r="CS285" s="668"/>
      <c r="CT285" s="668"/>
      <c r="CU285" s="668"/>
      <c r="CV285" s="668"/>
      <c r="CW285" s="668"/>
      <c r="CX285" s="668"/>
      <c r="CY285" s="668"/>
      <c r="CZ285" s="668"/>
      <c r="DA285" s="668"/>
      <c r="DB285" s="668"/>
      <c r="DC285" s="668"/>
      <c r="DD285" s="668"/>
      <c r="DE285" s="668"/>
      <c r="DF285" s="668"/>
      <c r="DG285" s="668"/>
      <c r="DH285" s="668"/>
      <c r="DI285" s="668"/>
      <c r="DJ285" s="668"/>
      <c r="DK285" s="668"/>
      <c r="DL285" s="668"/>
      <c r="DM285" s="668"/>
      <c r="DN285" s="668"/>
      <c r="DO285" s="668"/>
      <c r="DP285" s="668"/>
      <c r="DQ285" s="668"/>
      <c r="DR285" s="668"/>
      <c r="DS285" s="668"/>
      <c r="DT285" s="668"/>
      <c r="DU285" s="668"/>
      <c r="DV285" s="668"/>
      <c r="DW285" s="668"/>
      <c r="DX285" s="668"/>
      <c r="DY285" s="668"/>
      <c r="DZ285" s="668"/>
      <c r="EA285" s="668"/>
      <c r="EB285" s="668"/>
      <c r="EC285" s="668"/>
      <c r="ED285" s="668"/>
      <c r="EE285" s="668"/>
      <c r="EF285" s="668"/>
      <c r="EG285" s="668"/>
      <c r="EH285" s="668"/>
      <c r="EI285" s="668"/>
      <c r="EJ285" s="668"/>
      <c r="EK285" s="668"/>
      <c r="EL285" s="668"/>
      <c r="EM285" s="668"/>
      <c r="EN285" s="668"/>
      <c r="EO285" s="668"/>
      <c r="EP285" s="668"/>
      <c r="EQ285" s="668"/>
      <c r="ER285" s="668"/>
      <c r="ES285" s="668"/>
      <c r="ET285" s="668"/>
      <c r="EU285" s="668"/>
      <c r="EV285" s="668"/>
      <c r="EW285" s="668"/>
      <c r="EX285" s="668"/>
      <c r="EY285" s="668"/>
      <c r="EZ285" s="668"/>
      <c r="FA285" s="668"/>
      <c r="FB285" s="668"/>
      <c r="FC285" s="668"/>
      <c r="FD285" s="668"/>
      <c r="FE285" s="668"/>
      <c r="FF285" s="668"/>
    </row>
    <row r="286" spans="1:162" s="668" customFormat="1" ht="24" customHeight="1" thickTop="1">
      <c r="A286" s="385"/>
      <c r="B286" s="385"/>
      <c r="C286" s="384" t="s">
        <v>592</v>
      </c>
      <c r="D286" s="418" t="s">
        <v>836</v>
      </c>
      <c r="E286" s="419">
        <v>9058735424</v>
      </c>
      <c r="F286" s="419">
        <v>0</v>
      </c>
      <c r="G286" s="417">
        <v>9058735424</v>
      </c>
      <c r="H286" s="664"/>
      <c r="I286" s="669"/>
      <c r="J286" s="669"/>
      <c r="K286" s="670" t="s">
        <v>592</v>
      </c>
      <c r="L286" s="586" t="s">
        <v>3540</v>
      </c>
      <c r="M286" s="982">
        <f t="shared" si="12"/>
        <v>9058735424</v>
      </c>
      <c r="N286" s="982">
        <f t="shared" si="13"/>
        <v>0</v>
      </c>
      <c r="O286" s="982">
        <f t="shared" si="14"/>
        <v>9058735424</v>
      </c>
      <c r="P286" s="667"/>
      <c r="Q286" s="667"/>
      <c r="R286" s="667"/>
      <c r="S286" s="667"/>
      <c r="T286" s="667"/>
      <c r="U286" s="667"/>
      <c r="V286" s="667"/>
      <c r="W286" s="667"/>
      <c r="X286" s="667"/>
      <c r="Y286" s="667"/>
      <c r="Z286" s="667"/>
      <c r="AA286" s="667"/>
      <c r="AB286" s="667"/>
      <c r="AC286" s="667"/>
      <c r="AD286" s="667"/>
      <c r="AE286" s="667"/>
      <c r="AF286" s="667"/>
      <c r="AG286" s="667"/>
      <c r="AH286" s="667"/>
      <c r="AI286" s="667"/>
      <c r="AJ286" s="667"/>
    </row>
    <row r="287" spans="1:162" s="672" customFormat="1" ht="24" customHeight="1">
      <c r="A287" s="385"/>
      <c r="B287" s="384" t="s">
        <v>599</v>
      </c>
      <c r="C287" s="385"/>
      <c r="D287" s="418" t="s">
        <v>837</v>
      </c>
      <c r="E287" s="419">
        <v>1592396000</v>
      </c>
      <c r="F287" s="419">
        <v>0</v>
      </c>
      <c r="G287" s="419">
        <v>1592396000</v>
      </c>
      <c r="H287" s="664"/>
      <c r="I287" s="669"/>
      <c r="J287" s="670" t="s">
        <v>599</v>
      </c>
      <c r="K287" s="669"/>
      <c r="L287" s="586" t="s">
        <v>3541</v>
      </c>
      <c r="M287" s="982">
        <f t="shared" si="12"/>
        <v>1592396000</v>
      </c>
      <c r="N287" s="982">
        <f t="shared" si="13"/>
        <v>0</v>
      </c>
      <c r="O287" s="982">
        <f t="shared" si="14"/>
        <v>1592396000</v>
      </c>
      <c r="P287" s="667"/>
      <c r="Q287" s="667"/>
      <c r="R287" s="667"/>
      <c r="S287" s="667"/>
      <c r="T287" s="667"/>
      <c r="U287" s="667"/>
      <c r="V287" s="667"/>
      <c r="W287" s="667"/>
      <c r="X287" s="667"/>
      <c r="Y287" s="667"/>
      <c r="Z287" s="667"/>
      <c r="AA287" s="667"/>
      <c r="AB287" s="667"/>
      <c r="AC287" s="667"/>
      <c r="AD287" s="667"/>
      <c r="AE287" s="667"/>
      <c r="AF287" s="667"/>
      <c r="AG287" s="667"/>
      <c r="AH287" s="667"/>
      <c r="AI287" s="667"/>
      <c r="AJ287" s="667"/>
      <c r="AK287" s="668"/>
      <c r="AL287" s="668"/>
      <c r="AM287" s="668"/>
      <c r="AN287" s="668"/>
      <c r="AO287" s="668"/>
      <c r="AP287" s="668"/>
      <c r="AQ287" s="668"/>
      <c r="AR287" s="668"/>
      <c r="AS287" s="668"/>
      <c r="AT287" s="668"/>
      <c r="AU287" s="668"/>
      <c r="AV287" s="668"/>
      <c r="AW287" s="668"/>
      <c r="AX287" s="668"/>
      <c r="AY287" s="668"/>
      <c r="AZ287" s="668"/>
      <c r="BA287" s="668"/>
      <c r="BB287" s="668"/>
      <c r="BC287" s="668"/>
      <c r="BD287" s="668"/>
      <c r="BE287" s="668"/>
      <c r="BF287" s="668"/>
      <c r="BG287" s="668"/>
      <c r="BH287" s="668"/>
      <c r="BI287" s="668"/>
      <c r="BJ287" s="668"/>
      <c r="BK287" s="668"/>
      <c r="BL287" s="668"/>
      <c r="BM287" s="668"/>
      <c r="BN287" s="668"/>
      <c r="BO287" s="668"/>
      <c r="BP287" s="668"/>
      <c r="BQ287" s="668"/>
      <c r="BR287" s="668"/>
      <c r="BS287" s="668"/>
      <c r="BT287" s="668"/>
      <c r="BU287" s="668"/>
      <c r="BV287" s="668"/>
      <c r="BW287" s="668"/>
      <c r="BX287" s="668"/>
      <c r="BY287" s="668"/>
      <c r="BZ287" s="668"/>
      <c r="CA287" s="668"/>
      <c r="CB287" s="668"/>
      <c r="CC287" s="668"/>
      <c r="CD287" s="668"/>
      <c r="CE287" s="668"/>
      <c r="CF287" s="668"/>
      <c r="CG287" s="668"/>
      <c r="CH287" s="668"/>
      <c r="CI287" s="668"/>
      <c r="CJ287" s="668"/>
      <c r="CK287" s="668"/>
      <c r="CL287" s="668"/>
      <c r="CM287" s="668"/>
      <c r="CN287" s="668"/>
      <c r="CO287" s="668"/>
      <c r="CP287" s="668"/>
      <c r="CQ287" s="668"/>
      <c r="CR287" s="668"/>
      <c r="CS287" s="668"/>
      <c r="CT287" s="668"/>
      <c r="CU287" s="668"/>
      <c r="CV287" s="668"/>
      <c r="CW287" s="668"/>
      <c r="CX287" s="668"/>
      <c r="CY287" s="668"/>
      <c r="CZ287" s="668"/>
      <c r="DA287" s="668"/>
      <c r="DB287" s="668"/>
      <c r="DC287" s="668"/>
      <c r="DD287" s="668"/>
      <c r="DE287" s="668"/>
      <c r="DF287" s="668"/>
      <c r="DG287" s="668"/>
      <c r="DH287" s="668"/>
      <c r="DI287" s="668"/>
      <c r="DJ287" s="668"/>
      <c r="DK287" s="668"/>
      <c r="DL287" s="668"/>
      <c r="DM287" s="668"/>
      <c r="DN287" s="668"/>
      <c r="DO287" s="668"/>
      <c r="DP287" s="668"/>
      <c r="DQ287" s="668"/>
      <c r="DR287" s="668"/>
      <c r="DS287" s="668"/>
      <c r="DT287" s="668"/>
      <c r="DU287" s="668"/>
      <c r="DV287" s="668"/>
      <c r="DW287" s="668"/>
      <c r="DX287" s="668"/>
      <c r="DY287" s="668"/>
      <c r="DZ287" s="668"/>
      <c r="EA287" s="668"/>
      <c r="EB287" s="668"/>
      <c r="EC287" s="668"/>
      <c r="ED287" s="668"/>
      <c r="EE287" s="668"/>
      <c r="EF287" s="668"/>
      <c r="EG287" s="668"/>
      <c r="EH287" s="668"/>
      <c r="EI287" s="668"/>
      <c r="EJ287" s="668"/>
      <c r="EK287" s="668"/>
      <c r="EL287" s="668"/>
      <c r="EM287" s="668"/>
      <c r="EN287" s="668"/>
      <c r="EO287" s="668"/>
      <c r="EP287" s="668"/>
      <c r="EQ287" s="668"/>
      <c r="ER287" s="668"/>
      <c r="ES287" s="668"/>
      <c r="ET287" s="668"/>
      <c r="EU287" s="668"/>
      <c r="EV287" s="668"/>
      <c r="EW287" s="668"/>
      <c r="EX287" s="668"/>
      <c r="EY287" s="668"/>
      <c r="EZ287" s="668"/>
      <c r="FA287" s="668"/>
      <c r="FB287" s="668"/>
      <c r="FC287" s="668"/>
      <c r="FD287" s="668"/>
      <c r="FE287" s="668"/>
      <c r="FF287" s="668"/>
    </row>
    <row r="288" spans="1:162" s="684" customFormat="1" ht="24" customHeight="1">
      <c r="A288" s="385"/>
      <c r="B288" s="385"/>
      <c r="C288" s="384" t="s">
        <v>592</v>
      </c>
      <c r="D288" s="418" t="s">
        <v>838</v>
      </c>
      <c r="E288" s="419">
        <v>1592396000</v>
      </c>
      <c r="F288" s="419">
        <v>0</v>
      </c>
      <c r="G288" s="419">
        <v>1592396000</v>
      </c>
      <c r="H288" s="664"/>
      <c r="I288" s="669"/>
      <c r="J288" s="669"/>
      <c r="K288" s="670" t="s">
        <v>592</v>
      </c>
      <c r="L288" s="586" t="s">
        <v>3542</v>
      </c>
      <c r="M288" s="982">
        <f t="shared" si="12"/>
        <v>1592396000</v>
      </c>
      <c r="N288" s="982">
        <f t="shared" si="13"/>
        <v>0</v>
      </c>
      <c r="O288" s="982">
        <f t="shared" si="14"/>
        <v>1592396000</v>
      </c>
      <c r="P288" s="667"/>
      <c r="Q288" s="667"/>
      <c r="R288" s="667"/>
      <c r="S288" s="667"/>
      <c r="T288" s="667"/>
      <c r="U288" s="667"/>
      <c r="V288" s="667"/>
      <c r="W288" s="667"/>
      <c r="X288" s="667"/>
      <c r="Y288" s="667"/>
      <c r="Z288" s="667"/>
      <c r="AA288" s="667"/>
      <c r="AB288" s="667"/>
      <c r="AC288" s="667"/>
      <c r="AD288" s="667"/>
      <c r="AE288" s="667"/>
      <c r="AF288" s="667"/>
      <c r="AG288" s="667"/>
      <c r="AH288" s="667"/>
      <c r="AI288" s="667"/>
      <c r="AJ288" s="667"/>
      <c r="AK288" s="668"/>
      <c r="AL288" s="668"/>
      <c r="AM288" s="668"/>
      <c r="AN288" s="668"/>
      <c r="AO288" s="668"/>
      <c r="AP288" s="668"/>
      <c r="AQ288" s="668"/>
      <c r="AR288" s="668"/>
      <c r="AS288" s="668"/>
      <c r="AT288" s="668"/>
      <c r="AU288" s="668"/>
      <c r="AV288" s="668"/>
      <c r="AW288" s="668"/>
      <c r="AX288" s="668"/>
      <c r="AY288" s="668"/>
      <c r="AZ288" s="668"/>
      <c r="BA288" s="668"/>
      <c r="BB288" s="668"/>
      <c r="BC288" s="668"/>
      <c r="BD288" s="668"/>
      <c r="BE288" s="668"/>
      <c r="BF288" s="668"/>
      <c r="BG288" s="668"/>
      <c r="BH288" s="668"/>
      <c r="BI288" s="668"/>
      <c r="BJ288" s="668"/>
      <c r="BK288" s="668"/>
      <c r="BL288" s="668"/>
      <c r="BM288" s="668"/>
      <c r="BN288" s="668"/>
      <c r="BO288" s="668"/>
      <c r="BP288" s="668"/>
      <c r="BQ288" s="668"/>
      <c r="BR288" s="668"/>
      <c r="BS288" s="668"/>
      <c r="BT288" s="668"/>
      <c r="BU288" s="668"/>
      <c r="BV288" s="668"/>
      <c r="BW288" s="668"/>
      <c r="BX288" s="668"/>
      <c r="BY288" s="668"/>
      <c r="BZ288" s="668"/>
      <c r="CA288" s="668"/>
      <c r="CB288" s="668"/>
      <c r="CC288" s="668"/>
      <c r="CD288" s="668"/>
      <c r="CE288" s="668"/>
      <c r="CF288" s="668"/>
      <c r="CG288" s="668"/>
      <c r="CH288" s="668"/>
      <c r="CI288" s="668"/>
      <c r="CJ288" s="668"/>
      <c r="CK288" s="668"/>
      <c r="CL288" s="668"/>
      <c r="CM288" s="668"/>
      <c r="CN288" s="668"/>
      <c r="CO288" s="668"/>
      <c r="CP288" s="668"/>
      <c r="CQ288" s="668"/>
      <c r="CR288" s="668"/>
      <c r="CS288" s="668"/>
      <c r="CT288" s="668"/>
      <c r="CU288" s="668"/>
      <c r="CV288" s="668"/>
      <c r="CW288" s="668"/>
      <c r="CX288" s="668"/>
      <c r="CY288" s="668"/>
      <c r="CZ288" s="668"/>
      <c r="DA288" s="668"/>
      <c r="DB288" s="668"/>
      <c r="DC288" s="668"/>
      <c r="DD288" s="668"/>
      <c r="DE288" s="668"/>
      <c r="DF288" s="668"/>
      <c r="DG288" s="668"/>
      <c r="DH288" s="668"/>
      <c r="DI288" s="668"/>
      <c r="DJ288" s="668"/>
      <c r="DK288" s="668"/>
      <c r="DL288" s="668"/>
      <c r="DM288" s="668"/>
      <c r="DN288" s="668"/>
      <c r="DO288" s="668"/>
      <c r="DP288" s="668"/>
      <c r="DQ288" s="668"/>
      <c r="DR288" s="668"/>
      <c r="DS288" s="668"/>
      <c r="DT288" s="668"/>
      <c r="DU288" s="668"/>
      <c r="DV288" s="668"/>
      <c r="DW288" s="668"/>
      <c r="DX288" s="668"/>
      <c r="DY288" s="668"/>
      <c r="DZ288" s="668"/>
      <c r="EA288" s="668"/>
      <c r="EB288" s="668"/>
      <c r="EC288" s="668"/>
      <c r="ED288" s="668"/>
      <c r="EE288" s="668"/>
      <c r="EF288" s="668"/>
      <c r="EG288" s="668"/>
      <c r="EH288" s="668"/>
      <c r="EI288" s="668"/>
      <c r="EJ288" s="668"/>
      <c r="EK288" s="668"/>
      <c r="EL288" s="668"/>
      <c r="EM288" s="668"/>
      <c r="EN288" s="668"/>
      <c r="EO288" s="668"/>
      <c r="EP288" s="668"/>
      <c r="EQ288" s="668"/>
      <c r="ER288" s="668"/>
      <c r="ES288" s="668"/>
      <c r="ET288" s="668"/>
      <c r="EU288" s="668"/>
      <c r="EV288" s="668"/>
      <c r="EW288" s="668"/>
      <c r="EX288" s="668"/>
      <c r="EY288" s="668"/>
      <c r="EZ288" s="668"/>
      <c r="FA288" s="668"/>
      <c r="FB288" s="668"/>
      <c r="FC288" s="668"/>
      <c r="FD288" s="668"/>
      <c r="FE288" s="668"/>
      <c r="FF288" s="668"/>
    </row>
    <row r="289" spans="1:162" s="663" customFormat="1" ht="24" customHeight="1">
      <c r="A289" s="414"/>
      <c r="B289" s="415" t="s">
        <v>603</v>
      </c>
      <c r="C289" s="414"/>
      <c r="D289" s="416" t="s">
        <v>839</v>
      </c>
      <c r="E289" s="417">
        <v>2008976500</v>
      </c>
      <c r="F289" s="417">
        <v>0</v>
      </c>
      <c r="G289" s="417">
        <v>2008976500</v>
      </c>
      <c r="H289" s="659"/>
      <c r="I289" s="665"/>
      <c r="J289" s="666" t="s">
        <v>603</v>
      </c>
      <c r="K289" s="665"/>
      <c r="L289" s="585" t="s">
        <v>3543</v>
      </c>
      <c r="M289" s="981">
        <f t="shared" si="12"/>
        <v>2008976500</v>
      </c>
      <c r="N289" s="981">
        <f t="shared" si="13"/>
        <v>0</v>
      </c>
      <c r="O289" s="981">
        <f t="shared" si="14"/>
        <v>2008976500</v>
      </c>
      <c r="P289" s="662"/>
      <c r="Q289" s="662"/>
      <c r="R289" s="662"/>
      <c r="S289" s="662"/>
      <c r="T289" s="662"/>
      <c r="U289" s="662"/>
      <c r="V289" s="662"/>
      <c r="W289" s="662"/>
      <c r="X289" s="662"/>
      <c r="Y289" s="662"/>
      <c r="Z289" s="662"/>
      <c r="AA289" s="662"/>
      <c r="AB289" s="662"/>
      <c r="AC289" s="662"/>
      <c r="AD289" s="662"/>
      <c r="AE289" s="662"/>
      <c r="AF289" s="662"/>
      <c r="AG289" s="662"/>
      <c r="AH289" s="662"/>
      <c r="AI289" s="662"/>
      <c r="AJ289" s="662"/>
    </row>
    <row r="290" spans="1:162" s="668" customFormat="1" ht="24" customHeight="1">
      <c r="A290" s="385"/>
      <c r="B290" s="385"/>
      <c r="C290" s="384" t="s">
        <v>592</v>
      </c>
      <c r="D290" s="418" t="s">
        <v>840</v>
      </c>
      <c r="E290" s="419">
        <v>2008976500</v>
      </c>
      <c r="F290" s="419">
        <v>0</v>
      </c>
      <c r="G290" s="417">
        <v>2008976500</v>
      </c>
      <c r="H290" s="664"/>
      <c r="I290" s="669"/>
      <c r="J290" s="669"/>
      <c r="K290" s="670" t="s">
        <v>592</v>
      </c>
      <c r="L290" s="586" t="s">
        <v>3544</v>
      </c>
      <c r="M290" s="982">
        <f t="shared" si="12"/>
        <v>2008976500</v>
      </c>
      <c r="N290" s="982">
        <f t="shared" si="13"/>
        <v>0</v>
      </c>
      <c r="O290" s="982">
        <f t="shared" si="14"/>
        <v>2008976500</v>
      </c>
      <c r="P290" s="667"/>
      <c r="Q290" s="667"/>
      <c r="R290" s="667"/>
      <c r="S290" s="667"/>
      <c r="T290" s="667"/>
      <c r="U290" s="667"/>
      <c r="V290" s="667"/>
      <c r="W290" s="667"/>
      <c r="X290" s="667"/>
      <c r="Y290" s="667"/>
      <c r="Z290" s="667"/>
      <c r="AA290" s="667"/>
      <c r="AB290" s="667"/>
      <c r="AC290" s="667"/>
      <c r="AD290" s="667"/>
      <c r="AE290" s="667"/>
      <c r="AF290" s="667"/>
      <c r="AG290" s="667"/>
      <c r="AH290" s="667"/>
      <c r="AI290" s="667"/>
      <c r="AJ290" s="667"/>
    </row>
    <row r="291" spans="1:162" s="686" customFormat="1" ht="24" customHeight="1" thickBot="1">
      <c r="A291" s="433" t="s">
        <v>841</v>
      </c>
      <c r="B291" s="432"/>
      <c r="C291" s="432"/>
      <c r="D291" s="434" t="s">
        <v>842</v>
      </c>
      <c r="E291" s="435">
        <v>6566971841</v>
      </c>
      <c r="F291" s="435">
        <v>68669230</v>
      </c>
      <c r="G291" s="409">
        <v>6635641071</v>
      </c>
      <c r="H291" s="685"/>
      <c r="I291" s="690" t="s">
        <v>841</v>
      </c>
      <c r="J291" s="689"/>
      <c r="K291" s="689"/>
      <c r="L291" s="590" t="s">
        <v>3545</v>
      </c>
      <c r="M291" s="987">
        <f t="shared" si="12"/>
        <v>6566971841</v>
      </c>
      <c r="N291" s="987">
        <f t="shared" si="13"/>
        <v>68669230</v>
      </c>
      <c r="O291" s="987">
        <f t="shared" si="14"/>
        <v>6635641071</v>
      </c>
      <c r="P291" s="698"/>
      <c r="Q291" s="698"/>
      <c r="R291" s="698"/>
      <c r="S291" s="698"/>
      <c r="T291" s="698"/>
      <c r="U291" s="698"/>
      <c r="V291" s="698"/>
      <c r="W291" s="698"/>
      <c r="X291" s="698"/>
      <c r="Y291" s="698"/>
      <c r="Z291" s="698"/>
      <c r="AA291" s="698"/>
      <c r="AB291" s="698"/>
      <c r="AC291" s="698"/>
      <c r="AD291" s="698"/>
      <c r="AE291" s="698"/>
      <c r="AF291" s="698"/>
      <c r="AG291" s="698"/>
      <c r="AH291" s="698"/>
      <c r="AI291" s="698"/>
      <c r="AJ291" s="698"/>
      <c r="AK291" s="703"/>
      <c r="AL291" s="703"/>
      <c r="AM291" s="703"/>
      <c r="AN291" s="703"/>
      <c r="AO291" s="703"/>
      <c r="AP291" s="703"/>
      <c r="AQ291" s="703"/>
      <c r="AR291" s="703"/>
      <c r="AS291" s="703"/>
      <c r="AT291" s="703"/>
      <c r="AU291" s="703"/>
      <c r="AV291" s="703"/>
      <c r="AW291" s="703"/>
      <c r="AX291" s="703"/>
      <c r="AY291" s="703"/>
      <c r="AZ291" s="703"/>
      <c r="BA291" s="703"/>
      <c r="BB291" s="703"/>
      <c r="BC291" s="703"/>
      <c r="BD291" s="703"/>
      <c r="BE291" s="703"/>
      <c r="BF291" s="703"/>
      <c r="BG291" s="703"/>
      <c r="BH291" s="703"/>
      <c r="BI291" s="703"/>
      <c r="BJ291" s="703"/>
      <c r="BK291" s="703"/>
      <c r="BL291" s="703"/>
      <c r="BM291" s="703"/>
      <c r="BN291" s="703"/>
      <c r="BO291" s="703"/>
      <c r="BP291" s="703"/>
      <c r="BQ291" s="703"/>
      <c r="BR291" s="703"/>
      <c r="BS291" s="703"/>
      <c r="BT291" s="703"/>
      <c r="BU291" s="703"/>
      <c r="BV291" s="703"/>
      <c r="BW291" s="703"/>
      <c r="BX291" s="703"/>
      <c r="BY291" s="703"/>
      <c r="BZ291" s="703"/>
      <c r="CA291" s="703"/>
      <c r="CB291" s="703"/>
      <c r="CC291" s="703"/>
      <c r="CD291" s="703"/>
      <c r="CE291" s="703"/>
      <c r="CF291" s="703"/>
      <c r="CG291" s="703"/>
      <c r="CH291" s="703"/>
      <c r="CI291" s="703"/>
      <c r="CJ291" s="703"/>
      <c r="CK291" s="703"/>
      <c r="CL291" s="703"/>
      <c r="CM291" s="703"/>
      <c r="CN291" s="703"/>
      <c r="CO291" s="703"/>
      <c r="CP291" s="703"/>
      <c r="CQ291" s="703"/>
      <c r="CR291" s="703"/>
      <c r="CS291" s="703"/>
      <c r="CT291" s="703"/>
      <c r="CU291" s="703"/>
      <c r="CV291" s="703"/>
      <c r="CW291" s="703"/>
      <c r="CX291" s="703"/>
      <c r="CY291" s="703"/>
      <c r="CZ291" s="703"/>
      <c r="DA291" s="703"/>
      <c r="DB291" s="703"/>
      <c r="DC291" s="703"/>
      <c r="DD291" s="703"/>
      <c r="DE291" s="703"/>
      <c r="DF291" s="703"/>
      <c r="DG291" s="703"/>
      <c r="DH291" s="703"/>
      <c r="DI291" s="703"/>
      <c r="DJ291" s="703"/>
      <c r="DK291" s="703"/>
      <c r="DL291" s="703"/>
      <c r="DM291" s="703"/>
      <c r="DN291" s="703"/>
      <c r="DO291" s="703"/>
      <c r="DP291" s="703"/>
      <c r="DQ291" s="703"/>
      <c r="DR291" s="703"/>
      <c r="DS291" s="703"/>
      <c r="DT291" s="703"/>
      <c r="DU291" s="703"/>
      <c r="DV291" s="703"/>
      <c r="DW291" s="703"/>
      <c r="DX291" s="703"/>
      <c r="DY291" s="703"/>
      <c r="DZ291" s="703"/>
      <c r="EA291" s="703"/>
      <c r="EB291" s="703"/>
      <c r="EC291" s="703"/>
      <c r="ED291" s="703"/>
      <c r="EE291" s="703"/>
      <c r="EF291" s="703"/>
      <c r="EG291" s="703"/>
      <c r="EH291" s="703"/>
      <c r="EI291" s="703"/>
      <c r="EJ291" s="703"/>
      <c r="EK291" s="703"/>
      <c r="EL291" s="703"/>
      <c r="EM291" s="703"/>
      <c r="EN291" s="703"/>
      <c r="EO291" s="703"/>
      <c r="EP291" s="703"/>
      <c r="EQ291" s="703"/>
      <c r="ER291" s="703"/>
      <c r="ES291" s="703"/>
      <c r="ET291" s="703"/>
      <c r="EU291" s="703"/>
      <c r="EV291" s="703"/>
      <c r="EW291" s="703"/>
      <c r="EX291" s="703"/>
      <c r="EY291" s="703"/>
      <c r="EZ291" s="703"/>
      <c r="FA291" s="703"/>
      <c r="FB291" s="703"/>
      <c r="FC291" s="703"/>
      <c r="FD291" s="703"/>
      <c r="FE291" s="703"/>
      <c r="FF291" s="703"/>
    </row>
    <row r="292" spans="1:162" s="678" customFormat="1" ht="24" customHeight="1" thickTop="1" thickBot="1">
      <c r="A292" s="436" t="s">
        <v>843</v>
      </c>
      <c r="B292" s="437"/>
      <c r="C292" s="436"/>
      <c r="D292" s="641" t="s">
        <v>844</v>
      </c>
      <c r="E292" s="439">
        <v>2713373560</v>
      </c>
      <c r="F292" s="439">
        <v>65569229.999999993</v>
      </c>
      <c r="G292" s="439">
        <v>2778942790</v>
      </c>
      <c r="H292" s="664"/>
      <c r="I292" s="692" t="s">
        <v>843</v>
      </c>
      <c r="J292" s="693"/>
      <c r="K292" s="692"/>
      <c r="L292" s="591" t="s">
        <v>5772</v>
      </c>
      <c r="M292" s="980">
        <f t="shared" si="12"/>
        <v>2713373560</v>
      </c>
      <c r="N292" s="980">
        <f t="shared" si="13"/>
        <v>65569229.999999993</v>
      </c>
      <c r="O292" s="980">
        <f t="shared" si="14"/>
        <v>2778942790</v>
      </c>
      <c r="P292" s="667"/>
      <c r="Q292" s="667"/>
      <c r="R292" s="667"/>
      <c r="S292" s="667"/>
      <c r="T292" s="667"/>
      <c r="U292" s="667"/>
      <c r="V292" s="667"/>
      <c r="W292" s="667"/>
      <c r="X292" s="667"/>
      <c r="Y292" s="667"/>
      <c r="Z292" s="667"/>
      <c r="AA292" s="667"/>
      <c r="AB292" s="667"/>
      <c r="AC292" s="667"/>
      <c r="AD292" s="667"/>
      <c r="AE292" s="667"/>
      <c r="AF292" s="667"/>
      <c r="AG292" s="667"/>
      <c r="AH292" s="667"/>
      <c r="AI292" s="667"/>
      <c r="AJ292" s="667"/>
      <c r="AK292" s="668"/>
      <c r="AL292" s="668"/>
      <c r="AM292" s="668"/>
      <c r="AN292" s="668"/>
      <c r="AO292" s="668"/>
      <c r="AP292" s="668"/>
      <c r="AQ292" s="668"/>
      <c r="AR292" s="668"/>
      <c r="AS292" s="668"/>
      <c r="AT292" s="668"/>
      <c r="AU292" s="668"/>
      <c r="AV292" s="668"/>
      <c r="AW292" s="668"/>
      <c r="AX292" s="668"/>
      <c r="AY292" s="668"/>
      <c r="AZ292" s="668"/>
      <c r="BA292" s="668"/>
      <c r="BB292" s="668"/>
      <c r="BC292" s="668"/>
      <c r="BD292" s="668"/>
      <c r="BE292" s="668"/>
      <c r="BF292" s="668"/>
      <c r="BG292" s="668"/>
      <c r="BH292" s="668"/>
      <c r="BI292" s="668"/>
      <c r="BJ292" s="668"/>
      <c r="BK292" s="668"/>
      <c r="BL292" s="668"/>
      <c r="BM292" s="668"/>
      <c r="BN292" s="668"/>
      <c r="BO292" s="668"/>
      <c r="BP292" s="668"/>
      <c r="BQ292" s="668"/>
      <c r="BR292" s="668"/>
      <c r="BS292" s="668"/>
      <c r="BT292" s="668"/>
      <c r="BU292" s="668"/>
      <c r="BV292" s="668"/>
      <c r="BW292" s="668"/>
      <c r="BX292" s="668"/>
      <c r="BY292" s="668"/>
      <c r="BZ292" s="668"/>
      <c r="CA292" s="668"/>
      <c r="CB292" s="668"/>
      <c r="CC292" s="668"/>
      <c r="CD292" s="668"/>
      <c r="CE292" s="668"/>
      <c r="CF292" s="668"/>
      <c r="CG292" s="668"/>
      <c r="CH292" s="668"/>
      <c r="CI292" s="668"/>
      <c r="CJ292" s="668"/>
      <c r="CK292" s="668"/>
      <c r="CL292" s="668"/>
      <c r="CM292" s="668"/>
      <c r="CN292" s="668"/>
      <c r="CO292" s="668"/>
      <c r="CP292" s="668"/>
      <c r="CQ292" s="668"/>
      <c r="CR292" s="668"/>
      <c r="CS292" s="668"/>
      <c r="CT292" s="668"/>
      <c r="CU292" s="668"/>
      <c r="CV292" s="668"/>
      <c r="CW292" s="668"/>
      <c r="CX292" s="668"/>
      <c r="CY292" s="668"/>
      <c r="CZ292" s="668"/>
      <c r="DA292" s="668"/>
      <c r="DB292" s="668"/>
      <c r="DC292" s="668"/>
      <c r="DD292" s="668"/>
      <c r="DE292" s="668"/>
      <c r="DF292" s="668"/>
      <c r="DG292" s="668"/>
      <c r="DH292" s="668"/>
      <c r="DI292" s="668"/>
      <c r="DJ292" s="668"/>
      <c r="DK292" s="668"/>
      <c r="DL292" s="668"/>
      <c r="DM292" s="668"/>
      <c r="DN292" s="668"/>
      <c r="DO292" s="668"/>
      <c r="DP292" s="668"/>
      <c r="DQ292" s="668"/>
      <c r="DR292" s="668"/>
      <c r="DS292" s="668"/>
      <c r="DT292" s="668"/>
      <c r="DU292" s="668"/>
      <c r="DV292" s="668"/>
      <c r="DW292" s="668"/>
      <c r="DX292" s="668"/>
      <c r="DY292" s="668"/>
      <c r="DZ292" s="668"/>
      <c r="EA292" s="668"/>
      <c r="EB292" s="668"/>
      <c r="EC292" s="668"/>
      <c r="ED292" s="668"/>
      <c r="EE292" s="668"/>
      <c r="EF292" s="668"/>
      <c r="EG292" s="668"/>
      <c r="EH292" s="668"/>
      <c r="EI292" s="668"/>
      <c r="EJ292" s="668"/>
      <c r="EK292" s="668"/>
      <c r="EL292" s="668"/>
      <c r="EM292" s="668"/>
      <c r="EN292" s="668"/>
      <c r="EO292" s="668"/>
      <c r="EP292" s="668"/>
      <c r="EQ292" s="668"/>
      <c r="ER292" s="668"/>
      <c r="ES292" s="668"/>
      <c r="ET292" s="668"/>
      <c r="EU292" s="668"/>
      <c r="EV292" s="668"/>
      <c r="EW292" s="668"/>
      <c r="EX292" s="668"/>
      <c r="EY292" s="668"/>
      <c r="EZ292" s="668"/>
      <c r="FA292" s="668"/>
      <c r="FB292" s="668"/>
      <c r="FC292" s="668"/>
      <c r="FD292" s="668"/>
      <c r="FE292" s="668"/>
      <c r="FF292" s="668"/>
    </row>
    <row r="293" spans="1:162" s="672" customFormat="1" ht="24" customHeight="1" thickTop="1">
      <c r="A293" s="414"/>
      <c r="B293" s="414" t="s">
        <v>592</v>
      </c>
      <c r="C293" s="415"/>
      <c r="D293" s="416" t="s">
        <v>593</v>
      </c>
      <c r="E293" s="417">
        <v>1488264930</v>
      </c>
      <c r="F293" s="417">
        <v>65569229.999999993</v>
      </c>
      <c r="G293" s="417">
        <v>1553834160</v>
      </c>
      <c r="H293" s="664"/>
      <c r="I293" s="665"/>
      <c r="J293" s="665" t="s">
        <v>592</v>
      </c>
      <c r="K293" s="666"/>
      <c r="L293" s="585" t="s">
        <v>3339</v>
      </c>
      <c r="M293" s="981">
        <f t="shared" si="12"/>
        <v>1488264930</v>
      </c>
      <c r="N293" s="981">
        <f t="shared" si="13"/>
        <v>65569229.999999993</v>
      </c>
      <c r="O293" s="981">
        <f t="shared" si="14"/>
        <v>1553834160</v>
      </c>
      <c r="P293" s="667"/>
      <c r="Q293" s="667"/>
      <c r="R293" s="667"/>
      <c r="S293" s="667"/>
      <c r="T293" s="667"/>
      <c r="U293" s="667"/>
      <c r="V293" s="667"/>
      <c r="W293" s="667"/>
      <c r="X293" s="667"/>
      <c r="Y293" s="667"/>
      <c r="Z293" s="667"/>
      <c r="AA293" s="667"/>
      <c r="AB293" s="667"/>
      <c r="AC293" s="667"/>
      <c r="AD293" s="667"/>
      <c r="AE293" s="667"/>
      <c r="AF293" s="667"/>
      <c r="AG293" s="667"/>
      <c r="AH293" s="667"/>
      <c r="AI293" s="667"/>
      <c r="AJ293" s="667"/>
      <c r="AK293" s="668"/>
      <c r="AL293" s="668"/>
      <c r="AM293" s="668"/>
      <c r="AN293" s="668"/>
      <c r="AO293" s="668"/>
      <c r="AP293" s="668"/>
      <c r="AQ293" s="668"/>
      <c r="AR293" s="668"/>
      <c r="AS293" s="668"/>
      <c r="AT293" s="668"/>
      <c r="AU293" s="668"/>
      <c r="AV293" s="668"/>
      <c r="AW293" s="668"/>
      <c r="AX293" s="668"/>
      <c r="AY293" s="668"/>
      <c r="AZ293" s="668"/>
      <c r="BA293" s="668"/>
      <c r="BB293" s="668"/>
      <c r="BC293" s="668"/>
      <c r="BD293" s="668"/>
      <c r="BE293" s="668"/>
      <c r="BF293" s="668"/>
      <c r="BG293" s="668"/>
      <c r="BH293" s="668"/>
      <c r="BI293" s="668"/>
      <c r="BJ293" s="668"/>
      <c r="BK293" s="668"/>
      <c r="BL293" s="668"/>
      <c r="BM293" s="668"/>
      <c r="BN293" s="668"/>
      <c r="BO293" s="668"/>
      <c r="BP293" s="668"/>
      <c r="BQ293" s="668"/>
      <c r="BR293" s="668"/>
      <c r="BS293" s="668"/>
      <c r="BT293" s="668"/>
      <c r="BU293" s="668"/>
      <c r="BV293" s="668"/>
      <c r="BW293" s="668"/>
      <c r="BX293" s="668"/>
      <c r="BY293" s="668"/>
      <c r="BZ293" s="668"/>
      <c r="CA293" s="668"/>
      <c r="CB293" s="668"/>
      <c r="CC293" s="668"/>
      <c r="CD293" s="668"/>
      <c r="CE293" s="668"/>
      <c r="CF293" s="668"/>
      <c r="CG293" s="668"/>
      <c r="CH293" s="668"/>
      <c r="CI293" s="668"/>
      <c r="CJ293" s="668"/>
      <c r="CK293" s="668"/>
      <c r="CL293" s="668"/>
      <c r="CM293" s="668"/>
      <c r="CN293" s="668"/>
      <c r="CO293" s="668"/>
      <c r="CP293" s="668"/>
      <c r="CQ293" s="668"/>
      <c r="CR293" s="668"/>
      <c r="CS293" s="668"/>
      <c r="CT293" s="668"/>
      <c r="CU293" s="668"/>
      <c r="CV293" s="668"/>
      <c r="CW293" s="668"/>
      <c r="CX293" s="668"/>
      <c r="CY293" s="668"/>
      <c r="CZ293" s="668"/>
      <c r="DA293" s="668"/>
      <c r="DB293" s="668"/>
      <c r="DC293" s="668"/>
      <c r="DD293" s="668"/>
      <c r="DE293" s="668"/>
      <c r="DF293" s="668"/>
      <c r="DG293" s="668"/>
      <c r="DH293" s="668"/>
      <c r="DI293" s="668"/>
      <c r="DJ293" s="668"/>
      <c r="DK293" s="668"/>
      <c r="DL293" s="668"/>
      <c r="DM293" s="668"/>
      <c r="DN293" s="668"/>
      <c r="DO293" s="668"/>
      <c r="DP293" s="668"/>
      <c r="DQ293" s="668"/>
      <c r="DR293" s="668"/>
      <c r="DS293" s="668"/>
      <c r="DT293" s="668"/>
      <c r="DU293" s="668"/>
      <c r="DV293" s="668"/>
      <c r="DW293" s="668"/>
      <c r="DX293" s="668"/>
      <c r="DY293" s="668"/>
      <c r="DZ293" s="668"/>
      <c r="EA293" s="668"/>
      <c r="EB293" s="668"/>
      <c r="EC293" s="668"/>
      <c r="ED293" s="668"/>
      <c r="EE293" s="668"/>
      <c r="EF293" s="668"/>
      <c r="EG293" s="668"/>
      <c r="EH293" s="668"/>
      <c r="EI293" s="668"/>
      <c r="EJ293" s="668"/>
      <c r="EK293" s="668"/>
      <c r="EL293" s="668"/>
      <c r="EM293" s="668"/>
      <c r="EN293" s="668"/>
      <c r="EO293" s="668"/>
      <c r="EP293" s="668"/>
      <c r="EQ293" s="668"/>
      <c r="ER293" s="668"/>
      <c r="ES293" s="668"/>
      <c r="ET293" s="668"/>
      <c r="EU293" s="668"/>
      <c r="EV293" s="668"/>
      <c r="EW293" s="668"/>
      <c r="EX293" s="668"/>
      <c r="EY293" s="668"/>
      <c r="EZ293" s="668"/>
      <c r="FA293" s="668"/>
      <c r="FB293" s="668"/>
      <c r="FC293" s="668"/>
      <c r="FD293" s="668"/>
      <c r="FE293" s="668"/>
      <c r="FF293" s="668"/>
    </row>
    <row r="294" spans="1:162" s="678" customFormat="1" ht="24" customHeight="1" thickBot="1">
      <c r="A294" s="385"/>
      <c r="B294" s="384"/>
      <c r="C294" s="385" t="s">
        <v>592</v>
      </c>
      <c r="D294" s="418" t="s">
        <v>594</v>
      </c>
      <c r="E294" s="419">
        <v>1488264930</v>
      </c>
      <c r="F294" s="419">
        <v>65569229.999999993</v>
      </c>
      <c r="G294" s="417">
        <v>1553834160</v>
      </c>
      <c r="H294" s="664"/>
      <c r="I294" s="669"/>
      <c r="J294" s="670"/>
      <c r="K294" s="669" t="s">
        <v>592</v>
      </c>
      <c r="L294" s="586" t="s">
        <v>3327</v>
      </c>
      <c r="M294" s="982">
        <f t="shared" si="12"/>
        <v>1488264930</v>
      </c>
      <c r="N294" s="982">
        <f t="shared" si="13"/>
        <v>65569229.999999993</v>
      </c>
      <c r="O294" s="982">
        <f t="shared" si="14"/>
        <v>1553834160</v>
      </c>
      <c r="P294" s="667"/>
      <c r="Q294" s="667"/>
      <c r="R294" s="667"/>
      <c r="S294" s="667"/>
      <c r="T294" s="667"/>
      <c r="U294" s="667"/>
      <c r="V294" s="667"/>
      <c r="W294" s="667"/>
      <c r="X294" s="667"/>
      <c r="Y294" s="667"/>
      <c r="Z294" s="667"/>
      <c r="AA294" s="667"/>
      <c r="AB294" s="667"/>
      <c r="AC294" s="667"/>
      <c r="AD294" s="667"/>
      <c r="AE294" s="667"/>
      <c r="AF294" s="667"/>
      <c r="AG294" s="667"/>
      <c r="AH294" s="667"/>
      <c r="AI294" s="667"/>
      <c r="AJ294" s="667"/>
      <c r="AK294" s="668"/>
      <c r="AL294" s="668"/>
      <c r="AM294" s="668"/>
      <c r="AN294" s="668"/>
      <c r="AO294" s="668"/>
      <c r="AP294" s="668"/>
      <c r="AQ294" s="668"/>
      <c r="AR294" s="668"/>
      <c r="AS294" s="668"/>
      <c r="AT294" s="668"/>
      <c r="AU294" s="668"/>
      <c r="AV294" s="668"/>
      <c r="AW294" s="668"/>
      <c r="AX294" s="668"/>
      <c r="AY294" s="668"/>
      <c r="AZ294" s="668"/>
      <c r="BA294" s="668"/>
      <c r="BB294" s="668"/>
      <c r="BC294" s="668"/>
      <c r="BD294" s="668"/>
      <c r="BE294" s="668"/>
      <c r="BF294" s="668"/>
      <c r="BG294" s="668"/>
      <c r="BH294" s="668"/>
      <c r="BI294" s="668"/>
      <c r="BJ294" s="668"/>
      <c r="BK294" s="668"/>
      <c r="BL294" s="668"/>
      <c r="BM294" s="668"/>
      <c r="BN294" s="668"/>
      <c r="BO294" s="668"/>
      <c r="BP294" s="668"/>
      <c r="BQ294" s="668"/>
      <c r="BR294" s="668"/>
      <c r="BS294" s="668"/>
      <c r="BT294" s="668"/>
      <c r="BU294" s="668"/>
      <c r="BV294" s="668"/>
      <c r="BW294" s="668"/>
      <c r="BX294" s="668"/>
      <c r="BY294" s="668"/>
      <c r="BZ294" s="668"/>
      <c r="CA294" s="668"/>
      <c r="CB294" s="668"/>
      <c r="CC294" s="668"/>
      <c r="CD294" s="668"/>
      <c r="CE294" s="668"/>
      <c r="CF294" s="668"/>
      <c r="CG294" s="668"/>
      <c r="CH294" s="668"/>
      <c r="CI294" s="668"/>
      <c r="CJ294" s="668"/>
      <c r="CK294" s="668"/>
      <c r="CL294" s="668"/>
      <c r="CM294" s="668"/>
      <c r="CN294" s="668"/>
      <c r="CO294" s="668"/>
      <c r="CP294" s="668"/>
      <c r="CQ294" s="668"/>
      <c r="CR294" s="668"/>
      <c r="CS294" s="668"/>
      <c r="CT294" s="668"/>
      <c r="CU294" s="668"/>
      <c r="CV294" s="668"/>
      <c r="CW294" s="668"/>
      <c r="CX294" s="668"/>
      <c r="CY294" s="668"/>
      <c r="CZ294" s="668"/>
      <c r="DA294" s="668"/>
      <c r="DB294" s="668"/>
      <c r="DC294" s="668"/>
      <c r="DD294" s="668"/>
      <c r="DE294" s="668"/>
      <c r="DF294" s="668"/>
      <c r="DG294" s="668"/>
      <c r="DH294" s="668"/>
      <c r="DI294" s="668"/>
      <c r="DJ294" s="668"/>
      <c r="DK294" s="668"/>
      <c r="DL294" s="668"/>
      <c r="DM294" s="668"/>
      <c r="DN294" s="668"/>
      <c r="DO294" s="668"/>
      <c r="DP294" s="668"/>
      <c r="DQ294" s="668"/>
      <c r="DR294" s="668"/>
      <c r="DS294" s="668"/>
      <c r="DT294" s="668"/>
      <c r="DU294" s="668"/>
      <c r="DV294" s="668"/>
      <c r="DW294" s="668"/>
      <c r="DX294" s="668"/>
      <c r="DY294" s="668"/>
      <c r="DZ294" s="668"/>
      <c r="EA294" s="668"/>
      <c r="EB294" s="668"/>
      <c r="EC294" s="668"/>
      <c r="ED294" s="668"/>
      <c r="EE294" s="668"/>
      <c r="EF294" s="668"/>
      <c r="EG294" s="668"/>
      <c r="EH294" s="668"/>
      <c r="EI294" s="668"/>
      <c r="EJ294" s="668"/>
      <c r="EK294" s="668"/>
      <c r="EL294" s="668"/>
      <c r="EM294" s="668"/>
      <c r="EN294" s="668"/>
      <c r="EO294" s="668"/>
      <c r="EP294" s="668"/>
      <c r="EQ294" s="668"/>
      <c r="ER294" s="668"/>
      <c r="ES294" s="668"/>
      <c r="ET294" s="668"/>
      <c r="EU294" s="668"/>
      <c r="EV294" s="668"/>
      <c r="EW294" s="668"/>
      <c r="EX294" s="668"/>
      <c r="EY294" s="668"/>
      <c r="EZ294" s="668"/>
      <c r="FA294" s="668"/>
      <c r="FB294" s="668"/>
      <c r="FC294" s="668"/>
      <c r="FD294" s="668"/>
      <c r="FE294" s="668"/>
      <c r="FF294" s="668"/>
    </row>
    <row r="295" spans="1:162" s="663" customFormat="1" ht="24" customHeight="1" thickTop="1">
      <c r="A295" s="385"/>
      <c r="B295" s="385" t="s">
        <v>595</v>
      </c>
      <c r="C295" s="384"/>
      <c r="D295" s="418" t="s">
        <v>845</v>
      </c>
      <c r="E295" s="419">
        <v>188874870</v>
      </c>
      <c r="F295" s="419">
        <v>0</v>
      </c>
      <c r="G295" s="417">
        <v>188874870</v>
      </c>
      <c r="H295" s="659"/>
      <c r="I295" s="669"/>
      <c r="J295" s="669" t="s">
        <v>595</v>
      </c>
      <c r="K295" s="670"/>
      <c r="L295" s="586" t="s">
        <v>3547</v>
      </c>
      <c r="M295" s="982">
        <f t="shared" si="12"/>
        <v>188874870</v>
      </c>
      <c r="N295" s="982">
        <f t="shared" si="13"/>
        <v>0</v>
      </c>
      <c r="O295" s="982">
        <f t="shared" si="14"/>
        <v>188874870</v>
      </c>
      <c r="P295" s="662"/>
      <c r="Q295" s="662"/>
      <c r="R295" s="662"/>
      <c r="S295" s="662"/>
      <c r="T295" s="662"/>
      <c r="U295" s="662"/>
      <c r="V295" s="662"/>
      <c r="W295" s="662"/>
      <c r="X295" s="662"/>
      <c r="Y295" s="662"/>
      <c r="Z295" s="662"/>
      <c r="AA295" s="662"/>
      <c r="AB295" s="662"/>
      <c r="AC295" s="662"/>
      <c r="AD295" s="662"/>
      <c r="AE295" s="662"/>
      <c r="AF295" s="662"/>
      <c r="AG295" s="662"/>
      <c r="AH295" s="662"/>
      <c r="AI295" s="662"/>
      <c r="AJ295" s="662"/>
    </row>
    <row r="296" spans="1:162" s="663" customFormat="1" ht="24" customHeight="1">
      <c r="A296" s="385"/>
      <c r="B296" s="384"/>
      <c r="C296" s="385" t="s">
        <v>592</v>
      </c>
      <c r="D296" s="418" t="s">
        <v>846</v>
      </c>
      <c r="E296" s="419">
        <v>149388930</v>
      </c>
      <c r="F296" s="419">
        <v>0</v>
      </c>
      <c r="G296" s="417">
        <v>149388930</v>
      </c>
      <c r="H296" s="659"/>
      <c r="I296" s="669"/>
      <c r="J296" s="670"/>
      <c r="K296" s="669" t="s">
        <v>592</v>
      </c>
      <c r="L296" s="586" t="s">
        <v>3548</v>
      </c>
      <c r="M296" s="982">
        <f t="shared" si="12"/>
        <v>149388930</v>
      </c>
      <c r="N296" s="982">
        <f t="shared" si="13"/>
        <v>0</v>
      </c>
      <c r="O296" s="982">
        <f t="shared" si="14"/>
        <v>149388930</v>
      </c>
      <c r="P296" s="662"/>
      <c r="Q296" s="662"/>
      <c r="R296" s="662"/>
      <c r="S296" s="662"/>
      <c r="T296" s="662"/>
      <c r="U296" s="662"/>
      <c r="V296" s="662"/>
      <c r="W296" s="662"/>
      <c r="X296" s="662"/>
      <c r="Y296" s="662"/>
      <c r="Z296" s="662"/>
      <c r="AA296" s="662"/>
      <c r="AB296" s="662"/>
      <c r="AC296" s="662"/>
      <c r="AD296" s="662"/>
      <c r="AE296" s="662"/>
      <c r="AF296" s="662"/>
      <c r="AG296" s="662"/>
      <c r="AH296" s="662"/>
      <c r="AI296" s="662"/>
      <c r="AJ296" s="662"/>
    </row>
    <row r="297" spans="1:162" s="672" customFormat="1" ht="24" customHeight="1">
      <c r="A297" s="385"/>
      <c r="B297" s="385"/>
      <c r="C297" s="384" t="s">
        <v>595</v>
      </c>
      <c r="D297" s="478" t="s">
        <v>847</v>
      </c>
      <c r="E297" s="419">
        <v>24695970</v>
      </c>
      <c r="F297" s="419">
        <v>0</v>
      </c>
      <c r="G297" s="417">
        <v>24695970</v>
      </c>
      <c r="H297" s="664"/>
      <c r="I297" s="669"/>
      <c r="J297" s="669"/>
      <c r="K297" s="670" t="s">
        <v>595</v>
      </c>
      <c r="L297" s="586" t="s">
        <v>3549</v>
      </c>
      <c r="M297" s="982">
        <f t="shared" si="12"/>
        <v>24695970</v>
      </c>
      <c r="N297" s="982">
        <f t="shared" si="13"/>
        <v>0</v>
      </c>
      <c r="O297" s="982">
        <f t="shared" si="14"/>
        <v>24695970</v>
      </c>
      <c r="P297" s="667"/>
      <c r="Q297" s="667"/>
      <c r="R297" s="667"/>
      <c r="S297" s="667"/>
      <c r="T297" s="667"/>
      <c r="U297" s="667"/>
      <c r="V297" s="667"/>
      <c r="W297" s="667"/>
      <c r="X297" s="667"/>
      <c r="Y297" s="667"/>
      <c r="Z297" s="667"/>
      <c r="AA297" s="667"/>
      <c r="AB297" s="667"/>
      <c r="AC297" s="667"/>
      <c r="AD297" s="667"/>
      <c r="AE297" s="667"/>
      <c r="AF297" s="667"/>
      <c r="AG297" s="667"/>
      <c r="AH297" s="667"/>
      <c r="AI297" s="667"/>
      <c r="AJ297" s="667"/>
      <c r="AK297" s="668"/>
      <c r="AL297" s="668"/>
      <c r="AM297" s="668"/>
      <c r="AN297" s="668"/>
      <c r="AO297" s="668"/>
      <c r="AP297" s="668"/>
      <c r="AQ297" s="668"/>
      <c r="AR297" s="668"/>
      <c r="AS297" s="668"/>
      <c r="AT297" s="668"/>
      <c r="AU297" s="668"/>
      <c r="AV297" s="668"/>
      <c r="AW297" s="668"/>
      <c r="AX297" s="668"/>
      <c r="AY297" s="668"/>
      <c r="AZ297" s="668"/>
      <c r="BA297" s="668"/>
      <c r="BB297" s="668"/>
      <c r="BC297" s="668"/>
      <c r="BD297" s="668"/>
      <c r="BE297" s="668"/>
      <c r="BF297" s="668"/>
      <c r="BG297" s="668"/>
      <c r="BH297" s="668"/>
      <c r="BI297" s="668"/>
      <c r="BJ297" s="668"/>
      <c r="BK297" s="668"/>
      <c r="BL297" s="668"/>
      <c r="BM297" s="668"/>
      <c r="BN297" s="668"/>
      <c r="BO297" s="668"/>
      <c r="BP297" s="668"/>
      <c r="BQ297" s="668"/>
      <c r="BR297" s="668"/>
      <c r="BS297" s="668"/>
      <c r="BT297" s="668"/>
      <c r="BU297" s="668"/>
      <c r="BV297" s="668"/>
      <c r="BW297" s="668"/>
      <c r="BX297" s="668"/>
      <c r="BY297" s="668"/>
      <c r="BZ297" s="668"/>
      <c r="CA297" s="668"/>
      <c r="CB297" s="668"/>
      <c r="CC297" s="668"/>
      <c r="CD297" s="668"/>
      <c r="CE297" s="668"/>
      <c r="CF297" s="668"/>
      <c r="CG297" s="668"/>
      <c r="CH297" s="668"/>
      <c r="CI297" s="668"/>
      <c r="CJ297" s="668"/>
      <c r="CK297" s="668"/>
      <c r="CL297" s="668"/>
      <c r="CM297" s="668"/>
      <c r="CN297" s="668"/>
      <c r="CO297" s="668"/>
      <c r="CP297" s="668"/>
      <c r="CQ297" s="668"/>
      <c r="CR297" s="668"/>
      <c r="CS297" s="668"/>
      <c r="CT297" s="668"/>
      <c r="CU297" s="668"/>
      <c r="CV297" s="668"/>
      <c r="CW297" s="668"/>
      <c r="CX297" s="668"/>
      <c r="CY297" s="668"/>
      <c r="CZ297" s="668"/>
      <c r="DA297" s="668"/>
      <c r="DB297" s="668"/>
      <c r="DC297" s="668"/>
      <c r="DD297" s="668"/>
      <c r="DE297" s="668"/>
      <c r="DF297" s="668"/>
      <c r="DG297" s="668"/>
      <c r="DH297" s="668"/>
      <c r="DI297" s="668"/>
      <c r="DJ297" s="668"/>
      <c r="DK297" s="668"/>
      <c r="DL297" s="668"/>
      <c r="DM297" s="668"/>
      <c r="DN297" s="668"/>
      <c r="DO297" s="668"/>
      <c r="DP297" s="668"/>
      <c r="DQ297" s="668"/>
      <c r="DR297" s="668"/>
      <c r="DS297" s="668"/>
      <c r="DT297" s="668"/>
      <c r="DU297" s="668"/>
      <c r="DV297" s="668"/>
      <c r="DW297" s="668"/>
      <c r="DX297" s="668"/>
      <c r="DY297" s="668"/>
      <c r="DZ297" s="668"/>
      <c r="EA297" s="668"/>
      <c r="EB297" s="668"/>
      <c r="EC297" s="668"/>
      <c r="ED297" s="668"/>
      <c r="EE297" s="668"/>
      <c r="EF297" s="668"/>
      <c r="EG297" s="668"/>
      <c r="EH297" s="668"/>
      <c r="EI297" s="668"/>
      <c r="EJ297" s="668"/>
      <c r="EK297" s="668"/>
      <c r="EL297" s="668"/>
      <c r="EM297" s="668"/>
      <c r="EN297" s="668"/>
      <c r="EO297" s="668"/>
      <c r="EP297" s="668"/>
      <c r="EQ297" s="668"/>
      <c r="ER297" s="668"/>
      <c r="ES297" s="668"/>
      <c r="ET297" s="668"/>
      <c r="EU297" s="668"/>
      <c r="EV297" s="668"/>
      <c r="EW297" s="668"/>
      <c r="EX297" s="668"/>
      <c r="EY297" s="668"/>
      <c r="EZ297" s="668"/>
      <c r="FA297" s="668"/>
      <c r="FB297" s="668"/>
      <c r="FC297" s="668"/>
      <c r="FD297" s="668"/>
      <c r="FE297" s="668"/>
      <c r="FF297" s="668"/>
    </row>
    <row r="298" spans="1:162" s="672" customFormat="1" ht="24" customHeight="1">
      <c r="A298" s="385"/>
      <c r="B298" s="384"/>
      <c r="C298" s="385" t="s">
        <v>599</v>
      </c>
      <c r="D298" s="418" t="s">
        <v>848</v>
      </c>
      <c r="E298" s="419">
        <v>14789970</v>
      </c>
      <c r="F298" s="419">
        <v>0</v>
      </c>
      <c r="G298" s="417">
        <v>14789970</v>
      </c>
      <c r="H298" s="664"/>
      <c r="I298" s="669"/>
      <c r="J298" s="670"/>
      <c r="K298" s="669" t="s">
        <v>599</v>
      </c>
      <c r="L298" s="586" t="s">
        <v>3550</v>
      </c>
      <c r="M298" s="982">
        <f t="shared" si="12"/>
        <v>14789970</v>
      </c>
      <c r="N298" s="982">
        <f t="shared" si="13"/>
        <v>0</v>
      </c>
      <c r="O298" s="982">
        <f t="shared" si="14"/>
        <v>14789970</v>
      </c>
      <c r="P298" s="667"/>
      <c r="Q298" s="667"/>
      <c r="R298" s="667"/>
      <c r="S298" s="667"/>
      <c r="T298" s="667"/>
      <c r="U298" s="667"/>
      <c r="V298" s="667"/>
      <c r="W298" s="667"/>
      <c r="X298" s="667"/>
      <c r="Y298" s="667"/>
      <c r="Z298" s="667"/>
      <c r="AA298" s="667"/>
      <c r="AB298" s="667"/>
      <c r="AC298" s="667"/>
      <c r="AD298" s="667"/>
      <c r="AE298" s="667"/>
      <c r="AF298" s="667"/>
      <c r="AG298" s="667"/>
      <c r="AH298" s="667"/>
      <c r="AI298" s="667"/>
      <c r="AJ298" s="667"/>
      <c r="AK298" s="668"/>
      <c r="AL298" s="668"/>
      <c r="AM298" s="668"/>
      <c r="AN298" s="668"/>
      <c r="AO298" s="668"/>
      <c r="AP298" s="668"/>
      <c r="AQ298" s="668"/>
      <c r="AR298" s="668"/>
      <c r="AS298" s="668"/>
      <c r="AT298" s="668"/>
      <c r="AU298" s="668"/>
      <c r="AV298" s="668"/>
      <c r="AW298" s="668"/>
      <c r="AX298" s="668"/>
      <c r="AY298" s="668"/>
      <c r="AZ298" s="668"/>
      <c r="BA298" s="668"/>
      <c r="BB298" s="668"/>
      <c r="BC298" s="668"/>
      <c r="BD298" s="668"/>
      <c r="BE298" s="668"/>
      <c r="BF298" s="668"/>
      <c r="BG298" s="668"/>
      <c r="BH298" s="668"/>
      <c r="BI298" s="668"/>
      <c r="BJ298" s="668"/>
      <c r="BK298" s="668"/>
      <c r="BL298" s="668"/>
      <c r="BM298" s="668"/>
      <c r="BN298" s="668"/>
      <c r="BO298" s="668"/>
      <c r="BP298" s="668"/>
      <c r="BQ298" s="668"/>
      <c r="BR298" s="668"/>
      <c r="BS298" s="668"/>
      <c r="BT298" s="668"/>
      <c r="BU298" s="668"/>
      <c r="BV298" s="668"/>
      <c r="BW298" s="668"/>
      <c r="BX298" s="668"/>
      <c r="BY298" s="668"/>
      <c r="BZ298" s="668"/>
      <c r="CA298" s="668"/>
      <c r="CB298" s="668"/>
      <c r="CC298" s="668"/>
      <c r="CD298" s="668"/>
      <c r="CE298" s="668"/>
      <c r="CF298" s="668"/>
      <c r="CG298" s="668"/>
      <c r="CH298" s="668"/>
      <c r="CI298" s="668"/>
      <c r="CJ298" s="668"/>
      <c r="CK298" s="668"/>
      <c r="CL298" s="668"/>
      <c r="CM298" s="668"/>
      <c r="CN298" s="668"/>
      <c r="CO298" s="668"/>
      <c r="CP298" s="668"/>
      <c r="CQ298" s="668"/>
      <c r="CR298" s="668"/>
      <c r="CS298" s="668"/>
      <c r="CT298" s="668"/>
      <c r="CU298" s="668"/>
      <c r="CV298" s="668"/>
      <c r="CW298" s="668"/>
      <c r="CX298" s="668"/>
      <c r="CY298" s="668"/>
      <c r="CZ298" s="668"/>
      <c r="DA298" s="668"/>
      <c r="DB298" s="668"/>
      <c r="DC298" s="668"/>
      <c r="DD298" s="668"/>
      <c r="DE298" s="668"/>
      <c r="DF298" s="668"/>
      <c r="DG298" s="668"/>
      <c r="DH298" s="668"/>
      <c r="DI298" s="668"/>
      <c r="DJ298" s="668"/>
      <c r="DK298" s="668"/>
      <c r="DL298" s="668"/>
      <c r="DM298" s="668"/>
      <c r="DN298" s="668"/>
      <c r="DO298" s="668"/>
      <c r="DP298" s="668"/>
      <c r="DQ298" s="668"/>
      <c r="DR298" s="668"/>
      <c r="DS298" s="668"/>
      <c r="DT298" s="668"/>
      <c r="DU298" s="668"/>
      <c r="DV298" s="668"/>
      <c r="DW298" s="668"/>
      <c r="DX298" s="668"/>
      <c r="DY298" s="668"/>
      <c r="DZ298" s="668"/>
      <c r="EA298" s="668"/>
      <c r="EB298" s="668"/>
      <c r="EC298" s="668"/>
      <c r="ED298" s="668"/>
      <c r="EE298" s="668"/>
      <c r="EF298" s="668"/>
      <c r="EG298" s="668"/>
      <c r="EH298" s="668"/>
      <c r="EI298" s="668"/>
      <c r="EJ298" s="668"/>
      <c r="EK298" s="668"/>
      <c r="EL298" s="668"/>
      <c r="EM298" s="668"/>
      <c r="EN298" s="668"/>
      <c r="EO298" s="668"/>
      <c r="EP298" s="668"/>
      <c r="EQ298" s="668"/>
      <c r="ER298" s="668"/>
      <c r="ES298" s="668"/>
      <c r="ET298" s="668"/>
      <c r="EU298" s="668"/>
      <c r="EV298" s="668"/>
      <c r="EW298" s="668"/>
      <c r="EX298" s="668"/>
      <c r="EY298" s="668"/>
      <c r="EZ298" s="668"/>
      <c r="FA298" s="668"/>
      <c r="FB298" s="668"/>
      <c r="FC298" s="668"/>
      <c r="FD298" s="668"/>
      <c r="FE298" s="668"/>
      <c r="FF298" s="668"/>
    </row>
    <row r="299" spans="1:162" s="668" customFormat="1" ht="24" customHeight="1">
      <c r="A299" s="385"/>
      <c r="B299" s="385" t="s">
        <v>599</v>
      </c>
      <c r="C299" s="384"/>
      <c r="D299" s="418" t="s">
        <v>849</v>
      </c>
      <c r="E299" s="419">
        <v>774847930</v>
      </c>
      <c r="F299" s="419">
        <v>0</v>
      </c>
      <c r="G299" s="417">
        <v>774847930</v>
      </c>
      <c r="H299" s="664"/>
      <c r="I299" s="669"/>
      <c r="J299" s="669" t="s">
        <v>599</v>
      </c>
      <c r="K299" s="670"/>
      <c r="L299" s="586" t="s">
        <v>3551</v>
      </c>
      <c r="M299" s="982">
        <f t="shared" si="12"/>
        <v>774847930</v>
      </c>
      <c r="N299" s="982">
        <f t="shared" si="13"/>
        <v>0</v>
      </c>
      <c r="O299" s="982">
        <f t="shared" si="14"/>
        <v>774847930</v>
      </c>
      <c r="P299" s="667"/>
      <c r="Q299" s="667"/>
      <c r="R299" s="667"/>
      <c r="S299" s="667"/>
      <c r="T299" s="667"/>
      <c r="U299" s="667"/>
      <c r="V299" s="667"/>
      <c r="W299" s="667"/>
      <c r="X299" s="667"/>
      <c r="Y299" s="667"/>
      <c r="Z299" s="667"/>
      <c r="AA299" s="667"/>
      <c r="AB299" s="667"/>
      <c r="AC299" s="667"/>
      <c r="AD299" s="667"/>
      <c r="AE299" s="667"/>
      <c r="AF299" s="667"/>
      <c r="AG299" s="667"/>
      <c r="AH299" s="667"/>
      <c r="AI299" s="667"/>
      <c r="AJ299" s="667"/>
    </row>
    <row r="300" spans="1:162" s="672" customFormat="1" ht="24" customHeight="1">
      <c r="A300" s="384"/>
      <c r="B300" s="385"/>
      <c r="C300" s="385" t="s">
        <v>592</v>
      </c>
      <c r="D300" s="418" t="s">
        <v>850</v>
      </c>
      <c r="E300" s="419">
        <v>68462130</v>
      </c>
      <c r="F300" s="419">
        <v>0</v>
      </c>
      <c r="G300" s="417">
        <v>68462130</v>
      </c>
      <c r="H300" s="664"/>
      <c r="I300" s="670"/>
      <c r="J300" s="669"/>
      <c r="K300" s="669" t="s">
        <v>592</v>
      </c>
      <c r="L300" s="586" t="s">
        <v>3552</v>
      </c>
      <c r="M300" s="982">
        <f t="shared" si="12"/>
        <v>68462130</v>
      </c>
      <c r="N300" s="982">
        <f t="shared" si="13"/>
        <v>0</v>
      </c>
      <c r="O300" s="982">
        <f t="shared" si="14"/>
        <v>68462130</v>
      </c>
      <c r="P300" s="667"/>
      <c r="Q300" s="667"/>
      <c r="R300" s="667"/>
      <c r="S300" s="667"/>
      <c r="T300" s="667"/>
      <c r="U300" s="667"/>
      <c r="V300" s="667"/>
      <c r="W300" s="667"/>
      <c r="X300" s="667"/>
      <c r="Y300" s="667"/>
      <c r="Z300" s="667"/>
      <c r="AA300" s="667"/>
      <c r="AB300" s="667"/>
      <c r="AC300" s="667"/>
      <c r="AD300" s="667"/>
      <c r="AE300" s="667"/>
      <c r="AF300" s="667"/>
      <c r="AG300" s="667"/>
      <c r="AH300" s="667"/>
      <c r="AI300" s="667"/>
      <c r="AJ300" s="667"/>
      <c r="AK300" s="668"/>
      <c r="AL300" s="668"/>
      <c r="AM300" s="668"/>
      <c r="AN300" s="668"/>
      <c r="AO300" s="668"/>
      <c r="AP300" s="668"/>
      <c r="AQ300" s="668"/>
      <c r="AR300" s="668"/>
      <c r="AS300" s="668"/>
      <c r="AT300" s="668"/>
      <c r="AU300" s="668"/>
      <c r="AV300" s="668"/>
      <c r="AW300" s="668"/>
      <c r="AX300" s="668"/>
      <c r="AY300" s="668"/>
      <c r="AZ300" s="668"/>
      <c r="BA300" s="668"/>
      <c r="BB300" s="668"/>
      <c r="BC300" s="668"/>
      <c r="BD300" s="668"/>
      <c r="BE300" s="668"/>
      <c r="BF300" s="668"/>
      <c r="BG300" s="668"/>
      <c r="BH300" s="668"/>
      <c r="BI300" s="668"/>
      <c r="BJ300" s="668"/>
      <c r="BK300" s="668"/>
      <c r="BL300" s="668"/>
      <c r="BM300" s="668"/>
      <c r="BN300" s="668"/>
      <c r="BO300" s="668"/>
      <c r="BP300" s="668"/>
      <c r="BQ300" s="668"/>
      <c r="BR300" s="668"/>
      <c r="BS300" s="668"/>
      <c r="BT300" s="668"/>
      <c r="BU300" s="668"/>
      <c r="BV300" s="668"/>
      <c r="BW300" s="668"/>
      <c r="BX300" s="668"/>
      <c r="BY300" s="668"/>
      <c r="BZ300" s="668"/>
      <c r="CA300" s="668"/>
      <c r="CB300" s="668"/>
      <c r="CC300" s="668"/>
      <c r="CD300" s="668"/>
      <c r="CE300" s="668"/>
      <c r="CF300" s="668"/>
      <c r="CG300" s="668"/>
      <c r="CH300" s="668"/>
      <c r="CI300" s="668"/>
      <c r="CJ300" s="668"/>
      <c r="CK300" s="668"/>
      <c r="CL300" s="668"/>
      <c r="CM300" s="668"/>
      <c r="CN300" s="668"/>
      <c r="CO300" s="668"/>
      <c r="CP300" s="668"/>
      <c r="CQ300" s="668"/>
      <c r="CR300" s="668"/>
      <c r="CS300" s="668"/>
      <c r="CT300" s="668"/>
      <c r="CU300" s="668"/>
      <c r="CV300" s="668"/>
      <c r="CW300" s="668"/>
      <c r="CX300" s="668"/>
      <c r="CY300" s="668"/>
      <c r="CZ300" s="668"/>
      <c r="DA300" s="668"/>
      <c r="DB300" s="668"/>
      <c r="DC300" s="668"/>
      <c r="DD300" s="668"/>
      <c r="DE300" s="668"/>
      <c r="DF300" s="668"/>
      <c r="DG300" s="668"/>
      <c r="DH300" s="668"/>
      <c r="DI300" s="668"/>
      <c r="DJ300" s="668"/>
      <c r="DK300" s="668"/>
      <c r="DL300" s="668"/>
      <c r="DM300" s="668"/>
      <c r="DN300" s="668"/>
      <c r="DO300" s="668"/>
      <c r="DP300" s="668"/>
      <c r="DQ300" s="668"/>
      <c r="DR300" s="668"/>
      <c r="DS300" s="668"/>
      <c r="DT300" s="668"/>
      <c r="DU300" s="668"/>
      <c r="DV300" s="668"/>
      <c r="DW300" s="668"/>
      <c r="DX300" s="668"/>
      <c r="DY300" s="668"/>
      <c r="DZ300" s="668"/>
      <c r="EA300" s="668"/>
      <c r="EB300" s="668"/>
      <c r="EC300" s="668"/>
      <c r="ED300" s="668"/>
      <c r="EE300" s="668"/>
      <c r="EF300" s="668"/>
      <c r="EG300" s="668"/>
      <c r="EH300" s="668"/>
      <c r="EI300" s="668"/>
      <c r="EJ300" s="668"/>
      <c r="EK300" s="668"/>
      <c r="EL300" s="668"/>
      <c r="EM300" s="668"/>
      <c r="EN300" s="668"/>
      <c r="EO300" s="668"/>
      <c r="EP300" s="668"/>
      <c r="EQ300" s="668"/>
      <c r="ER300" s="668"/>
      <c r="ES300" s="668"/>
      <c r="ET300" s="668"/>
      <c r="EU300" s="668"/>
      <c r="EV300" s="668"/>
      <c r="EW300" s="668"/>
      <c r="EX300" s="668"/>
      <c r="EY300" s="668"/>
      <c r="EZ300" s="668"/>
      <c r="FA300" s="668"/>
      <c r="FB300" s="668"/>
      <c r="FC300" s="668"/>
      <c r="FD300" s="668"/>
      <c r="FE300" s="668"/>
      <c r="FF300" s="668"/>
    </row>
    <row r="301" spans="1:162" s="658" customFormat="1" ht="24" customHeight="1">
      <c r="A301" s="414"/>
      <c r="B301" s="415"/>
      <c r="C301" s="414" t="s">
        <v>595</v>
      </c>
      <c r="D301" s="552" t="s">
        <v>3219</v>
      </c>
      <c r="E301" s="417">
        <v>706385800</v>
      </c>
      <c r="F301" s="417">
        <v>0</v>
      </c>
      <c r="G301" s="417">
        <v>706385800</v>
      </c>
      <c r="H301" s="654"/>
      <c r="I301" s="665"/>
      <c r="J301" s="666"/>
      <c r="K301" s="665" t="s">
        <v>595</v>
      </c>
      <c r="L301" s="585" t="s">
        <v>3553</v>
      </c>
      <c r="M301" s="981">
        <f t="shared" si="12"/>
        <v>706385800</v>
      </c>
      <c r="N301" s="981">
        <f t="shared" si="13"/>
        <v>0</v>
      </c>
      <c r="O301" s="981">
        <f t="shared" si="14"/>
        <v>706385800</v>
      </c>
      <c r="P301" s="657"/>
      <c r="Q301" s="657"/>
      <c r="R301" s="657"/>
      <c r="S301" s="657"/>
      <c r="T301" s="657"/>
      <c r="U301" s="657"/>
      <c r="V301" s="657"/>
      <c r="W301" s="657"/>
      <c r="X301" s="657"/>
      <c r="Y301" s="657"/>
      <c r="Z301" s="657"/>
      <c r="AA301" s="657"/>
      <c r="AB301" s="657"/>
      <c r="AC301" s="657"/>
      <c r="AD301" s="657"/>
      <c r="AE301" s="657"/>
      <c r="AF301" s="657"/>
      <c r="AG301" s="657"/>
      <c r="AH301" s="657"/>
      <c r="AI301" s="657"/>
      <c r="AJ301" s="657"/>
    </row>
    <row r="302" spans="1:162" s="694" customFormat="1" ht="24" customHeight="1">
      <c r="A302" s="385"/>
      <c r="B302" s="385" t="s">
        <v>603</v>
      </c>
      <c r="C302" s="384"/>
      <c r="D302" s="418" t="s">
        <v>851</v>
      </c>
      <c r="E302" s="419">
        <v>77318410</v>
      </c>
      <c r="F302" s="419">
        <v>0</v>
      </c>
      <c r="G302" s="419">
        <v>77318410</v>
      </c>
      <c r="H302" s="654"/>
      <c r="I302" s="669"/>
      <c r="J302" s="669" t="s">
        <v>603</v>
      </c>
      <c r="K302" s="670"/>
      <c r="L302" s="586" t="s">
        <v>3554</v>
      </c>
      <c r="M302" s="982">
        <f t="shared" si="12"/>
        <v>77318410</v>
      </c>
      <c r="N302" s="982">
        <f t="shared" si="13"/>
        <v>0</v>
      </c>
      <c r="O302" s="982">
        <f t="shared" si="14"/>
        <v>77318410</v>
      </c>
      <c r="P302" s="657"/>
      <c r="Q302" s="657"/>
      <c r="R302" s="657"/>
      <c r="S302" s="657"/>
      <c r="T302" s="657"/>
      <c r="U302" s="657"/>
      <c r="V302" s="657"/>
      <c r="W302" s="657"/>
      <c r="X302" s="657"/>
      <c r="Y302" s="657"/>
      <c r="Z302" s="657"/>
      <c r="AA302" s="657"/>
      <c r="AB302" s="657"/>
      <c r="AC302" s="657"/>
      <c r="AD302" s="657"/>
      <c r="AE302" s="657"/>
      <c r="AF302" s="657"/>
      <c r="AG302" s="657"/>
      <c r="AH302" s="657"/>
      <c r="AI302" s="657"/>
      <c r="AJ302" s="657"/>
      <c r="AK302" s="658"/>
      <c r="AL302" s="658"/>
      <c r="AM302" s="658"/>
      <c r="AN302" s="658"/>
      <c r="AO302" s="658"/>
      <c r="AP302" s="658"/>
      <c r="AQ302" s="658"/>
      <c r="AR302" s="658"/>
      <c r="AS302" s="658"/>
      <c r="AT302" s="658"/>
      <c r="AU302" s="658"/>
      <c r="AV302" s="658"/>
      <c r="AW302" s="658"/>
      <c r="AX302" s="658"/>
      <c r="AY302" s="658"/>
      <c r="AZ302" s="658"/>
      <c r="BA302" s="658"/>
      <c r="BB302" s="658"/>
      <c r="BC302" s="658"/>
      <c r="BD302" s="658"/>
      <c r="BE302" s="658"/>
      <c r="BF302" s="658"/>
      <c r="BG302" s="658"/>
      <c r="BH302" s="658"/>
      <c r="BI302" s="658"/>
      <c r="BJ302" s="658"/>
      <c r="BK302" s="658"/>
      <c r="BL302" s="658"/>
      <c r="BM302" s="658"/>
      <c r="BN302" s="658"/>
      <c r="BO302" s="658"/>
      <c r="BP302" s="658"/>
      <c r="BQ302" s="658"/>
      <c r="BR302" s="658"/>
      <c r="BS302" s="658"/>
      <c r="BT302" s="658"/>
      <c r="BU302" s="658"/>
      <c r="BV302" s="658"/>
      <c r="BW302" s="658"/>
      <c r="BX302" s="658"/>
      <c r="BY302" s="658"/>
      <c r="BZ302" s="658"/>
      <c r="CA302" s="658"/>
      <c r="CB302" s="658"/>
      <c r="CC302" s="658"/>
      <c r="CD302" s="658"/>
      <c r="CE302" s="658"/>
      <c r="CF302" s="658"/>
      <c r="CG302" s="658"/>
      <c r="CH302" s="658"/>
      <c r="CI302" s="658"/>
      <c r="CJ302" s="658"/>
      <c r="CK302" s="658"/>
      <c r="CL302" s="658"/>
      <c r="CM302" s="658"/>
      <c r="CN302" s="658"/>
      <c r="CO302" s="658"/>
      <c r="CP302" s="658"/>
      <c r="CQ302" s="658"/>
      <c r="CR302" s="658"/>
      <c r="CS302" s="658"/>
      <c r="CT302" s="658"/>
      <c r="CU302" s="658"/>
      <c r="CV302" s="658"/>
      <c r="CW302" s="658"/>
      <c r="CX302" s="658"/>
      <c r="CY302" s="658"/>
      <c r="CZ302" s="658"/>
      <c r="DA302" s="658"/>
      <c r="DB302" s="658"/>
      <c r="DC302" s="658"/>
      <c r="DD302" s="658"/>
      <c r="DE302" s="658"/>
      <c r="DF302" s="658"/>
      <c r="DG302" s="658"/>
      <c r="DH302" s="658"/>
      <c r="DI302" s="658"/>
      <c r="DJ302" s="658"/>
      <c r="DK302" s="658"/>
      <c r="DL302" s="658"/>
      <c r="DM302" s="658"/>
      <c r="DN302" s="658"/>
      <c r="DO302" s="658"/>
      <c r="DP302" s="658"/>
      <c r="DQ302" s="658"/>
      <c r="DR302" s="658"/>
      <c r="DS302" s="658"/>
      <c r="DT302" s="658"/>
      <c r="DU302" s="658"/>
      <c r="DV302" s="658"/>
      <c r="DW302" s="658"/>
      <c r="DX302" s="658"/>
      <c r="DY302" s="658"/>
      <c r="DZ302" s="658"/>
      <c r="EA302" s="658"/>
      <c r="EB302" s="658"/>
      <c r="EC302" s="658"/>
      <c r="ED302" s="658"/>
      <c r="EE302" s="658"/>
      <c r="EF302" s="658"/>
      <c r="EG302" s="658"/>
      <c r="EH302" s="658"/>
      <c r="EI302" s="658"/>
      <c r="EJ302" s="658"/>
      <c r="EK302" s="658"/>
      <c r="EL302" s="658"/>
      <c r="EM302" s="658"/>
      <c r="EN302" s="658"/>
      <c r="EO302" s="658"/>
      <c r="EP302" s="658"/>
      <c r="EQ302" s="658"/>
      <c r="ER302" s="658"/>
      <c r="ES302" s="658"/>
      <c r="ET302" s="658"/>
      <c r="EU302" s="658"/>
      <c r="EV302" s="658"/>
      <c r="EW302" s="658"/>
      <c r="EX302" s="658"/>
      <c r="EY302" s="658"/>
      <c r="EZ302" s="658"/>
      <c r="FA302" s="658"/>
      <c r="FB302" s="658"/>
      <c r="FC302" s="658"/>
      <c r="FD302" s="658"/>
      <c r="FE302" s="658"/>
      <c r="FF302" s="658"/>
    </row>
    <row r="303" spans="1:162" s="663" customFormat="1" ht="24" customHeight="1">
      <c r="A303" s="414"/>
      <c r="B303" s="415"/>
      <c r="C303" s="414" t="s">
        <v>592</v>
      </c>
      <c r="D303" s="416" t="s">
        <v>852</v>
      </c>
      <c r="E303" s="417">
        <v>77318410</v>
      </c>
      <c r="F303" s="417">
        <v>0</v>
      </c>
      <c r="G303" s="417">
        <v>77318410</v>
      </c>
      <c r="H303" s="659"/>
      <c r="I303" s="665"/>
      <c r="J303" s="666"/>
      <c r="K303" s="665" t="s">
        <v>592</v>
      </c>
      <c r="L303" s="585" t="s">
        <v>3555</v>
      </c>
      <c r="M303" s="981">
        <f t="shared" si="12"/>
        <v>77318410</v>
      </c>
      <c r="N303" s="981">
        <f t="shared" si="13"/>
        <v>0</v>
      </c>
      <c r="O303" s="981">
        <f t="shared" si="14"/>
        <v>77318410</v>
      </c>
      <c r="P303" s="662"/>
      <c r="Q303" s="662"/>
      <c r="R303" s="662"/>
      <c r="S303" s="662"/>
      <c r="T303" s="662"/>
      <c r="U303" s="662"/>
      <c r="V303" s="662"/>
      <c r="W303" s="662"/>
      <c r="X303" s="662"/>
      <c r="Y303" s="662"/>
      <c r="Z303" s="662"/>
      <c r="AA303" s="662"/>
      <c r="AB303" s="662"/>
      <c r="AC303" s="662"/>
      <c r="AD303" s="662"/>
      <c r="AE303" s="662"/>
      <c r="AF303" s="662"/>
      <c r="AG303" s="662"/>
      <c r="AH303" s="662"/>
      <c r="AI303" s="662"/>
      <c r="AJ303" s="662"/>
    </row>
    <row r="304" spans="1:162" s="672" customFormat="1" ht="24" customHeight="1">
      <c r="A304" s="385"/>
      <c r="B304" s="385" t="s">
        <v>606</v>
      </c>
      <c r="C304" s="384"/>
      <c r="D304" s="418" t="s">
        <v>853</v>
      </c>
      <c r="E304" s="419">
        <v>184067420</v>
      </c>
      <c r="F304" s="419">
        <v>0</v>
      </c>
      <c r="G304" s="417">
        <v>184067420</v>
      </c>
      <c r="H304" s="664"/>
      <c r="I304" s="669"/>
      <c r="J304" s="669" t="s">
        <v>606</v>
      </c>
      <c r="K304" s="670"/>
      <c r="L304" s="586" t="s">
        <v>3556</v>
      </c>
      <c r="M304" s="982">
        <f t="shared" si="12"/>
        <v>184067420</v>
      </c>
      <c r="N304" s="982">
        <f t="shared" si="13"/>
        <v>0</v>
      </c>
      <c r="O304" s="982">
        <f t="shared" si="14"/>
        <v>184067420</v>
      </c>
      <c r="P304" s="667"/>
      <c r="Q304" s="667"/>
      <c r="R304" s="667"/>
      <c r="S304" s="667"/>
      <c r="T304" s="667"/>
      <c r="U304" s="667"/>
      <c r="V304" s="667"/>
      <c r="W304" s="667"/>
      <c r="X304" s="667"/>
      <c r="Y304" s="667"/>
      <c r="Z304" s="667"/>
      <c r="AA304" s="667"/>
      <c r="AB304" s="667"/>
      <c r="AC304" s="667"/>
      <c r="AD304" s="667"/>
      <c r="AE304" s="667"/>
      <c r="AF304" s="667"/>
      <c r="AG304" s="667"/>
      <c r="AH304" s="667"/>
      <c r="AI304" s="667"/>
      <c r="AJ304" s="667"/>
      <c r="AK304" s="668"/>
      <c r="AL304" s="668"/>
      <c r="AM304" s="668"/>
      <c r="AN304" s="668"/>
      <c r="AO304" s="668"/>
      <c r="AP304" s="668"/>
      <c r="AQ304" s="668"/>
      <c r="AR304" s="668"/>
      <c r="AS304" s="668"/>
      <c r="AT304" s="668"/>
      <c r="AU304" s="668"/>
      <c r="AV304" s="668"/>
      <c r="AW304" s="668"/>
      <c r="AX304" s="668"/>
      <c r="AY304" s="668"/>
      <c r="AZ304" s="668"/>
      <c r="BA304" s="668"/>
      <c r="BB304" s="668"/>
      <c r="BC304" s="668"/>
      <c r="BD304" s="668"/>
      <c r="BE304" s="668"/>
      <c r="BF304" s="668"/>
      <c r="BG304" s="668"/>
      <c r="BH304" s="668"/>
      <c r="BI304" s="668"/>
      <c r="BJ304" s="668"/>
      <c r="BK304" s="668"/>
      <c r="BL304" s="668"/>
      <c r="BM304" s="668"/>
      <c r="BN304" s="668"/>
      <c r="BO304" s="668"/>
      <c r="BP304" s="668"/>
      <c r="BQ304" s="668"/>
      <c r="BR304" s="668"/>
      <c r="BS304" s="668"/>
      <c r="BT304" s="668"/>
      <c r="BU304" s="668"/>
      <c r="BV304" s="668"/>
      <c r="BW304" s="668"/>
      <c r="BX304" s="668"/>
      <c r="BY304" s="668"/>
      <c r="BZ304" s="668"/>
      <c r="CA304" s="668"/>
      <c r="CB304" s="668"/>
      <c r="CC304" s="668"/>
      <c r="CD304" s="668"/>
      <c r="CE304" s="668"/>
      <c r="CF304" s="668"/>
      <c r="CG304" s="668"/>
      <c r="CH304" s="668"/>
      <c r="CI304" s="668"/>
      <c r="CJ304" s="668"/>
      <c r="CK304" s="668"/>
      <c r="CL304" s="668"/>
      <c r="CM304" s="668"/>
      <c r="CN304" s="668"/>
      <c r="CO304" s="668"/>
      <c r="CP304" s="668"/>
      <c r="CQ304" s="668"/>
      <c r="CR304" s="668"/>
      <c r="CS304" s="668"/>
      <c r="CT304" s="668"/>
      <c r="CU304" s="668"/>
      <c r="CV304" s="668"/>
      <c r="CW304" s="668"/>
      <c r="CX304" s="668"/>
      <c r="CY304" s="668"/>
      <c r="CZ304" s="668"/>
      <c r="DA304" s="668"/>
      <c r="DB304" s="668"/>
      <c r="DC304" s="668"/>
      <c r="DD304" s="668"/>
      <c r="DE304" s="668"/>
      <c r="DF304" s="668"/>
      <c r="DG304" s="668"/>
      <c r="DH304" s="668"/>
      <c r="DI304" s="668"/>
      <c r="DJ304" s="668"/>
      <c r="DK304" s="668"/>
      <c r="DL304" s="668"/>
      <c r="DM304" s="668"/>
      <c r="DN304" s="668"/>
      <c r="DO304" s="668"/>
      <c r="DP304" s="668"/>
      <c r="DQ304" s="668"/>
      <c r="DR304" s="668"/>
      <c r="DS304" s="668"/>
      <c r="DT304" s="668"/>
      <c r="DU304" s="668"/>
      <c r="DV304" s="668"/>
      <c r="DW304" s="668"/>
      <c r="DX304" s="668"/>
      <c r="DY304" s="668"/>
      <c r="DZ304" s="668"/>
      <c r="EA304" s="668"/>
      <c r="EB304" s="668"/>
      <c r="EC304" s="668"/>
      <c r="ED304" s="668"/>
      <c r="EE304" s="668"/>
      <c r="EF304" s="668"/>
      <c r="EG304" s="668"/>
      <c r="EH304" s="668"/>
      <c r="EI304" s="668"/>
      <c r="EJ304" s="668"/>
      <c r="EK304" s="668"/>
      <c r="EL304" s="668"/>
      <c r="EM304" s="668"/>
      <c r="EN304" s="668"/>
      <c r="EO304" s="668"/>
      <c r="EP304" s="668"/>
      <c r="EQ304" s="668"/>
      <c r="ER304" s="668"/>
      <c r="ES304" s="668"/>
      <c r="ET304" s="668"/>
      <c r="EU304" s="668"/>
      <c r="EV304" s="668"/>
      <c r="EW304" s="668"/>
      <c r="EX304" s="668"/>
      <c r="EY304" s="668"/>
      <c r="EZ304" s="668"/>
      <c r="FA304" s="668"/>
      <c r="FB304" s="668"/>
      <c r="FC304" s="668"/>
      <c r="FD304" s="668"/>
      <c r="FE304" s="668"/>
      <c r="FF304" s="668"/>
    </row>
    <row r="305" spans="1:162" s="672" customFormat="1" ht="24" customHeight="1">
      <c r="A305" s="385"/>
      <c r="B305" s="384"/>
      <c r="C305" s="385" t="s">
        <v>592</v>
      </c>
      <c r="D305" s="418" t="s">
        <v>854</v>
      </c>
      <c r="E305" s="419">
        <v>184067420</v>
      </c>
      <c r="F305" s="419">
        <v>0</v>
      </c>
      <c r="G305" s="417">
        <v>184067420</v>
      </c>
      <c r="H305" s="664"/>
      <c r="I305" s="669"/>
      <c r="J305" s="670"/>
      <c r="K305" s="669" t="s">
        <v>592</v>
      </c>
      <c r="L305" s="586" t="s">
        <v>3557</v>
      </c>
      <c r="M305" s="982">
        <f t="shared" si="12"/>
        <v>184067420</v>
      </c>
      <c r="N305" s="982">
        <f t="shared" si="13"/>
        <v>0</v>
      </c>
      <c r="O305" s="982">
        <f t="shared" si="14"/>
        <v>184067420</v>
      </c>
      <c r="P305" s="667"/>
      <c r="Q305" s="667"/>
      <c r="R305" s="667"/>
      <c r="S305" s="667"/>
      <c r="T305" s="667"/>
      <c r="U305" s="667"/>
      <c r="V305" s="667"/>
      <c r="W305" s="667"/>
      <c r="X305" s="667"/>
      <c r="Y305" s="667"/>
      <c r="Z305" s="667"/>
      <c r="AA305" s="667"/>
      <c r="AB305" s="667"/>
      <c r="AC305" s="667"/>
      <c r="AD305" s="667"/>
      <c r="AE305" s="667"/>
      <c r="AF305" s="667"/>
      <c r="AG305" s="667"/>
      <c r="AH305" s="667"/>
      <c r="AI305" s="667"/>
      <c r="AJ305" s="667"/>
      <c r="AK305" s="668"/>
      <c r="AL305" s="668"/>
      <c r="AM305" s="668"/>
      <c r="AN305" s="668"/>
      <c r="AO305" s="668"/>
      <c r="AP305" s="668"/>
      <c r="AQ305" s="668"/>
      <c r="AR305" s="668"/>
      <c r="AS305" s="668"/>
      <c r="AT305" s="668"/>
      <c r="AU305" s="668"/>
      <c r="AV305" s="668"/>
      <c r="AW305" s="668"/>
      <c r="AX305" s="668"/>
      <c r="AY305" s="668"/>
      <c r="AZ305" s="668"/>
      <c r="BA305" s="668"/>
      <c r="BB305" s="668"/>
      <c r="BC305" s="668"/>
      <c r="BD305" s="668"/>
      <c r="BE305" s="668"/>
      <c r="BF305" s="668"/>
      <c r="BG305" s="668"/>
      <c r="BH305" s="668"/>
      <c r="BI305" s="668"/>
      <c r="BJ305" s="668"/>
      <c r="BK305" s="668"/>
      <c r="BL305" s="668"/>
      <c r="BM305" s="668"/>
      <c r="BN305" s="668"/>
      <c r="BO305" s="668"/>
      <c r="BP305" s="668"/>
      <c r="BQ305" s="668"/>
      <c r="BR305" s="668"/>
      <c r="BS305" s="668"/>
      <c r="BT305" s="668"/>
      <c r="BU305" s="668"/>
      <c r="BV305" s="668"/>
      <c r="BW305" s="668"/>
      <c r="BX305" s="668"/>
      <c r="BY305" s="668"/>
      <c r="BZ305" s="668"/>
      <c r="CA305" s="668"/>
      <c r="CB305" s="668"/>
      <c r="CC305" s="668"/>
      <c r="CD305" s="668"/>
      <c r="CE305" s="668"/>
      <c r="CF305" s="668"/>
      <c r="CG305" s="668"/>
      <c r="CH305" s="668"/>
      <c r="CI305" s="668"/>
      <c r="CJ305" s="668"/>
      <c r="CK305" s="668"/>
      <c r="CL305" s="668"/>
      <c r="CM305" s="668"/>
      <c r="CN305" s="668"/>
      <c r="CO305" s="668"/>
      <c r="CP305" s="668"/>
      <c r="CQ305" s="668"/>
      <c r="CR305" s="668"/>
      <c r="CS305" s="668"/>
      <c r="CT305" s="668"/>
      <c r="CU305" s="668"/>
      <c r="CV305" s="668"/>
      <c r="CW305" s="668"/>
      <c r="CX305" s="668"/>
      <c r="CY305" s="668"/>
      <c r="CZ305" s="668"/>
      <c r="DA305" s="668"/>
      <c r="DB305" s="668"/>
      <c r="DC305" s="668"/>
      <c r="DD305" s="668"/>
      <c r="DE305" s="668"/>
      <c r="DF305" s="668"/>
      <c r="DG305" s="668"/>
      <c r="DH305" s="668"/>
      <c r="DI305" s="668"/>
      <c r="DJ305" s="668"/>
      <c r="DK305" s="668"/>
      <c r="DL305" s="668"/>
      <c r="DM305" s="668"/>
      <c r="DN305" s="668"/>
      <c r="DO305" s="668"/>
      <c r="DP305" s="668"/>
      <c r="DQ305" s="668"/>
      <c r="DR305" s="668"/>
      <c r="DS305" s="668"/>
      <c r="DT305" s="668"/>
      <c r="DU305" s="668"/>
      <c r="DV305" s="668"/>
      <c r="DW305" s="668"/>
      <c r="DX305" s="668"/>
      <c r="DY305" s="668"/>
      <c r="DZ305" s="668"/>
      <c r="EA305" s="668"/>
      <c r="EB305" s="668"/>
      <c r="EC305" s="668"/>
      <c r="ED305" s="668"/>
      <c r="EE305" s="668"/>
      <c r="EF305" s="668"/>
      <c r="EG305" s="668"/>
      <c r="EH305" s="668"/>
      <c r="EI305" s="668"/>
      <c r="EJ305" s="668"/>
      <c r="EK305" s="668"/>
      <c r="EL305" s="668"/>
      <c r="EM305" s="668"/>
      <c r="EN305" s="668"/>
      <c r="EO305" s="668"/>
      <c r="EP305" s="668"/>
      <c r="EQ305" s="668"/>
      <c r="ER305" s="668"/>
      <c r="ES305" s="668"/>
      <c r="ET305" s="668"/>
      <c r="EU305" s="668"/>
      <c r="EV305" s="668"/>
      <c r="EW305" s="668"/>
      <c r="EX305" s="668"/>
      <c r="EY305" s="668"/>
      <c r="EZ305" s="668"/>
      <c r="FA305" s="668"/>
      <c r="FB305" s="668"/>
      <c r="FC305" s="668"/>
      <c r="FD305" s="668"/>
      <c r="FE305" s="668"/>
      <c r="FF305" s="668"/>
    </row>
    <row r="306" spans="1:162" s="678" customFormat="1" ht="24" customHeight="1" thickBot="1">
      <c r="A306" s="424" t="s">
        <v>855</v>
      </c>
      <c r="B306" s="424"/>
      <c r="C306" s="425"/>
      <c r="D306" s="426" t="s">
        <v>856</v>
      </c>
      <c r="E306" s="427">
        <v>465335420</v>
      </c>
      <c r="F306" s="427">
        <v>0</v>
      </c>
      <c r="G306" s="439">
        <v>465335420</v>
      </c>
      <c r="H306" s="664"/>
      <c r="I306" s="675" t="s">
        <v>855</v>
      </c>
      <c r="J306" s="675"/>
      <c r="K306" s="676"/>
      <c r="L306" s="587" t="s">
        <v>3558</v>
      </c>
      <c r="M306" s="984">
        <f t="shared" si="12"/>
        <v>465335420</v>
      </c>
      <c r="N306" s="984">
        <f t="shared" si="13"/>
        <v>0</v>
      </c>
      <c r="O306" s="984">
        <f t="shared" si="14"/>
        <v>465335420</v>
      </c>
      <c r="P306" s="667"/>
      <c r="Q306" s="667"/>
      <c r="R306" s="667"/>
      <c r="S306" s="667"/>
      <c r="T306" s="667"/>
      <c r="U306" s="667"/>
      <c r="V306" s="667"/>
      <c r="W306" s="667"/>
      <c r="X306" s="667"/>
      <c r="Y306" s="667"/>
      <c r="Z306" s="667"/>
      <c r="AA306" s="667"/>
      <c r="AB306" s="667"/>
      <c r="AC306" s="667"/>
      <c r="AD306" s="667"/>
      <c r="AE306" s="667"/>
      <c r="AF306" s="667"/>
      <c r="AG306" s="667"/>
      <c r="AH306" s="667"/>
      <c r="AI306" s="667"/>
      <c r="AJ306" s="667"/>
      <c r="AK306" s="668"/>
      <c r="AL306" s="668"/>
      <c r="AM306" s="668"/>
      <c r="AN306" s="668"/>
      <c r="AO306" s="668"/>
      <c r="AP306" s="668"/>
      <c r="AQ306" s="668"/>
      <c r="AR306" s="668"/>
      <c r="AS306" s="668"/>
      <c r="AT306" s="668"/>
      <c r="AU306" s="668"/>
      <c r="AV306" s="668"/>
      <c r="AW306" s="668"/>
      <c r="AX306" s="668"/>
      <c r="AY306" s="668"/>
      <c r="AZ306" s="668"/>
      <c r="BA306" s="668"/>
      <c r="BB306" s="668"/>
      <c r="BC306" s="668"/>
      <c r="BD306" s="668"/>
      <c r="BE306" s="668"/>
      <c r="BF306" s="668"/>
      <c r="BG306" s="668"/>
      <c r="BH306" s="668"/>
      <c r="BI306" s="668"/>
      <c r="BJ306" s="668"/>
      <c r="BK306" s="668"/>
      <c r="BL306" s="668"/>
      <c r="BM306" s="668"/>
      <c r="BN306" s="668"/>
      <c r="BO306" s="668"/>
      <c r="BP306" s="668"/>
      <c r="BQ306" s="668"/>
      <c r="BR306" s="668"/>
      <c r="BS306" s="668"/>
      <c r="BT306" s="668"/>
      <c r="BU306" s="668"/>
      <c r="BV306" s="668"/>
      <c r="BW306" s="668"/>
      <c r="BX306" s="668"/>
      <c r="BY306" s="668"/>
      <c r="BZ306" s="668"/>
      <c r="CA306" s="668"/>
      <c r="CB306" s="668"/>
      <c r="CC306" s="668"/>
      <c r="CD306" s="668"/>
      <c r="CE306" s="668"/>
      <c r="CF306" s="668"/>
      <c r="CG306" s="668"/>
      <c r="CH306" s="668"/>
      <c r="CI306" s="668"/>
      <c r="CJ306" s="668"/>
      <c r="CK306" s="668"/>
      <c r="CL306" s="668"/>
      <c r="CM306" s="668"/>
      <c r="CN306" s="668"/>
      <c r="CO306" s="668"/>
      <c r="CP306" s="668"/>
      <c r="CQ306" s="668"/>
      <c r="CR306" s="668"/>
      <c r="CS306" s="668"/>
      <c r="CT306" s="668"/>
      <c r="CU306" s="668"/>
      <c r="CV306" s="668"/>
      <c r="CW306" s="668"/>
      <c r="CX306" s="668"/>
      <c r="CY306" s="668"/>
      <c r="CZ306" s="668"/>
      <c r="DA306" s="668"/>
      <c r="DB306" s="668"/>
      <c r="DC306" s="668"/>
      <c r="DD306" s="668"/>
      <c r="DE306" s="668"/>
      <c r="DF306" s="668"/>
      <c r="DG306" s="668"/>
      <c r="DH306" s="668"/>
      <c r="DI306" s="668"/>
      <c r="DJ306" s="668"/>
      <c r="DK306" s="668"/>
      <c r="DL306" s="668"/>
      <c r="DM306" s="668"/>
      <c r="DN306" s="668"/>
      <c r="DO306" s="668"/>
      <c r="DP306" s="668"/>
      <c r="DQ306" s="668"/>
      <c r="DR306" s="668"/>
      <c r="DS306" s="668"/>
      <c r="DT306" s="668"/>
      <c r="DU306" s="668"/>
      <c r="DV306" s="668"/>
      <c r="DW306" s="668"/>
      <c r="DX306" s="668"/>
      <c r="DY306" s="668"/>
      <c r="DZ306" s="668"/>
      <c r="EA306" s="668"/>
      <c r="EB306" s="668"/>
      <c r="EC306" s="668"/>
      <c r="ED306" s="668"/>
      <c r="EE306" s="668"/>
      <c r="EF306" s="668"/>
      <c r="EG306" s="668"/>
      <c r="EH306" s="668"/>
      <c r="EI306" s="668"/>
      <c r="EJ306" s="668"/>
      <c r="EK306" s="668"/>
      <c r="EL306" s="668"/>
      <c r="EM306" s="668"/>
      <c r="EN306" s="668"/>
      <c r="EO306" s="668"/>
      <c r="EP306" s="668"/>
      <c r="EQ306" s="668"/>
      <c r="ER306" s="668"/>
      <c r="ES306" s="668"/>
      <c r="ET306" s="668"/>
      <c r="EU306" s="668"/>
      <c r="EV306" s="668"/>
      <c r="EW306" s="668"/>
      <c r="EX306" s="668"/>
      <c r="EY306" s="668"/>
      <c r="EZ306" s="668"/>
      <c r="FA306" s="668"/>
      <c r="FB306" s="668"/>
      <c r="FC306" s="668"/>
      <c r="FD306" s="668"/>
      <c r="FE306" s="668"/>
      <c r="FF306" s="668"/>
    </row>
    <row r="307" spans="1:162" s="678" customFormat="1" ht="24" customHeight="1" thickTop="1" thickBot="1">
      <c r="A307" s="414"/>
      <c r="B307" s="415" t="s">
        <v>592</v>
      </c>
      <c r="C307" s="414"/>
      <c r="D307" s="416" t="s">
        <v>593</v>
      </c>
      <c r="E307" s="417">
        <v>66058770.000000007</v>
      </c>
      <c r="F307" s="417">
        <v>0</v>
      </c>
      <c r="G307" s="417">
        <v>66058770.000000007</v>
      </c>
      <c r="H307" s="664"/>
      <c r="I307" s="665"/>
      <c r="J307" s="666" t="s">
        <v>592</v>
      </c>
      <c r="K307" s="665"/>
      <c r="L307" s="585" t="s">
        <v>3346</v>
      </c>
      <c r="M307" s="981">
        <f t="shared" si="12"/>
        <v>66058770.000000007</v>
      </c>
      <c r="N307" s="981">
        <f t="shared" si="13"/>
        <v>0</v>
      </c>
      <c r="O307" s="981">
        <f t="shared" si="14"/>
        <v>66058770.000000007</v>
      </c>
      <c r="P307" s="667"/>
      <c r="Q307" s="667"/>
      <c r="R307" s="667"/>
      <c r="S307" s="667"/>
      <c r="T307" s="667"/>
      <c r="U307" s="667"/>
      <c r="V307" s="667"/>
      <c r="W307" s="667"/>
      <c r="X307" s="667"/>
      <c r="Y307" s="667"/>
      <c r="Z307" s="667"/>
      <c r="AA307" s="667"/>
      <c r="AB307" s="667"/>
      <c r="AC307" s="667"/>
      <c r="AD307" s="667"/>
      <c r="AE307" s="667"/>
      <c r="AF307" s="667"/>
      <c r="AG307" s="667"/>
      <c r="AH307" s="667"/>
      <c r="AI307" s="667"/>
      <c r="AJ307" s="667"/>
      <c r="AK307" s="668"/>
      <c r="AL307" s="668"/>
      <c r="AM307" s="668"/>
      <c r="AN307" s="668"/>
      <c r="AO307" s="668"/>
      <c r="AP307" s="668"/>
      <c r="AQ307" s="668"/>
      <c r="AR307" s="668"/>
      <c r="AS307" s="668"/>
      <c r="AT307" s="668"/>
      <c r="AU307" s="668"/>
      <c r="AV307" s="668"/>
      <c r="AW307" s="668"/>
      <c r="AX307" s="668"/>
      <c r="AY307" s="668"/>
      <c r="AZ307" s="668"/>
      <c r="BA307" s="668"/>
      <c r="BB307" s="668"/>
      <c r="BC307" s="668"/>
      <c r="BD307" s="668"/>
      <c r="BE307" s="668"/>
      <c r="BF307" s="668"/>
      <c r="BG307" s="668"/>
      <c r="BH307" s="668"/>
      <c r="BI307" s="668"/>
      <c r="BJ307" s="668"/>
      <c r="BK307" s="668"/>
      <c r="BL307" s="668"/>
      <c r="BM307" s="668"/>
      <c r="BN307" s="668"/>
      <c r="BO307" s="668"/>
      <c r="BP307" s="668"/>
      <c r="BQ307" s="668"/>
      <c r="BR307" s="668"/>
      <c r="BS307" s="668"/>
      <c r="BT307" s="668"/>
      <c r="BU307" s="668"/>
      <c r="BV307" s="668"/>
      <c r="BW307" s="668"/>
      <c r="BX307" s="668"/>
      <c r="BY307" s="668"/>
      <c r="BZ307" s="668"/>
      <c r="CA307" s="668"/>
      <c r="CB307" s="668"/>
      <c r="CC307" s="668"/>
      <c r="CD307" s="668"/>
      <c r="CE307" s="668"/>
      <c r="CF307" s="668"/>
      <c r="CG307" s="668"/>
      <c r="CH307" s="668"/>
      <c r="CI307" s="668"/>
      <c r="CJ307" s="668"/>
      <c r="CK307" s="668"/>
      <c r="CL307" s="668"/>
      <c r="CM307" s="668"/>
      <c r="CN307" s="668"/>
      <c r="CO307" s="668"/>
      <c r="CP307" s="668"/>
      <c r="CQ307" s="668"/>
      <c r="CR307" s="668"/>
      <c r="CS307" s="668"/>
      <c r="CT307" s="668"/>
      <c r="CU307" s="668"/>
      <c r="CV307" s="668"/>
      <c r="CW307" s="668"/>
      <c r="CX307" s="668"/>
      <c r="CY307" s="668"/>
      <c r="CZ307" s="668"/>
      <c r="DA307" s="668"/>
      <c r="DB307" s="668"/>
      <c r="DC307" s="668"/>
      <c r="DD307" s="668"/>
      <c r="DE307" s="668"/>
      <c r="DF307" s="668"/>
      <c r="DG307" s="668"/>
      <c r="DH307" s="668"/>
      <c r="DI307" s="668"/>
      <c r="DJ307" s="668"/>
      <c r="DK307" s="668"/>
      <c r="DL307" s="668"/>
      <c r="DM307" s="668"/>
      <c r="DN307" s="668"/>
      <c r="DO307" s="668"/>
      <c r="DP307" s="668"/>
      <c r="DQ307" s="668"/>
      <c r="DR307" s="668"/>
      <c r="DS307" s="668"/>
      <c r="DT307" s="668"/>
      <c r="DU307" s="668"/>
      <c r="DV307" s="668"/>
      <c r="DW307" s="668"/>
      <c r="DX307" s="668"/>
      <c r="DY307" s="668"/>
      <c r="DZ307" s="668"/>
      <c r="EA307" s="668"/>
      <c r="EB307" s="668"/>
      <c r="EC307" s="668"/>
      <c r="ED307" s="668"/>
      <c r="EE307" s="668"/>
      <c r="EF307" s="668"/>
      <c r="EG307" s="668"/>
      <c r="EH307" s="668"/>
      <c r="EI307" s="668"/>
      <c r="EJ307" s="668"/>
      <c r="EK307" s="668"/>
      <c r="EL307" s="668"/>
      <c r="EM307" s="668"/>
      <c r="EN307" s="668"/>
      <c r="EO307" s="668"/>
      <c r="EP307" s="668"/>
      <c r="EQ307" s="668"/>
      <c r="ER307" s="668"/>
      <c r="ES307" s="668"/>
      <c r="ET307" s="668"/>
      <c r="EU307" s="668"/>
      <c r="EV307" s="668"/>
      <c r="EW307" s="668"/>
      <c r="EX307" s="668"/>
      <c r="EY307" s="668"/>
      <c r="EZ307" s="668"/>
      <c r="FA307" s="668"/>
      <c r="FB307" s="668"/>
      <c r="FC307" s="668"/>
      <c r="FD307" s="668"/>
      <c r="FE307" s="668"/>
      <c r="FF307" s="668"/>
    </row>
    <row r="308" spans="1:162" s="668" customFormat="1" ht="24" customHeight="1" thickTop="1">
      <c r="A308" s="385"/>
      <c r="B308" s="385"/>
      <c r="C308" s="384" t="s">
        <v>592</v>
      </c>
      <c r="D308" s="418" t="s">
        <v>594</v>
      </c>
      <c r="E308" s="419">
        <v>66058770.000000007</v>
      </c>
      <c r="F308" s="419">
        <v>0</v>
      </c>
      <c r="G308" s="417">
        <v>66058770.000000007</v>
      </c>
      <c r="H308" s="664"/>
      <c r="I308" s="669"/>
      <c r="J308" s="669"/>
      <c r="K308" s="670" t="s">
        <v>592</v>
      </c>
      <c r="L308" s="586" t="s">
        <v>3327</v>
      </c>
      <c r="M308" s="982">
        <f t="shared" si="12"/>
        <v>66058770.000000007</v>
      </c>
      <c r="N308" s="982">
        <f t="shared" si="13"/>
        <v>0</v>
      </c>
      <c r="O308" s="982">
        <f t="shared" si="14"/>
        <v>66058770.000000007</v>
      </c>
      <c r="P308" s="667"/>
      <c r="Q308" s="667"/>
      <c r="R308" s="667"/>
      <c r="S308" s="667"/>
      <c r="T308" s="667"/>
      <c r="U308" s="667"/>
      <c r="V308" s="667"/>
      <c r="W308" s="667"/>
      <c r="X308" s="667"/>
      <c r="Y308" s="667"/>
      <c r="Z308" s="667"/>
      <c r="AA308" s="667"/>
      <c r="AB308" s="667"/>
      <c r="AC308" s="667"/>
      <c r="AD308" s="667"/>
      <c r="AE308" s="667"/>
      <c r="AF308" s="667"/>
      <c r="AG308" s="667"/>
      <c r="AH308" s="667"/>
      <c r="AI308" s="667"/>
      <c r="AJ308" s="667"/>
    </row>
    <row r="309" spans="1:162" s="668" customFormat="1" ht="24" customHeight="1">
      <c r="A309" s="385"/>
      <c r="B309" s="384" t="s">
        <v>595</v>
      </c>
      <c r="C309" s="385"/>
      <c r="D309" s="418" t="s">
        <v>857</v>
      </c>
      <c r="E309" s="419">
        <v>381031380</v>
      </c>
      <c r="F309" s="419">
        <v>0</v>
      </c>
      <c r="G309" s="417">
        <v>381031380</v>
      </c>
      <c r="H309" s="664"/>
      <c r="I309" s="669"/>
      <c r="J309" s="670" t="s">
        <v>595</v>
      </c>
      <c r="K309" s="669"/>
      <c r="L309" s="586" t="s">
        <v>3559</v>
      </c>
      <c r="M309" s="982">
        <f t="shared" si="12"/>
        <v>381031380</v>
      </c>
      <c r="N309" s="982">
        <f t="shared" si="13"/>
        <v>0</v>
      </c>
      <c r="O309" s="982">
        <f t="shared" si="14"/>
        <v>381031380</v>
      </c>
      <c r="P309" s="667"/>
      <c r="Q309" s="667"/>
      <c r="R309" s="667"/>
      <c r="S309" s="667"/>
      <c r="T309" s="667"/>
      <c r="U309" s="667"/>
      <c r="V309" s="667"/>
      <c r="W309" s="667"/>
      <c r="X309" s="667"/>
      <c r="Y309" s="667"/>
      <c r="Z309" s="667"/>
      <c r="AA309" s="667"/>
      <c r="AB309" s="667"/>
      <c r="AC309" s="667"/>
      <c r="AD309" s="667"/>
      <c r="AE309" s="667"/>
      <c r="AF309" s="667"/>
      <c r="AG309" s="667"/>
      <c r="AH309" s="667"/>
      <c r="AI309" s="667"/>
      <c r="AJ309" s="667"/>
    </row>
    <row r="310" spans="1:162" s="663" customFormat="1" ht="24" customHeight="1">
      <c r="A310" s="385"/>
      <c r="B310" s="385"/>
      <c r="C310" s="384" t="s">
        <v>592</v>
      </c>
      <c r="D310" s="418" t="s">
        <v>858</v>
      </c>
      <c r="E310" s="419">
        <v>378655770</v>
      </c>
      <c r="F310" s="419">
        <v>0</v>
      </c>
      <c r="G310" s="417">
        <v>378655770</v>
      </c>
      <c r="H310" s="659"/>
      <c r="I310" s="669"/>
      <c r="J310" s="669"/>
      <c r="K310" s="670" t="s">
        <v>592</v>
      </c>
      <c r="L310" s="586" t="s">
        <v>5801</v>
      </c>
      <c r="M310" s="982">
        <f t="shared" si="12"/>
        <v>378655770</v>
      </c>
      <c r="N310" s="982">
        <f t="shared" si="13"/>
        <v>0</v>
      </c>
      <c r="O310" s="982">
        <f t="shared" si="14"/>
        <v>378655770</v>
      </c>
      <c r="P310" s="662"/>
      <c r="Q310" s="662"/>
      <c r="R310" s="662"/>
      <c r="S310" s="662"/>
      <c r="T310" s="662"/>
      <c r="U310" s="662"/>
      <c r="V310" s="662"/>
      <c r="W310" s="662"/>
      <c r="X310" s="662"/>
      <c r="Y310" s="662"/>
      <c r="Z310" s="662"/>
      <c r="AA310" s="662"/>
      <c r="AB310" s="662"/>
      <c r="AC310" s="662"/>
      <c r="AD310" s="662"/>
      <c r="AE310" s="662"/>
      <c r="AF310" s="662"/>
      <c r="AG310" s="662"/>
      <c r="AH310" s="662"/>
      <c r="AI310" s="662"/>
      <c r="AJ310" s="662"/>
    </row>
    <row r="311" spans="1:162" s="672" customFormat="1" ht="24" customHeight="1">
      <c r="A311" s="385"/>
      <c r="B311" s="384"/>
      <c r="C311" s="385" t="s">
        <v>595</v>
      </c>
      <c r="D311" s="418" t="s">
        <v>859</v>
      </c>
      <c r="E311" s="419">
        <v>2375610</v>
      </c>
      <c r="F311" s="419">
        <v>0</v>
      </c>
      <c r="G311" s="417">
        <v>2375610</v>
      </c>
      <c r="H311" s="664"/>
      <c r="I311" s="669"/>
      <c r="J311" s="670"/>
      <c r="K311" s="669" t="s">
        <v>595</v>
      </c>
      <c r="L311" s="586" t="s">
        <v>3560</v>
      </c>
      <c r="M311" s="982">
        <f t="shared" si="12"/>
        <v>2375610</v>
      </c>
      <c r="N311" s="982">
        <f t="shared" si="13"/>
        <v>0</v>
      </c>
      <c r="O311" s="982">
        <f t="shared" si="14"/>
        <v>2375610</v>
      </c>
      <c r="P311" s="667"/>
      <c r="Q311" s="667"/>
      <c r="R311" s="667"/>
      <c r="S311" s="667"/>
      <c r="T311" s="667"/>
      <c r="U311" s="667"/>
      <c r="V311" s="667"/>
      <c r="W311" s="667"/>
      <c r="X311" s="667"/>
      <c r="Y311" s="667"/>
      <c r="Z311" s="667"/>
      <c r="AA311" s="667"/>
      <c r="AB311" s="667"/>
      <c r="AC311" s="667"/>
      <c r="AD311" s="667"/>
      <c r="AE311" s="667"/>
      <c r="AF311" s="667"/>
      <c r="AG311" s="667"/>
      <c r="AH311" s="667"/>
      <c r="AI311" s="667"/>
      <c r="AJ311" s="667"/>
      <c r="AK311" s="668"/>
      <c r="AL311" s="668"/>
      <c r="AM311" s="668"/>
      <c r="AN311" s="668"/>
      <c r="AO311" s="668"/>
      <c r="AP311" s="668"/>
      <c r="AQ311" s="668"/>
      <c r="AR311" s="668"/>
      <c r="AS311" s="668"/>
      <c r="AT311" s="668"/>
      <c r="AU311" s="668"/>
      <c r="AV311" s="668"/>
      <c r="AW311" s="668"/>
      <c r="AX311" s="668"/>
      <c r="AY311" s="668"/>
      <c r="AZ311" s="668"/>
      <c r="BA311" s="668"/>
      <c r="BB311" s="668"/>
      <c r="BC311" s="668"/>
      <c r="BD311" s="668"/>
      <c r="BE311" s="668"/>
      <c r="BF311" s="668"/>
      <c r="BG311" s="668"/>
      <c r="BH311" s="668"/>
      <c r="BI311" s="668"/>
      <c r="BJ311" s="668"/>
      <c r="BK311" s="668"/>
      <c r="BL311" s="668"/>
      <c r="BM311" s="668"/>
      <c r="BN311" s="668"/>
      <c r="BO311" s="668"/>
      <c r="BP311" s="668"/>
      <c r="BQ311" s="668"/>
      <c r="BR311" s="668"/>
      <c r="BS311" s="668"/>
      <c r="BT311" s="668"/>
      <c r="BU311" s="668"/>
      <c r="BV311" s="668"/>
      <c r="BW311" s="668"/>
      <c r="BX311" s="668"/>
      <c r="BY311" s="668"/>
      <c r="BZ311" s="668"/>
      <c r="CA311" s="668"/>
      <c r="CB311" s="668"/>
      <c r="CC311" s="668"/>
      <c r="CD311" s="668"/>
      <c r="CE311" s="668"/>
      <c r="CF311" s="668"/>
      <c r="CG311" s="668"/>
      <c r="CH311" s="668"/>
      <c r="CI311" s="668"/>
      <c r="CJ311" s="668"/>
      <c r="CK311" s="668"/>
      <c r="CL311" s="668"/>
      <c r="CM311" s="668"/>
      <c r="CN311" s="668"/>
      <c r="CO311" s="668"/>
      <c r="CP311" s="668"/>
      <c r="CQ311" s="668"/>
      <c r="CR311" s="668"/>
      <c r="CS311" s="668"/>
      <c r="CT311" s="668"/>
      <c r="CU311" s="668"/>
      <c r="CV311" s="668"/>
      <c r="CW311" s="668"/>
      <c r="CX311" s="668"/>
      <c r="CY311" s="668"/>
      <c r="CZ311" s="668"/>
      <c r="DA311" s="668"/>
      <c r="DB311" s="668"/>
      <c r="DC311" s="668"/>
      <c r="DD311" s="668"/>
      <c r="DE311" s="668"/>
      <c r="DF311" s="668"/>
      <c r="DG311" s="668"/>
      <c r="DH311" s="668"/>
      <c r="DI311" s="668"/>
      <c r="DJ311" s="668"/>
      <c r="DK311" s="668"/>
      <c r="DL311" s="668"/>
      <c r="DM311" s="668"/>
      <c r="DN311" s="668"/>
      <c r="DO311" s="668"/>
      <c r="DP311" s="668"/>
      <c r="DQ311" s="668"/>
      <c r="DR311" s="668"/>
      <c r="DS311" s="668"/>
      <c r="DT311" s="668"/>
      <c r="DU311" s="668"/>
      <c r="DV311" s="668"/>
      <c r="DW311" s="668"/>
      <c r="DX311" s="668"/>
      <c r="DY311" s="668"/>
      <c r="DZ311" s="668"/>
      <c r="EA311" s="668"/>
      <c r="EB311" s="668"/>
      <c r="EC311" s="668"/>
      <c r="ED311" s="668"/>
      <c r="EE311" s="668"/>
      <c r="EF311" s="668"/>
      <c r="EG311" s="668"/>
      <c r="EH311" s="668"/>
      <c r="EI311" s="668"/>
      <c r="EJ311" s="668"/>
      <c r="EK311" s="668"/>
      <c r="EL311" s="668"/>
      <c r="EM311" s="668"/>
      <c r="EN311" s="668"/>
      <c r="EO311" s="668"/>
      <c r="EP311" s="668"/>
      <c r="EQ311" s="668"/>
      <c r="ER311" s="668"/>
      <c r="ES311" s="668"/>
      <c r="ET311" s="668"/>
      <c r="EU311" s="668"/>
      <c r="EV311" s="668"/>
      <c r="EW311" s="668"/>
      <c r="EX311" s="668"/>
      <c r="EY311" s="668"/>
      <c r="EZ311" s="668"/>
      <c r="FA311" s="668"/>
      <c r="FB311" s="668"/>
      <c r="FC311" s="668"/>
      <c r="FD311" s="668"/>
      <c r="FE311" s="668"/>
      <c r="FF311" s="668"/>
    </row>
    <row r="312" spans="1:162" s="672" customFormat="1" ht="24" customHeight="1">
      <c r="A312" s="385"/>
      <c r="B312" s="385" t="s">
        <v>599</v>
      </c>
      <c r="C312" s="384"/>
      <c r="D312" s="418" t="s">
        <v>860</v>
      </c>
      <c r="E312" s="419">
        <v>18245270</v>
      </c>
      <c r="F312" s="419">
        <v>0</v>
      </c>
      <c r="G312" s="417">
        <v>18245270</v>
      </c>
      <c r="H312" s="664"/>
      <c r="I312" s="669"/>
      <c r="J312" s="669" t="s">
        <v>599</v>
      </c>
      <c r="K312" s="670"/>
      <c r="L312" s="586" t="s">
        <v>3561</v>
      </c>
      <c r="M312" s="982">
        <f t="shared" si="12"/>
        <v>18245270</v>
      </c>
      <c r="N312" s="982">
        <f t="shared" si="13"/>
        <v>0</v>
      </c>
      <c r="O312" s="982">
        <f t="shared" si="14"/>
        <v>18245270</v>
      </c>
      <c r="P312" s="667"/>
      <c r="Q312" s="667"/>
      <c r="R312" s="667"/>
      <c r="S312" s="667"/>
      <c r="T312" s="667"/>
      <c r="U312" s="667"/>
      <c r="V312" s="667"/>
      <c r="W312" s="667"/>
      <c r="X312" s="667"/>
      <c r="Y312" s="667"/>
      <c r="Z312" s="667"/>
      <c r="AA312" s="667"/>
      <c r="AB312" s="667"/>
      <c r="AC312" s="667"/>
      <c r="AD312" s="667"/>
      <c r="AE312" s="667"/>
      <c r="AF312" s="667"/>
      <c r="AG312" s="667"/>
      <c r="AH312" s="667"/>
      <c r="AI312" s="667"/>
      <c r="AJ312" s="667"/>
      <c r="AK312" s="668"/>
      <c r="AL312" s="668"/>
      <c r="AM312" s="668"/>
      <c r="AN312" s="668"/>
      <c r="AO312" s="668"/>
      <c r="AP312" s="668"/>
      <c r="AQ312" s="668"/>
      <c r="AR312" s="668"/>
      <c r="AS312" s="668"/>
      <c r="AT312" s="668"/>
      <c r="AU312" s="668"/>
      <c r="AV312" s="668"/>
      <c r="AW312" s="668"/>
      <c r="AX312" s="668"/>
      <c r="AY312" s="668"/>
      <c r="AZ312" s="668"/>
      <c r="BA312" s="668"/>
      <c r="BB312" s="668"/>
      <c r="BC312" s="668"/>
      <c r="BD312" s="668"/>
      <c r="BE312" s="668"/>
      <c r="BF312" s="668"/>
      <c r="BG312" s="668"/>
      <c r="BH312" s="668"/>
      <c r="BI312" s="668"/>
      <c r="BJ312" s="668"/>
      <c r="BK312" s="668"/>
      <c r="BL312" s="668"/>
      <c r="BM312" s="668"/>
      <c r="BN312" s="668"/>
      <c r="BO312" s="668"/>
      <c r="BP312" s="668"/>
      <c r="BQ312" s="668"/>
      <c r="BR312" s="668"/>
      <c r="BS312" s="668"/>
      <c r="BT312" s="668"/>
      <c r="BU312" s="668"/>
      <c r="BV312" s="668"/>
      <c r="BW312" s="668"/>
      <c r="BX312" s="668"/>
      <c r="BY312" s="668"/>
      <c r="BZ312" s="668"/>
      <c r="CA312" s="668"/>
      <c r="CB312" s="668"/>
      <c r="CC312" s="668"/>
      <c r="CD312" s="668"/>
      <c r="CE312" s="668"/>
      <c r="CF312" s="668"/>
      <c r="CG312" s="668"/>
      <c r="CH312" s="668"/>
      <c r="CI312" s="668"/>
      <c r="CJ312" s="668"/>
      <c r="CK312" s="668"/>
      <c r="CL312" s="668"/>
      <c r="CM312" s="668"/>
      <c r="CN312" s="668"/>
      <c r="CO312" s="668"/>
      <c r="CP312" s="668"/>
      <c r="CQ312" s="668"/>
      <c r="CR312" s="668"/>
      <c r="CS312" s="668"/>
      <c r="CT312" s="668"/>
      <c r="CU312" s="668"/>
      <c r="CV312" s="668"/>
      <c r="CW312" s="668"/>
      <c r="CX312" s="668"/>
      <c r="CY312" s="668"/>
      <c r="CZ312" s="668"/>
      <c r="DA312" s="668"/>
      <c r="DB312" s="668"/>
      <c r="DC312" s="668"/>
      <c r="DD312" s="668"/>
      <c r="DE312" s="668"/>
      <c r="DF312" s="668"/>
      <c r="DG312" s="668"/>
      <c r="DH312" s="668"/>
      <c r="DI312" s="668"/>
      <c r="DJ312" s="668"/>
      <c r="DK312" s="668"/>
      <c r="DL312" s="668"/>
      <c r="DM312" s="668"/>
      <c r="DN312" s="668"/>
      <c r="DO312" s="668"/>
      <c r="DP312" s="668"/>
      <c r="DQ312" s="668"/>
      <c r="DR312" s="668"/>
      <c r="DS312" s="668"/>
      <c r="DT312" s="668"/>
      <c r="DU312" s="668"/>
      <c r="DV312" s="668"/>
      <c r="DW312" s="668"/>
      <c r="DX312" s="668"/>
      <c r="DY312" s="668"/>
      <c r="DZ312" s="668"/>
      <c r="EA312" s="668"/>
      <c r="EB312" s="668"/>
      <c r="EC312" s="668"/>
      <c r="ED312" s="668"/>
      <c r="EE312" s="668"/>
      <c r="EF312" s="668"/>
      <c r="EG312" s="668"/>
      <c r="EH312" s="668"/>
      <c r="EI312" s="668"/>
      <c r="EJ312" s="668"/>
      <c r="EK312" s="668"/>
      <c r="EL312" s="668"/>
      <c r="EM312" s="668"/>
      <c r="EN312" s="668"/>
      <c r="EO312" s="668"/>
      <c r="EP312" s="668"/>
      <c r="EQ312" s="668"/>
      <c r="ER312" s="668"/>
      <c r="ES312" s="668"/>
      <c r="ET312" s="668"/>
      <c r="EU312" s="668"/>
      <c r="EV312" s="668"/>
      <c r="EW312" s="668"/>
      <c r="EX312" s="668"/>
      <c r="EY312" s="668"/>
      <c r="EZ312" s="668"/>
      <c r="FA312" s="668"/>
      <c r="FB312" s="668"/>
      <c r="FC312" s="668"/>
      <c r="FD312" s="668"/>
      <c r="FE312" s="668"/>
      <c r="FF312" s="668"/>
    </row>
    <row r="313" spans="1:162" s="672" customFormat="1" ht="24" customHeight="1">
      <c r="A313" s="384"/>
      <c r="B313" s="385"/>
      <c r="C313" s="385" t="s">
        <v>592</v>
      </c>
      <c r="D313" s="418" t="s">
        <v>861</v>
      </c>
      <c r="E313" s="419">
        <v>2369250</v>
      </c>
      <c r="F313" s="419">
        <v>0</v>
      </c>
      <c r="G313" s="417">
        <v>2369250</v>
      </c>
      <c r="H313" s="664"/>
      <c r="I313" s="670"/>
      <c r="J313" s="669"/>
      <c r="K313" s="669" t="s">
        <v>592</v>
      </c>
      <c r="L313" s="586" t="s">
        <v>3562</v>
      </c>
      <c r="M313" s="982">
        <f t="shared" si="12"/>
        <v>2369250</v>
      </c>
      <c r="N313" s="982">
        <f t="shared" si="13"/>
        <v>0</v>
      </c>
      <c r="O313" s="982">
        <f t="shared" si="14"/>
        <v>2369250</v>
      </c>
      <c r="P313" s="667"/>
      <c r="Q313" s="667"/>
      <c r="R313" s="667"/>
      <c r="S313" s="667"/>
      <c r="T313" s="667"/>
      <c r="U313" s="667"/>
      <c r="V313" s="667"/>
      <c r="W313" s="667"/>
      <c r="X313" s="667"/>
      <c r="Y313" s="667"/>
      <c r="Z313" s="667"/>
      <c r="AA313" s="667"/>
      <c r="AB313" s="667"/>
      <c r="AC313" s="667"/>
      <c r="AD313" s="667"/>
      <c r="AE313" s="667"/>
      <c r="AF313" s="667"/>
      <c r="AG313" s="667"/>
      <c r="AH313" s="667"/>
      <c r="AI313" s="667"/>
      <c r="AJ313" s="667"/>
      <c r="AK313" s="668"/>
      <c r="AL313" s="668"/>
      <c r="AM313" s="668"/>
      <c r="AN313" s="668"/>
      <c r="AO313" s="668"/>
      <c r="AP313" s="668"/>
      <c r="AQ313" s="668"/>
      <c r="AR313" s="668"/>
      <c r="AS313" s="668"/>
      <c r="AT313" s="668"/>
      <c r="AU313" s="668"/>
      <c r="AV313" s="668"/>
      <c r="AW313" s="668"/>
      <c r="AX313" s="668"/>
      <c r="AY313" s="668"/>
      <c r="AZ313" s="668"/>
      <c r="BA313" s="668"/>
      <c r="BB313" s="668"/>
      <c r="BC313" s="668"/>
      <c r="BD313" s="668"/>
      <c r="BE313" s="668"/>
      <c r="BF313" s="668"/>
      <c r="BG313" s="668"/>
      <c r="BH313" s="668"/>
      <c r="BI313" s="668"/>
      <c r="BJ313" s="668"/>
      <c r="BK313" s="668"/>
      <c r="BL313" s="668"/>
      <c r="BM313" s="668"/>
      <c r="BN313" s="668"/>
      <c r="BO313" s="668"/>
      <c r="BP313" s="668"/>
      <c r="BQ313" s="668"/>
      <c r="BR313" s="668"/>
      <c r="BS313" s="668"/>
      <c r="BT313" s="668"/>
      <c r="BU313" s="668"/>
      <c r="BV313" s="668"/>
      <c r="BW313" s="668"/>
      <c r="BX313" s="668"/>
      <c r="BY313" s="668"/>
      <c r="BZ313" s="668"/>
      <c r="CA313" s="668"/>
      <c r="CB313" s="668"/>
      <c r="CC313" s="668"/>
      <c r="CD313" s="668"/>
      <c r="CE313" s="668"/>
      <c r="CF313" s="668"/>
      <c r="CG313" s="668"/>
      <c r="CH313" s="668"/>
      <c r="CI313" s="668"/>
      <c r="CJ313" s="668"/>
      <c r="CK313" s="668"/>
      <c r="CL313" s="668"/>
      <c r="CM313" s="668"/>
      <c r="CN313" s="668"/>
      <c r="CO313" s="668"/>
      <c r="CP313" s="668"/>
      <c r="CQ313" s="668"/>
      <c r="CR313" s="668"/>
      <c r="CS313" s="668"/>
      <c r="CT313" s="668"/>
      <c r="CU313" s="668"/>
      <c r="CV313" s="668"/>
      <c r="CW313" s="668"/>
      <c r="CX313" s="668"/>
      <c r="CY313" s="668"/>
      <c r="CZ313" s="668"/>
      <c r="DA313" s="668"/>
      <c r="DB313" s="668"/>
      <c r="DC313" s="668"/>
      <c r="DD313" s="668"/>
      <c r="DE313" s="668"/>
      <c r="DF313" s="668"/>
      <c r="DG313" s="668"/>
      <c r="DH313" s="668"/>
      <c r="DI313" s="668"/>
      <c r="DJ313" s="668"/>
      <c r="DK313" s="668"/>
      <c r="DL313" s="668"/>
      <c r="DM313" s="668"/>
      <c r="DN313" s="668"/>
      <c r="DO313" s="668"/>
      <c r="DP313" s="668"/>
      <c r="DQ313" s="668"/>
      <c r="DR313" s="668"/>
      <c r="DS313" s="668"/>
      <c r="DT313" s="668"/>
      <c r="DU313" s="668"/>
      <c r="DV313" s="668"/>
      <c r="DW313" s="668"/>
      <c r="DX313" s="668"/>
      <c r="DY313" s="668"/>
      <c r="DZ313" s="668"/>
      <c r="EA313" s="668"/>
      <c r="EB313" s="668"/>
      <c r="EC313" s="668"/>
      <c r="ED313" s="668"/>
      <c r="EE313" s="668"/>
      <c r="EF313" s="668"/>
      <c r="EG313" s="668"/>
      <c r="EH313" s="668"/>
      <c r="EI313" s="668"/>
      <c r="EJ313" s="668"/>
      <c r="EK313" s="668"/>
      <c r="EL313" s="668"/>
      <c r="EM313" s="668"/>
      <c r="EN313" s="668"/>
      <c r="EO313" s="668"/>
      <c r="EP313" s="668"/>
      <c r="EQ313" s="668"/>
      <c r="ER313" s="668"/>
      <c r="ES313" s="668"/>
      <c r="ET313" s="668"/>
      <c r="EU313" s="668"/>
      <c r="EV313" s="668"/>
      <c r="EW313" s="668"/>
      <c r="EX313" s="668"/>
      <c r="EY313" s="668"/>
      <c r="EZ313" s="668"/>
      <c r="FA313" s="668"/>
      <c r="FB313" s="668"/>
      <c r="FC313" s="668"/>
      <c r="FD313" s="668"/>
      <c r="FE313" s="668"/>
      <c r="FF313" s="668"/>
    </row>
    <row r="314" spans="1:162" s="678" customFormat="1" ht="24" customHeight="1" thickBot="1">
      <c r="A314" s="414"/>
      <c r="B314" s="415"/>
      <c r="C314" s="414" t="s">
        <v>595</v>
      </c>
      <c r="D314" s="416" t="s">
        <v>862</v>
      </c>
      <c r="E314" s="417">
        <v>3216760</v>
      </c>
      <c r="F314" s="417">
        <v>0</v>
      </c>
      <c r="G314" s="417">
        <v>3216760</v>
      </c>
      <c r="H314" s="664"/>
      <c r="I314" s="665"/>
      <c r="J314" s="666"/>
      <c r="K314" s="665" t="s">
        <v>595</v>
      </c>
      <c r="L314" s="585" t="s">
        <v>3563</v>
      </c>
      <c r="M314" s="981">
        <f t="shared" si="12"/>
        <v>3216760</v>
      </c>
      <c r="N314" s="981">
        <f t="shared" si="13"/>
        <v>0</v>
      </c>
      <c r="O314" s="981">
        <f t="shared" si="14"/>
        <v>3216760</v>
      </c>
      <c r="P314" s="667"/>
      <c r="Q314" s="667"/>
      <c r="R314" s="667"/>
      <c r="S314" s="667"/>
      <c r="T314" s="667"/>
      <c r="U314" s="667"/>
      <c r="V314" s="667"/>
      <c r="W314" s="667"/>
      <c r="X314" s="667"/>
      <c r="Y314" s="667"/>
      <c r="Z314" s="667"/>
      <c r="AA314" s="667"/>
      <c r="AB314" s="667"/>
      <c r="AC314" s="667"/>
      <c r="AD314" s="667"/>
      <c r="AE314" s="667"/>
      <c r="AF314" s="667"/>
      <c r="AG314" s="667"/>
      <c r="AH314" s="667"/>
      <c r="AI314" s="667"/>
      <c r="AJ314" s="667"/>
      <c r="AK314" s="668"/>
      <c r="AL314" s="668"/>
      <c r="AM314" s="668"/>
      <c r="AN314" s="668"/>
      <c r="AO314" s="668"/>
      <c r="AP314" s="668"/>
      <c r="AQ314" s="668"/>
      <c r="AR314" s="668"/>
      <c r="AS314" s="668"/>
      <c r="AT314" s="668"/>
      <c r="AU314" s="668"/>
      <c r="AV314" s="668"/>
      <c r="AW314" s="668"/>
      <c r="AX314" s="668"/>
      <c r="AY314" s="668"/>
      <c r="AZ314" s="668"/>
      <c r="BA314" s="668"/>
      <c r="BB314" s="668"/>
      <c r="BC314" s="668"/>
      <c r="BD314" s="668"/>
      <c r="BE314" s="668"/>
      <c r="BF314" s="668"/>
      <c r="BG314" s="668"/>
      <c r="BH314" s="668"/>
      <c r="BI314" s="668"/>
      <c r="BJ314" s="668"/>
      <c r="BK314" s="668"/>
      <c r="BL314" s="668"/>
      <c r="BM314" s="668"/>
      <c r="BN314" s="668"/>
      <c r="BO314" s="668"/>
      <c r="BP314" s="668"/>
      <c r="BQ314" s="668"/>
      <c r="BR314" s="668"/>
      <c r="BS314" s="668"/>
      <c r="BT314" s="668"/>
      <c r="BU314" s="668"/>
      <c r="BV314" s="668"/>
      <c r="BW314" s="668"/>
      <c r="BX314" s="668"/>
      <c r="BY314" s="668"/>
      <c r="BZ314" s="668"/>
      <c r="CA314" s="668"/>
      <c r="CB314" s="668"/>
      <c r="CC314" s="668"/>
      <c r="CD314" s="668"/>
      <c r="CE314" s="668"/>
      <c r="CF314" s="668"/>
      <c r="CG314" s="668"/>
      <c r="CH314" s="668"/>
      <c r="CI314" s="668"/>
      <c r="CJ314" s="668"/>
      <c r="CK314" s="668"/>
      <c r="CL314" s="668"/>
      <c r="CM314" s="668"/>
      <c r="CN314" s="668"/>
      <c r="CO314" s="668"/>
      <c r="CP314" s="668"/>
      <c r="CQ314" s="668"/>
      <c r="CR314" s="668"/>
      <c r="CS314" s="668"/>
      <c r="CT314" s="668"/>
      <c r="CU314" s="668"/>
      <c r="CV314" s="668"/>
      <c r="CW314" s="668"/>
      <c r="CX314" s="668"/>
      <c r="CY314" s="668"/>
      <c r="CZ314" s="668"/>
      <c r="DA314" s="668"/>
      <c r="DB314" s="668"/>
      <c r="DC314" s="668"/>
      <c r="DD314" s="668"/>
      <c r="DE314" s="668"/>
      <c r="DF314" s="668"/>
      <c r="DG314" s="668"/>
      <c r="DH314" s="668"/>
      <c r="DI314" s="668"/>
      <c r="DJ314" s="668"/>
      <c r="DK314" s="668"/>
      <c r="DL314" s="668"/>
      <c r="DM314" s="668"/>
      <c r="DN314" s="668"/>
      <c r="DO314" s="668"/>
      <c r="DP314" s="668"/>
      <c r="DQ314" s="668"/>
      <c r="DR314" s="668"/>
      <c r="DS314" s="668"/>
      <c r="DT314" s="668"/>
      <c r="DU314" s="668"/>
      <c r="DV314" s="668"/>
      <c r="DW314" s="668"/>
      <c r="DX314" s="668"/>
      <c r="DY314" s="668"/>
      <c r="DZ314" s="668"/>
      <c r="EA314" s="668"/>
      <c r="EB314" s="668"/>
      <c r="EC314" s="668"/>
      <c r="ED314" s="668"/>
      <c r="EE314" s="668"/>
      <c r="EF314" s="668"/>
      <c r="EG314" s="668"/>
      <c r="EH314" s="668"/>
      <c r="EI314" s="668"/>
      <c r="EJ314" s="668"/>
      <c r="EK314" s="668"/>
      <c r="EL314" s="668"/>
      <c r="EM314" s="668"/>
      <c r="EN314" s="668"/>
      <c r="EO314" s="668"/>
      <c r="EP314" s="668"/>
      <c r="EQ314" s="668"/>
      <c r="ER314" s="668"/>
      <c r="ES314" s="668"/>
      <c r="ET314" s="668"/>
      <c r="EU314" s="668"/>
      <c r="EV314" s="668"/>
      <c r="EW314" s="668"/>
      <c r="EX314" s="668"/>
      <c r="EY314" s="668"/>
      <c r="EZ314" s="668"/>
      <c r="FA314" s="668"/>
      <c r="FB314" s="668"/>
      <c r="FC314" s="668"/>
      <c r="FD314" s="668"/>
      <c r="FE314" s="668"/>
      <c r="FF314" s="668"/>
    </row>
    <row r="315" spans="1:162" s="668" customFormat="1" ht="24" customHeight="1" thickTop="1">
      <c r="A315" s="385"/>
      <c r="B315" s="385"/>
      <c r="C315" s="384" t="s">
        <v>599</v>
      </c>
      <c r="D315" s="418" t="s">
        <v>863</v>
      </c>
      <c r="E315" s="419">
        <v>4055080</v>
      </c>
      <c r="F315" s="419">
        <v>0</v>
      </c>
      <c r="G315" s="417">
        <v>4055080</v>
      </c>
      <c r="H315" s="664"/>
      <c r="I315" s="669"/>
      <c r="J315" s="669"/>
      <c r="K315" s="670" t="s">
        <v>599</v>
      </c>
      <c r="L315" s="586" t="s">
        <v>3564</v>
      </c>
      <c r="M315" s="982">
        <f t="shared" si="12"/>
        <v>4055080</v>
      </c>
      <c r="N315" s="982">
        <f t="shared" si="13"/>
        <v>0</v>
      </c>
      <c r="O315" s="982">
        <f t="shared" si="14"/>
        <v>4055080</v>
      </c>
      <c r="P315" s="667"/>
      <c r="Q315" s="667"/>
      <c r="R315" s="667"/>
      <c r="S315" s="667"/>
      <c r="T315" s="667"/>
      <c r="U315" s="667"/>
      <c r="V315" s="667"/>
      <c r="W315" s="667"/>
      <c r="X315" s="667"/>
      <c r="Y315" s="667"/>
      <c r="Z315" s="667"/>
      <c r="AA315" s="667"/>
      <c r="AB315" s="667"/>
      <c r="AC315" s="667"/>
      <c r="AD315" s="667"/>
      <c r="AE315" s="667"/>
      <c r="AF315" s="667"/>
      <c r="AG315" s="667"/>
      <c r="AH315" s="667"/>
      <c r="AI315" s="667"/>
      <c r="AJ315" s="667"/>
    </row>
    <row r="316" spans="1:162" s="672" customFormat="1" ht="24" customHeight="1">
      <c r="A316" s="385"/>
      <c r="B316" s="384"/>
      <c r="C316" s="385" t="s">
        <v>603</v>
      </c>
      <c r="D316" s="418" t="s">
        <v>864</v>
      </c>
      <c r="E316" s="419">
        <v>2262160</v>
      </c>
      <c r="F316" s="419">
        <v>0</v>
      </c>
      <c r="G316" s="419">
        <v>2262160</v>
      </c>
      <c r="H316" s="664"/>
      <c r="I316" s="669"/>
      <c r="J316" s="670"/>
      <c r="K316" s="669" t="s">
        <v>603</v>
      </c>
      <c r="L316" s="586" t="s">
        <v>3565</v>
      </c>
      <c r="M316" s="982">
        <f t="shared" si="12"/>
        <v>2262160</v>
      </c>
      <c r="N316" s="982">
        <f t="shared" si="13"/>
        <v>0</v>
      </c>
      <c r="O316" s="982">
        <f t="shared" si="14"/>
        <v>2262160</v>
      </c>
      <c r="P316" s="667"/>
      <c r="Q316" s="667"/>
      <c r="R316" s="667"/>
      <c r="S316" s="667"/>
      <c r="T316" s="667"/>
      <c r="U316" s="667"/>
      <c r="V316" s="667"/>
      <c r="W316" s="667"/>
      <c r="X316" s="667"/>
      <c r="Y316" s="667"/>
      <c r="Z316" s="667"/>
      <c r="AA316" s="667"/>
      <c r="AB316" s="667"/>
      <c r="AC316" s="667"/>
      <c r="AD316" s="667"/>
      <c r="AE316" s="667"/>
      <c r="AF316" s="667"/>
      <c r="AG316" s="667"/>
      <c r="AH316" s="667"/>
      <c r="AI316" s="667"/>
      <c r="AJ316" s="667"/>
      <c r="AK316" s="668"/>
      <c r="AL316" s="668"/>
      <c r="AM316" s="668"/>
      <c r="AN316" s="668"/>
      <c r="AO316" s="668"/>
      <c r="AP316" s="668"/>
      <c r="AQ316" s="668"/>
      <c r="AR316" s="668"/>
      <c r="AS316" s="668"/>
      <c r="AT316" s="668"/>
      <c r="AU316" s="668"/>
      <c r="AV316" s="668"/>
      <c r="AW316" s="668"/>
      <c r="AX316" s="668"/>
      <c r="AY316" s="668"/>
      <c r="AZ316" s="668"/>
      <c r="BA316" s="668"/>
      <c r="BB316" s="668"/>
      <c r="BC316" s="668"/>
      <c r="BD316" s="668"/>
      <c r="BE316" s="668"/>
      <c r="BF316" s="668"/>
      <c r="BG316" s="668"/>
      <c r="BH316" s="668"/>
      <c r="BI316" s="668"/>
      <c r="BJ316" s="668"/>
      <c r="BK316" s="668"/>
      <c r="BL316" s="668"/>
      <c r="BM316" s="668"/>
      <c r="BN316" s="668"/>
      <c r="BO316" s="668"/>
      <c r="BP316" s="668"/>
      <c r="BQ316" s="668"/>
      <c r="BR316" s="668"/>
      <c r="BS316" s="668"/>
      <c r="BT316" s="668"/>
      <c r="BU316" s="668"/>
      <c r="BV316" s="668"/>
      <c r="BW316" s="668"/>
      <c r="BX316" s="668"/>
      <c r="BY316" s="668"/>
      <c r="BZ316" s="668"/>
      <c r="CA316" s="668"/>
      <c r="CB316" s="668"/>
      <c r="CC316" s="668"/>
      <c r="CD316" s="668"/>
      <c r="CE316" s="668"/>
      <c r="CF316" s="668"/>
      <c r="CG316" s="668"/>
      <c r="CH316" s="668"/>
      <c r="CI316" s="668"/>
      <c r="CJ316" s="668"/>
      <c r="CK316" s="668"/>
      <c r="CL316" s="668"/>
      <c r="CM316" s="668"/>
      <c r="CN316" s="668"/>
      <c r="CO316" s="668"/>
      <c r="CP316" s="668"/>
      <c r="CQ316" s="668"/>
      <c r="CR316" s="668"/>
      <c r="CS316" s="668"/>
      <c r="CT316" s="668"/>
      <c r="CU316" s="668"/>
      <c r="CV316" s="668"/>
      <c r="CW316" s="668"/>
      <c r="CX316" s="668"/>
      <c r="CY316" s="668"/>
      <c r="CZ316" s="668"/>
      <c r="DA316" s="668"/>
      <c r="DB316" s="668"/>
      <c r="DC316" s="668"/>
      <c r="DD316" s="668"/>
      <c r="DE316" s="668"/>
      <c r="DF316" s="668"/>
      <c r="DG316" s="668"/>
      <c r="DH316" s="668"/>
      <c r="DI316" s="668"/>
      <c r="DJ316" s="668"/>
      <c r="DK316" s="668"/>
      <c r="DL316" s="668"/>
      <c r="DM316" s="668"/>
      <c r="DN316" s="668"/>
      <c r="DO316" s="668"/>
      <c r="DP316" s="668"/>
      <c r="DQ316" s="668"/>
      <c r="DR316" s="668"/>
      <c r="DS316" s="668"/>
      <c r="DT316" s="668"/>
      <c r="DU316" s="668"/>
      <c r="DV316" s="668"/>
      <c r="DW316" s="668"/>
      <c r="DX316" s="668"/>
      <c r="DY316" s="668"/>
      <c r="DZ316" s="668"/>
      <c r="EA316" s="668"/>
      <c r="EB316" s="668"/>
      <c r="EC316" s="668"/>
      <c r="ED316" s="668"/>
      <c r="EE316" s="668"/>
      <c r="EF316" s="668"/>
      <c r="EG316" s="668"/>
      <c r="EH316" s="668"/>
      <c r="EI316" s="668"/>
      <c r="EJ316" s="668"/>
      <c r="EK316" s="668"/>
      <c r="EL316" s="668"/>
      <c r="EM316" s="668"/>
      <c r="EN316" s="668"/>
      <c r="EO316" s="668"/>
      <c r="EP316" s="668"/>
      <c r="EQ316" s="668"/>
      <c r="ER316" s="668"/>
      <c r="ES316" s="668"/>
      <c r="ET316" s="668"/>
      <c r="EU316" s="668"/>
      <c r="EV316" s="668"/>
      <c r="EW316" s="668"/>
      <c r="EX316" s="668"/>
      <c r="EY316" s="668"/>
      <c r="EZ316" s="668"/>
      <c r="FA316" s="668"/>
      <c r="FB316" s="668"/>
      <c r="FC316" s="668"/>
      <c r="FD316" s="668"/>
      <c r="FE316" s="668"/>
      <c r="FF316" s="668"/>
    </row>
    <row r="317" spans="1:162" s="668" customFormat="1" ht="24" customHeight="1">
      <c r="A317" s="414"/>
      <c r="B317" s="414"/>
      <c r="C317" s="415" t="s">
        <v>606</v>
      </c>
      <c r="D317" s="416" t="s">
        <v>865</v>
      </c>
      <c r="E317" s="417">
        <v>3629790</v>
      </c>
      <c r="F317" s="417">
        <v>0</v>
      </c>
      <c r="G317" s="417">
        <v>3629790</v>
      </c>
      <c r="H317" s="664"/>
      <c r="I317" s="665"/>
      <c r="J317" s="665"/>
      <c r="K317" s="666" t="s">
        <v>606</v>
      </c>
      <c r="L317" s="585" t="s">
        <v>3566</v>
      </c>
      <c r="M317" s="981">
        <f t="shared" si="12"/>
        <v>3629790</v>
      </c>
      <c r="N317" s="981">
        <f t="shared" si="13"/>
        <v>0</v>
      </c>
      <c r="O317" s="981">
        <f t="shared" si="14"/>
        <v>3629790</v>
      </c>
      <c r="P317" s="667"/>
      <c r="Q317" s="667"/>
      <c r="R317" s="667"/>
      <c r="S317" s="667"/>
      <c r="T317" s="667"/>
      <c r="U317" s="667"/>
      <c r="V317" s="667"/>
      <c r="W317" s="667"/>
      <c r="X317" s="667"/>
      <c r="Y317" s="667"/>
      <c r="Z317" s="667"/>
      <c r="AA317" s="667"/>
      <c r="AB317" s="667"/>
      <c r="AC317" s="667"/>
      <c r="AD317" s="667"/>
      <c r="AE317" s="667"/>
      <c r="AF317" s="667"/>
      <c r="AG317" s="667"/>
      <c r="AH317" s="667"/>
      <c r="AI317" s="667"/>
      <c r="AJ317" s="667"/>
    </row>
    <row r="318" spans="1:162" s="672" customFormat="1" ht="24" customHeight="1">
      <c r="A318" s="385"/>
      <c r="B318" s="384"/>
      <c r="C318" s="385" t="s">
        <v>670</v>
      </c>
      <c r="D318" s="418" t="s">
        <v>866</v>
      </c>
      <c r="E318" s="419">
        <v>1296510</v>
      </c>
      <c r="F318" s="419">
        <v>0</v>
      </c>
      <c r="G318" s="417">
        <v>1296510</v>
      </c>
      <c r="H318" s="664"/>
      <c r="I318" s="669"/>
      <c r="J318" s="670"/>
      <c r="K318" s="669" t="s">
        <v>670</v>
      </c>
      <c r="L318" s="586" t="s">
        <v>3567</v>
      </c>
      <c r="M318" s="982">
        <f t="shared" si="12"/>
        <v>1296510</v>
      </c>
      <c r="N318" s="982">
        <f t="shared" si="13"/>
        <v>0</v>
      </c>
      <c r="O318" s="982">
        <f t="shared" si="14"/>
        <v>1296510</v>
      </c>
      <c r="P318" s="667"/>
      <c r="Q318" s="667"/>
      <c r="R318" s="667"/>
      <c r="S318" s="667"/>
      <c r="T318" s="667"/>
      <c r="U318" s="667"/>
      <c r="V318" s="667"/>
      <c r="W318" s="667"/>
      <c r="X318" s="667"/>
      <c r="Y318" s="667"/>
      <c r="Z318" s="667"/>
      <c r="AA318" s="667"/>
      <c r="AB318" s="667"/>
      <c r="AC318" s="667"/>
      <c r="AD318" s="667"/>
      <c r="AE318" s="667"/>
      <c r="AF318" s="667"/>
      <c r="AG318" s="667"/>
      <c r="AH318" s="667"/>
      <c r="AI318" s="667"/>
      <c r="AJ318" s="667"/>
      <c r="AK318" s="668"/>
      <c r="AL318" s="668"/>
      <c r="AM318" s="668"/>
      <c r="AN318" s="668"/>
      <c r="AO318" s="668"/>
      <c r="AP318" s="668"/>
      <c r="AQ318" s="668"/>
      <c r="AR318" s="668"/>
      <c r="AS318" s="668"/>
      <c r="AT318" s="668"/>
      <c r="AU318" s="668"/>
      <c r="AV318" s="668"/>
      <c r="AW318" s="668"/>
      <c r="AX318" s="668"/>
      <c r="AY318" s="668"/>
      <c r="AZ318" s="668"/>
      <c r="BA318" s="668"/>
      <c r="BB318" s="668"/>
      <c r="BC318" s="668"/>
      <c r="BD318" s="668"/>
      <c r="BE318" s="668"/>
      <c r="BF318" s="668"/>
      <c r="BG318" s="668"/>
      <c r="BH318" s="668"/>
      <c r="BI318" s="668"/>
      <c r="BJ318" s="668"/>
      <c r="BK318" s="668"/>
      <c r="BL318" s="668"/>
      <c r="BM318" s="668"/>
      <c r="BN318" s="668"/>
      <c r="BO318" s="668"/>
      <c r="BP318" s="668"/>
      <c r="BQ318" s="668"/>
      <c r="BR318" s="668"/>
      <c r="BS318" s="668"/>
      <c r="BT318" s="668"/>
      <c r="BU318" s="668"/>
      <c r="BV318" s="668"/>
      <c r="BW318" s="668"/>
      <c r="BX318" s="668"/>
      <c r="BY318" s="668"/>
      <c r="BZ318" s="668"/>
      <c r="CA318" s="668"/>
      <c r="CB318" s="668"/>
      <c r="CC318" s="668"/>
      <c r="CD318" s="668"/>
      <c r="CE318" s="668"/>
      <c r="CF318" s="668"/>
      <c r="CG318" s="668"/>
      <c r="CH318" s="668"/>
      <c r="CI318" s="668"/>
      <c r="CJ318" s="668"/>
      <c r="CK318" s="668"/>
      <c r="CL318" s="668"/>
      <c r="CM318" s="668"/>
      <c r="CN318" s="668"/>
      <c r="CO318" s="668"/>
      <c r="CP318" s="668"/>
      <c r="CQ318" s="668"/>
      <c r="CR318" s="668"/>
      <c r="CS318" s="668"/>
      <c r="CT318" s="668"/>
      <c r="CU318" s="668"/>
      <c r="CV318" s="668"/>
      <c r="CW318" s="668"/>
      <c r="CX318" s="668"/>
      <c r="CY318" s="668"/>
      <c r="CZ318" s="668"/>
      <c r="DA318" s="668"/>
      <c r="DB318" s="668"/>
      <c r="DC318" s="668"/>
      <c r="DD318" s="668"/>
      <c r="DE318" s="668"/>
      <c r="DF318" s="668"/>
      <c r="DG318" s="668"/>
      <c r="DH318" s="668"/>
      <c r="DI318" s="668"/>
      <c r="DJ318" s="668"/>
      <c r="DK318" s="668"/>
      <c r="DL318" s="668"/>
      <c r="DM318" s="668"/>
      <c r="DN318" s="668"/>
      <c r="DO318" s="668"/>
      <c r="DP318" s="668"/>
      <c r="DQ318" s="668"/>
      <c r="DR318" s="668"/>
      <c r="DS318" s="668"/>
      <c r="DT318" s="668"/>
      <c r="DU318" s="668"/>
      <c r="DV318" s="668"/>
      <c r="DW318" s="668"/>
      <c r="DX318" s="668"/>
      <c r="DY318" s="668"/>
      <c r="DZ318" s="668"/>
      <c r="EA318" s="668"/>
      <c r="EB318" s="668"/>
      <c r="EC318" s="668"/>
      <c r="ED318" s="668"/>
      <c r="EE318" s="668"/>
      <c r="EF318" s="668"/>
      <c r="EG318" s="668"/>
      <c r="EH318" s="668"/>
      <c r="EI318" s="668"/>
      <c r="EJ318" s="668"/>
      <c r="EK318" s="668"/>
      <c r="EL318" s="668"/>
      <c r="EM318" s="668"/>
      <c r="EN318" s="668"/>
      <c r="EO318" s="668"/>
      <c r="EP318" s="668"/>
      <c r="EQ318" s="668"/>
      <c r="ER318" s="668"/>
      <c r="ES318" s="668"/>
      <c r="ET318" s="668"/>
      <c r="EU318" s="668"/>
      <c r="EV318" s="668"/>
      <c r="EW318" s="668"/>
      <c r="EX318" s="668"/>
      <c r="EY318" s="668"/>
      <c r="EZ318" s="668"/>
      <c r="FA318" s="668"/>
      <c r="FB318" s="668"/>
      <c r="FC318" s="668"/>
      <c r="FD318" s="668"/>
      <c r="FE318" s="668"/>
      <c r="FF318" s="668"/>
    </row>
    <row r="319" spans="1:162" s="663" customFormat="1" ht="24" customHeight="1">
      <c r="A319" s="385"/>
      <c r="B319" s="385"/>
      <c r="C319" s="384" t="s">
        <v>674</v>
      </c>
      <c r="D319" s="418" t="s">
        <v>867</v>
      </c>
      <c r="E319" s="419">
        <v>1415720</v>
      </c>
      <c r="F319" s="419">
        <v>0</v>
      </c>
      <c r="G319" s="417">
        <v>1415720</v>
      </c>
      <c r="H319" s="659"/>
      <c r="I319" s="669"/>
      <c r="J319" s="669"/>
      <c r="K319" s="670" t="s">
        <v>674</v>
      </c>
      <c r="L319" s="586" t="s">
        <v>3568</v>
      </c>
      <c r="M319" s="982">
        <f t="shared" si="12"/>
        <v>1415720</v>
      </c>
      <c r="N319" s="982">
        <f t="shared" si="13"/>
        <v>0</v>
      </c>
      <c r="O319" s="982">
        <f t="shared" si="14"/>
        <v>1415720</v>
      </c>
      <c r="P319" s="662"/>
      <c r="Q319" s="662"/>
      <c r="R319" s="662"/>
      <c r="S319" s="662"/>
      <c r="T319" s="662"/>
      <c r="U319" s="662"/>
      <c r="V319" s="662"/>
      <c r="W319" s="662"/>
      <c r="X319" s="662"/>
      <c r="Y319" s="662"/>
      <c r="Z319" s="662"/>
      <c r="AA319" s="662"/>
      <c r="AB319" s="662"/>
      <c r="AC319" s="662"/>
      <c r="AD319" s="662"/>
      <c r="AE319" s="662"/>
      <c r="AF319" s="662"/>
      <c r="AG319" s="662"/>
      <c r="AH319" s="662"/>
      <c r="AI319" s="662"/>
      <c r="AJ319" s="662"/>
    </row>
    <row r="320" spans="1:162" s="678" customFormat="1" ht="24" customHeight="1" thickBot="1">
      <c r="A320" s="425" t="s">
        <v>868</v>
      </c>
      <c r="B320" s="424"/>
      <c r="C320" s="424"/>
      <c r="D320" s="426" t="s">
        <v>869</v>
      </c>
      <c r="E320" s="427">
        <v>68200000</v>
      </c>
      <c r="F320" s="427">
        <v>0</v>
      </c>
      <c r="G320" s="439">
        <v>68200000</v>
      </c>
      <c r="H320" s="664"/>
      <c r="I320" s="676" t="s">
        <v>868</v>
      </c>
      <c r="J320" s="675"/>
      <c r="K320" s="675"/>
      <c r="L320" s="587" t="s">
        <v>3569</v>
      </c>
      <c r="M320" s="984">
        <f t="shared" si="12"/>
        <v>68200000</v>
      </c>
      <c r="N320" s="984">
        <f t="shared" si="13"/>
        <v>0</v>
      </c>
      <c r="O320" s="984">
        <f t="shared" si="14"/>
        <v>68200000</v>
      </c>
      <c r="P320" s="667"/>
      <c r="Q320" s="667"/>
      <c r="R320" s="667"/>
      <c r="S320" s="667"/>
      <c r="T320" s="667"/>
      <c r="U320" s="667"/>
      <c r="V320" s="667"/>
      <c r="W320" s="667"/>
      <c r="X320" s="667"/>
      <c r="Y320" s="667"/>
      <c r="Z320" s="667"/>
      <c r="AA320" s="667"/>
      <c r="AB320" s="667"/>
      <c r="AC320" s="667"/>
      <c r="AD320" s="667"/>
      <c r="AE320" s="667"/>
      <c r="AF320" s="667"/>
      <c r="AG320" s="667"/>
      <c r="AH320" s="667"/>
      <c r="AI320" s="667"/>
      <c r="AJ320" s="667"/>
      <c r="AK320" s="668"/>
      <c r="AL320" s="668"/>
      <c r="AM320" s="668"/>
      <c r="AN320" s="668"/>
      <c r="AO320" s="668"/>
      <c r="AP320" s="668"/>
      <c r="AQ320" s="668"/>
      <c r="AR320" s="668"/>
      <c r="AS320" s="668"/>
      <c r="AT320" s="668"/>
      <c r="AU320" s="668"/>
      <c r="AV320" s="668"/>
      <c r="AW320" s="668"/>
      <c r="AX320" s="668"/>
      <c r="AY320" s="668"/>
      <c r="AZ320" s="668"/>
      <c r="BA320" s="668"/>
      <c r="BB320" s="668"/>
      <c r="BC320" s="668"/>
      <c r="BD320" s="668"/>
      <c r="BE320" s="668"/>
      <c r="BF320" s="668"/>
      <c r="BG320" s="668"/>
      <c r="BH320" s="668"/>
      <c r="BI320" s="668"/>
      <c r="BJ320" s="668"/>
      <c r="BK320" s="668"/>
      <c r="BL320" s="668"/>
      <c r="BM320" s="668"/>
      <c r="BN320" s="668"/>
      <c r="BO320" s="668"/>
      <c r="BP320" s="668"/>
      <c r="BQ320" s="668"/>
      <c r="BR320" s="668"/>
      <c r="BS320" s="668"/>
      <c r="BT320" s="668"/>
      <c r="BU320" s="668"/>
      <c r="BV320" s="668"/>
      <c r="BW320" s="668"/>
      <c r="BX320" s="668"/>
      <c r="BY320" s="668"/>
      <c r="BZ320" s="668"/>
      <c r="CA320" s="668"/>
      <c r="CB320" s="668"/>
      <c r="CC320" s="668"/>
      <c r="CD320" s="668"/>
      <c r="CE320" s="668"/>
      <c r="CF320" s="668"/>
      <c r="CG320" s="668"/>
      <c r="CH320" s="668"/>
      <c r="CI320" s="668"/>
      <c r="CJ320" s="668"/>
      <c r="CK320" s="668"/>
      <c r="CL320" s="668"/>
      <c r="CM320" s="668"/>
      <c r="CN320" s="668"/>
      <c r="CO320" s="668"/>
      <c r="CP320" s="668"/>
      <c r="CQ320" s="668"/>
      <c r="CR320" s="668"/>
      <c r="CS320" s="668"/>
      <c r="CT320" s="668"/>
      <c r="CU320" s="668"/>
      <c r="CV320" s="668"/>
      <c r="CW320" s="668"/>
      <c r="CX320" s="668"/>
      <c r="CY320" s="668"/>
      <c r="CZ320" s="668"/>
      <c r="DA320" s="668"/>
      <c r="DB320" s="668"/>
      <c r="DC320" s="668"/>
      <c r="DD320" s="668"/>
      <c r="DE320" s="668"/>
      <c r="DF320" s="668"/>
      <c r="DG320" s="668"/>
      <c r="DH320" s="668"/>
      <c r="DI320" s="668"/>
      <c r="DJ320" s="668"/>
      <c r="DK320" s="668"/>
      <c r="DL320" s="668"/>
      <c r="DM320" s="668"/>
      <c r="DN320" s="668"/>
      <c r="DO320" s="668"/>
      <c r="DP320" s="668"/>
      <c r="DQ320" s="668"/>
      <c r="DR320" s="668"/>
      <c r="DS320" s="668"/>
      <c r="DT320" s="668"/>
      <c r="DU320" s="668"/>
      <c r="DV320" s="668"/>
      <c r="DW320" s="668"/>
      <c r="DX320" s="668"/>
      <c r="DY320" s="668"/>
      <c r="DZ320" s="668"/>
      <c r="EA320" s="668"/>
      <c r="EB320" s="668"/>
      <c r="EC320" s="668"/>
      <c r="ED320" s="668"/>
      <c r="EE320" s="668"/>
      <c r="EF320" s="668"/>
      <c r="EG320" s="668"/>
      <c r="EH320" s="668"/>
      <c r="EI320" s="668"/>
      <c r="EJ320" s="668"/>
      <c r="EK320" s="668"/>
      <c r="EL320" s="668"/>
      <c r="EM320" s="668"/>
      <c r="EN320" s="668"/>
      <c r="EO320" s="668"/>
      <c r="EP320" s="668"/>
      <c r="EQ320" s="668"/>
      <c r="ER320" s="668"/>
      <c r="ES320" s="668"/>
      <c r="ET320" s="668"/>
      <c r="EU320" s="668"/>
      <c r="EV320" s="668"/>
      <c r="EW320" s="668"/>
      <c r="EX320" s="668"/>
      <c r="EY320" s="668"/>
      <c r="EZ320" s="668"/>
      <c r="FA320" s="668"/>
      <c r="FB320" s="668"/>
      <c r="FC320" s="668"/>
      <c r="FD320" s="668"/>
      <c r="FE320" s="668"/>
      <c r="FF320" s="668"/>
    </row>
    <row r="321" spans="1:162" s="678" customFormat="1" ht="24" customHeight="1" thickTop="1" thickBot="1">
      <c r="A321" s="414"/>
      <c r="B321" s="415" t="s">
        <v>592</v>
      </c>
      <c r="C321" s="414"/>
      <c r="D321" s="416" t="s">
        <v>593</v>
      </c>
      <c r="E321" s="417">
        <v>39043960</v>
      </c>
      <c r="F321" s="417">
        <v>0</v>
      </c>
      <c r="G321" s="417">
        <v>39043960</v>
      </c>
      <c r="H321" s="664"/>
      <c r="I321" s="665"/>
      <c r="J321" s="666" t="s">
        <v>592</v>
      </c>
      <c r="K321" s="665"/>
      <c r="L321" s="585" t="s">
        <v>3326</v>
      </c>
      <c r="M321" s="981">
        <f t="shared" si="12"/>
        <v>39043960</v>
      </c>
      <c r="N321" s="981">
        <f t="shared" si="13"/>
        <v>0</v>
      </c>
      <c r="O321" s="981">
        <f t="shared" si="14"/>
        <v>39043960</v>
      </c>
      <c r="P321" s="667"/>
      <c r="Q321" s="667"/>
      <c r="R321" s="667"/>
      <c r="S321" s="667"/>
      <c r="T321" s="667"/>
      <c r="U321" s="667"/>
      <c r="V321" s="667"/>
      <c r="W321" s="667"/>
      <c r="X321" s="667"/>
      <c r="Y321" s="667"/>
      <c r="Z321" s="667"/>
      <c r="AA321" s="667"/>
      <c r="AB321" s="667"/>
      <c r="AC321" s="667"/>
      <c r="AD321" s="667"/>
      <c r="AE321" s="667"/>
      <c r="AF321" s="667"/>
      <c r="AG321" s="667"/>
      <c r="AH321" s="667"/>
      <c r="AI321" s="667"/>
      <c r="AJ321" s="667"/>
      <c r="AK321" s="668"/>
      <c r="AL321" s="668"/>
      <c r="AM321" s="668"/>
      <c r="AN321" s="668"/>
      <c r="AO321" s="668"/>
      <c r="AP321" s="668"/>
      <c r="AQ321" s="668"/>
      <c r="AR321" s="668"/>
      <c r="AS321" s="668"/>
      <c r="AT321" s="668"/>
      <c r="AU321" s="668"/>
      <c r="AV321" s="668"/>
      <c r="AW321" s="668"/>
      <c r="AX321" s="668"/>
      <c r="AY321" s="668"/>
      <c r="AZ321" s="668"/>
      <c r="BA321" s="668"/>
      <c r="BB321" s="668"/>
      <c r="BC321" s="668"/>
      <c r="BD321" s="668"/>
      <c r="BE321" s="668"/>
      <c r="BF321" s="668"/>
      <c r="BG321" s="668"/>
      <c r="BH321" s="668"/>
      <c r="BI321" s="668"/>
      <c r="BJ321" s="668"/>
      <c r="BK321" s="668"/>
      <c r="BL321" s="668"/>
      <c r="BM321" s="668"/>
      <c r="BN321" s="668"/>
      <c r="BO321" s="668"/>
      <c r="BP321" s="668"/>
      <c r="BQ321" s="668"/>
      <c r="BR321" s="668"/>
      <c r="BS321" s="668"/>
      <c r="BT321" s="668"/>
      <c r="BU321" s="668"/>
      <c r="BV321" s="668"/>
      <c r="BW321" s="668"/>
      <c r="BX321" s="668"/>
      <c r="BY321" s="668"/>
      <c r="BZ321" s="668"/>
      <c r="CA321" s="668"/>
      <c r="CB321" s="668"/>
      <c r="CC321" s="668"/>
      <c r="CD321" s="668"/>
      <c r="CE321" s="668"/>
      <c r="CF321" s="668"/>
      <c r="CG321" s="668"/>
      <c r="CH321" s="668"/>
      <c r="CI321" s="668"/>
      <c r="CJ321" s="668"/>
      <c r="CK321" s="668"/>
      <c r="CL321" s="668"/>
      <c r="CM321" s="668"/>
      <c r="CN321" s="668"/>
      <c r="CO321" s="668"/>
      <c r="CP321" s="668"/>
      <c r="CQ321" s="668"/>
      <c r="CR321" s="668"/>
      <c r="CS321" s="668"/>
      <c r="CT321" s="668"/>
      <c r="CU321" s="668"/>
      <c r="CV321" s="668"/>
      <c r="CW321" s="668"/>
      <c r="CX321" s="668"/>
      <c r="CY321" s="668"/>
      <c r="CZ321" s="668"/>
      <c r="DA321" s="668"/>
      <c r="DB321" s="668"/>
      <c r="DC321" s="668"/>
      <c r="DD321" s="668"/>
      <c r="DE321" s="668"/>
      <c r="DF321" s="668"/>
      <c r="DG321" s="668"/>
      <c r="DH321" s="668"/>
      <c r="DI321" s="668"/>
      <c r="DJ321" s="668"/>
      <c r="DK321" s="668"/>
      <c r="DL321" s="668"/>
      <c r="DM321" s="668"/>
      <c r="DN321" s="668"/>
      <c r="DO321" s="668"/>
      <c r="DP321" s="668"/>
      <c r="DQ321" s="668"/>
      <c r="DR321" s="668"/>
      <c r="DS321" s="668"/>
      <c r="DT321" s="668"/>
      <c r="DU321" s="668"/>
      <c r="DV321" s="668"/>
      <c r="DW321" s="668"/>
      <c r="DX321" s="668"/>
      <c r="DY321" s="668"/>
      <c r="DZ321" s="668"/>
      <c r="EA321" s="668"/>
      <c r="EB321" s="668"/>
      <c r="EC321" s="668"/>
      <c r="ED321" s="668"/>
      <c r="EE321" s="668"/>
      <c r="EF321" s="668"/>
      <c r="EG321" s="668"/>
      <c r="EH321" s="668"/>
      <c r="EI321" s="668"/>
      <c r="EJ321" s="668"/>
      <c r="EK321" s="668"/>
      <c r="EL321" s="668"/>
      <c r="EM321" s="668"/>
      <c r="EN321" s="668"/>
      <c r="EO321" s="668"/>
      <c r="EP321" s="668"/>
      <c r="EQ321" s="668"/>
      <c r="ER321" s="668"/>
      <c r="ES321" s="668"/>
      <c r="ET321" s="668"/>
      <c r="EU321" s="668"/>
      <c r="EV321" s="668"/>
      <c r="EW321" s="668"/>
      <c r="EX321" s="668"/>
      <c r="EY321" s="668"/>
      <c r="EZ321" s="668"/>
      <c r="FA321" s="668"/>
      <c r="FB321" s="668"/>
      <c r="FC321" s="668"/>
      <c r="FD321" s="668"/>
      <c r="FE321" s="668"/>
      <c r="FF321" s="668"/>
    </row>
    <row r="322" spans="1:162" s="668" customFormat="1" ht="24" customHeight="1" thickTop="1">
      <c r="A322" s="385"/>
      <c r="B322" s="385"/>
      <c r="C322" s="384" t="s">
        <v>592</v>
      </c>
      <c r="D322" s="418" t="s">
        <v>594</v>
      </c>
      <c r="E322" s="419">
        <v>39043960</v>
      </c>
      <c r="F322" s="419">
        <v>0</v>
      </c>
      <c r="G322" s="417">
        <v>39043960</v>
      </c>
      <c r="H322" s="664"/>
      <c r="I322" s="669"/>
      <c r="J322" s="669"/>
      <c r="K322" s="670" t="s">
        <v>592</v>
      </c>
      <c r="L322" s="586" t="s">
        <v>3327</v>
      </c>
      <c r="M322" s="982">
        <f t="shared" si="12"/>
        <v>39043960</v>
      </c>
      <c r="N322" s="982">
        <f t="shared" si="13"/>
        <v>0</v>
      </c>
      <c r="O322" s="982">
        <f t="shared" si="14"/>
        <v>39043960</v>
      </c>
      <c r="P322" s="667"/>
      <c r="Q322" s="667"/>
      <c r="R322" s="667"/>
      <c r="S322" s="667"/>
      <c r="T322" s="667"/>
      <c r="U322" s="667"/>
      <c r="V322" s="667"/>
      <c r="W322" s="667"/>
      <c r="X322" s="667"/>
      <c r="Y322" s="667"/>
      <c r="Z322" s="667"/>
      <c r="AA322" s="667"/>
      <c r="AB322" s="667"/>
      <c r="AC322" s="667"/>
      <c r="AD322" s="667"/>
      <c r="AE322" s="667"/>
      <c r="AF322" s="667"/>
      <c r="AG322" s="667"/>
      <c r="AH322" s="667"/>
      <c r="AI322" s="667"/>
      <c r="AJ322" s="667"/>
    </row>
    <row r="323" spans="1:162" s="672" customFormat="1" ht="24" customHeight="1">
      <c r="A323" s="385"/>
      <c r="B323" s="384" t="s">
        <v>595</v>
      </c>
      <c r="C323" s="385"/>
      <c r="D323" s="418" t="s">
        <v>870</v>
      </c>
      <c r="E323" s="419">
        <v>18609120</v>
      </c>
      <c r="F323" s="419">
        <v>0</v>
      </c>
      <c r="G323" s="417">
        <v>18609120</v>
      </c>
      <c r="H323" s="664"/>
      <c r="I323" s="669"/>
      <c r="J323" s="670" t="s">
        <v>595</v>
      </c>
      <c r="K323" s="669"/>
      <c r="L323" s="586" t="s">
        <v>3570</v>
      </c>
      <c r="M323" s="982">
        <f t="shared" si="12"/>
        <v>18609120</v>
      </c>
      <c r="N323" s="982">
        <f t="shared" si="13"/>
        <v>0</v>
      </c>
      <c r="O323" s="982">
        <f t="shared" si="14"/>
        <v>18609120</v>
      </c>
      <c r="P323" s="667"/>
      <c r="Q323" s="667"/>
      <c r="R323" s="667"/>
      <c r="S323" s="667"/>
      <c r="T323" s="667"/>
      <c r="U323" s="667"/>
      <c r="V323" s="667"/>
      <c r="W323" s="667"/>
      <c r="X323" s="667"/>
      <c r="Y323" s="667"/>
      <c r="Z323" s="667"/>
      <c r="AA323" s="667"/>
      <c r="AB323" s="667"/>
      <c r="AC323" s="667"/>
      <c r="AD323" s="667"/>
      <c r="AE323" s="667"/>
      <c r="AF323" s="667"/>
      <c r="AG323" s="667"/>
      <c r="AH323" s="667"/>
      <c r="AI323" s="667"/>
      <c r="AJ323" s="667"/>
      <c r="AK323" s="668"/>
      <c r="AL323" s="668"/>
      <c r="AM323" s="668"/>
      <c r="AN323" s="668"/>
      <c r="AO323" s="668"/>
      <c r="AP323" s="668"/>
      <c r="AQ323" s="668"/>
      <c r="AR323" s="668"/>
      <c r="AS323" s="668"/>
      <c r="AT323" s="668"/>
      <c r="AU323" s="668"/>
      <c r="AV323" s="668"/>
      <c r="AW323" s="668"/>
      <c r="AX323" s="668"/>
      <c r="AY323" s="668"/>
      <c r="AZ323" s="668"/>
      <c r="BA323" s="668"/>
      <c r="BB323" s="668"/>
      <c r="BC323" s="668"/>
      <c r="BD323" s="668"/>
      <c r="BE323" s="668"/>
      <c r="BF323" s="668"/>
      <c r="BG323" s="668"/>
      <c r="BH323" s="668"/>
      <c r="BI323" s="668"/>
      <c r="BJ323" s="668"/>
      <c r="BK323" s="668"/>
      <c r="BL323" s="668"/>
      <c r="BM323" s="668"/>
      <c r="BN323" s="668"/>
      <c r="BO323" s="668"/>
      <c r="BP323" s="668"/>
      <c r="BQ323" s="668"/>
      <c r="BR323" s="668"/>
      <c r="BS323" s="668"/>
      <c r="BT323" s="668"/>
      <c r="BU323" s="668"/>
      <c r="BV323" s="668"/>
      <c r="BW323" s="668"/>
      <c r="BX323" s="668"/>
      <c r="BY323" s="668"/>
      <c r="BZ323" s="668"/>
      <c r="CA323" s="668"/>
      <c r="CB323" s="668"/>
      <c r="CC323" s="668"/>
      <c r="CD323" s="668"/>
      <c r="CE323" s="668"/>
      <c r="CF323" s="668"/>
      <c r="CG323" s="668"/>
      <c r="CH323" s="668"/>
      <c r="CI323" s="668"/>
      <c r="CJ323" s="668"/>
      <c r="CK323" s="668"/>
      <c r="CL323" s="668"/>
      <c r="CM323" s="668"/>
      <c r="CN323" s="668"/>
      <c r="CO323" s="668"/>
      <c r="CP323" s="668"/>
      <c r="CQ323" s="668"/>
      <c r="CR323" s="668"/>
      <c r="CS323" s="668"/>
      <c r="CT323" s="668"/>
      <c r="CU323" s="668"/>
      <c r="CV323" s="668"/>
      <c r="CW323" s="668"/>
      <c r="CX323" s="668"/>
      <c r="CY323" s="668"/>
      <c r="CZ323" s="668"/>
      <c r="DA323" s="668"/>
      <c r="DB323" s="668"/>
      <c r="DC323" s="668"/>
      <c r="DD323" s="668"/>
      <c r="DE323" s="668"/>
      <c r="DF323" s="668"/>
      <c r="DG323" s="668"/>
      <c r="DH323" s="668"/>
      <c r="DI323" s="668"/>
      <c r="DJ323" s="668"/>
      <c r="DK323" s="668"/>
      <c r="DL323" s="668"/>
      <c r="DM323" s="668"/>
      <c r="DN323" s="668"/>
      <c r="DO323" s="668"/>
      <c r="DP323" s="668"/>
      <c r="DQ323" s="668"/>
      <c r="DR323" s="668"/>
      <c r="DS323" s="668"/>
      <c r="DT323" s="668"/>
      <c r="DU323" s="668"/>
      <c r="DV323" s="668"/>
      <c r="DW323" s="668"/>
      <c r="DX323" s="668"/>
      <c r="DY323" s="668"/>
      <c r="DZ323" s="668"/>
      <c r="EA323" s="668"/>
      <c r="EB323" s="668"/>
      <c r="EC323" s="668"/>
      <c r="ED323" s="668"/>
      <c r="EE323" s="668"/>
      <c r="EF323" s="668"/>
      <c r="EG323" s="668"/>
      <c r="EH323" s="668"/>
      <c r="EI323" s="668"/>
      <c r="EJ323" s="668"/>
      <c r="EK323" s="668"/>
      <c r="EL323" s="668"/>
      <c r="EM323" s="668"/>
      <c r="EN323" s="668"/>
      <c r="EO323" s="668"/>
      <c r="EP323" s="668"/>
      <c r="EQ323" s="668"/>
      <c r="ER323" s="668"/>
      <c r="ES323" s="668"/>
      <c r="ET323" s="668"/>
      <c r="EU323" s="668"/>
      <c r="EV323" s="668"/>
      <c r="EW323" s="668"/>
      <c r="EX323" s="668"/>
      <c r="EY323" s="668"/>
      <c r="EZ323" s="668"/>
      <c r="FA323" s="668"/>
      <c r="FB323" s="668"/>
      <c r="FC323" s="668"/>
      <c r="FD323" s="668"/>
      <c r="FE323" s="668"/>
      <c r="FF323" s="668"/>
    </row>
    <row r="324" spans="1:162" s="668" customFormat="1" ht="24" customHeight="1">
      <c r="A324" s="385"/>
      <c r="B324" s="385"/>
      <c r="C324" s="384" t="s">
        <v>592</v>
      </c>
      <c r="D324" s="418" t="s">
        <v>871</v>
      </c>
      <c r="E324" s="419">
        <v>16664119.999999998</v>
      </c>
      <c r="F324" s="419">
        <v>0</v>
      </c>
      <c r="G324" s="417">
        <v>16664119.999999998</v>
      </c>
      <c r="H324" s="664"/>
      <c r="I324" s="669"/>
      <c r="J324" s="669"/>
      <c r="K324" s="670" t="s">
        <v>592</v>
      </c>
      <c r="L324" s="586" t="s">
        <v>3571</v>
      </c>
      <c r="M324" s="982">
        <f t="shared" si="12"/>
        <v>16664119.999999998</v>
      </c>
      <c r="N324" s="982">
        <f t="shared" si="13"/>
        <v>0</v>
      </c>
      <c r="O324" s="982">
        <f t="shared" si="14"/>
        <v>16664119.999999998</v>
      </c>
      <c r="P324" s="667"/>
      <c r="Q324" s="667"/>
      <c r="R324" s="667"/>
      <c r="S324" s="667"/>
      <c r="T324" s="667"/>
      <c r="U324" s="667"/>
      <c r="V324" s="667"/>
      <c r="W324" s="667"/>
      <c r="X324" s="667"/>
      <c r="Y324" s="667"/>
      <c r="Z324" s="667"/>
      <c r="AA324" s="667"/>
      <c r="AB324" s="667"/>
      <c r="AC324" s="667"/>
      <c r="AD324" s="667"/>
      <c r="AE324" s="667"/>
      <c r="AF324" s="667"/>
      <c r="AG324" s="667"/>
      <c r="AH324" s="667"/>
      <c r="AI324" s="667"/>
      <c r="AJ324" s="667"/>
    </row>
    <row r="325" spans="1:162" s="672" customFormat="1" ht="24" customHeight="1">
      <c r="A325" s="385"/>
      <c r="B325" s="384"/>
      <c r="C325" s="385" t="s">
        <v>595</v>
      </c>
      <c r="D325" s="418" t="s">
        <v>872</v>
      </c>
      <c r="E325" s="419">
        <v>1945000</v>
      </c>
      <c r="F325" s="419">
        <v>0</v>
      </c>
      <c r="G325" s="419">
        <v>1945000</v>
      </c>
      <c r="H325" s="664"/>
      <c r="I325" s="669"/>
      <c r="J325" s="670"/>
      <c r="K325" s="669" t="s">
        <v>595</v>
      </c>
      <c r="L325" s="586" t="s">
        <v>3572</v>
      </c>
      <c r="M325" s="982">
        <f t="shared" si="12"/>
        <v>1945000</v>
      </c>
      <c r="N325" s="982">
        <f t="shared" si="13"/>
        <v>0</v>
      </c>
      <c r="O325" s="982">
        <f t="shared" si="14"/>
        <v>1945000</v>
      </c>
      <c r="P325" s="667"/>
      <c r="Q325" s="667"/>
      <c r="R325" s="667"/>
      <c r="S325" s="667"/>
      <c r="T325" s="667"/>
      <c r="U325" s="667"/>
      <c r="V325" s="667"/>
      <c r="W325" s="667"/>
      <c r="X325" s="667"/>
      <c r="Y325" s="667"/>
      <c r="Z325" s="667"/>
      <c r="AA325" s="667"/>
      <c r="AB325" s="667"/>
      <c r="AC325" s="667"/>
      <c r="AD325" s="667"/>
      <c r="AE325" s="667"/>
      <c r="AF325" s="667"/>
      <c r="AG325" s="667"/>
      <c r="AH325" s="667"/>
      <c r="AI325" s="667"/>
      <c r="AJ325" s="667"/>
      <c r="AK325" s="668"/>
      <c r="AL325" s="668"/>
      <c r="AM325" s="668"/>
      <c r="AN325" s="668"/>
      <c r="AO325" s="668"/>
      <c r="AP325" s="668"/>
      <c r="AQ325" s="668"/>
      <c r="AR325" s="668"/>
      <c r="AS325" s="668"/>
      <c r="AT325" s="668"/>
      <c r="AU325" s="668"/>
      <c r="AV325" s="668"/>
      <c r="AW325" s="668"/>
      <c r="AX325" s="668"/>
      <c r="AY325" s="668"/>
      <c r="AZ325" s="668"/>
      <c r="BA325" s="668"/>
      <c r="BB325" s="668"/>
      <c r="BC325" s="668"/>
      <c r="BD325" s="668"/>
      <c r="BE325" s="668"/>
      <c r="BF325" s="668"/>
      <c r="BG325" s="668"/>
      <c r="BH325" s="668"/>
      <c r="BI325" s="668"/>
      <c r="BJ325" s="668"/>
      <c r="BK325" s="668"/>
      <c r="BL325" s="668"/>
      <c r="BM325" s="668"/>
      <c r="BN325" s="668"/>
      <c r="BO325" s="668"/>
      <c r="BP325" s="668"/>
      <c r="BQ325" s="668"/>
      <c r="BR325" s="668"/>
      <c r="BS325" s="668"/>
      <c r="BT325" s="668"/>
      <c r="BU325" s="668"/>
      <c r="BV325" s="668"/>
      <c r="BW325" s="668"/>
      <c r="BX325" s="668"/>
      <c r="BY325" s="668"/>
      <c r="BZ325" s="668"/>
      <c r="CA325" s="668"/>
      <c r="CB325" s="668"/>
      <c r="CC325" s="668"/>
      <c r="CD325" s="668"/>
      <c r="CE325" s="668"/>
      <c r="CF325" s="668"/>
      <c r="CG325" s="668"/>
      <c r="CH325" s="668"/>
      <c r="CI325" s="668"/>
      <c r="CJ325" s="668"/>
      <c r="CK325" s="668"/>
      <c r="CL325" s="668"/>
      <c r="CM325" s="668"/>
      <c r="CN325" s="668"/>
      <c r="CO325" s="668"/>
      <c r="CP325" s="668"/>
      <c r="CQ325" s="668"/>
      <c r="CR325" s="668"/>
      <c r="CS325" s="668"/>
      <c r="CT325" s="668"/>
      <c r="CU325" s="668"/>
      <c r="CV325" s="668"/>
      <c r="CW325" s="668"/>
      <c r="CX325" s="668"/>
      <c r="CY325" s="668"/>
      <c r="CZ325" s="668"/>
      <c r="DA325" s="668"/>
      <c r="DB325" s="668"/>
      <c r="DC325" s="668"/>
      <c r="DD325" s="668"/>
      <c r="DE325" s="668"/>
      <c r="DF325" s="668"/>
      <c r="DG325" s="668"/>
      <c r="DH325" s="668"/>
      <c r="DI325" s="668"/>
      <c r="DJ325" s="668"/>
      <c r="DK325" s="668"/>
      <c r="DL325" s="668"/>
      <c r="DM325" s="668"/>
      <c r="DN325" s="668"/>
      <c r="DO325" s="668"/>
      <c r="DP325" s="668"/>
      <c r="DQ325" s="668"/>
      <c r="DR325" s="668"/>
      <c r="DS325" s="668"/>
      <c r="DT325" s="668"/>
      <c r="DU325" s="668"/>
      <c r="DV325" s="668"/>
      <c r="DW325" s="668"/>
      <c r="DX325" s="668"/>
      <c r="DY325" s="668"/>
      <c r="DZ325" s="668"/>
      <c r="EA325" s="668"/>
      <c r="EB325" s="668"/>
      <c r="EC325" s="668"/>
      <c r="ED325" s="668"/>
      <c r="EE325" s="668"/>
      <c r="EF325" s="668"/>
      <c r="EG325" s="668"/>
      <c r="EH325" s="668"/>
      <c r="EI325" s="668"/>
      <c r="EJ325" s="668"/>
      <c r="EK325" s="668"/>
      <c r="EL325" s="668"/>
      <c r="EM325" s="668"/>
      <c r="EN325" s="668"/>
      <c r="EO325" s="668"/>
      <c r="EP325" s="668"/>
      <c r="EQ325" s="668"/>
      <c r="ER325" s="668"/>
      <c r="ES325" s="668"/>
      <c r="ET325" s="668"/>
      <c r="EU325" s="668"/>
      <c r="EV325" s="668"/>
      <c r="EW325" s="668"/>
      <c r="EX325" s="668"/>
      <c r="EY325" s="668"/>
      <c r="EZ325" s="668"/>
      <c r="FA325" s="668"/>
      <c r="FB325" s="668"/>
      <c r="FC325" s="668"/>
      <c r="FD325" s="668"/>
      <c r="FE325" s="668"/>
      <c r="FF325" s="668"/>
    </row>
    <row r="326" spans="1:162" s="663" customFormat="1" ht="24" customHeight="1">
      <c r="A326" s="414"/>
      <c r="B326" s="414" t="s">
        <v>599</v>
      </c>
      <c r="C326" s="415"/>
      <c r="D326" s="416" t="s">
        <v>873</v>
      </c>
      <c r="E326" s="417">
        <v>10546920</v>
      </c>
      <c r="F326" s="417">
        <v>0</v>
      </c>
      <c r="G326" s="417">
        <v>10546920</v>
      </c>
      <c r="H326" s="659"/>
      <c r="I326" s="665"/>
      <c r="J326" s="665" t="s">
        <v>599</v>
      </c>
      <c r="K326" s="666"/>
      <c r="L326" s="585" t="s">
        <v>3573</v>
      </c>
      <c r="M326" s="981">
        <f t="shared" ref="M326:M389" si="15">E326</f>
        <v>10546920</v>
      </c>
      <c r="N326" s="981">
        <f t="shared" ref="N326:N389" si="16">F326</f>
        <v>0</v>
      </c>
      <c r="O326" s="981">
        <f t="shared" ref="O326:O389" si="17">G326</f>
        <v>10546920</v>
      </c>
      <c r="P326" s="662"/>
      <c r="Q326" s="662"/>
      <c r="R326" s="662"/>
      <c r="S326" s="662"/>
      <c r="T326" s="662"/>
      <c r="U326" s="662"/>
      <c r="V326" s="662"/>
      <c r="W326" s="662"/>
      <c r="X326" s="662"/>
      <c r="Y326" s="662"/>
      <c r="Z326" s="662"/>
      <c r="AA326" s="662"/>
      <c r="AB326" s="662"/>
      <c r="AC326" s="662"/>
      <c r="AD326" s="662"/>
      <c r="AE326" s="662"/>
      <c r="AF326" s="662"/>
      <c r="AG326" s="662"/>
      <c r="AH326" s="662"/>
      <c r="AI326" s="662"/>
      <c r="AJ326" s="662"/>
    </row>
    <row r="327" spans="1:162" s="672" customFormat="1" ht="24" customHeight="1">
      <c r="A327" s="384"/>
      <c r="B327" s="385"/>
      <c r="C327" s="385" t="s">
        <v>592</v>
      </c>
      <c r="D327" s="418" t="s">
        <v>874</v>
      </c>
      <c r="E327" s="419">
        <v>8242920</v>
      </c>
      <c r="F327" s="419">
        <v>0</v>
      </c>
      <c r="G327" s="417">
        <v>8242920</v>
      </c>
      <c r="H327" s="664"/>
      <c r="I327" s="670"/>
      <c r="J327" s="669"/>
      <c r="K327" s="669" t="s">
        <v>592</v>
      </c>
      <c r="L327" s="586" t="s">
        <v>3574</v>
      </c>
      <c r="M327" s="982">
        <f t="shared" si="15"/>
        <v>8242920</v>
      </c>
      <c r="N327" s="982">
        <f t="shared" si="16"/>
        <v>0</v>
      </c>
      <c r="O327" s="982">
        <f t="shared" si="17"/>
        <v>8242920</v>
      </c>
      <c r="P327" s="667"/>
      <c r="Q327" s="667"/>
      <c r="R327" s="667"/>
      <c r="S327" s="667"/>
      <c r="T327" s="667"/>
      <c r="U327" s="667"/>
      <c r="V327" s="667"/>
      <c r="W327" s="667"/>
      <c r="X327" s="667"/>
      <c r="Y327" s="667"/>
      <c r="Z327" s="667"/>
      <c r="AA327" s="667"/>
      <c r="AB327" s="667"/>
      <c r="AC327" s="667"/>
      <c r="AD327" s="667"/>
      <c r="AE327" s="667"/>
      <c r="AF327" s="667"/>
      <c r="AG327" s="667"/>
      <c r="AH327" s="667"/>
      <c r="AI327" s="667"/>
      <c r="AJ327" s="667"/>
      <c r="AK327" s="668"/>
      <c r="AL327" s="668"/>
      <c r="AM327" s="668"/>
      <c r="AN327" s="668"/>
      <c r="AO327" s="668"/>
      <c r="AP327" s="668"/>
      <c r="AQ327" s="668"/>
      <c r="AR327" s="668"/>
      <c r="AS327" s="668"/>
      <c r="AT327" s="668"/>
      <c r="AU327" s="668"/>
      <c r="AV327" s="668"/>
      <c r="AW327" s="668"/>
      <c r="AX327" s="668"/>
      <c r="AY327" s="668"/>
      <c r="AZ327" s="668"/>
      <c r="BA327" s="668"/>
      <c r="BB327" s="668"/>
      <c r="BC327" s="668"/>
      <c r="BD327" s="668"/>
      <c r="BE327" s="668"/>
      <c r="BF327" s="668"/>
      <c r="BG327" s="668"/>
      <c r="BH327" s="668"/>
      <c r="BI327" s="668"/>
      <c r="BJ327" s="668"/>
      <c r="BK327" s="668"/>
      <c r="BL327" s="668"/>
      <c r="BM327" s="668"/>
      <c r="BN327" s="668"/>
      <c r="BO327" s="668"/>
      <c r="BP327" s="668"/>
      <c r="BQ327" s="668"/>
      <c r="BR327" s="668"/>
      <c r="BS327" s="668"/>
      <c r="BT327" s="668"/>
      <c r="BU327" s="668"/>
      <c r="BV327" s="668"/>
      <c r="BW327" s="668"/>
      <c r="BX327" s="668"/>
      <c r="BY327" s="668"/>
      <c r="BZ327" s="668"/>
      <c r="CA327" s="668"/>
      <c r="CB327" s="668"/>
      <c r="CC327" s="668"/>
      <c r="CD327" s="668"/>
      <c r="CE327" s="668"/>
      <c r="CF327" s="668"/>
      <c r="CG327" s="668"/>
      <c r="CH327" s="668"/>
      <c r="CI327" s="668"/>
      <c r="CJ327" s="668"/>
      <c r="CK327" s="668"/>
      <c r="CL327" s="668"/>
      <c r="CM327" s="668"/>
      <c r="CN327" s="668"/>
      <c r="CO327" s="668"/>
      <c r="CP327" s="668"/>
      <c r="CQ327" s="668"/>
      <c r="CR327" s="668"/>
      <c r="CS327" s="668"/>
      <c r="CT327" s="668"/>
      <c r="CU327" s="668"/>
      <c r="CV327" s="668"/>
      <c r="CW327" s="668"/>
      <c r="CX327" s="668"/>
      <c r="CY327" s="668"/>
      <c r="CZ327" s="668"/>
      <c r="DA327" s="668"/>
      <c r="DB327" s="668"/>
      <c r="DC327" s="668"/>
      <c r="DD327" s="668"/>
      <c r="DE327" s="668"/>
      <c r="DF327" s="668"/>
      <c r="DG327" s="668"/>
      <c r="DH327" s="668"/>
      <c r="DI327" s="668"/>
      <c r="DJ327" s="668"/>
      <c r="DK327" s="668"/>
      <c r="DL327" s="668"/>
      <c r="DM327" s="668"/>
      <c r="DN327" s="668"/>
      <c r="DO327" s="668"/>
      <c r="DP327" s="668"/>
      <c r="DQ327" s="668"/>
      <c r="DR327" s="668"/>
      <c r="DS327" s="668"/>
      <c r="DT327" s="668"/>
      <c r="DU327" s="668"/>
      <c r="DV327" s="668"/>
      <c r="DW327" s="668"/>
      <c r="DX327" s="668"/>
      <c r="DY327" s="668"/>
      <c r="DZ327" s="668"/>
      <c r="EA327" s="668"/>
      <c r="EB327" s="668"/>
      <c r="EC327" s="668"/>
      <c r="ED327" s="668"/>
      <c r="EE327" s="668"/>
      <c r="EF327" s="668"/>
      <c r="EG327" s="668"/>
      <c r="EH327" s="668"/>
      <c r="EI327" s="668"/>
      <c r="EJ327" s="668"/>
      <c r="EK327" s="668"/>
      <c r="EL327" s="668"/>
      <c r="EM327" s="668"/>
      <c r="EN327" s="668"/>
      <c r="EO327" s="668"/>
      <c r="EP327" s="668"/>
      <c r="EQ327" s="668"/>
      <c r="ER327" s="668"/>
      <c r="ES327" s="668"/>
      <c r="ET327" s="668"/>
      <c r="EU327" s="668"/>
      <c r="EV327" s="668"/>
      <c r="EW327" s="668"/>
      <c r="EX327" s="668"/>
      <c r="EY327" s="668"/>
      <c r="EZ327" s="668"/>
      <c r="FA327" s="668"/>
      <c r="FB327" s="668"/>
      <c r="FC327" s="668"/>
      <c r="FD327" s="668"/>
      <c r="FE327" s="668"/>
      <c r="FF327" s="668"/>
    </row>
    <row r="328" spans="1:162" s="678" customFormat="1" ht="24" customHeight="1" thickBot="1">
      <c r="A328" s="414"/>
      <c r="B328" s="415"/>
      <c r="C328" s="414" t="s">
        <v>595</v>
      </c>
      <c r="D328" s="416" t="s">
        <v>875</v>
      </c>
      <c r="E328" s="417">
        <v>2304000</v>
      </c>
      <c r="F328" s="417">
        <v>0</v>
      </c>
      <c r="G328" s="417">
        <v>2304000</v>
      </c>
      <c r="H328" s="664"/>
      <c r="I328" s="665"/>
      <c r="J328" s="666"/>
      <c r="K328" s="665" t="s">
        <v>595</v>
      </c>
      <c r="L328" s="585" t="s">
        <v>3575</v>
      </c>
      <c r="M328" s="981">
        <f t="shared" si="15"/>
        <v>2304000</v>
      </c>
      <c r="N328" s="981">
        <f t="shared" si="16"/>
        <v>0</v>
      </c>
      <c r="O328" s="981">
        <f t="shared" si="17"/>
        <v>2304000</v>
      </c>
      <c r="P328" s="667"/>
      <c r="Q328" s="667"/>
      <c r="R328" s="667"/>
      <c r="S328" s="667"/>
      <c r="T328" s="667"/>
      <c r="U328" s="667"/>
      <c r="V328" s="667"/>
      <c r="W328" s="667"/>
      <c r="X328" s="667"/>
      <c r="Y328" s="667"/>
      <c r="Z328" s="667"/>
      <c r="AA328" s="667"/>
      <c r="AB328" s="667"/>
      <c r="AC328" s="667"/>
      <c r="AD328" s="667"/>
      <c r="AE328" s="667"/>
      <c r="AF328" s="667"/>
      <c r="AG328" s="667"/>
      <c r="AH328" s="667"/>
      <c r="AI328" s="667"/>
      <c r="AJ328" s="667"/>
      <c r="AK328" s="668"/>
      <c r="AL328" s="668"/>
      <c r="AM328" s="668"/>
      <c r="AN328" s="668"/>
      <c r="AO328" s="668"/>
      <c r="AP328" s="668"/>
      <c r="AQ328" s="668"/>
      <c r="AR328" s="668"/>
      <c r="AS328" s="668"/>
      <c r="AT328" s="668"/>
      <c r="AU328" s="668"/>
      <c r="AV328" s="668"/>
      <c r="AW328" s="668"/>
      <c r="AX328" s="668"/>
      <c r="AY328" s="668"/>
      <c r="AZ328" s="668"/>
      <c r="BA328" s="668"/>
      <c r="BB328" s="668"/>
      <c r="BC328" s="668"/>
      <c r="BD328" s="668"/>
      <c r="BE328" s="668"/>
      <c r="BF328" s="668"/>
      <c r="BG328" s="668"/>
      <c r="BH328" s="668"/>
      <c r="BI328" s="668"/>
      <c r="BJ328" s="668"/>
      <c r="BK328" s="668"/>
      <c r="BL328" s="668"/>
      <c r="BM328" s="668"/>
      <c r="BN328" s="668"/>
      <c r="BO328" s="668"/>
      <c r="BP328" s="668"/>
      <c r="BQ328" s="668"/>
      <c r="BR328" s="668"/>
      <c r="BS328" s="668"/>
      <c r="BT328" s="668"/>
      <c r="BU328" s="668"/>
      <c r="BV328" s="668"/>
      <c r="BW328" s="668"/>
      <c r="BX328" s="668"/>
      <c r="BY328" s="668"/>
      <c r="BZ328" s="668"/>
      <c r="CA328" s="668"/>
      <c r="CB328" s="668"/>
      <c r="CC328" s="668"/>
      <c r="CD328" s="668"/>
      <c r="CE328" s="668"/>
      <c r="CF328" s="668"/>
      <c r="CG328" s="668"/>
      <c r="CH328" s="668"/>
      <c r="CI328" s="668"/>
      <c r="CJ328" s="668"/>
      <c r="CK328" s="668"/>
      <c r="CL328" s="668"/>
      <c r="CM328" s="668"/>
      <c r="CN328" s="668"/>
      <c r="CO328" s="668"/>
      <c r="CP328" s="668"/>
      <c r="CQ328" s="668"/>
      <c r="CR328" s="668"/>
      <c r="CS328" s="668"/>
      <c r="CT328" s="668"/>
      <c r="CU328" s="668"/>
      <c r="CV328" s="668"/>
      <c r="CW328" s="668"/>
      <c r="CX328" s="668"/>
      <c r="CY328" s="668"/>
      <c r="CZ328" s="668"/>
      <c r="DA328" s="668"/>
      <c r="DB328" s="668"/>
      <c r="DC328" s="668"/>
      <c r="DD328" s="668"/>
      <c r="DE328" s="668"/>
      <c r="DF328" s="668"/>
      <c r="DG328" s="668"/>
      <c r="DH328" s="668"/>
      <c r="DI328" s="668"/>
      <c r="DJ328" s="668"/>
      <c r="DK328" s="668"/>
      <c r="DL328" s="668"/>
      <c r="DM328" s="668"/>
      <c r="DN328" s="668"/>
      <c r="DO328" s="668"/>
      <c r="DP328" s="668"/>
      <c r="DQ328" s="668"/>
      <c r="DR328" s="668"/>
      <c r="DS328" s="668"/>
      <c r="DT328" s="668"/>
      <c r="DU328" s="668"/>
      <c r="DV328" s="668"/>
      <c r="DW328" s="668"/>
      <c r="DX328" s="668"/>
      <c r="DY328" s="668"/>
      <c r="DZ328" s="668"/>
      <c r="EA328" s="668"/>
      <c r="EB328" s="668"/>
      <c r="EC328" s="668"/>
      <c r="ED328" s="668"/>
      <c r="EE328" s="668"/>
      <c r="EF328" s="668"/>
      <c r="EG328" s="668"/>
      <c r="EH328" s="668"/>
      <c r="EI328" s="668"/>
      <c r="EJ328" s="668"/>
      <c r="EK328" s="668"/>
      <c r="EL328" s="668"/>
      <c r="EM328" s="668"/>
      <c r="EN328" s="668"/>
      <c r="EO328" s="668"/>
      <c r="EP328" s="668"/>
      <c r="EQ328" s="668"/>
      <c r="ER328" s="668"/>
      <c r="ES328" s="668"/>
      <c r="ET328" s="668"/>
      <c r="EU328" s="668"/>
      <c r="EV328" s="668"/>
      <c r="EW328" s="668"/>
      <c r="EX328" s="668"/>
      <c r="EY328" s="668"/>
      <c r="EZ328" s="668"/>
      <c r="FA328" s="668"/>
      <c r="FB328" s="668"/>
      <c r="FC328" s="668"/>
      <c r="FD328" s="668"/>
      <c r="FE328" s="668"/>
      <c r="FF328" s="668"/>
    </row>
    <row r="329" spans="1:162" s="682" customFormat="1" ht="24" customHeight="1" thickTop="1" thickBot="1">
      <c r="A329" s="424" t="s">
        <v>876</v>
      </c>
      <c r="B329" s="424"/>
      <c r="C329" s="425"/>
      <c r="D329" s="479" t="s">
        <v>877</v>
      </c>
      <c r="E329" s="427">
        <v>169600000</v>
      </c>
      <c r="F329" s="427">
        <v>0</v>
      </c>
      <c r="G329" s="439">
        <v>169600000</v>
      </c>
      <c r="H329" s="659"/>
      <c r="I329" s="675" t="s">
        <v>876</v>
      </c>
      <c r="J329" s="675"/>
      <c r="K329" s="676"/>
      <c r="L329" s="587" t="s">
        <v>3576</v>
      </c>
      <c r="M329" s="984">
        <f t="shared" si="15"/>
        <v>169600000</v>
      </c>
      <c r="N329" s="984">
        <f t="shared" si="16"/>
        <v>0</v>
      </c>
      <c r="O329" s="984">
        <f t="shared" si="17"/>
        <v>169600000</v>
      </c>
      <c r="P329" s="662"/>
      <c r="Q329" s="662"/>
      <c r="R329" s="662"/>
      <c r="S329" s="662"/>
      <c r="T329" s="662"/>
      <c r="U329" s="662"/>
      <c r="V329" s="662"/>
      <c r="W329" s="662"/>
      <c r="X329" s="662"/>
      <c r="Y329" s="662"/>
      <c r="Z329" s="662"/>
      <c r="AA329" s="662"/>
      <c r="AB329" s="662"/>
      <c r="AC329" s="662"/>
      <c r="AD329" s="662"/>
      <c r="AE329" s="662"/>
      <c r="AF329" s="662"/>
      <c r="AG329" s="662"/>
      <c r="AH329" s="662"/>
      <c r="AI329" s="662"/>
      <c r="AJ329" s="662"/>
      <c r="AK329" s="663"/>
      <c r="AL329" s="663"/>
      <c r="AM329" s="663"/>
      <c r="AN329" s="663"/>
      <c r="AO329" s="663"/>
      <c r="AP329" s="663"/>
      <c r="AQ329" s="663"/>
      <c r="AR329" s="663"/>
      <c r="AS329" s="663"/>
      <c r="AT329" s="663"/>
      <c r="AU329" s="663"/>
      <c r="AV329" s="663"/>
      <c r="AW329" s="663"/>
      <c r="AX329" s="663"/>
      <c r="AY329" s="663"/>
      <c r="AZ329" s="663"/>
      <c r="BA329" s="663"/>
      <c r="BB329" s="663"/>
      <c r="BC329" s="663"/>
      <c r="BD329" s="663"/>
      <c r="BE329" s="663"/>
      <c r="BF329" s="663"/>
      <c r="BG329" s="663"/>
      <c r="BH329" s="663"/>
      <c r="BI329" s="663"/>
      <c r="BJ329" s="663"/>
      <c r="BK329" s="663"/>
      <c r="BL329" s="663"/>
      <c r="BM329" s="663"/>
      <c r="BN329" s="663"/>
      <c r="BO329" s="663"/>
      <c r="BP329" s="663"/>
      <c r="BQ329" s="663"/>
      <c r="BR329" s="663"/>
      <c r="BS329" s="663"/>
      <c r="BT329" s="663"/>
      <c r="BU329" s="663"/>
      <c r="BV329" s="663"/>
      <c r="BW329" s="663"/>
      <c r="BX329" s="663"/>
      <c r="BY329" s="663"/>
      <c r="BZ329" s="663"/>
      <c r="CA329" s="663"/>
      <c r="CB329" s="663"/>
      <c r="CC329" s="663"/>
      <c r="CD329" s="663"/>
      <c r="CE329" s="663"/>
      <c r="CF329" s="663"/>
      <c r="CG329" s="663"/>
      <c r="CH329" s="663"/>
      <c r="CI329" s="663"/>
      <c r="CJ329" s="663"/>
      <c r="CK329" s="663"/>
      <c r="CL329" s="663"/>
      <c r="CM329" s="663"/>
      <c r="CN329" s="663"/>
      <c r="CO329" s="663"/>
      <c r="CP329" s="663"/>
      <c r="CQ329" s="663"/>
      <c r="CR329" s="663"/>
      <c r="CS329" s="663"/>
      <c r="CT329" s="663"/>
      <c r="CU329" s="663"/>
      <c r="CV329" s="663"/>
      <c r="CW329" s="663"/>
      <c r="CX329" s="663"/>
      <c r="CY329" s="663"/>
      <c r="CZ329" s="663"/>
      <c r="DA329" s="663"/>
      <c r="DB329" s="663"/>
      <c r="DC329" s="663"/>
      <c r="DD329" s="663"/>
      <c r="DE329" s="663"/>
      <c r="DF329" s="663"/>
      <c r="DG329" s="663"/>
      <c r="DH329" s="663"/>
      <c r="DI329" s="663"/>
      <c r="DJ329" s="663"/>
      <c r="DK329" s="663"/>
      <c r="DL329" s="663"/>
      <c r="DM329" s="663"/>
      <c r="DN329" s="663"/>
      <c r="DO329" s="663"/>
      <c r="DP329" s="663"/>
      <c r="DQ329" s="663"/>
      <c r="DR329" s="663"/>
      <c r="DS329" s="663"/>
      <c r="DT329" s="663"/>
      <c r="DU329" s="663"/>
      <c r="DV329" s="663"/>
      <c r="DW329" s="663"/>
      <c r="DX329" s="663"/>
      <c r="DY329" s="663"/>
      <c r="DZ329" s="663"/>
      <c r="EA329" s="663"/>
      <c r="EB329" s="663"/>
      <c r="EC329" s="663"/>
      <c r="ED329" s="663"/>
      <c r="EE329" s="663"/>
      <c r="EF329" s="663"/>
      <c r="EG329" s="663"/>
      <c r="EH329" s="663"/>
      <c r="EI329" s="663"/>
      <c r="EJ329" s="663"/>
      <c r="EK329" s="663"/>
      <c r="EL329" s="663"/>
      <c r="EM329" s="663"/>
      <c r="EN329" s="663"/>
      <c r="EO329" s="663"/>
      <c r="EP329" s="663"/>
      <c r="EQ329" s="663"/>
      <c r="ER329" s="663"/>
      <c r="ES329" s="663"/>
      <c r="ET329" s="663"/>
      <c r="EU329" s="663"/>
      <c r="EV329" s="663"/>
      <c r="EW329" s="663"/>
      <c r="EX329" s="663"/>
      <c r="EY329" s="663"/>
      <c r="EZ329" s="663"/>
      <c r="FA329" s="663"/>
      <c r="FB329" s="663"/>
      <c r="FC329" s="663"/>
      <c r="FD329" s="663"/>
      <c r="FE329" s="663"/>
      <c r="FF329" s="663"/>
    </row>
    <row r="330" spans="1:162" s="672" customFormat="1" ht="24" customHeight="1" thickTop="1">
      <c r="A330" s="414"/>
      <c r="B330" s="415" t="s">
        <v>592</v>
      </c>
      <c r="C330" s="414"/>
      <c r="D330" s="416" t="s">
        <v>593</v>
      </c>
      <c r="E330" s="417">
        <v>153453120</v>
      </c>
      <c r="F330" s="417">
        <v>0</v>
      </c>
      <c r="G330" s="417">
        <v>153453120</v>
      </c>
      <c r="H330" s="664"/>
      <c r="I330" s="665"/>
      <c r="J330" s="666" t="s">
        <v>592</v>
      </c>
      <c r="K330" s="665"/>
      <c r="L330" s="585" t="s">
        <v>3339</v>
      </c>
      <c r="M330" s="981">
        <f t="shared" si="15"/>
        <v>153453120</v>
      </c>
      <c r="N330" s="981">
        <f t="shared" si="16"/>
        <v>0</v>
      </c>
      <c r="O330" s="981">
        <f t="shared" si="17"/>
        <v>153453120</v>
      </c>
      <c r="P330" s="667"/>
      <c r="Q330" s="667"/>
      <c r="R330" s="667"/>
      <c r="S330" s="667"/>
      <c r="T330" s="667"/>
      <c r="U330" s="667"/>
      <c r="V330" s="667"/>
      <c r="W330" s="667"/>
      <c r="X330" s="667"/>
      <c r="Y330" s="667"/>
      <c r="Z330" s="667"/>
      <c r="AA330" s="667"/>
      <c r="AB330" s="667"/>
      <c r="AC330" s="667"/>
      <c r="AD330" s="667"/>
      <c r="AE330" s="667"/>
      <c r="AF330" s="667"/>
      <c r="AG330" s="667"/>
      <c r="AH330" s="667"/>
      <c r="AI330" s="667"/>
      <c r="AJ330" s="667"/>
      <c r="AK330" s="668"/>
      <c r="AL330" s="668"/>
      <c r="AM330" s="668"/>
      <c r="AN330" s="668"/>
      <c r="AO330" s="668"/>
      <c r="AP330" s="668"/>
      <c r="AQ330" s="668"/>
      <c r="AR330" s="668"/>
      <c r="AS330" s="668"/>
      <c r="AT330" s="668"/>
      <c r="AU330" s="668"/>
      <c r="AV330" s="668"/>
      <c r="AW330" s="668"/>
      <c r="AX330" s="668"/>
      <c r="AY330" s="668"/>
      <c r="AZ330" s="668"/>
      <c r="BA330" s="668"/>
      <c r="BB330" s="668"/>
      <c r="BC330" s="668"/>
      <c r="BD330" s="668"/>
      <c r="BE330" s="668"/>
      <c r="BF330" s="668"/>
      <c r="BG330" s="668"/>
      <c r="BH330" s="668"/>
      <c r="BI330" s="668"/>
      <c r="BJ330" s="668"/>
      <c r="BK330" s="668"/>
      <c r="BL330" s="668"/>
      <c r="BM330" s="668"/>
      <c r="BN330" s="668"/>
      <c r="BO330" s="668"/>
      <c r="BP330" s="668"/>
      <c r="BQ330" s="668"/>
      <c r="BR330" s="668"/>
      <c r="BS330" s="668"/>
      <c r="BT330" s="668"/>
      <c r="BU330" s="668"/>
      <c r="BV330" s="668"/>
      <c r="BW330" s="668"/>
      <c r="BX330" s="668"/>
      <c r="BY330" s="668"/>
      <c r="BZ330" s="668"/>
      <c r="CA330" s="668"/>
      <c r="CB330" s="668"/>
      <c r="CC330" s="668"/>
      <c r="CD330" s="668"/>
      <c r="CE330" s="668"/>
      <c r="CF330" s="668"/>
      <c r="CG330" s="668"/>
      <c r="CH330" s="668"/>
      <c r="CI330" s="668"/>
      <c r="CJ330" s="668"/>
      <c r="CK330" s="668"/>
      <c r="CL330" s="668"/>
      <c r="CM330" s="668"/>
      <c r="CN330" s="668"/>
      <c r="CO330" s="668"/>
      <c r="CP330" s="668"/>
      <c r="CQ330" s="668"/>
      <c r="CR330" s="668"/>
      <c r="CS330" s="668"/>
      <c r="CT330" s="668"/>
      <c r="CU330" s="668"/>
      <c r="CV330" s="668"/>
      <c r="CW330" s="668"/>
      <c r="CX330" s="668"/>
      <c r="CY330" s="668"/>
      <c r="CZ330" s="668"/>
      <c r="DA330" s="668"/>
      <c r="DB330" s="668"/>
      <c r="DC330" s="668"/>
      <c r="DD330" s="668"/>
      <c r="DE330" s="668"/>
      <c r="DF330" s="668"/>
      <c r="DG330" s="668"/>
      <c r="DH330" s="668"/>
      <c r="DI330" s="668"/>
      <c r="DJ330" s="668"/>
      <c r="DK330" s="668"/>
      <c r="DL330" s="668"/>
      <c r="DM330" s="668"/>
      <c r="DN330" s="668"/>
      <c r="DO330" s="668"/>
      <c r="DP330" s="668"/>
      <c r="DQ330" s="668"/>
      <c r="DR330" s="668"/>
      <c r="DS330" s="668"/>
      <c r="DT330" s="668"/>
      <c r="DU330" s="668"/>
      <c r="DV330" s="668"/>
      <c r="DW330" s="668"/>
      <c r="DX330" s="668"/>
      <c r="DY330" s="668"/>
      <c r="DZ330" s="668"/>
      <c r="EA330" s="668"/>
      <c r="EB330" s="668"/>
      <c r="EC330" s="668"/>
      <c r="ED330" s="668"/>
      <c r="EE330" s="668"/>
      <c r="EF330" s="668"/>
      <c r="EG330" s="668"/>
      <c r="EH330" s="668"/>
      <c r="EI330" s="668"/>
      <c r="EJ330" s="668"/>
      <c r="EK330" s="668"/>
      <c r="EL330" s="668"/>
      <c r="EM330" s="668"/>
      <c r="EN330" s="668"/>
      <c r="EO330" s="668"/>
      <c r="EP330" s="668"/>
      <c r="EQ330" s="668"/>
      <c r="ER330" s="668"/>
      <c r="ES330" s="668"/>
      <c r="ET330" s="668"/>
      <c r="EU330" s="668"/>
      <c r="EV330" s="668"/>
      <c r="EW330" s="668"/>
      <c r="EX330" s="668"/>
      <c r="EY330" s="668"/>
      <c r="EZ330" s="668"/>
      <c r="FA330" s="668"/>
      <c r="FB330" s="668"/>
      <c r="FC330" s="668"/>
      <c r="FD330" s="668"/>
      <c r="FE330" s="668"/>
      <c r="FF330" s="668"/>
    </row>
    <row r="331" spans="1:162" s="663" customFormat="1" ht="24" customHeight="1">
      <c r="A331" s="385"/>
      <c r="B331" s="385"/>
      <c r="C331" s="384" t="s">
        <v>592</v>
      </c>
      <c r="D331" s="418" t="s">
        <v>594</v>
      </c>
      <c r="E331" s="419">
        <v>153453120</v>
      </c>
      <c r="F331" s="419">
        <v>0</v>
      </c>
      <c r="G331" s="417">
        <v>153453120</v>
      </c>
      <c r="H331" s="659"/>
      <c r="I331" s="669"/>
      <c r="J331" s="669"/>
      <c r="K331" s="670" t="s">
        <v>592</v>
      </c>
      <c r="L331" s="586" t="s">
        <v>3327</v>
      </c>
      <c r="M331" s="982">
        <f t="shared" si="15"/>
        <v>153453120</v>
      </c>
      <c r="N331" s="982">
        <f t="shared" si="16"/>
        <v>0</v>
      </c>
      <c r="O331" s="982">
        <f t="shared" si="17"/>
        <v>153453120</v>
      </c>
      <c r="P331" s="662"/>
      <c r="Q331" s="662"/>
      <c r="R331" s="662"/>
      <c r="S331" s="662"/>
      <c r="T331" s="662"/>
      <c r="U331" s="662"/>
      <c r="V331" s="662"/>
      <c r="W331" s="662"/>
      <c r="X331" s="662"/>
      <c r="Y331" s="662"/>
      <c r="Z331" s="662"/>
      <c r="AA331" s="662"/>
      <c r="AB331" s="662"/>
      <c r="AC331" s="662"/>
      <c r="AD331" s="662"/>
      <c r="AE331" s="662"/>
      <c r="AF331" s="662"/>
      <c r="AG331" s="662"/>
      <c r="AH331" s="662"/>
      <c r="AI331" s="662"/>
      <c r="AJ331" s="662"/>
    </row>
    <row r="332" spans="1:162" s="672" customFormat="1" ht="24" customHeight="1">
      <c r="A332" s="385"/>
      <c r="B332" s="384" t="s">
        <v>595</v>
      </c>
      <c r="C332" s="385"/>
      <c r="D332" s="418" t="s">
        <v>878</v>
      </c>
      <c r="E332" s="419">
        <v>14439610</v>
      </c>
      <c r="F332" s="419">
        <v>0</v>
      </c>
      <c r="G332" s="419">
        <v>14439610</v>
      </c>
      <c r="H332" s="664"/>
      <c r="I332" s="669"/>
      <c r="J332" s="670" t="s">
        <v>595</v>
      </c>
      <c r="K332" s="669"/>
      <c r="L332" s="586" t="s">
        <v>3577</v>
      </c>
      <c r="M332" s="982">
        <f t="shared" si="15"/>
        <v>14439610</v>
      </c>
      <c r="N332" s="982">
        <f t="shared" si="16"/>
        <v>0</v>
      </c>
      <c r="O332" s="982">
        <f t="shared" si="17"/>
        <v>14439610</v>
      </c>
      <c r="P332" s="667"/>
      <c r="Q332" s="667"/>
      <c r="R332" s="667"/>
      <c r="S332" s="667"/>
      <c r="T332" s="667"/>
      <c r="U332" s="667"/>
      <c r="V332" s="667"/>
      <c r="W332" s="667"/>
      <c r="X332" s="667"/>
      <c r="Y332" s="667"/>
      <c r="Z332" s="667"/>
      <c r="AA332" s="667"/>
      <c r="AB332" s="667"/>
      <c r="AC332" s="667"/>
      <c r="AD332" s="667"/>
      <c r="AE332" s="667"/>
      <c r="AF332" s="667"/>
      <c r="AG332" s="667"/>
      <c r="AH332" s="667"/>
      <c r="AI332" s="667"/>
      <c r="AJ332" s="667"/>
      <c r="AK332" s="668"/>
      <c r="AL332" s="668"/>
      <c r="AM332" s="668"/>
      <c r="AN332" s="668"/>
      <c r="AO332" s="668"/>
      <c r="AP332" s="668"/>
      <c r="AQ332" s="668"/>
      <c r="AR332" s="668"/>
      <c r="AS332" s="668"/>
      <c r="AT332" s="668"/>
      <c r="AU332" s="668"/>
      <c r="AV332" s="668"/>
      <c r="AW332" s="668"/>
      <c r="AX332" s="668"/>
      <c r="AY332" s="668"/>
      <c r="AZ332" s="668"/>
      <c r="BA332" s="668"/>
      <c r="BB332" s="668"/>
      <c r="BC332" s="668"/>
      <c r="BD332" s="668"/>
      <c r="BE332" s="668"/>
      <c r="BF332" s="668"/>
      <c r="BG332" s="668"/>
      <c r="BH332" s="668"/>
      <c r="BI332" s="668"/>
      <c r="BJ332" s="668"/>
      <c r="BK332" s="668"/>
      <c r="BL332" s="668"/>
      <c r="BM332" s="668"/>
      <c r="BN332" s="668"/>
      <c r="BO332" s="668"/>
      <c r="BP332" s="668"/>
      <c r="BQ332" s="668"/>
      <c r="BR332" s="668"/>
      <c r="BS332" s="668"/>
      <c r="BT332" s="668"/>
      <c r="BU332" s="668"/>
      <c r="BV332" s="668"/>
      <c r="BW332" s="668"/>
      <c r="BX332" s="668"/>
      <c r="BY332" s="668"/>
      <c r="BZ332" s="668"/>
      <c r="CA332" s="668"/>
      <c r="CB332" s="668"/>
      <c r="CC332" s="668"/>
      <c r="CD332" s="668"/>
      <c r="CE332" s="668"/>
      <c r="CF332" s="668"/>
      <c r="CG332" s="668"/>
      <c r="CH332" s="668"/>
      <c r="CI332" s="668"/>
      <c r="CJ332" s="668"/>
      <c r="CK332" s="668"/>
      <c r="CL332" s="668"/>
      <c r="CM332" s="668"/>
      <c r="CN332" s="668"/>
      <c r="CO332" s="668"/>
      <c r="CP332" s="668"/>
      <c r="CQ332" s="668"/>
      <c r="CR332" s="668"/>
      <c r="CS332" s="668"/>
      <c r="CT332" s="668"/>
      <c r="CU332" s="668"/>
      <c r="CV332" s="668"/>
      <c r="CW332" s="668"/>
      <c r="CX332" s="668"/>
      <c r="CY332" s="668"/>
      <c r="CZ332" s="668"/>
      <c r="DA332" s="668"/>
      <c r="DB332" s="668"/>
      <c r="DC332" s="668"/>
      <c r="DD332" s="668"/>
      <c r="DE332" s="668"/>
      <c r="DF332" s="668"/>
      <c r="DG332" s="668"/>
      <c r="DH332" s="668"/>
      <c r="DI332" s="668"/>
      <c r="DJ332" s="668"/>
      <c r="DK332" s="668"/>
      <c r="DL332" s="668"/>
      <c r="DM332" s="668"/>
      <c r="DN332" s="668"/>
      <c r="DO332" s="668"/>
      <c r="DP332" s="668"/>
      <c r="DQ332" s="668"/>
      <c r="DR332" s="668"/>
      <c r="DS332" s="668"/>
      <c r="DT332" s="668"/>
      <c r="DU332" s="668"/>
      <c r="DV332" s="668"/>
      <c r="DW332" s="668"/>
      <c r="DX332" s="668"/>
      <c r="DY332" s="668"/>
      <c r="DZ332" s="668"/>
      <c r="EA332" s="668"/>
      <c r="EB332" s="668"/>
      <c r="EC332" s="668"/>
      <c r="ED332" s="668"/>
      <c r="EE332" s="668"/>
      <c r="EF332" s="668"/>
      <c r="EG332" s="668"/>
      <c r="EH332" s="668"/>
      <c r="EI332" s="668"/>
      <c r="EJ332" s="668"/>
      <c r="EK332" s="668"/>
      <c r="EL332" s="668"/>
      <c r="EM332" s="668"/>
      <c r="EN332" s="668"/>
      <c r="EO332" s="668"/>
      <c r="EP332" s="668"/>
      <c r="EQ332" s="668"/>
      <c r="ER332" s="668"/>
      <c r="ES332" s="668"/>
      <c r="ET332" s="668"/>
      <c r="EU332" s="668"/>
      <c r="EV332" s="668"/>
      <c r="EW332" s="668"/>
      <c r="EX332" s="668"/>
      <c r="EY332" s="668"/>
      <c r="EZ332" s="668"/>
      <c r="FA332" s="668"/>
      <c r="FB332" s="668"/>
      <c r="FC332" s="668"/>
      <c r="FD332" s="668"/>
      <c r="FE332" s="668"/>
      <c r="FF332" s="668"/>
    </row>
    <row r="333" spans="1:162" s="672" customFormat="1" ht="24" customHeight="1">
      <c r="A333" s="414"/>
      <c r="B333" s="414"/>
      <c r="C333" s="415" t="s">
        <v>592</v>
      </c>
      <c r="D333" s="552" t="s">
        <v>879</v>
      </c>
      <c r="E333" s="417">
        <v>14439610</v>
      </c>
      <c r="F333" s="417">
        <v>0</v>
      </c>
      <c r="G333" s="417">
        <v>14439610</v>
      </c>
      <c r="H333" s="664"/>
      <c r="I333" s="665"/>
      <c r="J333" s="665"/>
      <c r="K333" s="666" t="s">
        <v>592</v>
      </c>
      <c r="L333" s="892" t="s">
        <v>3578</v>
      </c>
      <c r="M333" s="981">
        <f t="shared" si="15"/>
        <v>14439610</v>
      </c>
      <c r="N333" s="981">
        <f t="shared" si="16"/>
        <v>0</v>
      </c>
      <c r="O333" s="981">
        <f t="shared" si="17"/>
        <v>14439610</v>
      </c>
      <c r="P333" s="667"/>
      <c r="Q333" s="667"/>
      <c r="R333" s="667"/>
      <c r="S333" s="667"/>
      <c r="T333" s="667"/>
      <c r="U333" s="667"/>
      <c r="V333" s="667"/>
      <c r="W333" s="667"/>
      <c r="X333" s="667"/>
      <c r="Y333" s="667"/>
      <c r="Z333" s="667"/>
      <c r="AA333" s="667"/>
      <c r="AB333" s="667"/>
      <c r="AC333" s="667"/>
      <c r="AD333" s="667"/>
      <c r="AE333" s="667"/>
      <c r="AF333" s="667"/>
      <c r="AG333" s="667"/>
      <c r="AH333" s="667"/>
      <c r="AI333" s="667"/>
      <c r="AJ333" s="667"/>
      <c r="AK333" s="668"/>
      <c r="AL333" s="668"/>
      <c r="AM333" s="668"/>
      <c r="AN333" s="668"/>
      <c r="AO333" s="668"/>
      <c r="AP333" s="668"/>
      <c r="AQ333" s="668"/>
      <c r="AR333" s="668"/>
      <c r="AS333" s="668"/>
      <c r="AT333" s="668"/>
      <c r="AU333" s="668"/>
      <c r="AV333" s="668"/>
      <c r="AW333" s="668"/>
      <c r="AX333" s="668"/>
      <c r="AY333" s="668"/>
      <c r="AZ333" s="668"/>
      <c r="BA333" s="668"/>
      <c r="BB333" s="668"/>
      <c r="BC333" s="668"/>
      <c r="BD333" s="668"/>
      <c r="BE333" s="668"/>
      <c r="BF333" s="668"/>
      <c r="BG333" s="668"/>
      <c r="BH333" s="668"/>
      <c r="BI333" s="668"/>
      <c r="BJ333" s="668"/>
      <c r="BK333" s="668"/>
      <c r="BL333" s="668"/>
      <c r="BM333" s="668"/>
      <c r="BN333" s="668"/>
      <c r="BO333" s="668"/>
      <c r="BP333" s="668"/>
      <c r="BQ333" s="668"/>
      <c r="BR333" s="668"/>
      <c r="BS333" s="668"/>
      <c r="BT333" s="668"/>
      <c r="BU333" s="668"/>
      <c r="BV333" s="668"/>
      <c r="BW333" s="668"/>
      <c r="BX333" s="668"/>
      <c r="BY333" s="668"/>
      <c r="BZ333" s="668"/>
      <c r="CA333" s="668"/>
      <c r="CB333" s="668"/>
      <c r="CC333" s="668"/>
      <c r="CD333" s="668"/>
      <c r="CE333" s="668"/>
      <c r="CF333" s="668"/>
      <c r="CG333" s="668"/>
      <c r="CH333" s="668"/>
      <c r="CI333" s="668"/>
      <c r="CJ333" s="668"/>
      <c r="CK333" s="668"/>
      <c r="CL333" s="668"/>
      <c r="CM333" s="668"/>
      <c r="CN333" s="668"/>
      <c r="CO333" s="668"/>
      <c r="CP333" s="668"/>
      <c r="CQ333" s="668"/>
      <c r="CR333" s="668"/>
      <c r="CS333" s="668"/>
      <c r="CT333" s="668"/>
      <c r="CU333" s="668"/>
      <c r="CV333" s="668"/>
      <c r="CW333" s="668"/>
      <c r="CX333" s="668"/>
      <c r="CY333" s="668"/>
      <c r="CZ333" s="668"/>
      <c r="DA333" s="668"/>
      <c r="DB333" s="668"/>
      <c r="DC333" s="668"/>
      <c r="DD333" s="668"/>
      <c r="DE333" s="668"/>
      <c r="DF333" s="668"/>
      <c r="DG333" s="668"/>
      <c r="DH333" s="668"/>
      <c r="DI333" s="668"/>
      <c r="DJ333" s="668"/>
      <c r="DK333" s="668"/>
      <c r="DL333" s="668"/>
      <c r="DM333" s="668"/>
      <c r="DN333" s="668"/>
      <c r="DO333" s="668"/>
      <c r="DP333" s="668"/>
      <c r="DQ333" s="668"/>
      <c r="DR333" s="668"/>
      <c r="DS333" s="668"/>
      <c r="DT333" s="668"/>
      <c r="DU333" s="668"/>
      <c r="DV333" s="668"/>
      <c r="DW333" s="668"/>
      <c r="DX333" s="668"/>
      <c r="DY333" s="668"/>
      <c r="DZ333" s="668"/>
      <c r="EA333" s="668"/>
      <c r="EB333" s="668"/>
      <c r="EC333" s="668"/>
      <c r="ED333" s="668"/>
      <c r="EE333" s="668"/>
      <c r="EF333" s="668"/>
      <c r="EG333" s="668"/>
      <c r="EH333" s="668"/>
      <c r="EI333" s="668"/>
      <c r="EJ333" s="668"/>
      <c r="EK333" s="668"/>
      <c r="EL333" s="668"/>
      <c r="EM333" s="668"/>
      <c r="EN333" s="668"/>
      <c r="EO333" s="668"/>
      <c r="EP333" s="668"/>
      <c r="EQ333" s="668"/>
      <c r="ER333" s="668"/>
      <c r="ES333" s="668"/>
      <c r="ET333" s="668"/>
      <c r="EU333" s="668"/>
      <c r="EV333" s="668"/>
      <c r="EW333" s="668"/>
      <c r="EX333" s="668"/>
      <c r="EY333" s="668"/>
      <c r="EZ333" s="668"/>
      <c r="FA333" s="668"/>
      <c r="FB333" s="668"/>
      <c r="FC333" s="668"/>
      <c r="FD333" s="668"/>
      <c r="FE333" s="668"/>
      <c r="FF333" s="668"/>
    </row>
    <row r="334" spans="1:162" s="672" customFormat="1" ht="24" customHeight="1">
      <c r="A334" s="384"/>
      <c r="B334" s="385" t="s">
        <v>599</v>
      </c>
      <c r="C334" s="385"/>
      <c r="D334" s="418" t="s">
        <v>880</v>
      </c>
      <c r="E334" s="419">
        <v>1707270</v>
      </c>
      <c r="F334" s="419">
        <v>0</v>
      </c>
      <c r="G334" s="417">
        <v>1707270</v>
      </c>
      <c r="H334" s="664"/>
      <c r="I334" s="670"/>
      <c r="J334" s="669" t="s">
        <v>599</v>
      </c>
      <c r="K334" s="669"/>
      <c r="L334" s="586" t="s">
        <v>3579</v>
      </c>
      <c r="M334" s="982">
        <f t="shared" si="15"/>
        <v>1707270</v>
      </c>
      <c r="N334" s="982">
        <f t="shared" si="16"/>
        <v>0</v>
      </c>
      <c r="O334" s="982">
        <f t="shared" si="17"/>
        <v>1707270</v>
      </c>
      <c r="P334" s="667"/>
      <c r="Q334" s="667"/>
      <c r="R334" s="667"/>
      <c r="S334" s="667"/>
      <c r="T334" s="667"/>
      <c r="U334" s="667"/>
      <c r="V334" s="667"/>
      <c r="W334" s="667"/>
      <c r="X334" s="667"/>
      <c r="Y334" s="667"/>
      <c r="Z334" s="667"/>
      <c r="AA334" s="667"/>
      <c r="AB334" s="667"/>
      <c r="AC334" s="667"/>
      <c r="AD334" s="667"/>
      <c r="AE334" s="667"/>
      <c r="AF334" s="667"/>
      <c r="AG334" s="667"/>
      <c r="AH334" s="667"/>
      <c r="AI334" s="667"/>
      <c r="AJ334" s="667"/>
      <c r="AK334" s="668"/>
      <c r="AL334" s="668"/>
      <c r="AM334" s="668"/>
      <c r="AN334" s="668"/>
      <c r="AO334" s="668"/>
      <c r="AP334" s="668"/>
      <c r="AQ334" s="668"/>
      <c r="AR334" s="668"/>
      <c r="AS334" s="668"/>
      <c r="AT334" s="668"/>
      <c r="AU334" s="668"/>
      <c r="AV334" s="668"/>
      <c r="AW334" s="668"/>
      <c r="AX334" s="668"/>
      <c r="AY334" s="668"/>
      <c r="AZ334" s="668"/>
      <c r="BA334" s="668"/>
      <c r="BB334" s="668"/>
      <c r="BC334" s="668"/>
      <c r="BD334" s="668"/>
      <c r="BE334" s="668"/>
      <c r="BF334" s="668"/>
      <c r="BG334" s="668"/>
      <c r="BH334" s="668"/>
      <c r="BI334" s="668"/>
      <c r="BJ334" s="668"/>
      <c r="BK334" s="668"/>
      <c r="BL334" s="668"/>
      <c r="BM334" s="668"/>
      <c r="BN334" s="668"/>
      <c r="BO334" s="668"/>
      <c r="BP334" s="668"/>
      <c r="BQ334" s="668"/>
      <c r="BR334" s="668"/>
      <c r="BS334" s="668"/>
      <c r="BT334" s="668"/>
      <c r="BU334" s="668"/>
      <c r="BV334" s="668"/>
      <c r="BW334" s="668"/>
      <c r="BX334" s="668"/>
      <c r="BY334" s="668"/>
      <c r="BZ334" s="668"/>
      <c r="CA334" s="668"/>
      <c r="CB334" s="668"/>
      <c r="CC334" s="668"/>
      <c r="CD334" s="668"/>
      <c r="CE334" s="668"/>
      <c r="CF334" s="668"/>
      <c r="CG334" s="668"/>
      <c r="CH334" s="668"/>
      <c r="CI334" s="668"/>
      <c r="CJ334" s="668"/>
      <c r="CK334" s="668"/>
      <c r="CL334" s="668"/>
      <c r="CM334" s="668"/>
      <c r="CN334" s="668"/>
      <c r="CO334" s="668"/>
      <c r="CP334" s="668"/>
      <c r="CQ334" s="668"/>
      <c r="CR334" s="668"/>
      <c r="CS334" s="668"/>
      <c r="CT334" s="668"/>
      <c r="CU334" s="668"/>
      <c r="CV334" s="668"/>
      <c r="CW334" s="668"/>
      <c r="CX334" s="668"/>
      <c r="CY334" s="668"/>
      <c r="CZ334" s="668"/>
      <c r="DA334" s="668"/>
      <c r="DB334" s="668"/>
      <c r="DC334" s="668"/>
      <c r="DD334" s="668"/>
      <c r="DE334" s="668"/>
      <c r="DF334" s="668"/>
      <c r="DG334" s="668"/>
      <c r="DH334" s="668"/>
      <c r="DI334" s="668"/>
      <c r="DJ334" s="668"/>
      <c r="DK334" s="668"/>
      <c r="DL334" s="668"/>
      <c r="DM334" s="668"/>
      <c r="DN334" s="668"/>
      <c r="DO334" s="668"/>
      <c r="DP334" s="668"/>
      <c r="DQ334" s="668"/>
      <c r="DR334" s="668"/>
      <c r="DS334" s="668"/>
      <c r="DT334" s="668"/>
      <c r="DU334" s="668"/>
      <c r="DV334" s="668"/>
      <c r="DW334" s="668"/>
      <c r="DX334" s="668"/>
      <c r="DY334" s="668"/>
      <c r="DZ334" s="668"/>
      <c r="EA334" s="668"/>
      <c r="EB334" s="668"/>
      <c r="EC334" s="668"/>
      <c r="ED334" s="668"/>
      <c r="EE334" s="668"/>
      <c r="EF334" s="668"/>
      <c r="EG334" s="668"/>
      <c r="EH334" s="668"/>
      <c r="EI334" s="668"/>
      <c r="EJ334" s="668"/>
      <c r="EK334" s="668"/>
      <c r="EL334" s="668"/>
      <c r="EM334" s="668"/>
      <c r="EN334" s="668"/>
      <c r="EO334" s="668"/>
      <c r="EP334" s="668"/>
      <c r="EQ334" s="668"/>
      <c r="ER334" s="668"/>
      <c r="ES334" s="668"/>
      <c r="ET334" s="668"/>
      <c r="EU334" s="668"/>
      <c r="EV334" s="668"/>
      <c r="EW334" s="668"/>
      <c r="EX334" s="668"/>
      <c r="EY334" s="668"/>
      <c r="EZ334" s="668"/>
      <c r="FA334" s="668"/>
      <c r="FB334" s="668"/>
      <c r="FC334" s="668"/>
      <c r="FD334" s="668"/>
      <c r="FE334" s="668"/>
      <c r="FF334" s="668"/>
    </row>
    <row r="335" spans="1:162" s="672" customFormat="1" ht="24" customHeight="1">
      <c r="A335" s="414"/>
      <c r="B335" s="415"/>
      <c r="C335" s="414" t="s">
        <v>592</v>
      </c>
      <c r="D335" s="416" t="s">
        <v>881</v>
      </c>
      <c r="E335" s="417">
        <v>1707270</v>
      </c>
      <c r="F335" s="417">
        <v>0</v>
      </c>
      <c r="G335" s="417">
        <v>1707270</v>
      </c>
      <c r="H335" s="664"/>
      <c r="I335" s="665"/>
      <c r="J335" s="666"/>
      <c r="K335" s="665" t="s">
        <v>592</v>
      </c>
      <c r="L335" s="585" t="s">
        <v>3580</v>
      </c>
      <c r="M335" s="981">
        <f t="shared" si="15"/>
        <v>1707270</v>
      </c>
      <c r="N335" s="981">
        <f t="shared" si="16"/>
        <v>0</v>
      </c>
      <c r="O335" s="981">
        <f t="shared" si="17"/>
        <v>1707270</v>
      </c>
      <c r="P335" s="667"/>
      <c r="Q335" s="667"/>
      <c r="R335" s="667"/>
      <c r="S335" s="667"/>
      <c r="T335" s="667"/>
      <c r="U335" s="667"/>
      <c r="V335" s="667"/>
      <c r="W335" s="667"/>
      <c r="X335" s="667"/>
      <c r="Y335" s="667"/>
      <c r="Z335" s="667"/>
      <c r="AA335" s="667"/>
      <c r="AB335" s="667"/>
      <c r="AC335" s="667"/>
      <c r="AD335" s="667"/>
      <c r="AE335" s="667"/>
      <c r="AF335" s="667"/>
      <c r="AG335" s="667"/>
      <c r="AH335" s="667"/>
      <c r="AI335" s="667"/>
      <c r="AJ335" s="667"/>
      <c r="AK335" s="668"/>
      <c r="AL335" s="668"/>
      <c r="AM335" s="668"/>
      <c r="AN335" s="668"/>
      <c r="AO335" s="668"/>
      <c r="AP335" s="668"/>
      <c r="AQ335" s="668"/>
      <c r="AR335" s="668"/>
      <c r="AS335" s="668"/>
      <c r="AT335" s="668"/>
      <c r="AU335" s="668"/>
      <c r="AV335" s="668"/>
      <c r="AW335" s="668"/>
      <c r="AX335" s="668"/>
      <c r="AY335" s="668"/>
      <c r="AZ335" s="668"/>
      <c r="BA335" s="668"/>
      <c r="BB335" s="668"/>
      <c r="BC335" s="668"/>
      <c r="BD335" s="668"/>
      <c r="BE335" s="668"/>
      <c r="BF335" s="668"/>
      <c r="BG335" s="668"/>
      <c r="BH335" s="668"/>
      <c r="BI335" s="668"/>
      <c r="BJ335" s="668"/>
      <c r="BK335" s="668"/>
      <c r="BL335" s="668"/>
      <c r="BM335" s="668"/>
      <c r="BN335" s="668"/>
      <c r="BO335" s="668"/>
      <c r="BP335" s="668"/>
      <c r="BQ335" s="668"/>
      <c r="BR335" s="668"/>
      <c r="BS335" s="668"/>
      <c r="BT335" s="668"/>
      <c r="BU335" s="668"/>
      <c r="BV335" s="668"/>
      <c r="BW335" s="668"/>
      <c r="BX335" s="668"/>
      <c r="BY335" s="668"/>
      <c r="BZ335" s="668"/>
      <c r="CA335" s="668"/>
      <c r="CB335" s="668"/>
      <c r="CC335" s="668"/>
      <c r="CD335" s="668"/>
      <c r="CE335" s="668"/>
      <c r="CF335" s="668"/>
      <c r="CG335" s="668"/>
      <c r="CH335" s="668"/>
      <c r="CI335" s="668"/>
      <c r="CJ335" s="668"/>
      <c r="CK335" s="668"/>
      <c r="CL335" s="668"/>
      <c r="CM335" s="668"/>
      <c r="CN335" s="668"/>
      <c r="CO335" s="668"/>
      <c r="CP335" s="668"/>
      <c r="CQ335" s="668"/>
      <c r="CR335" s="668"/>
      <c r="CS335" s="668"/>
      <c r="CT335" s="668"/>
      <c r="CU335" s="668"/>
      <c r="CV335" s="668"/>
      <c r="CW335" s="668"/>
      <c r="CX335" s="668"/>
      <c r="CY335" s="668"/>
      <c r="CZ335" s="668"/>
      <c r="DA335" s="668"/>
      <c r="DB335" s="668"/>
      <c r="DC335" s="668"/>
      <c r="DD335" s="668"/>
      <c r="DE335" s="668"/>
      <c r="DF335" s="668"/>
      <c r="DG335" s="668"/>
      <c r="DH335" s="668"/>
      <c r="DI335" s="668"/>
      <c r="DJ335" s="668"/>
      <c r="DK335" s="668"/>
      <c r="DL335" s="668"/>
      <c r="DM335" s="668"/>
      <c r="DN335" s="668"/>
      <c r="DO335" s="668"/>
      <c r="DP335" s="668"/>
      <c r="DQ335" s="668"/>
      <c r="DR335" s="668"/>
      <c r="DS335" s="668"/>
      <c r="DT335" s="668"/>
      <c r="DU335" s="668"/>
      <c r="DV335" s="668"/>
      <c r="DW335" s="668"/>
      <c r="DX335" s="668"/>
      <c r="DY335" s="668"/>
      <c r="DZ335" s="668"/>
      <c r="EA335" s="668"/>
      <c r="EB335" s="668"/>
      <c r="EC335" s="668"/>
      <c r="ED335" s="668"/>
      <c r="EE335" s="668"/>
      <c r="EF335" s="668"/>
      <c r="EG335" s="668"/>
      <c r="EH335" s="668"/>
      <c r="EI335" s="668"/>
      <c r="EJ335" s="668"/>
      <c r="EK335" s="668"/>
      <c r="EL335" s="668"/>
      <c r="EM335" s="668"/>
      <c r="EN335" s="668"/>
      <c r="EO335" s="668"/>
      <c r="EP335" s="668"/>
      <c r="EQ335" s="668"/>
      <c r="ER335" s="668"/>
      <c r="ES335" s="668"/>
      <c r="ET335" s="668"/>
      <c r="EU335" s="668"/>
      <c r="EV335" s="668"/>
      <c r="EW335" s="668"/>
      <c r="EX335" s="668"/>
      <c r="EY335" s="668"/>
      <c r="EZ335" s="668"/>
      <c r="FA335" s="668"/>
      <c r="FB335" s="668"/>
      <c r="FC335" s="668"/>
      <c r="FD335" s="668"/>
      <c r="FE335" s="668"/>
      <c r="FF335" s="668"/>
    </row>
    <row r="336" spans="1:162" s="678" customFormat="1" ht="24" customHeight="1" thickBot="1">
      <c r="A336" s="424" t="s">
        <v>882</v>
      </c>
      <c r="B336" s="424"/>
      <c r="C336" s="425"/>
      <c r="D336" s="479" t="s">
        <v>883</v>
      </c>
      <c r="E336" s="427">
        <v>128387980</v>
      </c>
      <c r="F336" s="427">
        <v>0</v>
      </c>
      <c r="G336" s="439">
        <v>128387980</v>
      </c>
      <c r="H336" s="664"/>
      <c r="I336" s="675" t="s">
        <v>882</v>
      </c>
      <c r="J336" s="675"/>
      <c r="K336" s="676"/>
      <c r="L336" s="587" t="s">
        <v>3581</v>
      </c>
      <c r="M336" s="984">
        <f t="shared" si="15"/>
        <v>128387980</v>
      </c>
      <c r="N336" s="984">
        <f t="shared" si="16"/>
        <v>0</v>
      </c>
      <c r="O336" s="984">
        <f t="shared" si="17"/>
        <v>128387980</v>
      </c>
      <c r="P336" s="667"/>
      <c r="Q336" s="667"/>
      <c r="R336" s="667"/>
      <c r="S336" s="667"/>
      <c r="T336" s="667"/>
      <c r="U336" s="667"/>
      <c r="V336" s="667"/>
      <c r="W336" s="667"/>
      <c r="X336" s="667"/>
      <c r="Y336" s="667"/>
      <c r="Z336" s="667"/>
      <c r="AA336" s="667"/>
      <c r="AB336" s="667"/>
      <c r="AC336" s="667"/>
      <c r="AD336" s="667"/>
      <c r="AE336" s="667"/>
      <c r="AF336" s="667"/>
      <c r="AG336" s="667"/>
      <c r="AH336" s="667"/>
      <c r="AI336" s="667"/>
      <c r="AJ336" s="667"/>
      <c r="AK336" s="668"/>
      <c r="AL336" s="668"/>
      <c r="AM336" s="668"/>
      <c r="AN336" s="668"/>
      <c r="AO336" s="668"/>
      <c r="AP336" s="668"/>
      <c r="AQ336" s="668"/>
      <c r="AR336" s="668"/>
      <c r="AS336" s="668"/>
      <c r="AT336" s="668"/>
      <c r="AU336" s="668"/>
      <c r="AV336" s="668"/>
      <c r="AW336" s="668"/>
      <c r="AX336" s="668"/>
      <c r="AY336" s="668"/>
      <c r="AZ336" s="668"/>
      <c r="BA336" s="668"/>
      <c r="BB336" s="668"/>
      <c r="BC336" s="668"/>
      <c r="BD336" s="668"/>
      <c r="BE336" s="668"/>
      <c r="BF336" s="668"/>
      <c r="BG336" s="668"/>
      <c r="BH336" s="668"/>
      <c r="BI336" s="668"/>
      <c r="BJ336" s="668"/>
      <c r="BK336" s="668"/>
      <c r="BL336" s="668"/>
      <c r="BM336" s="668"/>
      <c r="BN336" s="668"/>
      <c r="BO336" s="668"/>
      <c r="BP336" s="668"/>
      <c r="BQ336" s="668"/>
      <c r="BR336" s="668"/>
      <c r="BS336" s="668"/>
      <c r="BT336" s="668"/>
      <c r="BU336" s="668"/>
      <c r="BV336" s="668"/>
      <c r="BW336" s="668"/>
      <c r="BX336" s="668"/>
      <c r="BY336" s="668"/>
      <c r="BZ336" s="668"/>
      <c r="CA336" s="668"/>
      <c r="CB336" s="668"/>
      <c r="CC336" s="668"/>
      <c r="CD336" s="668"/>
      <c r="CE336" s="668"/>
      <c r="CF336" s="668"/>
      <c r="CG336" s="668"/>
      <c r="CH336" s="668"/>
      <c r="CI336" s="668"/>
      <c r="CJ336" s="668"/>
      <c r="CK336" s="668"/>
      <c r="CL336" s="668"/>
      <c r="CM336" s="668"/>
      <c r="CN336" s="668"/>
      <c r="CO336" s="668"/>
      <c r="CP336" s="668"/>
      <c r="CQ336" s="668"/>
      <c r="CR336" s="668"/>
      <c r="CS336" s="668"/>
      <c r="CT336" s="668"/>
      <c r="CU336" s="668"/>
      <c r="CV336" s="668"/>
      <c r="CW336" s="668"/>
      <c r="CX336" s="668"/>
      <c r="CY336" s="668"/>
      <c r="CZ336" s="668"/>
      <c r="DA336" s="668"/>
      <c r="DB336" s="668"/>
      <c r="DC336" s="668"/>
      <c r="DD336" s="668"/>
      <c r="DE336" s="668"/>
      <c r="DF336" s="668"/>
      <c r="DG336" s="668"/>
      <c r="DH336" s="668"/>
      <c r="DI336" s="668"/>
      <c r="DJ336" s="668"/>
      <c r="DK336" s="668"/>
      <c r="DL336" s="668"/>
      <c r="DM336" s="668"/>
      <c r="DN336" s="668"/>
      <c r="DO336" s="668"/>
      <c r="DP336" s="668"/>
      <c r="DQ336" s="668"/>
      <c r="DR336" s="668"/>
      <c r="DS336" s="668"/>
      <c r="DT336" s="668"/>
      <c r="DU336" s="668"/>
      <c r="DV336" s="668"/>
      <c r="DW336" s="668"/>
      <c r="DX336" s="668"/>
      <c r="DY336" s="668"/>
      <c r="DZ336" s="668"/>
      <c r="EA336" s="668"/>
      <c r="EB336" s="668"/>
      <c r="EC336" s="668"/>
      <c r="ED336" s="668"/>
      <c r="EE336" s="668"/>
      <c r="EF336" s="668"/>
      <c r="EG336" s="668"/>
      <c r="EH336" s="668"/>
      <c r="EI336" s="668"/>
      <c r="EJ336" s="668"/>
      <c r="EK336" s="668"/>
      <c r="EL336" s="668"/>
      <c r="EM336" s="668"/>
      <c r="EN336" s="668"/>
      <c r="EO336" s="668"/>
      <c r="EP336" s="668"/>
      <c r="EQ336" s="668"/>
      <c r="ER336" s="668"/>
      <c r="ES336" s="668"/>
      <c r="ET336" s="668"/>
      <c r="EU336" s="668"/>
      <c r="EV336" s="668"/>
      <c r="EW336" s="668"/>
      <c r="EX336" s="668"/>
      <c r="EY336" s="668"/>
      <c r="EZ336" s="668"/>
      <c r="FA336" s="668"/>
      <c r="FB336" s="668"/>
      <c r="FC336" s="668"/>
      <c r="FD336" s="668"/>
      <c r="FE336" s="668"/>
      <c r="FF336" s="668"/>
    </row>
    <row r="337" spans="1:162" s="678" customFormat="1" ht="24" customHeight="1" thickTop="1" thickBot="1">
      <c r="A337" s="414"/>
      <c r="B337" s="415" t="s">
        <v>592</v>
      </c>
      <c r="C337" s="414"/>
      <c r="D337" s="416" t="s">
        <v>593</v>
      </c>
      <c r="E337" s="417">
        <v>63160000</v>
      </c>
      <c r="F337" s="417">
        <v>0</v>
      </c>
      <c r="G337" s="417">
        <v>63160000</v>
      </c>
      <c r="H337" s="664"/>
      <c r="I337" s="665"/>
      <c r="J337" s="666" t="s">
        <v>592</v>
      </c>
      <c r="K337" s="665"/>
      <c r="L337" s="585" t="s">
        <v>3339</v>
      </c>
      <c r="M337" s="981">
        <f t="shared" si="15"/>
        <v>63160000</v>
      </c>
      <c r="N337" s="981">
        <f t="shared" si="16"/>
        <v>0</v>
      </c>
      <c r="O337" s="981">
        <f t="shared" si="17"/>
        <v>63160000</v>
      </c>
      <c r="P337" s="667"/>
      <c r="Q337" s="667"/>
      <c r="R337" s="667"/>
      <c r="S337" s="667"/>
      <c r="T337" s="667"/>
      <c r="U337" s="667"/>
      <c r="V337" s="667"/>
      <c r="W337" s="667"/>
      <c r="X337" s="667"/>
      <c r="Y337" s="667"/>
      <c r="Z337" s="667"/>
      <c r="AA337" s="667"/>
      <c r="AB337" s="667"/>
      <c r="AC337" s="667"/>
      <c r="AD337" s="667"/>
      <c r="AE337" s="667"/>
      <c r="AF337" s="667"/>
      <c r="AG337" s="667"/>
      <c r="AH337" s="667"/>
      <c r="AI337" s="667"/>
      <c r="AJ337" s="667"/>
      <c r="AK337" s="668"/>
      <c r="AL337" s="668"/>
      <c r="AM337" s="668"/>
      <c r="AN337" s="668"/>
      <c r="AO337" s="668"/>
      <c r="AP337" s="668"/>
      <c r="AQ337" s="668"/>
      <c r="AR337" s="668"/>
      <c r="AS337" s="668"/>
      <c r="AT337" s="668"/>
      <c r="AU337" s="668"/>
      <c r="AV337" s="668"/>
      <c r="AW337" s="668"/>
      <c r="AX337" s="668"/>
      <c r="AY337" s="668"/>
      <c r="AZ337" s="668"/>
      <c r="BA337" s="668"/>
      <c r="BB337" s="668"/>
      <c r="BC337" s="668"/>
      <c r="BD337" s="668"/>
      <c r="BE337" s="668"/>
      <c r="BF337" s="668"/>
      <c r="BG337" s="668"/>
      <c r="BH337" s="668"/>
      <c r="BI337" s="668"/>
      <c r="BJ337" s="668"/>
      <c r="BK337" s="668"/>
      <c r="BL337" s="668"/>
      <c r="BM337" s="668"/>
      <c r="BN337" s="668"/>
      <c r="BO337" s="668"/>
      <c r="BP337" s="668"/>
      <c r="BQ337" s="668"/>
      <c r="BR337" s="668"/>
      <c r="BS337" s="668"/>
      <c r="BT337" s="668"/>
      <c r="BU337" s="668"/>
      <c r="BV337" s="668"/>
      <c r="BW337" s="668"/>
      <c r="BX337" s="668"/>
      <c r="BY337" s="668"/>
      <c r="BZ337" s="668"/>
      <c r="CA337" s="668"/>
      <c r="CB337" s="668"/>
      <c r="CC337" s="668"/>
      <c r="CD337" s="668"/>
      <c r="CE337" s="668"/>
      <c r="CF337" s="668"/>
      <c r="CG337" s="668"/>
      <c r="CH337" s="668"/>
      <c r="CI337" s="668"/>
      <c r="CJ337" s="668"/>
      <c r="CK337" s="668"/>
      <c r="CL337" s="668"/>
      <c r="CM337" s="668"/>
      <c r="CN337" s="668"/>
      <c r="CO337" s="668"/>
      <c r="CP337" s="668"/>
      <c r="CQ337" s="668"/>
      <c r="CR337" s="668"/>
      <c r="CS337" s="668"/>
      <c r="CT337" s="668"/>
      <c r="CU337" s="668"/>
      <c r="CV337" s="668"/>
      <c r="CW337" s="668"/>
      <c r="CX337" s="668"/>
      <c r="CY337" s="668"/>
      <c r="CZ337" s="668"/>
      <c r="DA337" s="668"/>
      <c r="DB337" s="668"/>
      <c r="DC337" s="668"/>
      <c r="DD337" s="668"/>
      <c r="DE337" s="668"/>
      <c r="DF337" s="668"/>
      <c r="DG337" s="668"/>
      <c r="DH337" s="668"/>
      <c r="DI337" s="668"/>
      <c r="DJ337" s="668"/>
      <c r="DK337" s="668"/>
      <c r="DL337" s="668"/>
      <c r="DM337" s="668"/>
      <c r="DN337" s="668"/>
      <c r="DO337" s="668"/>
      <c r="DP337" s="668"/>
      <c r="DQ337" s="668"/>
      <c r="DR337" s="668"/>
      <c r="DS337" s="668"/>
      <c r="DT337" s="668"/>
      <c r="DU337" s="668"/>
      <c r="DV337" s="668"/>
      <c r="DW337" s="668"/>
      <c r="DX337" s="668"/>
      <c r="DY337" s="668"/>
      <c r="DZ337" s="668"/>
      <c r="EA337" s="668"/>
      <c r="EB337" s="668"/>
      <c r="EC337" s="668"/>
      <c r="ED337" s="668"/>
      <c r="EE337" s="668"/>
      <c r="EF337" s="668"/>
      <c r="EG337" s="668"/>
      <c r="EH337" s="668"/>
      <c r="EI337" s="668"/>
      <c r="EJ337" s="668"/>
      <c r="EK337" s="668"/>
      <c r="EL337" s="668"/>
      <c r="EM337" s="668"/>
      <c r="EN337" s="668"/>
      <c r="EO337" s="668"/>
      <c r="EP337" s="668"/>
      <c r="EQ337" s="668"/>
      <c r="ER337" s="668"/>
      <c r="ES337" s="668"/>
      <c r="ET337" s="668"/>
      <c r="EU337" s="668"/>
      <c r="EV337" s="668"/>
      <c r="EW337" s="668"/>
      <c r="EX337" s="668"/>
      <c r="EY337" s="668"/>
      <c r="EZ337" s="668"/>
      <c r="FA337" s="668"/>
      <c r="FB337" s="668"/>
      <c r="FC337" s="668"/>
      <c r="FD337" s="668"/>
      <c r="FE337" s="668"/>
      <c r="FF337" s="668"/>
    </row>
    <row r="338" spans="1:162" s="672" customFormat="1" ht="24" customHeight="1" thickTop="1">
      <c r="A338" s="385"/>
      <c r="B338" s="385"/>
      <c r="C338" s="384" t="s">
        <v>592</v>
      </c>
      <c r="D338" s="418" t="s">
        <v>594</v>
      </c>
      <c r="E338" s="419">
        <v>63160000</v>
      </c>
      <c r="F338" s="419">
        <v>0</v>
      </c>
      <c r="G338" s="417">
        <v>63160000</v>
      </c>
      <c r="H338" s="664"/>
      <c r="I338" s="669"/>
      <c r="J338" s="669"/>
      <c r="K338" s="670" t="s">
        <v>592</v>
      </c>
      <c r="L338" s="586" t="s">
        <v>3327</v>
      </c>
      <c r="M338" s="982">
        <f t="shared" si="15"/>
        <v>63160000</v>
      </c>
      <c r="N338" s="982">
        <f t="shared" si="16"/>
        <v>0</v>
      </c>
      <c r="O338" s="982">
        <f t="shared" si="17"/>
        <v>63160000</v>
      </c>
      <c r="P338" s="667"/>
      <c r="Q338" s="667"/>
      <c r="R338" s="667"/>
      <c r="S338" s="667"/>
      <c r="T338" s="667"/>
      <c r="U338" s="667"/>
      <c r="V338" s="667"/>
      <c r="W338" s="667"/>
      <c r="X338" s="667"/>
      <c r="Y338" s="667"/>
      <c r="Z338" s="667"/>
      <c r="AA338" s="667"/>
      <c r="AB338" s="667"/>
      <c r="AC338" s="667"/>
      <c r="AD338" s="667"/>
      <c r="AE338" s="667"/>
      <c r="AF338" s="667"/>
      <c r="AG338" s="667"/>
      <c r="AH338" s="667"/>
      <c r="AI338" s="667"/>
      <c r="AJ338" s="667"/>
      <c r="AK338" s="668"/>
      <c r="AL338" s="668"/>
      <c r="AM338" s="668"/>
      <c r="AN338" s="668"/>
      <c r="AO338" s="668"/>
      <c r="AP338" s="668"/>
      <c r="AQ338" s="668"/>
      <c r="AR338" s="668"/>
      <c r="AS338" s="668"/>
      <c r="AT338" s="668"/>
      <c r="AU338" s="668"/>
      <c r="AV338" s="668"/>
      <c r="AW338" s="668"/>
      <c r="AX338" s="668"/>
      <c r="AY338" s="668"/>
      <c r="AZ338" s="668"/>
      <c r="BA338" s="668"/>
      <c r="BB338" s="668"/>
      <c r="BC338" s="668"/>
      <c r="BD338" s="668"/>
      <c r="BE338" s="668"/>
      <c r="BF338" s="668"/>
      <c r="BG338" s="668"/>
      <c r="BH338" s="668"/>
      <c r="BI338" s="668"/>
      <c r="BJ338" s="668"/>
      <c r="BK338" s="668"/>
      <c r="BL338" s="668"/>
      <c r="BM338" s="668"/>
      <c r="BN338" s="668"/>
      <c r="BO338" s="668"/>
      <c r="BP338" s="668"/>
      <c r="BQ338" s="668"/>
      <c r="BR338" s="668"/>
      <c r="BS338" s="668"/>
      <c r="BT338" s="668"/>
      <c r="BU338" s="668"/>
      <c r="BV338" s="668"/>
      <c r="BW338" s="668"/>
      <c r="BX338" s="668"/>
      <c r="BY338" s="668"/>
      <c r="BZ338" s="668"/>
      <c r="CA338" s="668"/>
      <c r="CB338" s="668"/>
      <c r="CC338" s="668"/>
      <c r="CD338" s="668"/>
      <c r="CE338" s="668"/>
      <c r="CF338" s="668"/>
      <c r="CG338" s="668"/>
      <c r="CH338" s="668"/>
      <c r="CI338" s="668"/>
      <c r="CJ338" s="668"/>
      <c r="CK338" s="668"/>
      <c r="CL338" s="668"/>
      <c r="CM338" s="668"/>
      <c r="CN338" s="668"/>
      <c r="CO338" s="668"/>
      <c r="CP338" s="668"/>
      <c r="CQ338" s="668"/>
      <c r="CR338" s="668"/>
      <c r="CS338" s="668"/>
      <c r="CT338" s="668"/>
      <c r="CU338" s="668"/>
      <c r="CV338" s="668"/>
      <c r="CW338" s="668"/>
      <c r="CX338" s="668"/>
      <c r="CY338" s="668"/>
      <c r="CZ338" s="668"/>
      <c r="DA338" s="668"/>
      <c r="DB338" s="668"/>
      <c r="DC338" s="668"/>
      <c r="DD338" s="668"/>
      <c r="DE338" s="668"/>
      <c r="DF338" s="668"/>
      <c r="DG338" s="668"/>
      <c r="DH338" s="668"/>
      <c r="DI338" s="668"/>
      <c r="DJ338" s="668"/>
      <c r="DK338" s="668"/>
      <c r="DL338" s="668"/>
      <c r="DM338" s="668"/>
      <c r="DN338" s="668"/>
      <c r="DO338" s="668"/>
      <c r="DP338" s="668"/>
      <c r="DQ338" s="668"/>
      <c r="DR338" s="668"/>
      <c r="DS338" s="668"/>
      <c r="DT338" s="668"/>
      <c r="DU338" s="668"/>
      <c r="DV338" s="668"/>
      <c r="DW338" s="668"/>
      <c r="DX338" s="668"/>
      <c r="DY338" s="668"/>
      <c r="DZ338" s="668"/>
      <c r="EA338" s="668"/>
      <c r="EB338" s="668"/>
      <c r="EC338" s="668"/>
      <c r="ED338" s="668"/>
      <c r="EE338" s="668"/>
      <c r="EF338" s="668"/>
      <c r="EG338" s="668"/>
      <c r="EH338" s="668"/>
      <c r="EI338" s="668"/>
      <c r="EJ338" s="668"/>
      <c r="EK338" s="668"/>
      <c r="EL338" s="668"/>
      <c r="EM338" s="668"/>
      <c r="EN338" s="668"/>
      <c r="EO338" s="668"/>
      <c r="EP338" s="668"/>
      <c r="EQ338" s="668"/>
      <c r="ER338" s="668"/>
      <c r="ES338" s="668"/>
      <c r="ET338" s="668"/>
      <c r="EU338" s="668"/>
      <c r="EV338" s="668"/>
      <c r="EW338" s="668"/>
      <c r="EX338" s="668"/>
      <c r="EY338" s="668"/>
      <c r="EZ338" s="668"/>
      <c r="FA338" s="668"/>
      <c r="FB338" s="668"/>
      <c r="FC338" s="668"/>
      <c r="FD338" s="668"/>
      <c r="FE338" s="668"/>
      <c r="FF338" s="668"/>
    </row>
    <row r="339" spans="1:162" s="672" customFormat="1" ht="24" customHeight="1">
      <c r="A339" s="385"/>
      <c r="B339" s="384" t="s">
        <v>595</v>
      </c>
      <c r="C339" s="385"/>
      <c r="D339" s="418" t="s">
        <v>884</v>
      </c>
      <c r="E339" s="419">
        <v>24227980</v>
      </c>
      <c r="F339" s="419">
        <v>0</v>
      </c>
      <c r="G339" s="417">
        <v>24227980</v>
      </c>
      <c r="H339" s="664"/>
      <c r="I339" s="669"/>
      <c r="J339" s="670" t="s">
        <v>595</v>
      </c>
      <c r="K339" s="669"/>
      <c r="L339" s="586" t="s">
        <v>3534</v>
      </c>
      <c r="M339" s="982">
        <f t="shared" si="15"/>
        <v>24227980</v>
      </c>
      <c r="N339" s="982">
        <f t="shared" si="16"/>
        <v>0</v>
      </c>
      <c r="O339" s="982">
        <f t="shared" si="17"/>
        <v>24227980</v>
      </c>
      <c r="P339" s="667"/>
      <c r="Q339" s="667"/>
      <c r="R339" s="667"/>
      <c r="S339" s="667"/>
      <c r="T339" s="667"/>
      <c r="U339" s="667"/>
      <c r="V339" s="667"/>
      <c r="W339" s="667"/>
      <c r="X339" s="667"/>
      <c r="Y339" s="667"/>
      <c r="Z339" s="667"/>
      <c r="AA339" s="667"/>
      <c r="AB339" s="667"/>
      <c r="AC339" s="667"/>
      <c r="AD339" s="667"/>
      <c r="AE339" s="667"/>
      <c r="AF339" s="667"/>
      <c r="AG339" s="667"/>
      <c r="AH339" s="667"/>
      <c r="AI339" s="667"/>
      <c r="AJ339" s="667"/>
      <c r="AK339" s="668"/>
      <c r="AL339" s="668"/>
      <c r="AM339" s="668"/>
      <c r="AN339" s="668"/>
      <c r="AO339" s="668"/>
      <c r="AP339" s="668"/>
      <c r="AQ339" s="668"/>
      <c r="AR339" s="668"/>
      <c r="AS339" s="668"/>
      <c r="AT339" s="668"/>
      <c r="AU339" s="668"/>
      <c r="AV339" s="668"/>
      <c r="AW339" s="668"/>
      <c r="AX339" s="668"/>
      <c r="AY339" s="668"/>
      <c r="AZ339" s="668"/>
      <c r="BA339" s="668"/>
      <c r="BB339" s="668"/>
      <c r="BC339" s="668"/>
      <c r="BD339" s="668"/>
      <c r="BE339" s="668"/>
      <c r="BF339" s="668"/>
      <c r="BG339" s="668"/>
      <c r="BH339" s="668"/>
      <c r="BI339" s="668"/>
      <c r="BJ339" s="668"/>
      <c r="BK339" s="668"/>
      <c r="BL339" s="668"/>
      <c r="BM339" s="668"/>
      <c r="BN339" s="668"/>
      <c r="BO339" s="668"/>
      <c r="BP339" s="668"/>
      <c r="BQ339" s="668"/>
      <c r="BR339" s="668"/>
      <c r="BS339" s="668"/>
      <c r="BT339" s="668"/>
      <c r="BU339" s="668"/>
      <c r="BV339" s="668"/>
      <c r="BW339" s="668"/>
      <c r="BX339" s="668"/>
      <c r="BY339" s="668"/>
      <c r="BZ339" s="668"/>
      <c r="CA339" s="668"/>
      <c r="CB339" s="668"/>
      <c r="CC339" s="668"/>
      <c r="CD339" s="668"/>
      <c r="CE339" s="668"/>
      <c r="CF339" s="668"/>
      <c r="CG339" s="668"/>
      <c r="CH339" s="668"/>
      <c r="CI339" s="668"/>
      <c r="CJ339" s="668"/>
      <c r="CK339" s="668"/>
      <c r="CL339" s="668"/>
      <c r="CM339" s="668"/>
      <c r="CN339" s="668"/>
      <c r="CO339" s="668"/>
      <c r="CP339" s="668"/>
      <c r="CQ339" s="668"/>
      <c r="CR339" s="668"/>
      <c r="CS339" s="668"/>
      <c r="CT339" s="668"/>
      <c r="CU339" s="668"/>
      <c r="CV339" s="668"/>
      <c r="CW339" s="668"/>
      <c r="CX339" s="668"/>
      <c r="CY339" s="668"/>
      <c r="CZ339" s="668"/>
      <c r="DA339" s="668"/>
      <c r="DB339" s="668"/>
      <c r="DC339" s="668"/>
      <c r="DD339" s="668"/>
      <c r="DE339" s="668"/>
      <c r="DF339" s="668"/>
      <c r="DG339" s="668"/>
      <c r="DH339" s="668"/>
      <c r="DI339" s="668"/>
      <c r="DJ339" s="668"/>
      <c r="DK339" s="668"/>
      <c r="DL339" s="668"/>
      <c r="DM339" s="668"/>
      <c r="DN339" s="668"/>
      <c r="DO339" s="668"/>
      <c r="DP339" s="668"/>
      <c r="DQ339" s="668"/>
      <c r="DR339" s="668"/>
      <c r="DS339" s="668"/>
      <c r="DT339" s="668"/>
      <c r="DU339" s="668"/>
      <c r="DV339" s="668"/>
      <c r="DW339" s="668"/>
      <c r="DX339" s="668"/>
      <c r="DY339" s="668"/>
      <c r="DZ339" s="668"/>
      <c r="EA339" s="668"/>
      <c r="EB339" s="668"/>
      <c r="EC339" s="668"/>
      <c r="ED339" s="668"/>
      <c r="EE339" s="668"/>
      <c r="EF339" s="668"/>
      <c r="EG339" s="668"/>
      <c r="EH339" s="668"/>
      <c r="EI339" s="668"/>
      <c r="EJ339" s="668"/>
      <c r="EK339" s="668"/>
      <c r="EL339" s="668"/>
      <c r="EM339" s="668"/>
      <c r="EN339" s="668"/>
      <c r="EO339" s="668"/>
      <c r="EP339" s="668"/>
      <c r="EQ339" s="668"/>
      <c r="ER339" s="668"/>
      <c r="ES339" s="668"/>
      <c r="ET339" s="668"/>
      <c r="EU339" s="668"/>
      <c r="EV339" s="668"/>
      <c r="EW339" s="668"/>
      <c r="EX339" s="668"/>
      <c r="EY339" s="668"/>
      <c r="EZ339" s="668"/>
      <c r="FA339" s="668"/>
      <c r="FB339" s="668"/>
      <c r="FC339" s="668"/>
      <c r="FD339" s="668"/>
      <c r="FE339" s="668"/>
      <c r="FF339" s="668"/>
    </row>
    <row r="340" spans="1:162" s="688" customFormat="1" ht="24" customHeight="1">
      <c r="A340" s="385"/>
      <c r="B340" s="385"/>
      <c r="C340" s="384" t="s">
        <v>592</v>
      </c>
      <c r="D340" s="418" t="s">
        <v>885</v>
      </c>
      <c r="E340" s="419">
        <v>24227980</v>
      </c>
      <c r="F340" s="419">
        <v>0</v>
      </c>
      <c r="G340" s="417">
        <v>24227980</v>
      </c>
      <c r="H340" s="659"/>
      <c r="I340" s="669"/>
      <c r="J340" s="669"/>
      <c r="K340" s="670" t="s">
        <v>592</v>
      </c>
      <c r="L340" s="586" t="s">
        <v>3582</v>
      </c>
      <c r="M340" s="982">
        <f t="shared" si="15"/>
        <v>24227980</v>
      </c>
      <c r="N340" s="982">
        <f t="shared" si="16"/>
        <v>0</v>
      </c>
      <c r="O340" s="982">
        <f t="shared" si="17"/>
        <v>24227980</v>
      </c>
      <c r="P340" s="662"/>
      <c r="Q340" s="662"/>
      <c r="R340" s="662"/>
      <c r="S340" s="662"/>
      <c r="T340" s="662"/>
      <c r="U340" s="662"/>
      <c r="V340" s="662"/>
      <c r="W340" s="662"/>
      <c r="X340" s="662"/>
      <c r="Y340" s="662"/>
      <c r="Z340" s="662"/>
      <c r="AA340" s="662"/>
      <c r="AB340" s="662"/>
      <c r="AC340" s="662"/>
      <c r="AD340" s="662"/>
      <c r="AE340" s="662"/>
      <c r="AF340" s="662"/>
      <c r="AG340" s="662"/>
      <c r="AH340" s="662"/>
      <c r="AI340" s="662"/>
      <c r="AJ340" s="662"/>
      <c r="AK340" s="663"/>
      <c r="AL340" s="663"/>
      <c r="AM340" s="663"/>
      <c r="AN340" s="663"/>
      <c r="AO340" s="663"/>
      <c r="AP340" s="663"/>
      <c r="AQ340" s="663"/>
      <c r="AR340" s="663"/>
      <c r="AS340" s="663"/>
      <c r="AT340" s="663"/>
      <c r="AU340" s="663"/>
      <c r="AV340" s="663"/>
      <c r="AW340" s="663"/>
      <c r="AX340" s="663"/>
      <c r="AY340" s="663"/>
      <c r="AZ340" s="663"/>
      <c r="BA340" s="663"/>
      <c r="BB340" s="663"/>
      <c r="BC340" s="663"/>
      <c r="BD340" s="663"/>
      <c r="BE340" s="663"/>
      <c r="BF340" s="663"/>
      <c r="BG340" s="663"/>
      <c r="BH340" s="663"/>
      <c r="BI340" s="663"/>
      <c r="BJ340" s="663"/>
      <c r="BK340" s="663"/>
      <c r="BL340" s="663"/>
      <c r="BM340" s="663"/>
      <c r="BN340" s="663"/>
      <c r="BO340" s="663"/>
      <c r="BP340" s="663"/>
      <c r="BQ340" s="663"/>
      <c r="BR340" s="663"/>
      <c r="BS340" s="663"/>
      <c r="BT340" s="663"/>
      <c r="BU340" s="663"/>
      <c r="BV340" s="663"/>
      <c r="BW340" s="663"/>
      <c r="BX340" s="663"/>
      <c r="BY340" s="663"/>
      <c r="BZ340" s="663"/>
      <c r="CA340" s="663"/>
      <c r="CB340" s="663"/>
      <c r="CC340" s="663"/>
      <c r="CD340" s="663"/>
      <c r="CE340" s="663"/>
      <c r="CF340" s="663"/>
      <c r="CG340" s="663"/>
      <c r="CH340" s="663"/>
      <c r="CI340" s="663"/>
      <c r="CJ340" s="663"/>
      <c r="CK340" s="663"/>
      <c r="CL340" s="663"/>
      <c r="CM340" s="663"/>
      <c r="CN340" s="663"/>
      <c r="CO340" s="663"/>
      <c r="CP340" s="663"/>
      <c r="CQ340" s="663"/>
      <c r="CR340" s="663"/>
      <c r="CS340" s="663"/>
      <c r="CT340" s="663"/>
      <c r="CU340" s="663"/>
      <c r="CV340" s="663"/>
      <c r="CW340" s="663"/>
      <c r="CX340" s="663"/>
      <c r="CY340" s="663"/>
      <c r="CZ340" s="663"/>
      <c r="DA340" s="663"/>
      <c r="DB340" s="663"/>
      <c r="DC340" s="663"/>
      <c r="DD340" s="663"/>
      <c r="DE340" s="663"/>
      <c r="DF340" s="663"/>
      <c r="DG340" s="663"/>
      <c r="DH340" s="663"/>
      <c r="DI340" s="663"/>
      <c r="DJ340" s="663"/>
      <c r="DK340" s="663"/>
      <c r="DL340" s="663"/>
      <c r="DM340" s="663"/>
      <c r="DN340" s="663"/>
      <c r="DO340" s="663"/>
      <c r="DP340" s="663"/>
      <c r="DQ340" s="663"/>
      <c r="DR340" s="663"/>
      <c r="DS340" s="663"/>
      <c r="DT340" s="663"/>
      <c r="DU340" s="663"/>
      <c r="DV340" s="663"/>
      <c r="DW340" s="663"/>
      <c r="DX340" s="663"/>
      <c r="DY340" s="663"/>
      <c r="DZ340" s="663"/>
      <c r="EA340" s="663"/>
      <c r="EB340" s="663"/>
      <c r="EC340" s="663"/>
      <c r="ED340" s="663"/>
      <c r="EE340" s="663"/>
      <c r="EF340" s="663"/>
      <c r="EG340" s="663"/>
      <c r="EH340" s="663"/>
      <c r="EI340" s="663"/>
      <c r="EJ340" s="663"/>
      <c r="EK340" s="663"/>
      <c r="EL340" s="663"/>
      <c r="EM340" s="663"/>
      <c r="EN340" s="663"/>
      <c r="EO340" s="663"/>
      <c r="EP340" s="663"/>
      <c r="EQ340" s="663"/>
      <c r="ER340" s="663"/>
      <c r="ES340" s="663"/>
      <c r="ET340" s="663"/>
      <c r="EU340" s="663"/>
      <c r="EV340" s="663"/>
      <c r="EW340" s="663"/>
      <c r="EX340" s="663"/>
      <c r="EY340" s="663"/>
      <c r="EZ340" s="663"/>
      <c r="FA340" s="663"/>
      <c r="FB340" s="663"/>
      <c r="FC340" s="663"/>
      <c r="FD340" s="663"/>
      <c r="FE340" s="663"/>
      <c r="FF340" s="663"/>
    </row>
    <row r="341" spans="1:162" s="668" customFormat="1" ht="24" customHeight="1">
      <c r="A341" s="385"/>
      <c r="B341" s="384" t="s">
        <v>599</v>
      </c>
      <c r="C341" s="385"/>
      <c r="D341" s="418" t="s">
        <v>886</v>
      </c>
      <c r="E341" s="419">
        <v>18000000</v>
      </c>
      <c r="F341" s="419">
        <v>0</v>
      </c>
      <c r="G341" s="417">
        <v>18000000</v>
      </c>
      <c r="H341" s="664"/>
      <c r="I341" s="669"/>
      <c r="J341" s="670" t="s">
        <v>599</v>
      </c>
      <c r="K341" s="669"/>
      <c r="L341" s="586" t="s">
        <v>3583</v>
      </c>
      <c r="M341" s="982">
        <f t="shared" si="15"/>
        <v>18000000</v>
      </c>
      <c r="N341" s="982">
        <f t="shared" si="16"/>
        <v>0</v>
      </c>
      <c r="O341" s="982">
        <f t="shared" si="17"/>
        <v>18000000</v>
      </c>
      <c r="P341" s="667"/>
      <c r="Q341" s="667"/>
      <c r="R341" s="667"/>
      <c r="S341" s="667"/>
      <c r="T341" s="667"/>
      <c r="U341" s="667"/>
      <c r="V341" s="667"/>
      <c r="W341" s="667"/>
      <c r="X341" s="667"/>
      <c r="Y341" s="667"/>
      <c r="Z341" s="667"/>
      <c r="AA341" s="667"/>
      <c r="AB341" s="667"/>
      <c r="AC341" s="667"/>
      <c r="AD341" s="667"/>
      <c r="AE341" s="667"/>
      <c r="AF341" s="667"/>
      <c r="AG341" s="667"/>
      <c r="AH341" s="667"/>
      <c r="AI341" s="667"/>
      <c r="AJ341" s="667"/>
    </row>
    <row r="342" spans="1:162" s="668" customFormat="1" ht="24" customHeight="1">
      <c r="A342" s="385"/>
      <c r="B342" s="385"/>
      <c r="C342" s="384" t="s">
        <v>592</v>
      </c>
      <c r="D342" s="478" t="s">
        <v>887</v>
      </c>
      <c r="E342" s="419">
        <v>14293000</v>
      </c>
      <c r="F342" s="419">
        <v>0</v>
      </c>
      <c r="G342" s="417">
        <v>14293000</v>
      </c>
      <c r="H342" s="664"/>
      <c r="I342" s="669"/>
      <c r="J342" s="669"/>
      <c r="K342" s="670" t="s">
        <v>592</v>
      </c>
      <c r="L342" s="586" t="s">
        <v>3584</v>
      </c>
      <c r="M342" s="982">
        <f t="shared" si="15"/>
        <v>14293000</v>
      </c>
      <c r="N342" s="982">
        <f t="shared" si="16"/>
        <v>0</v>
      </c>
      <c r="O342" s="982">
        <f t="shared" si="17"/>
        <v>14293000</v>
      </c>
      <c r="P342" s="667"/>
      <c r="Q342" s="667"/>
      <c r="R342" s="667"/>
      <c r="S342" s="667"/>
      <c r="T342" s="667"/>
      <c r="U342" s="667"/>
      <c r="V342" s="667"/>
      <c r="W342" s="667"/>
      <c r="X342" s="667"/>
      <c r="Y342" s="667"/>
      <c r="Z342" s="667"/>
      <c r="AA342" s="667"/>
      <c r="AB342" s="667"/>
      <c r="AC342" s="667"/>
      <c r="AD342" s="667"/>
      <c r="AE342" s="667"/>
      <c r="AF342" s="667"/>
      <c r="AG342" s="667"/>
      <c r="AH342" s="667"/>
      <c r="AI342" s="667"/>
      <c r="AJ342" s="667"/>
    </row>
    <row r="343" spans="1:162" s="672" customFormat="1" ht="24" customHeight="1">
      <c r="A343" s="384"/>
      <c r="B343" s="385"/>
      <c r="C343" s="385" t="s">
        <v>595</v>
      </c>
      <c r="D343" s="478" t="s">
        <v>888</v>
      </c>
      <c r="E343" s="419">
        <v>2216200</v>
      </c>
      <c r="F343" s="419">
        <v>0</v>
      </c>
      <c r="G343" s="417">
        <v>2216200</v>
      </c>
      <c r="H343" s="664"/>
      <c r="I343" s="670"/>
      <c r="J343" s="669"/>
      <c r="K343" s="669" t="s">
        <v>595</v>
      </c>
      <c r="L343" s="586" t="s">
        <v>3585</v>
      </c>
      <c r="M343" s="982">
        <f t="shared" si="15"/>
        <v>2216200</v>
      </c>
      <c r="N343" s="982">
        <f t="shared" si="16"/>
        <v>0</v>
      </c>
      <c r="O343" s="982">
        <f t="shared" si="17"/>
        <v>2216200</v>
      </c>
      <c r="P343" s="667"/>
      <c r="Q343" s="667"/>
      <c r="R343" s="667"/>
      <c r="S343" s="667"/>
      <c r="T343" s="667"/>
      <c r="U343" s="667"/>
      <c r="V343" s="667"/>
      <c r="W343" s="667"/>
      <c r="X343" s="667"/>
      <c r="Y343" s="667"/>
      <c r="Z343" s="667"/>
      <c r="AA343" s="667"/>
      <c r="AB343" s="667"/>
      <c r="AC343" s="667"/>
      <c r="AD343" s="667"/>
      <c r="AE343" s="667"/>
      <c r="AF343" s="667"/>
      <c r="AG343" s="667"/>
      <c r="AH343" s="667"/>
      <c r="AI343" s="667"/>
      <c r="AJ343" s="667"/>
      <c r="AK343" s="668"/>
      <c r="AL343" s="668"/>
      <c r="AM343" s="668"/>
      <c r="AN343" s="668"/>
      <c r="AO343" s="668"/>
      <c r="AP343" s="668"/>
      <c r="AQ343" s="668"/>
      <c r="AR343" s="668"/>
      <c r="AS343" s="668"/>
      <c r="AT343" s="668"/>
      <c r="AU343" s="668"/>
      <c r="AV343" s="668"/>
      <c r="AW343" s="668"/>
      <c r="AX343" s="668"/>
      <c r="AY343" s="668"/>
      <c r="AZ343" s="668"/>
      <c r="BA343" s="668"/>
      <c r="BB343" s="668"/>
      <c r="BC343" s="668"/>
      <c r="BD343" s="668"/>
      <c r="BE343" s="668"/>
      <c r="BF343" s="668"/>
      <c r="BG343" s="668"/>
      <c r="BH343" s="668"/>
      <c r="BI343" s="668"/>
      <c r="BJ343" s="668"/>
      <c r="BK343" s="668"/>
      <c r="BL343" s="668"/>
      <c r="BM343" s="668"/>
      <c r="BN343" s="668"/>
      <c r="BO343" s="668"/>
      <c r="BP343" s="668"/>
      <c r="BQ343" s="668"/>
      <c r="BR343" s="668"/>
      <c r="BS343" s="668"/>
      <c r="BT343" s="668"/>
      <c r="BU343" s="668"/>
      <c r="BV343" s="668"/>
      <c r="BW343" s="668"/>
      <c r="BX343" s="668"/>
      <c r="BY343" s="668"/>
      <c r="BZ343" s="668"/>
      <c r="CA343" s="668"/>
      <c r="CB343" s="668"/>
      <c r="CC343" s="668"/>
      <c r="CD343" s="668"/>
      <c r="CE343" s="668"/>
      <c r="CF343" s="668"/>
      <c r="CG343" s="668"/>
      <c r="CH343" s="668"/>
      <c r="CI343" s="668"/>
      <c r="CJ343" s="668"/>
      <c r="CK343" s="668"/>
      <c r="CL343" s="668"/>
      <c r="CM343" s="668"/>
      <c r="CN343" s="668"/>
      <c r="CO343" s="668"/>
      <c r="CP343" s="668"/>
      <c r="CQ343" s="668"/>
      <c r="CR343" s="668"/>
      <c r="CS343" s="668"/>
      <c r="CT343" s="668"/>
      <c r="CU343" s="668"/>
      <c r="CV343" s="668"/>
      <c r="CW343" s="668"/>
      <c r="CX343" s="668"/>
      <c r="CY343" s="668"/>
      <c r="CZ343" s="668"/>
      <c r="DA343" s="668"/>
      <c r="DB343" s="668"/>
      <c r="DC343" s="668"/>
      <c r="DD343" s="668"/>
      <c r="DE343" s="668"/>
      <c r="DF343" s="668"/>
      <c r="DG343" s="668"/>
      <c r="DH343" s="668"/>
      <c r="DI343" s="668"/>
      <c r="DJ343" s="668"/>
      <c r="DK343" s="668"/>
      <c r="DL343" s="668"/>
      <c r="DM343" s="668"/>
      <c r="DN343" s="668"/>
      <c r="DO343" s="668"/>
      <c r="DP343" s="668"/>
      <c r="DQ343" s="668"/>
      <c r="DR343" s="668"/>
      <c r="DS343" s="668"/>
      <c r="DT343" s="668"/>
      <c r="DU343" s="668"/>
      <c r="DV343" s="668"/>
      <c r="DW343" s="668"/>
      <c r="DX343" s="668"/>
      <c r="DY343" s="668"/>
      <c r="DZ343" s="668"/>
      <c r="EA343" s="668"/>
      <c r="EB343" s="668"/>
      <c r="EC343" s="668"/>
      <c r="ED343" s="668"/>
      <c r="EE343" s="668"/>
      <c r="EF343" s="668"/>
      <c r="EG343" s="668"/>
      <c r="EH343" s="668"/>
      <c r="EI343" s="668"/>
      <c r="EJ343" s="668"/>
      <c r="EK343" s="668"/>
      <c r="EL343" s="668"/>
      <c r="EM343" s="668"/>
      <c r="EN343" s="668"/>
      <c r="EO343" s="668"/>
      <c r="EP343" s="668"/>
      <c r="EQ343" s="668"/>
      <c r="ER343" s="668"/>
      <c r="ES343" s="668"/>
      <c r="ET343" s="668"/>
      <c r="EU343" s="668"/>
      <c r="EV343" s="668"/>
      <c r="EW343" s="668"/>
      <c r="EX343" s="668"/>
      <c r="EY343" s="668"/>
      <c r="EZ343" s="668"/>
      <c r="FA343" s="668"/>
      <c r="FB343" s="668"/>
      <c r="FC343" s="668"/>
      <c r="FD343" s="668"/>
      <c r="FE343" s="668"/>
      <c r="FF343" s="668"/>
    </row>
    <row r="344" spans="1:162" s="696" customFormat="1" ht="24" customHeight="1">
      <c r="A344" s="385"/>
      <c r="B344" s="384"/>
      <c r="C344" s="385" t="s">
        <v>599</v>
      </c>
      <c r="D344" s="418" t="s">
        <v>889</v>
      </c>
      <c r="E344" s="419">
        <v>1490800</v>
      </c>
      <c r="F344" s="419">
        <v>0</v>
      </c>
      <c r="G344" s="419">
        <v>1490800</v>
      </c>
      <c r="H344" s="659"/>
      <c r="I344" s="669"/>
      <c r="J344" s="670"/>
      <c r="K344" s="669" t="s">
        <v>599</v>
      </c>
      <c r="L344" s="586" t="s">
        <v>3586</v>
      </c>
      <c r="M344" s="982">
        <f t="shared" si="15"/>
        <v>1490800</v>
      </c>
      <c r="N344" s="982">
        <f t="shared" si="16"/>
        <v>0</v>
      </c>
      <c r="O344" s="982">
        <f t="shared" si="17"/>
        <v>1490800</v>
      </c>
      <c r="P344" s="662"/>
      <c r="Q344" s="662"/>
      <c r="R344" s="662"/>
      <c r="S344" s="662"/>
      <c r="T344" s="662"/>
      <c r="U344" s="662"/>
      <c r="V344" s="662"/>
      <c r="W344" s="662"/>
      <c r="X344" s="662"/>
      <c r="Y344" s="662"/>
      <c r="Z344" s="662"/>
      <c r="AA344" s="662"/>
      <c r="AB344" s="662"/>
      <c r="AC344" s="662"/>
      <c r="AD344" s="662"/>
      <c r="AE344" s="662"/>
      <c r="AF344" s="662"/>
      <c r="AG344" s="662"/>
      <c r="AH344" s="662"/>
      <c r="AI344" s="662"/>
      <c r="AJ344" s="662"/>
      <c r="AK344" s="663"/>
      <c r="AL344" s="663"/>
      <c r="AM344" s="663"/>
      <c r="AN344" s="663"/>
      <c r="AO344" s="663"/>
      <c r="AP344" s="663"/>
      <c r="AQ344" s="663"/>
      <c r="AR344" s="663"/>
      <c r="AS344" s="663"/>
      <c r="AT344" s="663"/>
      <c r="AU344" s="663"/>
      <c r="AV344" s="663"/>
      <c r="AW344" s="663"/>
      <c r="AX344" s="663"/>
      <c r="AY344" s="663"/>
      <c r="AZ344" s="663"/>
      <c r="BA344" s="663"/>
      <c r="BB344" s="663"/>
      <c r="BC344" s="663"/>
      <c r="BD344" s="663"/>
      <c r="BE344" s="663"/>
      <c r="BF344" s="663"/>
      <c r="BG344" s="663"/>
      <c r="BH344" s="663"/>
      <c r="BI344" s="663"/>
      <c r="BJ344" s="663"/>
      <c r="BK344" s="663"/>
      <c r="BL344" s="663"/>
      <c r="BM344" s="663"/>
      <c r="BN344" s="663"/>
      <c r="BO344" s="663"/>
      <c r="BP344" s="663"/>
      <c r="BQ344" s="663"/>
      <c r="BR344" s="663"/>
      <c r="BS344" s="663"/>
      <c r="BT344" s="663"/>
      <c r="BU344" s="663"/>
      <c r="BV344" s="663"/>
      <c r="BW344" s="663"/>
      <c r="BX344" s="663"/>
      <c r="BY344" s="663"/>
      <c r="BZ344" s="663"/>
      <c r="CA344" s="663"/>
      <c r="CB344" s="663"/>
      <c r="CC344" s="663"/>
      <c r="CD344" s="663"/>
      <c r="CE344" s="663"/>
      <c r="CF344" s="663"/>
      <c r="CG344" s="663"/>
      <c r="CH344" s="663"/>
      <c r="CI344" s="663"/>
      <c r="CJ344" s="663"/>
      <c r="CK344" s="663"/>
      <c r="CL344" s="663"/>
      <c r="CM344" s="663"/>
      <c r="CN344" s="663"/>
      <c r="CO344" s="663"/>
      <c r="CP344" s="663"/>
      <c r="CQ344" s="663"/>
      <c r="CR344" s="663"/>
      <c r="CS344" s="663"/>
      <c r="CT344" s="663"/>
      <c r="CU344" s="663"/>
      <c r="CV344" s="663"/>
      <c r="CW344" s="663"/>
      <c r="CX344" s="663"/>
      <c r="CY344" s="663"/>
      <c r="CZ344" s="663"/>
      <c r="DA344" s="663"/>
      <c r="DB344" s="663"/>
      <c r="DC344" s="663"/>
      <c r="DD344" s="663"/>
      <c r="DE344" s="663"/>
      <c r="DF344" s="663"/>
      <c r="DG344" s="663"/>
      <c r="DH344" s="663"/>
      <c r="DI344" s="663"/>
      <c r="DJ344" s="663"/>
      <c r="DK344" s="663"/>
      <c r="DL344" s="663"/>
      <c r="DM344" s="663"/>
      <c r="DN344" s="663"/>
      <c r="DO344" s="663"/>
      <c r="DP344" s="663"/>
      <c r="DQ344" s="663"/>
      <c r="DR344" s="663"/>
      <c r="DS344" s="663"/>
      <c r="DT344" s="663"/>
      <c r="DU344" s="663"/>
      <c r="DV344" s="663"/>
      <c r="DW344" s="663"/>
      <c r="DX344" s="663"/>
      <c r="DY344" s="663"/>
      <c r="DZ344" s="663"/>
      <c r="EA344" s="663"/>
      <c r="EB344" s="663"/>
      <c r="EC344" s="663"/>
      <c r="ED344" s="663"/>
      <c r="EE344" s="663"/>
      <c r="EF344" s="663"/>
      <c r="EG344" s="663"/>
      <c r="EH344" s="663"/>
      <c r="EI344" s="663"/>
      <c r="EJ344" s="663"/>
      <c r="EK344" s="663"/>
      <c r="EL344" s="663"/>
      <c r="EM344" s="663"/>
      <c r="EN344" s="663"/>
      <c r="EO344" s="663"/>
      <c r="EP344" s="663"/>
      <c r="EQ344" s="663"/>
      <c r="ER344" s="663"/>
      <c r="ES344" s="663"/>
      <c r="ET344" s="663"/>
      <c r="EU344" s="663"/>
      <c r="EV344" s="663"/>
      <c r="EW344" s="663"/>
      <c r="EX344" s="663"/>
      <c r="EY344" s="663"/>
      <c r="EZ344" s="663"/>
      <c r="FA344" s="663"/>
      <c r="FB344" s="663"/>
      <c r="FC344" s="663"/>
      <c r="FD344" s="663"/>
      <c r="FE344" s="663"/>
      <c r="FF344" s="663"/>
    </row>
    <row r="345" spans="1:162" s="663" customFormat="1" ht="24" customHeight="1">
      <c r="A345" s="414"/>
      <c r="B345" s="414" t="s">
        <v>603</v>
      </c>
      <c r="C345" s="415"/>
      <c r="D345" s="416" t="s">
        <v>890</v>
      </c>
      <c r="E345" s="417">
        <v>23000000</v>
      </c>
      <c r="F345" s="417">
        <v>0</v>
      </c>
      <c r="G345" s="417">
        <v>23000000</v>
      </c>
      <c r="H345" s="659"/>
      <c r="I345" s="665"/>
      <c r="J345" s="665" t="s">
        <v>603</v>
      </c>
      <c r="K345" s="666"/>
      <c r="L345" s="585" t="s">
        <v>3587</v>
      </c>
      <c r="M345" s="981">
        <f t="shared" si="15"/>
        <v>23000000</v>
      </c>
      <c r="N345" s="981">
        <f t="shared" si="16"/>
        <v>0</v>
      </c>
      <c r="O345" s="981">
        <f t="shared" si="17"/>
        <v>23000000</v>
      </c>
      <c r="P345" s="662"/>
      <c r="Q345" s="662"/>
      <c r="R345" s="662"/>
      <c r="S345" s="662"/>
      <c r="T345" s="662"/>
      <c r="U345" s="662"/>
      <c r="V345" s="662"/>
      <c r="W345" s="662"/>
      <c r="X345" s="662"/>
      <c r="Y345" s="662"/>
      <c r="Z345" s="662"/>
      <c r="AA345" s="662"/>
      <c r="AB345" s="662"/>
      <c r="AC345" s="662"/>
      <c r="AD345" s="662"/>
      <c r="AE345" s="662"/>
      <c r="AF345" s="662"/>
      <c r="AG345" s="662"/>
      <c r="AH345" s="662"/>
      <c r="AI345" s="662"/>
      <c r="AJ345" s="662"/>
    </row>
    <row r="346" spans="1:162" s="663" customFormat="1" ht="24" customHeight="1">
      <c r="A346" s="385"/>
      <c r="B346" s="384"/>
      <c r="C346" s="385" t="s">
        <v>592</v>
      </c>
      <c r="D346" s="478" t="s">
        <v>891</v>
      </c>
      <c r="E346" s="419">
        <v>12645000</v>
      </c>
      <c r="F346" s="419">
        <v>0</v>
      </c>
      <c r="G346" s="417">
        <v>12645000</v>
      </c>
      <c r="H346" s="659"/>
      <c r="I346" s="669"/>
      <c r="J346" s="670"/>
      <c r="K346" s="669" t="s">
        <v>592</v>
      </c>
      <c r="L346" s="586" t="s">
        <v>3588</v>
      </c>
      <c r="M346" s="982">
        <f t="shared" si="15"/>
        <v>12645000</v>
      </c>
      <c r="N346" s="982">
        <f t="shared" si="16"/>
        <v>0</v>
      </c>
      <c r="O346" s="982">
        <f t="shared" si="17"/>
        <v>12645000</v>
      </c>
      <c r="P346" s="662"/>
      <c r="Q346" s="662"/>
      <c r="R346" s="662"/>
      <c r="S346" s="662"/>
      <c r="T346" s="662"/>
      <c r="U346" s="662"/>
      <c r="V346" s="662"/>
      <c r="W346" s="662"/>
      <c r="X346" s="662"/>
      <c r="Y346" s="662"/>
      <c r="Z346" s="662"/>
      <c r="AA346" s="662"/>
      <c r="AB346" s="662"/>
      <c r="AC346" s="662"/>
      <c r="AD346" s="662"/>
      <c r="AE346" s="662"/>
      <c r="AF346" s="662"/>
      <c r="AG346" s="662"/>
      <c r="AH346" s="662"/>
      <c r="AI346" s="662"/>
      <c r="AJ346" s="662"/>
    </row>
    <row r="347" spans="1:162" s="672" customFormat="1" ht="24" customHeight="1">
      <c r="A347" s="385"/>
      <c r="B347" s="385"/>
      <c r="C347" s="384" t="s">
        <v>595</v>
      </c>
      <c r="D347" s="478" t="s">
        <v>892</v>
      </c>
      <c r="E347" s="419">
        <v>10355000</v>
      </c>
      <c r="F347" s="419">
        <v>0</v>
      </c>
      <c r="G347" s="417">
        <v>10355000</v>
      </c>
      <c r="H347" s="664"/>
      <c r="I347" s="669"/>
      <c r="J347" s="669"/>
      <c r="K347" s="670" t="s">
        <v>595</v>
      </c>
      <c r="L347" s="586" t="s">
        <v>3589</v>
      </c>
      <c r="M347" s="982">
        <f t="shared" si="15"/>
        <v>10355000</v>
      </c>
      <c r="N347" s="982">
        <f t="shared" si="16"/>
        <v>0</v>
      </c>
      <c r="O347" s="982">
        <f t="shared" si="17"/>
        <v>10355000</v>
      </c>
      <c r="P347" s="667"/>
      <c r="Q347" s="667"/>
      <c r="R347" s="667"/>
      <c r="S347" s="667"/>
      <c r="T347" s="667"/>
      <c r="U347" s="667"/>
      <c r="V347" s="667"/>
      <c r="W347" s="667"/>
      <c r="X347" s="667"/>
      <c r="Y347" s="667"/>
      <c r="Z347" s="667"/>
      <c r="AA347" s="667"/>
      <c r="AB347" s="667"/>
      <c r="AC347" s="667"/>
      <c r="AD347" s="667"/>
      <c r="AE347" s="667"/>
      <c r="AF347" s="667"/>
      <c r="AG347" s="667"/>
      <c r="AH347" s="667"/>
      <c r="AI347" s="667"/>
      <c r="AJ347" s="667"/>
      <c r="AK347" s="668"/>
      <c r="AL347" s="668"/>
      <c r="AM347" s="668"/>
      <c r="AN347" s="668"/>
      <c r="AO347" s="668"/>
      <c r="AP347" s="668"/>
      <c r="AQ347" s="668"/>
      <c r="AR347" s="668"/>
      <c r="AS347" s="668"/>
      <c r="AT347" s="668"/>
      <c r="AU347" s="668"/>
      <c r="AV347" s="668"/>
      <c r="AW347" s="668"/>
      <c r="AX347" s="668"/>
      <c r="AY347" s="668"/>
      <c r="AZ347" s="668"/>
      <c r="BA347" s="668"/>
      <c r="BB347" s="668"/>
      <c r="BC347" s="668"/>
      <c r="BD347" s="668"/>
      <c r="BE347" s="668"/>
      <c r="BF347" s="668"/>
      <c r="BG347" s="668"/>
      <c r="BH347" s="668"/>
      <c r="BI347" s="668"/>
      <c r="BJ347" s="668"/>
      <c r="BK347" s="668"/>
      <c r="BL347" s="668"/>
      <c r="BM347" s="668"/>
      <c r="BN347" s="668"/>
      <c r="BO347" s="668"/>
      <c r="BP347" s="668"/>
      <c r="BQ347" s="668"/>
      <c r="BR347" s="668"/>
      <c r="BS347" s="668"/>
      <c r="BT347" s="668"/>
      <c r="BU347" s="668"/>
      <c r="BV347" s="668"/>
      <c r="BW347" s="668"/>
      <c r="BX347" s="668"/>
      <c r="BY347" s="668"/>
      <c r="BZ347" s="668"/>
      <c r="CA347" s="668"/>
      <c r="CB347" s="668"/>
      <c r="CC347" s="668"/>
      <c r="CD347" s="668"/>
      <c r="CE347" s="668"/>
      <c r="CF347" s="668"/>
      <c r="CG347" s="668"/>
      <c r="CH347" s="668"/>
      <c r="CI347" s="668"/>
      <c r="CJ347" s="668"/>
      <c r="CK347" s="668"/>
      <c r="CL347" s="668"/>
      <c r="CM347" s="668"/>
      <c r="CN347" s="668"/>
      <c r="CO347" s="668"/>
      <c r="CP347" s="668"/>
      <c r="CQ347" s="668"/>
      <c r="CR347" s="668"/>
      <c r="CS347" s="668"/>
      <c r="CT347" s="668"/>
      <c r="CU347" s="668"/>
      <c r="CV347" s="668"/>
      <c r="CW347" s="668"/>
      <c r="CX347" s="668"/>
      <c r="CY347" s="668"/>
      <c r="CZ347" s="668"/>
      <c r="DA347" s="668"/>
      <c r="DB347" s="668"/>
      <c r="DC347" s="668"/>
      <c r="DD347" s="668"/>
      <c r="DE347" s="668"/>
      <c r="DF347" s="668"/>
      <c r="DG347" s="668"/>
      <c r="DH347" s="668"/>
      <c r="DI347" s="668"/>
      <c r="DJ347" s="668"/>
      <c r="DK347" s="668"/>
      <c r="DL347" s="668"/>
      <c r="DM347" s="668"/>
      <c r="DN347" s="668"/>
      <c r="DO347" s="668"/>
      <c r="DP347" s="668"/>
      <c r="DQ347" s="668"/>
      <c r="DR347" s="668"/>
      <c r="DS347" s="668"/>
      <c r="DT347" s="668"/>
      <c r="DU347" s="668"/>
      <c r="DV347" s="668"/>
      <c r="DW347" s="668"/>
      <c r="DX347" s="668"/>
      <c r="DY347" s="668"/>
      <c r="DZ347" s="668"/>
      <c r="EA347" s="668"/>
      <c r="EB347" s="668"/>
      <c r="EC347" s="668"/>
      <c r="ED347" s="668"/>
      <c r="EE347" s="668"/>
      <c r="EF347" s="668"/>
      <c r="EG347" s="668"/>
      <c r="EH347" s="668"/>
      <c r="EI347" s="668"/>
      <c r="EJ347" s="668"/>
      <c r="EK347" s="668"/>
      <c r="EL347" s="668"/>
      <c r="EM347" s="668"/>
      <c r="EN347" s="668"/>
      <c r="EO347" s="668"/>
      <c r="EP347" s="668"/>
      <c r="EQ347" s="668"/>
      <c r="ER347" s="668"/>
      <c r="ES347" s="668"/>
      <c r="ET347" s="668"/>
      <c r="EU347" s="668"/>
      <c r="EV347" s="668"/>
      <c r="EW347" s="668"/>
      <c r="EX347" s="668"/>
      <c r="EY347" s="668"/>
      <c r="EZ347" s="668"/>
      <c r="FA347" s="668"/>
      <c r="FB347" s="668"/>
      <c r="FC347" s="668"/>
      <c r="FD347" s="668"/>
      <c r="FE347" s="668"/>
      <c r="FF347" s="668"/>
    </row>
    <row r="348" spans="1:162" s="678" customFormat="1" ht="24" customHeight="1" thickBot="1">
      <c r="A348" s="424" t="s">
        <v>893</v>
      </c>
      <c r="B348" s="425"/>
      <c r="C348" s="424"/>
      <c r="D348" s="426" t="s">
        <v>894</v>
      </c>
      <c r="E348" s="427">
        <v>1985333520</v>
      </c>
      <c r="F348" s="427">
        <v>0</v>
      </c>
      <c r="G348" s="439">
        <v>1985333520</v>
      </c>
      <c r="H348" s="664"/>
      <c r="I348" s="675" t="s">
        <v>893</v>
      </c>
      <c r="J348" s="676"/>
      <c r="K348" s="675"/>
      <c r="L348" s="587" t="s">
        <v>3590</v>
      </c>
      <c r="M348" s="984">
        <f t="shared" si="15"/>
        <v>1985333520</v>
      </c>
      <c r="N348" s="984">
        <f t="shared" si="16"/>
        <v>0</v>
      </c>
      <c r="O348" s="984">
        <f t="shared" si="17"/>
        <v>1985333520</v>
      </c>
      <c r="P348" s="667"/>
      <c r="Q348" s="667"/>
      <c r="R348" s="667"/>
      <c r="S348" s="667"/>
      <c r="T348" s="667"/>
      <c r="U348" s="667"/>
      <c r="V348" s="667"/>
      <c r="W348" s="667"/>
      <c r="X348" s="667"/>
      <c r="Y348" s="667"/>
      <c r="Z348" s="667"/>
      <c r="AA348" s="667"/>
      <c r="AB348" s="667"/>
      <c r="AC348" s="667"/>
      <c r="AD348" s="667"/>
      <c r="AE348" s="667"/>
      <c r="AF348" s="667"/>
      <c r="AG348" s="667"/>
      <c r="AH348" s="667"/>
      <c r="AI348" s="667"/>
      <c r="AJ348" s="667"/>
      <c r="AK348" s="668"/>
      <c r="AL348" s="668"/>
      <c r="AM348" s="668"/>
      <c r="AN348" s="668"/>
      <c r="AO348" s="668"/>
      <c r="AP348" s="668"/>
      <c r="AQ348" s="668"/>
      <c r="AR348" s="668"/>
      <c r="AS348" s="668"/>
      <c r="AT348" s="668"/>
      <c r="AU348" s="668"/>
      <c r="AV348" s="668"/>
      <c r="AW348" s="668"/>
      <c r="AX348" s="668"/>
      <c r="AY348" s="668"/>
      <c r="AZ348" s="668"/>
      <c r="BA348" s="668"/>
      <c r="BB348" s="668"/>
      <c r="BC348" s="668"/>
      <c r="BD348" s="668"/>
      <c r="BE348" s="668"/>
      <c r="BF348" s="668"/>
      <c r="BG348" s="668"/>
      <c r="BH348" s="668"/>
      <c r="BI348" s="668"/>
      <c r="BJ348" s="668"/>
      <c r="BK348" s="668"/>
      <c r="BL348" s="668"/>
      <c r="BM348" s="668"/>
      <c r="BN348" s="668"/>
      <c r="BO348" s="668"/>
      <c r="BP348" s="668"/>
      <c r="BQ348" s="668"/>
      <c r="BR348" s="668"/>
      <c r="BS348" s="668"/>
      <c r="BT348" s="668"/>
      <c r="BU348" s="668"/>
      <c r="BV348" s="668"/>
      <c r="BW348" s="668"/>
      <c r="BX348" s="668"/>
      <c r="BY348" s="668"/>
      <c r="BZ348" s="668"/>
      <c r="CA348" s="668"/>
      <c r="CB348" s="668"/>
      <c r="CC348" s="668"/>
      <c r="CD348" s="668"/>
      <c r="CE348" s="668"/>
      <c r="CF348" s="668"/>
      <c r="CG348" s="668"/>
      <c r="CH348" s="668"/>
      <c r="CI348" s="668"/>
      <c r="CJ348" s="668"/>
      <c r="CK348" s="668"/>
      <c r="CL348" s="668"/>
      <c r="CM348" s="668"/>
      <c r="CN348" s="668"/>
      <c r="CO348" s="668"/>
      <c r="CP348" s="668"/>
      <c r="CQ348" s="668"/>
      <c r="CR348" s="668"/>
      <c r="CS348" s="668"/>
      <c r="CT348" s="668"/>
      <c r="CU348" s="668"/>
      <c r="CV348" s="668"/>
      <c r="CW348" s="668"/>
      <c r="CX348" s="668"/>
      <c r="CY348" s="668"/>
      <c r="CZ348" s="668"/>
      <c r="DA348" s="668"/>
      <c r="DB348" s="668"/>
      <c r="DC348" s="668"/>
      <c r="DD348" s="668"/>
      <c r="DE348" s="668"/>
      <c r="DF348" s="668"/>
      <c r="DG348" s="668"/>
      <c r="DH348" s="668"/>
      <c r="DI348" s="668"/>
      <c r="DJ348" s="668"/>
      <c r="DK348" s="668"/>
      <c r="DL348" s="668"/>
      <c r="DM348" s="668"/>
      <c r="DN348" s="668"/>
      <c r="DO348" s="668"/>
      <c r="DP348" s="668"/>
      <c r="DQ348" s="668"/>
      <c r="DR348" s="668"/>
      <c r="DS348" s="668"/>
      <c r="DT348" s="668"/>
      <c r="DU348" s="668"/>
      <c r="DV348" s="668"/>
      <c r="DW348" s="668"/>
      <c r="DX348" s="668"/>
      <c r="DY348" s="668"/>
      <c r="DZ348" s="668"/>
      <c r="EA348" s="668"/>
      <c r="EB348" s="668"/>
      <c r="EC348" s="668"/>
      <c r="ED348" s="668"/>
      <c r="EE348" s="668"/>
      <c r="EF348" s="668"/>
      <c r="EG348" s="668"/>
      <c r="EH348" s="668"/>
      <c r="EI348" s="668"/>
      <c r="EJ348" s="668"/>
      <c r="EK348" s="668"/>
      <c r="EL348" s="668"/>
      <c r="EM348" s="668"/>
      <c r="EN348" s="668"/>
      <c r="EO348" s="668"/>
      <c r="EP348" s="668"/>
      <c r="EQ348" s="668"/>
      <c r="ER348" s="668"/>
      <c r="ES348" s="668"/>
      <c r="ET348" s="668"/>
      <c r="EU348" s="668"/>
      <c r="EV348" s="668"/>
      <c r="EW348" s="668"/>
      <c r="EX348" s="668"/>
      <c r="EY348" s="668"/>
      <c r="EZ348" s="668"/>
      <c r="FA348" s="668"/>
      <c r="FB348" s="668"/>
      <c r="FC348" s="668"/>
      <c r="FD348" s="668"/>
      <c r="FE348" s="668"/>
      <c r="FF348" s="668"/>
    </row>
    <row r="349" spans="1:162" s="678" customFormat="1" ht="24" customHeight="1" thickTop="1" thickBot="1">
      <c r="A349" s="414"/>
      <c r="B349" s="414" t="s">
        <v>592</v>
      </c>
      <c r="C349" s="415"/>
      <c r="D349" s="416" t="s">
        <v>593</v>
      </c>
      <c r="E349" s="417">
        <v>825431900</v>
      </c>
      <c r="F349" s="417">
        <v>0</v>
      </c>
      <c r="G349" s="417">
        <v>825431900</v>
      </c>
      <c r="H349" s="664"/>
      <c r="I349" s="665"/>
      <c r="J349" s="665" t="s">
        <v>592</v>
      </c>
      <c r="K349" s="666"/>
      <c r="L349" s="585" t="s">
        <v>3339</v>
      </c>
      <c r="M349" s="981">
        <f t="shared" si="15"/>
        <v>825431900</v>
      </c>
      <c r="N349" s="981">
        <f t="shared" si="16"/>
        <v>0</v>
      </c>
      <c r="O349" s="981">
        <f t="shared" si="17"/>
        <v>825431900</v>
      </c>
      <c r="P349" s="667"/>
      <c r="Q349" s="667"/>
      <c r="R349" s="667"/>
      <c r="S349" s="667"/>
      <c r="T349" s="667"/>
      <c r="U349" s="667"/>
      <c r="V349" s="667"/>
      <c r="W349" s="667"/>
      <c r="X349" s="667"/>
      <c r="Y349" s="667"/>
      <c r="Z349" s="667"/>
      <c r="AA349" s="667"/>
      <c r="AB349" s="667"/>
      <c r="AC349" s="667"/>
      <c r="AD349" s="667"/>
      <c r="AE349" s="667"/>
      <c r="AF349" s="667"/>
      <c r="AG349" s="667"/>
      <c r="AH349" s="667"/>
      <c r="AI349" s="667"/>
      <c r="AJ349" s="667"/>
      <c r="AK349" s="668"/>
      <c r="AL349" s="668"/>
      <c r="AM349" s="668"/>
      <c r="AN349" s="668"/>
      <c r="AO349" s="668"/>
      <c r="AP349" s="668"/>
      <c r="AQ349" s="668"/>
      <c r="AR349" s="668"/>
      <c r="AS349" s="668"/>
      <c r="AT349" s="668"/>
      <c r="AU349" s="668"/>
      <c r="AV349" s="668"/>
      <c r="AW349" s="668"/>
      <c r="AX349" s="668"/>
      <c r="AY349" s="668"/>
      <c r="AZ349" s="668"/>
      <c r="BA349" s="668"/>
      <c r="BB349" s="668"/>
      <c r="BC349" s="668"/>
      <c r="BD349" s="668"/>
      <c r="BE349" s="668"/>
      <c r="BF349" s="668"/>
      <c r="BG349" s="668"/>
      <c r="BH349" s="668"/>
      <c r="BI349" s="668"/>
      <c r="BJ349" s="668"/>
      <c r="BK349" s="668"/>
      <c r="BL349" s="668"/>
      <c r="BM349" s="668"/>
      <c r="BN349" s="668"/>
      <c r="BO349" s="668"/>
      <c r="BP349" s="668"/>
      <c r="BQ349" s="668"/>
      <c r="BR349" s="668"/>
      <c r="BS349" s="668"/>
      <c r="BT349" s="668"/>
      <c r="BU349" s="668"/>
      <c r="BV349" s="668"/>
      <c r="BW349" s="668"/>
      <c r="BX349" s="668"/>
      <c r="BY349" s="668"/>
      <c r="BZ349" s="668"/>
      <c r="CA349" s="668"/>
      <c r="CB349" s="668"/>
      <c r="CC349" s="668"/>
      <c r="CD349" s="668"/>
      <c r="CE349" s="668"/>
      <c r="CF349" s="668"/>
      <c r="CG349" s="668"/>
      <c r="CH349" s="668"/>
      <c r="CI349" s="668"/>
      <c r="CJ349" s="668"/>
      <c r="CK349" s="668"/>
      <c r="CL349" s="668"/>
      <c r="CM349" s="668"/>
      <c r="CN349" s="668"/>
      <c r="CO349" s="668"/>
      <c r="CP349" s="668"/>
      <c r="CQ349" s="668"/>
      <c r="CR349" s="668"/>
      <c r="CS349" s="668"/>
      <c r="CT349" s="668"/>
      <c r="CU349" s="668"/>
      <c r="CV349" s="668"/>
      <c r="CW349" s="668"/>
      <c r="CX349" s="668"/>
      <c r="CY349" s="668"/>
      <c r="CZ349" s="668"/>
      <c r="DA349" s="668"/>
      <c r="DB349" s="668"/>
      <c r="DC349" s="668"/>
      <c r="DD349" s="668"/>
      <c r="DE349" s="668"/>
      <c r="DF349" s="668"/>
      <c r="DG349" s="668"/>
      <c r="DH349" s="668"/>
      <c r="DI349" s="668"/>
      <c r="DJ349" s="668"/>
      <c r="DK349" s="668"/>
      <c r="DL349" s="668"/>
      <c r="DM349" s="668"/>
      <c r="DN349" s="668"/>
      <c r="DO349" s="668"/>
      <c r="DP349" s="668"/>
      <c r="DQ349" s="668"/>
      <c r="DR349" s="668"/>
      <c r="DS349" s="668"/>
      <c r="DT349" s="668"/>
      <c r="DU349" s="668"/>
      <c r="DV349" s="668"/>
      <c r="DW349" s="668"/>
      <c r="DX349" s="668"/>
      <c r="DY349" s="668"/>
      <c r="DZ349" s="668"/>
      <c r="EA349" s="668"/>
      <c r="EB349" s="668"/>
      <c r="EC349" s="668"/>
      <c r="ED349" s="668"/>
      <c r="EE349" s="668"/>
      <c r="EF349" s="668"/>
      <c r="EG349" s="668"/>
      <c r="EH349" s="668"/>
      <c r="EI349" s="668"/>
      <c r="EJ349" s="668"/>
      <c r="EK349" s="668"/>
      <c r="EL349" s="668"/>
      <c r="EM349" s="668"/>
      <c r="EN349" s="668"/>
      <c r="EO349" s="668"/>
      <c r="EP349" s="668"/>
      <c r="EQ349" s="668"/>
      <c r="ER349" s="668"/>
      <c r="ES349" s="668"/>
      <c r="ET349" s="668"/>
      <c r="EU349" s="668"/>
      <c r="EV349" s="668"/>
      <c r="EW349" s="668"/>
      <c r="EX349" s="668"/>
      <c r="EY349" s="668"/>
      <c r="EZ349" s="668"/>
      <c r="FA349" s="668"/>
      <c r="FB349" s="668"/>
      <c r="FC349" s="668"/>
      <c r="FD349" s="668"/>
      <c r="FE349" s="668"/>
      <c r="FF349" s="668"/>
    </row>
    <row r="350" spans="1:162" s="672" customFormat="1" ht="24" customHeight="1" thickTop="1">
      <c r="A350" s="384"/>
      <c r="B350" s="385"/>
      <c r="C350" s="385" t="s">
        <v>592</v>
      </c>
      <c r="D350" s="418" t="s">
        <v>594</v>
      </c>
      <c r="E350" s="419">
        <v>825431900</v>
      </c>
      <c r="F350" s="419">
        <v>0</v>
      </c>
      <c r="G350" s="417">
        <v>825431900</v>
      </c>
      <c r="H350" s="664"/>
      <c r="I350" s="670"/>
      <c r="J350" s="669"/>
      <c r="K350" s="669" t="s">
        <v>592</v>
      </c>
      <c r="L350" s="586" t="s">
        <v>3327</v>
      </c>
      <c r="M350" s="982">
        <f t="shared" si="15"/>
        <v>825431900</v>
      </c>
      <c r="N350" s="982">
        <f t="shared" si="16"/>
        <v>0</v>
      </c>
      <c r="O350" s="982">
        <f t="shared" si="17"/>
        <v>825431900</v>
      </c>
      <c r="P350" s="667"/>
      <c r="Q350" s="667"/>
      <c r="R350" s="667"/>
      <c r="S350" s="667"/>
      <c r="T350" s="667"/>
      <c r="U350" s="667"/>
      <c r="V350" s="667"/>
      <c r="W350" s="667"/>
      <c r="X350" s="667"/>
      <c r="Y350" s="667"/>
      <c r="Z350" s="667"/>
      <c r="AA350" s="667"/>
      <c r="AB350" s="667"/>
      <c r="AC350" s="667"/>
      <c r="AD350" s="667"/>
      <c r="AE350" s="667"/>
      <c r="AF350" s="667"/>
      <c r="AG350" s="667"/>
      <c r="AH350" s="667"/>
      <c r="AI350" s="667"/>
      <c r="AJ350" s="667"/>
      <c r="AK350" s="668"/>
      <c r="AL350" s="668"/>
      <c r="AM350" s="668"/>
      <c r="AN350" s="668"/>
      <c r="AO350" s="668"/>
      <c r="AP350" s="668"/>
      <c r="AQ350" s="668"/>
      <c r="AR350" s="668"/>
      <c r="AS350" s="668"/>
      <c r="AT350" s="668"/>
      <c r="AU350" s="668"/>
      <c r="AV350" s="668"/>
      <c r="AW350" s="668"/>
      <c r="AX350" s="668"/>
      <c r="AY350" s="668"/>
      <c r="AZ350" s="668"/>
      <c r="BA350" s="668"/>
      <c r="BB350" s="668"/>
      <c r="BC350" s="668"/>
      <c r="BD350" s="668"/>
      <c r="BE350" s="668"/>
      <c r="BF350" s="668"/>
      <c r="BG350" s="668"/>
      <c r="BH350" s="668"/>
      <c r="BI350" s="668"/>
      <c r="BJ350" s="668"/>
      <c r="BK350" s="668"/>
      <c r="BL350" s="668"/>
      <c r="BM350" s="668"/>
      <c r="BN350" s="668"/>
      <c r="BO350" s="668"/>
      <c r="BP350" s="668"/>
      <c r="BQ350" s="668"/>
      <c r="BR350" s="668"/>
      <c r="BS350" s="668"/>
      <c r="BT350" s="668"/>
      <c r="BU350" s="668"/>
      <c r="BV350" s="668"/>
      <c r="BW350" s="668"/>
      <c r="BX350" s="668"/>
      <c r="BY350" s="668"/>
      <c r="BZ350" s="668"/>
      <c r="CA350" s="668"/>
      <c r="CB350" s="668"/>
      <c r="CC350" s="668"/>
      <c r="CD350" s="668"/>
      <c r="CE350" s="668"/>
      <c r="CF350" s="668"/>
      <c r="CG350" s="668"/>
      <c r="CH350" s="668"/>
      <c r="CI350" s="668"/>
      <c r="CJ350" s="668"/>
      <c r="CK350" s="668"/>
      <c r="CL350" s="668"/>
      <c r="CM350" s="668"/>
      <c r="CN350" s="668"/>
      <c r="CO350" s="668"/>
      <c r="CP350" s="668"/>
      <c r="CQ350" s="668"/>
      <c r="CR350" s="668"/>
      <c r="CS350" s="668"/>
      <c r="CT350" s="668"/>
      <c r="CU350" s="668"/>
      <c r="CV350" s="668"/>
      <c r="CW350" s="668"/>
      <c r="CX350" s="668"/>
      <c r="CY350" s="668"/>
      <c r="CZ350" s="668"/>
      <c r="DA350" s="668"/>
      <c r="DB350" s="668"/>
      <c r="DC350" s="668"/>
      <c r="DD350" s="668"/>
      <c r="DE350" s="668"/>
      <c r="DF350" s="668"/>
      <c r="DG350" s="668"/>
      <c r="DH350" s="668"/>
      <c r="DI350" s="668"/>
      <c r="DJ350" s="668"/>
      <c r="DK350" s="668"/>
      <c r="DL350" s="668"/>
      <c r="DM350" s="668"/>
      <c r="DN350" s="668"/>
      <c r="DO350" s="668"/>
      <c r="DP350" s="668"/>
      <c r="DQ350" s="668"/>
      <c r="DR350" s="668"/>
      <c r="DS350" s="668"/>
      <c r="DT350" s="668"/>
      <c r="DU350" s="668"/>
      <c r="DV350" s="668"/>
      <c r="DW350" s="668"/>
      <c r="DX350" s="668"/>
      <c r="DY350" s="668"/>
      <c r="DZ350" s="668"/>
      <c r="EA350" s="668"/>
      <c r="EB350" s="668"/>
      <c r="EC350" s="668"/>
      <c r="ED350" s="668"/>
      <c r="EE350" s="668"/>
      <c r="EF350" s="668"/>
      <c r="EG350" s="668"/>
      <c r="EH350" s="668"/>
      <c r="EI350" s="668"/>
      <c r="EJ350" s="668"/>
      <c r="EK350" s="668"/>
      <c r="EL350" s="668"/>
      <c r="EM350" s="668"/>
      <c r="EN350" s="668"/>
      <c r="EO350" s="668"/>
      <c r="EP350" s="668"/>
      <c r="EQ350" s="668"/>
      <c r="ER350" s="668"/>
      <c r="ES350" s="668"/>
      <c r="ET350" s="668"/>
      <c r="EU350" s="668"/>
      <c r="EV350" s="668"/>
      <c r="EW350" s="668"/>
      <c r="EX350" s="668"/>
      <c r="EY350" s="668"/>
      <c r="EZ350" s="668"/>
      <c r="FA350" s="668"/>
      <c r="FB350" s="668"/>
      <c r="FC350" s="668"/>
      <c r="FD350" s="668"/>
      <c r="FE350" s="668"/>
      <c r="FF350" s="668"/>
    </row>
    <row r="351" spans="1:162" s="668" customFormat="1" ht="24" customHeight="1">
      <c r="A351" s="414"/>
      <c r="B351" s="415" t="s">
        <v>595</v>
      </c>
      <c r="C351" s="414"/>
      <c r="D351" s="416" t="s">
        <v>895</v>
      </c>
      <c r="E351" s="417">
        <v>536656860</v>
      </c>
      <c r="F351" s="417">
        <v>0</v>
      </c>
      <c r="G351" s="417">
        <v>536656860</v>
      </c>
      <c r="H351" s="664"/>
      <c r="I351" s="665"/>
      <c r="J351" s="666" t="s">
        <v>595</v>
      </c>
      <c r="K351" s="665"/>
      <c r="L351" s="585" t="s">
        <v>3591</v>
      </c>
      <c r="M351" s="981">
        <f t="shared" si="15"/>
        <v>536656860</v>
      </c>
      <c r="N351" s="981">
        <f t="shared" si="16"/>
        <v>0</v>
      </c>
      <c r="O351" s="981">
        <f t="shared" si="17"/>
        <v>536656860</v>
      </c>
      <c r="P351" s="667"/>
      <c r="Q351" s="667"/>
      <c r="R351" s="667"/>
      <c r="S351" s="667"/>
      <c r="T351" s="667"/>
      <c r="U351" s="667"/>
      <c r="V351" s="667"/>
      <c r="W351" s="667"/>
      <c r="X351" s="667"/>
      <c r="Y351" s="667"/>
      <c r="Z351" s="667"/>
      <c r="AA351" s="667"/>
      <c r="AB351" s="667"/>
      <c r="AC351" s="667"/>
      <c r="AD351" s="667"/>
      <c r="AE351" s="667"/>
      <c r="AF351" s="667"/>
      <c r="AG351" s="667"/>
      <c r="AH351" s="667"/>
      <c r="AI351" s="667"/>
      <c r="AJ351" s="667"/>
    </row>
    <row r="352" spans="1:162" s="672" customFormat="1" ht="24" customHeight="1">
      <c r="A352" s="385"/>
      <c r="B352" s="385"/>
      <c r="C352" s="384" t="s">
        <v>592</v>
      </c>
      <c r="D352" s="418" t="s">
        <v>896</v>
      </c>
      <c r="E352" s="419">
        <v>223696830</v>
      </c>
      <c r="F352" s="419">
        <v>0</v>
      </c>
      <c r="G352" s="417">
        <v>223696830</v>
      </c>
      <c r="H352" s="664"/>
      <c r="I352" s="669"/>
      <c r="J352" s="669"/>
      <c r="K352" s="670" t="s">
        <v>592</v>
      </c>
      <c r="L352" s="586" t="s">
        <v>3592</v>
      </c>
      <c r="M352" s="982">
        <f t="shared" si="15"/>
        <v>223696830</v>
      </c>
      <c r="N352" s="982">
        <f t="shared" si="16"/>
        <v>0</v>
      </c>
      <c r="O352" s="982">
        <f t="shared" si="17"/>
        <v>223696830</v>
      </c>
      <c r="P352" s="667"/>
      <c r="Q352" s="667"/>
      <c r="R352" s="667"/>
      <c r="S352" s="667"/>
      <c r="T352" s="667"/>
      <c r="U352" s="667"/>
      <c r="V352" s="667"/>
      <c r="W352" s="667"/>
      <c r="X352" s="667"/>
      <c r="Y352" s="667"/>
      <c r="Z352" s="667"/>
      <c r="AA352" s="667"/>
      <c r="AB352" s="667"/>
      <c r="AC352" s="667"/>
      <c r="AD352" s="667"/>
      <c r="AE352" s="667"/>
      <c r="AF352" s="667"/>
      <c r="AG352" s="667"/>
      <c r="AH352" s="667"/>
      <c r="AI352" s="667"/>
      <c r="AJ352" s="667"/>
      <c r="AK352" s="668"/>
      <c r="AL352" s="668"/>
      <c r="AM352" s="668"/>
      <c r="AN352" s="668"/>
      <c r="AO352" s="668"/>
      <c r="AP352" s="668"/>
      <c r="AQ352" s="668"/>
      <c r="AR352" s="668"/>
      <c r="AS352" s="668"/>
      <c r="AT352" s="668"/>
      <c r="AU352" s="668"/>
      <c r="AV352" s="668"/>
      <c r="AW352" s="668"/>
      <c r="AX352" s="668"/>
      <c r="AY352" s="668"/>
      <c r="AZ352" s="668"/>
      <c r="BA352" s="668"/>
      <c r="BB352" s="668"/>
      <c r="BC352" s="668"/>
      <c r="BD352" s="668"/>
      <c r="BE352" s="668"/>
      <c r="BF352" s="668"/>
      <c r="BG352" s="668"/>
      <c r="BH352" s="668"/>
      <c r="BI352" s="668"/>
      <c r="BJ352" s="668"/>
      <c r="BK352" s="668"/>
      <c r="BL352" s="668"/>
      <c r="BM352" s="668"/>
      <c r="BN352" s="668"/>
      <c r="BO352" s="668"/>
      <c r="BP352" s="668"/>
      <c r="BQ352" s="668"/>
      <c r="BR352" s="668"/>
      <c r="BS352" s="668"/>
      <c r="BT352" s="668"/>
      <c r="BU352" s="668"/>
      <c r="BV352" s="668"/>
      <c r="BW352" s="668"/>
      <c r="BX352" s="668"/>
      <c r="BY352" s="668"/>
      <c r="BZ352" s="668"/>
      <c r="CA352" s="668"/>
      <c r="CB352" s="668"/>
      <c r="CC352" s="668"/>
      <c r="CD352" s="668"/>
      <c r="CE352" s="668"/>
      <c r="CF352" s="668"/>
      <c r="CG352" s="668"/>
      <c r="CH352" s="668"/>
      <c r="CI352" s="668"/>
      <c r="CJ352" s="668"/>
      <c r="CK352" s="668"/>
      <c r="CL352" s="668"/>
      <c r="CM352" s="668"/>
      <c r="CN352" s="668"/>
      <c r="CO352" s="668"/>
      <c r="CP352" s="668"/>
      <c r="CQ352" s="668"/>
      <c r="CR352" s="668"/>
      <c r="CS352" s="668"/>
      <c r="CT352" s="668"/>
      <c r="CU352" s="668"/>
      <c r="CV352" s="668"/>
      <c r="CW352" s="668"/>
      <c r="CX352" s="668"/>
      <c r="CY352" s="668"/>
      <c r="CZ352" s="668"/>
      <c r="DA352" s="668"/>
      <c r="DB352" s="668"/>
      <c r="DC352" s="668"/>
      <c r="DD352" s="668"/>
      <c r="DE352" s="668"/>
      <c r="DF352" s="668"/>
      <c r="DG352" s="668"/>
      <c r="DH352" s="668"/>
      <c r="DI352" s="668"/>
      <c r="DJ352" s="668"/>
      <c r="DK352" s="668"/>
      <c r="DL352" s="668"/>
      <c r="DM352" s="668"/>
      <c r="DN352" s="668"/>
      <c r="DO352" s="668"/>
      <c r="DP352" s="668"/>
      <c r="DQ352" s="668"/>
      <c r="DR352" s="668"/>
      <c r="DS352" s="668"/>
      <c r="DT352" s="668"/>
      <c r="DU352" s="668"/>
      <c r="DV352" s="668"/>
      <c r="DW352" s="668"/>
      <c r="DX352" s="668"/>
      <c r="DY352" s="668"/>
      <c r="DZ352" s="668"/>
      <c r="EA352" s="668"/>
      <c r="EB352" s="668"/>
      <c r="EC352" s="668"/>
      <c r="ED352" s="668"/>
      <c r="EE352" s="668"/>
      <c r="EF352" s="668"/>
      <c r="EG352" s="668"/>
      <c r="EH352" s="668"/>
      <c r="EI352" s="668"/>
      <c r="EJ352" s="668"/>
      <c r="EK352" s="668"/>
      <c r="EL352" s="668"/>
      <c r="EM352" s="668"/>
      <c r="EN352" s="668"/>
      <c r="EO352" s="668"/>
      <c r="EP352" s="668"/>
      <c r="EQ352" s="668"/>
      <c r="ER352" s="668"/>
      <c r="ES352" s="668"/>
      <c r="ET352" s="668"/>
      <c r="EU352" s="668"/>
      <c r="EV352" s="668"/>
      <c r="EW352" s="668"/>
      <c r="EX352" s="668"/>
      <c r="EY352" s="668"/>
      <c r="EZ352" s="668"/>
      <c r="FA352" s="668"/>
      <c r="FB352" s="668"/>
      <c r="FC352" s="668"/>
      <c r="FD352" s="668"/>
      <c r="FE352" s="668"/>
      <c r="FF352" s="668"/>
    </row>
    <row r="353" spans="1:162" s="672" customFormat="1" ht="24" customHeight="1">
      <c r="A353" s="385"/>
      <c r="B353" s="384"/>
      <c r="C353" s="385" t="s">
        <v>595</v>
      </c>
      <c r="D353" s="418" t="s">
        <v>897</v>
      </c>
      <c r="E353" s="419">
        <v>312960030</v>
      </c>
      <c r="F353" s="419">
        <v>0</v>
      </c>
      <c r="G353" s="417">
        <v>312960030</v>
      </c>
      <c r="H353" s="664"/>
      <c r="I353" s="669"/>
      <c r="J353" s="670"/>
      <c r="K353" s="669" t="s">
        <v>595</v>
      </c>
      <c r="L353" s="586" t="s">
        <v>3593</v>
      </c>
      <c r="M353" s="982">
        <f t="shared" si="15"/>
        <v>312960030</v>
      </c>
      <c r="N353" s="982">
        <f t="shared" si="16"/>
        <v>0</v>
      </c>
      <c r="O353" s="982">
        <f t="shared" si="17"/>
        <v>312960030</v>
      </c>
      <c r="P353" s="667"/>
      <c r="Q353" s="667"/>
      <c r="R353" s="667"/>
      <c r="S353" s="667"/>
      <c r="T353" s="667"/>
      <c r="U353" s="667"/>
      <c r="V353" s="667"/>
      <c r="W353" s="667"/>
      <c r="X353" s="667"/>
      <c r="Y353" s="667"/>
      <c r="Z353" s="667"/>
      <c r="AA353" s="667"/>
      <c r="AB353" s="667"/>
      <c r="AC353" s="667"/>
      <c r="AD353" s="667"/>
      <c r="AE353" s="667"/>
      <c r="AF353" s="667"/>
      <c r="AG353" s="667"/>
      <c r="AH353" s="667"/>
      <c r="AI353" s="667"/>
      <c r="AJ353" s="667"/>
      <c r="AK353" s="668"/>
      <c r="AL353" s="668"/>
      <c r="AM353" s="668"/>
      <c r="AN353" s="668"/>
      <c r="AO353" s="668"/>
      <c r="AP353" s="668"/>
      <c r="AQ353" s="668"/>
      <c r="AR353" s="668"/>
      <c r="AS353" s="668"/>
      <c r="AT353" s="668"/>
      <c r="AU353" s="668"/>
      <c r="AV353" s="668"/>
      <c r="AW353" s="668"/>
      <c r="AX353" s="668"/>
      <c r="AY353" s="668"/>
      <c r="AZ353" s="668"/>
      <c r="BA353" s="668"/>
      <c r="BB353" s="668"/>
      <c r="BC353" s="668"/>
      <c r="BD353" s="668"/>
      <c r="BE353" s="668"/>
      <c r="BF353" s="668"/>
      <c r="BG353" s="668"/>
      <c r="BH353" s="668"/>
      <c r="BI353" s="668"/>
      <c r="BJ353" s="668"/>
      <c r="BK353" s="668"/>
      <c r="BL353" s="668"/>
      <c r="BM353" s="668"/>
      <c r="BN353" s="668"/>
      <c r="BO353" s="668"/>
      <c r="BP353" s="668"/>
      <c r="BQ353" s="668"/>
      <c r="BR353" s="668"/>
      <c r="BS353" s="668"/>
      <c r="BT353" s="668"/>
      <c r="BU353" s="668"/>
      <c r="BV353" s="668"/>
      <c r="BW353" s="668"/>
      <c r="BX353" s="668"/>
      <c r="BY353" s="668"/>
      <c r="BZ353" s="668"/>
      <c r="CA353" s="668"/>
      <c r="CB353" s="668"/>
      <c r="CC353" s="668"/>
      <c r="CD353" s="668"/>
      <c r="CE353" s="668"/>
      <c r="CF353" s="668"/>
      <c r="CG353" s="668"/>
      <c r="CH353" s="668"/>
      <c r="CI353" s="668"/>
      <c r="CJ353" s="668"/>
      <c r="CK353" s="668"/>
      <c r="CL353" s="668"/>
      <c r="CM353" s="668"/>
      <c r="CN353" s="668"/>
      <c r="CO353" s="668"/>
      <c r="CP353" s="668"/>
      <c r="CQ353" s="668"/>
      <c r="CR353" s="668"/>
      <c r="CS353" s="668"/>
      <c r="CT353" s="668"/>
      <c r="CU353" s="668"/>
      <c r="CV353" s="668"/>
      <c r="CW353" s="668"/>
      <c r="CX353" s="668"/>
      <c r="CY353" s="668"/>
      <c r="CZ353" s="668"/>
      <c r="DA353" s="668"/>
      <c r="DB353" s="668"/>
      <c r="DC353" s="668"/>
      <c r="DD353" s="668"/>
      <c r="DE353" s="668"/>
      <c r="DF353" s="668"/>
      <c r="DG353" s="668"/>
      <c r="DH353" s="668"/>
      <c r="DI353" s="668"/>
      <c r="DJ353" s="668"/>
      <c r="DK353" s="668"/>
      <c r="DL353" s="668"/>
      <c r="DM353" s="668"/>
      <c r="DN353" s="668"/>
      <c r="DO353" s="668"/>
      <c r="DP353" s="668"/>
      <c r="DQ353" s="668"/>
      <c r="DR353" s="668"/>
      <c r="DS353" s="668"/>
      <c r="DT353" s="668"/>
      <c r="DU353" s="668"/>
      <c r="DV353" s="668"/>
      <c r="DW353" s="668"/>
      <c r="DX353" s="668"/>
      <c r="DY353" s="668"/>
      <c r="DZ353" s="668"/>
      <c r="EA353" s="668"/>
      <c r="EB353" s="668"/>
      <c r="EC353" s="668"/>
      <c r="ED353" s="668"/>
      <c r="EE353" s="668"/>
      <c r="EF353" s="668"/>
      <c r="EG353" s="668"/>
      <c r="EH353" s="668"/>
      <c r="EI353" s="668"/>
      <c r="EJ353" s="668"/>
      <c r="EK353" s="668"/>
      <c r="EL353" s="668"/>
      <c r="EM353" s="668"/>
      <c r="EN353" s="668"/>
      <c r="EO353" s="668"/>
      <c r="EP353" s="668"/>
      <c r="EQ353" s="668"/>
      <c r="ER353" s="668"/>
      <c r="ES353" s="668"/>
      <c r="ET353" s="668"/>
      <c r="EU353" s="668"/>
      <c r="EV353" s="668"/>
      <c r="EW353" s="668"/>
      <c r="EX353" s="668"/>
      <c r="EY353" s="668"/>
      <c r="EZ353" s="668"/>
      <c r="FA353" s="668"/>
      <c r="FB353" s="668"/>
      <c r="FC353" s="668"/>
      <c r="FD353" s="668"/>
      <c r="FE353" s="668"/>
      <c r="FF353" s="668"/>
    </row>
    <row r="354" spans="1:162" s="677" customFormat="1" ht="24" customHeight="1" thickBot="1">
      <c r="A354" s="385"/>
      <c r="B354" s="385" t="s">
        <v>599</v>
      </c>
      <c r="C354" s="384"/>
      <c r="D354" s="418" t="s">
        <v>898</v>
      </c>
      <c r="E354" s="419">
        <v>399293240</v>
      </c>
      <c r="F354" s="419">
        <v>0</v>
      </c>
      <c r="G354" s="417">
        <v>399293240</v>
      </c>
      <c r="H354" s="664"/>
      <c r="I354" s="669"/>
      <c r="J354" s="669" t="s">
        <v>599</v>
      </c>
      <c r="K354" s="670"/>
      <c r="L354" s="586" t="s">
        <v>3594</v>
      </c>
      <c r="M354" s="982">
        <f t="shared" si="15"/>
        <v>399293240</v>
      </c>
      <c r="N354" s="982">
        <f t="shared" si="16"/>
        <v>0</v>
      </c>
      <c r="O354" s="982">
        <f t="shared" si="17"/>
        <v>399293240</v>
      </c>
      <c r="P354" s="667"/>
      <c r="Q354" s="667"/>
      <c r="R354" s="667"/>
      <c r="S354" s="667"/>
      <c r="T354" s="667"/>
      <c r="U354" s="667"/>
      <c r="V354" s="667"/>
      <c r="W354" s="667"/>
      <c r="X354" s="667"/>
      <c r="Y354" s="667"/>
      <c r="Z354" s="667"/>
      <c r="AA354" s="667"/>
      <c r="AB354" s="667"/>
      <c r="AC354" s="667"/>
      <c r="AD354" s="667"/>
      <c r="AE354" s="667"/>
      <c r="AF354" s="667"/>
      <c r="AG354" s="667"/>
      <c r="AH354" s="667"/>
      <c r="AI354" s="667"/>
      <c r="AJ354" s="667"/>
      <c r="AK354" s="668"/>
      <c r="AL354" s="668"/>
      <c r="AM354" s="668"/>
      <c r="AN354" s="668"/>
      <c r="AO354" s="668"/>
      <c r="AP354" s="668"/>
      <c r="AQ354" s="668"/>
      <c r="AR354" s="668"/>
      <c r="AS354" s="668"/>
      <c r="AT354" s="668"/>
      <c r="AU354" s="668"/>
      <c r="AV354" s="668"/>
      <c r="AW354" s="668"/>
      <c r="AX354" s="668"/>
      <c r="AY354" s="668"/>
      <c r="AZ354" s="668"/>
      <c r="BA354" s="668"/>
      <c r="BB354" s="668"/>
      <c r="BC354" s="668"/>
      <c r="BD354" s="668"/>
      <c r="BE354" s="668"/>
      <c r="BF354" s="668"/>
      <c r="BG354" s="668"/>
      <c r="BH354" s="668"/>
      <c r="BI354" s="668"/>
      <c r="BJ354" s="668"/>
      <c r="BK354" s="668"/>
      <c r="BL354" s="668"/>
      <c r="BM354" s="668"/>
      <c r="BN354" s="668"/>
      <c r="BO354" s="668"/>
      <c r="BP354" s="668"/>
      <c r="BQ354" s="668"/>
      <c r="BR354" s="668"/>
      <c r="BS354" s="668"/>
      <c r="BT354" s="668"/>
      <c r="BU354" s="668"/>
      <c r="BV354" s="668"/>
      <c r="BW354" s="668"/>
      <c r="BX354" s="668"/>
      <c r="BY354" s="668"/>
      <c r="BZ354" s="668"/>
      <c r="CA354" s="668"/>
      <c r="CB354" s="668"/>
      <c r="CC354" s="668"/>
      <c r="CD354" s="668"/>
      <c r="CE354" s="668"/>
      <c r="CF354" s="668"/>
      <c r="CG354" s="668"/>
      <c r="CH354" s="668"/>
      <c r="CI354" s="668"/>
      <c r="CJ354" s="668"/>
      <c r="CK354" s="668"/>
      <c r="CL354" s="668"/>
      <c r="CM354" s="668"/>
      <c r="CN354" s="668"/>
      <c r="CO354" s="668"/>
      <c r="CP354" s="668"/>
      <c r="CQ354" s="668"/>
      <c r="CR354" s="668"/>
      <c r="CS354" s="668"/>
      <c r="CT354" s="668"/>
      <c r="CU354" s="668"/>
      <c r="CV354" s="668"/>
      <c r="CW354" s="668"/>
      <c r="CX354" s="668"/>
      <c r="CY354" s="668"/>
      <c r="CZ354" s="668"/>
      <c r="DA354" s="668"/>
      <c r="DB354" s="668"/>
      <c r="DC354" s="668"/>
      <c r="DD354" s="668"/>
      <c r="DE354" s="668"/>
      <c r="DF354" s="668"/>
      <c r="DG354" s="668"/>
      <c r="DH354" s="668"/>
      <c r="DI354" s="668"/>
      <c r="DJ354" s="668"/>
      <c r="DK354" s="668"/>
      <c r="DL354" s="668"/>
      <c r="DM354" s="668"/>
      <c r="DN354" s="668"/>
      <c r="DO354" s="668"/>
      <c r="DP354" s="668"/>
      <c r="DQ354" s="668"/>
      <c r="DR354" s="668"/>
      <c r="DS354" s="668"/>
      <c r="DT354" s="668"/>
      <c r="DU354" s="668"/>
      <c r="DV354" s="668"/>
      <c r="DW354" s="668"/>
      <c r="DX354" s="668"/>
      <c r="DY354" s="668"/>
      <c r="DZ354" s="668"/>
      <c r="EA354" s="668"/>
      <c r="EB354" s="668"/>
      <c r="EC354" s="668"/>
      <c r="ED354" s="668"/>
      <c r="EE354" s="668"/>
      <c r="EF354" s="668"/>
      <c r="EG354" s="668"/>
      <c r="EH354" s="668"/>
      <c r="EI354" s="668"/>
      <c r="EJ354" s="668"/>
      <c r="EK354" s="668"/>
      <c r="EL354" s="668"/>
      <c r="EM354" s="668"/>
      <c r="EN354" s="668"/>
      <c r="EO354" s="668"/>
      <c r="EP354" s="668"/>
      <c r="EQ354" s="668"/>
      <c r="ER354" s="668"/>
      <c r="ES354" s="668"/>
      <c r="ET354" s="668"/>
      <c r="EU354" s="668"/>
      <c r="EV354" s="668"/>
      <c r="EW354" s="668"/>
      <c r="EX354" s="668"/>
      <c r="EY354" s="668"/>
      <c r="EZ354" s="668"/>
      <c r="FA354" s="668"/>
      <c r="FB354" s="668"/>
      <c r="FC354" s="668"/>
      <c r="FD354" s="668"/>
      <c r="FE354" s="668"/>
      <c r="FF354" s="668"/>
    </row>
    <row r="355" spans="1:162" s="672" customFormat="1" ht="24" customHeight="1" thickTop="1">
      <c r="A355" s="384"/>
      <c r="B355" s="385"/>
      <c r="C355" s="385" t="s">
        <v>592</v>
      </c>
      <c r="D355" s="418" t="s">
        <v>899</v>
      </c>
      <c r="E355" s="419">
        <v>377273300</v>
      </c>
      <c r="F355" s="419">
        <v>0</v>
      </c>
      <c r="G355" s="417">
        <v>377273300</v>
      </c>
      <c r="H355" s="664"/>
      <c r="I355" s="670"/>
      <c r="J355" s="669"/>
      <c r="K355" s="669" t="s">
        <v>592</v>
      </c>
      <c r="L355" s="586" t="s">
        <v>3595</v>
      </c>
      <c r="M355" s="982">
        <f t="shared" si="15"/>
        <v>377273300</v>
      </c>
      <c r="N355" s="982">
        <f t="shared" si="16"/>
        <v>0</v>
      </c>
      <c r="O355" s="982">
        <f t="shared" si="17"/>
        <v>377273300</v>
      </c>
      <c r="P355" s="667"/>
      <c r="Q355" s="667"/>
      <c r="R355" s="667"/>
      <c r="S355" s="667"/>
      <c r="T355" s="667"/>
      <c r="U355" s="667"/>
      <c r="V355" s="667"/>
      <c r="W355" s="667"/>
      <c r="X355" s="667"/>
      <c r="Y355" s="667"/>
      <c r="Z355" s="667"/>
      <c r="AA355" s="667"/>
      <c r="AB355" s="667"/>
      <c r="AC355" s="667"/>
      <c r="AD355" s="667"/>
      <c r="AE355" s="667"/>
      <c r="AF355" s="667"/>
      <c r="AG355" s="667"/>
      <c r="AH355" s="667"/>
      <c r="AI355" s="667"/>
      <c r="AJ355" s="667"/>
      <c r="AK355" s="668"/>
      <c r="AL355" s="668"/>
      <c r="AM355" s="668"/>
      <c r="AN355" s="668"/>
      <c r="AO355" s="668"/>
      <c r="AP355" s="668"/>
      <c r="AQ355" s="668"/>
      <c r="AR355" s="668"/>
      <c r="AS355" s="668"/>
      <c r="AT355" s="668"/>
      <c r="AU355" s="668"/>
      <c r="AV355" s="668"/>
      <c r="AW355" s="668"/>
      <c r="AX355" s="668"/>
      <c r="AY355" s="668"/>
      <c r="AZ355" s="668"/>
      <c r="BA355" s="668"/>
      <c r="BB355" s="668"/>
      <c r="BC355" s="668"/>
      <c r="BD355" s="668"/>
      <c r="BE355" s="668"/>
      <c r="BF355" s="668"/>
      <c r="BG355" s="668"/>
      <c r="BH355" s="668"/>
      <c r="BI355" s="668"/>
      <c r="BJ355" s="668"/>
      <c r="BK355" s="668"/>
      <c r="BL355" s="668"/>
      <c r="BM355" s="668"/>
      <c r="BN355" s="668"/>
      <c r="BO355" s="668"/>
      <c r="BP355" s="668"/>
      <c r="BQ355" s="668"/>
      <c r="BR355" s="668"/>
      <c r="BS355" s="668"/>
      <c r="BT355" s="668"/>
      <c r="BU355" s="668"/>
      <c r="BV355" s="668"/>
      <c r="BW355" s="668"/>
      <c r="BX355" s="668"/>
      <c r="BY355" s="668"/>
      <c r="BZ355" s="668"/>
      <c r="CA355" s="668"/>
      <c r="CB355" s="668"/>
      <c r="CC355" s="668"/>
      <c r="CD355" s="668"/>
      <c r="CE355" s="668"/>
      <c r="CF355" s="668"/>
      <c r="CG355" s="668"/>
      <c r="CH355" s="668"/>
      <c r="CI355" s="668"/>
      <c r="CJ355" s="668"/>
      <c r="CK355" s="668"/>
      <c r="CL355" s="668"/>
      <c r="CM355" s="668"/>
      <c r="CN355" s="668"/>
      <c r="CO355" s="668"/>
      <c r="CP355" s="668"/>
      <c r="CQ355" s="668"/>
      <c r="CR355" s="668"/>
      <c r="CS355" s="668"/>
      <c r="CT355" s="668"/>
      <c r="CU355" s="668"/>
      <c r="CV355" s="668"/>
      <c r="CW355" s="668"/>
      <c r="CX355" s="668"/>
      <c r="CY355" s="668"/>
      <c r="CZ355" s="668"/>
      <c r="DA355" s="668"/>
      <c r="DB355" s="668"/>
      <c r="DC355" s="668"/>
      <c r="DD355" s="668"/>
      <c r="DE355" s="668"/>
      <c r="DF355" s="668"/>
      <c r="DG355" s="668"/>
      <c r="DH355" s="668"/>
      <c r="DI355" s="668"/>
      <c r="DJ355" s="668"/>
      <c r="DK355" s="668"/>
      <c r="DL355" s="668"/>
      <c r="DM355" s="668"/>
      <c r="DN355" s="668"/>
      <c r="DO355" s="668"/>
      <c r="DP355" s="668"/>
      <c r="DQ355" s="668"/>
      <c r="DR355" s="668"/>
      <c r="DS355" s="668"/>
      <c r="DT355" s="668"/>
      <c r="DU355" s="668"/>
      <c r="DV355" s="668"/>
      <c r="DW355" s="668"/>
      <c r="DX355" s="668"/>
      <c r="DY355" s="668"/>
      <c r="DZ355" s="668"/>
      <c r="EA355" s="668"/>
      <c r="EB355" s="668"/>
      <c r="EC355" s="668"/>
      <c r="ED355" s="668"/>
      <c r="EE355" s="668"/>
      <c r="EF355" s="668"/>
      <c r="EG355" s="668"/>
      <c r="EH355" s="668"/>
      <c r="EI355" s="668"/>
      <c r="EJ355" s="668"/>
      <c r="EK355" s="668"/>
      <c r="EL355" s="668"/>
      <c r="EM355" s="668"/>
      <c r="EN355" s="668"/>
      <c r="EO355" s="668"/>
      <c r="EP355" s="668"/>
      <c r="EQ355" s="668"/>
      <c r="ER355" s="668"/>
      <c r="ES355" s="668"/>
      <c r="ET355" s="668"/>
      <c r="EU355" s="668"/>
      <c r="EV355" s="668"/>
      <c r="EW355" s="668"/>
      <c r="EX355" s="668"/>
      <c r="EY355" s="668"/>
      <c r="EZ355" s="668"/>
      <c r="FA355" s="668"/>
      <c r="FB355" s="668"/>
      <c r="FC355" s="668"/>
      <c r="FD355" s="668"/>
      <c r="FE355" s="668"/>
      <c r="FF355" s="668"/>
    </row>
    <row r="356" spans="1:162" s="672" customFormat="1" ht="24" customHeight="1">
      <c r="A356" s="414"/>
      <c r="B356" s="415"/>
      <c r="C356" s="414" t="s">
        <v>595</v>
      </c>
      <c r="D356" s="416" t="s">
        <v>900</v>
      </c>
      <c r="E356" s="417">
        <v>22019940</v>
      </c>
      <c r="F356" s="417">
        <v>0</v>
      </c>
      <c r="G356" s="417">
        <v>22019940</v>
      </c>
      <c r="H356" s="664"/>
      <c r="I356" s="665"/>
      <c r="J356" s="666"/>
      <c r="K356" s="665" t="s">
        <v>595</v>
      </c>
      <c r="L356" s="585" t="s">
        <v>3596</v>
      </c>
      <c r="M356" s="981">
        <f t="shared" si="15"/>
        <v>22019940</v>
      </c>
      <c r="N356" s="981">
        <f t="shared" si="16"/>
        <v>0</v>
      </c>
      <c r="O356" s="981">
        <f t="shared" si="17"/>
        <v>22019940</v>
      </c>
      <c r="P356" s="667"/>
      <c r="Q356" s="667"/>
      <c r="R356" s="667"/>
      <c r="S356" s="667"/>
      <c r="T356" s="667"/>
      <c r="U356" s="667"/>
      <c r="V356" s="667"/>
      <c r="W356" s="667"/>
      <c r="X356" s="667"/>
      <c r="Y356" s="667"/>
      <c r="Z356" s="667"/>
      <c r="AA356" s="667"/>
      <c r="AB356" s="667"/>
      <c r="AC356" s="667"/>
      <c r="AD356" s="667"/>
      <c r="AE356" s="667"/>
      <c r="AF356" s="667"/>
      <c r="AG356" s="667"/>
      <c r="AH356" s="667"/>
      <c r="AI356" s="667"/>
      <c r="AJ356" s="667"/>
      <c r="AK356" s="668"/>
      <c r="AL356" s="668"/>
      <c r="AM356" s="668"/>
      <c r="AN356" s="668"/>
      <c r="AO356" s="668"/>
      <c r="AP356" s="668"/>
      <c r="AQ356" s="668"/>
      <c r="AR356" s="668"/>
      <c r="AS356" s="668"/>
      <c r="AT356" s="668"/>
      <c r="AU356" s="668"/>
      <c r="AV356" s="668"/>
      <c r="AW356" s="668"/>
      <c r="AX356" s="668"/>
      <c r="AY356" s="668"/>
      <c r="AZ356" s="668"/>
      <c r="BA356" s="668"/>
      <c r="BB356" s="668"/>
      <c r="BC356" s="668"/>
      <c r="BD356" s="668"/>
      <c r="BE356" s="668"/>
      <c r="BF356" s="668"/>
      <c r="BG356" s="668"/>
      <c r="BH356" s="668"/>
      <c r="BI356" s="668"/>
      <c r="BJ356" s="668"/>
      <c r="BK356" s="668"/>
      <c r="BL356" s="668"/>
      <c r="BM356" s="668"/>
      <c r="BN356" s="668"/>
      <c r="BO356" s="668"/>
      <c r="BP356" s="668"/>
      <c r="BQ356" s="668"/>
      <c r="BR356" s="668"/>
      <c r="BS356" s="668"/>
      <c r="BT356" s="668"/>
      <c r="BU356" s="668"/>
      <c r="BV356" s="668"/>
      <c r="BW356" s="668"/>
      <c r="BX356" s="668"/>
      <c r="BY356" s="668"/>
      <c r="BZ356" s="668"/>
      <c r="CA356" s="668"/>
      <c r="CB356" s="668"/>
      <c r="CC356" s="668"/>
      <c r="CD356" s="668"/>
      <c r="CE356" s="668"/>
      <c r="CF356" s="668"/>
      <c r="CG356" s="668"/>
      <c r="CH356" s="668"/>
      <c r="CI356" s="668"/>
      <c r="CJ356" s="668"/>
      <c r="CK356" s="668"/>
      <c r="CL356" s="668"/>
      <c r="CM356" s="668"/>
      <c r="CN356" s="668"/>
      <c r="CO356" s="668"/>
      <c r="CP356" s="668"/>
      <c r="CQ356" s="668"/>
      <c r="CR356" s="668"/>
      <c r="CS356" s="668"/>
      <c r="CT356" s="668"/>
      <c r="CU356" s="668"/>
      <c r="CV356" s="668"/>
      <c r="CW356" s="668"/>
      <c r="CX356" s="668"/>
      <c r="CY356" s="668"/>
      <c r="CZ356" s="668"/>
      <c r="DA356" s="668"/>
      <c r="DB356" s="668"/>
      <c r="DC356" s="668"/>
      <c r="DD356" s="668"/>
      <c r="DE356" s="668"/>
      <c r="DF356" s="668"/>
      <c r="DG356" s="668"/>
      <c r="DH356" s="668"/>
      <c r="DI356" s="668"/>
      <c r="DJ356" s="668"/>
      <c r="DK356" s="668"/>
      <c r="DL356" s="668"/>
      <c r="DM356" s="668"/>
      <c r="DN356" s="668"/>
      <c r="DO356" s="668"/>
      <c r="DP356" s="668"/>
      <c r="DQ356" s="668"/>
      <c r="DR356" s="668"/>
      <c r="DS356" s="668"/>
      <c r="DT356" s="668"/>
      <c r="DU356" s="668"/>
      <c r="DV356" s="668"/>
      <c r="DW356" s="668"/>
      <c r="DX356" s="668"/>
      <c r="DY356" s="668"/>
      <c r="DZ356" s="668"/>
      <c r="EA356" s="668"/>
      <c r="EB356" s="668"/>
      <c r="EC356" s="668"/>
      <c r="ED356" s="668"/>
      <c r="EE356" s="668"/>
      <c r="EF356" s="668"/>
      <c r="EG356" s="668"/>
      <c r="EH356" s="668"/>
      <c r="EI356" s="668"/>
      <c r="EJ356" s="668"/>
      <c r="EK356" s="668"/>
      <c r="EL356" s="668"/>
      <c r="EM356" s="668"/>
      <c r="EN356" s="668"/>
      <c r="EO356" s="668"/>
      <c r="EP356" s="668"/>
      <c r="EQ356" s="668"/>
      <c r="ER356" s="668"/>
      <c r="ES356" s="668"/>
      <c r="ET356" s="668"/>
      <c r="EU356" s="668"/>
      <c r="EV356" s="668"/>
      <c r="EW356" s="668"/>
      <c r="EX356" s="668"/>
      <c r="EY356" s="668"/>
      <c r="EZ356" s="668"/>
      <c r="FA356" s="668"/>
      <c r="FB356" s="668"/>
      <c r="FC356" s="668"/>
      <c r="FD356" s="668"/>
      <c r="FE356" s="668"/>
      <c r="FF356" s="668"/>
    </row>
    <row r="357" spans="1:162" s="672" customFormat="1" ht="24" customHeight="1">
      <c r="A357" s="385"/>
      <c r="B357" s="385" t="s">
        <v>603</v>
      </c>
      <c r="C357" s="384"/>
      <c r="D357" s="418" t="s">
        <v>901</v>
      </c>
      <c r="E357" s="419">
        <v>75175410</v>
      </c>
      <c r="F357" s="419">
        <v>0</v>
      </c>
      <c r="G357" s="417">
        <v>75175410</v>
      </c>
      <c r="H357" s="664"/>
      <c r="I357" s="669"/>
      <c r="J357" s="669" t="s">
        <v>603</v>
      </c>
      <c r="K357" s="670"/>
      <c r="L357" s="586" t="s">
        <v>3597</v>
      </c>
      <c r="M357" s="982">
        <f t="shared" si="15"/>
        <v>75175410</v>
      </c>
      <c r="N357" s="982">
        <f t="shared" si="16"/>
        <v>0</v>
      </c>
      <c r="O357" s="982">
        <f t="shared" si="17"/>
        <v>75175410</v>
      </c>
      <c r="P357" s="667"/>
      <c r="Q357" s="667"/>
      <c r="R357" s="667"/>
      <c r="S357" s="667"/>
      <c r="T357" s="667"/>
      <c r="U357" s="667"/>
      <c r="V357" s="667"/>
      <c r="W357" s="667"/>
      <c r="X357" s="667"/>
      <c r="Y357" s="667"/>
      <c r="Z357" s="667"/>
      <c r="AA357" s="667"/>
      <c r="AB357" s="667"/>
      <c r="AC357" s="667"/>
      <c r="AD357" s="667"/>
      <c r="AE357" s="667"/>
      <c r="AF357" s="667"/>
      <c r="AG357" s="667"/>
      <c r="AH357" s="667"/>
      <c r="AI357" s="667"/>
      <c r="AJ357" s="667"/>
      <c r="AK357" s="668"/>
      <c r="AL357" s="668"/>
      <c r="AM357" s="668"/>
      <c r="AN357" s="668"/>
      <c r="AO357" s="668"/>
      <c r="AP357" s="668"/>
      <c r="AQ357" s="668"/>
      <c r="AR357" s="668"/>
      <c r="AS357" s="668"/>
      <c r="AT357" s="668"/>
      <c r="AU357" s="668"/>
      <c r="AV357" s="668"/>
      <c r="AW357" s="668"/>
      <c r="AX357" s="668"/>
      <c r="AY357" s="668"/>
      <c r="AZ357" s="668"/>
      <c r="BA357" s="668"/>
      <c r="BB357" s="668"/>
      <c r="BC357" s="668"/>
      <c r="BD357" s="668"/>
      <c r="BE357" s="668"/>
      <c r="BF357" s="668"/>
      <c r="BG357" s="668"/>
      <c r="BH357" s="668"/>
      <c r="BI357" s="668"/>
      <c r="BJ357" s="668"/>
      <c r="BK357" s="668"/>
      <c r="BL357" s="668"/>
      <c r="BM357" s="668"/>
      <c r="BN357" s="668"/>
      <c r="BO357" s="668"/>
      <c r="BP357" s="668"/>
      <c r="BQ357" s="668"/>
      <c r="BR357" s="668"/>
      <c r="BS357" s="668"/>
      <c r="BT357" s="668"/>
      <c r="BU357" s="668"/>
      <c r="BV357" s="668"/>
      <c r="BW357" s="668"/>
      <c r="BX357" s="668"/>
      <c r="BY357" s="668"/>
      <c r="BZ357" s="668"/>
      <c r="CA357" s="668"/>
      <c r="CB357" s="668"/>
      <c r="CC357" s="668"/>
      <c r="CD357" s="668"/>
      <c r="CE357" s="668"/>
      <c r="CF357" s="668"/>
      <c r="CG357" s="668"/>
      <c r="CH357" s="668"/>
      <c r="CI357" s="668"/>
      <c r="CJ357" s="668"/>
      <c r="CK357" s="668"/>
      <c r="CL357" s="668"/>
      <c r="CM357" s="668"/>
      <c r="CN357" s="668"/>
      <c r="CO357" s="668"/>
      <c r="CP357" s="668"/>
      <c r="CQ357" s="668"/>
      <c r="CR357" s="668"/>
      <c r="CS357" s="668"/>
      <c r="CT357" s="668"/>
      <c r="CU357" s="668"/>
      <c r="CV357" s="668"/>
      <c r="CW357" s="668"/>
      <c r="CX357" s="668"/>
      <c r="CY357" s="668"/>
      <c r="CZ357" s="668"/>
      <c r="DA357" s="668"/>
      <c r="DB357" s="668"/>
      <c r="DC357" s="668"/>
      <c r="DD357" s="668"/>
      <c r="DE357" s="668"/>
      <c r="DF357" s="668"/>
      <c r="DG357" s="668"/>
      <c r="DH357" s="668"/>
      <c r="DI357" s="668"/>
      <c r="DJ357" s="668"/>
      <c r="DK357" s="668"/>
      <c r="DL357" s="668"/>
      <c r="DM357" s="668"/>
      <c r="DN357" s="668"/>
      <c r="DO357" s="668"/>
      <c r="DP357" s="668"/>
      <c r="DQ357" s="668"/>
      <c r="DR357" s="668"/>
      <c r="DS357" s="668"/>
      <c r="DT357" s="668"/>
      <c r="DU357" s="668"/>
      <c r="DV357" s="668"/>
      <c r="DW357" s="668"/>
      <c r="DX357" s="668"/>
      <c r="DY357" s="668"/>
      <c r="DZ357" s="668"/>
      <c r="EA357" s="668"/>
      <c r="EB357" s="668"/>
      <c r="EC357" s="668"/>
      <c r="ED357" s="668"/>
      <c r="EE357" s="668"/>
      <c r="EF357" s="668"/>
      <c r="EG357" s="668"/>
      <c r="EH357" s="668"/>
      <c r="EI357" s="668"/>
      <c r="EJ357" s="668"/>
      <c r="EK357" s="668"/>
      <c r="EL357" s="668"/>
      <c r="EM357" s="668"/>
      <c r="EN357" s="668"/>
      <c r="EO357" s="668"/>
      <c r="EP357" s="668"/>
      <c r="EQ357" s="668"/>
      <c r="ER357" s="668"/>
      <c r="ES357" s="668"/>
      <c r="ET357" s="668"/>
      <c r="EU357" s="668"/>
      <c r="EV357" s="668"/>
      <c r="EW357" s="668"/>
      <c r="EX357" s="668"/>
      <c r="EY357" s="668"/>
      <c r="EZ357" s="668"/>
      <c r="FA357" s="668"/>
      <c r="FB357" s="668"/>
      <c r="FC357" s="668"/>
      <c r="FD357" s="668"/>
      <c r="FE357" s="668"/>
      <c r="FF357" s="668"/>
    </row>
    <row r="358" spans="1:162" s="672" customFormat="1" ht="24" customHeight="1">
      <c r="A358" s="385"/>
      <c r="B358" s="384"/>
      <c r="C358" s="385" t="s">
        <v>592</v>
      </c>
      <c r="D358" s="418" t="s">
        <v>3220</v>
      </c>
      <c r="E358" s="419">
        <v>48132680</v>
      </c>
      <c r="F358" s="419">
        <v>0</v>
      </c>
      <c r="G358" s="419">
        <v>48132680</v>
      </c>
      <c r="H358" s="664"/>
      <c r="I358" s="669"/>
      <c r="J358" s="670"/>
      <c r="K358" s="669" t="s">
        <v>592</v>
      </c>
      <c r="L358" s="586" t="s">
        <v>3598</v>
      </c>
      <c r="M358" s="982">
        <f t="shared" si="15"/>
        <v>48132680</v>
      </c>
      <c r="N358" s="982">
        <f t="shared" si="16"/>
        <v>0</v>
      </c>
      <c r="O358" s="982">
        <f t="shared" si="17"/>
        <v>48132680</v>
      </c>
      <c r="P358" s="667"/>
      <c r="Q358" s="667"/>
      <c r="R358" s="667"/>
      <c r="S358" s="667"/>
      <c r="T358" s="667"/>
      <c r="U358" s="667"/>
      <c r="V358" s="667"/>
      <c r="W358" s="667"/>
      <c r="X358" s="667"/>
      <c r="Y358" s="667"/>
      <c r="Z358" s="667"/>
      <c r="AA358" s="667"/>
      <c r="AB358" s="667"/>
      <c r="AC358" s="667"/>
      <c r="AD358" s="667"/>
      <c r="AE358" s="667"/>
      <c r="AF358" s="667"/>
      <c r="AG358" s="667"/>
      <c r="AH358" s="667"/>
      <c r="AI358" s="667"/>
      <c r="AJ358" s="667"/>
      <c r="AK358" s="668"/>
      <c r="AL358" s="668"/>
      <c r="AM358" s="668"/>
      <c r="AN358" s="668"/>
      <c r="AO358" s="668"/>
      <c r="AP358" s="668"/>
      <c r="AQ358" s="668"/>
      <c r="AR358" s="668"/>
      <c r="AS358" s="668"/>
      <c r="AT358" s="668"/>
      <c r="AU358" s="668"/>
      <c r="AV358" s="668"/>
      <c r="AW358" s="668"/>
      <c r="AX358" s="668"/>
      <c r="AY358" s="668"/>
      <c r="AZ358" s="668"/>
      <c r="BA358" s="668"/>
      <c r="BB358" s="668"/>
      <c r="BC358" s="668"/>
      <c r="BD358" s="668"/>
      <c r="BE358" s="668"/>
      <c r="BF358" s="668"/>
      <c r="BG358" s="668"/>
      <c r="BH358" s="668"/>
      <c r="BI358" s="668"/>
      <c r="BJ358" s="668"/>
      <c r="BK358" s="668"/>
      <c r="BL358" s="668"/>
      <c r="BM358" s="668"/>
      <c r="BN358" s="668"/>
      <c r="BO358" s="668"/>
      <c r="BP358" s="668"/>
      <c r="BQ358" s="668"/>
      <c r="BR358" s="668"/>
      <c r="BS358" s="668"/>
      <c r="BT358" s="668"/>
      <c r="BU358" s="668"/>
      <c r="BV358" s="668"/>
      <c r="BW358" s="668"/>
      <c r="BX358" s="668"/>
      <c r="BY358" s="668"/>
      <c r="BZ358" s="668"/>
      <c r="CA358" s="668"/>
      <c r="CB358" s="668"/>
      <c r="CC358" s="668"/>
      <c r="CD358" s="668"/>
      <c r="CE358" s="668"/>
      <c r="CF358" s="668"/>
      <c r="CG358" s="668"/>
      <c r="CH358" s="668"/>
      <c r="CI358" s="668"/>
      <c r="CJ358" s="668"/>
      <c r="CK358" s="668"/>
      <c r="CL358" s="668"/>
      <c r="CM358" s="668"/>
      <c r="CN358" s="668"/>
      <c r="CO358" s="668"/>
      <c r="CP358" s="668"/>
      <c r="CQ358" s="668"/>
      <c r="CR358" s="668"/>
      <c r="CS358" s="668"/>
      <c r="CT358" s="668"/>
      <c r="CU358" s="668"/>
      <c r="CV358" s="668"/>
      <c r="CW358" s="668"/>
      <c r="CX358" s="668"/>
      <c r="CY358" s="668"/>
      <c r="CZ358" s="668"/>
      <c r="DA358" s="668"/>
      <c r="DB358" s="668"/>
      <c r="DC358" s="668"/>
      <c r="DD358" s="668"/>
      <c r="DE358" s="668"/>
      <c r="DF358" s="668"/>
      <c r="DG358" s="668"/>
      <c r="DH358" s="668"/>
      <c r="DI358" s="668"/>
      <c r="DJ358" s="668"/>
      <c r="DK358" s="668"/>
      <c r="DL358" s="668"/>
      <c r="DM358" s="668"/>
      <c r="DN358" s="668"/>
      <c r="DO358" s="668"/>
      <c r="DP358" s="668"/>
      <c r="DQ358" s="668"/>
      <c r="DR358" s="668"/>
      <c r="DS358" s="668"/>
      <c r="DT358" s="668"/>
      <c r="DU358" s="668"/>
      <c r="DV358" s="668"/>
      <c r="DW358" s="668"/>
      <c r="DX358" s="668"/>
      <c r="DY358" s="668"/>
      <c r="DZ358" s="668"/>
      <c r="EA358" s="668"/>
      <c r="EB358" s="668"/>
      <c r="EC358" s="668"/>
      <c r="ED358" s="668"/>
      <c r="EE358" s="668"/>
      <c r="EF358" s="668"/>
      <c r="EG358" s="668"/>
      <c r="EH358" s="668"/>
      <c r="EI358" s="668"/>
      <c r="EJ358" s="668"/>
      <c r="EK358" s="668"/>
      <c r="EL358" s="668"/>
      <c r="EM358" s="668"/>
      <c r="EN358" s="668"/>
      <c r="EO358" s="668"/>
      <c r="EP358" s="668"/>
      <c r="EQ358" s="668"/>
      <c r="ER358" s="668"/>
      <c r="ES358" s="668"/>
      <c r="ET358" s="668"/>
      <c r="EU358" s="668"/>
      <c r="EV358" s="668"/>
      <c r="EW358" s="668"/>
      <c r="EX358" s="668"/>
      <c r="EY358" s="668"/>
      <c r="EZ358" s="668"/>
      <c r="FA358" s="668"/>
      <c r="FB358" s="668"/>
      <c r="FC358" s="668"/>
      <c r="FD358" s="668"/>
      <c r="FE358" s="668"/>
      <c r="FF358" s="668"/>
    </row>
    <row r="359" spans="1:162" s="672" customFormat="1" ht="24" customHeight="1">
      <c r="A359" s="414"/>
      <c r="B359" s="414"/>
      <c r="C359" s="415" t="s">
        <v>595</v>
      </c>
      <c r="D359" s="416" t="s">
        <v>3221</v>
      </c>
      <c r="E359" s="417">
        <v>27042730</v>
      </c>
      <c r="F359" s="417">
        <v>0</v>
      </c>
      <c r="G359" s="417">
        <v>27042730</v>
      </c>
      <c r="H359" s="664"/>
      <c r="I359" s="665"/>
      <c r="J359" s="665"/>
      <c r="K359" s="666" t="s">
        <v>595</v>
      </c>
      <c r="L359" s="585" t="s">
        <v>3599</v>
      </c>
      <c r="M359" s="981">
        <f t="shared" si="15"/>
        <v>27042730</v>
      </c>
      <c r="N359" s="981">
        <f t="shared" si="16"/>
        <v>0</v>
      </c>
      <c r="O359" s="981">
        <f t="shared" si="17"/>
        <v>27042730</v>
      </c>
      <c r="P359" s="667"/>
      <c r="Q359" s="667"/>
      <c r="R359" s="667"/>
      <c r="S359" s="667"/>
      <c r="T359" s="667"/>
      <c r="U359" s="667"/>
      <c r="V359" s="667"/>
      <c r="W359" s="667"/>
      <c r="X359" s="667"/>
      <c r="Y359" s="667"/>
      <c r="Z359" s="667"/>
      <c r="AA359" s="667"/>
      <c r="AB359" s="667"/>
      <c r="AC359" s="667"/>
      <c r="AD359" s="667"/>
      <c r="AE359" s="667"/>
      <c r="AF359" s="667"/>
      <c r="AG359" s="667"/>
      <c r="AH359" s="667"/>
      <c r="AI359" s="667"/>
      <c r="AJ359" s="667"/>
      <c r="AK359" s="668"/>
      <c r="AL359" s="668"/>
      <c r="AM359" s="668"/>
      <c r="AN359" s="668"/>
      <c r="AO359" s="668"/>
      <c r="AP359" s="668"/>
      <c r="AQ359" s="668"/>
      <c r="AR359" s="668"/>
      <c r="AS359" s="668"/>
      <c r="AT359" s="668"/>
      <c r="AU359" s="668"/>
      <c r="AV359" s="668"/>
      <c r="AW359" s="668"/>
      <c r="AX359" s="668"/>
      <c r="AY359" s="668"/>
      <c r="AZ359" s="668"/>
      <c r="BA359" s="668"/>
      <c r="BB359" s="668"/>
      <c r="BC359" s="668"/>
      <c r="BD359" s="668"/>
      <c r="BE359" s="668"/>
      <c r="BF359" s="668"/>
      <c r="BG359" s="668"/>
      <c r="BH359" s="668"/>
      <c r="BI359" s="668"/>
      <c r="BJ359" s="668"/>
      <c r="BK359" s="668"/>
      <c r="BL359" s="668"/>
      <c r="BM359" s="668"/>
      <c r="BN359" s="668"/>
      <c r="BO359" s="668"/>
      <c r="BP359" s="668"/>
      <c r="BQ359" s="668"/>
      <c r="BR359" s="668"/>
      <c r="BS359" s="668"/>
      <c r="BT359" s="668"/>
      <c r="BU359" s="668"/>
      <c r="BV359" s="668"/>
      <c r="BW359" s="668"/>
      <c r="BX359" s="668"/>
      <c r="BY359" s="668"/>
      <c r="BZ359" s="668"/>
      <c r="CA359" s="668"/>
      <c r="CB359" s="668"/>
      <c r="CC359" s="668"/>
      <c r="CD359" s="668"/>
      <c r="CE359" s="668"/>
      <c r="CF359" s="668"/>
      <c r="CG359" s="668"/>
      <c r="CH359" s="668"/>
      <c r="CI359" s="668"/>
      <c r="CJ359" s="668"/>
      <c r="CK359" s="668"/>
      <c r="CL359" s="668"/>
      <c r="CM359" s="668"/>
      <c r="CN359" s="668"/>
      <c r="CO359" s="668"/>
      <c r="CP359" s="668"/>
      <c r="CQ359" s="668"/>
      <c r="CR359" s="668"/>
      <c r="CS359" s="668"/>
      <c r="CT359" s="668"/>
      <c r="CU359" s="668"/>
      <c r="CV359" s="668"/>
      <c r="CW359" s="668"/>
      <c r="CX359" s="668"/>
      <c r="CY359" s="668"/>
      <c r="CZ359" s="668"/>
      <c r="DA359" s="668"/>
      <c r="DB359" s="668"/>
      <c r="DC359" s="668"/>
      <c r="DD359" s="668"/>
      <c r="DE359" s="668"/>
      <c r="DF359" s="668"/>
      <c r="DG359" s="668"/>
      <c r="DH359" s="668"/>
      <c r="DI359" s="668"/>
      <c r="DJ359" s="668"/>
      <c r="DK359" s="668"/>
      <c r="DL359" s="668"/>
      <c r="DM359" s="668"/>
      <c r="DN359" s="668"/>
      <c r="DO359" s="668"/>
      <c r="DP359" s="668"/>
      <c r="DQ359" s="668"/>
      <c r="DR359" s="668"/>
      <c r="DS359" s="668"/>
      <c r="DT359" s="668"/>
      <c r="DU359" s="668"/>
      <c r="DV359" s="668"/>
      <c r="DW359" s="668"/>
      <c r="DX359" s="668"/>
      <c r="DY359" s="668"/>
      <c r="DZ359" s="668"/>
      <c r="EA359" s="668"/>
      <c r="EB359" s="668"/>
      <c r="EC359" s="668"/>
      <c r="ED359" s="668"/>
      <c r="EE359" s="668"/>
      <c r="EF359" s="668"/>
      <c r="EG359" s="668"/>
      <c r="EH359" s="668"/>
      <c r="EI359" s="668"/>
      <c r="EJ359" s="668"/>
      <c r="EK359" s="668"/>
      <c r="EL359" s="668"/>
      <c r="EM359" s="668"/>
      <c r="EN359" s="668"/>
      <c r="EO359" s="668"/>
      <c r="EP359" s="668"/>
      <c r="EQ359" s="668"/>
      <c r="ER359" s="668"/>
      <c r="ES359" s="668"/>
      <c r="ET359" s="668"/>
      <c r="EU359" s="668"/>
      <c r="EV359" s="668"/>
      <c r="EW359" s="668"/>
      <c r="EX359" s="668"/>
      <c r="EY359" s="668"/>
      <c r="EZ359" s="668"/>
      <c r="FA359" s="668"/>
      <c r="FB359" s="668"/>
      <c r="FC359" s="668"/>
      <c r="FD359" s="668"/>
      <c r="FE359" s="668"/>
      <c r="FF359" s="668"/>
    </row>
    <row r="360" spans="1:162" s="672" customFormat="1" ht="24" customHeight="1">
      <c r="A360" s="384"/>
      <c r="B360" s="385" t="s">
        <v>606</v>
      </c>
      <c r="C360" s="385"/>
      <c r="D360" s="418" t="s">
        <v>902</v>
      </c>
      <c r="E360" s="419">
        <v>148776110</v>
      </c>
      <c r="F360" s="419">
        <v>0</v>
      </c>
      <c r="G360" s="417">
        <v>148776110</v>
      </c>
      <c r="H360" s="664"/>
      <c r="I360" s="670"/>
      <c r="J360" s="669" t="s">
        <v>606</v>
      </c>
      <c r="K360" s="669"/>
      <c r="L360" s="586" t="s">
        <v>3600</v>
      </c>
      <c r="M360" s="982">
        <f t="shared" si="15"/>
        <v>148776110</v>
      </c>
      <c r="N360" s="982">
        <f t="shared" si="16"/>
        <v>0</v>
      </c>
      <c r="O360" s="982">
        <f t="shared" si="17"/>
        <v>148776110</v>
      </c>
      <c r="P360" s="667"/>
      <c r="Q360" s="667"/>
      <c r="R360" s="667"/>
      <c r="S360" s="667"/>
      <c r="T360" s="667"/>
      <c r="U360" s="667"/>
      <c r="V360" s="667"/>
      <c r="W360" s="667"/>
      <c r="X360" s="667"/>
      <c r="Y360" s="667"/>
      <c r="Z360" s="667"/>
      <c r="AA360" s="667"/>
      <c r="AB360" s="667"/>
      <c r="AC360" s="667"/>
      <c r="AD360" s="667"/>
      <c r="AE360" s="667"/>
      <c r="AF360" s="667"/>
      <c r="AG360" s="667"/>
      <c r="AH360" s="667"/>
      <c r="AI360" s="667"/>
      <c r="AJ360" s="667"/>
      <c r="AK360" s="668"/>
      <c r="AL360" s="668"/>
      <c r="AM360" s="668"/>
      <c r="AN360" s="668"/>
      <c r="AO360" s="668"/>
      <c r="AP360" s="668"/>
      <c r="AQ360" s="668"/>
      <c r="AR360" s="668"/>
      <c r="AS360" s="668"/>
      <c r="AT360" s="668"/>
      <c r="AU360" s="668"/>
      <c r="AV360" s="668"/>
      <c r="AW360" s="668"/>
      <c r="AX360" s="668"/>
      <c r="AY360" s="668"/>
      <c r="AZ360" s="668"/>
      <c r="BA360" s="668"/>
      <c r="BB360" s="668"/>
      <c r="BC360" s="668"/>
      <c r="BD360" s="668"/>
      <c r="BE360" s="668"/>
      <c r="BF360" s="668"/>
      <c r="BG360" s="668"/>
      <c r="BH360" s="668"/>
      <c r="BI360" s="668"/>
      <c r="BJ360" s="668"/>
      <c r="BK360" s="668"/>
      <c r="BL360" s="668"/>
      <c r="BM360" s="668"/>
      <c r="BN360" s="668"/>
      <c r="BO360" s="668"/>
      <c r="BP360" s="668"/>
      <c r="BQ360" s="668"/>
      <c r="BR360" s="668"/>
      <c r="BS360" s="668"/>
      <c r="BT360" s="668"/>
      <c r="BU360" s="668"/>
      <c r="BV360" s="668"/>
      <c r="BW360" s="668"/>
      <c r="BX360" s="668"/>
      <c r="BY360" s="668"/>
      <c r="BZ360" s="668"/>
      <c r="CA360" s="668"/>
      <c r="CB360" s="668"/>
      <c r="CC360" s="668"/>
      <c r="CD360" s="668"/>
      <c r="CE360" s="668"/>
      <c r="CF360" s="668"/>
      <c r="CG360" s="668"/>
      <c r="CH360" s="668"/>
      <c r="CI360" s="668"/>
      <c r="CJ360" s="668"/>
      <c r="CK360" s="668"/>
      <c r="CL360" s="668"/>
      <c r="CM360" s="668"/>
      <c r="CN360" s="668"/>
      <c r="CO360" s="668"/>
      <c r="CP360" s="668"/>
      <c r="CQ360" s="668"/>
      <c r="CR360" s="668"/>
      <c r="CS360" s="668"/>
      <c r="CT360" s="668"/>
      <c r="CU360" s="668"/>
      <c r="CV360" s="668"/>
      <c r="CW360" s="668"/>
      <c r="CX360" s="668"/>
      <c r="CY360" s="668"/>
      <c r="CZ360" s="668"/>
      <c r="DA360" s="668"/>
      <c r="DB360" s="668"/>
      <c r="DC360" s="668"/>
      <c r="DD360" s="668"/>
      <c r="DE360" s="668"/>
      <c r="DF360" s="668"/>
      <c r="DG360" s="668"/>
      <c r="DH360" s="668"/>
      <c r="DI360" s="668"/>
      <c r="DJ360" s="668"/>
      <c r="DK360" s="668"/>
      <c r="DL360" s="668"/>
      <c r="DM360" s="668"/>
      <c r="DN360" s="668"/>
      <c r="DO360" s="668"/>
      <c r="DP360" s="668"/>
      <c r="DQ360" s="668"/>
      <c r="DR360" s="668"/>
      <c r="DS360" s="668"/>
      <c r="DT360" s="668"/>
      <c r="DU360" s="668"/>
      <c r="DV360" s="668"/>
      <c r="DW360" s="668"/>
      <c r="DX360" s="668"/>
      <c r="DY360" s="668"/>
      <c r="DZ360" s="668"/>
      <c r="EA360" s="668"/>
      <c r="EB360" s="668"/>
      <c r="EC360" s="668"/>
      <c r="ED360" s="668"/>
      <c r="EE360" s="668"/>
      <c r="EF360" s="668"/>
      <c r="EG360" s="668"/>
      <c r="EH360" s="668"/>
      <c r="EI360" s="668"/>
      <c r="EJ360" s="668"/>
      <c r="EK360" s="668"/>
      <c r="EL360" s="668"/>
      <c r="EM360" s="668"/>
      <c r="EN360" s="668"/>
      <c r="EO360" s="668"/>
      <c r="EP360" s="668"/>
      <c r="EQ360" s="668"/>
      <c r="ER360" s="668"/>
      <c r="ES360" s="668"/>
      <c r="ET360" s="668"/>
      <c r="EU360" s="668"/>
      <c r="EV360" s="668"/>
      <c r="EW360" s="668"/>
      <c r="EX360" s="668"/>
      <c r="EY360" s="668"/>
      <c r="EZ360" s="668"/>
      <c r="FA360" s="668"/>
      <c r="FB360" s="668"/>
      <c r="FC360" s="668"/>
      <c r="FD360" s="668"/>
      <c r="FE360" s="668"/>
      <c r="FF360" s="668"/>
    </row>
    <row r="361" spans="1:162" s="668" customFormat="1" ht="24" customHeight="1">
      <c r="A361" s="414"/>
      <c r="B361" s="415"/>
      <c r="C361" s="414" t="s">
        <v>592</v>
      </c>
      <c r="D361" s="416" t="s">
        <v>903</v>
      </c>
      <c r="E361" s="417">
        <v>37849530</v>
      </c>
      <c r="F361" s="417">
        <v>0</v>
      </c>
      <c r="G361" s="417">
        <v>37849530</v>
      </c>
      <c r="H361" s="664"/>
      <c r="I361" s="665"/>
      <c r="J361" s="666"/>
      <c r="K361" s="665" t="s">
        <v>592</v>
      </c>
      <c r="L361" s="585" t="s">
        <v>3601</v>
      </c>
      <c r="M361" s="981">
        <f t="shared" si="15"/>
        <v>37849530</v>
      </c>
      <c r="N361" s="981">
        <f t="shared" si="16"/>
        <v>0</v>
      </c>
      <c r="O361" s="981">
        <f t="shared" si="17"/>
        <v>37849530</v>
      </c>
      <c r="P361" s="667"/>
      <c r="Q361" s="667"/>
      <c r="R361" s="667"/>
      <c r="S361" s="667"/>
      <c r="T361" s="667"/>
      <c r="U361" s="667"/>
      <c r="V361" s="667"/>
      <c r="W361" s="667"/>
      <c r="X361" s="667"/>
      <c r="Y361" s="667"/>
      <c r="Z361" s="667"/>
      <c r="AA361" s="667"/>
      <c r="AB361" s="667"/>
      <c r="AC361" s="667"/>
      <c r="AD361" s="667"/>
      <c r="AE361" s="667"/>
      <c r="AF361" s="667"/>
      <c r="AG361" s="667"/>
      <c r="AH361" s="667"/>
      <c r="AI361" s="667"/>
      <c r="AJ361" s="667"/>
    </row>
    <row r="362" spans="1:162" s="658" customFormat="1" ht="24" customHeight="1">
      <c r="A362" s="385"/>
      <c r="B362" s="385"/>
      <c r="C362" s="384" t="s">
        <v>595</v>
      </c>
      <c r="D362" s="418" t="s">
        <v>904</v>
      </c>
      <c r="E362" s="419">
        <v>110926580</v>
      </c>
      <c r="F362" s="419">
        <v>0</v>
      </c>
      <c r="G362" s="417">
        <v>110926580</v>
      </c>
      <c r="H362" s="654"/>
      <c r="I362" s="669"/>
      <c r="J362" s="669"/>
      <c r="K362" s="670" t="s">
        <v>595</v>
      </c>
      <c r="L362" s="586" t="s">
        <v>3602</v>
      </c>
      <c r="M362" s="982">
        <f t="shared" si="15"/>
        <v>110926580</v>
      </c>
      <c r="N362" s="982">
        <f t="shared" si="16"/>
        <v>0</v>
      </c>
      <c r="O362" s="982">
        <f t="shared" si="17"/>
        <v>110926580</v>
      </c>
      <c r="P362" s="657"/>
      <c r="Q362" s="657"/>
      <c r="R362" s="657"/>
      <c r="S362" s="657"/>
      <c r="T362" s="657"/>
      <c r="U362" s="657"/>
      <c r="V362" s="657"/>
      <c r="W362" s="657"/>
      <c r="X362" s="657"/>
      <c r="Y362" s="657"/>
      <c r="Z362" s="657"/>
      <c r="AA362" s="657"/>
      <c r="AB362" s="657"/>
      <c r="AC362" s="657"/>
      <c r="AD362" s="657"/>
      <c r="AE362" s="657"/>
      <c r="AF362" s="657"/>
      <c r="AG362" s="657"/>
      <c r="AH362" s="657"/>
      <c r="AI362" s="657"/>
      <c r="AJ362" s="657"/>
    </row>
    <row r="363" spans="1:162" s="678" customFormat="1" ht="24" customHeight="1" thickBot="1">
      <c r="A363" s="424" t="s">
        <v>905</v>
      </c>
      <c r="B363" s="425"/>
      <c r="C363" s="424"/>
      <c r="D363" s="426" t="s">
        <v>906</v>
      </c>
      <c r="E363" s="427">
        <v>66549300</v>
      </c>
      <c r="F363" s="427">
        <v>0</v>
      </c>
      <c r="G363" s="439">
        <v>66549300</v>
      </c>
      <c r="H363" s="664"/>
      <c r="I363" s="675" t="s">
        <v>905</v>
      </c>
      <c r="J363" s="676"/>
      <c r="K363" s="675"/>
      <c r="L363" s="587" t="s">
        <v>3603</v>
      </c>
      <c r="M363" s="984">
        <f t="shared" si="15"/>
        <v>66549300</v>
      </c>
      <c r="N363" s="984">
        <f t="shared" si="16"/>
        <v>0</v>
      </c>
      <c r="O363" s="984">
        <f t="shared" si="17"/>
        <v>66549300</v>
      </c>
      <c r="P363" s="667"/>
      <c r="Q363" s="667"/>
      <c r="R363" s="667"/>
      <c r="S363" s="667"/>
      <c r="T363" s="667"/>
      <c r="U363" s="667"/>
      <c r="V363" s="667"/>
      <c r="W363" s="667"/>
      <c r="X363" s="667"/>
      <c r="Y363" s="667"/>
      <c r="Z363" s="667"/>
      <c r="AA363" s="667"/>
      <c r="AB363" s="667"/>
      <c r="AC363" s="667"/>
      <c r="AD363" s="667"/>
      <c r="AE363" s="667"/>
      <c r="AF363" s="667"/>
      <c r="AG363" s="667"/>
      <c r="AH363" s="667"/>
      <c r="AI363" s="667"/>
      <c r="AJ363" s="667"/>
      <c r="AK363" s="668"/>
      <c r="AL363" s="668"/>
      <c r="AM363" s="668"/>
      <c r="AN363" s="668"/>
      <c r="AO363" s="668"/>
      <c r="AP363" s="668"/>
      <c r="AQ363" s="668"/>
      <c r="AR363" s="668"/>
      <c r="AS363" s="668"/>
      <c r="AT363" s="668"/>
      <c r="AU363" s="668"/>
      <c r="AV363" s="668"/>
      <c r="AW363" s="668"/>
      <c r="AX363" s="668"/>
      <c r="AY363" s="668"/>
      <c r="AZ363" s="668"/>
      <c r="BA363" s="668"/>
      <c r="BB363" s="668"/>
      <c r="BC363" s="668"/>
      <c r="BD363" s="668"/>
      <c r="BE363" s="668"/>
      <c r="BF363" s="668"/>
      <c r="BG363" s="668"/>
      <c r="BH363" s="668"/>
      <c r="BI363" s="668"/>
      <c r="BJ363" s="668"/>
      <c r="BK363" s="668"/>
      <c r="BL363" s="668"/>
      <c r="BM363" s="668"/>
      <c r="BN363" s="668"/>
      <c r="BO363" s="668"/>
      <c r="BP363" s="668"/>
      <c r="BQ363" s="668"/>
      <c r="BR363" s="668"/>
      <c r="BS363" s="668"/>
      <c r="BT363" s="668"/>
      <c r="BU363" s="668"/>
      <c r="BV363" s="668"/>
      <c r="BW363" s="668"/>
      <c r="BX363" s="668"/>
      <c r="BY363" s="668"/>
      <c r="BZ363" s="668"/>
      <c r="CA363" s="668"/>
      <c r="CB363" s="668"/>
      <c r="CC363" s="668"/>
      <c r="CD363" s="668"/>
      <c r="CE363" s="668"/>
      <c r="CF363" s="668"/>
      <c r="CG363" s="668"/>
      <c r="CH363" s="668"/>
      <c r="CI363" s="668"/>
      <c r="CJ363" s="668"/>
      <c r="CK363" s="668"/>
      <c r="CL363" s="668"/>
      <c r="CM363" s="668"/>
      <c r="CN363" s="668"/>
      <c r="CO363" s="668"/>
      <c r="CP363" s="668"/>
      <c r="CQ363" s="668"/>
      <c r="CR363" s="668"/>
      <c r="CS363" s="668"/>
      <c r="CT363" s="668"/>
      <c r="CU363" s="668"/>
      <c r="CV363" s="668"/>
      <c r="CW363" s="668"/>
      <c r="CX363" s="668"/>
      <c r="CY363" s="668"/>
      <c r="CZ363" s="668"/>
      <c r="DA363" s="668"/>
      <c r="DB363" s="668"/>
      <c r="DC363" s="668"/>
      <c r="DD363" s="668"/>
      <c r="DE363" s="668"/>
      <c r="DF363" s="668"/>
      <c r="DG363" s="668"/>
      <c r="DH363" s="668"/>
      <c r="DI363" s="668"/>
      <c r="DJ363" s="668"/>
      <c r="DK363" s="668"/>
      <c r="DL363" s="668"/>
      <c r="DM363" s="668"/>
      <c r="DN363" s="668"/>
      <c r="DO363" s="668"/>
      <c r="DP363" s="668"/>
      <c r="DQ363" s="668"/>
      <c r="DR363" s="668"/>
      <c r="DS363" s="668"/>
      <c r="DT363" s="668"/>
      <c r="DU363" s="668"/>
      <c r="DV363" s="668"/>
      <c r="DW363" s="668"/>
      <c r="DX363" s="668"/>
      <c r="DY363" s="668"/>
      <c r="DZ363" s="668"/>
      <c r="EA363" s="668"/>
      <c r="EB363" s="668"/>
      <c r="EC363" s="668"/>
      <c r="ED363" s="668"/>
      <c r="EE363" s="668"/>
      <c r="EF363" s="668"/>
      <c r="EG363" s="668"/>
      <c r="EH363" s="668"/>
      <c r="EI363" s="668"/>
      <c r="EJ363" s="668"/>
      <c r="EK363" s="668"/>
      <c r="EL363" s="668"/>
      <c r="EM363" s="668"/>
      <c r="EN363" s="668"/>
      <c r="EO363" s="668"/>
      <c r="EP363" s="668"/>
      <c r="EQ363" s="668"/>
      <c r="ER363" s="668"/>
      <c r="ES363" s="668"/>
      <c r="ET363" s="668"/>
      <c r="EU363" s="668"/>
      <c r="EV363" s="668"/>
      <c r="EW363" s="668"/>
      <c r="EX363" s="668"/>
      <c r="EY363" s="668"/>
      <c r="EZ363" s="668"/>
      <c r="FA363" s="668"/>
      <c r="FB363" s="668"/>
      <c r="FC363" s="668"/>
      <c r="FD363" s="668"/>
      <c r="FE363" s="668"/>
      <c r="FF363" s="668"/>
    </row>
    <row r="364" spans="1:162" s="668" customFormat="1" ht="24" customHeight="1" thickTop="1">
      <c r="A364" s="414"/>
      <c r="B364" s="414" t="s">
        <v>592</v>
      </c>
      <c r="C364" s="415"/>
      <c r="D364" s="416" t="s">
        <v>593</v>
      </c>
      <c r="E364" s="417">
        <v>17988400</v>
      </c>
      <c r="F364" s="417">
        <v>0</v>
      </c>
      <c r="G364" s="417">
        <v>17988400</v>
      </c>
      <c r="H364" s="664"/>
      <c r="I364" s="665"/>
      <c r="J364" s="665" t="s">
        <v>592</v>
      </c>
      <c r="K364" s="666"/>
      <c r="L364" s="585" t="s">
        <v>3339</v>
      </c>
      <c r="M364" s="981">
        <f t="shared" si="15"/>
        <v>17988400</v>
      </c>
      <c r="N364" s="981">
        <f t="shared" si="16"/>
        <v>0</v>
      </c>
      <c r="O364" s="981">
        <f t="shared" si="17"/>
        <v>17988400</v>
      </c>
      <c r="P364" s="667"/>
      <c r="Q364" s="667"/>
      <c r="R364" s="667"/>
      <c r="S364" s="667"/>
      <c r="T364" s="667"/>
      <c r="U364" s="667"/>
      <c r="V364" s="667"/>
      <c r="W364" s="667"/>
      <c r="X364" s="667"/>
      <c r="Y364" s="667"/>
      <c r="Z364" s="667"/>
      <c r="AA364" s="667"/>
      <c r="AB364" s="667"/>
      <c r="AC364" s="667"/>
      <c r="AD364" s="667"/>
      <c r="AE364" s="667"/>
      <c r="AF364" s="667"/>
      <c r="AG364" s="667"/>
      <c r="AH364" s="667"/>
      <c r="AI364" s="667"/>
      <c r="AJ364" s="667"/>
    </row>
    <row r="365" spans="1:162" s="672" customFormat="1" ht="24" customHeight="1">
      <c r="A365" s="385"/>
      <c r="B365" s="384"/>
      <c r="C365" s="385" t="s">
        <v>592</v>
      </c>
      <c r="D365" s="418" t="s">
        <v>594</v>
      </c>
      <c r="E365" s="419">
        <v>17988400</v>
      </c>
      <c r="F365" s="419">
        <v>0</v>
      </c>
      <c r="G365" s="417">
        <v>17988400</v>
      </c>
      <c r="H365" s="664"/>
      <c r="I365" s="669"/>
      <c r="J365" s="670"/>
      <c r="K365" s="669" t="s">
        <v>592</v>
      </c>
      <c r="L365" s="586" t="s">
        <v>3327</v>
      </c>
      <c r="M365" s="982">
        <f t="shared" si="15"/>
        <v>17988400</v>
      </c>
      <c r="N365" s="982">
        <f t="shared" si="16"/>
        <v>0</v>
      </c>
      <c r="O365" s="982">
        <f t="shared" si="17"/>
        <v>17988400</v>
      </c>
      <c r="P365" s="667"/>
      <c r="Q365" s="667"/>
      <c r="R365" s="667"/>
      <c r="S365" s="667"/>
      <c r="T365" s="667"/>
      <c r="U365" s="667"/>
      <c r="V365" s="667"/>
      <c r="W365" s="667"/>
      <c r="X365" s="667"/>
      <c r="Y365" s="667"/>
      <c r="Z365" s="667"/>
      <c r="AA365" s="667"/>
      <c r="AB365" s="667"/>
      <c r="AC365" s="667"/>
      <c r="AD365" s="667"/>
      <c r="AE365" s="667"/>
      <c r="AF365" s="667"/>
      <c r="AG365" s="667"/>
      <c r="AH365" s="667"/>
      <c r="AI365" s="667"/>
      <c r="AJ365" s="667"/>
      <c r="AK365" s="668"/>
      <c r="AL365" s="668"/>
      <c r="AM365" s="668"/>
      <c r="AN365" s="668"/>
      <c r="AO365" s="668"/>
      <c r="AP365" s="668"/>
      <c r="AQ365" s="668"/>
      <c r="AR365" s="668"/>
      <c r="AS365" s="668"/>
      <c r="AT365" s="668"/>
      <c r="AU365" s="668"/>
      <c r="AV365" s="668"/>
      <c r="AW365" s="668"/>
      <c r="AX365" s="668"/>
      <c r="AY365" s="668"/>
      <c r="AZ365" s="668"/>
      <c r="BA365" s="668"/>
      <c r="BB365" s="668"/>
      <c r="BC365" s="668"/>
      <c r="BD365" s="668"/>
      <c r="BE365" s="668"/>
      <c r="BF365" s="668"/>
      <c r="BG365" s="668"/>
      <c r="BH365" s="668"/>
      <c r="BI365" s="668"/>
      <c r="BJ365" s="668"/>
      <c r="BK365" s="668"/>
      <c r="BL365" s="668"/>
      <c r="BM365" s="668"/>
      <c r="BN365" s="668"/>
      <c r="BO365" s="668"/>
      <c r="BP365" s="668"/>
      <c r="BQ365" s="668"/>
      <c r="BR365" s="668"/>
      <c r="BS365" s="668"/>
      <c r="BT365" s="668"/>
      <c r="BU365" s="668"/>
      <c r="BV365" s="668"/>
      <c r="BW365" s="668"/>
      <c r="BX365" s="668"/>
      <c r="BY365" s="668"/>
      <c r="BZ365" s="668"/>
      <c r="CA365" s="668"/>
      <c r="CB365" s="668"/>
      <c r="CC365" s="668"/>
      <c r="CD365" s="668"/>
      <c r="CE365" s="668"/>
      <c r="CF365" s="668"/>
      <c r="CG365" s="668"/>
      <c r="CH365" s="668"/>
      <c r="CI365" s="668"/>
      <c r="CJ365" s="668"/>
      <c r="CK365" s="668"/>
      <c r="CL365" s="668"/>
      <c r="CM365" s="668"/>
      <c r="CN365" s="668"/>
      <c r="CO365" s="668"/>
      <c r="CP365" s="668"/>
      <c r="CQ365" s="668"/>
      <c r="CR365" s="668"/>
      <c r="CS365" s="668"/>
      <c r="CT365" s="668"/>
      <c r="CU365" s="668"/>
      <c r="CV365" s="668"/>
      <c r="CW365" s="668"/>
      <c r="CX365" s="668"/>
      <c r="CY365" s="668"/>
      <c r="CZ365" s="668"/>
      <c r="DA365" s="668"/>
      <c r="DB365" s="668"/>
      <c r="DC365" s="668"/>
      <c r="DD365" s="668"/>
      <c r="DE365" s="668"/>
      <c r="DF365" s="668"/>
      <c r="DG365" s="668"/>
      <c r="DH365" s="668"/>
      <c r="DI365" s="668"/>
      <c r="DJ365" s="668"/>
      <c r="DK365" s="668"/>
      <c r="DL365" s="668"/>
      <c r="DM365" s="668"/>
      <c r="DN365" s="668"/>
      <c r="DO365" s="668"/>
      <c r="DP365" s="668"/>
      <c r="DQ365" s="668"/>
      <c r="DR365" s="668"/>
      <c r="DS365" s="668"/>
      <c r="DT365" s="668"/>
      <c r="DU365" s="668"/>
      <c r="DV365" s="668"/>
      <c r="DW365" s="668"/>
      <c r="DX365" s="668"/>
      <c r="DY365" s="668"/>
      <c r="DZ365" s="668"/>
      <c r="EA365" s="668"/>
      <c r="EB365" s="668"/>
      <c r="EC365" s="668"/>
      <c r="ED365" s="668"/>
      <c r="EE365" s="668"/>
      <c r="EF365" s="668"/>
      <c r="EG365" s="668"/>
      <c r="EH365" s="668"/>
      <c r="EI365" s="668"/>
      <c r="EJ365" s="668"/>
      <c r="EK365" s="668"/>
      <c r="EL365" s="668"/>
      <c r="EM365" s="668"/>
      <c r="EN365" s="668"/>
      <c r="EO365" s="668"/>
      <c r="EP365" s="668"/>
      <c r="EQ365" s="668"/>
      <c r="ER365" s="668"/>
      <c r="ES365" s="668"/>
      <c r="ET365" s="668"/>
      <c r="EU365" s="668"/>
      <c r="EV365" s="668"/>
      <c r="EW365" s="668"/>
      <c r="EX365" s="668"/>
      <c r="EY365" s="668"/>
      <c r="EZ365" s="668"/>
      <c r="FA365" s="668"/>
      <c r="FB365" s="668"/>
      <c r="FC365" s="668"/>
      <c r="FD365" s="668"/>
      <c r="FE365" s="668"/>
      <c r="FF365" s="668"/>
    </row>
    <row r="366" spans="1:162" s="684" customFormat="1" ht="24" customHeight="1">
      <c r="A366" s="385"/>
      <c r="B366" s="385" t="s">
        <v>595</v>
      </c>
      <c r="C366" s="384"/>
      <c r="D366" s="418" t="s">
        <v>907</v>
      </c>
      <c r="E366" s="419">
        <v>40925100</v>
      </c>
      <c r="F366" s="419">
        <v>0</v>
      </c>
      <c r="G366" s="419">
        <v>40925100</v>
      </c>
      <c r="H366" s="664"/>
      <c r="I366" s="669"/>
      <c r="J366" s="669" t="s">
        <v>595</v>
      </c>
      <c r="K366" s="670"/>
      <c r="L366" s="586" t="s">
        <v>3604</v>
      </c>
      <c r="M366" s="982">
        <f t="shared" si="15"/>
        <v>40925100</v>
      </c>
      <c r="N366" s="982">
        <f t="shared" si="16"/>
        <v>0</v>
      </c>
      <c r="O366" s="982">
        <f t="shared" si="17"/>
        <v>40925100</v>
      </c>
      <c r="P366" s="667"/>
      <c r="Q366" s="667"/>
      <c r="R366" s="667"/>
      <c r="S366" s="667"/>
      <c r="T366" s="667"/>
      <c r="U366" s="667"/>
      <c r="V366" s="667"/>
      <c r="W366" s="667"/>
      <c r="X366" s="667"/>
      <c r="Y366" s="667"/>
      <c r="Z366" s="667"/>
      <c r="AA366" s="667"/>
      <c r="AB366" s="667"/>
      <c r="AC366" s="667"/>
      <c r="AD366" s="667"/>
      <c r="AE366" s="667"/>
      <c r="AF366" s="667"/>
      <c r="AG366" s="667"/>
      <c r="AH366" s="667"/>
      <c r="AI366" s="667"/>
      <c r="AJ366" s="667"/>
      <c r="AK366" s="668"/>
      <c r="AL366" s="668"/>
      <c r="AM366" s="668"/>
      <c r="AN366" s="668"/>
      <c r="AO366" s="668"/>
      <c r="AP366" s="668"/>
      <c r="AQ366" s="668"/>
      <c r="AR366" s="668"/>
      <c r="AS366" s="668"/>
      <c r="AT366" s="668"/>
      <c r="AU366" s="668"/>
      <c r="AV366" s="668"/>
      <c r="AW366" s="668"/>
      <c r="AX366" s="668"/>
      <c r="AY366" s="668"/>
      <c r="AZ366" s="668"/>
      <c r="BA366" s="668"/>
      <c r="BB366" s="668"/>
      <c r="BC366" s="668"/>
      <c r="BD366" s="668"/>
      <c r="BE366" s="668"/>
      <c r="BF366" s="668"/>
      <c r="BG366" s="668"/>
      <c r="BH366" s="668"/>
      <c r="BI366" s="668"/>
      <c r="BJ366" s="668"/>
      <c r="BK366" s="668"/>
      <c r="BL366" s="668"/>
      <c r="BM366" s="668"/>
      <c r="BN366" s="668"/>
      <c r="BO366" s="668"/>
      <c r="BP366" s="668"/>
      <c r="BQ366" s="668"/>
      <c r="BR366" s="668"/>
      <c r="BS366" s="668"/>
      <c r="BT366" s="668"/>
      <c r="BU366" s="668"/>
      <c r="BV366" s="668"/>
      <c r="BW366" s="668"/>
      <c r="BX366" s="668"/>
      <c r="BY366" s="668"/>
      <c r="BZ366" s="668"/>
      <c r="CA366" s="668"/>
      <c r="CB366" s="668"/>
      <c r="CC366" s="668"/>
      <c r="CD366" s="668"/>
      <c r="CE366" s="668"/>
      <c r="CF366" s="668"/>
      <c r="CG366" s="668"/>
      <c r="CH366" s="668"/>
      <c r="CI366" s="668"/>
      <c r="CJ366" s="668"/>
      <c r="CK366" s="668"/>
      <c r="CL366" s="668"/>
      <c r="CM366" s="668"/>
      <c r="CN366" s="668"/>
      <c r="CO366" s="668"/>
      <c r="CP366" s="668"/>
      <c r="CQ366" s="668"/>
      <c r="CR366" s="668"/>
      <c r="CS366" s="668"/>
      <c r="CT366" s="668"/>
      <c r="CU366" s="668"/>
      <c r="CV366" s="668"/>
      <c r="CW366" s="668"/>
      <c r="CX366" s="668"/>
      <c r="CY366" s="668"/>
      <c r="CZ366" s="668"/>
      <c r="DA366" s="668"/>
      <c r="DB366" s="668"/>
      <c r="DC366" s="668"/>
      <c r="DD366" s="668"/>
      <c r="DE366" s="668"/>
      <c r="DF366" s="668"/>
      <c r="DG366" s="668"/>
      <c r="DH366" s="668"/>
      <c r="DI366" s="668"/>
      <c r="DJ366" s="668"/>
      <c r="DK366" s="668"/>
      <c r="DL366" s="668"/>
      <c r="DM366" s="668"/>
      <c r="DN366" s="668"/>
      <c r="DO366" s="668"/>
      <c r="DP366" s="668"/>
      <c r="DQ366" s="668"/>
      <c r="DR366" s="668"/>
      <c r="DS366" s="668"/>
      <c r="DT366" s="668"/>
      <c r="DU366" s="668"/>
      <c r="DV366" s="668"/>
      <c r="DW366" s="668"/>
      <c r="DX366" s="668"/>
      <c r="DY366" s="668"/>
      <c r="DZ366" s="668"/>
      <c r="EA366" s="668"/>
      <c r="EB366" s="668"/>
      <c r="EC366" s="668"/>
      <c r="ED366" s="668"/>
      <c r="EE366" s="668"/>
      <c r="EF366" s="668"/>
      <c r="EG366" s="668"/>
      <c r="EH366" s="668"/>
      <c r="EI366" s="668"/>
      <c r="EJ366" s="668"/>
      <c r="EK366" s="668"/>
      <c r="EL366" s="668"/>
      <c r="EM366" s="668"/>
      <c r="EN366" s="668"/>
      <c r="EO366" s="668"/>
      <c r="EP366" s="668"/>
      <c r="EQ366" s="668"/>
      <c r="ER366" s="668"/>
      <c r="ES366" s="668"/>
      <c r="ET366" s="668"/>
      <c r="EU366" s="668"/>
      <c r="EV366" s="668"/>
      <c r="EW366" s="668"/>
      <c r="EX366" s="668"/>
      <c r="EY366" s="668"/>
      <c r="EZ366" s="668"/>
      <c r="FA366" s="668"/>
      <c r="FB366" s="668"/>
      <c r="FC366" s="668"/>
      <c r="FD366" s="668"/>
      <c r="FE366" s="668"/>
      <c r="FF366" s="668"/>
    </row>
    <row r="367" spans="1:162" s="668" customFormat="1" ht="24" customHeight="1">
      <c r="A367" s="414"/>
      <c r="B367" s="415"/>
      <c r="C367" s="414" t="s">
        <v>595</v>
      </c>
      <c r="D367" s="416" t="s">
        <v>908</v>
      </c>
      <c r="E367" s="417">
        <v>32379400</v>
      </c>
      <c r="F367" s="417">
        <v>0</v>
      </c>
      <c r="G367" s="417">
        <v>32379400</v>
      </c>
      <c r="H367" s="664"/>
      <c r="I367" s="665"/>
      <c r="J367" s="666"/>
      <c r="K367" s="665" t="s">
        <v>595</v>
      </c>
      <c r="L367" s="585" t="s">
        <v>3605</v>
      </c>
      <c r="M367" s="981">
        <f t="shared" si="15"/>
        <v>32379400</v>
      </c>
      <c r="N367" s="981">
        <f t="shared" si="16"/>
        <v>0</v>
      </c>
      <c r="O367" s="981">
        <f t="shared" si="17"/>
        <v>32379400</v>
      </c>
      <c r="P367" s="667"/>
      <c r="Q367" s="667"/>
      <c r="R367" s="667"/>
      <c r="S367" s="667"/>
      <c r="T367" s="667"/>
      <c r="U367" s="667"/>
      <c r="V367" s="667"/>
      <c r="W367" s="667"/>
      <c r="X367" s="667"/>
      <c r="Y367" s="667"/>
      <c r="Z367" s="667"/>
      <c r="AA367" s="667"/>
      <c r="AB367" s="667"/>
      <c r="AC367" s="667"/>
      <c r="AD367" s="667"/>
      <c r="AE367" s="667"/>
      <c r="AF367" s="667"/>
      <c r="AG367" s="667"/>
      <c r="AH367" s="667"/>
      <c r="AI367" s="667"/>
      <c r="AJ367" s="667"/>
    </row>
    <row r="368" spans="1:162" s="678" customFormat="1" ht="24" customHeight="1" thickBot="1">
      <c r="A368" s="385"/>
      <c r="B368" s="385"/>
      <c r="C368" s="384" t="s">
        <v>599</v>
      </c>
      <c r="D368" s="418" t="s">
        <v>909</v>
      </c>
      <c r="E368" s="419">
        <v>8545700</v>
      </c>
      <c r="F368" s="419">
        <v>0</v>
      </c>
      <c r="G368" s="417">
        <v>8545700</v>
      </c>
      <c r="H368" s="664"/>
      <c r="I368" s="669"/>
      <c r="J368" s="669"/>
      <c r="K368" s="670" t="s">
        <v>599</v>
      </c>
      <c r="L368" s="586" t="s">
        <v>3606</v>
      </c>
      <c r="M368" s="982">
        <f t="shared" si="15"/>
        <v>8545700</v>
      </c>
      <c r="N368" s="982">
        <f t="shared" si="16"/>
        <v>0</v>
      </c>
      <c r="O368" s="982">
        <f t="shared" si="17"/>
        <v>8545700</v>
      </c>
      <c r="P368" s="667"/>
      <c r="Q368" s="667"/>
      <c r="R368" s="667"/>
      <c r="S368" s="667"/>
      <c r="T368" s="667"/>
      <c r="U368" s="667"/>
      <c r="V368" s="667"/>
      <c r="W368" s="667"/>
      <c r="X368" s="667"/>
      <c r="Y368" s="667"/>
      <c r="Z368" s="667"/>
      <c r="AA368" s="667"/>
      <c r="AB368" s="667"/>
      <c r="AC368" s="667"/>
      <c r="AD368" s="667"/>
      <c r="AE368" s="667"/>
      <c r="AF368" s="667"/>
      <c r="AG368" s="667"/>
      <c r="AH368" s="667"/>
      <c r="AI368" s="667"/>
      <c r="AJ368" s="667"/>
      <c r="AK368" s="668"/>
      <c r="AL368" s="668"/>
      <c r="AM368" s="668"/>
      <c r="AN368" s="668"/>
      <c r="AO368" s="668"/>
      <c r="AP368" s="668"/>
      <c r="AQ368" s="668"/>
      <c r="AR368" s="668"/>
      <c r="AS368" s="668"/>
      <c r="AT368" s="668"/>
      <c r="AU368" s="668"/>
      <c r="AV368" s="668"/>
      <c r="AW368" s="668"/>
      <c r="AX368" s="668"/>
      <c r="AY368" s="668"/>
      <c r="AZ368" s="668"/>
      <c r="BA368" s="668"/>
      <c r="BB368" s="668"/>
      <c r="BC368" s="668"/>
      <c r="BD368" s="668"/>
      <c r="BE368" s="668"/>
      <c r="BF368" s="668"/>
      <c r="BG368" s="668"/>
      <c r="BH368" s="668"/>
      <c r="BI368" s="668"/>
      <c r="BJ368" s="668"/>
      <c r="BK368" s="668"/>
      <c r="BL368" s="668"/>
      <c r="BM368" s="668"/>
      <c r="BN368" s="668"/>
      <c r="BO368" s="668"/>
      <c r="BP368" s="668"/>
      <c r="BQ368" s="668"/>
      <c r="BR368" s="668"/>
      <c r="BS368" s="668"/>
      <c r="BT368" s="668"/>
      <c r="BU368" s="668"/>
      <c r="BV368" s="668"/>
      <c r="BW368" s="668"/>
      <c r="BX368" s="668"/>
      <c r="BY368" s="668"/>
      <c r="BZ368" s="668"/>
      <c r="CA368" s="668"/>
      <c r="CB368" s="668"/>
      <c r="CC368" s="668"/>
      <c r="CD368" s="668"/>
      <c r="CE368" s="668"/>
      <c r="CF368" s="668"/>
      <c r="CG368" s="668"/>
      <c r="CH368" s="668"/>
      <c r="CI368" s="668"/>
      <c r="CJ368" s="668"/>
      <c r="CK368" s="668"/>
      <c r="CL368" s="668"/>
      <c r="CM368" s="668"/>
      <c r="CN368" s="668"/>
      <c r="CO368" s="668"/>
      <c r="CP368" s="668"/>
      <c r="CQ368" s="668"/>
      <c r="CR368" s="668"/>
      <c r="CS368" s="668"/>
      <c r="CT368" s="668"/>
      <c r="CU368" s="668"/>
      <c r="CV368" s="668"/>
      <c r="CW368" s="668"/>
      <c r="CX368" s="668"/>
      <c r="CY368" s="668"/>
      <c r="CZ368" s="668"/>
      <c r="DA368" s="668"/>
      <c r="DB368" s="668"/>
      <c r="DC368" s="668"/>
      <c r="DD368" s="668"/>
      <c r="DE368" s="668"/>
      <c r="DF368" s="668"/>
      <c r="DG368" s="668"/>
      <c r="DH368" s="668"/>
      <c r="DI368" s="668"/>
      <c r="DJ368" s="668"/>
      <c r="DK368" s="668"/>
      <c r="DL368" s="668"/>
      <c r="DM368" s="668"/>
      <c r="DN368" s="668"/>
      <c r="DO368" s="668"/>
      <c r="DP368" s="668"/>
      <c r="DQ368" s="668"/>
      <c r="DR368" s="668"/>
      <c r="DS368" s="668"/>
      <c r="DT368" s="668"/>
      <c r="DU368" s="668"/>
      <c r="DV368" s="668"/>
      <c r="DW368" s="668"/>
      <c r="DX368" s="668"/>
      <c r="DY368" s="668"/>
      <c r="DZ368" s="668"/>
      <c r="EA368" s="668"/>
      <c r="EB368" s="668"/>
      <c r="EC368" s="668"/>
      <c r="ED368" s="668"/>
      <c r="EE368" s="668"/>
      <c r="EF368" s="668"/>
      <c r="EG368" s="668"/>
      <c r="EH368" s="668"/>
      <c r="EI368" s="668"/>
      <c r="EJ368" s="668"/>
      <c r="EK368" s="668"/>
      <c r="EL368" s="668"/>
      <c r="EM368" s="668"/>
      <c r="EN368" s="668"/>
      <c r="EO368" s="668"/>
      <c r="EP368" s="668"/>
      <c r="EQ368" s="668"/>
      <c r="ER368" s="668"/>
      <c r="ES368" s="668"/>
      <c r="ET368" s="668"/>
      <c r="EU368" s="668"/>
      <c r="EV368" s="668"/>
      <c r="EW368" s="668"/>
      <c r="EX368" s="668"/>
      <c r="EY368" s="668"/>
      <c r="EZ368" s="668"/>
      <c r="FA368" s="668"/>
      <c r="FB368" s="668"/>
      <c r="FC368" s="668"/>
      <c r="FD368" s="668"/>
      <c r="FE368" s="668"/>
      <c r="FF368" s="668"/>
    </row>
    <row r="369" spans="1:162" s="672" customFormat="1" ht="24" customHeight="1" thickTop="1">
      <c r="A369" s="384"/>
      <c r="B369" s="385" t="s">
        <v>599</v>
      </c>
      <c r="C369" s="385"/>
      <c r="D369" s="418" t="s">
        <v>910</v>
      </c>
      <c r="E369" s="419">
        <v>7635800</v>
      </c>
      <c r="F369" s="419">
        <v>0</v>
      </c>
      <c r="G369" s="417">
        <v>7635800</v>
      </c>
      <c r="H369" s="664"/>
      <c r="I369" s="670"/>
      <c r="J369" s="669" t="s">
        <v>599</v>
      </c>
      <c r="K369" s="669"/>
      <c r="L369" s="586" t="s">
        <v>3607</v>
      </c>
      <c r="M369" s="982">
        <f t="shared" si="15"/>
        <v>7635800</v>
      </c>
      <c r="N369" s="982">
        <f t="shared" si="16"/>
        <v>0</v>
      </c>
      <c r="O369" s="982">
        <f t="shared" si="17"/>
        <v>7635800</v>
      </c>
      <c r="P369" s="667"/>
      <c r="Q369" s="667"/>
      <c r="R369" s="667"/>
      <c r="S369" s="667"/>
      <c r="T369" s="667"/>
      <c r="U369" s="667"/>
      <c r="V369" s="667"/>
      <c r="W369" s="667"/>
      <c r="X369" s="667"/>
      <c r="Y369" s="667"/>
      <c r="Z369" s="667"/>
      <c r="AA369" s="667"/>
      <c r="AB369" s="667"/>
      <c r="AC369" s="667"/>
      <c r="AD369" s="667"/>
      <c r="AE369" s="667"/>
      <c r="AF369" s="667"/>
      <c r="AG369" s="667"/>
      <c r="AH369" s="667"/>
      <c r="AI369" s="667"/>
      <c r="AJ369" s="667"/>
      <c r="AK369" s="668"/>
      <c r="AL369" s="668"/>
      <c r="AM369" s="668"/>
      <c r="AN369" s="668"/>
      <c r="AO369" s="668"/>
      <c r="AP369" s="668"/>
      <c r="AQ369" s="668"/>
      <c r="AR369" s="668"/>
      <c r="AS369" s="668"/>
      <c r="AT369" s="668"/>
      <c r="AU369" s="668"/>
      <c r="AV369" s="668"/>
      <c r="AW369" s="668"/>
      <c r="AX369" s="668"/>
      <c r="AY369" s="668"/>
      <c r="AZ369" s="668"/>
      <c r="BA369" s="668"/>
      <c r="BB369" s="668"/>
      <c r="BC369" s="668"/>
      <c r="BD369" s="668"/>
      <c r="BE369" s="668"/>
      <c r="BF369" s="668"/>
      <c r="BG369" s="668"/>
      <c r="BH369" s="668"/>
      <c r="BI369" s="668"/>
      <c r="BJ369" s="668"/>
      <c r="BK369" s="668"/>
      <c r="BL369" s="668"/>
      <c r="BM369" s="668"/>
      <c r="BN369" s="668"/>
      <c r="BO369" s="668"/>
      <c r="BP369" s="668"/>
      <c r="BQ369" s="668"/>
      <c r="BR369" s="668"/>
      <c r="BS369" s="668"/>
      <c r="BT369" s="668"/>
      <c r="BU369" s="668"/>
      <c r="BV369" s="668"/>
      <c r="BW369" s="668"/>
      <c r="BX369" s="668"/>
      <c r="BY369" s="668"/>
      <c r="BZ369" s="668"/>
      <c r="CA369" s="668"/>
      <c r="CB369" s="668"/>
      <c r="CC369" s="668"/>
      <c r="CD369" s="668"/>
      <c r="CE369" s="668"/>
      <c r="CF369" s="668"/>
      <c r="CG369" s="668"/>
      <c r="CH369" s="668"/>
      <c r="CI369" s="668"/>
      <c r="CJ369" s="668"/>
      <c r="CK369" s="668"/>
      <c r="CL369" s="668"/>
      <c r="CM369" s="668"/>
      <c r="CN369" s="668"/>
      <c r="CO369" s="668"/>
      <c r="CP369" s="668"/>
      <c r="CQ369" s="668"/>
      <c r="CR369" s="668"/>
      <c r="CS369" s="668"/>
      <c r="CT369" s="668"/>
      <c r="CU369" s="668"/>
      <c r="CV369" s="668"/>
      <c r="CW369" s="668"/>
      <c r="CX369" s="668"/>
      <c r="CY369" s="668"/>
      <c r="CZ369" s="668"/>
      <c r="DA369" s="668"/>
      <c r="DB369" s="668"/>
      <c r="DC369" s="668"/>
      <c r="DD369" s="668"/>
      <c r="DE369" s="668"/>
      <c r="DF369" s="668"/>
      <c r="DG369" s="668"/>
      <c r="DH369" s="668"/>
      <c r="DI369" s="668"/>
      <c r="DJ369" s="668"/>
      <c r="DK369" s="668"/>
      <c r="DL369" s="668"/>
      <c r="DM369" s="668"/>
      <c r="DN369" s="668"/>
      <c r="DO369" s="668"/>
      <c r="DP369" s="668"/>
      <c r="DQ369" s="668"/>
      <c r="DR369" s="668"/>
      <c r="DS369" s="668"/>
      <c r="DT369" s="668"/>
      <c r="DU369" s="668"/>
      <c r="DV369" s="668"/>
      <c r="DW369" s="668"/>
      <c r="DX369" s="668"/>
      <c r="DY369" s="668"/>
      <c r="DZ369" s="668"/>
      <c r="EA369" s="668"/>
      <c r="EB369" s="668"/>
      <c r="EC369" s="668"/>
      <c r="ED369" s="668"/>
      <c r="EE369" s="668"/>
      <c r="EF369" s="668"/>
      <c r="EG369" s="668"/>
      <c r="EH369" s="668"/>
      <c r="EI369" s="668"/>
      <c r="EJ369" s="668"/>
      <c r="EK369" s="668"/>
      <c r="EL369" s="668"/>
      <c r="EM369" s="668"/>
      <c r="EN369" s="668"/>
      <c r="EO369" s="668"/>
      <c r="EP369" s="668"/>
      <c r="EQ369" s="668"/>
      <c r="ER369" s="668"/>
      <c r="ES369" s="668"/>
      <c r="ET369" s="668"/>
      <c r="EU369" s="668"/>
      <c r="EV369" s="668"/>
      <c r="EW369" s="668"/>
      <c r="EX369" s="668"/>
      <c r="EY369" s="668"/>
      <c r="EZ369" s="668"/>
      <c r="FA369" s="668"/>
      <c r="FB369" s="668"/>
      <c r="FC369" s="668"/>
      <c r="FD369" s="668"/>
      <c r="FE369" s="668"/>
      <c r="FF369" s="668"/>
    </row>
    <row r="370" spans="1:162" s="663" customFormat="1" ht="24" customHeight="1">
      <c r="A370" s="414"/>
      <c r="B370" s="415"/>
      <c r="C370" s="414" t="s">
        <v>599</v>
      </c>
      <c r="D370" s="416" t="s">
        <v>911</v>
      </c>
      <c r="E370" s="417">
        <v>7635800</v>
      </c>
      <c r="F370" s="417">
        <v>0</v>
      </c>
      <c r="G370" s="417">
        <v>7635800</v>
      </c>
      <c r="H370" s="659"/>
      <c r="I370" s="665"/>
      <c r="J370" s="666"/>
      <c r="K370" s="665" t="s">
        <v>599</v>
      </c>
      <c r="L370" s="585" t="s">
        <v>3608</v>
      </c>
      <c r="M370" s="981">
        <f t="shared" si="15"/>
        <v>7635800</v>
      </c>
      <c r="N370" s="981">
        <f t="shared" si="16"/>
        <v>0</v>
      </c>
      <c r="O370" s="981">
        <f t="shared" si="17"/>
        <v>7635800</v>
      </c>
      <c r="P370" s="662"/>
      <c r="Q370" s="662"/>
      <c r="R370" s="662"/>
      <c r="S370" s="662"/>
      <c r="T370" s="662"/>
      <c r="U370" s="662"/>
      <c r="V370" s="662"/>
      <c r="W370" s="662"/>
      <c r="X370" s="662"/>
      <c r="Y370" s="662"/>
      <c r="Z370" s="662"/>
      <c r="AA370" s="662"/>
      <c r="AB370" s="662"/>
      <c r="AC370" s="662"/>
      <c r="AD370" s="662"/>
      <c r="AE370" s="662"/>
      <c r="AF370" s="662"/>
      <c r="AG370" s="662"/>
      <c r="AH370" s="662"/>
      <c r="AI370" s="662"/>
      <c r="AJ370" s="662"/>
    </row>
    <row r="371" spans="1:162" s="678" customFormat="1" ht="24" customHeight="1" thickBot="1">
      <c r="A371" s="424" t="s">
        <v>912</v>
      </c>
      <c r="B371" s="424"/>
      <c r="C371" s="425"/>
      <c r="D371" s="426" t="s">
        <v>913</v>
      </c>
      <c r="E371" s="427">
        <v>39347876</v>
      </c>
      <c r="F371" s="427">
        <v>0</v>
      </c>
      <c r="G371" s="417">
        <v>39347876</v>
      </c>
      <c r="H371" s="664"/>
      <c r="I371" s="675" t="s">
        <v>912</v>
      </c>
      <c r="J371" s="675"/>
      <c r="K371" s="676"/>
      <c r="L371" s="587" t="s">
        <v>3609</v>
      </c>
      <c r="M371" s="984">
        <f t="shared" si="15"/>
        <v>39347876</v>
      </c>
      <c r="N371" s="984">
        <f t="shared" si="16"/>
        <v>0</v>
      </c>
      <c r="O371" s="984">
        <f t="shared" si="17"/>
        <v>39347876</v>
      </c>
      <c r="P371" s="667"/>
      <c r="Q371" s="667"/>
      <c r="R371" s="667"/>
      <c r="S371" s="667"/>
      <c r="T371" s="667"/>
      <c r="U371" s="667"/>
      <c r="V371" s="667"/>
      <c r="W371" s="667"/>
      <c r="X371" s="667"/>
      <c r="Y371" s="667"/>
      <c r="Z371" s="667"/>
      <c r="AA371" s="667"/>
      <c r="AB371" s="667"/>
      <c r="AC371" s="667"/>
      <c r="AD371" s="667"/>
      <c r="AE371" s="667"/>
      <c r="AF371" s="667"/>
      <c r="AG371" s="667"/>
      <c r="AH371" s="667"/>
      <c r="AI371" s="667"/>
      <c r="AJ371" s="667"/>
      <c r="AK371" s="668"/>
      <c r="AL371" s="668"/>
      <c r="AM371" s="668"/>
      <c r="AN371" s="668"/>
      <c r="AO371" s="668"/>
      <c r="AP371" s="668"/>
      <c r="AQ371" s="668"/>
      <c r="AR371" s="668"/>
      <c r="AS371" s="668"/>
      <c r="AT371" s="668"/>
      <c r="AU371" s="668"/>
      <c r="AV371" s="668"/>
      <c r="AW371" s="668"/>
      <c r="AX371" s="668"/>
      <c r="AY371" s="668"/>
      <c r="AZ371" s="668"/>
      <c r="BA371" s="668"/>
      <c r="BB371" s="668"/>
      <c r="BC371" s="668"/>
      <c r="BD371" s="668"/>
      <c r="BE371" s="668"/>
      <c r="BF371" s="668"/>
      <c r="BG371" s="668"/>
      <c r="BH371" s="668"/>
      <c r="BI371" s="668"/>
      <c r="BJ371" s="668"/>
      <c r="BK371" s="668"/>
      <c r="BL371" s="668"/>
      <c r="BM371" s="668"/>
      <c r="BN371" s="668"/>
      <c r="BO371" s="668"/>
      <c r="BP371" s="668"/>
      <c r="BQ371" s="668"/>
      <c r="BR371" s="668"/>
      <c r="BS371" s="668"/>
      <c r="BT371" s="668"/>
      <c r="BU371" s="668"/>
      <c r="BV371" s="668"/>
      <c r="BW371" s="668"/>
      <c r="BX371" s="668"/>
      <c r="BY371" s="668"/>
      <c r="BZ371" s="668"/>
      <c r="CA371" s="668"/>
      <c r="CB371" s="668"/>
      <c r="CC371" s="668"/>
      <c r="CD371" s="668"/>
      <c r="CE371" s="668"/>
      <c r="CF371" s="668"/>
      <c r="CG371" s="668"/>
      <c r="CH371" s="668"/>
      <c r="CI371" s="668"/>
      <c r="CJ371" s="668"/>
      <c r="CK371" s="668"/>
      <c r="CL371" s="668"/>
      <c r="CM371" s="668"/>
      <c r="CN371" s="668"/>
      <c r="CO371" s="668"/>
      <c r="CP371" s="668"/>
      <c r="CQ371" s="668"/>
      <c r="CR371" s="668"/>
      <c r="CS371" s="668"/>
      <c r="CT371" s="668"/>
      <c r="CU371" s="668"/>
      <c r="CV371" s="668"/>
      <c r="CW371" s="668"/>
      <c r="CX371" s="668"/>
      <c r="CY371" s="668"/>
      <c r="CZ371" s="668"/>
      <c r="DA371" s="668"/>
      <c r="DB371" s="668"/>
      <c r="DC371" s="668"/>
      <c r="DD371" s="668"/>
      <c r="DE371" s="668"/>
      <c r="DF371" s="668"/>
      <c r="DG371" s="668"/>
      <c r="DH371" s="668"/>
      <c r="DI371" s="668"/>
      <c r="DJ371" s="668"/>
      <c r="DK371" s="668"/>
      <c r="DL371" s="668"/>
      <c r="DM371" s="668"/>
      <c r="DN371" s="668"/>
      <c r="DO371" s="668"/>
      <c r="DP371" s="668"/>
      <c r="DQ371" s="668"/>
      <c r="DR371" s="668"/>
      <c r="DS371" s="668"/>
      <c r="DT371" s="668"/>
      <c r="DU371" s="668"/>
      <c r="DV371" s="668"/>
      <c r="DW371" s="668"/>
      <c r="DX371" s="668"/>
      <c r="DY371" s="668"/>
      <c r="DZ371" s="668"/>
      <c r="EA371" s="668"/>
      <c r="EB371" s="668"/>
      <c r="EC371" s="668"/>
      <c r="ED371" s="668"/>
      <c r="EE371" s="668"/>
      <c r="EF371" s="668"/>
      <c r="EG371" s="668"/>
      <c r="EH371" s="668"/>
      <c r="EI371" s="668"/>
      <c r="EJ371" s="668"/>
      <c r="EK371" s="668"/>
      <c r="EL371" s="668"/>
      <c r="EM371" s="668"/>
      <c r="EN371" s="668"/>
      <c r="EO371" s="668"/>
      <c r="EP371" s="668"/>
      <c r="EQ371" s="668"/>
      <c r="ER371" s="668"/>
      <c r="ES371" s="668"/>
      <c r="ET371" s="668"/>
      <c r="EU371" s="668"/>
      <c r="EV371" s="668"/>
      <c r="EW371" s="668"/>
      <c r="EX371" s="668"/>
      <c r="EY371" s="668"/>
      <c r="EZ371" s="668"/>
      <c r="FA371" s="668"/>
      <c r="FB371" s="668"/>
      <c r="FC371" s="668"/>
      <c r="FD371" s="668"/>
      <c r="FE371" s="668"/>
      <c r="FF371" s="668"/>
    </row>
    <row r="372" spans="1:162" s="672" customFormat="1" ht="24" customHeight="1" thickTop="1">
      <c r="A372" s="414"/>
      <c r="B372" s="415" t="s">
        <v>592</v>
      </c>
      <c r="C372" s="414"/>
      <c r="D372" s="416" t="s">
        <v>593</v>
      </c>
      <c r="E372" s="417">
        <v>23114972</v>
      </c>
      <c r="F372" s="417">
        <v>0</v>
      </c>
      <c r="G372" s="417">
        <v>23114972</v>
      </c>
      <c r="H372" s="664"/>
      <c r="I372" s="665"/>
      <c r="J372" s="666" t="s">
        <v>592</v>
      </c>
      <c r="K372" s="665"/>
      <c r="L372" s="585" t="s">
        <v>3339</v>
      </c>
      <c r="M372" s="981">
        <f t="shared" si="15"/>
        <v>23114972</v>
      </c>
      <c r="N372" s="981">
        <f t="shared" si="16"/>
        <v>0</v>
      </c>
      <c r="O372" s="981">
        <f t="shared" si="17"/>
        <v>23114972</v>
      </c>
      <c r="P372" s="667"/>
      <c r="Q372" s="667"/>
      <c r="R372" s="667"/>
      <c r="S372" s="667"/>
      <c r="T372" s="667"/>
      <c r="U372" s="667"/>
      <c r="V372" s="667"/>
      <c r="W372" s="667"/>
      <c r="X372" s="667"/>
      <c r="Y372" s="667"/>
      <c r="Z372" s="667"/>
      <c r="AA372" s="667"/>
      <c r="AB372" s="667"/>
      <c r="AC372" s="667"/>
      <c r="AD372" s="667"/>
      <c r="AE372" s="667"/>
      <c r="AF372" s="667"/>
      <c r="AG372" s="667"/>
      <c r="AH372" s="667"/>
      <c r="AI372" s="667"/>
      <c r="AJ372" s="667"/>
      <c r="AK372" s="668"/>
      <c r="AL372" s="668"/>
      <c r="AM372" s="668"/>
      <c r="AN372" s="668"/>
      <c r="AO372" s="668"/>
      <c r="AP372" s="668"/>
      <c r="AQ372" s="668"/>
      <c r="AR372" s="668"/>
      <c r="AS372" s="668"/>
      <c r="AT372" s="668"/>
      <c r="AU372" s="668"/>
      <c r="AV372" s="668"/>
      <c r="AW372" s="668"/>
      <c r="AX372" s="668"/>
      <c r="AY372" s="668"/>
      <c r="AZ372" s="668"/>
      <c r="BA372" s="668"/>
      <c r="BB372" s="668"/>
      <c r="BC372" s="668"/>
      <c r="BD372" s="668"/>
      <c r="BE372" s="668"/>
      <c r="BF372" s="668"/>
      <c r="BG372" s="668"/>
      <c r="BH372" s="668"/>
      <c r="BI372" s="668"/>
      <c r="BJ372" s="668"/>
      <c r="BK372" s="668"/>
      <c r="BL372" s="668"/>
      <c r="BM372" s="668"/>
      <c r="BN372" s="668"/>
      <c r="BO372" s="668"/>
      <c r="BP372" s="668"/>
      <c r="BQ372" s="668"/>
      <c r="BR372" s="668"/>
      <c r="BS372" s="668"/>
      <c r="BT372" s="668"/>
      <c r="BU372" s="668"/>
      <c r="BV372" s="668"/>
      <c r="BW372" s="668"/>
      <c r="BX372" s="668"/>
      <c r="BY372" s="668"/>
      <c r="BZ372" s="668"/>
      <c r="CA372" s="668"/>
      <c r="CB372" s="668"/>
      <c r="CC372" s="668"/>
      <c r="CD372" s="668"/>
      <c r="CE372" s="668"/>
      <c r="CF372" s="668"/>
      <c r="CG372" s="668"/>
      <c r="CH372" s="668"/>
      <c r="CI372" s="668"/>
      <c r="CJ372" s="668"/>
      <c r="CK372" s="668"/>
      <c r="CL372" s="668"/>
      <c r="CM372" s="668"/>
      <c r="CN372" s="668"/>
      <c r="CO372" s="668"/>
      <c r="CP372" s="668"/>
      <c r="CQ372" s="668"/>
      <c r="CR372" s="668"/>
      <c r="CS372" s="668"/>
      <c r="CT372" s="668"/>
      <c r="CU372" s="668"/>
      <c r="CV372" s="668"/>
      <c r="CW372" s="668"/>
      <c r="CX372" s="668"/>
      <c r="CY372" s="668"/>
      <c r="CZ372" s="668"/>
      <c r="DA372" s="668"/>
      <c r="DB372" s="668"/>
      <c r="DC372" s="668"/>
      <c r="DD372" s="668"/>
      <c r="DE372" s="668"/>
      <c r="DF372" s="668"/>
      <c r="DG372" s="668"/>
      <c r="DH372" s="668"/>
      <c r="DI372" s="668"/>
      <c r="DJ372" s="668"/>
      <c r="DK372" s="668"/>
      <c r="DL372" s="668"/>
      <c r="DM372" s="668"/>
      <c r="DN372" s="668"/>
      <c r="DO372" s="668"/>
      <c r="DP372" s="668"/>
      <c r="DQ372" s="668"/>
      <c r="DR372" s="668"/>
      <c r="DS372" s="668"/>
      <c r="DT372" s="668"/>
      <c r="DU372" s="668"/>
      <c r="DV372" s="668"/>
      <c r="DW372" s="668"/>
      <c r="DX372" s="668"/>
      <c r="DY372" s="668"/>
      <c r="DZ372" s="668"/>
      <c r="EA372" s="668"/>
      <c r="EB372" s="668"/>
      <c r="EC372" s="668"/>
      <c r="ED372" s="668"/>
      <c r="EE372" s="668"/>
      <c r="EF372" s="668"/>
      <c r="EG372" s="668"/>
      <c r="EH372" s="668"/>
      <c r="EI372" s="668"/>
      <c r="EJ372" s="668"/>
      <c r="EK372" s="668"/>
      <c r="EL372" s="668"/>
      <c r="EM372" s="668"/>
      <c r="EN372" s="668"/>
      <c r="EO372" s="668"/>
      <c r="EP372" s="668"/>
      <c r="EQ372" s="668"/>
      <c r="ER372" s="668"/>
      <c r="ES372" s="668"/>
      <c r="ET372" s="668"/>
      <c r="EU372" s="668"/>
      <c r="EV372" s="668"/>
      <c r="EW372" s="668"/>
      <c r="EX372" s="668"/>
      <c r="EY372" s="668"/>
      <c r="EZ372" s="668"/>
      <c r="FA372" s="668"/>
      <c r="FB372" s="668"/>
      <c r="FC372" s="668"/>
      <c r="FD372" s="668"/>
      <c r="FE372" s="668"/>
      <c r="FF372" s="668"/>
    </row>
    <row r="373" spans="1:162" s="696" customFormat="1" ht="24" customHeight="1">
      <c r="A373" s="385"/>
      <c r="B373" s="385"/>
      <c r="C373" s="384" t="s">
        <v>592</v>
      </c>
      <c r="D373" s="418" t="s">
        <v>594</v>
      </c>
      <c r="E373" s="419">
        <v>23114972</v>
      </c>
      <c r="F373" s="419">
        <v>0</v>
      </c>
      <c r="G373" s="417">
        <v>23114972</v>
      </c>
      <c r="H373" s="659"/>
      <c r="I373" s="669"/>
      <c r="J373" s="669"/>
      <c r="K373" s="670" t="s">
        <v>592</v>
      </c>
      <c r="L373" s="586" t="s">
        <v>3327</v>
      </c>
      <c r="M373" s="982">
        <f t="shared" si="15"/>
        <v>23114972</v>
      </c>
      <c r="N373" s="982">
        <f t="shared" si="16"/>
        <v>0</v>
      </c>
      <c r="O373" s="982">
        <f t="shared" si="17"/>
        <v>23114972</v>
      </c>
      <c r="P373" s="662"/>
      <c r="Q373" s="662"/>
      <c r="R373" s="662"/>
      <c r="S373" s="662"/>
      <c r="T373" s="662"/>
      <c r="U373" s="662"/>
      <c r="V373" s="662"/>
      <c r="W373" s="662"/>
      <c r="X373" s="662"/>
      <c r="Y373" s="662"/>
      <c r="Z373" s="662"/>
      <c r="AA373" s="662"/>
      <c r="AB373" s="662"/>
      <c r="AC373" s="662"/>
      <c r="AD373" s="662"/>
      <c r="AE373" s="662"/>
      <c r="AF373" s="662"/>
      <c r="AG373" s="662"/>
      <c r="AH373" s="662"/>
      <c r="AI373" s="662"/>
      <c r="AJ373" s="662"/>
      <c r="AK373" s="663"/>
      <c r="AL373" s="663"/>
      <c r="AM373" s="663"/>
      <c r="AN373" s="663"/>
      <c r="AO373" s="663"/>
      <c r="AP373" s="663"/>
      <c r="AQ373" s="663"/>
      <c r="AR373" s="663"/>
      <c r="AS373" s="663"/>
      <c r="AT373" s="663"/>
      <c r="AU373" s="663"/>
      <c r="AV373" s="663"/>
      <c r="AW373" s="663"/>
      <c r="AX373" s="663"/>
      <c r="AY373" s="663"/>
      <c r="AZ373" s="663"/>
      <c r="BA373" s="663"/>
      <c r="BB373" s="663"/>
      <c r="BC373" s="663"/>
      <c r="BD373" s="663"/>
      <c r="BE373" s="663"/>
      <c r="BF373" s="663"/>
      <c r="BG373" s="663"/>
      <c r="BH373" s="663"/>
      <c r="BI373" s="663"/>
      <c r="BJ373" s="663"/>
      <c r="BK373" s="663"/>
      <c r="BL373" s="663"/>
      <c r="BM373" s="663"/>
      <c r="BN373" s="663"/>
      <c r="BO373" s="663"/>
      <c r="BP373" s="663"/>
      <c r="BQ373" s="663"/>
      <c r="BR373" s="663"/>
      <c r="BS373" s="663"/>
      <c r="BT373" s="663"/>
      <c r="BU373" s="663"/>
      <c r="BV373" s="663"/>
      <c r="BW373" s="663"/>
      <c r="BX373" s="663"/>
      <c r="BY373" s="663"/>
      <c r="BZ373" s="663"/>
      <c r="CA373" s="663"/>
      <c r="CB373" s="663"/>
      <c r="CC373" s="663"/>
      <c r="CD373" s="663"/>
      <c r="CE373" s="663"/>
      <c r="CF373" s="663"/>
      <c r="CG373" s="663"/>
      <c r="CH373" s="663"/>
      <c r="CI373" s="663"/>
      <c r="CJ373" s="663"/>
      <c r="CK373" s="663"/>
      <c r="CL373" s="663"/>
      <c r="CM373" s="663"/>
      <c r="CN373" s="663"/>
      <c r="CO373" s="663"/>
      <c r="CP373" s="663"/>
      <c r="CQ373" s="663"/>
      <c r="CR373" s="663"/>
      <c r="CS373" s="663"/>
      <c r="CT373" s="663"/>
      <c r="CU373" s="663"/>
      <c r="CV373" s="663"/>
      <c r="CW373" s="663"/>
      <c r="CX373" s="663"/>
      <c r="CY373" s="663"/>
      <c r="CZ373" s="663"/>
      <c r="DA373" s="663"/>
      <c r="DB373" s="663"/>
      <c r="DC373" s="663"/>
      <c r="DD373" s="663"/>
      <c r="DE373" s="663"/>
      <c r="DF373" s="663"/>
      <c r="DG373" s="663"/>
      <c r="DH373" s="663"/>
      <c r="DI373" s="663"/>
      <c r="DJ373" s="663"/>
      <c r="DK373" s="663"/>
      <c r="DL373" s="663"/>
      <c r="DM373" s="663"/>
      <c r="DN373" s="663"/>
      <c r="DO373" s="663"/>
      <c r="DP373" s="663"/>
      <c r="DQ373" s="663"/>
      <c r="DR373" s="663"/>
      <c r="DS373" s="663"/>
      <c r="DT373" s="663"/>
      <c r="DU373" s="663"/>
      <c r="DV373" s="663"/>
      <c r="DW373" s="663"/>
      <c r="DX373" s="663"/>
      <c r="DY373" s="663"/>
      <c r="DZ373" s="663"/>
      <c r="EA373" s="663"/>
      <c r="EB373" s="663"/>
      <c r="EC373" s="663"/>
      <c r="ED373" s="663"/>
      <c r="EE373" s="663"/>
      <c r="EF373" s="663"/>
      <c r="EG373" s="663"/>
      <c r="EH373" s="663"/>
      <c r="EI373" s="663"/>
      <c r="EJ373" s="663"/>
      <c r="EK373" s="663"/>
      <c r="EL373" s="663"/>
      <c r="EM373" s="663"/>
      <c r="EN373" s="663"/>
      <c r="EO373" s="663"/>
      <c r="EP373" s="663"/>
      <c r="EQ373" s="663"/>
      <c r="ER373" s="663"/>
      <c r="ES373" s="663"/>
      <c r="ET373" s="663"/>
      <c r="EU373" s="663"/>
      <c r="EV373" s="663"/>
      <c r="EW373" s="663"/>
      <c r="EX373" s="663"/>
      <c r="EY373" s="663"/>
      <c r="EZ373" s="663"/>
      <c r="FA373" s="663"/>
      <c r="FB373" s="663"/>
      <c r="FC373" s="663"/>
      <c r="FD373" s="663"/>
      <c r="FE373" s="663"/>
      <c r="FF373" s="663"/>
    </row>
    <row r="374" spans="1:162" s="684" customFormat="1" ht="24" customHeight="1">
      <c r="A374" s="384"/>
      <c r="B374" s="385" t="s">
        <v>595</v>
      </c>
      <c r="C374" s="385"/>
      <c r="D374" s="418" t="s">
        <v>914</v>
      </c>
      <c r="E374" s="419">
        <v>16232904</v>
      </c>
      <c r="F374" s="419">
        <v>0</v>
      </c>
      <c r="G374" s="417">
        <v>16232904</v>
      </c>
      <c r="H374" s="664"/>
      <c r="I374" s="670"/>
      <c r="J374" s="669" t="s">
        <v>595</v>
      </c>
      <c r="K374" s="669"/>
      <c r="L374" s="586" t="s">
        <v>3610</v>
      </c>
      <c r="M374" s="982">
        <f t="shared" si="15"/>
        <v>16232904</v>
      </c>
      <c r="N374" s="982">
        <f t="shared" si="16"/>
        <v>0</v>
      </c>
      <c r="O374" s="982">
        <f t="shared" si="17"/>
        <v>16232904</v>
      </c>
      <c r="P374" s="667"/>
      <c r="Q374" s="667"/>
      <c r="R374" s="667"/>
      <c r="S374" s="667"/>
      <c r="T374" s="667"/>
      <c r="U374" s="667"/>
      <c r="V374" s="667"/>
      <c r="W374" s="667"/>
      <c r="X374" s="667"/>
      <c r="Y374" s="667"/>
      <c r="Z374" s="667"/>
      <c r="AA374" s="667"/>
      <c r="AB374" s="667"/>
      <c r="AC374" s="667"/>
      <c r="AD374" s="667"/>
      <c r="AE374" s="667"/>
      <c r="AF374" s="667"/>
      <c r="AG374" s="667"/>
      <c r="AH374" s="667"/>
      <c r="AI374" s="667"/>
      <c r="AJ374" s="667"/>
      <c r="AK374" s="668"/>
      <c r="AL374" s="668"/>
      <c r="AM374" s="668"/>
      <c r="AN374" s="668"/>
      <c r="AO374" s="668"/>
      <c r="AP374" s="668"/>
      <c r="AQ374" s="668"/>
      <c r="AR374" s="668"/>
      <c r="AS374" s="668"/>
      <c r="AT374" s="668"/>
      <c r="AU374" s="668"/>
      <c r="AV374" s="668"/>
      <c r="AW374" s="668"/>
      <c r="AX374" s="668"/>
      <c r="AY374" s="668"/>
      <c r="AZ374" s="668"/>
      <c r="BA374" s="668"/>
      <c r="BB374" s="668"/>
      <c r="BC374" s="668"/>
      <c r="BD374" s="668"/>
      <c r="BE374" s="668"/>
      <c r="BF374" s="668"/>
      <c r="BG374" s="668"/>
      <c r="BH374" s="668"/>
      <c r="BI374" s="668"/>
      <c r="BJ374" s="668"/>
      <c r="BK374" s="668"/>
      <c r="BL374" s="668"/>
      <c r="BM374" s="668"/>
      <c r="BN374" s="668"/>
      <c r="BO374" s="668"/>
      <c r="BP374" s="668"/>
      <c r="BQ374" s="668"/>
      <c r="BR374" s="668"/>
      <c r="BS374" s="668"/>
      <c r="BT374" s="668"/>
      <c r="BU374" s="668"/>
      <c r="BV374" s="668"/>
      <c r="BW374" s="668"/>
      <c r="BX374" s="668"/>
      <c r="BY374" s="668"/>
      <c r="BZ374" s="668"/>
      <c r="CA374" s="668"/>
      <c r="CB374" s="668"/>
      <c r="CC374" s="668"/>
      <c r="CD374" s="668"/>
      <c r="CE374" s="668"/>
      <c r="CF374" s="668"/>
      <c r="CG374" s="668"/>
      <c r="CH374" s="668"/>
      <c r="CI374" s="668"/>
      <c r="CJ374" s="668"/>
      <c r="CK374" s="668"/>
      <c r="CL374" s="668"/>
      <c r="CM374" s="668"/>
      <c r="CN374" s="668"/>
      <c r="CO374" s="668"/>
      <c r="CP374" s="668"/>
      <c r="CQ374" s="668"/>
      <c r="CR374" s="668"/>
      <c r="CS374" s="668"/>
      <c r="CT374" s="668"/>
      <c r="CU374" s="668"/>
      <c r="CV374" s="668"/>
      <c r="CW374" s="668"/>
      <c r="CX374" s="668"/>
      <c r="CY374" s="668"/>
      <c r="CZ374" s="668"/>
      <c r="DA374" s="668"/>
      <c r="DB374" s="668"/>
      <c r="DC374" s="668"/>
      <c r="DD374" s="668"/>
      <c r="DE374" s="668"/>
      <c r="DF374" s="668"/>
      <c r="DG374" s="668"/>
      <c r="DH374" s="668"/>
      <c r="DI374" s="668"/>
      <c r="DJ374" s="668"/>
      <c r="DK374" s="668"/>
      <c r="DL374" s="668"/>
      <c r="DM374" s="668"/>
      <c r="DN374" s="668"/>
      <c r="DO374" s="668"/>
      <c r="DP374" s="668"/>
      <c r="DQ374" s="668"/>
      <c r="DR374" s="668"/>
      <c r="DS374" s="668"/>
      <c r="DT374" s="668"/>
      <c r="DU374" s="668"/>
      <c r="DV374" s="668"/>
      <c r="DW374" s="668"/>
      <c r="DX374" s="668"/>
      <c r="DY374" s="668"/>
      <c r="DZ374" s="668"/>
      <c r="EA374" s="668"/>
      <c r="EB374" s="668"/>
      <c r="EC374" s="668"/>
      <c r="ED374" s="668"/>
      <c r="EE374" s="668"/>
      <c r="EF374" s="668"/>
      <c r="EG374" s="668"/>
      <c r="EH374" s="668"/>
      <c r="EI374" s="668"/>
      <c r="EJ374" s="668"/>
      <c r="EK374" s="668"/>
      <c r="EL374" s="668"/>
      <c r="EM374" s="668"/>
      <c r="EN374" s="668"/>
      <c r="EO374" s="668"/>
      <c r="EP374" s="668"/>
      <c r="EQ374" s="668"/>
      <c r="ER374" s="668"/>
      <c r="ES374" s="668"/>
      <c r="ET374" s="668"/>
      <c r="EU374" s="668"/>
      <c r="EV374" s="668"/>
      <c r="EW374" s="668"/>
      <c r="EX374" s="668"/>
      <c r="EY374" s="668"/>
      <c r="EZ374" s="668"/>
      <c r="FA374" s="668"/>
      <c r="FB374" s="668"/>
      <c r="FC374" s="668"/>
      <c r="FD374" s="668"/>
      <c r="FE374" s="668"/>
      <c r="FF374" s="668"/>
    </row>
    <row r="375" spans="1:162" s="678" customFormat="1" ht="24" customHeight="1" thickBot="1">
      <c r="A375" s="414"/>
      <c r="B375" s="415"/>
      <c r="C375" s="414" t="s">
        <v>592</v>
      </c>
      <c r="D375" s="416" t="s">
        <v>915</v>
      </c>
      <c r="E375" s="417">
        <v>16232904</v>
      </c>
      <c r="F375" s="417">
        <v>0</v>
      </c>
      <c r="G375" s="417">
        <v>16232904</v>
      </c>
      <c r="H375" s="664"/>
      <c r="I375" s="665"/>
      <c r="J375" s="666"/>
      <c r="K375" s="665" t="s">
        <v>592</v>
      </c>
      <c r="L375" s="585" t="s">
        <v>3610</v>
      </c>
      <c r="M375" s="981">
        <f t="shared" si="15"/>
        <v>16232904</v>
      </c>
      <c r="N375" s="981">
        <f t="shared" si="16"/>
        <v>0</v>
      </c>
      <c r="O375" s="981">
        <f t="shared" si="17"/>
        <v>16232904</v>
      </c>
      <c r="P375" s="667"/>
      <c r="Q375" s="667"/>
      <c r="R375" s="667"/>
      <c r="S375" s="667"/>
      <c r="T375" s="667"/>
      <c r="U375" s="667"/>
      <c r="V375" s="667"/>
      <c r="W375" s="667"/>
      <c r="X375" s="667"/>
      <c r="Y375" s="667"/>
      <c r="Z375" s="667"/>
      <c r="AA375" s="667"/>
      <c r="AB375" s="667"/>
      <c r="AC375" s="667"/>
      <c r="AD375" s="667"/>
      <c r="AE375" s="667"/>
      <c r="AF375" s="667"/>
      <c r="AG375" s="667"/>
      <c r="AH375" s="667"/>
      <c r="AI375" s="667"/>
      <c r="AJ375" s="667"/>
      <c r="AK375" s="668"/>
      <c r="AL375" s="668"/>
      <c r="AM375" s="668"/>
      <c r="AN375" s="668"/>
      <c r="AO375" s="668"/>
      <c r="AP375" s="668"/>
      <c r="AQ375" s="668"/>
      <c r="AR375" s="668"/>
      <c r="AS375" s="668"/>
      <c r="AT375" s="668"/>
      <c r="AU375" s="668"/>
      <c r="AV375" s="668"/>
      <c r="AW375" s="668"/>
      <c r="AX375" s="668"/>
      <c r="AY375" s="668"/>
      <c r="AZ375" s="668"/>
      <c r="BA375" s="668"/>
      <c r="BB375" s="668"/>
      <c r="BC375" s="668"/>
      <c r="BD375" s="668"/>
      <c r="BE375" s="668"/>
      <c r="BF375" s="668"/>
      <c r="BG375" s="668"/>
      <c r="BH375" s="668"/>
      <c r="BI375" s="668"/>
      <c r="BJ375" s="668"/>
      <c r="BK375" s="668"/>
      <c r="BL375" s="668"/>
      <c r="BM375" s="668"/>
      <c r="BN375" s="668"/>
      <c r="BO375" s="668"/>
      <c r="BP375" s="668"/>
      <c r="BQ375" s="668"/>
      <c r="BR375" s="668"/>
      <c r="BS375" s="668"/>
      <c r="BT375" s="668"/>
      <c r="BU375" s="668"/>
      <c r="BV375" s="668"/>
      <c r="BW375" s="668"/>
      <c r="BX375" s="668"/>
      <c r="BY375" s="668"/>
      <c r="BZ375" s="668"/>
      <c r="CA375" s="668"/>
      <c r="CB375" s="668"/>
      <c r="CC375" s="668"/>
      <c r="CD375" s="668"/>
      <c r="CE375" s="668"/>
      <c r="CF375" s="668"/>
      <c r="CG375" s="668"/>
      <c r="CH375" s="668"/>
      <c r="CI375" s="668"/>
      <c r="CJ375" s="668"/>
      <c r="CK375" s="668"/>
      <c r="CL375" s="668"/>
      <c r="CM375" s="668"/>
      <c r="CN375" s="668"/>
      <c r="CO375" s="668"/>
      <c r="CP375" s="668"/>
      <c r="CQ375" s="668"/>
      <c r="CR375" s="668"/>
      <c r="CS375" s="668"/>
      <c r="CT375" s="668"/>
      <c r="CU375" s="668"/>
      <c r="CV375" s="668"/>
      <c r="CW375" s="668"/>
      <c r="CX375" s="668"/>
      <c r="CY375" s="668"/>
      <c r="CZ375" s="668"/>
      <c r="DA375" s="668"/>
      <c r="DB375" s="668"/>
      <c r="DC375" s="668"/>
      <c r="DD375" s="668"/>
      <c r="DE375" s="668"/>
      <c r="DF375" s="668"/>
      <c r="DG375" s="668"/>
      <c r="DH375" s="668"/>
      <c r="DI375" s="668"/>
      <c r="DJ375" s="668"/>
      <c r="DK375" s="668"/>
      <c r="DL375" s="668"/>
      <c r="DM375" s="668"/>
      <c r="DN375" s="668"/>
      <c r="DO375" s="668"/>
      <c r="DP375" s="668"/>
      <c r="DQ375" s="668"/>
      <c r="DR375" s="668"/>
      <c r="DS375" s="668"/>
      <c r="DT375" s="668"/>
      <c r="DU375" s="668"/>
      <c r="DV375" s="668"/>
      <c r="DW375" s="668"/>
      <c r="DX375" s="668"/>
      <c r="DY375" s="668"/>
      <c r="DZ375" s="668"/>
      <c r="EA375" s="668"/>
      <c r="EB375" s="668"/>
      <c r="EC375" s="668"/>
      <c r="ED375" s="668"/>
      <c r="EE375" s="668"/>
      <c r="EF375" s="668"/>
      <c r="EG375" s="668"/>
      <c r="EH375" s="668"/>
      <c r="EI375" s="668"/>
      <c r="EJ375" s="668"/>
      <c r="EK375" s="668"/>
      <c r="EL375" s="668"/>
      <c r="EM375" s="668"/>
      <c r="EN375" s="668"/>
      <c r="EO375" s="668"/>
      <c r="EP375" s="668"/>
      <c r="EQ375" s="668"/>
      <c r="ER375" s="668"/>
      <c r="ES375" s="668"/>
      <c r="ET375" s="668"/>
      <c r="EU375" s="668"/>
      <c r="EV375" s="668"/>
      <c r="EW375" s="668"/>
      <c r="EX375" s="668"/>
      <c r="EY375" s="668"/>
      <c r="EZ375" s="668"/>
      <c r="FA375" s="668"/>
      <c r="FB375" s="668"/>
      <c r="FC375" s="668"/>
      <c r="FD375" s="668"/>
      <c r="FE375" s="668"/>
      <c r="FF375" s="668"/>
    </row>
    <row r="376" spans="1:162" s="678" customFormat="1" ht="24" customHeight="1" thickTop="1" thickBot="1">
      <c r="A376" s="424" t="s">
        <v>916</v>
      </c>
      <c r="B376" s="424"/>
      <c r="C376" s="425"/>
      <c r="D376" s="426" t="s">
        <v>917</v>
      </c>
      <c r="E376" s="427">
        <v>34999428</v>
      </c>
      <c r="F376" s="427">
        <v>0</v>
      </c>
      <c r="G376" s="439">
        <v>34999428</v>
      </c>
      <c r="H376" s="664"/>
      <c r="I376" s="675" t="s">
        <v>916</v>
      </c>
      <c r="J376" s="675"/>
      <c r="K376" s="676"/>
      <c r="L376" s="587" t="s">
        <v>3611</v>
      </c>
      <c r="M376" s="984">
        <f t="shared" si="15"/>
        <v>34999428</v>
      </c>
      <c r="N376" s="984">
        <f t="shared" si="16"/>
        <v>0</v>
      </c>
      <c r="O376" s="984">
        <f t="shared" si="17"/>
        <v>34999428</v>
      </c>
      <c r="P376" s="667"/>
      <c r="Q376" s="667"/>
      <c r="R376" s="667"/>
      <c r="S376" s="667"/>
      <c r="T376" s="667"/>
      <c r="U376" s="667"/>
      <c r="V376" s="667"/>
      <c r="W376" s="667"/>
      <c r="X376" s="667"/>
      <c r="Y376" s="667"/>
      <c r="Z376" s="667"/>
      <c r="AA376" s="667"/>
      <c r="AB376" s="667"/>
      <c r="AC376" s="667"/>
      <c r="AD376" s="667"/>
      <c r="AE376" s="667"/>
      <c r="AF376" s="667"/>
      <c r="AG376" s="667"/>
      <c r="AH376" s="667"/>
      <c r="AI376" s="667"/>
      <c r="AJ376" s="667"/>
      <c r="AK376" s="668"/>
      <c r="AL376" s="668"/>
      <c r="AM376" s="668"/>
      <c r="AN376" s="668"/>
      <c r="AO376" s="668"/>
      <c r="AP376" s="668"/>
      <c r="AQ376" s="668"/>
      <c r="AR376" s="668"/>
      <c r="AS376" s="668"/>
      <c r="AT376" s="668"/>
      <c r="AU376" s="668"/>
      <c r="AV376" s="668"/>
      <c r="AW376" s="668"/>
      <c r="AX376" s="668"/>
      <c r="AY376" s="668"/>
      <c r="AZ376" s="668"/>
      <c r="BA376" s="668"/>
      <c r="BB376" s="668"/>
      <c r="BC376" s="668"/>
      <c r="BD376" s="668"/>
      <c r="BE376" s="668"/>
      <c r="BF376" s="668"/>
      <c r="BG376" s="668"/>
      <c r="BH376" s="668"/>
      <c r="BI376" s="668"/>
      <c r="BJ376" s="668"/>
      <c r="BK376" s="668"/>
      <c r="BL376" s="668"/>
      <c r="BM376" s="668"/>
      <c r="BN376" s="668"/>
      <c r="BO376" s="668"/>
      <c r="BP376" s="668"/>
      <c r="BQ376" s="668"/>
      <c r="BR376" s="668"/>
      <c r="BS376" s="668"/>
      <c r="BT376" s="668"/>
      <c r="BU376" s="668"/>
      <c r="BV376" s="668"/>
      <c r="BW376" s="668"/>
      <c r="BX376" s="668"/>
      <c r="BY376" s="668"/>
      <c r="BZ376" s="668"/>
      <c r="CA376" s="668"/>
      <c r="CB376" s="668"/>
      <c r="CC376" s="668"/>
      <c r="CD376" s="668"/>
      <c r="CE376" s="668"/>
      <c r="CF376" s="668"/>
      <c r="CG376" s="668"/>
      <c r="CH376" s="668"/>
      <c r="CI376" s="668"/>
      <c r="CJ376" s="668"/>
      <c r="CK376" s="668"/>
      <c r="CL376" s="668"/>
      <c r="CM376" s="668"/>
      <c r="CN376" s="668"/>
      <c r="CO376" s="668"/>
      <c r="CP376" s="668"/>
      <c r="CQ376" s="668"/>
      <c r="CR376" s="668"/>
      <c r="CS376" s="668"/>
      <c r="CT376" s="668"/>
      <c r="CU376" s="668"/>
      <c r="CV376" s="668"/>
      <c r="CW376" s="668"/>
      <c r="CX376" s="668"/>
      <c r="CY376" s="668"/>
      <c r="CZ376" s="668"/>
      <c r="DA376" s="668"/>
      <c r="DB376" s="668"/>
      <c r="DC376" s="668"/>
      <c r="DD376" s="668"/>
      <c r="DE376" s="668"/>
      <c r="DF376" s="668"/>
      <c r="DG376" s="668"/>
      <c r="DH376" s="668"/>
      <c r="DI376" s="668"/>
      <c r="DJ376" s="668"/>
      <c r="DK376" s="668"/>
      <c r="DL376" s="668"/>
      <c r="DM376" s="668"/>
      <c r="DN376" s="668"/>
      <c r="DO376" s="668"/>
      <c r="DP376" s="668"/>
      <c r="DQ376" s="668"/>
      <c r="DR376" s="668"/>
      <c r="DS376" s="668"/>
      <c r="DT376" s="668"/>
      <c r="DU376" s="668"/>
      <c r="DV376" s="668"/>
      <c r="DW376" s="668"/>
      <c r="DX376" s="668"/>
      <c r="DY376" s="668"/>
      <c r="DZ376" s="668"/>
      <c r="EA376" s="668"/>
      <c r="EB376" s="668"/>
      <c r="EC376" s="668"/>
      <c r="ED376" s="668"/>
      <c r="EE376" s="668"/>
      <c r="EF376" s="668"/>
      <c r="EG376" s="668"/>
      <c r="EH376" s="668"/>
      <c r="EI376" s="668"/>
      <c r="EJ376" s="668"/>
      <c r="EK376" s="668"/>
      <c r="EL376" s="668"/>
      <c r="EM376" s="668"/>
      <c r="EN376" s="668"/>
      <c r="EO376" s="668"/>
      <c r="EP376" s="668"/>
      <c r="EQ376" s="668"/>
      <c r="ER376" s="668"/>
      <c r="ES376" s="668"/>
      <c r="ET376" s="668"/>
      <c r="EU376" s="668"/>
      <c r="EV376" s="668"/>
      <c r="EW376" s="668"/>
      <c r="EX376" s="668"/>
      <c r="EY376" s="668"/>
      <c r="EZ376" s="668"/>
      <c r="FA376" s="668"/>
      <c r="FB376" s="668"/>
      <c r="FC376" s="668"/>
      <c r="FD376" s="668"/>
      <c r="FE376" s="668"/>
      <c r="FF376" s="668"/>
    </row>
    <row r="377" spans="1:162" s="668" customFormat="1" ht="24" customHeight="1" thickTop="1">
      <c r="A377" s="414"/>
      <c r="B377" s="415" t="s">
        <v>592</v>
      </c>
      <c r="C377" s="414"/>
      <c r="D377" s="416" t="s">
        <v>593</v>
      </c>
      <c r="E377" s="417">
        <v>26303446</v>
      </c>
      <c r="F377" s="417">
        <v>0</v>
      </c>
      <c r="G377" s="417">
        <v>26303446</v>
      </c>
      <c r="H377" s="664"/>
      <c r="I377" s="665"/>
      <c r="J377" s="666" t="s">
        <v>592</v>
      </c>
      <c r="K377" s="665"/>
      <c r="L377" s="585" t="s">
        <v>3339</v>
      </c>
      <c r="M377" s="981">
        <f t="shared" si="15"/>
        <v>26303446</v>
      </c>
      <c r="N377" s="981">
        <f t="shared" si="16"/>
        <v>0</v>
      </c>
      <c r="O377" s="981">
        <f t="shared" si="17"/>
        <v>26303446</v>
      </c>
      <c r="P377" s="667"/>
      <c r="Q377" s="667"/>
      <c r="R377" s="667"/>
      <c r="S377" s="667"/>
      <c r="T377" s="667"/>
      <c r="U377" s="667"/>
      <c r="V377" s="667"/>
      <c r="W377" s="667"/>
      <c r="X377" s="667"/>
      <c r="Y377" s="667"/>
      <c r="Z377" s="667"/>
      <c r="AA377" s="667"/>
      <c r="AB377" s="667"/>
      <c r="AC377" s="667"/>
      <c r="AD377" s="667"/>
      <c r="AE377" s="667"/>
      <c r="AF377" s="667"/>
      <c r="AG377" s="667"/>
      <c r="AH377" s="667"/>
      <c r="AI377" s="667"/>
      <c r="AJ377" s="667"/>
    </row>
    <row r="378" spans="1:162" s="668" customFormat="1" ht="24" customHeight="1">
      <c r="A378" s="385"/>
      <c r="B378" s="385"/>
      <c r="C378" s="384" t="s">
        <v>592</v>
      </c>
      <c r="D378" s="418" t="s">
        <v>594</v>
      </c>
      <c r="E378" s="419">
        <v>26303446</v>
      </c>
      <c r="F378" s="419">
        <v>0</v>
      </c>
      <c r="G378" s="417">
        <v>26303446</v>
      </c>
      <c r="H378" s="664"/>
      <c r="I378" s="669"/>
      <c r="J378" s="669"/>
      <c r="K378" s="670" t="s">
        <v>592</v>
      </c>
      <c r="L378" s="586" t="s">
        <v>3327</v>
      </c>
      <c r="M378" s="982">
        <f t="shared" si="15"/>
        <v>26303446</v>
      </c>
      <c r="N378" s="982">
        <f t="shared" si="16"/>
        <v>0</v>
      </c>
      <c r="O378" s="982">
        <f t="shared" si="17"/>
        <v>26303446</v>
      </c>
      <c r="P378" s="667"/>
      <c r="Q378" s="667"/>
      <c r="R378" s="667"/>
      <c r="S378" s="667"/>
      <c r="T378" s="667"/>
      <c r="U378" s="667"/>
      <c r="V378" s="667"/>
      <c r="W378" s="667"/>
      <c r="X378" s="667"/>
      <c r="Y378" s="667"/>
      <c r="Z378" s="667"/>
      <c r="AA378" s="667"/>
      <c r="AB378" s="667"/>
      <c r="AC378" s="667"/>
      <c r="AD378" s="667"/>
      <c r="AE378" s="667"/>
      <c r="AF378" s="667"/>
      <c r="AG378" s="667"/>
      <c r="AH378" s="667"/>
      <c r="AI378" s="667"/>
      <c r="AJ378" s="667"/>
    </row>
    <row r="379" spans="1:162" s="668" customFormat="1" ht="24" customHeight="1">
      <c r="A379" s="385"/>
      <c r="B379" s="384" t="s">
        <v>595</v>
      </c>
      <c r="C379" s="385"/>
      <c r="D379" s="418" t="s">
        <v>918</v>
      </c>
      <c r="E379" s="419">
        <v>3595549</v>
      </c>
      <c r="F379" s="419">
        <v>0</v>
      </c>
      <c r="G379" s="417">
        <v>3595549</v>
      </c>
      <c r="H379" s="664"/>
      <c r="I379" s="669"/>
      <c r="J379" s="670" t="s">
        <v>595</v>
      </c>
      <c r="K379" s="669"/>
      <c r="L379" s="586" t="s">
        <v>3612</v>
      </c>
      <c r="M379" s="982">
        <f t="shared" si="15"/>
        <v>3595549</v>
      </c>
      <c r="N379" s="982">
        <f t="shared" si="16"/>
        <v>0</v>
      </c>
      <c r="O379" s="982">
        <f t="shared" si="17"/>
        <v>3595549</v>
      </c>
      <c r="P379" s="667"/>
      <c r="Q379" s="667"/>
      <c r="R379" s="667"/>
      <c r="S379" s="667"/>
      <c r="T379" s="667"/>
      <c r="U379" s="667"/>
      <c r="V379" s="667"/>
      <c r="W379" s="667"/>
      <c r="X379" s="667"/>
      <c r="Y379" s="667"/>
      <c r="Z379" s="667"/>
      <c r="AA379" s="667"/>
      <c r="AB379" s="667"/>
      <c r="AC379" s="667"/>
      <c r="AD379" s="667"/>
      <c r="AE379" s="667"/>
      <c r="AF379" s="667"/>
      <c r="AG379" s="667"/>
      <c r="AH379" s="667"/>
      <c r="AI379" s="667"/>
      <c r="AJ379" s="667"/>
    </row>
    <row r="380" spans="1:162" s="688" customFormat="1" ht="24" customHeight="1">
      <c r="A380" s="385"/>
      <c r="B380" s="385"/>
      <c r="C380" s="384" t="s">
        <v>592</v>
      </c>
      <c r="D380" s="418" t="s">
        <v>919</v>
      </c>
      <c r="E380" s="419">
        <v>3595549</v>
      </c>
      <c r="F380" s="419">
        <v>0</v>
      </c>
      <c r="G380" s="417">
        <v>3595549</v>
      </c>
      <c r="H380" s="659"/>
      <c r="I380" s="669"/>
      <c r="J380" s="669"/>
      <c r="K380" s="670" t="s">
        <v>592</v>
      </c>
      <c r="L380" s="586" t="s">
        <v>3613</v>
      </c>
      <c r="M380" s="982">
        <f t="shared" si="15"/>
        <v>3595549</v>
      </c>
      <c r="N380" s="982">
        <f t="shared" si="16"/>
        <v>0</v>
      </c>
      <c r="O380" s="982">
        <f t="shared" si="17"/>
        <v>3595549</v>
      </c>
      <c r="P380" s="662"/>
      <c r="Q380" s="662"/>
      <c r="R380" s="662"/>
      <c r="S380" s="662"/>
      <c r="T380" s="662"/>
      <c r="U380" s="662"/>
      <c r="V380" s="662"/>
      <c r="W380" s="662"/>
      <c r="X380" s="662"/>
      <c r="Y380" s="662"/>
      <c r="Z380" s="662"/>
      <c r="AA380" s="662"/>
      <c r="AB380" s="662"/>
      <c r="AC380" s="662"/>
      <c r="AD380" s="662"/>
      <c r="AE380" s="662"/>
      <c r="AF380" s="662"/>
      <c r="AG380" s="662"/>
      <c r="AH380" s="662"/>
      <c r="AI380" s="662"/>
      <c r="AJ380" s="662"/>
      <c r="AK380" s="663"/>
      <c r="AL380" s="663"/>
      <c r="AM380" s="663"/>
      <c r="AN380" s="663"/>
      <c r="AO380" s="663"/>
      <c r="AP380" s="663"/>
      <c r="AQ380" s="663"/>
      <c r="AR380" s="663"/>
      <c r="AS380" s="663"/>
      <c r="AT380" s="663"/>
      <c r="AU380" s="663"/>
      <c r="AV380" s="663"/>
      <c r="AW380" s="663"/>
      <c r="AX380" s="663"/>
      <c r="AY380" s="663"/>
      <c r="AZ380" s="663"/>
      <c r="BA380" s="663"/>
      <c r="BB380" s="663"/>
      <c r="BC380" s="663"/>
      <c r="BD380" s="663"/>
      <c r="BE380" s="663"/>
      <c r="BF380" s="663"/>
      <c r="BG380" s="663"/>
      <c r="BH380" s="663"/>
      <c r="BI380" s="663"/>
      <c r="BJ380" s="663"/>
      <c r="BK380" s="663"/>
      <c r="BL380" s="663"/>
      <c r="BM380" s="663"/>
      <c r="BN380" s="663"/>
      <c r="BO380" s="663"/>
      <c r="BP380" s="663"/>
      <c r="BQ380" s="663"/>
      <c r="BR380" s="663"/>
      <c r="BS380" s="663"/>
      <c r="BT380" s="663"/>
      <c r="BU380" s="663"/>
      <c r="BV380" s="663"/>
      <c r="BW380" s="663"/>
      <c r="BX380" s="663"/>
      <c r="BY380" s="663"/>
      <c r="BZ380" s="663"/>
      <c r="CA380" s="663"/>
      <c r="CB380" s="663"/>
      <c r="CC380" s="663"/>
      <c r="CD380" s="663"/>
      <c r="CE380" s="663"/>
      <c r="CF380" s="663"/>
      <c r="CG380" s="663"/>
      <c r="CH380" s="663"/>
      <c r="CI380" s="663"/>
      <c r="CJ380" s="663"/>
      <c r="CK380" s="663"/>
      <c r="CL380" s="663"/>
      <c r="CM380" s="663"/>
      <c r="CN380" s="663"/>
      <c r="CO380" s="663"/>
      <c r="CP380" s="663"/>
      <c r="CQ380" s="663"/>
      <c r="CR380" s="663"/>
      <c r="CS380" s="663"/>
      <c r="CT380" s="663"/>
      <c r="CU380" s="663"/>
      <c r="CV380" s="663"/>
      <c r="CW380" s="663"/>
      <c r="CX380" s="663"/>
      <c r="CY380" s="663"/>
      <c r="CZ380" s="663"/>
      <c r="DA380" s="663"/>
      <c r="DB380" s="663"/>
      <c r="DC380" s="663"/>
      <c r="DD380" s="663"/>
      <c r="DE380" s="663"/>
      <c r="DF380" s="663"/>
      <c r="DG380" s="663"/>
      <c r="DH380" s="663"/>
      <c r="DI380" s="663"/>
      <c r="DJ380" s="663"/>
      <c r="DK380" s="663"/>
      <c r="DL380" s="663"/>
      <c r="DM380" s="663"/>
      <c r="DN380" s="663"/>
      <c r="DO380" s="663"/>
      <c r="DP380" s="663"/>
      <c r="DQ380" s="663"/>
      <c r="DR380" s="663"/>
      <c r="DS380" s="663"/>
      <c r="DT380" s="663"/>
      <c r="DU380" s="663"/>
      <c r="DV380" s="663"/>
      <c r="DW380" s="663"/>
      <c r="DX380" s="663"/>
      <c r="DY380" s="663"/>
      <c r="DZ380" s="663"/>
      <c r="EA380" s="663"/>
      <c r="EB380" s="663"/>
      <c r="EC380" s="663"/>
      <c r="ED380" s="663"/>
      <c r="EE380" s="663"/>
      <c r="EF380" s="663"/>
      <c r="EG380" s="663"/>
      <c r="EH380" s="663"/>
      <c r="EI380" s="663"/>
      <c r="EJ380" s="663"/>
      <c r="EK380" s="663"/>
      <c r="EL380" s="663"/>
      <c r="EM380" s="663"/>
      <c r="EN380" s="663"/>
      <c r="EO380" s="663"/>
      <c r="EP380" s="663"/>
      <c r="EQ380" s="663"/>
      <c r="ER380" s="663"/>
      <c r="ES380" s="663"/>
      <c r="ET380" s="663"/>
      <c r="EU380" s="663"/>
      <c r="EV380" s="663"/>
      <c r="EW380" s="663"/>
      <c r="EX380" s="663"/>
      <c r="EY380" s="663"/>
      <c r="EZ380" s="663"/>
      <c r="FA380" s="663"/>
      <c r="FB380" s="663"/>
      <c r="FC380" s="663"/>
      <c r="FD380" s="663"/>
      <c r="FE380" s="663"/>
      <c r="FF380" s="663"/>
    </row>
    <row r="381" spans="1:162" s="672" customFormat="1" ht="24" customHeight="1">
      <c r="A381" s="384"/>
      <c r="B381" s="385" t="s">
        <v>599</v>
      </c>
      <c r="C381" s="385"/>
      <c r="D381" s="418" t="s">
        <v>920</v>
      </c>
      <c r="E381" s="419">
        <v>3835457</v>
      </c>
      <c r="F381" s="419">
        <v>0</v>
      </c>
      <c r="G381" s="417">
        <v>3835457</v>
      </c>
      <c r="H381" s="664"/>
      <c r="I381" s="670"/>
      <c r="J381" s="669" t="s">
        <v>599</v>
      </c>
      <c r="K381" s="669"/>
      <c r="L381" s="586" t="s">
        <v>3614</v>
      </c>
      <c r="M381" s="982">
        <f t="shared" si="15"/>
        <v>3835457</v>
      </c>
      <c r="N381" s="982">
        <f t="shared" si="16"/>
        <v>0</v>
      </c>
      <c r="O381" s="982">
        <f t="shared" si="17"/>
        <v>3835457</v>
      </c>
      <c r="P381" s="667"/>
      <c r="Q381" s="667"/>
      <c r="R381" s="667"/>
      <c r="S381" s="667"/>
      <c r="T381" s="667"/>
      <c r="U381" s="667"/>
      <c r="V381" s="667"/>
      <c r="W381" s="667"/>
      <c r="X381" s="667"/>
      <c r="Y381" s="667"/>
      <c r="Z381" s="667"/>
      <c r="AA381" s="667"/>
      <c r="AB381" s="667"/>
      <c r="AC381" s="667"/>
      <c r="AD381" s="667"/>
      <c r="AE381" s="667"/>
      <c r="AF381" s="667"/>
      <c r="AG381" s="667"/>
      <c r="AH381" s="667"/>
      <c r="AI381" s="667"/>
      <c r="AJ381" s="667"/>
      <c r="AK381" s="668"/>
      <c r="AL381" s="668"/>
      <c r="AM381" s="668"/>
      <c r="AN381" s="668"/>
      <c r="AO381" s="668"/>
      <c r="AP381" s="668"/>
      <c r="AQ381" s="668"/>
      <c r="AR381" s="668"/>
      <c r="AS381" s="668"/>
      <c r="AT381" s="668"/>
      <c r="AU381" s="668"/>
      <c r="AV381" s="668"/>
      <c r="AW381" s="668"/>
      <c r="AX381" s="668"/>
      <c r="AY381" s="668"/>
      <c r="AZ381" s="668"/>
      <c r="BA381" s="668"/>
      <c r="BB381" s="668"/>
      <c r="BC381" s="668"/>
      <c r="BD381" s="668"/>
      <c r="BE381" s="668"/>
      <c r="BF381" s="668"/>
      <c r="BG381" s="668"/>
      <c r="BH381" s="668"/>
      <c r="BI381" s="668"/>
      <c r="BJ381" s="668"/>
      <c r="BK381" s="668"/>
      <c r="BL381" s="668"/>
      <c r="BM381" s="668"/>
      <c r="BN381" s="668"/>
      <c r="BO381" s="668"/>
      <c r="BP381" s="668"/>
      <c r="BQ381" s="668"/>
      <c r="BR381" s="668"/>
      <c r="BS381" s="668"/>
      <c r="BT381" s="668"/>
      <c r="BU381" s="668"/>
      <c r="BV381" s="668"/>
      <c r="BW381" s="668"/>
      <c r="BX381" s="668"/>
      <c r="BY381" s="668"/>
      <c r="BZ381" s="668"/>
      <c r="CA381" s="668"/>
      <c r="CB381" s="668"/>
      <c r="CC381" s="668"/>
      <c r="CD381" s="668"/>
      <c r="CE381" s="668"/>
      <c r="CF381" s="668"/>
      <c r="CG381" s="668"/>
      <c r="CH381" s="668"/>
      <c r="CI381" s="668"/>
      <c r="CJ381" s="668"/>
      <c r="CK381" s="668"/>
      <c r="CL381" s="668"/>
      <c r="CM381" s="668"/>
      <c r="CN381" s="668"/>
      <c r="CO381" s="668"/>
      <c r="CP381" s="668"/>
      <c r="CQ381" s="668"/>
      <c r="CR381" s="668"/>
      <c r="CS381" s="668"/>
      <c r="CT381" s="668"/>
      <c r="CU381" s="668"/>
      <c r="CV381" s="668"/>
      <c r="CW381" s="668"/>
      <c r="CX381" s="668"/>
      <c r="CY381" s="668"/>
      <c r="CZ381" s="668"/>
      <c r="DA381" s="668"/>
      <c r="DB381" s="668"/>
      <c r="DC381" s="668"/>
      <c r="DD381" s="668"/>
      <c r="DE381" s="668"/>
      <c r="DF381" s="668"/>
      <c r="DG381" s="668"/>
      <c r="DH381" s="668"/>
      <c r="DI381" s="668"/>
      <c r="DJ381" s="668"/>
      <c r="DK381" s="668"/>
      <c r="DL381" s="668"/>
      <c r="DM381" s="668"/>
      <c r="DN381" s="668"/>
      <c r="DO381" s="668"/>
      <c r="DP381" s="668"/>
      <c r="DQ381" s="668"/>
      <c r="DR381" s="668"/>
      <c r="DS381" s="668"/>
      <c r="DT381" s="668"/>
      <c r="DU381" s="668"/>
      <c r="DV381" s="668"/>
      <c r="DW381" s="668"/>
      <c r="DX381" s="668"/>
      <c r="DY381" s="668"/>
      <c r="DZ381" s="668"/>
      <c r="EA381" s="668"/>
      <c r="EB381" s="668"/>
      <c r="EC381" s="668"/>
      <c r="ED381" s="668"/>
      <c r="EE381" s="668"/>
      <c r="EF381" s="668"/>
      <c r="EG381" s="668"/>
      <c r="EH381" s="668"/>
      <c r="EI381" s="668"/>
      <c r="EJ381" s="668"/>
      <c r="EK381" s="668"/>
      <c r="EL381" s="668"/>
      <c r="EM381" s="668"/>
      <c r="EN381" s="668"/>
      <c r="EO381" s="668"/>
      <c r="EP381" s="668"/>
      <c r="EQ381" s="668"/>
      <c r="ER381" s="668"/>
      <c r="ES381" s="668"/>
      <c r="ET381" s="668"/>
      <c r="EU381" s="668"/>
      <c r="EV381" s="668"/>
      <c r="EW381" s="668"/>
      <c r="EX381" s="668"/>
      <c r="EY381" s="668"/>
      <c r="EZ381" s="668"/>
      <c r="FA381" s="668"/>
      <c r="FB381" s="668"/>
      <c r="FC381" s="668"/>
      <c r="FD381" s="668"/>
      <c r="FE381" s="668"/>
      <c r="FF381" s="668"/>
    </row>
    <row r="382" spans="1:162" s="684" customFormat="1" ht="24" customHeight="1">
      <c r="A382" s="385"/>
      <c r="B382" s="384"/>
      <c r="C382" s="385" t="s">
        <v>592</v>
      </c>
      <c r="D382" s="418" t="s">
        <v>921</v>
      </c>
      <c r="E382" s="419">
        <v>1270168</v>
      </c>
      <c r="F382" s="419">
        <v>0</v>
      </c>
      <c r="G382" s="419">
        <v>1270168</v>
      </c>
      <c r="H382" s="664"/>
      <c r="I382" s="669"/>
      <c r="J382" s="670"/>
      <c r="K382" s="669" t="s">
        <v>592</v>
      </c>
      <c r="L382" s="586" t="s">
        <v>3615</v>
      </c>
      <c r="M382" s="982">
        <f t="shared" si="15"/>
        <v>1270168</v>
      </c>
      <c r="N382" s="982">
        <f t="shared" si="16"/>
        <v>0</v>
      </c>
      <c r="O382" s="982">
        <f t="shared" si="17"/>
        <v>1270168</v>
      </c>
      <c r="P382" s="667"/>
      <c r="Q382" s="667"/>
      <c r="R382" s="667"/>
      <c r="S382" s="667"/>
      <c r="T382" s="667"/>
      <c r="U382" s="667"/>
      <c r="V382" s="667"/>
      <c r="W382" s="667"/>
      <c r="X382" s="667"/>
      <c r="Y382" s="667"/>
      <c r="Z382" s="667"/>
      <c r="AA382" s="667"/>
      <c r="AB382" s="667"/>
      <c r="AC382" s="667"/>
      <c r="AD382" s="667"/>
      <c r="AE382" s="667"/>
      <c r="AF382" s="667"/>
      <c r="AG382" s="667"/>
      <c r="AH382" s="667"/>
      <c r="AI382" s="667"/>
      <c r="AJ382" s="667"/>
      <c r="AK382" s="668"/>
      <c r="AL382" s="668"/>
      <c r="AM382" s="668"/>
      <c r="AN382" s="668"/>
      <c r="AO382" s="668"/>
      <c r="AP382" s="668"/>
      <c r="AQ382" s="668"/>
      <c r="AR382" s="668"/>
      <c r="AS382" s="668"/>
      <c r="AT382" s="668"/>
      <c r="AU382" s="668"/>
      <c r="AV382" s="668"/>
      <c r="AW382" s="668"/>
      <c r="AX382" s="668"/>
      <c r="AY382" s="668"/>
      <c r="AZ382" s="668"/>
      <c r="BA382" s="668"/>
      <c r="BB382" s="668"/>
      <c r="BC382" s="668"/>
      <c r="BD382" s="668"/>
      <c r="BE382" s="668"/>
      <c r="BF382" s="668"/>
      <c r="BG382" s="668"/>
      <c r="BH382" s="668"/>
      <c r="BI382" s="668"/>
      <c r="BJ382" s="668"/>
      <c r="BK382" s="668"/>
      <c r="BL382" s="668"/>
      <c r="BM382" s="668"/>
      <c r="BN382" s="668"/>
      <c r="BO382" s="668"/>
      <c r="BP382" s="668"/>
      <c r="BQ382" s="668"/>
      <c r="BR382" s="668"/>
      <c r="BS382" s="668"/>
      <c r="BT382" s="668"/>
      <c r="BU382" s="668"/>
      <c r="BV382" s="668"/>
      <c r="BW382" s="668"/>
      <c r="BX382" s="668"/>
      <c r="BY382" s="668"/>
      <c r="BZ382" s="668"/>
      <c r="CA382" s="668"/>
      <c r="CB382" s="668"/>
      <c r="CC382" s="668"/>
      <c r="CD382" s="668"/>
      <c r="CE382" s="668"/>
      <c r="CF382" s="668"/>
      <c r="CG382" s="668"/>
      <c r="CH382" s="668"/>
      <c r="CI382" s="668"/>
      <c r="CJ382" s="668"/>
      <c r="CK382" s="668"/>
      <c r="CL382" s="668"/>
      <c r="CM382" s="668"/>
      <c r="CN382" s="668"/>
      <c r="CO382" s="668"/>
      <c r="CP382" s="668"/>
      <c r="CQ382" s="668"/>
      <c r="CR382" s="668"/>
      <c r="CS382" s="668"/>
      <c r="CT382" s="668"/>
      <c r="CU382" s="668"/>
      <c r="CV382" s="668"/>
      <c r="CW382" s="668"/>
      <c r="CX382" s="668"/>
      <c r="CY382" s="668"/>
      <c r="CZ382" s="668"/>
      <c r="DA382" s="668"/>
      <c r="DB382" s="668"/>
      <c r="DC382" s="668"/>
      <c r="DD382" s="668"/>
      <c r="DE382" s="668"/>
      <c r="DF382" s="668"/>
      <c r="DG382" s="668"/>
      <c r="DH382" s="668"/>
      <c r="DI382" s="668"/>
      <c r="DJ382" s="668"/>
      <c r="DK382" s="668"/>
      <c r="DL382" s="668"/>
      <c r="DM382" s="668"/>
      <c r="DN382" s="668"/>
      <c r="DO382" s="668"/>
      <c r="DP382" s="668"/>
      <c r="DQ382" s="668"/>
      <c r="DR382" s="668"/>
      <c r="DS382" s="668"/>
      <c r="DT382" s="668"/>
      <c r="DU382" s="668"/>
      <c r="DV382" s="668"/>
      <c r="DW382" s="668"/>
      <c r="DX382" s="668"/>
      <c r="DY382" s="668"/>
      <c r="DZ382" s="668"/>
      <c r="EA382" s="668"/>
      <c r="EB382" s="668"/>
      <c r="EC382" s="668"/>
      <c r="ED382" s="668"/>
      <c r="EE382" s="668"/>
      <c r="EF382" s="668"/>
      <c r="EG382" s="668"/>
      <c r="EH382" s="668"/>
      <c r="EI382" s="668"/>
      <c r="EJ382" s="668"/>
      <c r="EK382" s="668"/>
      <c r="EL382" s="668"/>
      <c r="EM382" s="668"/>
      <c r="EN382" s="668"/>
      <c r="EO382" s="668"/>
      <c r="EP382" s="668"/>
      <c r="EQ382" s="668"/>
      <c r="ER382" s="668"/>
      <c r="ES382" s="668"/>
      <c r="ET382" s="668"/>
      <c r="EU382" s="668"/>
      <c r="EV382" s="668"/>
      <c r="EW382" s="668"/>
      <c r="EX382" s="668"/>
      <c r="EY382" s="668"/>
      <c r="EZ382" s="668"/>
      <c r="FA382" s="668"/>
      <c r="FB382" s="668"/>
      <c r="FC382" s="668"/>
      <c r="FD382" s="668"/>
      <c r="FE382" s="668"/>
      <c r="FF382" s="668"/>
    </row>
    <row r="383" spans="1:162" s="672" customFormat="1" ht="24" customHeight="1">
      <c r="A383" s="414"/>
      <c r="B383" s="414"/>
      <c r="C383" s="415" t="s">
        <v>595</v>
      </c>
      <c r="D383" s="416" t="s">
        <v>922</v>
      </c>
      <c r="E383" s="417">
        <v>2565289</v>
      </c>
      <c r="F383" s="417">
        <v>0</v>
      </c>
      <c r="G383" s="417">
        <v>2565289</v>
      </c>
      <c r="H383" s="664"/>
      <c r="I383" s="665"/>
      <c r="J383" s="665"/>
      <c r="K383" s="666" t="s">
        <v>595</v>
      </c>
      <c r="L383" s="585" t="s">
        <v>3616</v>
      </c>
      <c r="M383" s="981">
        <f t="shared" si="15"/>
        <v>2565289</v>
      </c>
      <c r="N383" s="981">
        <f t="shared" si="16"/>
        <v>0</v>
      </c>
      <c r="O383" s="981">
        <f t="shared" si="17"/>
        <v>2565289</v>
      </c>
      <c r="P383" s="667"/>
      <c r="Q383" s="667"/>
      <c r="R383" s="667"/>
      <c r="S383" s="667"/>
      <c r="T383" s="667"/>
      <c r="U383" s="667"/>
      <c r="V383" s="667"/>
      <c r="W383" s="667"/>
      <c r="X383" s="667"/>
      <c r="Y383" s="667"/>
      <c r="Z383" s="667"/>
      <c r="AA383" s="667"/>
      <c r="AB383" s="667"/>
      <c r="AC383" s="667"/>
      <c r="AD383" s="667"/>
      <c r="AE383" s="667"/>
      <c r="AF383" s="667"/>
      <c r="AG383" s="667"/>
      <c r="AH383" s="667"/>
      <c r="AI383" s="667"/>
      <c r="AJ383" s="667"/>
      <c r="AK383" s="668"/>
      <c r="AL383" s="668"/>
      <c r="AM383" s="668"/>
      <c r="AN383" s="668"/>
      <c r="AO383" s="668"/>
      <c r="AP383" s="668"/>
      <c r="AQ383" s="668"/>
      <c r="AR383" s="668"/>
      <c r="AS383" s="668"/>
      <c r="AT383" s="668"/>
      <c r="AU383" s="668"/>
      <c r="AV383" s="668"/>
      <c r="AW383" s="668"/>
      <c r="AX383" s="668"/>
      <c r="AY383" s="668"/>
      <c r="AZ383" s="668"/>
      <c r="BA383" s="668"/>
      <c r="BB383" s="668"/>
      <c r="BC383" s="668"/>
      <c r="BD383" s="668"/>
      <c r="BE383" s="668"/>
      <c r="BF383" s="668"/>
      <c r="BG383" s="668"/>
      <c r="BH383" s="668"/>
      <c r="BI383" s="668"/>
      <c r="BJ383" s="668"/>
      <c r="BK383" s="668"/>
      <c r="BL383" s="668"/>
      <c r="BM383" s="668"/>
      <c r="BN383" s="668"/>
      <c r="BO383" s="668"/>
      <c r="BP383" s="668"/>
      <c r="BQ383" s="668"/>
      <c r="BR383" s="668"/>
      <c r="BS383" s="668"/>
      <c r="BT383" s="668"/>
      <c r="BU383" s="668"/>
      <c r="BV383" s="668"/>
      <c r="BW383" s="668"/>
      <c r="BX383" s="668"/>
      <c r="BY383" s="668"/>
      <c r="BZ383" s="668"/>
      <c r="CA383" s="668"/>
      <c r="CB383" s="668"/>
      <c r="CC383" s="668"/>
      <c r="CD383" s="668"/>
      <c r="CE383" s="668"/>
      <c r="CF383" s="668"/>
      <c r="CG383" s="668"/>
      <c r="CH383" s="668"/>
      <c r="CI383" s="668"/>
      <c r="CJ383" s="668"/>
      <c r="CK383" s="668"/>
      <c r="CL383" s="668"/>
      <c r="CM383" s="668"/>
      <c r="CN383" s="668"/>
      <c r="CO383" s="668"/>
      <c r="CP383" s="668"/>
      <c r="CQ383" s="668"/>
      <c r="CR383" s="668"/>
      <c r="CS383" s="668"/>
      <c r="CT383" s="668"/>
      <c r="CU383" s="668"/>
      <c r="CV383" s="668"/>
      <c r="CW383" s="668"/>
      <c r="CX383" s="668"/>
      <c r="CY383" s="668"/>
      <c r="CZ383" s="668"/>
      <c r="DA383" s="668"/>
      <c r="DB383" s="668"/>
      <c r="DC383" s="668"/>
      <c r="DD383" s="668"/>
      <c r="DE383" s="668"/>
      <c r="DF383" s="668"/>
      <c r="DG383" s="668"/>
      <c r="DH383" s="668"/>
      <c r="DI383" s="668"/>
      <c r="DJ383" s="668"/>
      <c r="DK383" s="668"/>
      <c r="DL383" s="668"/>
      <c r="DM383" s="668"/>
      <c r="DN383" s="668"/>
      <c r="DO383" s="668"/>
      <c r="DP383" s="668"/>
      <c r="DQ383" s="668"/>
      <c r="DR383" s="668"/>
      <c r="DS383" s="668"/>
      <c r="DT383" s="668"/>
      <c r="DU383" s="668"/>
      <c r="DV383" s="668"/>
      <c r="DW383" s="668"/>
      <c r="DX383" s="668"/>
      <c r="DY383" s="668"/>
      <c r="DZ383" s="668"/>
      <c r="EA383" s="668"/>
      <c r="EB383" s="668"/>
      <c r="EC383" s="668"/>
      <c r="ED383" s="668"/>
      <c r="EE383" s="668"/>
      <c r="EF383" s="668"/>
      <c r="EG383" s="668"/>
      <c r="EH383" s="668"/>
      <c r="EI383" s="668"/>
      <c r="EJ383" s="668"/>
      <c r="EK383" s="668"/>
      <c r="EL383" s="668"/>
      <c r="EM383" s="668"/>
      <c r="EN383" s="668"/>
      <c r="EO383" s="668"/>
      <c r="EP383" s="668"/>
      <c r="EQ383" s="668"/>
      <c r="ER383" s="668"/>
      <c r="ES383" s="668"/>
      <c r="ET383" s="668"/>
      <c r="EU383" s="668"/>
      <c r="EV383" s="668"/>
      <c r="EW383" s="668"/>
      <c r="EX383" s="668"/>
      <c r="EY383" s="668"/>
      <c r="EZ383" s="668"/>
      <c r="FA383" s="668"/>
      <c r="FB383" s="668"/>
      <c r="FC383" s="668"/>
      <c r="FD383" s="668"/>
      <c r="FE383" s="668"/>
      <c r="FF383" s="668"/>
    </row>
    <row r="384" spans="1:162" s="672" customFormat="1" ht="24" customHeight="1">
      <c r="A384" s="385"/>
      <c r="B384" s="384" t="s">
        <v>603</v>
      </c>
      <c r="C384" s="385"/>
      <c r="D384" s="418" t="s">
        <v>923</v>
      </c>
      <c r="E384" s="419">
        <v>1264976</v>
      </c>
      <c r="F384" s="419">
        <v>0</v>
      </c>
      <c r="G384" s="417">
        <v>1264976</v>
      </c>
      <c r="H384" s="664"/>
      <c r="I384" s="669"/>
      <c r="J384" s="670" t="s">
        <v>603</v>
      </c>
      <c r="K384" s="669"/>
      <c r="L384" s="586" t="s">
        <v>3617</v>
      </c>
      <c r="M384" s="982">
        <f t="shared" si="15"/>
        <v>1264976</v>
      </c>
      <c r="N384" s="982">
        <f t="shared" si="16"/>
        <v>0</v>
      </c>
      <c r="O384" s="982">
        <f t="shared" si="17"/>
        <v>1264976</v>
      </c>
      <c r="P384" s="667"/>
      <c r="Q384" s="667"/>
      <c r="R384" s="667"/>
      <c r="S384" s="667"/>
      <c r="T384" s="667"/>
      <c r="U384" s="667"/>
      <c r="V384" s="667"/>
      <c r="W384" s="667"/>
      <c r="X384" s="667"/>
      <c r="Y384" s="667"/>
      <c r="Z384" s="667"/>
      <c r="AA384" s="667"/>
      <c r="AB384" s="667"/>
      <c r="AC384" s="667"/>
      <c r="AD384" s="667"/>
      <c r="AE384" s="667"/>
      <c r="AF384" s="667"/>
      <c r="AG384" s="667"/>
      <c r="AH384" s="667"/>
      <c r="AI384" s="667"/>
      <c r="AJ384" s="667"/>
      <c r="AK384" s="668"/>
      <c r="AL384" s="668"/>
      <c r="AM384" s="668"/>
      <c r="AN384" s="668"/>
      <c r="AO384" s="668"/>
      <c r="AP384" s="668"/>
      <c r="AQ384" s="668"/>
      <c r="AR384" s="668"/>
      <c r="AS384" s="668"/>
      <c r="AT384" s="668"/>
      <c r="AU384" s="668"/>
      <c r="AV384" s="668"/>
      <c r="AW384" s="668"/>
      <c r="AX384" s="668"/>
      <c r="AY384" s="668"/>
      <c r="AZ384" s="668"/>
      <c r="BA384" s="668"/>
      <c r="BB384" s="668"/>
      <c r="BC384" s="668"/>
      <c r="BD384" s="668"/>
      <c r="BE384" s="668"/>
      <c r="BF384" s="668"/>
      <c r="BG384" s="668"/>
      <c r="BH384" s="668"/>
      <c r="BI384" s="668"/>
      <c r="BJ384" s="668"/>
      <c r="BK384" s="668"/>
      <c r="BL384" s="668"/>
      <c r="BM384" s="668"/>
      <c r="BN384" s="668"/>
      <c r="BO384" s="668"/>
      <c r="BP384" s="668"/>
      <c r="BQ384" s="668"/>
      <c r="BR384" s="668"/>
      <c r="BS384" s="668"/>
      <c r="BT384" s="668"/>
      <c r="BU384" s="668"/>
      <c r="BV384" s="668"/>
      <c r="BW384" s="668"/>
      <c r="BX384" s="668"/>
      <c r="BY384" s="668"/>
      <c r="BZ384" s="668"/>
      <c r="CA384" s="668"/>
      <c r="CB384" s="668"/>
      <c r="CC384" s="668"/>
      <c r="CD384" s="668"/>
      <c r="CE384" s="668"/>
      <c r="CF384" s="668"/>
      <c r="CG384" s="668"/>
      <c r="CH384" s="668"/>
      <c r="CI384" s="668"/>
      <c r="CJ384" s="668"/>
      <c r="CK384" s="668"/>
      <c r="CL384" s="668"/>
      <c r="CM384" s="668"/>
      <c r="CN384" s="668"/>
      <c r="CO384" s="668"/>
      <c r="CP384" s="668"/>
      <c r="CQ384" s="668"/>
      <c r="CR384" s="668"/>
      <c r="CS384" s="668"/>
      <c r="CT384" s="668"/>
      <c r="CU384" s="668"/>
      <c r="CV384" s="668"/>
      <c r="CW384" s="668"/>
      <c r="CX384" s="668"/>
      <c r="CY384" s="668"/>
      <c r="CZ384" s="668"/>
      <c r="DA384" s="668"/>
      <c r="DB384" s="668"/>
      <c r="DC384" s="668"/>
      <c r="DD384" s="668"/>
      <c r="DE384" s="668"/>
      <c r="DF384" s="668"/>
      <c r="DG384" s="668"/>
      <c r="DH384" s="668"/>
      <c r="DI384" s="668"/>
      <c r="DJ384" s="668"/>
      <c r="DK384" s="668"/>
      <c r="DL384" s="668"/>
      <c r="DM384" s="668"/>
      <c r="DN384" s="668"/>
      <c r="DO384" s="668"/>
      <c r="DP384" s="668"/>
      <c r="DQ384" s="668"/>
      <c r="DR384" s="668"/>
      <c r="DS384" s="668"/>
      <c r="DT384" s="668"/>
      <c r="DU384" s="668"/>
      <c r="DV384" s="668"/>
      <c r="DW384" s="668"/>
      <c r="DX384" s="668"/>
      <c r="DY384" s="668"/>
      <c r="DZ384" s="668"/>
      <c r="EA384" s="668"/>
      <c r="EB384" s="668"/>
      <c r="EC384" s="668"/>
      <c r="ED384" s="668"/>
      <c r="EE384" s="668"/>
      <c r="EF384" s="668"/>
      <c r="EG384" s="668"/>
      <c r="EH384" s="668"/>
      <c r="EI384" s="668"/>
      <c r="EJ384" s="668"/>
      <c r="EK384" s="668"/>
      <c r="EL384" s="668"/>
      <c r="EM384" s="668"/>
      <c r="EN384" s="668"/>
      <c r="EO384" s="668"/>
      <c r="EP384" s="668"/>
      <c r="EQ384" s="668"/>
      <c r="ER384" s="668"/>
      <c r="ES384" s="668"/>
      <c r="ET384" s="668"/>
      <c r="EU384" s="668"/>
      <c r="EV384" s="668"/>
      <c r="EW384" s="668"/>
      <c r="EX384" s="668"/>
      <c r="EY384" s="668"/>
      <c r="EZ384" s="668"/>
      <c r="FA384" s="668"/>
      <c r="FB384" s="668"/>
      <c r="FC384" s="668"/>
      <c r="FD384" s="668"/>
      <c r="FE384" s="668"/>
      <c r="FF384" s="668"/>
    </row>
    <row r="385" spans="1:162" s="658" customFormat="1" ht="24" customHeight="1">
      <c r="A385" s="385"/>
      <c r="B385" s="385"/>
      <c r="C385" s="384" t="s">
        <v>592</v>
      </c>
      <c r="D385" s="418" t="s">
        <v>924</v>
      </c>
      <c r="E385" s="419">
        <v>1040397.9999999999</v>
      </c>
      <c r="F385" s="419">
        <v>0</v>
      </c>
      <c r="G385" s="417">
        <v>1040397.9999999999</v>
      </c>
      <c r="H385" s="654"/>
      <c r="I385" s="669"/>
      <c r="J385" s="669"/>
      <c r="K385" s="670" t="s">
        <v>592</v>
      </c>
      <c r="L385" s="586" t="s">
        <v>3618</v>
      </c>
      <c r="M385" s="982">
        <f t="shared" si="15"/>
        <v>1040397.9999999999</v>
      </c>
      <c r="N385" s="982">
        <f t="shared" si="16"/>
        <v>0</v>
      </c>
      <c r="O385" s="982">
        <f t="shared" si="17"/>
        <v>1040397.9999999999</v>
      </c>
      <c r="P385" s="657"/>
      <c r="Q385" s="657"/>
      <c r="R385" s="657"/>
      <c r="S385" s="657"/>
      <c r="T385" s="657"/>
      <c r="U385" s="657"/>
      <c r="V385" s="657"/>
      <c r="W385" s="657"/>
      <c r="X385" s="657"/>
      <c r="Y385" s="657"/>
      <c r="Z385" s="657"/>
      <c r="AA385" s="657"/>
      <c r="AB385" s="657"/>
      <c r="AC385" s="657"/>
      <c r="AD385" s="657"/>
      <c r="AE385" s="657"/>
      <c r="AF385" s="657"/>
      <c r="AG385" s="657"/>
      <c r="AH385" s="657"/>
      <c r="AI385" s="657"/>
      <c r="AJ385" s="657"/>
    </row>
    <row r="386" spans="1:162" s="668" customFormat="1" ht="24" customHeight="1">
      <c r="A386" s="385"/>
      <c r="B386" s="384"/>
      <c r="C386" s="385" t="s">
        <v>595</v>
      </c>
      <c r="D386" s="418" t="s">
        <v>925</v>
      </c>
      <c r="E386" s="419">
        <v>224578</v>
      </c>
      <c r="F386" s="419">
        <v>0</v>
      </c>
      <c r="G386" s="417">
        <v>224578</v>
      </c>
      <c r="H386" s="664"/>
      <c r="I386" s="669"/>
      <c r="J386" s="670"/>
      <c r="K386" s="669" t="s">
        <v>595</v>
      </c>
      <c r="L386" s="586" t="s">
        <v>3619</v>
      </c>
      <c r="M386" s="982">
        <f t="shared" si="15"/>
        <v>224578</v>
      </c>
      <c r="N386" s="982">
        <f t="shared" si="16"/>
        <v>0</v>
      </c>
      <c r="O386" s="982">
        <f t="shared" si="17"/>
        <v>224578</v>
      </c>
      <c r="P386" s="667"/>
      <c r="Q386" s="667"/>
      <c r="R386" s="667"/>
      <c r="S386" s="667"/>
      <c r="T386" s="667"/>
      <c r="U386" s="667"/>
      <c r="V386" s="667"/>
      <c r="W386" s="667"/>
      <c r="X386" s="667"/>
      <c r="Y386" s="667"/>
      <c r="Z386" s="667"/>
      <c r="AA386" s="667"/>
      <c r="AB386" s="667"/>
      <c r="AC386" s="667"/>
      <c r="AD386" s="667"/>
      <c r="AE386" s="667"/>
      <c r="AF386" s="667"/>
      <c r="AG386" s="667"/>
      <c r="AH386" s="667"/>
      <c r="AI386" s="667"/>
      <c r="AJ386" s="667"/>
    </row>
    <row r="387" spans="1:162" s="678" customFormat="1" ht="24" customHeight="1" thickBot="1">
      <c r="A387" s="424" t="s">
        <v>926</v>
      </c>
      <c r="B387" s="424"/>
      <c r="C387" s="425"/>
      <c r="D387" s="426" t="s">
        <v>927</v>
      </c>
      <c r="E387" s="427">
        <v>146682225</v>
      </c>
      <c r="F387" s="427">
        <v>0</v>
      </c>
      <c r="G387" s="439">
        <v>146682225</v>
      </c>
      <c r="H387" s="664"/>
      <c r="I387" s="675" t="s">
        <v>926</v>
      </c>
      <c r="J387" s="675"/>
      <c r="K387" s="676"/>
      <c r="L387" s="587" t="s">
        <v>3620</v>
      </c>
      <c r="M387" s="984">
        <f t="shared" si="15"/>
        <v>146682225</v>
      </c>
      <c r="N387" s="984">
        <f t="shared" si="16"/>
        <v>0</v>
      </c>
      <c r="O387" s="984">
        <f t="shared" si="17"/>
        <v>146682225</v>
      </c>
      <c r="P387" s="667"/>
      <c r="Q387" s="667"/>
      <c r="R387" s="667"/>
      <c r="S387" s="667"/>
      <c r="T387" s="667"/>
      <c r="U387" s="667"/>
      <c r="V387" s="667"/>
      <c r="W387" s="667"/>
      <c r="X387" s="667"/>
      <c r="Y387" s="667"/>
      <c r="Z387" s="667"/>
      <c r="AA387" s="667"/>
      <c r="AB387" s="667"/>
      <c r="AC387" s="667"/>
      <c r="AD387" s="667"/>
      <c r="AE387" s="667"/>
      <c r="AF387" s="667"/>
      <c r="AG387" s="667"/>
      <c r="AH387" s="667"/>
      <c r="AI387" s="667"/>
      <c r="AJ387" s="667"/>
      <c r="AK387" s="668"/>
      <c r="AL387" s="668"/>
      <c r="AM387" s="668"/>
      <c r="AN387" s="668"/>
      <c r="AO387" s="668"/>
      <c r="AP387" s="668"/>
      <c r="AQ387" s="668"/>
      <c r="AR387" s="668"/>
      <c r="AS387" s="668"/>
      <c r="AT387" s="668"/>
      <c r="AU387" s="668"/>
      <c r="AV387" s="668"/>
      <c r="AW387" s="668"/>
      <c r="AX387" s="668"/>
      <c r="AY387" s="668"/>
      <c r="AZ387" s="668"/>
      <c r="BA387" s="668"/>
      <c r="BB387" s="668"/>
      <c r="BC387" s="668"/>
      <c r="BD387" s="668"/>
      <c r="BE387" s="668"/>
      <c r="BF387" s="668"/>
      <c r="BG387" s="668"/>
      <c r="BH387" s="668"/>
      <c r="BI387" s="668"/>
      <c r="BJ387" s="668"/>
      <c r="BK387" s="668"/>
      <c r="BL387" s="668"/>
      <c r="BM387" s="668"/>
      <c r="BN387" s="668"/>
      <c r="BO387" s="668"/>
      <c r="BP387" s="668"/>
      <c r="BQ387" s="668"/>
      <c r="BR387" s="668"/>
      <c r="BS387" s="668"/>
      <c r="BT387" s="668"/>
      <c r="BU387" s="668"/>
      <c r="BV387" s="668"/>
      <c r="BW387" s="668"/>
      <c r="BX387" s="668"/>
      <c r="BY387" s="668"/>
      <c r="BZ387" s="668"/>
      <c r="CA387" s="668"/>
      <c r="CB387" s="668"/>
      <c r="CC387" s="668"/>
      <c r="CD387" s="668"/>
      <c r="CE387" s="668"/>
      <c r="CF387" s="668"/>
      <c r="CG387" s="668"/>
      <c r="CH387" s="668"/>
      <c r="CI387" s="668"/>
      <c r="CJ387" s="668"/>
      <c r="CK387" s="668"/>
      <c r="CL387" s="668"/>
      <c r="CM387" s="668"/>
      <c r="CN387" s="668"/>
      <c r="CO387" s="668"/>
      <c r="CP387" s="668"/>
      <c r="CQ387" s="668"/>
      <c r="CR387" s="668"/>
      <c r="CS387" s="668"/>
      <c r="CT387" s="668"/>
      <c r="CU387" s="668"/>
      <c r="CV387" s="668"/>
      <c r="CW387" s="668"/>
      <c r="CX387" s="668"/>
      <c r="CY387" s="668"/>
      <c r="CZ387" s="668"/>
      <c r="DA387" s="668"/>
      <c r="DB387" s="668"/>
      <c r="DC387" s="668"/>
      <c r="DD387" s="668"/>
      <c r="DE387" s="668"/>
      <c r="DF387" s="668"/>
      <c r="DG387" s="668"/>
      <c r="DH387" s="668"/>
      <c r="DI387" s="668"/>
      <c r="DJ387" s="668"/>
      <c r="DK387" s="668"/>
      <c r="DL387" s="668"/>
      <c r="DM387" s="668"/>
      <c r="DN387" s="668"/>
      <c r="DO387" s="668"/>
      <c r="DP387" s="668"/>
      <c r="DQ387" s="668"/>
      <c r="DR387" s="668"/>
      <c r="DS387" s="668"/>
      <c r="DT387" s="668"/>
      <c r="DU387" s="668"/>
      <c r="DV387" s="668"/>
      <c r="DW387" s="668"/>
      <c r="DX387" s="668"/>
      <c r="DY387" s="668"/>
      <c r="DZ387" s="668"/>
      <c r="EA387" s="668"/>
      <c r="EB387" s="668"/>
      <c r="EC387" s="668"/>
      <c r="ED387" s="668"/>
      <c r="EE387" s="668"/>
      <c r="EF387" s="668"/>
      <c r="EG387" s="668"/>
      <c r="EH387" s="668"/>
      <c r="EI387" s="668"/>
      <c r="EJ387" s="668"/>
      <c r="EK387" s="668"/>
      <c r="EL387" s="668"/>
      <c r="EM387" s="668"/>
      <c r="EN387" s="668"/>
      <c r="EO387" s="668"/>
      <c r="EP387" s="668"/>
      <c r="EQ387" s="668"/>
      <c r="ER387" s="668"/>
      <c r="ES387" s="668"/>
      <c r="ET387" s="668"/>
      <c r="EU387" s="668"/>
      <c r="EV387" s="668"/>
      <c r="EW387" s="668"/>
      <c r="EX387" s="668"/>
      <c r="EY387" s="668"/>
      <c r="EZ387" s="668"/>
      <c r="FA387" s="668"/>
      <c r="FB387" s="668"/>
      <c r="FC387" s="668"/>
      <c r="FD387" s="668"/>
      <c r="FE387" s="668"/>
      <c r="FF387" s="668"/>
    </row>
    <row r="388" spans="1:162" s="694" customFormat="1" ht="24" customHeight="1" thickTop="1">
      <c r="A388" s="415"/>
      <c r="B388" s="414" t="s">
        <v>592</v>
      </c>
      <c r="C388" s="414"/>
      <c r="D388" s="416" t="s">
        <v>593</v>
      </c>
      <c r="E388" s="417">
        <v>70541000</v>
      </c>
      <c r="F388" s="417">
        <v>0</v>
      </c>
      <c r="G388" s="417">
        <v>70541000</v>
      </c>
      <c r="H388" s="654"/>
      <c r="I388" s="666"/>
      <c r="J388" s="665" t="s">
        <v>592</v>
      </c>
      <c r="K388" s="665"/>
      <c r="L388" s="585" t="s">
        <v>3346</v>
      </c>
      <c r="M388" s="981">
        <f t="shared" si="15"/>
        <v>70541000</v>
      </c>
      <c r="N388" s="981">
        <f t="shared" si="16"/>
        <v>0</v>
      </c>
      <c r="O388" s="981">
        <f t="shared" si="17"/>
        <v>70541000</v>
      </c>
      <c r="P388" s="657"/>
      <c r="Q388" s="657"/>
      <c r="R388" s="657"/>
      <c r="S388" s="657"/>
      <c r="T388" s="657"/>
      <c r="U388" s="657"/>
      <c r="V388" s="657"/>
      <c r="W388" s="657"/>
      <c r="X388" s="657"/>
      <c r="Y388" s="657"/>
      <c r="Z388" s="657"/>
      <c r="AA388" s="657"/>
      <c r="AB388" s="657"/>
      <c r="AC388" s="657"/>
      <c r="AD388" s="657"/>
      <c r="AE388" s="657"/>
      <c r="AF388" s="657"/>
      <c r="AG388" s="657"/>
      <c r="AH388" s="657"/>
      <c r="AI388" s="657"/>
      <c r="AJ388" s="657"/>
      <c r="AK388" s="658"/>
      <c r="AL388" s="658"/>
      <c r="AM388" s="658"/>
      <c r="AN388" s="658"/>
      <c r="AO388" s="658"/>
      <c r="AP388" s="658"/>
      <c r="AQ388" s="658"/>
      <c r="AR388" s="658"/>
      <c r="AS388" s="658"/>
      <c r="AT388" s="658"/>
      <c r="AU388" s="658"/>
      <c r="AV388" s="658"/>
      <c r="AW388" s="658"/>
      <c r="AX388" s="658"/>
      <c r="AY388" s="658"/>
      <c r="AZ388" s="658"/>
      <c r="BA388" s="658"/>
      <c r="BB388" s="658"/>
      <c r="BC388" s="658"/>
      <c r="BD388" s="658"/>
      <c r="BE388" s="658"/>
      <c r="BF388" s="658"/>
      <c r="BG388" s="658"/>
      <c r="BH388" s="658"/>
      <c r="BI388" s="658"/>
      <c r="BJ388" s="658"/>
      <c r="BK388" s="658"/>
      <c r="BL388" s="658"/>
      <c r="BM388" s="658"/>
      <c r="BN388" s="658"/>
      <c r="BO388" s="658"/>
      <c r="BP388" s="658"/>
      <c r="BQ388" s="658"/>
      <c r="BR388" s="658"/>
      <c r="BS388" s="658"/>
      <c r="BT388" s="658"/>
      <c r="BU388" s="658"/>
      <c r="BV388" s="658"/>
      <c r="BW388" s="658"/>
      <c r="BX388" s="658"/>
      <c r="BY388" s="658"/>
      <c r="BZ388" s="658"/>
      <c r="CA388" s="658"/>
      <c r="CB388" s="658"/>
      <c r="CC388" s="658"/>
      <c r="CD388" s="658"/>
      <c r="CE388" s="658"/>
      <c r="CF388" s="658"/>
      <c r="CG388" s="658"/>
      <c r="CH388" s="658"/>
      <c r="CI388" s="658"/>
      <c r="CJ388" s="658"/>
      <c r="CK388" s="658"/>
      <c r="CL388" s="658"/>
      <c r="CM388" s="658"/>
      <c r="CN388" s="658"/>
      <c r="CO388" s="658"/>
      <c r="CP388" s="658"/>
      <c r="CQ388" s="658"/>
      <c r="CR388" s="658"/>
      <c r="CS388" s="658"/>
      <c r="CT388" s="658"/>
      <c r="CU388" s="658"/>
      <c r="CV388" s="658"/>
      <c r="CW388" s="658"/>
      <c r="CX388" s="658"/>
      <c r="CY388" s="658"/>
      <c r="CZ388" s="658"/>
      <c r="DA388" s="658"/>
      <c r="DB388" s="658"/>
      <c r="DC388" s="658"/>
      <c r="DD388" s="658"/>
      <c r="DE388" s="658"/>
      <c r="DF388" s="658"/>
      <c r="DG388" s="658"/>
      <c r="DH388" s="658"/>
      <c r="DI388" s="658"/>
      <c r="DJ388" s="658"/>
      <c r="DK388" s="658"/>
      <c r="DL388" s="658"/>
      <c r="DM388" s="658"/>
      <c r="DN388" s="658"/>
      <c r="DO388" s="658"/>
      <c r="DP388" s="658"/>
      <c r="DQ388" s="658"/>
      <c r="DR388" s="658"/>
      <c r="DS388" s="658"/>
      <c r="DT388" s="658"/>
      <c r="DU388" s="658"/>
      <c r="DV388" s="658"/>
      <c r="DW388" s="658"/>
      <c r="DX388" s="658"/>
      <c r="DY388" s="658"/>
      <c r="DZ388" s="658"/>
      <c r="EA388" s="658"/>
      <c r="EB388" s="658"/>
      <c r="EC388" s="658"/>
      <c r="ED388" s="658"/>
      <c r="EE388" s="658"/>
      <c r="EF388" s="658"/>
      <c r="EG388" s="658"/>
      <c r="EH388" s="658"/>
      <c r="EI388" s="658"/>
      <c r="EJ388" s="658"/>
      <c r="EK388" s="658"/>
      <c r="EL388" s="658"/>
      <c r="EM388" s="658"/>
      <c r="EN388" s="658"/>
      <c r="EO388" s="658"/>
      <c r="EP388" s="658"/>
      <c r="EQ388" s="658"/>
      <c r="ER388" s="658"/>
      <c r="ES388" s="658"/>
      <c r="ET388" s="658"/>
      <c r="EU388" s="658"/>
      <c r="EV388" s="658"/>
      <c r="EW388" s="658"/>
      <c r="EX388" s="658"/>
      <c r="EY388" s="658"/>
      <c r="EZ388" s="658"/>
      <c r="FA388" s="658"/>
      <c r="FB388" s="658"/>
      <c r="FC388" s="658"/>
      <c r="FD388" s="658"/>
      <c r="FE388" s="658"/>
      <c r="FF388" s="658"/>
    </row>
    <row r="389" spans="1:162" s="668" customFormat="1" ht="24" customHeight="1">
      <c r="A389" s="414"/>
      <c r="B389" s="415"/>
      <c r="C389" s="414" t="s">
        <v>592</v>
      </c>
      <c r="D389" s="416" t="s">
        <v>594</v>
      </c>
      <c r="E389" s="417">
        <v>70541000</v>
      </c>
      <c r="F389" s="417">
        <v>0</v>
      </c>
      <c r="G389" s="417">
        <v>70541000</v>
      </c>
      <c r="H389" s="664"/>
      <c r="I389" s="665"/>
      <c r="J389" s="666"/>
      <c r="K389" s="665" t="s">
        <v>592</v>
      </c>
      <c r="L389" s="585" t="s">
        <v>3327</v>
      </c>
      <c r="M389" s="981">
        <f t="shared" si="15"/>
        <v>70541000</v>
      </c>
      <c r="N389" s="981">
        <f t="shared" si="16"/>
        <v>0</v>
      </c>
      <c r="O389" s="981">
        <f t="shared" si="17"/>
        <v>70541000</v>
      </c>
      <c r="P389" s="667"/>
      <c r="Q389" s="667"/>
      <c r="R389" s="667"/>
      <c r="S389" s="667"/>
      <c r="T389" s="667"/>
      <c r="U389" s="667"/>
      <c r="V389" s="667"/>
      <c r="W389" s="667"/>
      <c r="X389" s="667"/>
      <c r="Y389" s="667"/>
      <c r="Z389" s="667"/>
      <c r="AA389" s="667"/>
      <c r="AB389" s="667"/>
      <c r="AC389" s="667"/>
      <c r="AD389" s="667"/>
      <c r="AE389" s="667"/>
      <c r="AF389" s="667"/>
      <c r="AG389" s="667"/>
      <c r="AH389" s="667"/>
      <c r="AI389" s="667"/>
      <c r="AJ389" s="667"/>
    </row>
    <row r="390" spans="1:162" s="672" customFormat="1" ht="24" customHeight="1">
      <c r="A390" s="385"/>
      <c r="B390" s="385" t="s">
        <v>595</v>
      </c>
      <c r="C390" s="384"/>
      <c r="D390" s="418" t="s">
        <v>928</v>
      </c>
      <c r="E390" s="419">
        <v>20307697</v>
      </c>
      <c r="F390" s="419">
        <v>0</v>
      </c>
      <c r="G390" s="417">
        <v>20307697</v>
      </c>
      <c r="H390" s="664"/>
      <c r="I390" s="669"/>
      <c r="J390" s="669" t="s">
        <v>595</v>
      </c>
      <c r="K390" s="670"/>
      <c r="L390" s="586" t="s">
        <v>3621</v>
      </c>
      <c r="M390" s="982">
        <f t="shared" ref="M390:M453" si="18">E390</f>
        <v>20307697</v>
      </c>
      <c r="N390" s="982">
        <f t="shared" ref="N390:N453" si="19">F390</f>
        <v>0</v>
      </c>
      <c r="O390" s="982">
        <f t="shared" ref="O390:O453" si="20">G390</f>
        <v>20307697</v>
      </c>
      <c r="P390" s="667"/>
      <c r="Q390" s="667"/>
      <c r="R390" s="667"/>
      <c r="S390" s="667"/>
      <c r="T390" s="667"/>
      <c r="U390" s="667"/>
      <c r="V390" s="667"/>
      <c r="W390" s="667"/>
      <c r="X390" s="667"/>
      <c r="Y390" s="667"/>
      <c r="Z390" s="667"/>
      <c r="AA390" s="667"/>
      <c r="AB390" s="667"/>
      <c r="AC390" s="667"/>
      <c r="AD390" s="667"/>
      <c r="AE390" s="667"/>
      <c r="AF390" s="667"/>
      <c r="AG390" s="667"/>
      <c r="AH390" s="667"/>
      <c r="AI390" s="667"/>
      <c r="AJ390" s="667"/>
      <c r="AK390" s="668"/>
      <c r="AL390" s="668"/>
      <c r="AM390" s="668"/>
      <c r="AN390" s="668"/>
      <c r="AO390" s="668"/>
      <c r="AP390" s="668"/>
      <c r="AQ390" s="668"/>
      <c r="AR390" s="668"/>
      <c r="AS390" s="668"/>
      <c r="AT390" s="668"/>
      <c r="AU390" s="668"/>
      <c r="AV390" s="668"/>
      <c r="AW390" s="668"/>
      <c r="AX390" s="668"/>
      <c r="AY390" s="668"/>
      <c r="AZ390" s="668"/>
      <c r="BA390" s="668"/>
      <c r="BB390" s="668"/>
      <c r="BC390" s="668"/>
      <c r="BD390" s="668"/>
      <c r="BE390" s="668"/>
      <c r="BF390" s="668"/>
      <c r="BG390" s="668"/>
      <c r="BH390" s="668"/>
      <c r="BI390" s="668"/>
      <c r="BJ390" s="668"/>
      <c r="BK390" s="668"/>
      <c r="BL390" s="668"/>
      <c r="BM390" s="668"/>
      <c r="BN390" s="668"/>
      <c r="BO390" s="668"/>
      <c r="BP390" s="668"/>
      <c r="BQ390" s="668"/>
      <c r="BR390" s="668"/>
      <c r="BS390" s="668"/>
      <c r="BT390" s="668"/>
      <c r="BU390" s="668"/>
      <c r="BV390" s="668"/>
      <c r="BW390" s="668"/>
      <c r="BX390" s="668"/>
      <c r="BY390" s="668"/>
      <c r="BZ390" s="668"/>
      <c r="CA390" s="668"/>
      <c r="CB390" s="668"/>
      <c r="CC390" s="668"/>
      <c r="CD390" s="668"/>
      <c r="CE390" s="668"/>
      <c r="CF390" s="668"/>
      <c r="CG390" s="668"/>
      <c r="CH390" s="668"/>
      <c r="CI390" s="668"/>
      <c r="CJ390" s="668"/>
      <c r="CK390" s="668"/>
      <c r="CL390" s="668"/>
      <c r="CM390" s="668"/>
      <c r="CN390" s="668"/>
      <c r="CO390" s="668"/>
      <c r="CP390" s="668"/>
      <c r="CQ390" s="668"/>
      <c r="CR390" s="668"/>
      <c r="CS390" s="668"/>
      <c r="CT390" s="668"/>
      <c r="CU390" s="668"/>
      <c r="CV390" s="668"/>
      <c r="CW390" s="668"/>
      <c r="CX390" s="668"/>
      <c r="CY390" s="668"/>
      <c r="CZ390" s="668"/>
      <c r="DA390" s="668"/>
      <c r="DB390" s="668"/>
      <c r="DC390" s="668"/>
      <c r="DD390" s="668"/>
      <c r="DE390" s="668"/>
      <c r="DF390" s="668"/>
      <c r="DG390" s="668"/>
      <c r="DH390" s="668"/>
      <c r="DI390" s="668"/>
      <c r="DJ390" s="668"/>
      <c r="DK390" s="668"/>
      <c r="DL390" s="668"/>
      <c r="DM390" s="668"/>
      <c r="DN390" s="668"/>
      <c r="DO390" s="668"/>
      <c r="DP390" s="668"/>
      <c r="DQ390" s="668"/>
      <c r="DR390" s="668"/>
      <c r="DS390" s="668"/>
      <c r="DT390" s="668"/>
      <c r="DU390" s="668"/>
      <c r="DV390" s="668"/>
      <c r="DW390" s="668"/>
      <c r="DX390" s="668"/>
      <c r="DY390" s="668"/>
      <c r="DZ390" s="668"/>
      <c r="EA390" s="668"/>
      <c r="EB390" s="668"/>
      <c r="EC390" s="668"/>
      <c r="ED390" s="668"/>
      <c r="EE390" s="668"/>
      <c r="EF390" s="668"/>
      <c r="EG390" s="668"/>
      <c r="EH390" s="668"/>
      <c r="EI390" s="668"/>
      <c r="EJ390" s="668"/>
      <c r="EK390" s="668"/>
      <c r="EL390" s="668"/>
      <c r="EM390" s="668"/>
      <c r="EN390" s="668"/>
      <c r="EO390" s="668"/>
      <c r="EP390" s="668"/>
      <c r="EQ390" s="668"/>
      <c r="ER390" s="668"/>
      <c r="ES390" s="668"/>
      <c r="ET390" s="668"/>
      <c r="EU390" s="668"/>
      <c r="EV390" s="668"/>
      <c r="EW390" s="668"/>
      <c r="EX390" s="668"/>
      <c r="EY390" s="668"/>
      <c r="EZ390" s="668"/>
      <c r="FA390" s="668"/>
      <c r="FB390" s="668"/>
      <c r="FC390" s="668"/>
      <c r="FD390" s="668"/>
      <c r="FE390" s="668"/>
      <c r="FF390" s="668"/>
    </row>
    <row r="391" spans="1:162" s="682" customFormat="1" ht="24" customHeight="1" thickBot="1">
      <c r="A391" s="385"/>
      <c r="B391" s="384"/>
      <c r="C391" s="385" t="s">
        <v>592</v>
      </c>
      <c r="D391" s="418" t="s">
        <v>929</v>
      </c>
      <c r="E391" s="419">
        <v>13250447</v>
      </c>
      <c r="F391" s="419">
        <v>0</v>
      </c>
      <c r="G391" s="417">
        <v>13250447</v>
      </c>
      <c r="H391" s="659"/>
      <c r="I391" s="669"/>
      <c r="J391" s="670"/>
      <c r="K391" s="669" t="s">
        <v>592</v>
      </c>
      <c r="L391" s="586" t="s">
        <v>3622</v>
      </c>
      <c r="M391" s="982">
        <f t="shared" si="18"/>
        <v>13250447</v>
      </c>
      <c r="N391" s="982">
        <f t="shared" si="19"/>
        <v>0</v>
      </c>
      <c r="O391" s="982">
        <f t="shared" si="20"/>
        <v>13250447</v>
      </c>
      <c r="P391" s="662"/>
      <c r="Q391" s="662"/>
      <c r="R391" s="662"/>
      <c r="S391" s="662"/>
      <c r="T391" s="662"/>
      <c r="U391" s="662"/>
      <c r="V391" s="662"/>
      <c r="W391" s="662"/>
      <c r="X391" s="662"/>
      <c r="Y391" s="662"/>
      <c r="Z391" s="662"/>
      <c r="AA391" s="662"/>
      <c r="AB391" s="662"/>
      <c r="AC391" s="662"/>
      <c r="AD391" s="662"/>
      <c r="AE391" s="662"/>
      <c r="AF391" s="662"/>
      <c r="AG391" s="662"/>
      <c r="AH391" s="662"/>
      <c r="AI391" s="662"/>
      <c r="AJ391" s="662"/>
      <c r="AK391" s="663"/>
      <c r="AL391" s="663"/>
      <c r="AM391" s="663"/>
      <c r="AN391" s="663"/>
      <c r="AO391" s="663"/>
      <c r="AP391" s="663"/>
      <c r="AQ391" s="663"/>
      <c r="AR391" s="663"/>
      <c r="AS391" s="663"/>
      <c r="AT391" s="663"/>
      <c r="AU391" s="663"/>
      <c r="AV391" s="663"/>
      <c r="AW391" s="663"/>
      <c r="AX391" s="663"/>
      <c r="AY391" s="663"/>
      <c r="AZ391" s="663"/>
      <c r="BA391" s="663"/>
      <c r="BB391" s="663"/>
      <c r="BC391" s="663"/>
      <c r="BD391" s="663"/>
      <c r="BE391" s="663"/>
      <c r="BF391" s="663"/>
      <c r="BG391" s="663"/>
      <c r="BH391" s="663"/>
      <c r="BI391" s="663"/>
      <c r="BJ391" s="663"/>
      <c r="BK391" s="663"/>
      <c r="BL391" s="663"/>
      <c r="BM391" s="663"/>
      <c r="BN391" s="663"/>
      <c r="BO391" s="663"/>
      <c r="BP391" s="663"/>
      <c r="BQ391" s="663"/>
      <c r="BR391" s="663"/>
      <c r="BS391" s="663"/>
      <c r="BT391" s="663"/>
      <c r="BU391" s="663"/>
      <c r="BV391" s="663"/>
      <c r="BW391" s="663"/>
      <c r="BX391" s="663"/>
      <c r="BY391" s="663"/>
      <c r="BZ391" s="663"/>
      <c r="CA391" s="663"/>
      <c r="CB391" s="663"/>
      <c r="CC391" s="663"/>
      <c r="CD391" s="663"/>
      <c r="CE391" s="663"/>
      <c r="CF391" s="663"/>
      <c r="CG391" s="663"/>
      <c r="CH391" s="663"/>
      <c r="CI391" s="663"/>
      <c r="CJ391" s="663"/>
      <c r="CK391" s="663"/>
      <c r="CL391" s="663"/>
      <c r="CM391" s="663"/>
      <c r="CN391" s="663"/>
      <c r="CO391" s="663"/>
      <c r="CP391" s="663"/>
      <c r="CQ391" s="663"/>
      <c r="CR391" s="663"/>
      <c r="CS391" s="663"/>
      <c r="CT391" s="663"/>
      <c r="CU391" s="663"/>
      <c r="CV391" s="663"/>
      <c r="CW391" s="663"/>
      <c r="CX391" s="663"/>
      <c r="CY391" s="663"/>
      <c r="CZ391" s="663"/>
      <c r="DA391" s="663"/>
      <c r="DB391" s="663"/>
      <c r="DC391" s="663"/>
      <c r="DD391" s="663"/>
      <c r="DE391" s="663"/>
      <c r="DF391" s="663"/>
      <c r="DG391" s="663"/>
      <c r="DH391" s="663"/>
      <c r="DI391" s="663"/>
      <c r="DJ391" s="663"/>
      <c r="DK391" s="663"/>
      <c r="DL391" s="663"/>
      <c r="DM391" s="663"/>
      <c r="DN391" s="663"/>
      <c r="DO391" s="663"/>
      <c r="DP391" s="663"/>
      <c r="DQ391" s="663"/>
      <c r="DR391" s="663"/>
      <c r="DS391" s="663"/>
      <c r="DT391" s="663"/>
      <c r="DU391" s="663"/>
      <c r="DV391" s="663"/>
      <c r="DW391" s="663"/>
      <c r="DX391" s="663"/>
      <c r="DY391" s="663"/>
      <c r="DZ391" s="663"/>
      <c r="EA391" s="663"/>
      <c r="EB391" s="663"/>
      <c r="EC391" s="663"/>
      <c r="ED391" s="663"/>
      <c r="EE391" s="663"/>
      <c r="EF391" s="663"/>
      <c r="EG391" s="663"/>
      <c r="EH391" s="663"/>
      <c r="EI391" s="663"/>
      <c r="EJ391" s="663"/>
      <c r="EK391" s="663"/>
      <c r="EL391" s="663"/>
      <c r="EM391" s="663"/>
      <c r="EN391" s="663"/>
      <c r="EO391" s="663"/>
      <c r="EP391" s="663"/>
      <c r="EQ391" s="663"/>
      <c r="ER391" s="663"/>
      <c r="ES391" s="663"/>
      <c r="ET391" s="663"/>
      <c r="EU391" s="663"/>
      <c r="EV391" s="663"/>
      <c r="EW391" s="663"/>
      <c r="EX391" s="663"/>
      <c r="EY391" s="663"/>
      <c r="EZ391" s="663"/>
      <c r="FA391" s="663"/>
      <c r="FB391" s="663"/>
      <c r="FC391" s="663"/>
      <c r="FD391" s="663"/>
      <c r="FE391" s="663"/>
      <c r="FF391" s="663"/>
    </row>
    <row r="392" spans="1:162" s="668" customFormat="1" ht="24" customHeight="1" thickTop="1">
      <c r="A392" s="385"/>
      <c r="B392" s="385"/>
      <c r="C392" s="384" t="s">
        <v>595</v>
      </c>
      <c r="D392" s="418" t="s">
        <v>930</v>
      </c>
      <c r="E392" s="419">
        <v>7057250</v>
      </c>
      <c r="F392" s="419">
        <v>0</v>
      </c>
      <c r="G392" s="417">
        <v>7057250</v>
      </c>
      <c r="H392" s="664"/>
      <c r="I392" s="669"/>
      <c r="J392" s="669"/>
      <c r="K392" s="670" t="s">
        <v>595</v>
      </c>
      <c r="L392" s="586" t="s">
        <v>3623</v>
      </c>
      <c r="M392" s="982">
        <f t="shared" si="18"/>
        <v>7057250</v>
      </c>
      <c r="N392" s="982">
        <f t="shared" si="19"/>
        <v>0</v>
      </c>
      <c r="O392" s="982">
        <f t="shared" si="20"/>
        <v>7057250</v>
      </c>
      <c r="P392" s="667"/>
      <c r="Q392" s="667"/>
      <c r="R392" s="667"/>
      <c r="S392" s="667"/>
      <c r="T392" s="667"/>
      <c r="U392" s="667"/>
      <c r="V392" s="667"/>
      <c r="W392" s="667"/>
      <c r="X392" s="667"/>
      <c r="Y392" s="667"/>
      <c r="Z392" s="667"/>
      <c r="AA392" s="667"/>
      <c r="AB392" s="667"/>
      <c r="AC392" s="667"/>
      <c r="AD392" s="667"/>
      <c r="AE392" s="667"/>
      <c r="AF392" s="667"/>
      <c r="AG392" s="667"/>
      <c r="AH392" s="667"/>
      <c r="AI392" s="667"/>
      <c r="AJ392" s="667"/>
    </row>
    <row r="393" spans="1:162" s="668" customFormat="1" ht="24" customHeight="1">
      <c r="A393" s="385"/>
      <c r="B393" s="384" t="s">
        <v>599</v>
      </c>
      <c r="C393" s="385"/>
      <c r="D393" s="478" t="s">
        <v>931</v>
      </c>
      <c r="E393" s="419">
        <v>48788505</v>
      </c>
      <c r="F393" s="419">
        <v>0</v>
      </c>
      <c r="G393" s="417">
        <v>48788505</v>
      </c>
      <c r="H393" s="664"/>
      <c r="I393" s="669"/>
      <c r="J393" s="670" t="s">
        <v>599</v>
      </c>
      <c r="K393" s="669"/>
      <c r="L393" s="586" t="s">
        <v>3624</v>
      </c>
      <c r="M393" s="982">
        <f t="shared" si="18"/>
        <v>48788505</v>
      </c>
      <c r="N393" s="982">
        <f t="shared" si="19"/>
        <v>0</v>
      </c>
      <c r="O393" s="982">
        <f t="shared" si="20"/>
        <v>48788505</v>
      </c>
      <c r="P393" s="667"/>
      <c r="Q393" s="667"/>
      <c r="R393" s="667"/>
      <c r="S393" s="667"/>
      <c r="T393" s="667"/>
      <c r="U393" s="667"/>
      <c r="V393" s="667"/>
      <c r="W393" s="667"/>
      <c r="X393" s="667"/>
      <c r="Y393" s="667"/>
      <c r="Z393" s="667"/>
      <c r="AA393" s="667"/>
      <c r="AB393" s="667"/>
      <c r="AC393" s="667"/>
      <c r="AD393" s="667"/>
      <c r="AE393" s="667"/>
      <c r="AF393" s="667"/>
      <c r="AG393" s="667"/>
      <c r="AH393" s="667"/>
      <c r="AI393" s="667"/>
      <c r="AJ393" s="667"/>
    </row>
    <row r="394" spans="1:162" s="672" customFormat="1" ht="24" customHeight="1">
      <c r="A394" s="385"/>
      <c r="B394" s="385"/>
      <c r="C394" s="384" t="s">
        <v>592</v>
      </c>
      <c r="D394" s="418" t="s">
        <v>932</v>
      </c>
      <c r="E394" s="419">
        <v>48788505</v>
      </c>
      <c r="F394" s="419">
        <v>0</v>
      </c>
      <c r="G394" s="419">
        <v>48788505</v>
      </c>
      <c r="H394" s="664"/>
      <c r="I394" s="669"/>
      <c r="J394" s="669"/>
      <c r="K394" s="670" t="s">
        <v>592</v>
      </c>
      <c r="L394" s="586" t="s">
        <v>3625</v>
      </c>
      <c r="M394" s="982">
        <f t="shared" si="18"/>
        <v>48788505</v>
      </c>
      <c r="N394" s="982">
        <f t="shared" si="19"/>
        <v>0</v>
      </c>
      <c r="O394" s="982">
        <f t="shared" si="20"/>
        <v>48788505</v>
      </c>
      <c r="P394" s="667"/>
      <c r="Q394" s="667"/>
      <c r="R394" s="667"/>
      <c r="S394" s="667"/>
      <c r="T394" s="667"/>
      <c r="U394" s="667"/>
      <c r="V394" s="667"/>
      <c r="W394" s="667"/>
      <c r="X394" s="667"/>
      <c r="Y394" s="667"/>
      <c r="Z394" s="667"/>
      <c r="AA394" s="667"/>
      <c r="AB394" s="667"/>
      <c r="AC394" s="667"/>
      <c r="AD394" s="667"/>
      <c r="AE394" s="667"/>
      <c r="AF394" s="667"/>
      <c r="AG394" s="667"/>
      <c r="AH394" s="667"/>
      <c r="AI394" s="667"/>
      <c r="AJ394" s="667"/>
      <c r="AK394" s="668"/>
      <c r="AL394" s="668"/>
      <c r="AM394" s="668"/>
      <c r="AN394" s="668"/>
      <c r="AO394" s="668"/>
      <c r="AP394" s="668"/>
      <c r="AQ394" s="668"/>
      <c r="AR394" s="668"/>
      <c r="AS394" s="668"/>
      <c r="AT394" s="668"/>
      <c r="AU394" s="668"/>
      <c r="AV394" s="668"/>
      <c r="AW394" s="668"/>
      <c r="AX394" s="668"/>
      <c r="AY394" s="668"/>
      <c r="AZ394" s="668"/>
      <c r="BA394" s="668"/>
      <c r="BB394" s="668"/>
      <c r="BC394" s="668"/>
      <c r="BD394" s="668"/>
      <c r="BE394" s="668"/>
      <c r="BF394" s="668"/>
      <c r="BG394" s="668"/>
      <c r="BH394" s="668"/>
      <c r="BI394" s="668"/>
      <c r="BJ394" s="668"/>
      <c r="BK394" s="668"/>
      <c r="BL394" s="668"/>
      <c r="BM394" s="668"/>
      <c r="BN394" s="668"/>
      <c r="BO394" s="668"/>
      <c r="BP394" s="668"/>
      <c r="BQ394" s="668"/>
      <c r="BR394" s="668"/>
      <c r="BS394" s="668"/>
      <c r="BT394" s="668"/>
      <c r="BU394" s="668"/>
      <c r="BV394" s="668"/>
      <c r="BW394" s="668"/>
      <c r="BX394" s="668"/>
      <c r="BY394" s="668"/>
      <c r="BZ394" s="668"/>
      <c r="CA394" s="668"/>
      <c r="CB394" s="668"/>
      <c r="CC394" s="668"/>
      <c r="CD394" s="668"/>
      <c r="CE394" s="668"/>
      <c r="CF394" s="668"/>
      <c r="CG394" s="668"/>
      <c r="CH394" s="668"/>
      <c r="CI394" s="668"/>
      <c r="CJ394" s="668"/>
      <c r="CK394" s="668"/>
      <c r="CL394" s="668"/>
      <c r="CM394" s="668"/>
      <c r="CN394" s="668"/>
      <c r="CO394" s="668"/>
      <c r="CP394" s="668"/>
      <c r="CQ394" s="668"/>
      <c r="CR394" s="668"/>
      <c r="CS394" s="668"/>
      <c r="CT394" s="668"/>
      <c r="CU394" s="668"/>
      <c r="CV394" s="668"/>
      <c r="CW394" s="668"/>
      <c r="CX394" s="668"/>
      <c r="CY394" s="668"/>
      <c r="CZ394" s="668"/>
      <c r="DA394" s="668"/>
      <c r="DB394" s="668"/>
      <c r="DC394" s="668"/>
      <c r="DD394" s="668"/>
      <c r="DE394" s="668"/>
      <c r="DF394" s="668"/>
      <c r="DG394" s="668"/>
      <c r="DH394" s="668"/>
      <c r="DI394" s="668"/>
      <c r="DJ394" s="668"/>
      <c r="DK394" s="668"/>
      <c r="DL394" s="668"/>
      <c r="DM394" s="668"/>
      <c r="DN394" s="668"/>
      <c r="DO394" s="668"/>
      <c r="DP394" s="668"/>
      <c r="DQ394" s="668"/>
      <c r="DR394" s="668"/>
      <c r="DS394" s="668"/>
      <c r="DT394" s="668"/>
      <c r="DU394" s="668"/>
      <c r="DV394" s="668"/>
      <c r="DW394" s="668"/>
      <c r="DX394" s="668"/>
      <c r="DY394" s="668"/>
      <c r="DZ394" s="668"/>
      <c r="EA394" s="668"/>
      <c r="EB394" s="668"/>
      <c r="EC394" s="668"/>
      <c r="ED394" s="668"/>
      <c r="EE394" s="668"/>
      <c r="EF394" s="668"/>
      <c r="EG394" s="668"/>
      <c r="EH394" s="668"/>
      <c r="EI394" s="668"/>
      <c r="EJ394" s="668"/>
      <c r="EK394" s="668"/>
      <c r="EL394" s="668"/>
      <c r="EM394" s="668"/>
      <c r="EN394" s="668"/>
      <c r="EO394" s="668"/>
      <c r="EP394" s="668"/>
      <c r="EQ394" s="668"/>
      <c r="ER394" s="668"/>
      <c r="ES394" s="668"/>
      <c r="ET394" s="668"/>
      <c r="EU394" s="668"/>
      <c r="EV394" s="668"/>
      <c r="EW394" s="668"/>
      <c r="EX394" s="668"/>
      <c r="EY394" s="668"/>
      <c r="EZ394" s="668"/>
      <c r="FA394" s="668"/>
      <c r="FB394" s="668"/>
      <c r="FC394" s="668"/>
      <c r="FD394" s="668"/>
      <c r="FE394" s="668"/>
      <c r="FF394" s="668"/>
    </row>
    <row r="395" spans="1:162" s="668" customFormat="1" ht="24" customHeight="1">
      <c r="A395" s="414"/>
      <c r="B395" s="415" t="s">
        <v>603</v>
      </c>
      <c r="C395" s="414"/>
      <c r="D395" s="416" t="s">
        <v>933</v>
      </c>
      <c r="E395" s="417">
        <v>3855023</v>
      </c>
      <c r="F395" s="417">
        <v>0</v>
      </c>
      <c r="G395" s="417">
        <v>3855023</v>
      </c>
      <c r="H395" s="664"/>
      <c r="I395" s="665"/>
      <c r="J395" s="666" t="s">
        <v>603</v>
      </c>
      <c r="K395" s="665"/>
      <c r="L395" s="585" t="s">
        <v>3626</v>
      </c>
      <c r="M395" s="981">
        <f t="shared" si="18"/>
        <v>3855023</v>
      </c>
      <c r="N395" s="981">
        <f t="shared" si="19"/>
        <v>0</v>
      </c>
      <c r="O395" s="981">
        <f t="shared" si="20"/>
        <v>3855023</v>
      </c>
      <c r="P395" s="667"/>
      <c r="Q395" s="667"/>
      <c r="R395" s="667"/>
      <c r="S395" s="667"/>
      <c r="T395" s="667"/>
      <c r="U395" s="667"/>
      <c r="V395" s="667"/>
      <c r="W395" s="667"/>
      <c r="X395" s="667"/>
      <c r="Y395" s="667"/>
      <c r="Z395" s="667"/>
      <c r="AA395" s="667"/>
      <c r="AB395" s="667"/>
      <c r="AC395" s="667"/>
      <c r="AD395" s="667"/>
      <c r="AE395" s="667"/>
      <c r="AF395" s="667"/>
      <c r="AG395" s="667"/>
      <c r="AH395" s="667"/>
      <c r="AI395" s="667"/>
      <c r="AJ395" s="667"/>
    </row>
    <row r="396" spans="1:162" s="668" customFormat="1" ht="24" customHeight="1">
      <c r="A396" s="385"/>
      <c r="B396" s="385"/>
      <c r="C396" s="384" t="s">
        <v>592</v>
      </c>
      <c r="D396" s="418" t="s">
        <v>934</v>
      </c>
      <c r="E396" s="419">
        <v>3855023</v>
      </c>
      <c r="F396" s="419">
        <v>0</v>
      </c>
      <c r="G396" s="417">
        <v>3855023</v>
      </c>
      <c r="H396" s="664"/>
      <c r="I396" s="669"/>
      <c r="J396" s="669"/>
      <c r="K396" s="670" t="s">
        <v>592</v>
      </c>
      <c r="L396" s="586" t="s">
        <v>3627</v>
      </c>
      <c r="M396" s="982">
        <f t="shared" si="18"/>
        <v>3855023</v>
      </c>
      <c r="N396" s="982">
        <f t="shared" si="19"/>
        <v>0</v>
      </c>
      <c r="O396" s="982">
        <f t="shared" si="20"/>
        <v>3855023</v>
      </c>
      <c r="P396" s="667"/>
      <c r="Q396" s="667"/>
      <c r="R396" s="667"/>
      <c r="S396" s="667"/>
      <c r="T396" s="667"/>
      <c r="U396" s="667"/>
      <c r="V396" s="667"/>
      <c r="W396" s="667"/>
      <c r="X396" s="667"/>
      <c r="Y396" s="667"/>
      <c r="Z396" s="667"/>
      <c r="AA396" s="667"/>
      <c r="AB396" s="667"/>
      <c r="AC396" s="667"/>
      <c r="AD396" s="667"/>
      <c r="AE396" s="667"/>
      <c r="AF396" s="667"/>
      <c r="AG396" s="667"/>
      <c r="AH396" s="667"/>
      <c r="AI396" s="667"/>
      <c r="AJ396" s="667"/>
    </row>
    <row r="397" spans="1:162" s="672" customFormat="1" ht="24" customHeight="1">
      <c r="A397" s="384"/>
      <c r="B397" s="385" t="s">
        <v>606</v>
      </c>
      <c r="C397" s="385"/>
      <c r="D397" s="418" t="s">
        <v>935</v>
      </c>
      <c r="E397" s="419">
        <v>3190000</v>
      </c>
      <c r="F397" s="419">
        <v>0</v>
      </c>
      <c r="G397" s="417">
        <v>3190000</v>
      </c>
      <c r="H397" s="664"/>
      <c r="I397" s="670"/>
      <c r="J397" s="669" t="s">
        <v>606</v>
      </c>
      <c r="K397" s="669"/>
      <c r="L397" s="586" t="s">
        <v>3628</v>
      </c>
      <c r="M397" s="982">
        <f t="shared" si="18"/>
        <v>3190000</v>
      </c>
      <c r="N397" s="982">
        <f t="shared" si="19"/>
        <v>0</v>
      </c>
      <c r="O397" s="982">
        <f t="shared" si="20"/>
        <v>3190000</v>
      </c>
      <c r="P397" s="667"/>
      <c r="Q397" s="667"/>
      <c r="R397" s="667"/>
      <c r="S397" s="667"/>
      <c r="T397" s="667"/>
      <c r="U397" s="667"/>
      <c r="V397" s="667"/>
      <c r="W397" s="667"/>
      <c r="X397" s="667"/>
      <c r="Y397" s="667"/>
      <c r="Z397" s="667"/>
      <c r="AA397" s="667"/>
      <c r="AB397" s="667"/>
      <c r="AC397" s="667"/>
      <c r="AD397" s="667"/>
      <c r="AE397" s="667"/>
      <c r="AF397" s="667"/>
      <c r="AG397" s="667"/>
      <c r="AH397" s="667"/>
      <c r="AI397" s="667"/>
      <c r="AJ397" s="667"/>
      <c r="AK397" s="668"/>
      <c r="AL397" s="668"/>
      <c r="AM397" s="668"/>
      <c r="AN397" s="668"/>
      <c r="AO397" s="668"/>
      <c r="AP397" s="668"/>
      <c r="AQ397" s="668"/>
      <c r="AR397" s="668"/>
      <c r="AS397" s="668"/>
      <c r="AT397" s="668"/>
      <c r="AU397" s="668"/>
      <c r="AV397" s="668"/>
      <c r="AW397" s="668"/>
      <c r="AX397" s="668"/>
      <c r="AY397" s="668"/>
      <c r="AZ397" s="668"/>
      <c r="BA397" s="668"/>
      <c r="BB397" s="668"/>
      <c r="BC397" s="668"/>
      <c r="BD397" s="668"/>
      <c r="BE397" s="668"/>
      <c r="BF397" s="668"/>
      <c r="BG397" s="668"/>
      <c r="BH397" s="668"/>
      <c r="BI397" s="668"/>
      <c r="BJ397" s="668"/>
      <c r="BK397" s="668"/>
      <c r="BL397" s="668"/>
      <c r="BM397" s="668"/>
      <c r="BN397" s="668"/>
      <c r="BO397" s="668"/>
      <c r="BP397" s="668"/>
      <c r="BQ397" s="668"/>
      <c r="BR397" s="668"/>
      <c r="BS397" s="668"/>
      <c r="BT397" s="668"/>
      <c r="BU397" s="668"/>
      <c r="BV397" s="668"/>
      <c r="BW397" s="668"/>
      <c r="BX397" s="668"/>
      <c r="BY397" s="668"/>
      <c r="BZ397" s="668"/>
      <c r="CA397" s="668"/>
      <c r="CB397" s="668"/>
      <c r="CC397" s="668"/>
      <c r="CD397" s="668"/>
      <c r="CE397" s="668"/>
      <c r="CF397" s="668"/>
      <c r="CG397" s="668"/>
      <c r="CH397" s="668"/>
      <c r="CI397" s="668"/>
      <c r="CJ397" s="668"/>
      <c r="CK397" s="668"/>
      <c r="CL397" s="668"/>
      <c r="CM397" s="668"/>
      <c r="CN397" s="668"/>
      <c r="CO397" s="668"/>
      <c r="CP397" s="668"/>
      <c r="CQ397" s="668"/>
      <c r="CR397" s="668"/>
      <c r="CS397" s="668"/>
      <c r="CT397" s="668"/>
      <c r="CU397" s="668"/>
      <c r="CV397" s="668"/>
      <c r="CW397" s="668"/>
      <c r="CX397" s="668"/>
      <c r="CY397" s="668"/>
      <c r="CZ397" s="668"/>
      <c r="DA397" s="668"/>
      <c r="DB397" s="668"/>
      <c r="DC397" s="668"/>
      <c r="DD397" s="668"/>
      <c r="DE397" s="668"/>
      <c r="DF397" s="668"/>
      <c r="DG397" s="668"/>
      <c r="DH397" s="668"/>
      <c r="DI397" s="668"/>
      <c r="DJ397" s="668"/>
      <c r="DK397" s="668"/>
      <c r="DL397" s="668"/>
      <c r="DM397" s="668"/>
      <c r="DN397" s="668"/>
      <c r="DO397" s="668"/>
      <c r="DP397" s="668"/>
      <c r="DQ397" s="668"/>
      <c r="DR397" s="668"/>
      <c r="DS397" s="668"/>
      <c r="DT397" s="668"/>
      <c r="DU397" s="668"/>
      <c r="DV397" s="668"/>
      <c r="DW397" s="668"/>
      <c r="DX397" s="668"/>
      <c r="DY397" s="668"/>
      <c r="DZ397" s="668"/>
      <c r="EA397" s="668"/>
      <c r="EB397" s="668"/>
      <c r="EC397" s="668"/>
      <c r="ED397" s="668"/>
      <c r="EE397" s="668"/>
      <c r="EF397" s="668"/>
      <c r="EG397" s="668"/>
      <c r="EH397" s="668"/>
      <c r="EI397" s="668"/>
      <c r="EJ397" s="668"/>
      <c r="EK397" s="668"/>
      <c r="EL397" s="668"/>
      <c r="EM397" s="668"/>
      <c r="EN397" s="668"/>
      <c r="EO397" s="668"/>
      <c r="EP397" s="668"/>
      <c r="EQ397" s="668"/>
      <c r="ER397" s="668"/>
      <c r="ES397" s="668"/>
      <c r="ET397" s="668"/>
      <c r="EU397" s="668"/>
      <c r="EV397" s="668"/>
      <c r="EW397" s="668"/>
      <c r="EX397" s="668"/>
      <c r="EY397" s="668"/>
      <c r="EZ397" s="668"/>
      <c r="FA397" s="668"/>
      <c r="FB397" s="668"/>
      <c r="FC397" s="668"/>
      <c r="FD397" s="668"/>
      <c r="FE397" s="668"/>
      <c r="FF397" s="668"/>
    </row>
    <row r="398" spans="1:162" s="695" customFormat="1" ht="24" customHeight="1" thickBot="1">
      <c r="A398" s="414"/>
      <c r="B398" s="415"/>
      <c r="C398" s="414" t="s">
        <v>592</v>
      </c>
      <c r="D398" s="552" t="s">
        <v>936</v>
      </c>
      <c r="E398" s="417">
        <v>3190000</v>
      </c>
      <c r="F398" s="417">
        <v>0</v>
      </c>
      <c r="G398" s="417">
        <v>3190000</v>
      </c>
      <c r="H398" s="654"/>
      <c r="I398" s="665"/>
      <c r="J398" s="666"/>
      <c r="K398" s="665" t="s">
        <v>592</v>
      </c>
      <c r="L398" s="585" t="s">
        <v>3629</v>
      </c>
      <c r="M398" s="981">
        <f t="shared" si="18"/>
        <v>3190000</v>
      </c>
      <c r="N398" s="981">
        <f t="shared" si="19"/>
        <v>0</v>
      </c>
      <c r="O398" s="981">
        <f t="shared" si="20"/>
        <v>3190000</v>
      </c>
      <c r="P398" s="657"/>
      <c r="Q398" s="657"/>
      <c r="R398" s="657"/>
      <c r="S398" s="657"/>
      <c r="T398" s="657"/>
      <c r="U398" s="657"/>
      <c r="V398" s="657"/>
      <c r="W398" s="657"/>
      <c r="X398" s="657"/>
      <c r="Y398" s="657"/>
      <c r="Z398" s="657"/>
      <c r="AA398" s="657"/>
      <c r="AB398" s="657"/>
      <c r="AC398" s="657"/>
      <c r="AD398" s="657"/>
      <c r="AE398" s="657"/>
      <c r="AF398" s="657"/>
      <c r="AG398" s="657"/>
      <c r="AH398" s="657"/>
      <c r="AI398" s="657"/>
      <c r="AJ398" s="657"/>
      <c r="AK398" s="658"/>
      <c r="AL398" s="658"/>
      <c r="AM398" s="658"/>
      <c r="AN398" s="658"/>
      <c r="AO398" s="658"/>
      <c r="AP398" s="658"/>
      <c r="AQ398" s="658"/>
      <c r="AR398" s="658"/>
      <c r="AS398" s="658"/>
      <c r="AT398" s="658"/>
      <c r="AU398" s="658"/>
      <c r="AV398" s="658"/>
      <c r="AW398" s="658"/>
      <c r="AX398" s="658"/>
      <c r="AY398" s="658"/>
      <c r="AZ398" s="658"/>
      <c r="BA398" s="658"/>
      <c r="BB398" s="658"/>
      <c r="BC398" s="658"/>
      <c r="BD398" s="658"/>
      <c r="BE398" s="658"/>
      <c r="BF398" s="658"/>
      <c r="BG398" s="658"/>
      <c r="BH398" s="658"/>
      <c r="BI398" s="658"/>
      <c r="BJ398" s="658"/>
      <c r="BK398" s="658"/>
      <c r="BL398" s="658"/>
      <c r="BM398" s="658"/>
      <c r="BN398" s="658"/>
      <c r="BO398" s="658"/>
      <c r="BP398" s="658"/>
      <c r="BQ398" s="658"/>
      <c r="BR398" s="658"/>
      <c r="BS398" s="658"/>
      <c r="BT398" s="658"/>
      <c r="BU398" s="658"/>
      <c r="BV398" s="658"/>
      <c r="BW398" s="658"/>
      <c r="BX398" s="658"/>
      <c r="BY398" s="658"/>
      <c r="BZ398" s="658"/>
      <c r="CA398" s="658"/>
      <c r="CB398" s="658"/>
      <c r="CC398" s="658"/>
      <c r="CD398" s="658"/>
      <c r="CE398" s="658"/>
      <c r="CF398" s="658"/>
      <c r="CG398" s="658"/>
      <c r="CH398" s="658"/>
      <c r="CI398" s="658"/>
      <c r="CJ398" s="658"/>
      <c r="CK398" s="658"/>
      <c r="CL398" s="658"/>
      <c r="CM398" s="658"/>
      <c r="CN398" s="658"/>
      <c r="CO398" s="658"/>
      <c r="CP398" s="658"/>
      <c r="CQ398" s="658"/>
      <c r="CR398" s="658"/>
      <c r="CS398" s="658"/>
      <c r="CT398" s="658"/>
      <c r="CU398" s="658"/>
      <c r="CV398" s="658"/>
      <c r="CW398" s="658"/>
      <c r="CX398" s="658"/>
      <c r="CY398" s="658"/>
      <c r="CZ398" s="658"/>
      <c r="DA398" s="658"/>
      <c r="DB398" s="658"/>
      <c r="DC398" s="658"/>
      <c r="DD398" s="658"/>
      <c r="DE398" s="658"/>
      <c r="DF398" s="658"/>
      <c r="DG398" s="658"/>
      <c r="DH398" s="658"/>
      <c r="DI398" s="658"/>
      <c r="DJ398" s="658"/>
      <c r="DK398" s="658"/>
      <c r="DL398" s="658"/>
      <c r="DM398" s="658"/>
      <c r="DN398" s="658"/>
      <c r="DO398" s="658"/>
      <c r="DP398" s="658"/>
      <c r="DQ398" s="658"/>
      <c r="DR398" s="658"/>
      <c r="DS398" s="658"/>
      <c r="DT398" s="658"/>
      <c r="DU398" s="658"/>
      <c r="DV398" s="658"/>
      <c r="DW398" s="658"/>
      <c r="DX398" s="658"/>
      <c r="DY398" s="658"/>
      <c r="DZ398" s="658"/>
      <c r="EA398" s="658"/>
      <c r="EB398" s="658"/>
      <c r="EC398" s="658"/>
      <c r="ED398" s="658"/>
      <c r="EE398" s="658"/>
      <c r="EF398" s="658"/>
      <c r="EG398" s="658"/>
      <c r="EH398" s="658"/>
      <c r="EI398" s="658"/>
      <c r="EJ398" s="658"/>
      <c r="EK398" s="658"/>
      <c r="EL398" s="658"/>
      <c r="EM398" s="658"/>
      <c r="EN398" s="658"/>
      <c r="EO398" s="658"/>
      <c r="EP398" s="658"/>
      <c r="EQ398" s="658"/>
      <c r="ER398" s="658"/>
      <c r="ES398" s="658"/>
      <c r="ET398" s="658"/>
      <c r="EU398" s="658"/>
      <c r="EV398" s="658"/>
      <c r="EW398" s="658"/>
      <c r="EX398" s="658"/>
      <c r="EY398" s="658"/>
      <c r="EZ398" s="658"/>
      <c r="FA398" s="658"/>
      <c r="FB398" s="658"/>
      <c r="FC398" s="658"/>
      <c r="FD398" s="658"/>
      <c r="FE398" s="658"/>
      <c r="FF398" s="658"/>
    </row>
    <row r="399" spans="1:162" s="686" customFormat="1" ht="24" customHeight="1" thickTop="1" thickBot="1">
      <c r="A399" s="424" t="s">
        <v>937</v>
      </c>
      <c r="B399" s="424"/>
      <c r="C399" s="425"/>
      <c r="D399" s="426" t="s">
        <v>938</v>
      </c>
      <c r="E399" s="427">
        <v>31303260</v>
      </c>
      <c r="F399" s="427">
        <v>3100000</v>
      </c>
      <c r="G399" s="439">
        <v>34403260</v>
      </c>
      <c r="H399" s="685"/>
      <c r="I399" s="675" t="s">
        <v>937</v>
      </c>
      <c r="J399" s="675"/>
      <c r="K399" s="676"/>
      <c r="L399" s="587" t="s">
        <v>3630</v>
      </c>
      <c r="M399" s="984">
        <f t="shared" si="18"/>
        <v>31303260</v>
      </c>
      <c r="N399" s="984">
        <f t="shared" si="19"/>
        <v>3100000</v>
      </c>
      <c r="O399" s="984">
        <f t="shared" si="20"/>
        <v>34403260</v>
      </c>
      <c r="P399" s="698"/>
      <c r="Q399" s="698"/>
      <c r="R399" s="698"/>
      <c r="S399" s="698"/>
      <c r="T399" s="698"/>
      <c r="U399" s="698"/>
      <c r="V399" s="698"/>
      <c r="W399" s="698"/>
      <c r="X399" s="698"/>
      <c r="Y399" s="698"/>
      <c r="Z399" s="698"/>
      <c r="AA399" s="698"/>
      <c r="AB399" s="698"/>
      <c r="AC399" s="698"/>
      <c r="AD399" s="698"/>
      <c r="AE399" s="698"/>
      <c r="AF399" s="698"/>
      <c r="AG399" s="698"/>
      <c r="AH399" s="698"/>
      <c r="AI399" s="698"/>
      <c r="AJ399" s="698"/>
      <c r="AK399" s="703"/>
      <c r="AL399" s="703"/>
      <c r="AM399" s="703"/>
      <c r="AN399" s="703"/>
      <c r="AO399" s="703"/>
      <c r="AP399" s="703"/>
      <c r="AQ399" s="703"/>
      <c r="AR399" s="703"/>
      <c r="AS399" s="703"/>
      <c r="AT399" s="703"/>
      <c r="AU399" s="703"/>
      <c r="AV399" s="703"/>
      <c r="AW399" s="703"/>
      <c r="AX399" s="703"/>
      <c r="AY399" s="703"/>
      <c r="AZ399" s="703"/>
      <c r="BA399" s="703"/>
      <c r="BB399" s="703"/>
      <c r="BC399" s="703"/>
      <c r="BD399" s="703"/>
      <c r="BE399" s="703"/>
      <c r="BF399" s="703"/>
      <c r="BG399" s="703"/>
      <c r="BH399" s="703"/>
      <c r="BI399" s="703"/>
      <c r="BJ399" s="703"/>
      <c r="BK399" s="703"/>
      <c r="BL399" s="703"/>
      <c r="BM399" s="703"/>
      <c r="BN399" s="703"/>
      <c r="BO399" s="703"/>
      <c r="BP399" s="703"/>
      <c r="BQ399" s="703"/>
      <c r="BR399" s="703"/>
      <c r="BS399" s="703"/>
      <c r="BT399" s="703"/>
      <c r="BU399" s="703"/>
      <c r="BV399" s="703"/>
      <c r="BW399" s="703"/>
      <c r="BX399" s="703"/>
      <c r="BY399" s="703"/>
      <c r="BZ399" s="703"/>
      <c r="CA399" s="703"/>
      <c r="CB399" s="703"/>
      <c r="CC399" s="703"/>
      <c r="CD399" s="703"/>
      <c r="CE399" s="703"/>
      <c r="CF399" s="703"/>
      <c r="CG399" s="703"/>
      <c r="CH399" s="703"/>
      <c r="CI399" s="703"/>
      <c r="CJ399" s="703"/>
      <c r="CK399" s="703"/>
      <c r="CL399" s="703"/>
      <c r="CM399" s="703"/>
      <c r="CN399" s="703"/>
      <c r="CO399" s="703"/>
      <c r="CP399" s="703"/>
      <c r="CQ399" s="703"/>
      <c r="CR399" s="703"/>
      <c r="CS399" s="703"/>
      <c r="CT399" s="703"/>
      <c r="CU399" s="703"/>
      <c r="CV399" s="703"/>
      <c r="CW399" s="703"/>
      <c r="CX399" s="703"/>
      <c r="CY399" s="703"/>
      <c r="CZ399" s="703"/>
      <c r="DA399" s="703"/>
      <c r="DB399" s="703"/>
      <c r="DC399" s="703"/>
      <c r="DD399" s="703"/>
      <c r="DE399" s="703"/>
      <c r="DF399" s="703"/>
      <c r="DG399" s="703"/>
      <c r="DH399" s="703"/>
      <c r="DI399" s="703"/>
      <c r="DJ399" s="703"/>
      <c r="DK399" s="703"/>
      <c r="DL399" s="703"/>
      <c r="DM399" s="703"/>
      <c r="DN399" s="703"/>
      <c r="DO399" s="703"/>
      <c r="DP399" s="703"/>
      <c r="DQ399" s="703"/>
      <c r="DR399" s="703"/>
      <c r="DS399" s="703"/>
      <c r="DT399" s="703"/>
      <c r="DU399" s="703"/>
      <c r="DV399" s="703"/>
      <c r="DW399" s="703"/>
      <c r="DX399" s="703"/>
      <c r="DY399" s="703"/>
      <c r="DZ399" s="703"/>
      <c r="EA399" s="703"/>
      <c r="EB399" s="703"/>
      <c r="EC399" s="703"/>
      <c r="ED399" s="703"/>
      <c r="EE399" s="703"/>
      <c r="EF399" s="703"/>
      <c r="EG399" s="703"/>
      <c r="EH399" s="703"/>
      <c r="EI399" s="703"/>
      <c r="EJ399" s="703"/>
      <c r="EK399" s="703"/>
      <c r="EL399" s="703"/>
      <c r="EM399" s="703"/>
      <c r="EN399" s="703"/>
      <c r="EO399" s="703"/>
      <c r="EP399" s="703"/>
      <c r="EQ399" s="703"/>
      <c r="ER399" s="703"/>
      <c r="ES399" s="703"/>
      <c r="ET399" s="703"/>
      <c r="EU399" s="703"/>
      <c r="EV399" s="703"/>
      <c r="EW399" s="703"/>
      <c r="EX399" s="703"/>
      <c r="EY399" s="703"/>
      <c r="EZ399" s="703"/>
      <c r="FA399" s="703"/>
      <c r="FB399" s="703"/>
      <c r="FC399" s="703"/>
      <c r="FD399" s="703"/>
      <c r="FE399" s="703"/>
      <c r="FF399" s="703"/>
    </row>
    <row r="400" spans="1:162" s="678" customFormat="1" ht="24" customHeight="1" thickTop="1" thickBot="1">
      <c r="A400" s="414"/>
      <c r="B400" s="415" t="s">
        <v>592</v>
      </c>
      <c r="C400" s="414"/>
      <c r="D400" s="416" t="s">
        <v>939</v>
      </c>
      <c r="E400" s="417">
        <v>22513060</v>
      </c>
      <c r="F400" s="417">
        <v>3100000</v>
      </c>
      <c r="G400" s="417">
        <v>25613060</v>
      </c>
      <c r="H400" s="664"/>
      <c r="I400" s="665"/>
      <c r="J400" s="666" t="s">
        <v>592</v>
      </c>
      <c r="K400" s="665"/>
      <c r="L400" s="585" t="s">
        <v>3339</v>
      </c>
      <c r="M400" s="981">
        <f t="shared" si="18"/>
        <v>22513060</v>
      </c>
      <c r="N400" s="981">
        <f t="shared" si="19"/>
        <v>3100000</v>
      </c>
      <c r="O400" s="981">
        <f t="shared" si="20"/>
        <v>25613060</v>
      </c>
      <c r="P400" s="667"/>
      <c r="Q400" s="667"/>
      <c r="R400" s="667"/>
      <c r="S400" s="667"/>
      <c r="T400" s="667"/>
      <c r="U400" s="667"/>
      <c r="V400" s="667"/>
      <c r="W400" s="667"/>
      <c r="X400" s="667"/>
      <c r="Y400" s="667"/>
      <c r="Z400" s="667"/>
      <c r="AA400" s="667"/>
      <c r="AB400" s="667"/>
      <c r="AC400" s="667"/>
      <c r="AD400" s="667"/>
      <c r="AE400" s="667"/>
      <c r="AF400" s="667"/>
      <c r="AG400" s="667"/>
      <c r="AH400" s="667"/>
      <c r="AI400" s="667"/>
      <c r="AJ400" s="667"/>
      <c r="AK400" s="668"/>
      <c r="AL400" s="668"/>
      <c r="AM400" s="668"/>
      <c r="AN400" s="668"/>
      <c r="AO400" s="668"/>
      <c r="AP400" s="668"/>
      <c r="AQ400" s="668"/>
      <c r="AR400" s="668"/>
      <c r="AS400" s="668"/>
      <c r="AT400" s="668"/>
      <c r="AU400" s="668"/>
      <c r="AV400" s="668"/>
      <c r="AW400" s="668"/>
      <c r="AX400" s="668"/>
      <c r="AY400" s="668"/>
      <c r="AZ400" s="668"/>
      <c r="BA400" s="668"/>
      <c r="BB400" s="668"/>
      <c r="BC400" s="668"/>
      <c r="BD400" s="668"/>
      <c r="BE400" s="668"/>
      <c r="BF400" s="668"/>
      <c r="BG400" s="668"/>
      <c r="BH400" s="668"/>
      <c r="BI400" s="668"/>
      <c r="BJ400" s="668"/>
      <c r="BK400" s="668"/>
      <c r="BL400" s="668"/>
      <c r="BM400" s="668"/>
      <c r="BN400" s="668"/>
      <c r="BO400" s="668"/>
      <c r="BP400" s="668"/>
      <c r="BQ400" s="668"/>
      <c r="BR400" s="668"/>
      <c r="BS400" s="668"/>
      <c r="BT400" s="668"/>
      <c r="BU400" s="668"/>
      <c r="BV400" s="668"/>
      <c r="BW400" s="668"/>
      <c r="BX400" s="668"/>
      <c r="BY400" s="668"/>
      <c r="BZ400" s="668"/>
      <c r="CA400" s="668"/>
      <c r="CB400" s="668"/>
      <c r="CC400" s="668"/>
      <c r="CD400" s="668"/>
      <c r="CE400" s="668"/>
      <c r="CF400" s="668"/>
      <c r="CG400" s="668"/>
      <c r="CH400" s="668"/>
      <c r="CI400" s="668"/>
      <c r="CJ400" s="668"/>
      <c r="CK400" s="668"/>
      <c r="CL400" s="668"/>
      <c r="CM400" s="668"/>
      <c r="CN400" s="668"/>
      <c r="CO400" s="668"/>
      <c r="CP400" s="668"/>
      <c r="CQ400" s="668"/>
      <c r="CR400" s="668"/>
      <c r="CS400" s="668"/>
      <c r="CT400" s="668"/>
      <c r="CU400" s="668"/>
      <c r="CV400" s="668"/>
      <c r="CW400" s="668"/>
      <c r="CX400" s="668"/>
      <c r="CY400" s="668"/>
      <c r="CZ400" s="668"/>
      <c r="DA400" s="668"/>
      <c r="DB400" s="668"/>
      <c r="DC400" s="668"/>
      <c r="DD400" s="668"/>
      <c r="DE400" s="668"/>
      <c r="DF400" s="668"/>
      <c r="DG400" s="668"/>
      <c r="DH400" s="668"/>
      <c r="DI400" s="668"/>
      <c r="DJ400" s="668"/>
      <c r="DK400" s="668"/>
      <c r="DL400" s="668"/>
      <c r="DM400" s="668"/>
      <c r="DN400" s="668"/>
      <c r="DO400" s="668"/>
      <c r="DP400" s="668"/>
      <c r="DQ400" s="668"/>
      <c r="DR400" s="668"/>
      <c r="DS400" s="668"/>
      <c r="DT400" s="668"/>
      <c r="DU400" s="668"/>
      <c r="DV400" s="668"/>
      <c r="DW400" s="668"/>
      <c r="DX400" s="668"/>
      <c r="DY400" s="668"/>
      <c r="DZ400" s="668"/>
      <c r="EA400" s="668"/>
      <c r="EB400" s="668"/>
      <c r="EC400" s="668"/>
      <c r="ED400" s="668"/>
      <c r="EE400" s="668"/>
      <c r="EF400" s="668"/>
      <c r="EG400" s="668"/>
      <c r="EH400" s="668"/>
      <c r="EI400" s="668"/>
      <c r="EJ400" s="668"/>
      <c r="EK400" s="668"/>
      <c r="EL400" s="668"/>
      <c r="EM400" s="668"/>
      <c r="EN400" s="668"/>
      <c r="EO400" s="668"/>
      <c r="EP400" s="668"/>
      <c r="EQ400" s="668"/>
      <c r="ER400" s="668"/>
      <c r="ES400" s="668"/>
      <c r="ET400" s="668"/>
      <c r="EU400" s="668"/>
      <c r="EV400" s="668"/>
      <c r="EW400" s="668"/>
      <c r="EX400" s="668"/>
      <c r="EY400" s="668"/>
      <c r="EZ400" s="668"/>
      <c r="FA400" s="668"/>
      <c r="FB400" s="668"/>
      <c r="FC400" s="668"/>
      <c r="FD400" s="668"/>
      <c r="FE400" s="668"/>
      <c r="FF400" s="668"/>
    </row>
    <row r="401" spans="1:162" s="672" customFormat="1" ht="24" customHeight="1" thickTop="1">
      <c r="A401" s="385"/>
      <c r="B401" s="385"/>
      <c r="C401" s="384" t="s">
        <v>592</v>
      </c>
      <c r="D401" s="418" t="s">
        <v>594</v>
      </c>
      <c r="E401" s="419">
        <v>22513060</v>
      </c>
      <c r="F401" s="419">
        <v>3100000</v>
      </c>
      <c r="G401" s="419">
        <v>25613060</v>
      </c>
      <c r="H401" s="664"/>
      <c r="I401" s="669"/>
      <c r="J401" s="669"/>
      <c r="K401" s="670" t="s">
        <v>592</v>
      </c>
      <c r="L401" s="586" t="s">
        <v>3327</v>
      </c>
      <c r="M401" s="982">
        <f t="shared" si="18"/>
        <v>22513060</v>
      </c>
      <c r="N401" s="982">
        <f t="shared" si="19"/>
        <v>3100000</v>
      </c>
      <c r="O401" s="982">
        <f t="shared" si="20"/>
        <v>25613060</v>
      </c>
      <c r="P401" s="667"/>
      <c r="Q401" s="667"/>
      <c r="R401" s="667"/>
      <c r="S401" s="667"/>
      <c r="T401" s="667"/>
      <c r="U401" s="667"/>
      <c r="V401" s="667"/>
      <c r="W401" s="667"/>
      <c r="X401" s="667"/>
      <c r="Y401" s="667"/>
      <c r="Z401" s="667"/>
      <c r="AA401" s="667"/>
      <c r="AB401" s="667"/>
      <c r="AC401" s="667"/>
      <c r="AD401" s="667"/>
      <c r="AE401" s="667"/>
      <c r="AF401" s="667"/>
      <c r="AG401" s="667"/>
      <c r="AH401" s="667"/>
      <c r="AI401" s="667"/>
      <c r="AJ401" s="667"/>
      <c r="AK401" s="668"/>
      <c r="AL401" s="668"/>
      <c r="AM401" s="668"/>
      <c r="AN401" s="668"/>
      <c r="AO401" s="668"/>
      <c r="AP401" s="668"/>
      <c r="AQ401" s="668"/>
      <c r="AR401" s="668"/>
      <c r="AS401" s="668"/>
      <c r="AT401" s="668"/>
      <c r="AU401" s="668"/>
      <c r="AV401" s="668"/>
      <c r="AW401" s="668"/>
      <c r="AX401" s="668"/>
      <c r="AY401" s="668"/>
      <c r="AZ401" s="668"/>
      <c r="BA401" s="668"/>
      <c r="BB401" s="668"/>
      <c r="BC401" s="668"/>
      <c r="BD401" s="668"/>
      <c r="BE401" s="668"/>
      <c r="BF401" s="668"/>
      <c r="BG401" s="668"/>
      <c r="BH401" s="668"/>
      <c r="BI401" s="668"/>
      <c r="BJ401" s="668"/>
      <c r="BK401" s="668"/>
      <c r="BL401" s="668"/>
      <c r="BM401" s="668"/>
      <c r="BN401" s="668"/>
      <c r="BO401" s="668"/>
      <c r="BP401" s="668"/>
      <c r="BQ401" s="668"/>
      <c r="BR401" s="668"/>
      <c r="BS401" s="668"/>
      <c r="BT401" s="668"/>
      <c r="BU401" s="668"/>
      <c r="BV401" s="668"/>
      <c r="BW401" s="668"/>
      <c r="BX401" s="668"/>
      <c r="BY401" s="668"/>
      <c r="BZ401" s="668"/>
      <c r="CA401" s="668"/>
      <c r="CB401" s="668"/>
      <c r="CC401" s="668"/>
      <c r="CD401" s="668"/>
      <c r="CE401" s="668"/>
      <c r="CF401" s="668"/>
      <c r="CG401" s="668"/>
      <c r="CH401" s="668"/>
      <c r="CI401" s="668"/>
      <c r="CJ401" s="668"/>
      <c r="CK401" s="668"/>
      <c r="CL401" s="668"/>
      <c r="CM401" s="668"/>
      <c r="CN401" s="668"/>
      <c r="CO401" s="668"/>
      <c r="CP401" s="668"/>
      <c r="CQ401" s="668"/>
      <c r="CR401" s="668"/>
      <c r="CS401" s="668"/>
      <c r="CT401" s="668"/>
      <c r="CU401" s="668"/>
      <c r="CV401" s="668"/>
      <c r="CW401" s="668"/>
      <c r="CX401" s="668"/>
      <c r="CY401" s="668"/>
      <c r="CZ401" s="668"/>
      <c r="DA401" s="668"/>
      <c r="DB401" s="668"/>
      <c r="DC401" s="668"/>
      <c r="DD401" s="668"/>
      <c r="DE401" s="668"/>
      <c r="DF401" s="668"/>
      <c r="DG401" s="668"/>
      <c r="DH401" s="668"/>
      <c r="DI401" s="668"/>
      <c r="DJ401" s="668"/>
      <c r="DK401" s="668"/>
      <c r="DL401" s="668"/>
      <c r="DM401" s="668"/>
      <c r="DN401" s="668"/>
      <c r="DO401" s="668"/>
      <c r="DP401" s="668"/>
      <c r="DQ401" s="668"/>
      <c r="DR401" s="668"/>
      <c r="DS401" s="668"/>
      <c r="DT401" s="668"/>
      <c r="DU401" s="668"/>
      <c r="DV401" s="668"/>
      <c r="DW401" s="668"/>
      <c r="DX401" s="668"/>
      <c r="DY401" s="668"/>
      <c r="DZ401" s="668"/>
      <c r="EA401" s="668"/>
      <c r="EB401" s="668"/>
      <c r="EC401" s="668"/>
      <c r="ED401" s="668"/>
      <c r="EE401" s="668"/>
      <c r="EF401" s="668"/>
      <c r="EG401" s="668"/>
      <c r="EH401" s="668"/>
      <c r="EI401" s="668"/>
      <c r="EJ401" s="668"/>
      <c r="EK401" s="668"/>
      <c r="EL401" s="668"/>
      <c r="EM401" s="668"/>
      <c r="EN401" s="668"/>
      <c r="EO401" s="668"/>
      <c r="EP401" s="668"/>
      <c r="EQ401" s="668"/>
      <c r="ER401" s="668"/>
      <c r="ES401" s="668"/>
      <c r="ET401" s="668"/>
      <c r="EU401" s="668"/>
      <c r="EV401" s="668"/>
      <c r="EW401" s="668"/>
      <c r="EX401" s="668"/>
      <c r="EY401" s="668"/>
      <c r="EZ401" s="668"/>
      <c r="FA401" s="668"/>
      <c r="FB401" s="668"/>
      <c r="FC401" s="668"/>
      <c r="FD401" s="668"/>
      <c r="FE401" s="668"/>
      <c r="FF401" s="668"/>
    </row>
    <row r="402" spans="1:162" s="668" customFormat="1" ht="24" customHeight="1">
      <c r="A402" s="414"/>
      <c r="B402" s="415" t="s">
        <v>595</v>
      </c>
      <c r="C402" s="414"/>
      <c r="D402" s="416" t="s">
        <v>940</v>
      </c>
      <c r="E402" s="417">
        <v>8125200</v>
      </c>
      <c r="F402" s="417">
        <v>0</v>
      </c>
      <c r="G402" s="417">
        <v>8125200</v>
      </c>
      <c r="H402" s="664"/>
      <c r="I402" s="665"/>
      <c r="J402" s="666" t="s">
        <v>595</v>
      </c>
      <c r="K402" s="665"/>
      <c r="L402" s="585" t="s">
        <v>3631</v>
      </c>
      <c r="M402" s="981">
        <f t="shared" si="18"/>
        <v>8125200</v>
      </c>
      <c r="N402" s="981">
        <f t="shared" si="19"/>
        <v>0</v>
      </c>
      <c r="O402" s="981">
        <f t="shared" si="20"/>
        <v>8125200</v>
      </c>
      <c r="P402" s="667"/>
      <c r="Q402" s="667"/>
      <c r="R402" s="667"/>
      <c r="S402" s="667"/>
      <c r="T402" s="667"/>
      <c r="U402" s="667"/>
      <c r="V402" s="667"/>
      <c r="W402" s="667"/>
      <c r="X402" s="667"/>
      <c r="Y402" s="667"/>
      <c r="Z402" s="667"/>
      <c r="AA402" s="667"/>
      <c r="AB402" s="667"/>
      <c r="AC402" s="667"/>
      <c r="AD402" s="667"/>
      <c r="AE402" s="667"/>
      <c r="AF402" s="667"/>
      <c r="AG402" s="667"/>
      <c r="AH402" s="667"/>
      <c r="AI402" s="667"/>
      <c r="AJ402" s="667"/>
    </row>
    <row r="403" spans="1:162" s="668" customFormat="1" ht="24" customHeight="1">
      <c r="A403" s="385"/>
      <c r="B403" s="385"/>
      <c r="C403" s="384" t="s">
        <v>592</v>
      </c>
      <c r="D403" s="418" t="s">
        <v>941</v>
      </c>
      <c r="E403" s="419">
        <v>8125200</v>
      </c>
      <c r="F403" s="419">
        <v>0</v>
      </c>
      <c r="G403" s="417">
        <v>8125200</v>
      </c>
      <c r="H403" s="664"/>
      <c r="I403" s="669"/>
      <c r="J403" s="669"/>
      <c r="K403" s="670" t="s">
        <v>592</v>
      </c>
      <c r="L403" s="586" t="s">
        <v>3632</v>
      </c>
      <c r="M403" s="982">
        <f t="shared" si="18"/>
        <v>8125200</v>
      </c>
      <c r="N403" s="982">
        <f t="shared" si="19"/>
        <v>0</v>
      </c>
      <c r="O403" s="982">
        <f t="shared" si="20"/>
        <v>8125200</v>
      </c>
      <c r="P403" s="667"/>
      <c r="Q403" s="667"/>
      <c r="R403" s="667"/>
      <c r="S403" s="667"/>
      <c r="T403" s="667"/>
      <c r="U403" s="667"/>
      <c r="V403" s="667"/>
      <c r="W403" s="667"/>
      <c r="X403" s="667"/>
      <c r="Y403" s="667"/>
      <c r="Z403" s="667"/>
      <c r="AA403" s="667"/>
      <c r="AB403" s="667"/>
      <c r="AC403" s="667"/>
      <c r="AD403" s="667"/>
      <c r="AE403" s="667"/>
      <c r="AF403" s="667"/>
      <c r="AG403" s="667"/>
      <c r="AH403" s="667"/>
      <c r="AI403" s="667"/>
      <c r="AJ403" s="667"/>
    </row>
    <row r="404" spans="1:162" s="688" customFormat="1" ht="24" customHeight="1">
      <c r="A404" s="384"/>
      <c r="B404" s="385" t="s">
        <v>599</v>
      </c>
      <c r="C404" s="385"/>
      <c r="D404" s="418" t="s">
        <v>942</v>
      </c>
      <c r="E404" s="419">
        <v>665000</v>
      </c>
      <c r="F404" s="419">
        <v>0</v>
      </c>
      <c r="G404" s="417">
        <v>665000</v>
      </c>
      <c r="H404" s="659"/>
      <c r="I404" s="670"/>
      <c r="J404" s="669" t="s">
        <v>599</v>
      </c>
      <c r="K404" s="669"/>
      <c r="L404" s="586" t="s">
        <v>3633</v>
      </c>
      <c r="M404" s="982">
        <f t="shared" si="18"/>
        <v>665000</v>
      </c>
      <c r="N404" s="982">
        <f t="shared" si="19"/>
        <v>0</v>
      </c>
      <c r="O404" s="982">
        <f t="shared" si="20"/>
        <v>665000</v>
      </c>
      <c r="P404" s="662"/>
      <c r="Q404" s="662"/>
      <c r="R404" s="662"/>
      <c r="S404" s="662"/>
      <c r="T404" s="662"/>
      <c r="U404" s="662"/>
      <c r="V404" s="662"/>
      <c r="W404" s="662"/>
      <c r="X404" s="662"/>
      <c r="Y404" s="662"/>
      <c r="Z404" s="662"/>
      <c r="AA404" s="662"/>
      <c r="AB404" s="662"/>
      <c r="AC404" s="662"/>
      <c r="AD404" s="662"/>
      <c r="AE404" s="662"/>
      <c r="AF404" s="662"/>
      <c r="AG404" s="662"/>
      <c r="AH404" s="662"/>
      <c r="AI404" s="662"/>
      <c r="AJ404" s="662"/>
      <c r="AK404" s="663"/>
      <c r="AL404" s="663"/>
      <c r="AM404" s="663"/>
      <c r="AN404" s="663"/>
      <c r="AO404" s="663"/>
      <c r="AP404" s="663"/>
      <c r="AQ404" s="663"/>
      <c r="AR404" s="663"/>
      <c r="AS404" s="663"/>
      <c r="AT404" s="663"/>
      <c r="AU404" s="663"/>
      <c r="AV404" s="663"/>
      <c r="AW404" s="663"/>
      <c r="AX404" s="663"/>
      <c r="AY404" s="663"/>
      <c r="AZ404" s="663"/>
      <c r="BA404" s="663"/>
      <c r="BB404" s="663"/>
      <c r="BC404" s="663"/>
      <c r="BD404" s="663"/>
      <c r="BE404" s="663"/>
      <c r="BF404" s="663"/>
      <c r="BG404" s="663"/>
      <c r="BH404" s="663"/>
      <c r="BI404" s="663"/>
      <c r="BJ404" s="663"/>
      <c r="BK404" s="663"/>
      <c r="BL404" s="663"/>
      <c r="BM404" s="663"/>
      <c r="BN404" s="663"/>
      <c r="BO404" s="663"/>
      <c r="BP404" s="663"/>
      <c r="BQ404" s="663"/>
      <c r="BR404" s="663"/>
      <c r="BS404" s="663"/>
      <c r="BT404" s="663"/>
      <c r="BU404" s="663"/>
      <c r="BV404" s="663"/>
      <c r="BW404" s="663"/>
      <c r="BX404" s="663"/>
      <c r="BY404" s="663"/>
      <c r="BZ404" s="663"/>
      <c r="CA404" s="663"/>
      <c r="CB404" s="663"/>
      <c r="CC404" s="663"/>
      <c r="CD404" s="663"/>
      <c r="CE404" s="663"/>
      <c r="CF404" s="663"/>
      <c r="CG404" s="663"/>
      <c r="CH404" s="663"/>
      <c r="CI404" s="663"/>
      <c r="CJ404" s="663"/>
      <c r="CK404" s="663"/>
      <c r="CL404" s="663"/>
      <c r="CM404" s="663"/>
      <c r="CN404" s="663"/>
      <c r="CO404" s="663"/>
      <c r="CP404" s="663"/>
      <c r="CQ404" s="663"/>
      <c r="CR404" s="663"/>
      <c r="CS404" s="663"/>
      <c r="CT404" s="663"/>
      <c r="CU404" s="663"/>
      <c r="CV404" s="663"/>
      <c r="CW404" s="663"/>
      <c r="CX404" s="663"/>
      <c r="CY404" s="663"/>
      <c r="CZ404" s="663"/>
      <c r="DA404" s="663"/>
      <c r="DB404" s="663"/>
      <c r="DC404" s="663"/>
      <c r="DD404" s="663"/>
      <c r="DE404" s="663"/>
      <c r="DF404" s="663"/>
      <c r="DG404" s="663"/>
      <c r="DH404" s="663"/>
      <c r="DI404" s="663"/>
      <c r="DJ404" s="663"/>
      <c r="DK404" s="663"/>
      <c r="DL404" s="663"/>
      <c r="DM404" s="663"/>
      <c r="DN404" s="663"/>
      <c r="DO404" s="663"/>
      <c r="DP404" s="663"/>
      <c r="DQ404" s="663"/>
      <c r="DR404" s="663"/>
      <c r="DS404" s="663"/>
      <c r="DT404" s="663"/>
      <c r="DU404" s="663"/>
      <c r="DV404" s="663"/>
      <c r="DW404" s="663"/>
      <c r="DX404" s="663"/>
      <c r="DY404" s="663"/>
      <c r="DZ404" s="663"/>
      <c r="EA404" s="663"/>
      <c r="EB404" s="663"/>
      <c r="EC404" s="663"/>
      <c r="ED404" s="663"/>
      <c r="EE404" s="663"/>
      <c r="EF404" s="663"/>
      <c r="EG404" s="663"/>
      <c r="EH404" s="663"/>
      <c r="EI404" s="663"/>
      <c r="EJ404" s="663"/>
      <c r="EK404" s="663"/>
      <c r="EL404" s="663"/>
      <c r="EM404" s="663"/>
      <c r="EN404" s="663"/>
      <c r="EO404" s="663"/>
      <c r="EP404" s="663"/>
      <c r="EQ404" s="663"/>
      <c r="ER404" s="663"/>
      <c r="ES404" s="663"/>
      <c r="ET404" s="663"/>
      <c r="EU404" s="663"/>
      <c r="EV404" s="663"/>
      <c r="EW404" s="663"/>
      <c r="EX404" s="663"/>
      <c r="EY404" s="663"/>
      <c r="EZ404" s="663"/>
      <c r="FA404" s="663"/>
      <c r="FB404" s="663"/>
      <c r="FC404" s="663"/>
      <c r="FD404" s="663"/>
      <c r="FE404" s="663"/>
      <c r="FF404" s="663"/>
    </row>
    <row r="405" spans="1:162" s="684" customFormat="1" ht="24" customHeight="1">
      <c r="A405" s="384"/>
      <c r="B405" s="385"/>
      <c r="C405" s="385" t="s">
        <v>599</v>
      </c>
      <c r="D405" s="418" t="s">
        <v>943</v>
      </c>
      <c r="E405" s="419">
        <v>665000</v>
      </c>
      <c r="F405" s="419">
        <v>0</v>
      </c>
      <c r="G405" s="417">
        <v>665000</v>
      </c>
      <c r="H405" s="664"/>
      <c r="I405" s="670"/>
      <c r="J405" s="669"/>
      <c r="K405" s="669" t="s">
        <v>599</v>
      </c>
      <c r="L405" s="586" t="s">
        <v>3634</v>
      </c>
      <c r="M405" s="982">
        <f t="shared" si="18"/>
        <v>665000</v>
      </c>
      <c r="N405" s="982">
        <f t="shared" si="19"/>
        <v>0</v>
      </c>
      <c r="O405" s="982">
        <f t="shared" si="20"/>
        <v>665000</v>
      </c>
      <c r="P405" s="667"/>
      <c r="Q405" s="667"/>
      <c r="R405" s="667"/>
      <c r="S405" s="667"/>
      <c r="T405" s="667"/>
      <c r="U405" s="667"/>
      <c r="V405" s="667"/>
      <c r="W405" s="667"/>
      <c r="X405" s="667"/>
      <c r="Y405" s="667"/>
      <c r="Z405" s="667"/>
      <c r="AA405" s="667"/>
      <c r="AB405" s="667"/>
      <c r="AC405" s="667"/>
      <c r="AD405" s="667"/>
      <c r="AE405" s="667"/>
      <c r="AF405" s="667"/>
      <c r="AG405" s="667"/>
      <c r="AH405" s="667"/>
      <c r="AI405" s="667"/>
      <c r="AJ405" s="667"/>
      <c r="AK405" s="668"/>
      <c r="AL405" s="668"/>
      <c r="AM405" s="668"/>
      <c r="AN405" s="668"/>
      <c r="AO405" s="668"/>
      <c r="AP405" s="668"/>
      <c r="AQ405" s="668"/>
      <c r="AR405" s="668"/>
      <c r="AS405" s="668"/>
      <c r="AT405" s="668"/>
      <c r="AU405" s="668"/>
      <c r="AV405" s="668"/>
      <c r="AW405" s="668"/>
      <c r="AX405" s="668"/>
      <c r="AY405" s="668"/>
      <c r="AZ405" s="668"/>
      <c r="BA405" s="668"/>
      <c r="BB405" s="668"/>
      <c r="BC405" s="668"/>
      <c r="BD405" s="668"/>
      <c r="BE405" s="668"/>
      <c r="BF405" s="668"/>
      <c r="BG405" s="668"/>
      <c r="BH405" s="668"/>
      <c r="BI405" s="668"/>
      <c r="BJ405" s="668"/>
      <c r="BK405" s="668"/>
      <c r="BL405" s="668"/>
      <c r="BM405" s="668"/>
      <c r="BN405" s="668"/>
      <c r="BO405" s="668"/>
      <c r="BP405" s="668"/>
      <c r="BQ405" s="668"/>
      <c r="BR405" s="668"/>
      <c r="BS405" s="668"/>
      <c r="BT405" s="668"/>
      <c r="BU405" s="668"/>
      <c r="BV405" s="668"/>
      <c r="BW405" s="668"/>
      <c r="BX405" s="668"/>
      <c r="BY405" s="668"/>
      <c r="BZ405" s="668"/>
      <c r="CA405" s="668"/>
      <c r="CB405" s="668"/>
      <c r="CC405" s="668"/>
      <c r="CD405" s="668"/>
      <c r="CE405" s="668"/>
      <c r="CF405" s="668"/>
      <c r="CG405" s="668"/>
      <c r="CH405" s="668"/>
      <c r="CI405" s="668"/>
      <c r="CJ405" s="668"/>
      <c r="CK405" s="668"/>
      <c r="CL405" s="668"/>
      <c r="CM405" s="668"/>
      <c r="CN405" s="668"/>
      <c r="CO405" s="668"/>
      <c r="CP405" s="668"/>
      <c r="CQ405" s="668"/>
      <c r="CR405" s="668"/>
      <c r="CS405" s="668"/>
      <c r="CT405" s="668"/>
      <c r="CU405" s="668"/>
      <c r="CV405" s="668"/>
      <c r="CW405" s="668"/>
      <c r="CX405" s="668"/>
      <c r="CY405" s="668"/>
      <c r="CZ405" s="668"/>
      <c r="DA405" s="668"/>
      <c r="DB405" s="668"/>
      <c r="DC405" s="668"/>
      <c r="DD405" s="668"/>
      <c r="DE405" s="668"/>
      <c r="DF405" s="668"/>
      <c r="DG405" s="668"/>
      <c r="DH405" s="668"/>
      <c r="DI405" s="668"/>
      <c r="DJ405" s="668"/>
      <c r="DK405" s="668"/>
      <c r="DL405" s="668"/>
      <c r="DM405" s="668"/>
      <c r="DN405" s="668"/>
      <c r="DO405" s="668"/>
      <c r="DP405" s="668"/>
      <c r="DQ405" s="668"/>
      <c r="DR405" s="668"/>
      <c r="DS405" s="668"/>
      <c r="DT405" s="668"/>
      <c r="DU405" s="668"/>
      <c r="DV405" s="668"/>
      <c r="DW405" s="668"/>
      <c r="DX405" s="668"/>
      <c r="DY405" s="668"/>
      <c r="DZ405" s="668"/>
      <c r="EA405" s="668"/>
      <c r="EB405" s="668"/>
      <c r="EC405" s="668"/>
      <c r="ED405" s="668"/>
      <c r="EE405" s="668"/>
      <c r="EF405" s="668"/>
      <c r="EG405" s="668"/>
      <c r="EH405" s="668"/>
      <c r="EI405" s="668"/>
      <c r="EJ405" s="668"/>
      <c r="EK405" s="668"/>
      <c r="EL405" s="668"/>
      <c r="EM405" s="668"/>
      <c r="EN405" s="668"/>
      <c r="EO405" s="668"/>
      <c r="EP405" s="668"/>
      <c r="EQ405" s="668"/>
      <c r="ER405" s="668"/>
      <c r="ES405" s="668"/>
      <c r="ET405" s="668"/>
      <c r="EU405" s="668"/>
      <c r="EV405" s="668"/>
      <c r="EW405" s="668"/>
      <c r="EX405" s="668"/>
      <c r="EY405" s="668"/>
      <c r="EZ405" s="668"/>
      <c r="FA405" s="668"/>
      <c r="FB405" s="668"/>
      <c r="FC405" s="668"/>
      <c r="FD405" s="668"/>
      <c r="FE405" s="668"/>
      <c r="FF405" s="668"/>
    </row>
    <row r="406" spans="1:162" s="678" customFormat="1" ht="24" customHeight="1" thickBot="1">
      <c r="A406" s="437" t="s">
        <v>944</v>
      </c>
      <c r="B406" s="436"/>
      <c r="C406" s="436"/>
      <c r="D406" s="438" t="s">
        <v>945</v>
      </c>
      <c r="E406" s="439">
        <v>14500017</v>
      </c>
      <c r="F406" s="439">
        <v>0</v>
      </c>
      <c r="G406" s="439">
        <v>14500017</v>
      </c>
      <c r="H406" s="664"/>
      <c r="I406" s="693" t="s">
        <v>944</v>
      </c>
      <c r="J406" s="692"/>
      <c r="K406" s="692"/>
      <c r="L406" s="591" t="s">
        <v>3635</v>
      </c>
      <c r="M406" s="980">
        <f t="shared" si="18"/>
        <v>14500017</v>
      </c>
      <c r="N406" s="980">
        <f t="shared" si="19"/>
        <v>0</v>
      </c>
      <c r="O406" s="980">
        <f t="shared" si="20"/>
        <v>14500017</v>
      </c>
      <c r="P406" s="667"/>
      <c r="Q406" s="667"/>
      <c r="R406" s="667"/>
      <c r="S406" s="667"/>
      <c r="T406" s="667"/>
      <c r="U406" s="667"/>
      <c r="V406" s="667"/>
      <c r="W406" s="667"/>
      <c r="X406" s="667"/>
      <c r="Y406" s="667"/>
      <c r="Z406" s="667"/>
      <c r="AA406" s="667"/>
      <c r="AB406" s="667"/>
      <c r="AC406" s="667"/>
      <c r="AD406" s="667"/>
      <c r="AE406" s="667"/>
      <c r="AF406" s="667"/>
      <c r="AG406" s="667"/>
      <c r="AH406" s="667"/>
      <c r="AI406" s="667"/>
      <c r="AJ406" s="667"/>
      <c r="AK406" s="668"/>
      <c r="AL406" s="668"/>
      <c r="AM406" s="668"/>
      <c r="AN406" s="668"/>
      <c r="AO406" s="668"/>
      <c r="AP406" s="668"/>
      <c r="AQ406" s="668"/>
      <c r="AR406" s="668"/>
      <c r="AS406" s="668"/>
      <c r="AT406" s="668"/>
      <c r="AU406" s="668"/>
      <c r="AV406" s="668"/>
      <c r="AW406" s="668"/>
      <c r="AX406" s="668"/>
      <c r="AY406" s="668"/>
      <c r="AZ406" s="668"/>
      <c r="BA406" s="668"/>
      <c r="BB406" s="668"/>
      <c r="BC406" s="668"/>
      <c r="BD406" s="668"/>
      <c r="BE406" s="668"/>
      <c r="BF406" s="668"/>
      <c r="BG406" s="668"/>
      <c r="BH406" s="668"/>
      <c r="BI406" s="668"/>
      <c r="BJ406" s="668"/>
      <c r="BK406" s="668"/>
      <c r="BL406" s="668"/>
      <c r="BM406" s="668"/>
      <c r="BN406" s="668"/>
      <c r="BO406" s="668"/>
      <c r="BP406" s="668"/>
      <c r="BQ406" s="668"/>
      <c r="BR406" s="668"/>
      <c r="BS406" s="668"/>
      <c r="BT406" s="668"/>
      <c r="BU406" s="668"/>
      <c r="BV406" s="668"/>
      <c r="BW406" s="668"/>
      <c r="BX406" s="668"/>
      <c r="BY406" s="668"/>
      <c r="BZ406" s="668"/>
      <c r="CA406" s="668"/>
      <c r="CB406" s="668"/>
      <c r="CC406" s="668"/>
      <c r="CD406" s="668"/>
      <c r="CE406" s="668"/>
      <c r="CF406" s="668"/>
      <c r="CG406" s="668"/>
      <c r="CH406" s="668"/>
      <c r="CI406" s="668"/>
      <c r="CJ406" s="668"/>
      <c r="CK406" s="668"/>
      <c r="CL406" s="668"/>
      <c r="CM406" s="668"/>
      <c r="CN406" s="668"/>
      <c r="CO406" s="668"/>
      <c r="CP406" s="668"/>
      <c r="CQ406" s="668"/>
      <c r="CR406" s="668"/>
      <c r="CS406" s="668"/>
      <c r="CT406" s="668"/>
      <c r="CU406" s="668"/>
      <c r="CV406" s="668"/>
      <c r="CW406" s="668"/>
      <c r="CX406" s="668"/>
      <c r="CY406" s="668"/>
      <c r="CZ406" s="668"/>
      <c r="DA406" s="668"/>
      <c r="DB406" s="668"/>
      <c r="DC406" s="668"/>
      <c r="DD406" s="668"/>
      <c r="DE406" s="668"/>
      <c r="DF406" s="668"/>
      <c r="DG406" s="668"/>
      <c r="DH406" s="668"/>
      <c r="DI406" s="668"/>
      <c r="DJ406" s="668"/>
      <c r="DK406" s="668"/>
      <c r="DL406" s="668"/>
      <c r="DM406" s="668"/>
      <c r="DN406" s="668"/>
      <c r="DO406" s="668"/>
      <c r="DP406" s="668"/>
      <c r="DQ406" s="668"/>
      <c r="DR406" s="668"/>
      <c r="DS406" s="668"/>
      <c r="DT406" s="668"/>
      <c r="DU406" s="668"/>
      <c r="DV406" s="668"/>
      <c r="DW406" s="668"/>
      <c r="DX406" s="668"/>
      <c r="DY406" s="668"/>
      <c r="DZ406" s="668"/>
      <c r="EA406" s="668"/>
      <c r="EB406" s="668"/>
      <c r="EC406" s="668"/>
      <c r="ED406" s="668"/>
      <c r="EE406" s="668"/>
      <c r="EF406" s="668"/>
      <c r="EG406" s="668"/>
      <c r="EH406" s="668"/>
      <c r="EI406" s="668"/>
      <c r="EJ406" s="668"/>
      <c r="EK406" s="668"/>
      <c r="EL406" s="668"/>
      <c r="EM406" s="668"/>
      <c r="EN406" s="668"/>
      <c r="EO406" s="668"/>
      <c r="EP406" s="668"/>
      <c r="EQ406" s="668"/>
      <c r="ER406" s="668"/>
      <c r="ES406" s="668"/>
      <c r="ET406" s="668"/>
      <c r="EU406" s="668"/>
      <c r="EV406" s="668"/>
      <c r="EW406" s="668"/>
      <c r="EX406" s="668"/>
      <c r="EY406" s="668"/>
      <c r="EZ406" s="668"/>
      <c r="FA406" s="668"/>
      <c r="FB406" s="668"/>
      <c r="FC406" s="668"/>
      <c r="FD406" s="668"/>
      <c r="FE406" s="668"/>
      <c r="FF406" s="668"/>
    </row>
    <row r="407" spans="1:162" s="688" customFormat="1" ht="24" customHeight="1" thickTop="1">
      <c r="A407" s="414"/>
      <c r="B407" s="415" t="s">
        <v>592</v>
      </c>
      <c r="C407" s="414"/>
      <c r="D407" s="416" t="s">
        <v>593</v>
      </c>
      <c r="E407" s="417">
        <v>8780125</v>
      </c>
      <c r="F407" s="417">
        <v>0</v>
      </c>
      <c r="G407" s="417">
        <v>8780125</v>
      </c>
      <c r="H407" s="659"/>
      <c r="I407" s="665"/>
      <c r="J407" s="666" t="s">
        <v>592</v>
      </c>
      <c r="K407" s="665"/>
      <c r="L407" s="585" t="s">
        <v>3339</v>
      </c>
      <c r="M407" s="981">
        <f t="shared" si="18"/>
        <v>8780125</v>
      </c>
      <c r="N407" s="981">
        <f t="shared" si="19"/>
        <v>0</v>
      </c>
      <c r="O407" s="981">
        <f t="shared" si="20"/>
        <v>8780125</v>
      </c>
      <c r="P407" s="662"/>
      <c r="Q407" s="662"/>
      <c r="R407" s="662"/>
      <c r="S407" s="662"/>
      <c r="T407" s="662"/>
      <c r="U407" s="662"/>
      <c r="V407" s="662"/>
      <c r="W407" s="662"/>
      <c r="X407" s="662"/>
      <c r="Y407" s="662"/>
      <c r="Z407" s="662"/>
      <c r="AA407" s="662"/>
      <c r="AB407" s="662"/>
      <c r="AC407" s="662"/>
      <c r="AD407" s="662"/>
      <c r="AE407" s="662"/>
      <c r="AF407" s="662"/>
      <c r="AG407" s="662"/>
      <c r="AH407" s="662"/>
      <c r="AI407" s="662"/>
      <c r="AJ407" s="662"/>
      <c r="AK407" s="663"/>
      <c r="AL407" s="663"/>
      <c r="AM407" s="663"/>
      <c r="AN407" s="663"/>
      <c r="AO407" s="663"/>
      <c r="AP407" s="663"/>
      <c r="AQ407" s="663"/>
      <c r="AR407" s="663"/>
      <c r="AS407" s="663"/>
      <c r="AT407" s="663"/>
      <c r="AU407" s="663"/>
      <c r="AV407" s="663"/>
      <c r="AW407" s="663"/>
      <c r="AX407" s="663"/>
      <c r="AY407" s="663"/>
      <c r="AZ407" s="663"/>
      <c r="BA407" s="663"/>
      <c r="BB407" s="663"/>
      <c r="BC407" s="663"/>
      <c r="BD407" s="663"/>
      <c r="BE407" s="663"/>
      <c r="BF407" s="663"/>
      <c r="BG407" s="663"/>
      <c r="BH407" s="663"/>
      <c r="BI407" s="663"/>
      <c r="BJ407" s="663"/>
      <c r="BK407" s="663"/>
      <c r="BL407" s="663"/>
      <c r="BM407" s="663"/>
      <c r="BN407" s="663"/>
      <c r="BO407" s="663"/>
      <c r="BP407" s="663"/>
      <c r="BQ407" s="663"/>
      <c r="BR407" s="663"/>
      <c r="BS407" s="663"/>
      <c r="BT407" s="663"/>
      <c r="BU407" s="663"/>
      <c r="BV407" s="663"/>
      <c r="BW407" s="663"/>
      <c r="BX407" s="663"/>
      <c r="BY407" s="663"/>
      <c r="BZ407" s="663"/>
      <c r="CA407" s="663"/>
      <c r="CB407" s="663"/>
      <c r="CC407" s="663"/>
      <c r="CD407" s="663"/>
      <c r="CE407" s="663"/>
      <c r="CF407" s="663"/>
      <c r="CG407" s="663"/>
      <c r="CH407" s="663"/>
      <c r="CI407" s="663"/>
      <c r="CJ407" s="663"/>
      <c r="CK407" s="663"/>
      <c r="CL407" s="663"/>
      <c r="CM407" s="663"/>
      <c r="CN407" s="663"/>
      <c r="CO407" s="663"/>
      <c r="CP407" s="663"/>
      <c r="CQ407" s="663"/>
      <c r="CR407" s="663"/>
      <c r="CS407" s="663"/>
      <c r="CT407" s="663"/>
      <c r="CU407" s="663"/>
      <c r="CV407" s="663"/>
      <c r="CW407" s="663"/>
      <c r="CX407" s="663"/>
      <c r="CY407" s="663"/>
      <c r="CZ407" s="663"/>
      <c r="DA407" s="663"/>
      <c r="DB407" s="663"/>
      <c r="DC407" s="663"/>
      <c r="DD407" s="663"/>
      <c r="DE407" s="663"/>
      <c r="DF407" s="663"/>
      <c r="DG407" s="663"/>
      <c r="DH407" s="663"/>
      <c r="DI407" s="663"/>
      <c r="DJ407" s="663"/>
      <c r="DK407" s="663"/>
      <c r="DL407" s="663"/>
      <c r="DM407" s="663"/>
      <c r="DN407" s="663"/>
      <c r="DO407" s="663"/>
      <c r="DP407" s="663"/>
      <c r="DQ407" s="663"/>
      <c r="DR407" s="663"/>
      <c r="DS407" s="663"/>
      <c r="DT407" s="663"/>
      <c r="DU407" s="663"/>
      <c r="DV407" s="663"/>
      <c r="DW407" s="663"/>
      <c r="DX407" s="663"/>
      <c r="DY407" s="663"/>
      <c r="DZ407" s="663"/>
      <c r="EA407" s="663"/>
      <c r="EB407" s="663"/>
      <c r="EC407" s="663"/>
      <c r="ED407" s="663"/>
      <c r="EE407" s="663"/>
      <c r="EF407" s="663"/>
      <c r="EG407" s="663"/>
      <c r="EH407" s="663"/>
      <c r="EI407" s="663"/>
      <c r="EJ407" s="663"/>
      <c r="EK407" s="663"/>
      <c r="EL407" s="663"/>
      <c r="EM407" s="663"/>
      <c r="EN407" s="663"/>
      <c r="EO407" s="663"/>
      <c r="EP407" s="663"/>
      <c r="EQ407" s="663"/>
      <c r="ER407" s="663"/>
      <c r="ES407" s="663"/>
      <c r="ET407" s="663"/>
      <c r="EU407" s="663"/>
      <c r="EV407" s="663"/>
      <c r="EW407" s="663"/>
      <c r="EX407" s="663"/>
      <c r="EY407" s="663"/>
      <c r="EZ407" s="663"/>
      <c r="FA407" s="663"/>
      <c r="FB407" s="663"/>
      <c r="FC407" s="663"/>
      <c r="FD407" s="663"/>
      <c r="FE407" s="663"/>
      <c r="FF407" s="663"/>
    </row>
    <row r="408" spans="1:162" s="668" customFormat="1" ht="24" customHeight="1">
      <c r="A408" s="385"/>
      <c r="B408" s="385"/>
      <c r="C408" s="384" t="s">
        <v>592</v>
      </c>
      <c r="D408" s="418" t="s">
        <v>594</v>
      </c>
      <c r="E408" s="419">
        <v>8780125</v>
      </c>
      <c r="F408" s="419">
        <v>0</v>
      </c>
      <c r="G408" s="417">
        <v>8780125</v>
      </c>
      <c r="H408" s="664"/>
      <c r="I408" s="669"/>
      <c r="J408" s="669"/>
      <c r="K408" s="670" t="s">
        <v>592</v>
      </c>
      <c r="L408" s="586" t="s">
        <v>3327</v>
      </c>
      <c r="M408" s="982">
        <f t="shared" si="18"/>
        <v>8780125</v>
      </c>
      <c r="N408" s="982">
        <f t="shared" si="19"/>
        <v>0</v>
      </c>
      <c r="O408" s="982">
        <f t="shared" si="20"/>
        <v>8780125</v>
      </c>
      <c r="P408" s="667"/>
      <c r="Q408" s="667"/>
      <c r="R408" s="667"/>
      <c r="S408" s="667"/>
      <c r="T408" s="667"/>
      <c r="U408" s="667"/>
      <c r="V408" s="667"/>
      <c r="W408" s="667"/>
      <c r="X408" s="667"/>
      <c r="Y408" s="667"/>
      <c r="Z408" s="667"/>
      <c r="AA408" s="667"/>
      <c r="AB408" s="667"/>
      <c r="AC408" s="667"/>
      <c r="AD408" s="667"/>
      <c r="AE408" s="667"/>
      <c r="AF408" s="667"/>
      <c r="AG408" s="667"/>
      <c r="AH408" s="667"/>
      <c r="AI408" s="667"/>
      <c r="AJ408" s="667"/>
    </row>
    <row r="409" spans="1:162" s="668" customFormat="1" ht="24" customHeight="1">
      <c r="A409" s="385"/>
      <c r="B409" s="384" t="s">
        <v>595</v>
      </c>
      <c r="C409" s="385"/>
      <c r="D409" s="418" t="s">
        <v>946</v>
      </c>
      <c r="E409" s="419">
        <v>3916511</v>
      </c>
      <c r="F409" s="419">
        <v>0</v>
      </c>
      <c r="G409" s="417">
        <v>3916511</v>
      </c>
      <c r="H409" s="664"/>
      <c r="I409" s="669"/>
      <c r="J409" s="670" t="s">
        <v>595</v>
      </c>
      <c r="K409" s="669"/>
      <c r="L409" s="586" t="s">
        <v>3636</v>
      </c>
      <c r="M409" s="982">
        <f t="shared" si="18"/>
        <v>3916511</v>
      </c>
      <c r="N409" s="982">
        <f t="shared" si="19"/>
        <v>0</v>
      </c>
      <c r="O409" s="982">
        <f t="shared" si="20"/>
        <v>3916511</v>
      </c>
      <c r="P409" s="667"/>
      <c r="Q409" s="667"/>
      <c r="R409" s="667"/>
      <c r="S409" s="667"/>
      <c r="T409" s="667"/>
      <c r="U409" s="667"/>
      <c r="V409" s="667"/>
      <c r="W409" s="667"/>
      <c r="X409" s="667"/>
      <c r="Y409" s="667"/>
      <c r="Z409" s="667"/>
      <c r="AA409" s="667"/>
      <c r="AB409" s="667"/>
      <c r="AC409" s="667"/>
      <c r="AD409" s="667"/>
      <c r="AE409" s="667"/>
      <c r="AF409" s="667"/>
      <c r="AG409" s="667"/>
      <c r="AH409" s="667"/>
      <c r="AI409" s="667"/>
      <c r="AJ409" s="667"/>
    </row>
    <row r="410" spans="1:162" s="672" customFormat="1" ht="24" customHeight="1">
      <c r="A410" s="385"/>
      <c r="B410" s="385"/>
      <c r="C410" s="384" t="s">
        <v>592</v>
      </c>
      <c r="D410" s="418" t="s">
        <v>947</v>
      </c>
      <c r="E410" s="419">
        <v>2390437</v>
      </c>
      <c r="F410" s="419">
        <v>0</v>
      </c>
      <c r="G410" s="419">
        <v>2390437</v>
      </c>
      <c r="H410" s="664"/>
      <c r="I410" s="669"/>
      <c r="J410" s="669"/>
      <c r="K410" s="670" t="s">
        <v>592</v>
      </c>
      <c r="L410" s="586" t="s">
        <v>5777</v>
      </c>
      <c r="M410" s="982">
        <f t="shared" si="18"/>
        <v>2390437</v>
      </c>
      <c r="N410" s="982">
        <f t="shared" si="19"/>
        <v>0</v>
      </c>
      <c r="O410" s="982">
        <f t="shared" si="20"/>
        <v>2390437</v>
      </c>
      <c r="P410" s="667"/>
      <c r="Q410" s="667"/>
      <c r="R410" s="667"/>
      <c r="S410" s="667"/>
      <c r="T410" s="667"/>
      <c r="U410" s="667"/>
      <c r="V410" s="667"/>
      <c r="W410" s="667"/>
      <c r="X410" s="667"/>
      <c r="Y410" s="667"/>
      <c r="Z410" s="667"/>
      <c r="AA410" s="667"/>
      <c r="AB410" s="667"/>
      <c r="AC410" s="667"/>
      <c r="AD410" s="667"/>
      <c r="AE410" s="667"/>
      <c r="AF410" s="667"/>
      <c r="AG410" s="667"/>
      <c r="AH410" s="667"/>
      <c r="AI410" s="667"/>
      <c r="AJ410" s="667"/>
      <c r="AK410" s="668"/>
      <c r="AL410" s="668"/>
      <c r="AM410" s="668"/>
      <c r="AN410" s="668"/>
      <c r="AO410" s="668"/>
      <c r="AP410" s="668"/>
      <c r="AQ410" s="668"/>
      <c r="AR410" s="668"/>
      <c r="AS410" s="668"/>
      <c r="AT410" s="668"/>
      <c r="AU410" s="668"/>
      <c r="AV410" s="668"/>
      <c r="AW410" s="668"/>
      <c r="AX410" s="668"/>
      <c r="AY410" s="668"/>
      <c r="AZ410" s="668"/>
      <c r="BA410" s="668"/>
      <c r="BB410" s="668"/>
      <c r="BC410" s="668"/>
      <c r="BD410" s="668"/>
      <c r="BE410" s="668"/>
      <c r="BF410" s="668"/>
      <c r="BG410" s="668"/>
      <c r="BH410" s="668"/>
      <c r="BI410" s="668"/>
      <c r="BJ410" s="668"/>
      <c r="BK410" s="668"/>
      <c r="BL410" s="668"/>
      <c r="BM410" s="668"/>
      <c r="BN410" s="668"/>
      <c r="BO410" s="668"/>
      <c r="BP410" s="668"/>
      <c r="BQ410" s="668"/>
      <c r="BR410" s="668"/>
      <c r="BS410" s="668"/>
      <c r="BT410" s="668"/>
      <c r="BU410" s="668"/>
      <c r="BV410" s="668"/>
      <c r="BW410" s="668"/>
      <c r="BX410" s="668"/>
      <c r="BY410" s="668"/>
      <c r="BZ410" s="668"/>
      <c r="CA410" s="668"/>
      <c r="CB410" s="668"/>
      <c r="CC410" s="668"/>
      <c r="CD410" s="668"/>
      <c r="CE410" s="668"/>
      <c r="CF410" s="668"/>
      <c r="CG410" s="668"/>
      <c r="CH410" s="668"/>
      <c r="CI410" s="668"/>
      <c r="CJ410" s="668"/>
      <c r="CK410" s="668"/>
      <c r="CL410" s="668"/>
      <c r="CM410" s="668"/>
      <c r="CN410" s="668"/>
      <c r="CO410" s="668"/>
      <c r="CP410" s="668"/>
      <c r="CQ410" s="668"/>
      <c r="CR410" s="668"/>
      <c r="CS410" s="668"/>
      <c r="CT410" s="668"/>
      <c r="CU410" s="668"/>
      <c r="CV410" s="668"/>
      <c r="CW410" s="668"/>
      <c r="CX410" s="668"/>
      <c r="CY410" s="668"/>
      <c r="CZ410" s="668"/>
      <c r="DA410" s="668"/>
      <c r="DB410" s="668"/>
      <c r="DC410" s="668"/>
      <c r="DD410" s="668"/>
      <c r="DE410" s="668"/>
      <c r="DF410" s="668"/>
      <c r="DG410" s="668"/>
      <c r="DH410" s="668"/>
      <c r="DI410" s="668"/>
      <c r="DJ410" s="668"/>
      <c r="DK410" s="668"/>
      <c r="DL410" s="668"/>
      <c r="DM410" s="668"/>
      <c r="DN410" s="668"/>
      <c r="DO410" s="668"/>
      <c r="DP410" s="668"/>
      <c r="DQ410" s="668"/>
      <c r="DR410" s="668"/>
      <c r="DS410" s="668"/>
      <c r="DT410" s="668"/>
      <c r="DU410" s="668"/>
      <c r="DV410" s="668"/>
      <c r="DW410" s="668"/>
      <c r="DX410" s="668"/>
      <c r="DY410" s="668"/>
      <c r="DZ410" s="668"/>
      <c r="EA410" s="668"/>
      <c r="EB410" s="668"/>
      <c r="EC410" s="668"/>
      <c r="ED410" s="668"/>
      <c r="EE410" s="668"/>
      <c r="EF410" s="668"/>
      <c r="EG410" s="668"/>
      <c r="EH410" s="668"/>
      <c r="EI410" s="668"/>
      <c r="EJ410" s="668"/>
      <c r="EK410" s="668"/>
      <c r="EL410" s="668"/>
      <c r="EM410" s="668"/>
      <c r="EN410" s="668"/>
      <c r="EO410" s="668"/>
      <c r="EP410" s="668"/>
      <c r="EQ410" s="668"/>
      <c r="ER410" s="668"/>
      <c r="ES410" s="668"/>
      <c r="ET410" s="668"/>
      <c r="EU410" s="668"/>
      <c r="EV410" s="668"/>
      <c r="EW410" s="668"/>
      <c r="EX410" s="668"/>
      <c r="EY410" s="668"/>
      <c r="EZ410" s="668"/>
      <c r="FA410" s="668"/>
      <c r="FB410" s="668"/>
      <c r="FC410" s="668"/>
      <c r="FD410" s="668"/>
      <c r="FE410" s="668"/>
      <c r="FF410" s="668"/>
    </row>
    <row r="411" spans="1:162" s="668" customFormat="1" ht="24" customHeight="1">
      <c r="A411" s="414"/>
      <c r="B411" s="414"/>
      <c r="C411" s="415" t="s">
        <v>595</v>
      </c>
      <c r="D411" s="416" t="s">
        <v>948</v>
      </c>
      <c r="E411" s="417">
        <v>1526074</v>
      </c>
      <c r="F411" s="417">
        <v>0</v>
      </c>
      <c r="G411" s="417">
        <v>1526074</v>
      </c>
      <c r="H411" s="664"/>
      <c r="I411" s="665"/>
      <c r="J411" s="665"/>
      <c r="K411" s="666" t="s">
        <v>595</v>
      </c>
      <c r="L411" s="585" t="s">
        <v>3637</v>
      </c>
      <c r="M411" s="981">
        <f t="shared" si="18"/>
        <v>1526074</v>
      </c>
      <c r="N411" s="981">
        <f t="shared" si="19"/>
        <v>0</v>
      </c>
      <c r="O411" s="981">
        <f t="shared" si="20"/>
        <v>1526074</v>
      </c>
      <c r="P411" s="667"/>
      <c r="Q411" s="667"/>
      <c r="R411" s="667"/>
      <c r="S411" s="667"/>
      <c r="T411" s="667"/>
      <c r="U411" s="667"/>
      <c r="V411" s="667"/>
      <c r="W411" s="667"/>
      <c r="X411" s="667"/>
      <c r="Y411" s="667"/>
      <c r="Z411" s="667"/>
      <c r="AA411" s="667"/>
      <c r="AB411" s="667"/>
      <c r="AC411" s="667"/>
      <c r="AD411" s="667"/>
      <c r="AE411" s="667"/>
      <c r="AF411" s="667"/>
      <c r="AG411" s="667"/>
      <c r="AH411" s="667"/>
      <c r="AI411" s="667"/>
      <c r="AJ411" s="667"/>
    </row>
    <row r="412" spans="1:162" s="668" customFormat="1" ht="24" customHeight="1">
      <c r="A412" s="385"/>
      <c r="B412" s="385" t="s">
        <v>599</v>
      </c>
      <c r="C412" s="384"/>
      <c r="D412" s="418" t="s">
        <v>949</v>
      </c>
      <c r="E412" s="419">
        <v>1803381</v>
      </c>
      <c r="F412" s="419">
        <v>0</v>
      </c>
      <c r="G412" s="417">
        <v>1803381</v>
      </c>
      <c r="H412" s="664"/>
      <c r="I412" s="669"/>
      <c r="J412" s="669" t="s">
        <v>599</v>
      </c>
      <c r="K412" s="670"/>
      <c r="L412" s="586" t="s">
        <v>3534</v>
      </c>
      <c r="M412" s="982">
        <f t="shared" si="18"/>
        <v>1803381</v>
      </c>
      <c r="N412" s="982">
        <f t="shared" si="19"/>
        <v>0</v>
      </c>
      <c r="O412" s="982">
        <f t="shared" si="20"/>
        <v>1803381</v>
      </c>
      <c r="P412" s="667"/>
      <c r="Q412" s="667"/>
      <c r="R412" s="667"/>
      <c r="S412" s="667"/>
      <c r="T412" s="667"/>
      <c r="U412" s="667"/>
      <c r="V412" s="667"/>
      <c r="W412" s="667"/>
      <c r="X412" s="667"/>
      <c r="Y412" s="667"/>
      <c r="Z412" s="667"/>
      <c r="AA412" s="667"/>
      <c r="AB412" s="667"/>
      <c r="AC412" s="667"/>
      <c r="AD412" s="667"/>
      <c r="AE412" s="667"/>
      <c r="AF412" s="667"/>
      <c r="AG412" s="667"/>
      <c r="AH412" s="667"/>
      <c r="AI412" s="667"/>
      <c r="AJ412" s="667"/>
    </row>
    <row r="413" spans="1:162" s="668" customFormat="1" ht="24" customHeight="1">
      <c r="A413" s="385"/>
      <c r="B413" s="385"/>
      <c r="C413" s="384" t="s">
        <v>592</v>
      </c>
      <c r="D413" s="418" t="s">
        <v>950</v>
      </c>
      <c r="E413" s="419">
        <v>971521</v>
      </c>
      <c r="F413" s="419">
        <v>0</v>
      </c>
      <c r="G413" s="417">
        <v>971521</v>
      </c>
      <c r="H413" s="664"/>
      <c r="I413" s="669"/>
      <c r="J413" s="669"/>
      <c r="K413" s="670" t="s">
        <v>592</v>
      </c>
      <c r="L413" s="586" t="s">
        <v>3638</v>
      </c>
      <c r="M413" s="982">
        <f t="shared" si="18"/>
        <v>971521</v>
      </c>
      <c r="N413" s="982">
        <f t="shared" si="19"/>
        <v>0</v>
      </c>
      <c r="O413" s="982">
        <f t="shared" si="20"/>
        <v>971521</v>
      </c>
      <c r="P413" s="667"/>
      <c r="Q413" s="667"/>
      <c r="R413" s="667"/>
      <c r="S413" s="667"/>
      <c r="T413" s="667"/>
      <c r="U413" s="667"/>
      <c r="V413" s="667"/>
      <c r="W413" s="667"/>
      <c r="X413" s="667"/>
      <c r="Y413" s="667"/>
      <c r="Z413" s="667"/>
      <c r="AA413" s="667"/>
      <c r="AB413" s="667"/>
      <c r="AC413" s="667"/>
      <c r="AD413" s="667"/>
      <c r="AE413" s="667"/>
      <c r="AF413" s="667"/>
      <c r="AG413" s="667"/>
      <c r="AH413" s="667"/>
      <c r="AI413" s="667"/>
      <c r="AJ413" s="667"/>
    </row>
    <row r="414" spans="1:162" s="668" customFormat="1" ht="24" customHeight="1">
      <c r="A414" s="385"/>
      <c r="B414" s="385"/>
      <c r="C414" s="384" t="s">
        <v>595</v>
      </c>
      <c r="D414" s="418" t="s">
        <v>951</v>
      </c>
      <c r="E414" s="419">
        <v>831860</v>
      </c>
      <c r="F414" s="419">
        <v>0</v>
      </c>
      <c r="G414" s="417">
        <v>831860</v>
      </c>
      <c r="H414" s="664"/>
      <c r="I414" s="669"/>
      <c r="J414" s="669"/>
      <c r="K414" s="670" t="s">
        <v>595</v>
      </c>
      <c r="L414" s="586" t="s">
        <v>3639</v>
      </c>
      <c r="M414" s="982">
        <f t="shared" si="18"/>
        <v>831860</v>
      </c>
      <c r="N414" s="982">
        <f t="shared" si="19"/>
        <v>0</v>
      </c>
      <c r="O414" s="982">
        <f t="shared" si="20"/>
        <v>831860</v>
      </c>
      <c r="P414" s="667"/>
      <c r="Q414" s="667"/>
      <c r="R414" s="667"/>
      <c r="S414" s="667"/>
      <c r="T414" s="667"/>
      <c r="U414" s="667"/>
      <c r="V414" s="667"/>
      <c r="W414" s="667"/>
      <c r="X414" s="667"/>
      <c r="Y414" s="667"/>
      <c r="Z414" s="667"/>
      <c r="AA414" s="667"/>
      <c r="AB414" s="667"/>
      <c r="AC414" s="667"/>
      <c r="AD414" s="667"/>
      <c r="AE414" s="667"/>
      <c r="AF414" s="667"/>
      <c r="AG414" s="667"/>
      <c r="AH414" s="667"/>
      <c r="AI414" s="667"/>
      <c r="AJ414" s="667"/>
    </row>
    <row r="415" spans="1:162" s="695" customFormat="1" ht="24" customHeight="1" thickBot="1">
      <c r="A415" s="424" t="s">
        <v>952</v>
      </c>
      <c r="B415" s="424"/>
      <c r="C415" s="425"/>
      <c r="D415" s="426" t="s">
        <v>953</v>
      </c>
      <c r="E415" s="427">
        <v>28200003</v>
      </c>
      <c r="F415" s="427">
        <v>0</v>
      </c>
      <c r="G415" s="439">
        <v>28200003</v>
      </c>
      <c r="H415" s="654"/>
      <c r="I415" s="675" t="s">
        <v>952</v>
      </c>
      <c r="J415" s="675"/>
      <c r="K415" s="676"/>
      <c r="L415" s="587" t="s">
        <v>3640</v>
      </c>
      <c r="M415" s="984">
        <f t="shared" si="18"/>
        <v>28200003</v>
      </c>
      <c r="N415" s="984">
        <f t="shared" si="19"/>
        <v>0</v>
      </c>
      <c r="O415" s="984">
        <f t="shared" si="20"/>
        <v>28200003</v>
      </c>
      <c r="P415" s="657"/>
      <c r="Q415" s="657"/>
      <c r="R415" s="657"/>
      <c r="S415" s="657"/>
      <c r="T415" s="657"/>
      <c r="U415" s="657"/>
      <c r="V415" s="657"/>
      <c r="W415" s="657"/>
      <c r="X415" s="657"/>
      <c r="Y415" s="657"/>
      <c r="Z415" s="657"/>
      <c r="AA415" s="657"/>
      <c r="AB415" s="657"/>
      <c r="AC415" s="657"/>
      <c r="AD415" s="657"/>
      <c r="AE415" s="657"/>
      <c r="AF415" s="657"/>
      <c r="AG415" s="657"/>
      <c r="AH415" s="657"/>
      <c r="AI415" s="657"/>
      <c r="AJ415" s="657"/>
      <c r="AK415" s="658"/>
      <c r="AL415" s="658"/>
      <c r="AM415" s="658"/>
      <c r="AN415" s="658"/>
      <c r="AO415" s="658"/>
      <c r="AP415" s="658"/>
      <c r="AQ415" s="658"/>
      <c r="AR415" s="658"/>
      <c r="AS415" s="658"/>
      <c r="AT415" s="658"/>
      <c r="AU415" s="658"/>
      <c r="AV415" s="658"/>
      <c r="AW415" s="658"/>
      <c r="AX415" s="658"/>
      <c r="AY415" s="658"/>
      <c r="AZ415" s="658"/>
      <c r="BA415" s="658"/>
      <c r="BB415" s="658"/>
      <c r="BC415" s="658"/>
      <c r="BD415" s="658"/>
      <c r="BE415" s="658"/>
      <c r="BF415" s="658"/>
      <c r="BG415" s="658"/>
      <c r="BH415" s="658"/>
      <c r="BI415" s="658"/>
      <c r="BJ415" s="658"/>
      <c r="BK415" s="658"/>
      <c r="BL415" s="658"/>
      <c r="BM415" s="658"/>
      <c r="BN415" s="658"/>
      <c r="BO415" s="658"/>
      <c r="BP415" s="658"/>
      <c r="BQ415" s="658"/>
      <c r="BR415" s="658"/>
      <c r="BS415" s="658"/>
      <c r="BT415" s="658"/>
      <c r="BU415" s="658"/>
      <c r="BV415" s="658"/>
      <c r="BW415" s="658"/>
      <c r="BX415" s="658"/>
      <c r="BY415" s="658"/>
      <c r="BZ415" s="658"/>
      <c r="CA415" s="658"/>
      <c r="CB415" s="658"/>
      <c r="CC415" s="658"/>
      <c r="CD415" s="658"/>
      <c r="CE415" s="658"/>
      <c r="CF415" s="658"/>
      <c r="CG415" s="658"/>
      <c r="CH415" s="658"/>
      <c r="CI415" s="658"/>
      <c r="CJ415" s="658"/>
      <c r="CK415" s="658"/>
      <c r="CL415" s="658"/>
      <c r="CM415" s="658"/>
      <c r="CN415" s="658"/>
      <c r="CO415" s="658"/>
      <c r="CP415" s="658"/>
      <c r="CQ415" s="658"/>
      <c r="CR415" s="658"/>
      <c r="CS415" s="658"/>
      <c r="CT415" s="658"/>
      <c r="CU415" s="658"/>
      <c r="CV415" s="658"/>
      <c r="CW415" s="658"/>
      <c r="CX415" s="658"/>
      <c r="CY415" s="658"/>
      <c r="CZ415" s="658"/>
      <c r="DA415" s="658"/>
      <c r="DB415" s="658"/>
      <c r="DC415" s="658"/>
      <c r="DD415" s="658"/>
      <c r="DE415" s="658"/>
      <c r="DF415" s="658"/>
      <c r="DG415" s="658"/>
      <c r="DH415" s="658"/>
      <c r="DI415" s="658"/>
      <c r="DJ415" s="658"/>
      <c r="DK415" s="658"/>
      <c r="DL415" s="658"/>
      <c r="DM415" s="658"/>
      <c r="DN415" s="658"/>
      <c r="DO415" s="658"/>
      <c r="DP415" s="658"/>
      <c r="DQ415" s="658"/>
      <c r="DR415" s="658"/>
      <c r="DS415" s="658"/>
      <c r="DT415" s="658"/>
      <c r="DU415" s="658"/>
      <c r="DV415" s="658"/>
      <c r="DW415" s="658"/>
      <c r="DX415" s="658"/>
      <c r="DY415" s="658"/>
      <c r="DZ415" s="658"/>
      <c r="EA415" s="658"/>
      <c r="EB415" s="658"/>
      <c r="EC415" s="658"/>
      <c r="ED415" s="658"/>
      <c r="EE415" s="658"/>
      <c r="EF415" s="658"/>
      <c r="EG415" s="658"/>
      <c r="EH415" s="658"/>
      <c r="EI415" s="658"/>
      <c r="EJ415" s="658"/>
      <c r="EK415" s="658"/>
      <c r="EL415" s="658"/>
      <c r="EM415" s="658"/>
      <c r="EN415" s="658"/>
      <c r="EO415" s="658"/>
      <c r="EP415" s="658"/>
      <c r="EQ415" s="658"/>
      <c r="ER415" s="658"/>
      <c r="ES415" s="658"/>
      <c r="ET415" s="658"/>
      <c r="EU415" s="658"/>
      <c r="EV415" s="658"/>
      <c r="EW415" s="658"/>
      <c r="EX415" s="658"/>
      <c r="EY415" s="658"/>
      <c r="EZ415" s="658"/>
      <c r="FA415" s="658"/>
      <c r="FB415" s="658"/>
      <c r="FC415" s="658"/>
      <c r="FD415" s="658"/>
      <c r="FE415" s="658"/>
      <c r="FF415" s="658"/>
    </row>
    <row r="416" spans="1:162" s="672" customFormat="1" ht="24" customHeight="1" thickTop="1">
      <c r="A416" s="414"/>
      <c r="B416" s="414" t="s">
        <v>592</v>
      </c>
      <c r="C416" s="415"/>
      <c r="D416" s="416" t="s">
        <v>617</v>
      </c>
      <c r="E416" s="417">
        <v>12543620</v>
      </c>
      <c r="F416" s="417">
        <v>0</v>
      </c>
      <c r="G416" s="417">
        <v>12543620</v>
      </c>
      <c r="H416" s="664"/>
      <c r="I416" s="665"/>
      <c r="J416" s="665" t="s">
        <v>592</v>
      </c>
      <c r="K416" s="666"/>
      <c r="L416" s="585" t="s">
        <v>3339</v>
      </c>
      <c r="M416" s="981">
        <f t="shared" si="18"/>
        <v>12543620</v>
      </c>
      <c r="N416" s="981">
        <f t="shared" si="19"/>
        <v>0</v>
      </c>
      <c r="O416" s="981">
        <f t="shared" si="20"/>
        <v>12543620</v>
      </c>
      <c r="P416" s="667"/>
      <c r="Q416" s="667"/>
      <c r="R416" s="667"/>
      <c r="S416" s="667"/>
      <c r="T416" s="667"/>
      <c r="U416" s="667"/>
      <c r="V416" s="667"/>
      <c r="W416" s="667"/>
      <c r="X416" s="667"/>
      <c r="Y416" s="667"/>
      <c r="Z416" s="667"/>
      <c r="AA416" s="667"/>
      <c r="AB416" s="667"/>
      <c r="AC416" s="667"/>
      <c r="AD416" s="667"/>
      <c r="AE416" s="667"/>
      <c r="AF416" s="667"/>
      <c r="AG416" s="667"/>
      <c r="AH416" s="667"/>
      <c r="AI416" s="667"/>
      <c r="AJ416" s="667"/>
      <c r="AK416" s="668"/>
      <c r="AL416" s="668"/>
      <c r="AM416" s="668"/>
      <c r="AN416" s="668"/>
      <c r="AO416" s="668"/>
      <c r="AP416" s="668"/>
      <c r="AQ416" s="668"/>
      <c r="AR416" s="668"/>
      <c r="AS416" s="668"/>
      <c r="AT416" s="668"/>
      <c r="AU416" s="668"/>
      <c r="AV416" s="668"/>
      <c r="AW416" s="668"/>
      <c r="AX416" s="668"/>
      <c r="AY416" s="668"/>
      <c r="AZ416" s="668"/>
      <c r="BA416" s="668"/>
      <c r="BB416" s="668"/>
      <c r="BC416" s="668"/>
      <c r="BD416" s="668"/>
      <c r="BE416" s="668"/>
      <c r="BF416" s="668"/>
      <c r="BG416" s="668"/>
      <c r="BH416" s="668"/>
      <c r="BI416" s="668"/>
      <c r="BJ416" s="668"/>
      <c r="BK416" s="668"/>
      <c r="BL416" s="668"/>
      <c r="BM416" s="668"/>
      <c r="BN416" s="668"/>
      <c r="BO416" s="668"/>
      <c r="BP416" s="668"/>
      <c r="BQ416" s="668"/>
      <c r="BR416" s="668"/>
      <c r="BS416" s="668"/>
      <c r="BT416" s="668"/>
      <c r="BU416" s="668"/>
      <c r="BV416" s="668"/>
      <c r="BW416" s="668"/>
      <c r="BX416" s="668"/>
      <c r="BY416" s="668"/>
      <c r="BZ416" s="668"/>
      <c r="CA416" s="668"/>
      <c r="CB416" s="668"/>
      <c r="CC416" s="668"/>
      <c r="CD416" s="668"/>
      <c r="CE416" s="668"/>
      <c r="CF416" s="668"/>
      <c r="CG416" s="668"/>
      <c r="CH416" s="668"/>
      <c r="CI416" s="668"/>
      <c r="CJ416" s="668"/>
      <c r="CK416" s="668"/>
      <c r="CL416" s="668"/>
      <c r="CM416" s="668"/>
      <c r="CN416" s="668"/>
      <c r="CO416" s="668"/>
      <c r="CP416" s="668"/>
      <c r="CQ416" s="668"/>
      <c r="CR416" s="668"/>
      <c r="CS416" s="668"/>
      <c r="CT416" s="668"/>
      <c r="CU416" s="668"/>
      <c r="CV416" s="668"/>
      <c r="CW416" s="668"/>
      <c r="CX416" s="668"/>
      <c r="CY416" s="668"/>
      <c r="CZ416" s="668"/>
      <c r="DA416" s="668"/>
      <c r="DB416" s="668"/>
      <c r="DC416" s="668"/>
      <c r="DD416" s="668"/>
      <c r="DE416" s="668"/>
      <c r="DF416" s="668"/>
      <c r="DG416" s="668"/>
      <c r="DH416" s="668"/>
      <c r="DI416" s="668"/>
      <c r="DJ416" s="668"/>
      <c r="DK416" s="668"/>
      <c r="DL416" s="668"/>
      <c r="DM416" s="668"/>
      <c r="DN416" s="668"/>
      <c r="DO416" s="668"/>
      <c r="DP416" s="668"/>
      <c r="DQ416" s="668"/>
      <c r="DR416" s="668"/>
      <c r="DS416" s="668"/>
      <c r="DT416" s="668"/>
      <c r="DU416" s="668"/>
      <c r="DV416" s="668"/>
      <c r="DW416" s="668"/>
      <c r="DX416" s="668"/>
      <c r="DY416" s="668"/>
      <c r="DZ416" s="668"/>
      <c r="EA416" s="668"/>
      <c r="EB416" s="668"/>
      <c r="EC416" s="668"/>
      <c r="ED416" s="668"/>
      <c r="EE416" s="668"/>
      <c r="EF416" s="668"/>
      <c r="EG416" s="668"/>
      <c r="EH416" s="668"/>
      <c r="EI416" s="668"/>
      <c r="EJ416" s="668"/>
      <c r="EK416" s="668"/>
      <c r="EL416" s="668"/>
      <c r="EM416" s="668"/>
      <c r="EN416" s="668"/>
      <c r="EO416" s="668"/>
      <c r="EP416" s="668"/>
      <c r="EQ416" s="668"/>
      <c r="ER416" s="668"/>
      <c r="ES416" s="668"/>
      <c r="ET416" s="668"/>
      <c r="EU416" s="668"/>
      <c r="EV416" s="668"/>
      <c r="EW416" s="668"/>
      <c r="EX416" s="668"/>
      <c r="EY416" s="668"/>
      <c r="EZ416" s="668"/>
      <c r="FA416" s="668"/>
      <c r="FB416" s="668"/>
      <c r="FC416" s="668"/>
      <c r="FD416" s="668"/>
      <c r="FE416" s="668"/>
      <c r="FF416" s="668"/>
    </row>
    <row r="417" spans="1:162" s="668" customFormat="1" ht="24" customHeight="1">
      <c r="A417" s="385"/>
      <c r="B417" s="385"/>
      <c r="C417" s="384" t="s">
        <v>592</v>
      </c>
      <c r="D417" s="418" t="s">
        <v>594</v>
      </c>
      <c r="E417" s="419">
        <v>12543620</v>
      </c>
      <c r="F417" s="419">
        <v>0</v>
      </c>
      <c r="G417" s="417">
        <v>12543620</v>
      </c>
      <c r="H417" s="664"/>
      <c r="I417" s="669"/>
      <c r="J417" s="669"/>
      <c r="K417" s="670" t="s">
        <v>592</v>
      </c>
      <c r="L417" s="586" t="s">
        <v>3327</v>
      </c>
      <c r="M417" s="982">
        <f t="shared" si="18"/>
        <v>12543620</v>
      </c>
      <c r="N417" s="982">
        <f t="shared" si="19"/>
        <v>0</v>
      </c>
      <c r="O417" s="982">
        <f t="shared" si="20"/>
        <v>12543620</v>
      </c>
      <c r="P417" s="667"/>
      <c r="Q417" s="667"/>
      <c r="R417" s="667"/>
      <c r="S417" s="667"/>
      <c r="T417" s="667"/>
      <c r="U417" s="667"/>
      <c r="V417" s="667"/>
      <c r="W417" s="667"/>
      <c r="X417" s="667"/>
      <c r="Y417" s="667"/>
      <c r="Z417" s="667"/>
      <c r="AA417" s="667"/>
      <c r="AB417" s="667"/>
      <c r="AC417" s="667"/>
      <c r="AD417" s="667"/>
      <c r="AE417" s="667"/>
      <c r="AF417" s="667"/>
      <c r="AG417" s="667"/>
      <c r="AH417" s="667"/>
      <c r="AI417" s="667"/>
      <c r="AJ417" s="667"/>
    </row>
    <row r="418" spans="1:162" s="668" customFormat="1" ht="24" customHeight="1">
      <c r="A418" s="385"/>
      <c r="B418" s="384" t="s">
        <v>595</v>
      </c>
      <c r="C418" s="385"/>
      <c r="D418" s="418" t="s">
        <v>954</v>
      </c>
      <c r="E418" s="419">
        <v>10506120</v>
      </c>
      <c r="F418" s="419">
        <v>0</v>
      </c>
      <c r="G418" s="417">
        <v>10506120</v>
      </c>
      <c r="H418" s="664"/>
      <c r="I418" s="669"/>
      <c r="J418" s="670" t="s">
        <v>595</v>
      </c>
      <c r="K418" s="669"/>
      <c r="L418" s="586" t="s">
        <v>3641</v>
      </c>
      <c r="M418" s="982">
        <f t="shared" si="18"/>
        <v>10506120</v>
      </c>
      <c r="N418" s="982">
        <f t="shared" si="19"/>
        <v>0</v>
      </c>
      <c r="O418" s="982">
        <f t="shared" si="20"/>
        <v>10506120</v>
      </c>
      <c r="P418" s="667"/>
      <c r="Q418" s="667"/>
      <c r="R418" s="667"/>
      <c r="S418" s="667"/>
      <c r="T418" s="667"/>
      <c r="U418" s="667"/>
      <c r="V418" s="667"/>
      <c r="W418" s="667"/>
      <c r="X418" s="667"/>
      <c r="Y418" s="667"/>
      <c r="Z418" s="667"/>
      <c r="AA418" s="667"/>
      <c r="AB418" s="667"/>
      <c r="AC418" s="667"/>
      <c r="AD418" s="667"/>
      <c r="AE418" s="667"/>
      <c r="AF418" s="667"/>
      <c r="AG418" s="667"/>
      <c r="AH418" s="667"/>
      <c r="AI418" s="667"/>
      <c r="AJ418" s="667"/>
    </row>
    <row r="419" spans="1:162" s="668" customFormat="1" ht="24" customHeight="1">
      <c r="A419" s="385"/>
      <c r="B419" s="385"/>
      <c r="C419" s="384" t="s">
        <v>592</v>
      </c>
      <c r="D419" s="418" t="s">
        <v>955</v>
      </c>
      <c r="E419" s="419">
        <v>1228640</v>
      </c>
      <c r="F419" s="419">
        <v>0</v>
      </c>
      <c r="G419" s="417">
        <v>1228640</v>
      </c>
      <c r="H419" s="664"/>
      <c r="I419" s="669"/>
      <c r="J419" s="669"/>
      <c r="K419" s="670" t="s">
        <v>592</v>
      </c>
      <c r="L419" s="586" t="s">
        <v>3642</v>
      </c>
      <c r="M419" s="982">
        <f t="shared" si="18"/>
        <v>1228640</v>
      </c>
      <c r="N419" s="982">
        <f t="shared" si="19"/>
        <v>0</v>
      </c>
      <c r="O419" s="982">
        <f t="shared" si="20"/>
        <v>1228640</v>
      </c>
      <c r="P419" s="667"/>
      <c r="Q419" s="667"/>
      <c r="R419" s="667"/>
      <c r="S419" s="667"/>
      <c r="T419" s="667"/>
      <c r="U419" s="667"/>
      <c r="V419" s="667"/>
      <c r="W419" s="667"/>
      <c r="X419" s="667"/>
      <c r="Y419" s="667"/>
      <c r="Z419" s="667"/>
      <c r="AA419" s="667"/>
      <c r="AB419" s="667"/>
      <c r="AC419" s="667"/>
      <c r="AD419" s="667"/>
      <c r="AE419" s="667"/>
      <c r="AF419" s="667"/>
      <c r="AG419" s="667"/>
      <c r="AH419" s="667"/>
      <c r="AI419" s="667"/>
      <c r="AJ419" s="667"/>
    </row>
    <row r="420" spans="1:162" s="668" customFormat="1" ht="24" customHeight="1">
      <c r="A420" s="385"/>
      <c r="B420" s="385"/>
      <c r="C420" s="384" t="s">
        <v>595</v>
      </c>
      <c r="D420" s="418" t="s">
        <v>956</v>
      </c>
      <c r="E420" s="419">
        <v>645480</v>
      </c>
      <c r="F420" s="419">
        <v>0</v>
      </c>
      <c r="G420" s="417">
        <v>645480</v>
      </c>
      <c r="H420" s="664"/>
      <c r="I420" s="669"/>
      <c r="J420" s="669"/>
      <c r="K420" s="670" t="s">
        <v>595</v>
      </c>
      <c r="L420" s="586" t="s">
        <v>3643</v>
      </c>
      <c r="M420" s="982">
        <f t="shared" si="18"/>
        <v>645480</v>
      </c>
      <c r="N420" s="982">
        <f t="shared" si="19"/>
        <v>0</v>
      </c>
      <c r="O420" s="982">
        <f t="shared" si="20"/>
        <v>645480</v>
      </c>
      <c r="P420" s="667"/>
      <c r="Q420" s="667"/>
      <c r="R420" s="667"/>
      <c r="S420" s="667"/>
      <c r="T420" s="667"/>
      <c r="U420" s="667"/>
      <c r="V420" s="667"/>
      <c r="W420" s="667"/>
      <c r="X420" s="667"/>
      <c r="Y420" s="667"/>
      <c r="Z420" s="667"/>
      <c r="AA420" s="667"/>
      <c r="AB420" s="667"/>
      <c r="AC420" s="667"/>
      <c r="AD420" s="667"/>
      <c r="AE420" s="667"/>
      <c r="AF420" s="667"/>
      <c r="AG420" s="667"/>
      <c r="AH420" s="667"/>
      <c r="AI420" s="667"/>
      <c r="AJ420" s="667"/>
    </row>
    <row r="421" spans="1:162" s="668" customFormat="1" ht="24" customHeight="1">
      <c r="A421" s="385"/>
      <c r="B421" s="385"/>
      <c r="C421" s="384" t="s">
        <v>599</v>
      </c>
      <c r="D421" s="418" t="s">
        <v>957</v>
      </c>
      <c r="E421" s="419">
        <v>5820150</v>
      </c>
      <c r="F421" s="419">
        <v>0</v>
      </c>
      <c r="G421" s="417">
        <v>5820150</v>
      </c>
      <c r="H421" s="664"/>
      <c r="I421" s="669"/>
      <c r="J421" s="669"/>
      <c r="K421" s="670" t="s">
        <v>599</v>
      </c>
      <c r="L421" s="586" t="s">
        <v>3644</v>
      </c>
      <c r="M421" s="982">
        <f t="shared" si="18"/>
        <v>5820150</v>
      </c>
      <c r="N421" s="982">
        <f t="shared" si="19"/>
        <v>0</v>
      </c>
      <c r="O421" s="982">
        <f t="shared" si="20"/>
        <v>5820150</v>
      </c>
      <c r="P421" s="667"/>
      <c r="Q421" s="667"/>
      <c r="R421" s="667"/>
      <c r="S421" s="667"/>
      <c r="T421" s="667"/>
      <c r="U421" s="667"/>
      <c r="V421" s="667"/>
      <c r="W421" s="667"/>
      <c r="X421" s="667"/>
      <c r="Y421" s="667"/>
      <c r="Z421" s="667"/>
      <c r="AA421" s="667"/>
      <c r="AB421" s="667"/>
      <c r="AC421" s="667"/>
      <c r="AD421" s="667"/>
      <c r="AE421" s="667"/>
      <c r="AF421" s="667"/>
      <c r="AG421" s="667"/>
      <c r="AH421" s="667"/>
      <c r="AI421" s="667"/>
      <c r="AJ421" s="667"/>
    </row>
    <row r="422" spans="1:162" s="668" customFormat="1" ht="24" customHeight="1">
      <c r="A422" s="385"/>
      <c r="B422" s="385"/>
      <c r="C422" s="384" t="s">
        <v>603</v>
      </c>
      <c r="D422" s="418" t="s">
        <v>958</v>
      </c>
      <c r="E422" s="419">
        <v>2811850</v>
      </c>
      <c r="F422" s="419">
        <v>0</v>
      </c>
      <c r="G422" s="417">
        <v>2811850</v>
      </c>
      <c r="H422" s="664"/>
      <c r="I422" s="669"/>
      <c r="J422" s="669"/>
      <c r="K422" s="670" t="s">
        <v>603</v>
      </c>
      <c r="L422" s="586" t="s">
        <v>3645</v>
      </c>
      <c r="M422" s="982">
        <f t="shared" si="18"/>
        <v>2811850</v>
      </c>
      <c r="N422" s="982">
        <f t="shared" si="19"/>
        <v>0</v>
      </c>
      <c r="O422" s="982">
        <f t="shared" si="20"/>
        <v>2811850</v>
      </c>
      <c r="P422" s="667"/>
      <c r="Q422" s="667"/>
      <c r="R422" s="667"/>
      <c r="S422" s="667"/>
      <c r="T422" s="667"/>
      <c r="U422" s="667"/>
      <c r="V422" s="667"/>
      <c r="W422" s="667"/>
      <c r="X422" s="667"/>
      <c r="Y422" s="667"/>
      <c r="Z422" s="667"/>
      <c r="AA422" s="667"/>
      <c r="AB422" s="667"/>
      <c r="AC422" s="667"/>
      <c r="AD422" s="667"/>
      <c r="AE422" s="667"/>
      <c r="AF422" s="667"/>
      <c r="AG422" s="667"/>
      <c r="AH422" s="667"/>
      <c r="AI422" s="667"/>
      <c r="AJ422" s="667"/>
    </row>
    <row r="423" spans="1:162" s="678" customFormat="1" ht="24" customHeight="1" thickBot="1">
      <c r="A423" s="385"/>
      <c r="B423" s="385" t="s">
        <v>599</v>
      </c>
      <c r="C423" s="384"/>
      <c r="D423" s="418" t="s">
        <v>959</v>
      </c>
      <c r="E423" s="419">
        <v>754623</v>
      </c>
      <c r="F423" s="419">
        <v>0</v>
      </c>
      <c r="G423" s="417">
        <v>754623</v>
      </c>
      <c r="H423" s="664"/>
      <c r="I423" s="669"/>
      <c r="J423" s="669" t="s">
        <v>599</v>
      </c>
      <c r="K423" s="670"/>
      <c r="L423" s="586" t="s">
        <v>3646</v>
      </c>
      <c r="M423" s="982">
        <f t="shared" si="18"/>
        <v>754623</v>
      </c>
      <c r="N423" s="982">
        <f t="shared" si="19"/>
        <v>0</v>
      </c>
      <c r="O423" s="982">
        <f t="shared" si="20"/>
        <v>754623</v>
      </c>
      <c r="P423" s="667"/>
      <c r="Q423" s="667"/>
      <c r="R423" s="667"/>
      <c r="S423" s="667"/>
      <c r="T423" s="667"/>
      <c r="U423" s="667"/>
      <c r="V423" s="667"/>
      <c r="W423" s="667"/>
      <c r="X423" s="667"/>
      <c r="Y423" s="667"/>
      <c r="Z423" s="667"/>
      <c r="AA423" s="667"/>
      <c r="AB423" s="667"/>
      <c r="AC423" s="667"/>
      <c r="AD423" s="667"/>
      <c r="AE423" s="667"/>
      <c r="AF423" s="667"/>
      <c r="AG423" s="667"/>
      <c r="AH423" s="667"/>
      <c r="AI423" s="667"/>
      <c r="AJ423" s="667"/>
      <c r="AK423" s="668"/>
      <c r="AL423" s="668"/>
      <c r="AM423" s="668"/>
      <c r="AN423" s="668"/>
      <c r="AO423" s="668"/>
      <c r="AP423" s="668"/>
      <c r="AQ423" s="668"/>
      <c r="AR423" s="668"/>
      <c r="AS423" s="668"/>
      <c r="AT423" s="668"/>
      <c r="AU423" s="668"/>
      <c r="AV423" s="668"/>
      <c r="AW423" s="668"/>
      <c r="AX423" s="668"/>
      <c r="AY423" s="668"/>
      <c r="AZ423" s="668"/>
      <c r="BA423" s="668"/>
      <c r="BB423" s="668"/>
      <c r="BC423" s="668"/>
      <c r="BD423" s="668"/>
      <c r="BE423" s="668"/>
      <c r="BF423" s="668"/>
      <c r="BG423" s="668"/>
      <c r="BH423" s="668"/>
      <c r="BI423" s="668"/>
      <c r="BJ423" s="668"/>
      <c r="BK423" s="668"/>
      <c r="BL423" s="668"/>
      <c r="BM423" s="668"/>
      <c r="BN423" s="668"/>
      <c r="BO423" s="668"/>
      <c r="BP423" s="668"/>
      <c r="BQ423" s="668"/>
      <c r="BR423" s="668"/>
      <c r="BS423" s="668"/>
      <c r="BT423" s="668"/>
      <c r="BU423" s="668"/>
      <c r="BV423" s="668"/>
      <c r="BW423" s="668"/>
      <c r="BX423" s="668"/>
      <c r="BY423" s="668"/>
      <c r="BZ423" s="668"/>
      <c r="CA423" s="668"/>
      <c r="CB423" s="668"/>
      <c r="CC423" s="668"/>
      <c r="CD423" s="668"/>
      <c r="CE423" s="668"/>
      <c r="CF423" s="668"/>
      <c r="CG423" s="668"/>
      <c r="CH423" s="668"/>
      <c r="CI423" s="668"/>
      <c r="CJ423" s="668"/>
      <c r="CK423" s="668"/>
      <c r="CL423" s="668"/>
      <c r="CM423" s="668"/>
      <c r="CN423" s="668"/>
      <c r="CO423" s="668"/>
      <c r="CP423" s="668"/>
      <c r="CQ423" s="668"/>
      <c r="CR423" s="668"/>
      <c r="CS423" s="668"/>
      <c r="CT423" s="668"/>
      <c r="CU423" s="668"/>
      <c r="CV423" s="668"/>
      <c r="CW423" s="668"/>
      <c r="CX423" s="668"/>
      <c r="CY423" s="668"/>
      <c r="CZ423" s="668"/>
      <c r="DA423" s="668"/>
      <c r="DB423" s="668"/>
      <c r="DC423" s="668"/>
      <c r="DD423" s="668"/>
      <c r="DE423" s="668"/>
      <c r="DF423" s="668"/>
      <c r="DG423" s="668"/>
      <c r="DH423" s="668"/>
      <c r="DI423" s="668"/>
      <c r="DJ423" s="668"/>
      <c r="DK423" s="668"/>
      <c r="DL423" s="668"/>
      <c r="DM423" s="668"/>
      <c r="DN423" s="668"/>
      <c r="DO423" s="668"/>
      <c r="DP423" s="668"/>
      <c r="DQ423" s="668"/>
      <c r="DR423" s="668"/>
      <c r="DS423" s="668"/>
      <c r="DT423" s="668"/>
      <c r="DU423" s="668"/>
      <c r="DV423" s="668"/>
      <c r="DW423" s="668"/>
      <c r="DX423" s="668"/>
      <c r="DY423" s="668"/>
      <c r="DZ423" s="668"/>
      <c r="EA423" s="668"/>
      <c r="EB423" s="668"/>
      <c r="EC423" s="668"/>
      <c r="ED423" s="668"/>
      <c r="EE423" s="668"/>
      <c r="EF423" s="668"/>
      <c r="EG423" s="668"/>
      <c r="EH423" s="668"/>
      <c r="EI423" s="668"/>
      <c r="EJ423" s="668"/>
      <c r="EK423" s="668"/>
      <c r="EL423" s="668"/>
      <c r="EM423" s="668"/>
      <c r="EN423" s="668"/>
      <c r="EO423" s="668"/>
      <c r="EP423" s="668"/>
      <c r="EQ423" s="668"/>
      <c r="ER423" s="668"/>
      <c r="ES423" s="668"/>
      <c r="ET423" s="668"/>
      <c r="EU423" s="668"/>
      <c r="EV423" s="668"/>
      <c r="EW423" s="668"/>
      <c r="EX423" s="668"/>
      <c r="EY423" s="668"/>
      <c r="EZ423" s="668"/>
      <c r="FA423" s="668"/>
      <c r="FB423" s="668"/>
      <c r="FC423" s="668"/>
      <c r="FD423" s="668"/>
      <c r="FE423" s="668"/>
      <c r="FF423" s="668"/>
    </row>
    <row r="424" spans="1:162" s="672" customFormat="1" ht="24" customHeight="1" thickTop="1">
      <c r="A424" s="385"/>
      <c r="B424" s="385"/>
      <c r="C424" s="384" t="s">
        <v>592</v>
      </c>
      <c r="D424" s="418" t="s">
        <v>960</v>
      </c>
      <c r="E424" s="419">
        <v>454911</v>
      </c>
      <c r="F424" s="419">
        <v>0</v>
      </c>
      <c r="G424" s="419">
        <v>454911</v>
      </c>
      <c r="H424" s="664"/>
      <c r="I424" s="669"/>
      <c r="J424" s="669"/>
      <c r="K424" s="670" t="s">
        <v>592</v>
      </c>
      <c r="L424" s="586" t="s">
        <v>3647</v>
      </c>
      <c r="M424" s="982">
        <f t="shared" si="18"/>
        <v>454911</v>
      </c>
      <c r="N424" s="982">
        <f t="shared" si="19"/>
        <v>0</v>
      </c>
      <c r="O424" s="982">
        <f t="shared" si="20"/>
        <v>454911</v>
      </c>
      <c r="P424" s="667"/>
      <c r="Q424" s="667"/>
      <c r="R424" s="667"/>
      <c r="S424" s="667"/>
      <c r="T424" s="667"/>
      <c r="U424" s="667"/>
      <c r="V424" s="667"/>
      <c r="W424" s="667"/>
      <c r="X424" s="667"/>
      <c r="Y424" s="667"/>
      <c r="Z424" s="667"/>
      <c r="AA424" s="667"/>
      <c r="AB424" s="667"/>
      <c r="AC424" s="667"/>
      <c r="AD424" s="667"/>
      <c r="AE424" s="667"/>
      <c r="AF424" s="667"/>
      <c r="AG424" s="667"/>
      <c r="AH424" s="667"/>
      <c r="AI424" s="667"/>
      <c r="AJ424" s="667"/>
      <c r="AK424" s="668"/>
      <c r="AL424" s="668"/>
      <c r="AM424" s="668"/>
      <c r="AN424" s="668"/>
      <c r="AO424" s="668"/>
      <c r="AP424" s="668"/>
      <c r="AQ424" s="668"/>
      <c r="AR424" s="668"/>
      <c r="AS424" s="668"/>
      <c r="AT424" s="668"/>
      <c r="AU424" s="668"/>
      <c r="AV424" s="668"/>
      <c r="AW424" s="668"/>
      <c r="AX424" s="668"/>
      <c r="AY424" s="668"/>
      <c r="AZ424" s="668"/>
      <c r="BA424" s="668"/>
      <c r="BB424" s="668"/>
      <c r="BC424" s="668"/>
      <c r="BD424" s="668"/>
      <c r="BE424" s="668"/>
      <c r="BF424" s="668"/>
      <c r="BG424" s="668"/>
      <c r="BH424" s="668"/>
      <c r="BI424" s="668"/>
      <c r="BJ424" s="668"/>
      <c r="BK424" s="668"/>
      <c r="BL424" s="668"/>
      <c r="BM424" s="668"/>
      <c r="BN424" s="668"/>
      <c r="BO424" s="668"/>
      <c r="BP424" s="668"/>
      <c r="BQ424" s="668"/>
      <c r="BR424" s="668"/>
      <c r="BS424" s="668"/>
      <c r="BT424" s="668"/>
      <c r="BU424" s="668"/>
      <c r="BV424" s="668"/>
      <c r="BW424" s="668"/>
      <c r="BX424" s="668"/>
      <c r="BY424" s="668"/>
      <c r="BZ424" s="668"/>
      <c r="CA424" s="668"/>
      <c r="CB424" s="668"/>
      <c r="CC424" s="668"/>
      <c r="CD424" s="668"/>
      <c r="CE424" s="668"/>
      <c r="CF424" s="668"/>
      <c r="CG424" s="668"/>
      <c r="CH424" s="668"/>
      <c r="CI424" s="668"/>
      <c r="CJ424" s="668"/>
      <c r="CK424" s="668"/>
      <c r="CL424" s="668"/>
      <c r="CM424" s="668"/>
      <c r="CN424" s="668"/>
      <c r="CO424" s="668"/>
      <c r="CP424" s="668"/>
      <c r="CQ424" s="668"/>
      <c r="CR424" s="668"/>
      <c r="CS424" s="668"/>
      <c r="CT424" s="668"/>
      <c r="CU424" s="668"/>
      <c r="CV424" s="668"/>
      <c r="CW424" s="668"/>
      <c r="CX424" s="668"/>
      <c r="CY424" s="668"/>
      <c r="CZ424" s="668"/>
      <c r="DA424" s="668"/>
      <c r="DB424" s="668"/>
      <c r="DC424" s="668"/>
      <c r="DD424" s="668"/>
      <c r="DE424" s="668"/>
      <c r="DF424" s="668"/>
      <c r="DG424" s="668"/>
      <c r="DH424" s="668"/>
      <c r="DI424" s="668"/>
      <c r="DJ424" s="668"/>
      <c r="DK424" s="668"/>
      <c r="DL424" s="668"/>
      <c r="DM424" s="668"/>
      <c r="DN424" s="668"/>
      <c r="DO424" s="668"/>
      <c r="DP424" s="668"/>
      <c r="DQ424" s="668"/>
      <c r="DR424" s="668"/>
      <c r="DS424" s="668"/>
      <c r="DT424" s="668"/>
      <c r="DU424" s="668"/>
      <c r="DV424" s="668"/>
      <c r="DW424" s="668"/>
      <c r="DX424" s="668"/>
      <c r="DY424" s="668"/>
      <c r="DZ424" s="668"/>
      <c r="EA424" s="668"/>
      <c r="EB424" s="668"/>
      <c r="EC424" s="668"/>
      <c r="ED424" s="668"/>
      <c r="EE424" s="668"/>
      <c r="EF424" s="668"/>
      <c r="EG424" s="668"/>
      <c r="EH424" s="668"/>
      <c r="EI424" s="668"/>
      <c r="EJ424" s="668"/>
      <c r="EK424" s="668"/>
      <c r="EL424" s="668"/>
      <c r="EM424" s="668"/>
      <c r="EN424" s="668"/>
      <c r="EO424" s="668"/>
      <c r="EP424" s="668"/>
      <c r="EQ424" s="668"/>
      <c r="ER424" s="668"/>
      <c r="ES424" s="668"/>
      <c r="ET424" s="668"/>
      <c r="EU424" s="668"/>
      <c r="EV424" s="668"/>
      <c r="EW424" s="668"/>
      <c r="EX424" s="668"/>
      <c r="EY424" s="668"/>
      <c r="EZ424" s="668"/>
      <c r="FA424" s="668"/>
      <c r="FB424" s="668"/>
      <c r="FC424" s="668"/>
      <c r="FD424" s="668"/>
      <c r="FE424" s="668"/>
      <c r="FF424" s="668"/>
    </row>
    <row r="425" spans="1:162" s="672" customFormat="1" ht="24" customHeight="1">
      <c r="A425" s="414"/>
      <c r="B425" s="415"/>
      <c r="C425" s="414" t="s">
        <v>595</v>
      </c>
      <c r="D425" s="416" t="s">
        <v>961</v>
      </c>
      <c r="E425" s="417">
        <v>299712</v>
      </c>
      <c r="F425" s="417">
        <v>0</v>
      </c>
      <c r="G425" s="417">
        <v>299712</v>
      </c>
      <c r="H425" s="664"/>
      <c r="I425" s="665"/>
      <c r="J425" s="666"/>
      <c r="K425" s="665" t="s">
        <v>595</v>
      </c>
      <c r="L425" s="585" t="s">
        <v>3644</v>
      </c>
      <c r="M425" s="981">
        <f t="shared" si="18"/>
        <v>299712</v>
      </c>
      <c r="N425" s="981">
        <f t="shared" si="19"/>
        <v>0</v>
      </c>
      <c r="O425" s="981">
        <f t="shared" si="20"/>
        <v>299712</v>
      </c>
      <c r="P425" s="667"/>
      <c r="Q425" s="667"/>
      <c r="R425" s="667"/>
      <c r="S425" s="667"/>
      <c r="T425" s="667"/>
      <c r="U425" s="667"/>
      <c r="V425" s="667"/>
      <c r="W425" s="667"/>
      <c r="X425" s="667"/>
      <c r="Y425" s="667"/>
      <c r="Z425" s="667"/>
      <c r="AA425" s="667"/>
      <c r="AB425" s="667"/>
      <c r="AC425" s="667"/>
      <c r="AD425" s="667"/>
      <c r="AE425" s="667"/>
      <c r="AF425" s="667"/>
      <c r="AG425" s="667"/>
      <c r="AH425" s="667"/>
      <c r="AI425" s="667"/>
      <c r="AJ425" s="667"/>
      <c r="AK425" s="668"/>
      <c r="AL425" s="668"/>
      <c r="AM425" s="668"/>
      <c r="AN425" s="668"/>
      <c r="AO425" s="668"/>
      <c r="AP425" s="668"/>
      <c r="AQ425" s="668"/>
      <c r="AR425" s="668"/>
      <c r="AS425" s="668"/>
      <c r="AT425" s="668"/>
      <c r="AU425" s="668"/>
      <c r="AV425" s="668"/>
      <c r="AW425" s="668"/>
      <c r="AX425" s="668"/>
      <c r="AY425" s="668"/>
      <c r="AZ425" s="668"/>
      <c r="BA425" s="668"/>
      <c r="BB425" s="668"/>
      <c r="BC425" s="668"/>
      <c r="BD425" s="668"/>
      <c r="BE425" s="668"/>
      <c r="BF425" s="668"/>
      <c r="BG425" s="668"/>
      <c r="BH425" s="668"/>
      <c r="BI425" s="668"/>
      <c r="BJ425" s="668"/>
      <c r="BK425" s="668"/>
      <c r="BL425" s="668"/>
      <c r="BM425" s="668"/>
      <c r="BN425" s="668"/>
      <c r="BO425" s="668"/>
      <c r="BP425" s="668"/>
      <c r="BQ425" s="668"/>
      <c r="BR425" s="668"/>
      <c r="BS425" s="668"/>
      <c r="BT425" s="668"/>
      <c r="BU425" s="668"/>
      <c r="BV425" s="668"/>
      <c r="BW425" s="668"/>
      <c r="BX425" s="668"/>
      <c r="BY425" s="668"/>
      <c r="BZ425" s="668"/>
      <c r="CA425" s="668"/>
      <c r="CB425" s="668"/>
      <c r="CC425" s="668"/>
      <c r="CD425" s="668"/>
      <c r="CE425" s="668"/>
      <c r="CF425" s="668"/>
      <c r="CG425" s="668"/>
      <c r="CH425" s="668"/>
      <c r="CI425" s="668"/>
      <c r="CJ425" s="668"/>
      <c r="CK425" s="668"/>
      <c r="CL425" s="668"/>
      <c r="CM425" s="668"/>
      <c r="CN425" s="668"/>
      <c r="CO425" s="668"/>
      <c r="CP425" s="668"/>
      <c r="CQ425" s="668"/>
      <c r="CR425" s="668"/>
      <c r="CS425" s="668"/>
      <c r="CT425" s="668"/>
      <c r="CU425" s="668"/>
      <c r="CV425" s="668"/>
      <c r="CW425" s="668"/>
      <c r="CX425" s="668"/>
      <c r="CY425" s="668"/>
      <c r="CZ425" s="668"/>
      <c r="DA425" s="668"/>
      <c r="DB425" s="668"/>
      <c r="DC425" s="668"/>
      <c r="DD425" s="668"/>
      <c r="DE425" s="668"/>
      <c r="DF425" s="668"/>
      <c r="DG425" s="668"/>
      <c r="DH425" s="668"/>
      <c r="DI425" s="668"/>
      <c r="DJ425" s="668"/>
      <c r="DK425" s="668"/>
      <c r="DL425" s="668"/>
      <c r="DM425" s="668"/>
      <c r="DN425" s="668"/>
      <c r="DO425" s="668"/>
      <c r="DP425" s="668"/>
      <c r="DQ425" s="668"/>
      <c r="DR425" s="668"/>
      <c r="DS425" s="668"/>
      <c r="DT425" s="668"/>
      <c r="DU425" s="668"/>
      <c r="DV425" s="668"/>
      <c r="DW425" s="668"/>
      <c r="DX425" s="668"/>
      <c r="DY425" s="668"/>
      <c r="DZ425" s="668"/>
      <c r="EA425" s="668"/>
      <c r="EB425" s="668"/>
      <c r="EC425" s="668"/>
      <c r="ED425" s="668"/>
      <c r="EE425" s="668"/>
      <c r="EF425" s="668"/>
      <c r="EG425" s="668"/>
      <c r="EH425" s="668"/>
      <c r="EI425" s="668"/>
      <c r="EJ425" s="668"/>
      <c r="EK425" s="668"/>
      <c r="EL425" s="668"/>
      <c r="EM425" s="668"/>
      <c r="EN425" s="668"/>
      <c r="EO425" s="668"/>
      <c r="EP425" s="668"/>
      <c r="EQ425" s="668"/>
      <c r="ER425" s="668"/>
      <c r="ES425" s="668"/>
      <c r="ET425" s="668"/>
      <c r="EU425" s="668"/>
      <c r="EV425" s="668"/>
      <c r="EW425" s="668"/>
      <c r="EX425" s="668"/>
      <c r="EY425" s="668"/>
      <c r="EZ425" s="668"/>
      <c r="FA425" s="668"/>
      <c r="FB425" s="668"/>
      <c r="FC425" s="668"/>
      <c r="FD425" s="668"/>
      <c r="FE425" s="668"/>
      <c r="FF425" s="668"/>
    </row>
    <row r="426" spans="1:162" s="682" customFormat="1" ht="24" customHeight="1" thickBot="1">
      <c r="A426" s="385"/>
      <c r="B426" s="385" t="s">
        <v>603</v>
      </c>
      <c r="C426" s="384"/>
      <c r="D426" s="418" t="s">
        <v>962</v>
      </c>
      <c r="E426" s="419">
        <v>4395640</v>
      </c>
      <c r="F426" s="419">
        <v>0</v>
      </c>
      <c r="G426" s="417">
        <v>4395640</v>
      </c>
      <c r="H426" s="659"/>
      <c r="I426" s="669"/>
      <c r="J426" s="669" t="s">
        <v>603</v>
      </c>
      <c r="K426" s="670"/>
      <c r="L426" s="586" t="s">
        <v>3426</v>
      </c>
      <c r="M426" s="982">
        <f t="shared" si="18"/>
        <v>4395640</v>
      </c>
      <c r="N426" s="982">
        <f t="shared" si="19"/>
        <v>0</v>
      </c>
      <c r="O426" s="982">
        <f t="shared" si="20"/>
        <v>4395640</v>
      </c>
      <c r="P426" s="662"/>
      <c r="Q426" s="662"/>
      <c r="R426" s="662"/>
      <c r="S426" s="662"/>
      <c r="T426" s="662"/>
      <c r="U426" s="662"/>
      <c r="V426" s="662"/>
      <c r="W426" s="662"/>
      <c r="X426" s="662"/>
      <c r="Y426" s="662"/>
      <c r="Z426" s="662"/>
      <c r="AA426" s="662"/>
      <c r="AB426" s="662"/>
      <c r="AC426" s="662"/>
      <c r="AD426" s="662"/>
      <c r="AE426" s="662"/>
      <c r="AF426" s="662"/>
      <c r="AG426" s="662"/>
      <c r="AH426" s="662"/>
      <c r="AI426" s="662"/>
      <c r="AJ426" s="662"/>
      <c r="AK426" s="663"/>
      <c r="AL426" s="663"/>
      <c r="AM426" s="663"/>
      <c r="AN426" s="663"/>
      <c r="AO426" s="663"/>
      <c r="AP426" s="663"/>
      <c r="AQ426" s="663"/>
      <c r="AR426" s="663"/>
      <c r="AS426" s="663"/>
      <c r="AT426" s="663"/>
      <c r="AU426" s="663"/>
      <c r="AV426" s="663"/>
      <c r="AW426" s="663"/>
      <c r="AX426" s="663"/>
      <c r="AY426" s="663"/>
      <c r="AZ426" s="663"/>
      <c r="BA426" s="663"/>
      <c r="BB426" s="663"/>
      <c r="BC426" s="663"/>
      <c r="BD426" s="663"/>
      <c r="BE426" s="663"/>
      <c r="BF426" s="663"/>
      <c r="BG426" s="663"/>
      <c r="BH426" s="663"/>
      <c r="BI426" s="663"/>
      <c r="BJ426" s="663"/>
      <c r="BK426" s="663"/>
      <c r="BL426" s="663"/>
      <c r="BM426" s="663"/>
      <c r="BN426" s="663"/>
      <c r="BO426" s="663"/>
      <c r="BP426" s="663"/>
      <c r="BQ426" s="663"/>
      <c r="BR426" s="663"/>
      <c r="BS426" s="663"/>
      <c r="BT426" s="663"/>
      <c r="BU426" s="663"/>
      <c r="BV426" s="663"/>
      <c r="BW426" s="663"/>
      <c r="BX426" s="663"/>
      <c r="BY426" s="663"/>
      <c r="BZ426" s="663"/>
      <c r="CA426" s="663"/>
      <c r="CB426" s="663"/>
      <c r="CC426" s="663"/>
      <c r="CD426" s="663"/>
      <c r="CE426" s="663"/>
      <c r="CF426" s="663"/>
      <c r="CG426" s="663"/>
      <c r="CH426" s="663"/>
      <c r="CI426" s="663"/>
      <c r="CJ426" s="663"/>
      <c r="CK426" s="663"/>
      <c r="CL426" s="663"/>
      <c r="CM426" s="663"/>
      <c r="CN426" s="663"/>
      <c r="CO426" s="663"/>
      <c r="CP426" s="663"/>
      <c r="CQ426" s="663"/>
      <c r="CR426" s="663"/>
      <c r="CS426" s="663"/>
      <c r="CT426" s="663"/>
      <c r="CU426" s="663"/>
      <c r="CV426" s="663"/>
      <c r="CW426" s="663"/>
      <c r="CX426" s="663"/>
      <c r="CY426" s="663"/>
      <c r="CZ426" s="663"/>
      <c r="DA426" s="663"/>
      <c r="DB426" s="663"/>
      <c r="DC426" s="663"/>
      <c r="DD426" s="663"/>
      <c r="DE426" s="663"/>
      <c r="DF426" s="663"/>
      <c r="DG426" s="663"/>
      <c r="DH426" s="663"/>
      <c r="DI426" s="663"/>
      <c r="DJ426" s="663"/>
      <c r="DK426" s="663"/>
      <c r="DL426" s="663"/>
      <c r="DM426" s="663"/>
      <c r="DN426" s="663"/>
      <c r="DO426" s="663"/>
      <c r="DP426" s="663"/>
      <c r="DQ426" s="663"/>
      <c r="DR426" s="663"/>
      <c r="DS426" s="663"/>
      <c r="DT426" s="663"/>
      <c r="DU426" s="663"/>
      <c r="DV426" s="663"/>
      <c r="DW426" s="663"/>
      <c r="DX426" s="663"/>
      <c r="DY426" s="663"/>
      <c r="DZ426" s="663"/>
      <c r="EA426" s="663"/>
      <c r="EB426" s="663"/>
      <c r="EC426" s="663"/>
      <c r="ED426" s="663"/>
      <c r="EE426" s="663"/>
      <c r="EF426" s="663"/>
      <c r="EG426" s="663"/>
      <c r="EH426" s="663"/>
      <c r="EI426" s="663"/>
      <c r="EJ426" s="663"/>
      <c r="EK426" s="663"/>
      <c r="EL426" s="663"/>
      <c r="EM426" s="663"/>
      <c r="EN426" s="663"/>
      <c r="EO426" s="663"/>
      <c r="EP426" s="663"/>
      <c r="EQ426" s="663"/>
      <c r="ER426" s="663"/>
      <c r="ES426" s="663"/>
      <c r="ET426" s="663"/>
      <c r="EU426" s="663"/>
      <c r="EV426" s="663"/>
      <c r="EW426" s="663"/>
      <c r="EX426" s="663"/>
      <c r="EY426" s="663"/>
      <c r="EZ426" s="663"/>
      <c r="FA426" s="663"/>
      <c r="FB426" s="663"/>
      <c r="FC426" s="663"/>
      <c r="FD426" s="663"/>
      <c r="FE426" s="663"/>
      <c r="FF426" s="663"/>
    </row>
    <row r="427" spans="1:162" s="663" customFormat="1" ht="24" customHeight="1" thickTop="1">
      <c r="A427" s="385"/>
      <c r="B427" s="385"/>
      <c r="C427" s="384" t="s">
        <v>592</v>
      </c>
      <c r="D427" s="418" t="s">
        <v>963</v>
      </c>
      <c r="E427" s="419">
        <v>823700</v>
      </c>
      <c r="F427" s="419">
        <v>0</v>
      </c>
      <c r="G427" s="417">
        <v>823700</v>
      </c>
      <c r="H427" s="659"/>
      <c r="I427" s="669"/>
      <c r="J427" s="669"/>
      <c r="K427" s="670" t="s">
        <v>592</v>
      </c>
      <c r="L427" s="586" t="s">
        <v>3427</v>
      </c>
      <c r="M427" s="982">
        <f t="shared" si="18"/>
        <v>823700</v>
      </c>
      <c r="N427" s="982">
        <f t="shared" si="19"/>
        <v>0</v>
      </c>
      <c r="O427" s="982">
        <f t="shared" si="20"/>
        <v>823700</v>
      </c>
      <c r="P427" s="662"/>
      <c r="Q427" s="662"/>
      <c r="R427" s="662"/>
      <c r="S427" s="662"/>
      <c r="T427" s="662"/>
      <c r="U427" s="662"/>
      <c r="V427" s="662"/>
      <c r="W427" s="662"/>
      <c r="X427" s="662"/>
      <c r="Y427" s="662"/>
      <c r="Z427" s="662"/>
      <c r="AA427" s="662"/>
      <c r="AB427" s="662"/>
      <c r="AC427" s="662"/>
      <c r="AD427" s="662"/>
      <c r="AE427" s="662"/>
      <c r="AF427" s="662"/>
      <c r="AG427" s="662"/>
      <c r="AH427" s="662"/>
      <c r="AI427" s="662"/>
      <c r="AJ427" s="662"/>
    </row>
    <row r="428" spans="1:162" s="668" customFormat="1" ht="24" customHeight="1">
      <c r="A428" s="428"/>
      <c r="B428" s="428"/>
      <c r="C428" s="429" t="s">
        <v>595</v>
      </c>
      <c r="D428" s="430" t="s">
        <v>964</v>
      </c>
      <c r="E428" s="431">
        <v>3571940</v>
      </c>
      <c r="F428" s="431">
        <v>0</v>
      </c>
      <c r="G428" s="417">
        <v>3571940</v>
      </c>
      <c r="H428" s="664"/>
      <c r="I428" s="679"/>
      <c r="J428" s="679"/>
      <c r="K428" s="680" t="s">
        <v>595</v>
      </c>
      <c r="L428" s="588" t="s">
        <v>3648</v>
      </c>
      <c r="M428" s="985">
        <f t="shared" si="18"/>
        <v>3571940</v>
      </c>
      <c r="N428" s="985">
        <f t="shared" si="19"/>
        <v>0</v>
      </c>
      <c r="O428" s="985">
        <f t="shared" si="20"/>
        <v>3571940</v>
      </c>
      <c r="P428" s="667"/>
      <c r="Q428" s="667"/>
      <c r="R428" s="667"/>
      <c r="S428" s="667"/>
      <c r="T428" s="667"/>
      <c r="U428" s="667"/>
      <c r="V428" s="667"/>
      <c r="W428" s="667"/>
      <c r="X428" s="667"/>
      <c r="Y428" s="667"/>
      <c r="Z428" s="667"/>
      <c r="AA428" s="667"/>
      <c r="AB428" s="667"/>
      <c r="AC428" s="667"/>
      <c r="AD428" s="667"/>
      <c r="AE428" s="667"/>
      <c r="AF428" s="667"/>
      <c r="AG428" s="667"/>
      <c r="AH428" s="667"/>
      <c r="AI428" s="667"/>
      <c r="AJ428" s="667"/>
    </row>
    <row r="429" spans="1:162" s="677" customFormat="1" ht="24" customHeight="1" thickBot="1">
      <c r="A429" s="425" t="s">
        <v>965</v>
      </c>
      <c r="B429" s="424"/>
      <c r="C429" s="424"/>
      <c r="D429" s="426" t="s">
        <v>966</v>
      </c>
      <c r="E429" s="427">
        <v>22099995</v>
      </c>
      <c r="F429" s="427">
        <v>0</v>
      </c>
      <c r="G429" s="439">
        <v>22099995</v>
      </c>
      <c r="H429" s="664"/>
      <c r="I429" s="676" t="s">
        <v>965</v>
      </c>
      <c r="J429" s="675"/>
      <c r="K429" s="675"/>
      <c r="L429" s="587" t="s">
        <v>3649</v>
      </c>
      <c r="M429" s="984">
        <f t="shared" si="18"/>
        <v>22099995</v>
      </c>
      <c r="N429" s="984">
        <f t="shared" si="19"/>
        <v>0</v>
      </c>
      <c r="O429" s="984">
        <f t="shared" si="20"/>
        <v>22099995</v>
      </c>
      <c r="P429" s="667"/>
      <c r="Q429" s="667"/>
      <c r="R429" s="667"/>
      <c r="S429" s="667"/>
      <c r="T429" s="667"/>
      <c r="U429" s="667"/>
      <c r="V429" s="667"/>
      <c r="W429" s="667"/>
      <c r="X429" s="667"/>
      <c r="Y429" s="667"/>
      <c r="Z429" s="667"/>
      <c r="AA429" s="667"/>
      <c r="AB429" s="667"/>
      <c r="AC429" s="667"/>
      <c r="AD429" s="667"/>
      <c r="AE429" s="667"/>
      <c r="AF429" s="667"/>
      <c r="AG429" s="667"/>
      <c r="AH429" s="667"/>
      <c r="AI429" s="667"/>
      <c r="AJ429" s="667"/>
      <c r="AK429" s="668"/>
      <c r="AL429" s="668"/>
      <c r="AM429" s="668"/>
      <c r="AN429" s="668"/>
      <c r="AO429" s="668"/>
      <c r="AP429" s="668"/>
      <c r="AQ429" s="668"/>
      <c r="AR429" s="668"/>
      <c r="AS429" s="668"/>
      <c r="AT429" s="668"/>
      <c r="AU429" s="668"/>
      <c r="AV429" s="668"/>
      <c r="AW429" s="668"/>
      <c r="AX429" s="668"/>
      <c r="AY429" s="668"/>
      <c r="AZ429" s="668"/>
      <c r="BA429" s="668"/>
      <c r="BB429" s="668"/>
      <c r="BC429" s="668"/>
      <c r="BD429" s="668"/>
      <c r="BE429" s="668"/>
      <c r="BF429" s="668"/>
      <c r="BG429" s="668"/>
      <c r="BH429" s="668"/>
      <c r="BI429" s="668"/>
      <c r="BJ429" s="668"/>
      <c r="BK429" s="668"/>
      <c r="BL429" s="668"/>
      <c r="BM429" s="668"/>
      <c r="BN429" s="668"/>
      <c r="BO429" s="668"/>
      <c r="BP429" s="668"/>
      <c r="BQ429" s="668"/>
      <c r="BR429" s="668"/>
      <c r="BS429" s="668"/>
      <c r="BT429" s="668"/>
      <c r="BU429" s="668"/>
      <c r="BV429" s="668"/>
      <c r="BW429" s="668"/>
      <c r="BX429" s="668"/>
      <c r="BY429" s="668"/>
      <c r="BZ429" s="668"/>
      <c r="CA429" s="668"/>
      <c r="CB429" s="668"/>
      <c r="CC429" s="668"/>
      <c r="CD429" s="668"/>
      <c r="CE429" s="668"/>
      <c r="CF429" s="668"/>
      <c r="CG429" s="668"/>
      <c r="CH429" s="668"/>
      <c r="CI429" s="668"/>
      <c r="CJ429" s="668"/>
      <c r="CK429" s="668"/>
      <c r="CL429" s="668"/>
      <c r="CM429" s="668"/>
      <c r="CN429" s="668"/>
      <c r="CO429" s="668"/>
      <c r="CP429" s="668"/>
      <c r="CQ429" s="668"/>
      <c r="CR429" s="668"/>
      <c r="CS429" s="668"/>
      <c r="CT429" s="668"/>
      <c r="CU429" s="668"/>
      <c r="CV429" s="668"/>
      <c r="CW429" s="668"/>
      <c r="CX429" s="668"/>
      <c r="CY429" s="668"/>
      <c r="CZ429" s="668"/>
      <c r="DA429" s="668"/>
      <c r="DB429" s="668"/>
      <c r="DC429" s="668"/>
      <c r="DD429" s="668"/>
      <c r="DE429" s="668"/>
      <c r="DF429" s="668"/>
      <c r="DG429" s="668"/>
      <c r="DH429" s="668"/>
      <c r="DI429" s="668"/>
      <c r="DJ429" s="668"/>
      <c r="DK429" s="668"/>
      <c r="DL429" s="668"/>
      <c r="DM429" s="668"/>
      <c r="DN429" s="668"/>
      <c r="DO429" s="668"/>
      <c r="DP429" s="668"/>
      <c r="DQ429" s="668"/>
      <c r="DR429" s="668"/>
      <c r="DS429" s="668"/>
      <c r="DT429" s="668"/>
      <c r="DU429" s="668"/>
      <c r="DV429" s="668"/>
      <c r="DW429" s="668"/>
      <c r="DX429" s="668"/>
      <c r="DY429" s="668"/>
      <c r="DZ429" s="668"/>
      <c r="EA429" s="668"/>
      <c r="EB429" s="668"/>
      <c r="EC429" s="668"/>
      <c r="ED429" s="668"/>
      <c r="EE429" s="668"/>
      <c r="EF429" s="668"/>
      <c r="EG429" s="668"/>
      <c r="EH429" s="668"/>
      <c r="EI429" s="668"/>
      <c r="EJ429" s="668"/>
      <c r="EK429" s="668"/>
      <c r="EL429" s="668"/>
      <c r="EM429" s="668"/>
      <c r="EN429" s="668"/>
      <c r="EO429" s="668"/>
      <c r="EP429" s="668"/>
      <c r="EQ429" s="668"/>
      <c r="ER429" s="668"/>
      <c r="ES429" s="668"/>
      <c r="ET429" s="668"/>
      <c r="EU429" s="668"/>
      <c r="EV429" s="668"/>
      <c r="EW429" s="668"/>
      <c r="EX429" s="668"/>
      <c r="EY429" s="668"/>
      <c r="EZ429" s="668"/>
      <c r="FA429" s="668"/>
      <c r="FB429" s="668"/>
      <c r="FC429" s="668"/>
      <c r="FD429" s="668"/>
      <c r="FE429" s="668"/>
      <c r="FF429" s="668"/>
    </row>
    <row r="430" spans="1:162" s="668" customFormat="1" ht="24" customHeight="1" thickTop="1">
      <c r="A430" s="414"/>
      <c r="B430" s="415" t="s">
        <v>592</v>
      </c>
      <c r="C430" s="414"/>
      <c r="D430" s="416" t="s">
        <v>593</v>
      </c>
      <c r="E430" s="417">
        <v>14207834</v>
      </c>
      <c r="F430" s="417">
        <v>0</v>
      </c>
      <c r="G430" s="417">
        <v>14207834</v>
      </c>
      <c r="H430" s="664"/>
      <c r="I430" s="665"/>
      <c r="J430" s="666" t="s">
        <v>592</v>
      </c>
      <c r="K430" s="665"/>
      <c r="L430" s="585" t="s">
        <v>3339</v>
      </c>
      <c r="M430" s="981">
        <f t="shared" si="18"/>
        <v>14207834</v>
      </c>
      <c r="N430" s="981">
        <f t="shared" si="19"/>
        <v>0</v>
      </c>
      <c r="O430" s="981">
        <f t="shared" si="20"/>
        <v>14207834</v>
      </c>
      <c r="P430" s="667"/>
      <c r="Q430" s="667"/>
      <c r="R430" s="667"/>
      <c r="S430" s="667"/>
      <c r="T430" s="667"/>
      <c r="U430" s="667"/>
      <c r="V430" s="667"/>
      <c r="W430" s="667"/>
      <c r="X430" s="667"/>
      <c r="Y430" s="667"/>
      <c r="Z430" s="667"/>
      <c r="AA430" s="667"/>
      <c r="AB430" s="667"/>
      <c r="AC430" s="667"/>
      <c r="AD430" s="667"/>
      <c r="AE430" s="667"/>
      <c r="AF430" s="667"/>
      <c r="AG430" s="667"/>
      <c r="AH430" s="667"/>
      <c r="AI430" s="667"/>
      <c r="AJ430" s="667"/>
    </row>
    <row r="431" spans="1:162" s="658" customFormat="1" ht="24" customHeight="1">
      <c r="A431" s="385"/>
      <c r="B431" s="385"/>
      <c r="C431" s="384" t="s">
        <v>592</v>
      </c>
      <c r="D431" s="418" t="s">
        <v>594</v>
      </c>
      <c r="E431" s="419">
        <v>14207834</v>
      </c>
      <c r="F431" s="419">
        <v>0</v>
      </c>
      <c r="G431" s="417">
        <v>14207834</v>
      </c>
      <c r="H431" s="654"/>
      <c r="I431" s="669"/>
      <c r="J431" s="669"/>
      <c r="K431" s="670" t="s">
        <v>592</v>
      </c>
      <c r="L431" s="586" t="s">
        <v>3327</v>
      </c>
      <c r="M431" s="982">
        <f t="shared" si="18"/>
        <v>14207834</v>
      </c>
      <c r="N431" s="982">
        <f t="shared" si="19"/>
        <v>0</v>
      </c>
      <c r="O431" s="982">
        <f t="shared" si="20"/>
        <v>14207834</v>
      </c>
      <c r="P431" s="657"/>
      <c r="Q431" s="657"/>
      <c r="R431" s="657"/>
      <c r="S431" s="657"/>
      <c r="T431" s="657"/>
      <c r="U431" s="657"/>
      <c r="V431" s="657"/>
      <c r="W431" s="657"/>
      <c r="X431" s="657"/>
      <c r="Y431" s="657"/>
      <c r="Z431" s="657"/>
      <c r="AA431" s="657"/>
      <c r="AB431" s="657"/>
      <c r="AC431" s="657"/>
      <c r="AD431" s="657"/>
      <c r="AE431" s="657"/>
      <c r="AF431" s="657"/>
      <c r="AG431" s="657"/>
      <c r="AH431" s="657"/>
      <c r="AI431" s="657"/>
      <c r="AJ431" s="657"/>
    </row>
    <row r="432" spans="1:162" s="672" customFormat="1" ht="24" customHeight="1">
      <c r="A432" s="384"/>
      <c r="B432" s="385" t="s">
        <v>595</v>
      </c>
      <c r="C432" s="385"/>
      <c r="D432" s="478" t="s">
        <v>967</v>
      </c>
      <c r="E432" s="419">
        <v>2647512</v>
      </c>
      <c r="F432" s="419">
        <v>0</v>
      </c>
      <c r="G432" s="417">
        <v>2647512</v>
      </c>
      <c r="H432" s="664"/>
      <c r="I432" s="670"/>
      <c r="J432" s="669" t="s">
        <v>595</v>
      </c>
      <c r="K432" s="669"/>
      <c r="L432" s="586" t="s">
        <v>3650</v>
      </c>
      <c r="M432" s="982">
        <f t="shared" si="18"/>
        <v>2647512</v>
      </c>
      <c r="N432" s="982">
        <f t="shared" si="19"/>
        <v>0</v>
      </c>
      <c r="O432" s="982">
        <f t="shared" si="20"/>
        <v>2647512</v>
      </c>
      <c r="P432" s="667"/>
      <c r="Q432" s="667"/>
      <c r="R432" s="667"/>
      <c r="S432" s="667"/>
      <c r="T432" s="667"/>
      <c r="U432" s="667"/>
      <c r="V432" s="667"/>
      <c r="W432" s="667"/>
      <c r="X432" s="667"/>
      <c r="Y432" s="667"/>
      <c r="Z432" s="667"/>
      <c r="AA432" s="667"/>
      <c r="AB432" s="667"/>
      <c r="AC432" s="667"/>
      <c r="AD432" s="667"/>
      <c r="AE432" s="667"/>
      <c r="AF432" s="667"/>
      <c r="AG432" s="667"/>
      <c r="AH432" s="667"/>
      <c r="AI432" s="667"/>
      <c r="AJ432" s="667"/>
      <c r="AK432" s="668"/>
      <c r="AL432" s="668"/>
      <c r="AM432" s="668"/>
      <c r="AN432" s="668"/>
      <c r="AO432" s="668"/>
      <c r="AP432" s="668"/>
      <c r="AQ432" s="668"/>
      <c r="AR432" s="668"/>
      <c r="AS432" s="668"/>
      <c r="AT432" s="668"/>
      <c r="AU432" s="668"/>
      <c r="AV432" s="668"/>
      <c r="AW432" s="668"/>
      <c r="AX432" s="668"/>
      <c r="AY432" s="668"/>
      <c r="AZ432" s="668"/>
      <c r="BA432" s="668"/>
      <c r="BB432" s="668"/>
      <c r="BC432" s="668"/>
      <c r="BD432" s="668"/>
      <c r="BE432" s="668"/>
      <c r="BF432" s="668"/>
      <c r="BG432" s="668"/>
      <c r="BH432" s="668"/>
      <c r="BI432" s="668"/>
      <c r="BJ432" s="668"/>
      <c r="BK432" s="668"/>
      <c r="BL432" s="668"/>
      <c r="BM432" s="668"/>
      <c r="BN432" s="668"/>
      <c r="BO432" s="668"/>
      <c r="BP432" s="668"/>
      <c r="BQ432" s="668"/>
      <c r="BR432" s="668"/>
      <c r="BS432" s="668"/>
      <c r="BT432" s="668"/>
      <c r="BU432" s="668"/>
      <c r="BV432" s="668"/>
      <c r="BW432" s="668"/>
      <c r="BX432" s="668"/>
      <c r="BY432" s="668"/>
      <c r="BZ432" s="668"/>
      <c r="CA432" s="668"/>
      <c r="CB432" s="668"/>
      <c r="CC432" s="668"/>
      <c r="CD432" s="668"/>
      <c r="CE432" s="668"/>
      <c r="CF432" s="668"/>
      <c r="CG432" s="668"/>
      <c r="CH432" s="668"/>
      <c r="CI432" s="668"/>
      <c r="CJ432" s="668"/>
      <c r="CK432" s="668"/>
      <c r="CL432" s="668"/>
      <c r="CM432" s="668"/>
      <c r="CN432" s="668"/>
      <c r="CO432" s="668"/>
      <c r="CP432" s="668"/>
      <c r="CQ432" s="668"/>
      <c r="CR432" s="668"/>
      <c r="CS432" s="668"/>
      <c r="CT432" s="668"/>
      <c r="CU432" s="668"/>
      <c r="CV432" s="668"/>
      <c r="CW432" s="668"/>
      <c r="CX432" s="668"/>
      <c r="CY432" s="668"/>
      <c r="CZ432" s="668"/>
      <c r="DA432" s="668"/>
      <c r="DB432" s="668"/>
      <c r="DC432" s="668"/>
      <c r="DD432" s="668"/>
      <c r="DE432" s="668"/>
      <c r="DF432" s="668"/>
      <c r="DG432" s="668"/>
      <c r="DH432" s="668"/>
      <c r="DI432" s="668"/>
      <c r="DJ432" s="668"/>
      <c r="DK432" s="668"/>
      <c r="DL432" s="668"/>
      <c r="DM432" s="668"/>
      <c r="DN432" s="668"/>
      <c r="DO432" s="668"/>
      <c r="DP432" s="668"/>
      <c r="DQ432" s="668"/>
      <c r="DR432" s="668"/>
      <c r="DS432" s="668"/>
      <c r="DT432" s="668"/>
      <c r="DU432" s="668"/>
      <c r="DV432" s="668"/>
      <c r="DW432" s="668"/>
      <c r="DX432" s="668"/>
      <c r="DY432" s="668"/>
      <c r="DZ432" s="668"/>
      <c r="EA432" s="668"/>
      <c r="EB432" s="668"/>
      <c r="EC432" s="668"/>
      <c r="ED432" s="668"/>
      <c r="EE432" s="668"/>
      <c r="EF432" s="668"/>
      <c r="EG432" s="668"/>
      <c r="EH432" s="668"/>
      <c r="EI432" s="668"/>
      <c r="EJ432" s="668"/>
      <c r="EK432" s="668"/>
      <c r="EL432" s="668"/>
      <c r="EM432" s="668"/>
      <c r="EN432" s="668"/>
      <c r="EO432" s="668"/>
      <c r="EP432" s="668"/>
      <c r="EQ432" s="668"/>
      <c r="ER432" s="668"/>
      <c r="ES432" s="668"/>
      <c r="ET432" s="668"/>
      <c r="EU432" s="668"/>
      <c r="EV432" s="668"/>
      <c r="EW432" s="668"/>
      <c r="EX432" s="668"/>
      <c r="EY432" s="668"/>
      <c r="EZ432" s="668"/>
      <c r="FA432" s="668"/>
      <c r="FB432" s="668"/>
      <c r="FC432" s="668"/>
      <c r="FD432" s="668"/>
      <c r="FE432" s="668"/>
      <c r="FF432" s="668"/>
    </row>
    <row r="433" spans="1:162" s="672" customFormat="1" ht="24" customHeight="1">
      <c r="A433" s="414"/>
      <c r="B433" s="415"/>
      <c r="C433" s="414" t="s">
        <v>592</v>
      </c>
      <c r="D433" s="416" t="s">
        <v>968</v>
      </c>
      <c r="E433" s="417">
        <v>2647512</v>
      </c>
      <c r="F433" s="417">
        <v>0</v>
      </c>
      <c r="G433" s="417">
        <v>2647512</v>
      </c>
      <c r="H433" s="664"/>
      <c r="I433" s="665"/>
      <c r="J433" s="666"/>
      <c r="K433" s="665" t="s">
        <v>592</v>
      </c>
      <c r="L433" s="585" t="s">
        <v>3651</v>
      </c>
      <c r="M433" s="981">
        <f t="shared" si="18"/>
        <v>2647512</v>
      </c>
      <c r="N433" s="981">
        <f t="shared" si="19"/>
        <v>0</v>
      </c>
      <c r="O433" s="981">
        <f t="shared" si="20"/>
        <v>2647512</v>
      </c>
      <c r="P433" s="667"/>
      <c r="Q433" s="667"/>
      <c r="R433" s="667"/>
      <c r="S433" s="667"/>
      <c r="T433" s="667"/>
      <c r="U433" s="667"/>
      <c r="V433" s="667"/>
      <c r="W433" s="667"/>
      <c r="X433" s="667"/>
      <c r="Y433" s="667"/>
      <c r="Z433" s="667"/>
      <c r="AA433" s="667"/>
      <c r="AB433" s="667"/>
      <c r="AC433" s="667"/>
      <c r="AD433" s="667"/>
      <c r="AE433" s="667"/>
      <c r="AF433" s="667"/>
      <c r="AG433" s="667"/>
      <c r="AH433" s="667"/>
      <c r="AI433" s="667"/>
      <c r="AJ433" s="667"/>
      <c r="AK433" s="668"/>
      <c r="AL433" s="668"/>
      <c r="AM433" s="668"/>
      <c r="AN433" s="668"/>
      <c r="AO433" s="668"/>
      <c r="AP433" s="668"/>
      <c r="AQ433" s="668"/>
      <c r="AR433" s="668"/>
      <c r="AS433" s="668"/>
      <c r="AT433" s="668"/>
      <c r="AU433" s="668"/>
      <c r="AV433" s="668"/>
      <c r="AW433" s="668"/>
      <c r="AX433" s="668"/>
      <c r="AY433" s="668"/>
      <c r="AZ433" s="668"/>
      <c r="BA433" s="668"/>
      <c r="BB433" s="668"/>
      <c r="BC433" s="668"/>
      <c r="BD433" s="668"/>
      <c r="BE433" s="668"/>
      <c r="BF433" s="668"/>
      <c r="BG433" s="668"/>
      <c r="BH433" s="668"/>
      <c r="BI433" s="668"/>
      <c r="BJ433" s="668"/>
      <c r="BK433" s="668"/>
      <c r="BL433" s="668"/>
      <c r="BM433" s="668"/>
      <c r="BN433" s="668"/>
      <c r="BO433" s="668"/>
      <c r="BP433" s="668"/>
      <c r="BQ433" s="668"/>
      <c r="BR433" s="668"/>
      <c r="BS433" s="668"/>
      <c r="BT433" s="668"/>
      <c r="BU433" s="668"/>
      <c r="BV433" s="668"/>
      <c r="BW433" s="668"/>
      <c r="BX433" s="668"/>
      <c r="BY433" s="668"/>
      <c r="BZ433" s="668"/>
      <c r="CA433" s="668"/>
      <c r="CB433" s="668"/>
      <c r="CC433" s="668"/>
      <c r="CD433" s="668"/>
      <c r="CE433" s="668"/>
      <c r="CF433" s="668"/>
      <c r="CG433" s="668"/>
      <c r="CH433" s="668"/>
      <c r="CI433" s="668"/>
      <c r="CJ433" s="668"/>
      <c r="CK433" s="668"/>
      <c r="CL433" s="668"/>
      <c r="CM433" s="668"/>
      <c r="CN433" s="668"/>
      <c r="CO433" s="668"/>
      <c r="CP433" s="668"/>
      <c r="CQ433" s="668"/>
      <c r="CR433" s="668"/>
      <c r="CS433" s="668"/>
      <c r="CT433" s="668"/>
      <c r="CU433" s="668"/>
      <c r="CV433" s="668"/>
      <c r="CW433" s="668"/>
      <c r="CX433" s="668"/>
      <c r="CY433" s="668"/>
      <c r="CZ433" s="668"/>
      <c r="DA433" s="668"/>
      <c r="DB433" s="668"/>
      <c r="DC433" s="668"/>
      <c r="DD433" s="668"/>
      <c r="DE433" s="668"/>
      <c r="DF433" s="668"/>
      <c r="DG433" s="668"/>
      <c r="DH433" s="668"/>
      <c r="DI433" s="668"/>
      <c r="DJ433" s="668"/>
      <c r="DK433" s="668"/>
      <c r="DL433" s="668"/>
      <c r="DM433" s="668"/>
      <c r="DN433" s="668"/>
      <c r="DO433" s="668"/>
      <c r="DP433" s="668"/>
      <c r="DQ433" s="668"/>
      <c r="DR433" s="668"/>
      <c r="DS433" s="668"/>
      <c r="DT433" s="668"/>
      <c r="DU433" s="668"/>
      <c r="DV433" s="668"/>
      <c r="DW433" s="668"/>
      <c r="DX433" s="668"/>
      <c r="DY433" s="668"/>
      <c r="DZ433" s="668"/>
      <c r="EA433" s="668"/>
      <c r="EB433" s="668"/>
      <c r="EC433" s="668"/>
      <c r="ED433" s="668"/>
      <c r="EE433" s="668"/>
      <c r="EF433" s="668"/>
      <c r="EG433" s="668"/>
      <c r="EH433" s="668"/>
      <c r="EI433" s="668"/>
      <c r="EJ433" s="668"/>
      <c r="EK433" s="668"/>
      <c r="EL433" s="668"/>
      <c r="EM433" s="668"/>
      <c r="EN433" s="668"/>
      <c r="EO433" s="668"/>
      <c r="EP433" s="668"/>
      <c r="EQ433" s="668"/>
      <c r="ER433" s="668"/>
      <c r="ES433" s="668"/>
      <c r="ET433" s="668"/>
      <c r="EU433" s="668"/>
      <c r="EV433" s="668"/>
      <c r="EW433" s="668"/>
      <c r="EX433" s="668"/>
      <c r="EY433" s="668"/>
      <c r="EZ433" s="668"/>
      <c r="FA433" s="668"/>
      <c r="FB433" s="668"/>
      <c r="FC433" s="668"/>
      <c r="FD433" s="668"/>
      <c r="FE433" s="668"/>
      <c r="FF433" s="668"/>
    </row>
    <row r="434" spans="1:162" s="672" customFormat="1" ht="24" customHeight="1">
      <c r="A434" s="385"/>
      <c r="B434" s="385" t="s">
        <v>599</v>
      </c>
      <c r="C434" s="384"/>
      <c r="D434" s="418" t="s">
        <v>969</v>
      </c>
      <c r="E434" s="419">
        <v>2197323</v>
      </c>
      <c r="F434" s="419">
        <v>0</v>
      </c>
      <c r="G434" s="417">
        <v>2197323</v>
      </c>
      <c r="H434" s="664"/>
      <c r="I434" s="669"/>
      <c r="J434" s="669" t="s">
        <v>599</v>
      </c>
      <c r="K434" s="670"/>
      <c r="L434" s="586" t="s">
        <v>3652</v>
      </c>
      <c r="M434" s="982">
        <f t="shared" si="18"/>
        <v>2197323</v>
      </c>
      <c r="N434" s="982">
        <f t="shared" si="19"/>
        <v>0</v>
      </c>
      <c r="O434" s="982">
        <f t="shared" si="20"/>
        <v>2197323</v>
      </c>
      <c r="P434" s="667"/>
      <c r="Q434" s="667"/>
      <c r="R434" s="667"/>
      <c r="S434" s="667"/>
      <c r="T434" s="667"/>
      <c r="U434" s="667"/>
      <c r="V434" s="667"/>
      <c r="W434" s="667"/>
      <c r="X434" s="667"/>
      <c r="Y434" s="667"/>
      <c r="Z434" s="667"/>
      <c r="AA434" s="667"/>
      <c r="AB434" s="667"/>
      <c r="AC434" s="667"/>
      <c r="AD434" s="667"/>
      <c r="AE434" s="667"/>
      <c r="AF434" s="667"/>
      <c r="AG434" s="667"/>
      <c r="AH434" s="667"/>
      <c r="AI434" s="667"/>
      <c r="AJ434" s="667"/>
      <c r="AK434" s="668"/>
      <c r="AL434" s="668"/>
      <c r="AM434" s="668"/>
      <c r="AN434" s="668"/>
      <c r="AO434" s="668"/>
      <c r="AP434" s="668"/>
      <c r="AQ434" s="668"/>
      <c r="AR434" s="668"/>
      <c r="AS434" s="668"/>
      <c r="AT434" s="668"/>
      <c r="AU434" s="668"/>
      <c r="AV434" s="668"/>
      <c r="AW434" s="668"/>
      <c r="AX434" s="668"/>
      <c r="AY434" s="668"/>
      <c r="AZ434" s="668"/>
      <c r="BA434" s="668"/>
      <c r="BB434" s="668"/>
      <c r="BC434" s="668"/>
      <c r="BD434" s="668"/>
      <c r="BE434" s="668"/>
      <c r="BF434" s="668"/>
      <c r="BG434" s="668"/>
      <c r="BH434" s="668"/>
      <c r="BI434" s="668"/>
      <c r="BJ434" s="668"/>
      <c r="BK434" s="668"/>
      <c r="BL434" s="668"/>
      <c r="BM434" s="668"/>
      <c r="BN434" s="668"/>
      <c r="BO434" s="668"/>
      <c r="BP434" s="668"/>
      <c r="BQ434" s="668"/>
      <c r="BR434" s="668"/>
      <c r="BS434" s="668"/>
      <c r="BT434" s="668"/>
      <c r="BU434" s="668"/>
      <c r="BV434" s="668"/>
      <c r="BW434" s="668"/>
      <c r="BX434" s="668"/>
      <c r="BY434" s="668"/>
      <c r="BZ434" s="668"/>
      <c r="CA434" s="668"/>
      <c r="CB434" s="668"/>
      <c r="CC434" s="668"/>
      <c r="CD434" s="668"/>
      <c r="CE434" s="668"/>
      <c r="CF434" s="668"/>
      <c r="CG434" s="668"/>
      <c r="CH434" s="668"/>
      <c r="CI434" s="668"/>
      <c r="CJ434" s="668"/>
      <c r="CK434" s="668"/>
      <c r="CL434" s="668"/>
      <c r="CM434" s="668"/>
      <c r="CN434" s="668"/>
      <c r="CO434" s="668"/>
      <c r="CP434" s="668"/>
      <c r="CQ434" s="668"/>
      <c r="CR434" s="668"/>
      <c r="CS434" s="668"/>
      <c r="CT434" s="668"/>
      <c r="CU434" s="668"/>
      <c r="CV434" s="668"/>
      <c r="CW434" s="668"/>
      <c r="CX434" s="668"/>
      <c r="CY434" s="668"/>
      <c r="CZ434" s="668"/>
      <c r="DA434" s="668"/>
      <c r="DB434" s="668"/>
      <c r="DC434" s="668"/>
      <c r="DD434" s="668"/>
      <c r="DE434" s="668"/>
      <c r="DF434" s="668"/>
      <c r="DG434" s="668"/>
      <c r="DH434" s="668"/>
      <c r="DI434" s="668"/>
      <c r="DJ434" s="668"/>
      <c r="DK434" s="668"/>
      <c r="DL434" s="668"/>
      <c r="DM434" s="668"/>
      <c r="DN434" s="668"/>
      <c r="DO434" s="668"/>
      <c r="DP434" s="668"/>
      <c r="DQ434" s="668"/>
      <c r="DR434" s="668"/>
      <c r="DS434" s="668"/>
      <c r="DT434" s="668"/>
      <c r="DU434" s="668"/>
      <c r="DV434" s="668"/>
      <c r="DW434" s="668"/>
      <c r="DX434" s="668"/>
      <c r="DY434" s="668"/>
      <c r="DZ434" s="668"/>
      <c r="EA434" s="668"/>
      <c r="EB434" s="668"/>
      <c r="EC434" s="668"/>
      <c r="ED434" s="668"/>
      <c r="EE434" s="668"/>
      <c r="EF434" s="668"/>
      <c r="EG434" s="668"/>
      <c r="EH434" s="668"/>
      <c r="EI434" s="668"/>
      <c r="EJ434" s="668"/>
      <c r="EK434" s="668"/>
      <c r="EL434" s="668"/>
      <c r="EM434" s="668"/>
      <c r="EN434" s="668"/>
      <c r="EO434" s="668"/>
      <c r="EP434" s="668"/>
      <c r="EQ434" s="668"/>
      <c r="ER434" s="668"/>
      <c r="ES434" s="668"/>
      <c r="ET434" s="668"/>
      <c r="EU434" s="668"/>
      <c r="EV434" s="668"/>
      <c r="EW434" s="668"/>
      <c r="EX434" s="668"/>
      <c r="EY434" s="668"/>
      <c r="EZ434" s="668"/>
      <c r="FA434" s="668"/>
      <c r="FB434" s="668"/>
      <c r="FC434" s="668"/>
      <c r="FD434" s="668"/>
      <c r="FE434" s="668"/>
      <c r="FF434" s="668"/>
    </row>
    <row r="435" spans="1:162" s="688" customFormat="1" ht="24" customHeight="1">
      <c r="A435" s="384"/>
      <c r="B435" s="385"/>
      <c r="C435" s="385" t="s">
        <v>592</v>
      </c>
      <c r="D435" s="418" t="s">
        <v>970</v>
      </c>
      <c r="E435" s="419">
        <v>2197323</v>
      </c>
      <c r="F435" s="419">
        <v>0</v>
      </c>
      <c r="G435" s="419">
        <v>2197323</v>
      </c>
      <c r="H435" s="659"/>
      <c r="I435" s="670"/>
      <c r="J435" s="669"/>
      <c r="K435" s="669" t="s">
        <v>592</v>
      </c>
      <c r="L435" s="586" t="s">
        <v>3653</v>
      </c>
      <c r="M435" s="982">
        <f t="shared" si="18"/>
        <v>2197323</v>
      </c>
      <c r="N435" s="982">
        <f t="shared" si="19"/>
        <v>0</v>
      </c>
      <c r="O435" s="982">
        <f t="shared" si="20"/>
        <v>2197323</v>
      </c>
      <c r="P435" s="662"/>
      <c r="Q435" s="662"/>
      <c r="R435" s="662"/>
      <c r="S435" s="662"/>
      <c r="T435" s="662"/>
      <c r="U435" s="662"/>
      <c r="V435" s="662"/>
      <c r="W435" s="662"/>
      <c r="X435" s="662"/>
      <c r="Y435" s="662"/>
      <c r="Z435" s="662"/>
      <c r="AA435" s="662"/>
      <c r="AB435" s="662"/>
      <c r="AC435" s="662"/>
      <c r="AD435" s="662"/>
      <c r="AE435" s="662"/>
      <c r="AF435" s="662"/>
      <c r="AG435" s="662"/>
      <c r="AH435" s="662"/>
      <c r="AI435" s="662"/>
      <c r="AJ435" s="662"/>
      <c r="AK435" s="663"/>
      <c r="AL435" s="663"/>
      <c r="AM435" s="663"/>
      <c r="AN435" s="663"/>
      <c r="AO435" s="663"/>
      <c r="AP435" s="663"/>
      <c r="AQ435" s="663"/>
      <c r="AR435" s="663"/>
      <c r="AS435" s="663"/>
      <c r="AT435" s="663"/>
      <c r="AU435" s="663"/>
      <c r="AV435" s="663"/>
      <c r="AW435" s="663"/>
      <c r="AX435" s="663"/>
      <c r="AY435" s="663"/>
      <c r="AZ435" s="663"/>
      <c r="BA435" s="663"/>
      <c r="BB435" s="663"/>
      <c r="BC435" s="663"/>
      <c r="BD435" s="663"/>
      <c r="BE435" s="663"/>
      <c r="BF435" s="663"/>
      <c r="BG435" s="663"/>
      <c r="BH435" s="663"/>
      <c r="BI435" s="663"/>
      <c r="BJ435" s="663"/>
      <c r="BK435" s="663"/>
      <c r="BL435" s="663"/>
      <c r="BM435" s="663"/>
      <c r="BN435" s="663"/>
      <c r="BO435" s="663"/>
      <c r="BP435" s="663"/>
      <c r="BQ435" s="663"/>
      <c r="BR435" s="663"/>
      <c r="BS435" s="663"/>
      <c r="BT435" s="663"/>
      <c r="BU435" s="663"/>
      <c r="BV435" s="663"/>
      <c r="BW435" s="663"/>
      <c r="BX435" s="663"/>
      <c r="BY435" s="663"/>
      <c r="BZ435" s="663"/>
      <c r="CA435" s="663"/>
      <c r="CB435" s="663"/>
      <c r="CC435" s="663"/>
      <c r="CD435" s="663"/>
      <c r="CE435" s="663"/>
      <c r="CF435" s="663"/>
      <c r="CG435" s="663"/>
      <c r="CH435" s="663"/>
      <c r="CI435" s="663"/>
      <c r="CJ435" s="663"/>
      <c r="CK435" s="663"/>
      <c r="CL435" s="663"/>
      <c r="CM435" s="663"/>
      <c r="CN435" s="663"/>
      <c r="CO435" s="663"/>
      <c r="CP435" s="663"/>
      <c r="CQ435" s="663"/>
      <c r="CR435" s="663"/>
      <c r="CS435" s="663"/>
      <c r="CT435" s="663"/>
      <c r="CU435" s="663"/>
      <c r="CV435" s="663"/>
      <c r="CW435" s="663"/>
      <c r="CX435" s="663"/>
      <c r="CY435" s="663"/>
      <c r="CZ435" s="663"/>
      <c r="DA435" s="663"/>
      <c r="DB435" s="663"/>
      <c r="DC435" s="663"/>
      <c r="DD435" s="663"/>
      <c r="DE435" s="663"/>
      <c r="DF435" s="663"/>
      <c r="DG435" s="663"/>
      <c r="DH435" s="663"/>
      <c r="DI435" s="663"/>
      <c r="DJ435" s="663"/>
      <c r="DK435" s="663"/>
      <c r="DL435" s="663"/>
      <c r="DM435" s="663"/>
      <c r="DN435" s="663"/>
      <c r="DO435" s="663"/>
      <c r="DP435" s="663"/>
      <c r="DQ435" s="663"/>
      <c r="DR435" s="663"/>
      <c r="DS435" s="663"/>
      <c r="DT435" s="663"/>
      <c r="DU435" s="663"/>
      <c r="DV435" s="663"/>
      <c r="DW435" s="663"/>
      <c r="DX435" s="663"/>
      <c r="DY435" s="663"/>
      <c r="DZ435" s="663"/>
      <c r="EA435" s="663"/>
      <c r="EB435" s="663"/>
      <c r="EC435" s="663"/>
      <c r="ED435" s="663"/>
      <c r="EE435" s="663"/>
      <c r="EF435" s="663"/>
      <c r="EG435" s="663"/>
      <c r="EH435" s="663"/>
      <c r="EI435" s="663"/>
      <c r="EJ435" s="663"/>
      <c r="EK435" s="663"/>
      <c r="EL435" s="663"/>
      <c r="EM435" s="663"/>
      <c r="EN435" s="663"/>
      <c r="EO435" s="663"/>
      <c r="EP435" s="663"/>
      <c r="EQ435" s="663"/>
      <c r="ER435" s="663"/>
      <c r="ES435" s="663"/>
      <c r="ET435" s="663"/>
      <c r="EU435" s="663"/>
      <c r="EV435" s="663"/>
      <c r="EW435" s="663"/>
      <c r="EX435" s="663"/>
      <c r="EY435" s="663"/>
      <c r="EZ435" s="663"/>
      <c r="FA435" s="663"/>
      <c r="FB435" s="663"/>
      <c r="FC435" s="663"/>
      <c r="FD435" s="663"/>
      <c r="FE435" s="663"/>
      <c r="FF435" s="663"/>
    </row>
    <row r="436" spans="1:162" s="682" customFormat="1" ht="24" customHeight="1" thickBot="1">
      <c r="A436" s="414"/>
      <c r="B436" s="415" t="s">
        <v>603</v>
      </c>
      <c r="C436" s="414"/>
      <c r="D436" s="416" t="s">
        <v>971</v>
      </c>
      <c r="E436" s="417">
        <v>2667108</v>
      </c>
      <c r="F436" s="417">
        <v>0</v>
      </c>
      <c r="G436" s="417">
        <v>2667108</v>
      </c>
      <c r="H436" s="659"/>
      <c r="I436" s="665"/>
      <c r="J436" s="666" t="s">
        <v>603</v>
      </c>
      <c r="K436" s="665"/>
      <c r="L436" s="585" t="s">
        <v>3654</v>
      </c>
      <c r="M436" s="981">
        <f t="shared" si="18"/>
        <v>2667108</v>
      </c>
      <c r="N436" s="981">
        <f t="shared" si="19"/>
        <v>0</v>
      </c>
      <c r="O436" s="981">
        <f t="shared" si="20"/>
        <v>2667108</v>
      </c>
      <c r="P436" s="662"/>
      <c r="Q436" s="662"/>
      <c r="R436" s="662"/>
      <c r="S436" s="662"/>
      <c r="T436" s="662"/>
      <c r="U436" s="662"/>
      <c r="V436" s="662"/>
      <c r="W436" s="662"/>
      <c r="X436" s="662"/>
      <c r="Y436" s="662"/>
      <c r="Z436" s="662"/>
      <c r="AA436" s="662"/>
      <c r="AB436" s="662"/>
      <c r="AC436" s="662"/>
      <c r="AD436" s="662"/>
      <c r="AE436" s="662"/>
      <c r="AF436" s="662"/>
      <c r="AG436" s="662"/>
      <c r="AH436" s="662"/>
      <c r="AI436" s="662"/>
      <c r="AJ436" s="662"/>
      <c r="AK436" s="663"/>
      <c r="AL436" s="663"/>
      <c r="AM436" s="663"/>
      <c r="AN436" s="663"/>
      <c r="AO436" s="663"/>
      <c r="AP436" s="663"/>
      <c r="AQ436" s="663"/>
      <c r="AR436" s="663"/>
      <c r="AS436" s="663"/>
      <c r="AT436" s="663"/>
      <c r="AU436" s="663"/>
      <c r="AV436" s="663"/>
      <c r="AW436" s="663"/>
      <c r="AX436" s="663"/>
      <c r="AY436" s="663"/>
      <c r="AZ436" s="663"/>
      <c r="BA436" s="663"/>
      <c r="BB436" s="663"/>
      <c r="BC436" s="663"/>
      <c r="BD436" s="663"/>
      <c r="BE436" s="663"/>
      <c r="BF436" s="663"/>
      <c r="BG436" s="663"/>
      <c r="BH436" s="663"/>
      <c r="BI436" s="663"/>
      <c r="BJ436" s="663"/>
      <c r="BK436" s="663"/>
      <c r="BL436" s="663"/>
      <c r="BM436" s="663"/>
      <c r="BN436" s="663"/>
      <c r="BO436" s="663"/>
      <c r="BP436" s="663"/>
      <c r="BQ436" s="663"/>
      <c r="BR436" s="663"/>
      <c r="BS436" s="663"/>
      <c r="BT436" s="663"/>
      <c r="BU436" s="663"/>
      <c r="BV436" s="663"/>
      <c r="BW436" s="663"/>
      <c r="BX436" s="663"/>
      <c r="BY436" s="663"/>
      <c r="BZ436" s="663"/>
      <c r="CA436" s="663"/>
      <c r="CB436" s="663"/>
      <c r="CC436" s="663"/>
      <c r="CD436" s="663"/>
      <c r="CE436" s="663"/>
      <c r="CF436" s="663"/>
      <c r="CG436" s="663"/>
      <c r="CH436" s="663"/>
      <c r="CI436" s="663"/>
      <c r="CJ436" s="663"/>
      <c r="CK436" s="663"/>
      <c r="CL436" s="663"/>
      <c r="CM436" s="663"/>
      <c r="CN436" s="663"/>
      <c r="CO436" s="663"/>
      <c r="CP436" s="663"/>
      <c r="CQ436" s="663"/>
      <c r="CR436" s="663"/>
      <c r="CS436" s="663"/>
      <c r="CT436" s="663"/>
      <c r="CU436" s="663"/>
      <c r="CV436" s="663"/>
      <c r="CW436" s="663"/>
      <c r="CX436" s="663"/>
      <c r="CY436" s="663"/>
      <c r="CZ436" s="663"/>
      <c r="DA436" s="663"/>
      <c r="DB436" s="663"/>
      <c r="DC436" s="663"/>
      <c r="DD436" s="663"/>
      <c r="DE436" s="663"/>
      <c r="DF436" s="663"/>
      <c r="DG436" s="663"/>
      <c r="DH436" s="663"/>
      <c r="DI436" s="663"/>
      <c r="DJ436" s="663"/>
      <c r="DK436" s="663"/>
      <c r="DL436" s="663"/>
      <c r="DM436" s="663"/>
      <c r="DN436" s="663"/>
      <c r="DO436" s="663"/>
      <c r="DP436" s="663"/>
      <c r="DQ436" s="663"/>
      <c r="DR436" s="663"/>
      <c r="DS436" s="663"/>
      <c r="DT436" s="663"/>
      <c r="DU436" s="663"/>
      <c r="DV436" s="663"/>
      <c r="DW436" s="663"/>
      <c r="DX436" s="663"/>
      <c r="DY436" s="663"/>
      <c r="DZ436" s="663"/>
      <c r="EA436" s="663"/>
      <c r="EB436" s="663"/>
      <c r="EC436" s="663"/>
      <c r="ED436" s="663"/>
      <c r="EE436" s="663"/>
      <c r="EF436" s="663"/>
      <c r="EG436" s="663"/>
      <c r="EH436" s="663"/>
      <c r="EI436" s="663"/>
      <c r="EJ436" s="663"/>
      <c r="EK436" s="663"/>
      <c r="EL436" s="663"/>
      <c r="EM436" s="663"/>
      <c r="EN436" s="663"/>
      <c r="EO436" s="663"/>
      <c r="EP436" s="663"/>
      <c r="EQ436" s="663"/>
      <c r="ER436" s="663"/>
      <c r="ES436" s="663"/>
      <c r="ET436" s="663"/>
      <c r="EU436" s="663"/>
      <c r="EV436" s="663"/>
      <c r="EW436" s="663"/>
      <c r="EX436" s="663"/>
      <c r="EY436" s="663"/>
      <c r="EZ436" s="663"/>
      <c r="FA436" s="663"/>
      <c r="FB436" s="663"/>
      <c r="FC436" s="663"/>
      <c r="FD436" s="663"/>
      <c r="FE436" s="663"/>
      <c r="FF436" s="663"/>
    </row>
    <row r="437" spans="1:162" s="668" customFormat="1" ht="24" customHeight="1" thickTop="1">
      <c r="A437" s="385"/>
      <c r="B437" s="385"/>
      <c r="C437" s="384" t="s">
        <v>592</v>
      </c>
      <c r="D437" s="478" t="s">
        <v>972</v>
      </c>
      <c r="E437" s="419">
        <v>2667108</v>
      </c>
      <c r="F437" s="419">
        <v>0</v>
      </c>
      <c r="G437" s="417">
        <v>2667108</v>
      </c>
      <c r="H437" s="664"/>
      <c r="I437" s="669"/>
      <c r="J437" s="669"/>
      <c r="K437" s="670" t="s">
        <v>592</v>
      </c>
      <c r="L437" s="586" t="s">
        <v>3655</v>
      </c>
      <c r="M437" s="982">
        <f t="shared" si="18"/>
        <v>2667108</v>
      </c>
      <c r="N437" s="982">
        <f t="shared" si="19"/>
        <v>0</v>
      </c>
      <c r="O437" s="982">
        <f t="shared" si="20"/>
        <v>2667108</v>
      </c>
      <c r="P437" s="667"/>
      <c r="Q437" s="667"/>
      <c r="R437" s="667"/>
      <c r="S437" s="667"/>
      <c r="T437" s="667"/>
      <c r="U437" s="667"/>
      <c r="V437" s="667"/>
      <c r="W437" s="667"/>
      <c r="X437" s="667"/>
      <c r="Y437" s="667"/>
      <c r="Z437" s="667"/>
      <c r="AA437" s="667"/>
      <c r="AB437" s="667"/>
      <c r="AC437" s="667"/>
      <c r="AD437" s="667"/>
      <c r="AE437" s="667"/>
      <c r="AF437" s="667"/>
      <c r="AG437" s="667"/>
      <c r="AH437" s="667"/>
      <c r="AI437" s="667"/>
      <c r="AJ437" s="667"/>
    </row>
    <row r="438" spans="1:162" s="668" customFormat="1" ht="24" customHeight="1">
      <c r="A438" s="385"/>
      <c r="B438" s="384" t="s">
        <v>606</v>
      </c>
      <c r="C438" s="385"/>
      <c r="D438" s="418" t="s">
        <v>973</v>
      </c>
      <c r="E438" s="419">
        <v>380218</v>
      </c>
      <c r="F438" s="419">
        <v>0</v>
      </c>
      <c r="G438" s="417">
        <v>380218</v>
      </c>
      <c r="H438" s="664"/>
      <c r="I438" s="669"/>
      <c r="J438" s="670" t="s">
        <v>606</v>
      </c>
      <c r="K438" s="669"/>
      <c r="L438" s="586" t="s">
        <v>3656</v>
      </c>
      <c r="M438" s="982">
        <f t="shared" si="18"/>
        <v>380218</v>
      </c>
      <c r="N438" s="982">
        <f t="shared" si="19"/>
        <v>0</v>
      </c>
      <c r="O438" s="982">
        <f t="shared" si="20"/>
        <v>380218</v>
      </c>
      <c r="P438" s="667"/>
      <c r="Q438" s="667"/>
      <c r="R438" s="667"/>
      <c r="S438" s="667"/>
      <c r="T438" s="667"/>
      <c r="U438" s="667"/>
      <c r="V438" s="667"/>
      <c r="W438" s="667"/>
      <c r="X438" s="667"/>
      <c r="Y438" s="667"/>
      <c r="Z438" s="667"/>
      <c r="AA438" s="667"/>
      <c r="AB438" s="667"/>
      <c r="AC438" s="667"/>
      <c r="AD438" s="667"/>
      <c r="AE438" s="667"/>
      <c r="AF438" s="667"/>
      <c r="AG438" s="667"/>
      <c r="AH438" s="667"/>
      <c r="AI438" s="667"/>
      <c r="AJ438" s="667"/>
    </row>
    <row r="439" spans="1:162" s="668" customFormat="1" ht="24" customHeight="1">
      <c r="A439" s="385"/>
      <c r="B439" s="385"/>
      <c r="C439" s="384" t="s">
        <v>592</v>
      </c>
      <c r="D439" s="418" t="s">
        <v>974</v>
      </c>
      <c r="E439" s="419">
        <v>380218</v>
      </c>
      <c r="F439" s="419">
        <v>0</v>
      </c>
      <c r="G439" s="417">
        <v>380218</v>
      </c>
      <c r="H439" s="664"/>
      <c r="I439" s="669"/>
      <c r="J439" s="669"/>
      <c r="K439" s="670" t="s">
        <v>592</v>
      </c>
      <c r="L439" s="586" t="s">
        <v>3657</v>
      </c>
      <c r="M439" s="982">
        <f t="shared" si="18"/>
        <v>380218</v>
      </c>
      <c r="N439" s="982">
        <f t="shared" si="19"/>
        <v>0</v>
      </c>
      <c r="O439" s="982">
        <f t="shared" si="20"/>
        <v>380218</v>
      </c>
      <c r="P439" s="667"/>
      <c r="Q439" s="667"/>
      <c r="R439" s="667"/>
      <c r="S439" s="667"/>
      <c r="T439" s="667"/>
      <c r="U439" s="667"/>
      <c r="V439" s="667"/>
      <c r="W439" s="667"/>
      <c r="X439" s="667"/>
      <c r="Y439" s="667"/>
      <c r="Z439" s="667"/>
      <c r="AA439" s="667"/>
      <c r="AB439" s="667"/>
      <c r="AC439" s="667"/>
      <c r="AD439" s="667"/>
      <c r="AE439" s="667"/>
      <c r="AF439" s="667"/>
      <c r="AG439" s="667"/>
      <c r="AH439" s="667"/>
      <c r="AI439" s="667"/>
      <c r="AJ439" s="667"/>
    </row>
    <row r="440" spans="1:162" s="678" customFormat="1" ht="24" customHeight="1" thickBot="1">
      <c r="A440" s="424" t="s">
        <v>975</v>
      </c>
      <c r="B440" s="424"/>
      <c r="C440" s="425"/>
      <c r="D440" s="426" t="s">
        <v>976</v>
      </c>
      <c r="E440" s="427">
        <v>23600000</v>
      </c>
      <c r="F440" s="427">
        <v>0</v>
      </c>
      <c r="G440" s="439">
        <v>23600000</v>
      </c>
      <c r="H440" s="664"/>
      <c r="I440" s="675" t="s">
        <v>975</v>
      </c>
      <c r="J440" s="675"/>
      <c r="K440" s="676"/>
      <c r="L440" s="587" t="s">
        <v>3658</v>
      </c>
      <c r="M440" s="984">
        <f t="shared" si="18"/>
        <v>23600000</v>
      </c>
      <c r="N440" s="984">
        <f t="shared" si="19"/>
        <v>0</v>
      </c>
      <c r="O440" s="984">
        <f t="shared" si="20"/>
        <v>23600000</v>
      </c>
      <c r="P440" s="667"/>
      <c r="Q440" s="667"/>
      <c r="R440" s="667"/>
      <c r="S440" s="667"/>
      <c r="T440" s="667"/>
      <c r="U440" s="667"/>
      <c r="V440" s="667"/>
      <c r="W440" s="667"/>
      <c r="X440" s="667"/>
      <c r="Y440" s="667"/>
      <c r="Z440" s="667"/>
      <c r="AA440" s="667"/>
      <c r="AB440" s="667"/>
      <c r="AC440" s="667"/>
      <c r="AD440" s="667"/>
      <c r="AE440" s="667"/>
      <c r="AF440" s="667"/>
      <c r="AG440" s="667"/>
      <c r="AH440" s="667"/>
      <c r="AI440" s="667"/>
      <c r="AJ440" s="667"/>
      <c r="AK440" s="668"/>
      <c r="AL440" s="668"/>
      <c r="AM440" s="668"/>
      <c r="AN440" s="668"/>
      <c r="AO440" s="668"/>
      <c r="AP440" s="668"/>
      <c r="AQ440" s="668"/>
      <c r="AR440" s="668"/>
      <c r="AS440" s="668"/>
      <c r="AT440" s="668"/>
      <c r="AU440" s="668"/>
      <c r="AV440" s="668"/>
      <c r="AW440" s="668"/>
      <c r="AX440" s="668"/>
      <c r="AY440" s="668"/>
      <c r="AZ440" s="668"/>
      <c r="BA440" s="668"/>
      <c r="BB440" s="668"/>
      <c r="BC440" s="668"/>
      <c r="BD440" s="668"/>
      <c r="BE440" s="668"/>
      <c r="BF440" s="668"/>
      <c r="BG440" s="668"/>
      <c r="BH440" s="668"/>
      <c r="BI440" s="668"/>
      <c r="BJ440" s="668"/>
      <c r="BK440" s="668"/>
      <c r="BL440" s="668"/>
      <c r="BM440" s="668"/>
      <c r="BN440" s="668"/>
      <c r="BO440" s="668"/>
      <c r="BP440" s="668"/>
      <c r="BQ440" s="668"/>
      <c r="BR440" s="668"/>
      <c r="BS440" s="668"/>
      <c r="BT440" s="668"/>
      <c r="BU440" s="668"/>
      <c r="BV440" s="668"/>
      <c r="BW440" s="668"/>
      <c r="BX440" s="668"/>
      <c r="BY440" s="668"/>
      <c r="BZ440" s="668"/>
      <c r="CA440" s="668"/>
      <c r="CB440" s="668"/>
      <c r="CC440" s="668"/>
      <c r="CD440" s="668"/>
      <c r="CE440" s="668"/>
      <c r="CF440" s="668"/>
      <c r="CG440" s="668"/>
      <c r="CH440" s="668"/>
      <c r="CI440" s="668"/>
      <c r="CJ440" s="668"/>
      <c r="CK440" s="668"/>
      <c r="CL440" s="668"/>
      <c r="CM440" s="668"/>
      <c r="CN440" s="668"/>
      <c r="CO440" s="668"/>
      <c r="CP440" s="668"/>
      <c r="CQ440" s="668"/>
      <c r="CR440" s="668"/>
      <c r="CS440" s="668"/>
      <c r="CT440" s="668"/>
      <c r="CU440" s="668"/>
      <c r="CV440" s="668"/>
      <c r="CW440" s="668"/>
      <c r="CX440" s="668"/>
      <c r="CY440" s="668"/>
      <c r="CZ440" s="668"/>
      <c r="DA440" s="668"/>
      <c r="DB440" s="668"/>
      <c r="DC440" s="668"/>
      <c r="DD440" s="668"/>
      <c r="DE440" s="668"/>
      <c r="DF440" s="668"/>
      <c r="DG440" s="668"/>
      <c r="DH440" s="668"/>
      <c r="DI440" s="668"/>
      <c r="DJ440" s="668"/>
      <c r="DK440" s="668"/>
      <c r="DL440" s="668"/>
      <c r="DM440" s="668"/>
      <c r="DN440" s="668"/>
      <c r="DO440" s="668"/>
      <c r="DP440" s="668"/>
      <c r="DQ440" s="668"/>
      <c r="DR440" s="668"/>
      <c r="DS440" s="668"/>
      <c r="DT440" s="668"/>
      <c r="DU440" s="668"/>
      <c r="DV440" s="668"/>
      <c r="DW440" s="668"/>
      <c r="DX440" s="668"/>
      <c r="DY440" s="668"/>
      <c r="DZ440" s="668"/>
      <c r="EA440" s="668"/>
      <c r="EB440" s="668"/>
      <c r="EC440" s="668"/>
      <c r="ED440" s="668"/>
      <c r="EE440" s="668"/>
      <c r="EF440" s="668"/>
      <c r="EG440" s="668"/>
      <c r="EH440" s="668"/>
      <c r="EI440" s="668"/>
      <c r="EJ440" s="668"/>
      <c r="EK440" s="668"/>
      <c r="EL440" s="668"/>
      <c r="EM440" s="668"/>
      <c r="EN440" s="668"/>
      <c r="EO440" s="668"/>
      <c r="EP440" s="668"/>
      <c r="EQ440" s="668"/>
      <c r="ER440" s="668"/>
      <c r="ES440" s="668"/>
      <c r="ET440" s="668"/>
      <c r="EU440" s="668"/>
      <c r="EV440" s="668"/>
      <c r="EW440" s="668"/>
      <c r="EX440" s="668"/>
      <c r="EY440" s="668"/>
      <c r="EZ440" s="668"/>
      <c r="FA440" s="668"/>
      <c r="FB440" s="668"/>
      <c r="FC440" s="668"/>
      <c r="FD440" s="668"/>
      <c r="FE440" s="668"/>
      <c r="FF440" s="668"/>
    </row>
    <row r="441" spans="1:162" s="672" customFormat="1" ht="24" customHeight="1" thickTop="1">
      <c r="A441" s="414"/>
      <c r="B441" s="414" t="s">
        <v>592</v>
      </c>
      <c r="C441" s="415"/>
      <c r="D441" s="416" t="s">
        <v>593</v>
      </c>
      <c r="E441" s="417">
        <v>14776810</v>
      </c>
      <c r="F441" s="417">
        <v>0</v>
      </c>
      <c r="G441" s="417">
        <v>14776810</v>
      </c>
      <c r="H441" s="664"/>
      <c r="I441" s="665"/>
      <c r="J441" s="665" t="s">
        <v>592</v>
      </c>
      <c r="K441" s="666"/>
      <c r="L441" s="585" t="s">
        <v>3326</v>
      </c>
      <c r="M441" s="981">
        <f t="shared" si="18"/>
        <v>14776810</v>
      </c>
      <c r="N441" s="981">
        <f t="shared" si="19"/>
        <v>0</v>
      </c>
      <c r="O441" s="981">
        <f t="shared" si="20"/>
        <v>14776810</v>
      </c>
      <c r="P441" s="667"/>
      <c r="Q441" s="667"/>
      <c r="R441" s="667"/>
      <c r="S441" s="667"/>
      <c r="T441" s="667"/>
      <c r="U441" s="667"/>
      <c r="V441" s="667"/>
      <c r="W441" s="667"/>
      <c r="X441" s="667"/>
      <c r="Y441" s="667"/>
      <c r="Z441" s="667"/>
      <c r="AA441" s="667"/>
      <c r="AB441" s="667"/>
      <c r="AC441" s="667"/>
      <c r="AD441" s="667"/>
      <c r="AE441" s="667"/>
      <c r="AF441" s="667"/>
      <c r="AG441" s="667"/>
      <c r="AH441" s="667"/>
      <c r="AI441" s="667"/>
      <c r="AJ441" s="667"/>
      <c r="AK441" s="668"/>
      <c r="AL441" s="668"/>
      <c r="AM441" s="668"/>
      <c r="AN441" s="668"/>
      <c r="AO441" s="668"/>
      <c r="AP441" s="668"/>
      <c r="AQ441" s="668"/>
      <c r="AR441" s="668"/>
      <c r="AS441" s="668"/>
      <c r="AT441" s="668"/>
      <c r="AU441" s="668"/>
      <c r="AV441" s="668"/>
      <c r="AW441" s="668"/>
      <c r="AX441" s="668"/>
      <c r="AY441" s="668"/>
      <c r="AZ441" s="668"/>
      <c r="BA441" s="668"/>
      <c r="BB441" s="668"/>
      <c r="BC441" s="668"/>
      <c r="BD441" s="668"/>
      <c r="BE441" s="668"/>
      <c r="BF441" s="668"/>
      <c r="BG441" s="668"/>
      <c r="BH441" s="668"/>
      <c r="BI441" s="668"/>
      <c r="BJ441" s="668"/>
      <c r="BK441" s="668"/>
      <c r="BL441" s="668"/>
      <c r="BM441" s="668"/>
      <c r="BN441" s="668"/>
      <c r="BO441" s="668"/>
      <c r="BP441" s="668"/>
      <c r="BQ441" s="668"/>
      <c r="BR441" s="668"/>
      <c r="BS441" s="668"/>
      <c r="BT441" s="668"/>
      <c r="BU441" s="668"/>
      <c r="BV441" s="668"/>
      <c r="BW441" s="668"/>
      <c r="BX441" s="668"/>
      <c r="BY441" s="668"/>
      <c r="BZ441" s="668"/>
      <c r="CA441" s="668"/>
      <c r="CB441" s="668"/>
      <c r="CC441" s="668"/>
      <c r="CD441" s="668"/>
      <c r="CE441" s="668"/>
      <c r="CF441" s="668"/>
      <c r="CG441" s="668"/>
      <c r="CH441" s="668"/>
      <c r="CI441" s="668"/>
      <c r="CJ441" s="668"/>
      <c r="CK441" s="668"/>
      <c r="CL441" s="668"/>
      <c r="CM441" s="668"/>
      <c r="CN441" s="668"/>
      <c r="CO441" s="668"/>
      <c r="CP441" s="668"/>
      <c r="CQ441" s="668"/>
      <c r="CR441" s="668"/>
      <c r="CS441" s="668"/>
      <c r="CT441" s="668"/>
      <c r="CU441" s="668"/>
      <c r="CV441" s="668"/>
      <c r="CW441" s="668"/>
      <c r="CX441" s="668"/>
      <c r="CY441" s="668"/>
      <c r="CZ441" s="668"/>
      <c r="DA441" s="668"/>
      <c r="DB441" s="668"/>
      <c r="DC441" s="668"/>
      <c r="DD441" s="668"/>
      <c r="DE441" s="668"/>
      <c r="DF441" s="668"/>
      <c r="DG441" s="668"/>
      <c r="DH441" s="668"/>
      <c r="DI441" s="668"/>
      <c r="DJ441" s="668"/>
      <c r="DK441" s="668"/>
      <c r="DL441" s="668"/>
      <c r="DM441" s="668"/>
      <c r="DN441" s="668"/>
      <c r="DO441" s="668"/>
      <c r="DP441" s="668"/>
      <c r="DQ441" s="668"/>
      <c r="DR441" s="668"/>
      <c r="DS441" s="668"/>
      <c r="DT441" s="668"/>
      <c r="DU441" s="668"/>
      <c r="DV441" s="668"/>
      <c r="DW441" s="668"/>
      <c r="DX441" s="668"/>
      <c r="DY441" s="668"/>
      <c r="DZ441" s="668"/>
      <c r="EA441" s="668"/>
      <c r="EB441" s="668"/>
      <c r="EC441" s="668"/>
      <c r="ED441" s="668"/>
      <c r="EE441" s="668"/>
      <c r="EF441" s="668"/>
      <c r="EG441" s="668"/>
      <c r="EH441" s="668"/>
      <c r="EI441" s="668"/>
      <c r="EJ441" s="668"/>
      <c r="EK441" s="668"/>
      <c r="EL441" s="668"/>
      <c r="EM441" s="668"/>
      <c r="EN441" s="668"/>
      <c r="EO441" s="668"/>
      <c r="EP441" s="668"/>
      <c r="EQ441" s="668"/>
      <c r="ER441" s="668"/>
      <c r="ES441" s="668"/>
      <c r="ET441" s="668"/>
      <c r="EU441" s="668"/>
      <c r="EV441" s="668"/>
      <c r="EW441" s="668"/>
      <c r="EX441" s="668"/>
      <c r="EY441" s="668"/>
      <c r="EZ441" s="668"/>
      <c r="FA441" s="668"/>
      <c r="FB441" s="668"/>
      <c r="FC441" s="668"/>
      <c r="FD441" s="668"/>
      <c r="FE441" s="668"/>
      <c r="FF441" s="668"/>
    </row>
    <row r="442" spans="1:162" s="668" customFormat="1" ht="24" customHeight="1">
      <c r="A442" s="414"/>
      <c r="B442" s="414"/>
      <c r="C442" s="415" t="s">
        <v>592</v>
      </c>
      <c r="D442" s="416" t="s">
        <v>594</v>
      </c>
      <c r="E442" s="417">
        <v>14776810</v>
      </c>
      <c r="F442" s="417">
        <v>0</v>
      </c>
      <c r="G442" s="417">
        <v>14776810</v>
      </c>
      <c r="H442" s="664"/>
      <c r="I442" s="665"/>
      <c r="J442" s="665"/>
      <c r="K442" s="666" t="s">
        <v>592</v>
      </c>
      <c r="L442" s="585" t="s">
        <v>3327</v>
      </c>
      <c r="M442" s="981">
        <f t="shared" si="18"/>
        <v>14776810</v>
      </c>
      <c r="N442" s="981">
        <f t="shared" si="19"/>
        <v>0</v>
      </c>
      <c r="O442" s="981">
        <f t="shared" si="20"/>
        <v>14776810</v>
      </c>
      <c r="P442" s="667"/>
      <c r="Q442" s="667"/>
      <c r="R442" s="667"/>
      <c r="S442" s="667"/>
      <c r="T442" s="667"/>
      <c r="U442" s="667"/>
      <c r="V442" s="667"/>
      <c r="W442" s="667"/>
      <c r="X442" s="667"/>
      <c r="Y442" s="667"/>
      <c r="Z442" s="667"/>
      <c r="AA442" s="667"/>
      <c r="AB442" s="667"/>
      <c r="AC442" s="667"/>
      <c r="AD442" s="667"/>
      <c r="AE442" s="667"/>
      <c r="AF442" s="667"/>
      <c r="AG442" s="667"/>
      <c r="AH442" s="667"/>
      <c r="AI442" s="667"/>
      <c r="AJ442" s="667"/>
    </row>
    <row r="443" spans="1:162" s="672" customFormat="1" ht="24" customHeight="1">
      <c r="A443" s="385"/>
      <c r="B443" s="384" t="s">
        <v>595</v>
      </c>
      <c r="C443" s="385"/>
      <c r="D443" s="418" t="s">
        <v>977</v>
      </c>
      <c r="E443" s="419">
        <v>5310500</v>
      </c>
      <c r="F443" s="419">
        <v>0</v>
      </c>
      <c r="G443" s="417">
        <v>5310500</v>
      </c>
      <c r="H443" s="664"/>
      <c r="I443" s="669"/>
      <c r="J443" s="670" t="s">
        <v>595</v>
      </c>
      <c r="K443" s="669"/>
      <c r="L443" s="586" t="s">
        <v>3659</v>
      </c>
      <c r="M443" s="982">
        <f t="shared" si="18"/>
        <v>5310500</v>
      </c>
      <c r="N443" s="982">
        <f t="shared" si="19"/>
        <v>0</v>
      </c>
      <c r="O443" s="982">
        <f t="shared" si="20"/>
        <v>5310500</v>
      </c>
      <c r="P443" s="667"/>
      <c r="Q443" s="667"/>
      <c r="R443" s="667"/>
      <c r="S443" s="667"/>
      <c r="T443" s="667"/>
      <c r="U443" s="667"/>
      <c r="V443" s="667"/>
      <c r="W443" s="667"/>
      <c r="X443" s="667"/>
      <c r="Y443" s="667"/>
      <c r="Z443" s="667"/>
      <c r="AA443" s="667"/>
      <c r="AB443" s="667"/>
      <c r="AC443" s="667"/>
      <c r="AD443" s="667"/>
      <c r="AE443" s="667"/>
      <c r="AF443" s="667"/>
      <c r="AG443" s="667"/>
      <c r="AH443" s="667"/>
      <c r="AI443" s="667"/>
      <c r="AJ443" s="667"/>
      <c r="AK443" s="668"/>
      <c r="AL443" s="668"/>
      <c r="AM443" s="668"/>
      <c r="AN443" s="668"/>
      <c r="AO443" s="668"/>
      <c r="AP443" s="668"/>
      <c r="AQ443" s="668"/>
      <c r="AR443" s="668"/>
      <c r="AS443" s="668"/>
      <c r="AT443" s="668"/>
      <c r="AU443" s="668"/>
      <c r="AV443" s="668"/>
      <c r="AW443" s="668"/>
      <c r="AX443" s="668"/>
      <c r="AY443" s="668"/>
      <c r="AZ443" s="668"/>
      <c r="BA443" s="668"/>
      <c r="BB443" s="668"/>
      <c r="BC443" s="668"/>
      <c r="BD443" s="668"/>
      <c r="BE443" s="668"/>
      <c r="BF443" s="668"/>
      <c r="BG443" s="668"/>
      <c r="BH443" s="668"/>
      <c r="BI443" s="668"/>
      <c r="BJ443" s="668"/>
      <c r="BK443" s="668"/>
      <c r="BL443" s="668"/>
      <c r="BM443" s="668"/>
      <c r="BN443" s="668"/>
      <c r="BO443" s="668"/>
      <c r="BP443" s="668"/>
      <c r="BQ443" s="668"/>
      <c r="BR443" s="668"/>
      <c r="BS443" s="668"/>
      <c r="BT443" s="668"/>
      <c r="BU443" s="668"/>
      <c r="BV443" s="668"/>
      <c r="BW443" s="668"/>
      <c r="BX443" s="668"/>
      <c r="BY443" s="668"/>
      <c r="BZ443" s="668"/>
      <c r="CA443" s="668"/>
      <c r="CB443" s="668"/>
      <c r="CC443" s="668"/>
      <c r="CD443" s="668"/>
      <c r="CE443" s="668"/>
      <c r="CF443" s="668"/>
      <c r="CG443" s="668"/>
      <c r="CH443" s="668"/>
      <c r="CI443" s="668"/>
      <c r="CJ443" s="668"/>
      <c r="CK443" s="668"/>
      <c r="CL443" s="668"/>
      <c r="CM443" s="668"/>
      <c r="CN443" s="668"/>
      <c r="CO443" s="668"/>
      <c r="CP443" s="668"/>
      <c r="CQ443" s="668"/>
      <c r="CR443" s="668"/>
      <c r="CS443" s="668"/>
      <c r="CT443" s="668"/>
      <c r="CU443" s="668"/>
      <c r="CV443" s="668"/>
      <c r="CW443" s="668"/>
      <c r="CX443" s="668"/>
      <c r="CY443" s="668"/>
      <c r="CZ443" s="668"/>
      <c r="DA443" s="668"/>
      <c r="DB443" s="668"/>
      <c r="DC443" s="668"/>
      <c r="DD443" s="668"/>
      <c r="DE443" s="668"/>
      <c r="DF443" s="668"/>
      <c r="DG443" s="668"/>
      <c r="DH443" s="668"/>
      <c r="DI443" s="668"/>
      <c r="DJ443" s="668"/>
      <c r="DK443" s="668"/>
      <c r="DL443" s="668"/>
      <c r="DM443" s="668"/>
      <c r="DN443" s="668"/>
      <c r="DO443" s="668"/>
      <c r="DP443" s="668"/>
      <c r="DQ443" s="668"/>
      <c r="DR443" s="668"/>
      <c r="DS443" s="668"/>
      <c r="DT443" s="668"/>
      <c r="DU443" s="668"/>
      <c r="DV443" s="668"/>
      <c r="DW443" s="668"/>
      <c r="DX443" s="668"/>
      <c r="DY443" s="668"/>
      <c r="DZ443" s="668"/>
      <c r="EA443" s="668"/>
      <c r="EB443" s="668"/>
      <c r="EC443" s="668"/>
      <c r="ED443" s="668"/>
      <c r="EE443" s="668"/>
      <c r="EF443" s="668"/>
      <c r="EG443" s="668"/>
      <c r="EH443" s="668"/>
      <c r="EI443" s="668"/>
      <c r="EJ443" s="668"/>
      <c r="EK443" s="668"/>
      <c r="EL443" s="668"/>
      <c r="EM443" s="668"/>
      <c r="EN443" s="668"/>
      <c r="EO443" s="668"/>
      <c r="EP443" s="668"/>
      <c r="EQ443" s="668"/>
      <c r="ER443" s="668"/>
      <c r="ES443" s="668"/>
      <c r="ET443" s="668"/>
      <c r="EU443" s="668"/>
      <c r="EV443" s="668"/>
      <c r="EW443" s="668"/>
      <c r="EX443" s="668"/>
      <c r="EY443" s="668"/>
      <c r="EZ443" s="668"/>
      <c r="FA443" s="668"/>
      <c r="FB443" s="668"/>
      <c r="FC443" s="668"/>
      <c r="FD443" s="668"/>
      <c r="FE443" s="668"/>
      <c r="FF443" s="668"/>
    </row>
    <row r="444" spans="1:162" s="668" customFormat="1" ht="24" customHeight="1">
      <c r="A444" s="385"/>
      <c r="B444" s="385"/>
      <c r="C444" s="384" t="s">
        <v>592</v>
      </c>
      <c r="D444" s="418" t="s">
        <v>978</v>
      </c>
      <c r="E444" s="419">
        <v>3657640</v>
      </c>
      <c r="F444" s="419">
        <v>0</v>
      </c>
      <c r="G444" s="417">
        <v>3657640</v>
      </c>
      <c r="H444" s="664"/>
      <c r="I444" s="669"/>
      <c r="J444" s="669"/>
      <c r="K444" s="670" t="s">
        <v>592</v>
      </c>
      <c r="L444" s="586" t="s">
        <v>3660</v>
      </c>
      <c r="M444" s="982">
        <f t="shared" si="18"/>
        <v>3657640</v>
      </c>
      <c r="N444" s="982">
        <f t="shared" si="19"/>
        <v>0</v>
      </c>
      <c r="O444" s="982">
        <f t="shared" si="20"/>
        <v>3657640</v>
      </c>
      <c r="P444" s="667"/>
      <c r="Q444" s="667"/>
      <c r="R444" s="667"/>
      <c r="S444" s="667"/>
      <c r="T444" s="667"/>
      <c r="U444" s="667"/>
      <c r="V444" s="667"/>
      <c r="W444" s="667"/>
      <c r="X444" s="667"/>
      <c r="Y444" s="667"/>
      <c r="Z444" s="667"/>
      <c r="AA444" s="667"/>
      <c r="AB444" s="667"/>
      <c r="AC444" s="667"/>
      <c r="AD444" s="667"/>
      <c r="AE444" s="667"/>
      <c r="AF444" s="667"/>
      <c r="AG444" s="667"/>
      <c r="AH444" s="667"/>
      <c r="AI444" s="667"/>
      <c r="AJ444" s="667"/>
    </row>
    <row r="445" spans="1:162" s="672" customFormat="1" ht="24" customHeight="1">
      <c r="A445" s="384"/>
      <c r="B445" s="385"/>
      <c r="C445" s="385" t="s">
        <v>595</v>
      </c>
      <c r="D445" s="478" t="s">
        <v>979</v>
      </c>
      <c r="E445" s="419">
        <v>1652860</v>
      </c>
      <c r="F445" s="419">
        <v>0</v>
      </c>
      <c r="G445" s="419">
        <v>1652860</v>
      </c>
      <c r="H445" s="664"/>
      <c r="I445" s="670"/>
      <c r="J445" s="669"/>
      <c r="K445" s="669" t="s">
        <v>595</v>
      </c>
      <c r="L445" s="600" t="s">
        <v>3661</v>
      </c>
      <c r="M445" s="982">
        <f t="shared" si="18"/>
        <v>1652860</v>
      </c>
      <c r="N445" s="982">
        <f t="shared" si="19"/>
        <v>0</v>
      </c>
      <c r="O445" s="982">
        <f t="shared" si="20"/>
        <v>1652860</v>
      </c>
      <c r="P445" s="667"/>
      <c r="Q445" s="667"/>
      <c r="R445" s="667"/>
      <c r="S445" s="667"/>
      <c r="T445" s="667"/>
      <c r="U445" s="667"/>
      <c r="V445" s="667"/>
      <c r="W445" s="667"/>
      <c r="X445" s="667"/>
      <c r="Y445" s="667"/>
      <c r="Z445" s="667"/>
      <c r="AA445" s="667"/>
      <c r="AB445" s="667"/>
      <c r="AC445" s="667"/>
      <c r="AD445" s="667"/>
      <c r="AE445" s="667"/>
      <c r="AF445" s="667"/>
      <c r="AG445" s="667"/>
      <c r="AH445" s="667"/>
      <c r="AI445" s="667"/>
      <c r="AJ445" s="667"/>
      <c r="AK445" s="668"/>
      <c r="AL445" s="668"/>
      <c r="AM445" s="668"/>
      <c r="AN445" s="668"/>
      <c r="AO445" s="668"/>
      <c r="AP445" s="668"/>
      <c r="AQ445" s="668"/>
      <c r="AR445" s="668"/>
      <c r="AS445" s="668"/>
      <c r="AT445" s="668"/>
      <c r="AU445" s="668"/>
      <c r="AV445" s="668"/>
      <c r="AW445" s="668"/>
      <c r="AX445" s="668"/>
      <c r="AY445" s="668"/>
      <c r="AZ445" s="668"/>
      <c r="BA445" s="668"/>
      <c r="BB445" s="668"/>
      <c r="BC445" s="668"/>
      <c r="BD445" s="668"/>
      <c r="BE445" s="668"/>
      <c r="BF445" s="668"/>
      <c r="BG445" s="668"/>
      <c r="BH445" s="668"/>
      <c r="BI445" s="668"/>
      <c r="BJ445" s="668"/>
      <c r="BK445" s="668"/>
      <c r="BL445" s="668"/>
      <c r="BM445" s="668"/>
      <c r="BN445" s="668"/>
      <c r="BO445" s="668"/>
      <c r="BP445" s="668"/>
      <c r="BQ445" s="668"/>
      <c r="BR445" s="668"/>
      <c r="BS445" s="668"/>
      <c r="BT445" s="668"/>
      <c r="BU445" s="668"/>
      <c r="BV445" s="668"/>
      <c r="BW445" s="668"/>
      <c r="BX445" s="668"/>
      <c r="BY445" s="668"/>
      <c r="BZ445" s="668"/>
      <c r="CA445" s="668"/>
      <c r="CB445" s="668"/>
      <c r="CC445" s="668"/>
      <c r="CD445" s="668"/>
      <c r="CE445" s="668"/>
      <c r="CF445" s="668"/>
      <c r="CG445" s="668"/>
      <c r="CH445" s="668"/>
      <c r="CI445" s="668"/>
      <c r="CJ445" s="668"/>
      <c r="CK445" s="668"/>
      <c r="CL445" s="668"/>
      <c r="CM445" s="668"/>
      <c r="CN445" s="668"/>
      <c r="CO445" s="668"/>
      <c r="CP445" s="668"/>
      <c r="CQ445" s="668"/>
      <c r="CR445" s="668"/>
      <c r="CS445" s="668"/>
      <c r="CT445" s="668"/>
      <c r="CU445" s="668"/>
      <c r="CV445" s="668"/>
      <c r="CW445" s="668"/>
      <c r="CX445" s="668"/>
      <c r="CY445" s="668"/>
      <c r="CZ445" s="668"/>
      <c r="DA445" s="668"/>
      <c r="DB445" s="668"/>
      <c r="DC445" s="668"/>
      <c r="DD445" s="668"/>
      <c r="DE445" s="668"/>
      <c r="DF445" s="668"/>
      <c r="DG445" s="668"/>
      <c r="DH445" s="668"/>
      <c r="DI445" s="668"/>
      <c r="DJ445" s="668"/>
      <c r="DK445" s="668"/>
      <c r="DL445" s="668"/>
      <c r="DM445" s="668"/>
      <c r="DN445" s="668"/>
      <c r="DO445" s="668"/>
      <c r="DP445" s="668"/>
      <c r="DQ445" s="668"/>
      <c r="DR445" s="668"/>
      <c r="DS445" s="668"/>
      <c r="DT445" s="668"/>
      <c r="DU445" s="668"/>
      <c r="DV445" s="668"/>
      <c r="DW445" s="668"/>
      <c r="DX445" s="668"/>
      <c r="DY445" s="668"/>
      <c r="DZ445" s="668"/>
      <c r="EA445" s="668"/>
      <c r="EB445" s="668"/>
      <c r="EC445" s="668"/>
      <c r="ED445" s="668"/>
      <c r="EE445" s="668"/>
      <c r="EF445" s="668"/>
      <c r="EG445" s="668"/>
      <c r="EH445" s="668"/>
      <c r="EI445" s="668"/>
      <c r="EJ445" s="668"/>
      <c r="EK445" s="668"/>
      <c r="EL445" s="668"/>
      <c r="EM445" s="668"/>
      <c r="EN445" s="668"/>
      <c r="EO445" s="668"/>
      <c r="EP445" s="668"/>
      <c r="EQ445" s="668"/>
      <c r="ER445" s="668"/>
      <c r="ES445" s="668"/>
      <c r="ET445" s="668"/>
      <c r="EU445" s="668"/>
      <c r="EV445" s="668"/>
      <c r="EW445" s="668"/>
      <c r="EX445" s="668"/>
      <c r="EY445" s="668"/>
      <c r="EZ445" s="668"/>
      <c r="FA445" s="668"/>
      <c r="FB445" s="668"/>
      <c r="FC445" s="668"/>
      <c r="FD445" s="668"/>
      <c r="FE445" s="668"/>
      <c r="FF445" s="668"/>
    </row>
    <row r="446" spans="1:162" s="668" customFormat="1" ht="24" customHeight="1">
      <c r="A446" s="414"/>
      <c r="B446" s="415" t="s">
        <v>599</v>
      </c>
      <c r="C446" s="414"/>
      <c r="D446" s="416" t="s">
        <v>980</v>
      </c>
      <c r="E446" s="417">
        <v>3512690</v>
      </c>
      <c r="F446" s="417">
        <v>0</v>
      </c>
      <c r="G446" s="417">
        <v>3512690</v>
      </c>
      <c r="H446" s="664"/>
      <c r="I446" s="665"/>
      <c r="J446" s="666" t="s">
        <v>599</v>
      </c>
      <c r="K446" s="665"/>
      <c r="L446" s="585" t="s">
        <v>3662</v>
      </c>
      <c r="M446" s="981">
        <f t="shared" si="18"/>
        <v>3512690</v>
      </c>
      <c r="N446" s="981">
        <f t="shared" si="19"/>
        <v>0</v>
      </c>
      <c r="O446" s="981">
        <f t="shared" si="20"/>
        <v>3512690</v>
      </c>
      <c r="P446" s="667"/>
      <c r="Q446" s="667"/>
      <c r="R446" s="667"/>
      <c r="S446" s="667"/>
      <c r="T446" s="667"/>
      <c r="U446" s="667"/>
      <c r="V446" s="667"/>
      <c r="W446" s="667"/>
      <c r="X446" s="667"/>
      <c r="Y446" s="667"/>
      <c r="Z446" s="667"/>
      <c r="AA446" s="667"/>
      <c r="AB446" s="667"/>
      <c r="AC446" s="667"/>
      <c r="AD446" s="667"/>
      <c r="AE446" s="667"/>
      <c r="AF446" s="667"/>
      <c r="AG446" s="667"/>
      <c r="AH446" s="667"/>
      <c r="AI446" s="667"/>
      <c r="AJ446" s="667"/>
    </row>
    <row r="447" spans="1:162" s="663" customFormat="1" ht="24" customHeight="1">
      <c r="A447" s="385"/>
      <c r="B447" s="385"/>
      <c r="C447" s="384" t="s">
        <v>592</v>
      </c>
      <c r="D447" s="418" t="s">
        <v>981</v>
      </c>
      <c r="E447" s="419">
        <v>1274930</v>
      </c>
      <c r="F447" s="419">
        <v>0</v>
      </c>
      <c r="G447" s="417">
        <v>1274930</v>
      </c>
      <c r="H447" s="659"/>
      <c r="I447" s="669"/>
      <c r="J447" s="669"/>
      <c r="K447" s="670" t="s">
        <v>592</v>
      </c>
      <c r="L447" s="586" t="s">
        <v>3663</v>
      </c>
      <c r="M447" s="982">
        <f t="shared" si="18"/>
        <v>1274930</v>
      </c>
      <c r="N447" s="982">
        <f t="shared" si="19"/>
        <v>0</v>
      </c>
      <c r="O447" s="982">
        <f t="shared" si="20"/>
        <v>1274930</v>
      </c>
      <c r="P447" s="662"/>
      <c r="Q447" s="662"/>
      <c r="R447" s="662"/>
      <c r="S447" s="662"/>
      <c r="T447" s="662"/>
      <c r="U447" s="662"/>
      <c r="V447" s="662"/>
      <c r="W447" s="662"/>
      <c r="X447" s="662"/>
      <c r="Y447" s="662"/>
      <c r="Z447" s="662"/>
      <c r="AA447" s="662"/>
      <c r="AB447" s="662"/>
      <c r="AC447" s="662"/>
      <c r="AD447" s="662"/>
      <c r="AE447" s="662"/>
      <c r="AF447" s="662"/>
      <c r="AG447" s="662"/>
      <c r="AH447" s="662"/>
      <c r="AI447" s="662"/>
      <c r="AJ447" s="662"/>
    </row>
    <row r="448" spans="1:162" s="663" customFormat="1" ht="24" customHeight="1">
      <c r="A448" s="385"/>
      <c r="B448" s="384"/>
      <c r="C448" s="385" t="s">
        <v>595</v>
      </c>
      <c r="D448" s="418" t="s">
        <v>982</v>
      </c>
      <c r="E448" s="419">
        <v>991760</v>
      </c>
      <c r="F448" s="419">
        <v>0</v>
      </c>
      <c r="G448" s="417">
        <v>991760</v>
      </c>
      <c r="H448" s="659"/>
      <c r="I448" s="669"/>
      <c r="J448" s="670"/>
      <c r="K448" s="669" t="s">
        <v>595</v>
      </c>
      <c r="L448" s="586" t="s">
        <v>3664</v>
      </c>
      <c r="M448" s="982">
        <f t="shared" si="18"/>
        <v>991760</v>
      </c>
      <c r="N448" s="982">
        <f t="shared" si="19"/>
        <v>0</v>
      </c>
      <c r="O448" s="982">
        <f t="shared" si="20"/>
        <v>991760</v>
      </c>
      <c r="P448" s="662"/>
      <c r="Q448" s="662"/>
      <c r="R448" s="662"/>
      <c r="S448" s="662"/>
      <c r="T448" s="662"/>
      <c r="U448" s="662"/>
      <c r="V448" s="662"/>
      <c r="W448" s="662"/>
      <c r="X448" s="662"/>
      <c r="Y448" s="662"/>
      <c r="Z448" s="662"/>
      <c r="AA448" s="662"/>
      <c r="AB448" s="662"/>
      <c r="AC448" s="662"/>
      <c r="AD448" s="662"/>
      <c r="AE448" s="662"/>
      <c r="AF448" s="662"/>
      <c r="AG448" s="662"/>
      <c r="AH448" s="662"/>
      <c r="AI448" s="662"/>
      <c r="AJ448" s="662"/>
    </row>
    <row r="449" spans="1:162" s="668" customFormat="1" ht="24" customHeight="1">
      <c r="A449" s="385"/>
      <c r="B449" s="385"/>
      <c r="C449" s="384" t="s">
        <v>599</v>
      </c>
      <c r="D449" s="418" t="s">
        <v>983</v>
      </c>
      <c r="E449" s="419">
        <v>1246000</v>
      </c>
      <c r="F449" s="419">
        <v>0</v>
      </c>
      <c r="G449" s="417">
        <v>1246000</v>
      </c>
      <c r="H449" s="664"/>
      <c r="I449" s="669"/>
      <c r="J449" s="669"/>
      <c r="K449" s="670" t="s">
        <v>599</v>
      </c>
      <c r="L449" s="586" t="s">
        <v>3665</v>
      </c>
      <c r="M449" s="982">
        <f t="shared" si="18"/>
        <v>1246000</v>
      </c>
      <c r="N449" s="982">
        <f t="shared" si="19"/>
        <v>0</v>
      </c>
      <c r="O449" s="982">
        <f t="shared" si="20"/>
        <v>1246000</v>
      </c>
      <c r="P449" s="667"/>
      <c r="Q449" s="667"/>
      <c r="R449" s="667"/>
      <c r="S449" s="667"/>
      <c r="T449" s="667"/>
      <c r="U449" s="667"/>
      <c r="V449" s="667"/>
      <c r="W449" s="667"/>
      <c r="X449" s="667"/>
      <c r="Y449" s="667"/>
      <c r="Z449" s="667"/>
      <c r="AA449" s="667"/>
      <c r="AB449" s="667"/>
      <c r="AC449" s="667"/>
      <c r="AD449" s="667"/>
      <c r="AE449" s="667"/>
      <c r="AF449" s="667"/>
      <c r="AG449" s="667"/>
      <c r="AH449" s="667"/>
      <c r="AI449" s="667"/>
      <c r="AJ449" s="667"/>
    </row>
    <row r="450" spans="1:162" s="678" customFormat="1" ht="30" customHeight="1" thickBot="1">
      <c r="A450" s="425" t="s">
        <v>984</v>
      </c>
      <c r="B450" s="424"/>
      <c r="C450" s="424"/>
      <c r="D450" s="958" t="s">
        <v>985</v>
      </c>
      <c r="E450" s="427">
        <v>21383996</v>
      </c>
      <c r="F450" s="427">
        <v>0</v>
      </c>
      <c r="G450" s="427">
        <v>21383996</v>
      </c>
      <c r="H450" s="664"/>
      <c r="I450" s="676" t="s">
        <v>984</v>
      </c>
      <c r="J450" s="675"/>
      <c r="K450" s="675"/>
      <c r="L450" s="957" t="s">
        <v>3666</v>
      </c>
      <c r="M450" s="984">
        <f t="shared" si="18"/>
        <v>21383996</v>
      </c>
      <c r="N450" s="984">
        <f t="shared" si="19"/>
        <v>0</v>
      </c>
      <c r="O450" s="984">
        <f t="shared" si="20"/>
        <v>21383996</v>
      </c>
      <c r="P450" s="667"/>
      <c r="Q450" s="667"/>
      <c r="R450" s="667"/>
      <c r="S450" s="667"/>
      <c r="T450" s="667"/>
      <c r="U450" s="667"/>
      <c r="V450" s="667"/>
      <c r="W450" s="667"/>
      <c r="X450" s="667"/>
      <c r="Y450" s="667"/>
      <c r="Z450" s="667"/>
      <c r="AA450" s="667"/>
      <c r="AB450" s="667"/>
      <c r="AC450" s="667"/>
      <c r="AD450" s="667"/>
      <c r="AE450" s="667"/>
      <c r="AF450" s="667"/>
      <c r="AG450" s="667"/>
      <c r="AH450" s="667"/>
      <c r="AI450" s="667"/>
      <c r="AJ450" s="667"/>
      <c r="AK450" s="668"/>
      <c r="AL450" s="668"/>
      <c r="AM450" s="668"/>
      <c r="AN450" s="668"/>
      <c r="AO450" s="668"/>
      <c r="AP450" s="668"/>
      <c r="AQ450" s="668"/>
      <c r="AR450" s="668"/>
      <c r="AS450" s="668"/>
      <c r="AT450" s="668"/>
      <c r="AU450" s="668"/>
      <c r="AV450" s="668"/>
      <c r="AW450" s="668"/>
      <c r="AX450" s="668"/>
      <c r="AY450" s="668"/>
      <c r="AZ450" s="668"/>
      <c r="BA450" s="668"/>
      <c r="BB450" s="668"/>
      <c r="BC450" s="668"/>
      <c r="BD450" s="668"/>
      <c r="BE450" s="668"/>
      <c r="BF450" s="668"/>
      <c r="BG450" s="668"/>
      <c r="BH450" s="668"/>
      <c r="BI450" s="668"/>
      <c r="BJ450" s="668"/>
      <c r="BK450" s="668"/>
      <c r="BL450" s="668"/>
      <c r="BM450" s="668"/>
      <c r="BN450" s="668"/>
      <c r="BO450" s="668"/>
      <c r="BP450" s="668"/>
      <c r="BQ450" s="668"/>
      <c r="BR450" s="668"/>
      <c r="BS450" s="668"/>
      <c r="BT450" s="668"/>
      <c r="BU450" s="668"/>
      <c r="BV450" s="668"/>
      <c r="BW450" s="668"/>
      <c r="BX450" s="668"/>
      <c r="BY450" s="668"/>
      <c r="BZ450" s="668"/>
      <c r="CA450" s="668"/>
      <c r="CB450" s="668"/>
      <c r="CC450" s="668"/>
      <c r="CD450" s="668"/>
      <c r="CE450" s="668"/>
      <c r="CF450" s="668"/>
      <c r="CG450" s="668"/>
      <c r="CH450" s="668"/>
      <c r="CI450" s="668"/>
      <c r="CJ450" s="668"/>
      <c r="CK450" s="668"/>
      <c r="CL450" s="668"/>
      <c r="CM450" s="668"/>
      <c r="CN450" s="668"/>
      <c r="CO450" s="668"/>
      <c r="CP450" s="668"/>
      <c r="CQ450" s="668"/>
      <c r="CR450" s="668"/>
      <c r="CS450" s="668"/>
      <c r="CT450" s="668"/>
      <c r="CU450" s="668"/>
      <c r="CV450" s="668"/>
      <c r="CW450" s="668"/>
      <c r="CX450" s="668"/>
      <c r="CY450" s="668"/>
      <c r="CZ450" s="668"/>
      <c r="DA450" s="668"/>
      <c r="DB450" s="668"/>
      <c r="DC450" s="668"/>
      <c r="DD450" s="668"/>
      <c r="DE450" s="668"/>
      <c r="DF450" s="668"/>
      <c r="DG450" s="668"/>
      <c r="DH450" s="668"/>
      <c r="DI450" s="668"/>
      <c r="DJ450" s="668"/>
      <c r="DK450" s="668"/>
      <c r="DL450" s="668"/>
      <c r="DM450" s="668"/>
      <c r="DN450" s="668"/>
      <c r="DO450" s="668"/>
      <c r="DP450" s="668"/>
      <c r="DQ450" s="668"/>
      <c r="DR450" s="668"/>
      <c r="DS450" s="668"/>
      <c r="DT450" s="668"/>
      <c r="DU450" s="668"/>
      <c r="DV450" s="668"/>
      <c r="DW450" s="668"/>
      <c r="DX450" s="668"/>
      <c r="DY450" s="668"/>
      <c r="DZ450" s="668"/>
      <c r="EA450" s="668"/>
      <c r="EB450" s="668"/>
      <c r="EC450" s="668"/>
      <c r="ED450" s="668"/>
      <c r="EE450" s="668"/>
      <c r="EF450" s="668"/>
      <c r="EG450" s="668"/>
      <c r="EH450" s="668"/>
      <c r="EI450" s="668"/>
      <c r="EJ450" s="668"/>
      <c r="EK450" s="668"/>
      <c r="EL450" s="668"/>
      <c r="EM450" s="668"/>
      <c r="EN450" s="668"/>
      <c r="EO450" s="668"/>
      <c r="EP450" s="668"/>
      <c r="EQ450" s="668"/>
      <c r="ER450" s="668"/>
      <c r="ES450" s="668"/>
      <c r="ET450" s="668"/>
      <c r="EU450" s="668"/>
      <c r="EV450" s="668"/>
      <c r="EW450" s="668"/>
      <c r="EX450" s="668"/>
      <c r="EY450" s="668"/>
      <c r="EZ450" s="668"/>
      <c r="FA450" s="668"/>
      <c r="FB450" s="668"/>
      <c r="FC450" s="668"/>
      <c r="FD450" s="668"/>
      <c r="FE450" s="668"/>
      <c r="FF450" s="668"/>
    </row>
    <row r="451" spans="1:162" s="668" customFormat="1" ht="24" customHeight="1" thickTop="1">
      <c r="A451" s="414"/>
      <c r="B451" s="415" t="s">
        <v>592</v>
      </c>
      <c r="C451" s="414"/>
      <c r="D451" s="416" t="s">
        <v>593</v>
      </c>
      <c r="E451" s="417">
        <v>15595192</v>
      </c>
      <c r="F451" s="417">
        <v>0</v>
      </c>
      <c r="G451" s="417">
        <v>15595192</v>
      </c>
      <c r="H451" s="664"/>
      <c r="I451" s="665"/>
      <c r="J451" s="666" t="s">
        <v>592</v>
      </c>
      <c r="K451" s="665"/>
      <c r="L451" s="585" t="s">
        <v>3326</v>
      </c>
      <c r="M451" s="981">
        <f t="shared" si="18"/>
        <v>15595192</v>
      </c>
      <c r="N451" s="981">
        <f t="shared" si="19"/>
        <v>0</v>
      </c>
      <c r="O451" s="981">
        <f t="shared" si="20"/>
        <v>15595192</v>
      </c>
      <c r="P451" s="667"/>
      <c r="Q451" s="667"/>
      <c r="R451" s="667"/>
      <c r="S451" s="667"/>
      <c r="T451" s="667"/>
      <c r="U451" s="667"/>
      <c r="V451" s="667"/>
      <c r="W451" s="667"/>
      <c r="X451" s="667"/>
      <c r="Y451" s="667"/>
      <c r="Z451" s="667"/>
      <c r="AA451" s="667"/>
      <c r="AB451" s="667"/>
      <c r="AC451" s="667"/>
      <c r="AD451" s="667"/>
      <c r="AE451" s="667"/>
      <c r="AF451" s="667"/>
      <c r="AG451" s="667"/>
      <c r="AH451" s="667"/>
      <c r="AI451" s="667"/>
      <c r="AJ451" s="667"/>
    </row>
    <row r="452" spans="1:162" s="672" customFormat="1" ht="24" customHeight="1">
      <c r="A452" s="385"/>
      <c r="B452" s="385"/>
      <c r="C452" s="384" t="s">
        <v>592</v>
      </c>
      <c r="D452" s="418" t="s">
        <v>594</v>
      </c>
      <c r="E452" s="419">
        <v>15595192</v>
      </c>
      <c r="F452" s="419">
        <v>0</v>
      </c>
      <c r="G452" s="417">
        <v>15595192</v>
      </c>
      <c r="H452" s="667"/>
      <c r="I452" s="669"/>
      <c r="J452" s="669"/>
      <c r="K452" s="670" t="s">
        <v>592</v>
      </c>
      <c r="L452" s="586" t="s">
        <v>3327</v>
      </c>
      <c r="M452" s="982">
        <f t="shared" si="18"/>
        <v>15595192</v>
      </c>
      <c r="N452" s="982">
        <f t="shared" si="19"/>
        <v>0</v>
      </c>
      <c r="O452" s="982">
        <f t="shared" si="20"/>
        <v>15595192</v>
      </c>
      <c r="P452" s="667"/>
      <c r="Q452" s="667"/>
      <c r="R452" s="667"/>
      <c r="S452" s="667"/>
      <c r="T452" s="667"/>
      <c r="U452" s="667"/>
      <c r="V452" s="667"/>
      <c r="W452" s="667"/>
      <c r="X452" s="667"/>
      <c r="Y452" s="667"/>
      <c r="Z452" s="667"/>
      <c r="AA452" s="667"/>
      <c r="AB452" s="667"/>
      <c r="AC452" s="667"/>
      <c r="AD452" s="667"/>
      <c r="AE452" s="667"/>
      <c r="AF452" s="667"/>
      <c r="AG452" s="667"/>
      <c r="AH452" s="667"/>
      <c r="AI452" s="667"/>
      <c r="AJ452" s="667"/>
      <c r="AK452" s="668"/>
      <c r="AL452" s="668"/>
      <c r="AM452" s="668"/>
      <c r="AN452" s="668"/>
      <c r="AO452" s="668"/>
      <c r="AP452" s="668"/>
      <c r="AQ452" s="668"/>
      <c r="AR452" s="668"/>
      <c r="AS452" s="668"/>
      <c r="AT452" s="668"/>
      <c r="AU452" s="668"/>
      <c r="AV452" s="668"/>
      <c r="AW452" s="668"/>
      <c r="AX452" s="668"/>
      <c r="AY452" s="668"/>
      <c r="AZ452" s="668"/>
      <c r="BA452" s="668"/>
      <c r="BB452" s="668"/>
      <c r="BC452" s="668"/>
      <c r="BD452" s="668"/>
      <c r="BE452" s="668"/>
      <c r="BF452" s="668"/>
      <c r="BG452" s="668"/>
      <c r="BH452" s="668"/>
      <c r="BI452" s="668"/>
      <c r="BJ452" s="668"/>
      <c r="BK452" s="668"/>
      <c r="BL452" s="668"/>
      <c r="BM452" s="668"/>
      <c r="BN452" s="668"/>
      <c r="BO452" s="668"/>
      <c r="BP452" s="668"/>
      <c r="BQ452" s="668"/>
      <c r="BR452" s="668"/>
      <c r="BS452" s="668"/>
      <c r="BT452" s="668"/>
      <c r="BU452" s="668"/>
      <c r="BV452" s="668"/>
      <c r="BW452" s="668"/>
      <c r="BX452" s="668"/>
      <c r="BY452" s="668"/>
      <c r="BZ452" s="668"/>
      <c r="CA452" s="668"/>
      <c r="CB452" s="668"/>
      <c r="CC452" s="668"/>
      <c r="CD452" s="668"/>
      <c r="CE452" s="668"/>
      <c r="CF452" s="668"/>
      <c r="CG452" s="668"/>
      <c r="CH452" s="668"/>
      <c r="CI452" s="668"/>
      <c r="CJ452" s="668"/>
      <c r="CK452" s="668"/>
      <c r="CL452" s="668"/>
      <c r="CM452" s="668"/>
      <c r="CN452" s="668"/>
      <c r="CO452" s="668"/>
      <c r="CP452" s="668"/>
      <c r="CQ452" s="668"/>
      <c r="CR452" s="668"/>
      <c r="CS452" s="668"/>
      <c r="CT452" s="668"/>
      <c r="CU452" s="668"/>
      <c r="CV452" s="668"/>
      <c r="CW452" s="668"/>
      <c r="CX452" s="668"/>
      <c r="CY452" s="668"/>
      <c r="CZ452" s="668"/>
      <c r="DA452" s="668"/>
      <c r="DB452" s="668"/>
      <c r="DC452" s="668"/>
      <c r="DD452" s="668"/>
      <c r="DE452" s="668"/>
      <c r="DF452" s="668"/>
      <c r="DG452" s="668"/>
      <c r="DH452" s="668"/>
      <c r="DI452" s="668"/>
      <c r="DJ452" s="668"/>
      <c r="DK452" s="668"/>
      <c r="DL452" s="668"/>
      <c r="DM452" s="668"/>
      <c r="DN452" s="668"/>
      <c r="DO452" s="668"/>
      <c r="DP452" s="668"/>
      <c r="DQ452" s="668"/>
      <c r="DR452" s="668"/>
      <c r="DS452" s="668"/>
      <c r="DT452" s="668"/>
      <c r="DU452" s="668"/>
      <c r="DV452" s="668"/>
      <c r="DW452" s="668"/>
      <c r="DX452" s="668"/>
      <c r="DY452" s="668"/>
      <c r="DZ452" s="668"/>
      <c r="EA452" s="668"/>
      <c r="EB452" s="668"/>
      <c r="EC452" s="668"/>
      <c r="ED452" s="668"/>
      <c r="EE452" s="668"/>
      <c r="EF452" s="668"/>
      <c r="EG452" s="668"/>
      <c r="EH452" s="668"/>
      <c r="EI452" s="668"/>
      <c r="EJ452" s="668"/>
      <c r="EK452" s="668"/>
      <c r="EL452" s="668"/>
      <c r="EM452" s="668"/>
      <c r="EN452" s="668"/>
      <c r="EO452" s="668"/>
      <c r="EP452" s="668"/>
      <c r="EQ452" s="668"/>
      <c r="ER452" s="668"/>
      <c r="ES452" s="668"/>
      <c r="ET452" s="668"/>
      <c r="EU452" s="668"/>
      <c r="EV452" s="668"/>
      <c r="EW452" s="668"/>
      <c r="EX452" s="668"/>
      <c r="EY452" s="668"/>
      <c r="EZ452" s="668"/>
      <c r="FA452" s="668"/>
      <c r="FB452" s="668"/>
      <c r="FC452" s="668"/>
      <c r="FD452" s="668"/>
      <c r="FE452" s="668"/>
      <c r="FF452" s="668"/>
    </row>
    <row r="453" spans="1:162" s="668" customFormat="1" ht="24" customHeight="1">
      <c r="A453" s="385"/>
      <c r="B453" s="384" t="s">
        <v>595</v>
      </c>
      <c r="C453" s="385"/>
      <c r="D453" s="418" t="s">
        <v>986</v>
      </c>
      <c r="E453" s="419">
        <v>5788804</v>
      </c>
      <c r="F453" s="419">
        <v>0</v>
      </c>
      <c r="G453" s="417">
        <v>5788804</v>
      </c>
      <c r="H453" s="667"/>
      <c r="I453" s="669"/>
      <c r="J453" s="670" t="s">
        <v>595</v>
      </c>
      <c r="K453" s="669"/>
      <c r="L453" s="586" t="s">
        <v>3667</v>
      </c>
      <c r="M453" s="982">
        <f t="shared" si="18"/>
        <v>5788804</v>
      </c>
      <c r="N453" s="982">
        <f t="shared" si="19"/>
        <v>0</v>
      </c>
      <c r="O453" s="982">
        <f t="shared" si="20"/>
        <v>5788804</v>
      </c>
      <c r="P453" s="667"/>
      <c r="Q453" s="667"/>
      <c r="R453" s="667"/>
      <c r="S453" s="667"/>
      <c r="T453" s="667"/>
      <c r="U453" s="667"/>
      <c r="V453" s="667"/>
      <c r="W453" s="667"/>
      <c r="X453" s="667"/>
      <c r="Y453" s="667"/>
      <c r="Z453" s="667"/>
      <c r="AA453" s="667"/>
      <c r="AB453" s="667"/>
      <c r="AC453" s="667"/>
      <c r="AD453" s="667"/>
      <c r="AE453" s="667"/>
      <c r="AF453" s="667"/>
      <c r="AG453" s="667"/>
      <c r="AH453" s="667"/>
      <c r="AI453" s="667"/>
      <c r="AJ453" s="667"/>
    </row>
    <row r="454" spans="1:162" s="663" customFormat="1" ht="24" customHeight="1">
      <c r="A454" s="385"/>
      <c r="B454" s="385"/>
      <c r="C454" s="384" t="s">
        <v>592</v>
      </c>
      <c r="D454" s="418" t="s">
        <v>987</v>
      </c>
      <c r="E454" s="419">
        <v>5788804</v>
      </c>
      <c r="F454" s="419">
        <v>0</v>
      </c>
      <c r="G454" s="417">
        <v>5788804</v>
      </c>
      <c r="H454" s="662"/>
      <c r="I454" s="669"/>
      <c r="J454" s="669"/>
      <c r="K454" s="670" t="s">
        <v>592</v>
      </c>
      <c r="L454" s="586" t="s">
        <v>3668</v>
      </c>
      <c r="M454" s="982">
        <f t="shared" ref="M454:M517" si="21">E454</f>
        <v>5788804</v>
      </c>
      <c r="N454" s="982">
        <f t="shared" ref="N454:N517" si="22">F454</f>
        <v>0</v>
      </c>
      <c r="O454" s="982">
        <f t="shared" ref="O454:O517" si="23">G454</f>
        <v>5788804</v>
      </c>
      <c r="P454" s="662"/>
      <c r="Q454" s="662"/>
      <c r="R454" s="662"/>
      <c r="S454" s="662"/>
      <c r="T454" s="662"/>
      <c r="U454" s="662"/>
      <c r="V454" s="662"/>
      <c r="W454" s="662"/>
      <c r="X454" s="662"/>
      <c r="Y454" s="662"/>
      <c r="Z454" s="662"/>
      <c r="AA454" s="662"/>
      <c r="AB454" s="662"/>
      <c r="AC454" s="662"/>
      <c r="AD454" s="662"/>
      <c r="AE454" s="662"/>
      <c r="AF454" s="662"/>
      <c r="AG454" s="662"/>
      <c r="AH454" s="662"/>
      <c r="AI454" s="662"/>
      <c r="AJ454" s="662"/>
    </row>
    <row r="455" spans="1:162" s="678" customFormat="1" ht="24" customHeight="1" thickBot="1">
      <c r="A455" s="424" t="s">
        <v>988</v>
      </c>
      <c r="B455" s="425"/>
      <c r="C455" s="424"/>
      <c r="D455" s="426" t="s">
        <v>989</v>
      </c>
      <c r="E455" s="427">
        <v>11699998</v>
      </c>
      <c r="F455" s="427">
        <v>0</v>
      </c>
      <c r="G455" s="427">
        <v>11699998</v>
      </c>
      <c r="H455" s="667"/>
      <c r="I455" s="675" t="s">
        <v>988</v>
      </c>
      <c r="J455" s="676"/>
      <c r="K455" s="675"/>
      <c r="L455" s="587" t="s">
        <v>3669</v>
      </c>
      <c r="M455" s="984">
        <f t="shared" si="21"/>
        <v>11699998</v>
      </c>
      <c r="N455" s="984">
        <f t="shared" si="22"/>
        <v>0</v>
      </c>
      <c r="O455" s="984">
        <f t="shared" si="23"/>
        <v>11699998</v>
      </c>
      <c r="P455" s="667"/>
      <c r="Q455" s="667"/>
      <c r="R455" s="667"/>
      <c r="S455" s="667"/>
      <c r="T455" s="667"/>
      <c r="U455" s="667"/>
      <c r="V455" s="667"/>
      <c r="W455" s="667"/>
      <c r="X455" s="667"/>
      <c r="Y455" s="667"/>
      <c r="Z455" s="667"/>
      <c r="AA455" s="667"/>
      <c r="AB455" s="667"/>
      <c r="AC455" s="667"/>
      <c r="AD455" s="667"/>
      <c r="AE455" s="667"/>
      <c r="AF455" s="667"/>
      <c r="AG455" s="667"/>
      <c r="AH455" s="667"/>
      <c r="AI455" s="667"/>
      <c r="AJ455" s="667"/>
      <c r="AK455" s="668"/>
      <c r="AL455" s="668"/>
      <c r="AM455" s="668"/>
      <c r="AN455" s="668"/>
      <c r="AO455" s="668"/>
      <c r="AP455" s="668"/>
      <c r="AQ455" s="668"/>
      <c r="AR455" s="668"/>
      <c r="AS455" s="668"/>
      <c r="AT455" s="668"/>
      <c r="AU455" s="668"/>
      <c r="AV455" s="668"/>
      <c r="AW455" s="668"/>
      <c r="AX455" s="668"/>
      <c r="AY455" s="668"/>
      <c r="AZ455" s="668"/>
      <c r="BA455" s="668"/>
      <c r="BB455" s="668"/>
      <c r="BC455" s="668"/>
      <c r="BD455" s="668"/>
      <c r="BE455" s="668"/>
      <c r="BF455" s="668"/>
      <c r="BG455" s="668"/>
      <c r="BH455" s="668"/>
      <c r="BI455" s="668"/>
      <c r="BJ455" s="668"/>
      <c r="BK455" s="668"/>
      <c r="BL455" s="668"/>
      <c r="BM455" s="668"/>
      <c r="BN455" s="668"/>
      <c r="BO455" s="668"/>
      <c r="BP455" s="668"/>
      <c r="BQ455" s="668"/>
      <c r="BR455" s="668"/>
      <c r="BS455" s="668"/>
      <c r="BT455" s="668"/>
      <c r="BU455" s="668"/>
      <c r="BV455" s="668"/>
      <c r="BW455" s="668"/>
      <c r="BX455" s="668"/>
      <c r="BY455" s="668"/>
      <c r="BZ455" s="668"/>
      <c r="CA455" s="668"/>
      <c r="CB455" s="668"/>
      <c r="CC455" s="668"/>
      <c r="CD455" s="668"/>
      <c r="CE455" s="668"/>
      <c r="CF455" s="668"/>
      <c r="CG455" s="668"/>
      <c r="CH455" s="668"/>
      <c r="CI455" s="668"/>
      <c r="CJ455" s="668"/>
      <c r="CK455" s="668"/>
      <c r="CL455" s="668"/>
      <c r="CM455" s="668"/>
      <c r="CN455" s="668"/>
      <c r="CO455" s="668"/>
      <c r="CP455" s="668"/>
      <c r="CQ455" s="668"/>
      <c r="CR455" s="668"/>
      <c r="CS455" s="668"/>
      <c r="CT455" s="668"/>
      <c r="CU455" s="668"/>
      <c r="CV455" s="668"/>
      <c r="CW455" s="668"/>
      <c r="CX455" s="668"/>
      <c r="CY455" s="668"/>
      <c r="CZ455" s="668"/>
      <c r="DA455" s="668"/>
      <c r="DB455" s="668"/>
      <c r="DC455" s="668"/>
      <c r="DD455" s="668"/>
      <c r="DE455" s="668"/>
      <c r="DF455" s="668"/>
      <c r="DG455" s="668"/>
      <c r="DH455" s="668"/>
      <c r="DI455" s="668"/>
      <c r="DJ455" s="668"/>
      <c r="DK455" s="668"/>
      <c r="DL455" s="668"/>
      <c r="DM455" s="668"/>
      <c r="DN455" s="668"/>
      <c r="DO455" s="668"/>
      <c r="DP455" s="668"/>
      <c r="DQ455" s="668"/>
      <c r="DR455" s="668"/>
      <c r="DS455" s="668"/>
      <c r="DT455" s="668"/>
      <c r="DU455" s="668"/>
      <c r="DV455" s="668"/>
      <c r="DW455" s="668"/>
      <c r="DX455" s="668"/>
      <c r="DY455" s="668"/>
      <c r="DZ455" s="668"/>
      <c r="EA455" s="668"/>
      <c r="EB455" s="668"/>
      <c r="EC455" s="668"/>
      <c r="ED455" s="668"/>
      <c r="EE455" s="668"/>
      <c r="EF455" s="668"/>
      <c r="EG455" s="668"/>
      <c r="EH455" s="668"/>
      <c r="EI455" s="668"/>
      <c r="EJ455" s="668"/>
      <c r="EK455" s="668"/>
      <c r="EL455" s="668"/>
      <c r="EM455" s="668"/>
      <c r="EN455" s="668"/>
      <c r="EO455" s="668"/>
      <c r="EP455" s="668"/>
      <c r="EQ455" s="668"/>
      <c r="ER455" s="668"/>
      <c r="ES455" s="668"/>
      <c r="ET455" s="668"/>
      <c r="EU455" s="668"/>
      <c r="EV455" s="668"/>
      <c r="EW455" s="668"/>
      <c r="EX455" s="668"/>
      <c r="EY455" s="668"/>
      <c r="EZ455" s="668"/>
      <c r="FA455" s="668"/>
      <c r="FB455" s="668"/>
      <c r="FC455" s="668"/>
      <c r="FD455" s="668"/>
      <c r="FE455" s="668"/>
      <c r="FF455" s="668"/>
    </row>
    <row r="456" spans="1:162" s="668" customFormat="1" ht="24" customHeight="1" thickTop="1">
      <c r="A456" s="414"/>
      <c r="B456" s="414" t="s">
        <v>592</v>
      </c>
      <c r="C456" s="415"/>
      <c r="D456" s="416" t="s">
        <v>593</v>
      </c>
      <c r="E456" s="417">
        <v>5548663</v>
      </c>
      <c r="F456" s="417">
        <v>0</v>
      </c>
      <c r="G456" s="417">
        <v>5548663</v>
      </c>
      <c r="H456" s="667"/>
      <c r="I456" s="665"/>
      <c r="J456" s="665" t="s">
        <v>592</v>
      </c>
      <c r="K456" s="666"/>
      <c r="L456" s="585" t="s">
        <v>3339</v>
      </c>
      <c r="M456" s="981">
        <f t="shared" si="21"/>
        <v>5548663</v>
      </c>
      <c r="N456" s="981">
        <f t="shared" si="22"/>
        <v>0</v>
      </c>
      <c r="O456" s="981">
        <f t="shared" si="23"/>
        <v>5548663</v>
      </c>
      <c r="P456" s="667"/>
      <c r="Q456" s="667"/>
      <c r="R456" s="667"/>
      <c r="S456" s="667"/>
      <c r="T456" s="667"/>
      <c r="U456" s="667"/>
      <c r="V456" s="667"/>
      <c r="W456" s="667"/>
      <c r="X456" s="667"/>
      <c r="Y456" s="667"/>
      <c r="Z456" s="667"/>
      <c r="AA456" s="667"/>
      <c r="AB456" s="667"/>
      <c r="AC456" s="667"/>
      <c r="AD456" s="667"/>
      <c r="AE456" s="667"/>
      <c r="AF456" s="667"/>
      <c r="AG456" s="667"/>
      <c r="AH456" s="667"/>
      <c r="AI456" s="667"/>
      <c r="AJ456" s="667"/>
    </row>
    <row r="457" spans="1:162" s="668" customFormat="1" ht="24" customHeight="1">
      <c r="A457" s="385"/>
      <c r="B457" s="384"/>
      <c r="C457" s="385" t="s">
        <v>592</v>
      </c>
      <c r="D457" s="418" t="s">
        <v>594</v>
      </c>
      <c r="E457" s="419">
        <v>5548663</v>
      </c>
      <c r="F457" s="419">
        <v>0</v>
      </c>
      <c r="G457" s="417">
        <v>5548663</v>
      </c>
      <c r="H457" s="667"/>
      <c r="I457" s="669"/>
      <c r="J457" s="670"/>
      <c r="K457" s="669" t="s">
        <v>592</v>
      </c>
      <c r="L457" s="586" t="s">
        <v>3327</v>
      </c>
      <c r="M457" s="982">
        <f t="shared" si="21"/>
        <v>5548663</v>
      </c>
      <c r="N457" s="982">
        <f t="shared" si="22"/>
        <v>0</v>
      </c>
      <c r="O457" s="982">
        <f t="shared" si="23"/>
        <v>5548663</v>
      </c>
      <c r="P457" s="667"/>
      <c r="Q457" s="667"/>
      <c r="R457" s="667"/>
      <c r="S457" s="667"/>
      <c r="T457" s="667"/>
      <c r="U457" s="667"/>
      <c r="V457" s="667"/>
      <c r="W457" s="667"/>
      <c r="X457" s="667"/>
      <c r="Y457" s="667"/>
      <c r="Z457" s="667"/>
      <c r="AA457" s="667"/>
      <c r="AB457" s="667"/>
      <c r="AC457" s="667"/>
      <c r="AD457" s="667"/>
      <c r="AE457" s="667"/>
      <c r="AF457" s="667"/>
      <c r="AG457" s="667"/>
      <c r="AH457" s="667"/>
      <c r="AI457" s="667"/>
      <c r="AJ457" s="667"/>
    </row>
    <row r="458" spans="1:162" s="668" customFormat="1" ht="24" customHeight="1">
      <c r="A458" s="428"/>
      <c r="B458" s="428" t="s">
        <v>595</v>
      </c>
      <c r="C458" s="429"/>
      <c r="D458" s="430" t="s">
        <v>990</v>
      </c>
      <c r="E458" s="431">
        <v>6151335</v>
      </c>
      <c r="F458" s="431">
        <v>0</v>
      </c>
      <c r="G458" s="417">
        <v>6151335</v>
      </c>
      <c r="H458" s="667"/>
      <c r="I458" s="679"/>
      <c r="J458" s="679" t="s">
        <v>595</v>
      </c>
      <c r="K458" s="680"/>
      <c r="L458" s="588" t="s">
        <v>3670</v>
      </c>
      <c r="M458" s="985">
        <f t="shared" si="21"/>
        <v>6151335</v>
      </c>
      <c r="N458" s="985">
        <f t="shared" si="22"/>
        <v>0</v>
      </c>
      <c r="O458" s="985">
        <f t="shared" si="23"/>
        <v>6151335</v>
      </c>
      <c r="P458" s="667"/>
      <c r="Q458" s="667"/>
      <c r="R458" s="667"/>
      <c r="S458" s="667"/>
      <c r="T458" s="667"/>
      <c r="U458" s="667"/>
      <c r="V458" s="667"/>
      <c r="W458" s="667"/>
      <c r="X458" s="667"/>
      <c r="Y458" s="667"/>
      <c r="Z458" s="667"/>
      <c r="AA458" s="667"/>
      <c r="AB458" s="667"/>
      <c r="AC458" s="667"/>
      <c r="AD458" s="667"/>
      <c r="AE458" s="667"/>
      <c r="AF458" s="667"/>
      <c r="AG458" s="667"/>
      <c r="AH458" s="667"/>
      <c r="AI458" s="667"/>
      <c r="AJ458" s="667"/>
    </row>
    <row r="459" spans="1:162" s="684" customFormat="1" ht="24" customHeight="1">
      <c r="A459" s="384"/>
      <c r="B459" s="385"/>
      <c r="C459" s="385" t="s">
        <v>595</v>
      </c>
      <c r="D459" s="418" t="s">
        <v>991</v>
      </c>
      <c r="E459" s="419">
        <v>6151335</v>
      </c>
      <c r="F459" s="419">
        <v>0</v>
      </c>
      <c r="G459" s="417">
        <v>6151335</v>
      </c>
      <c r="H459" s="667"/>
      <c r="I459" s="670"/>
      <c r="J459" s="669"/>
      <c r="K459" s="669" t="s">
        <v>595</v>
      </c>
      <c r="L459" s="586" t="s">
        <v>3671</v>
      </c>
      <c r="M459" s="982">
        <f t="shared" si="21"/>
        <v>6151335</v>
      </c>
      <c r="N459" s="982">
        <f t="shared" si="22"/>
        <v>0</v>
      </c>
      <c r="O459" s="982">
        <f t="shared" si="23"/>
        <v>6151335</v>
      </c>
      <c r="P459" s="667"/>
      <c r="Q459" s="667"/>
      <c r="R459" s="667"/>
      <c r="S459" s="667"/>
      <c r="T459" s="667"/>
      <c r="U459" s="667"/>
      <c r="V459" s="667"/>
      <c r="W459" s="667"/>
      <c r="X459" s="667"/>
      <c r="Y459" s="667"/>
      <c r="Z459" s="667"/>
      <c r="AA459" s="667"/>
      <c r="AB459" s="667"/>
      <c r="AC459" s="667"/>
      <c r="AD459" s="667"/>
      <c r="AE459" s="667"/>
      <c r="AF459" s="667"/>
      <c r="AG459" s="667"/>
      <c r="AH459" s="667"/>
      <c r="AI459" s="667"/>
      <c r="AJ459" s="667"/>
      <c r="AK459" s="668"/>
      <c r="AL459" s="668"/>
      <c r="AM459" s="668"/>
      <c r="AN459" s="668"/>
      <c r="AO459" s="668"/>
      <c r="AP459" s="668"/>
      <c r="AQ459" s="668"/>
      <c r="AR459" s="668"/>
      <c r="AS459" s="668"/>
      <c r="AT459" s="668"/>
      <c r="AU459" s="668"/>
      <c r="AV459" s="668"/>
      <c r="AW459" s="668"/>
      <c r="AX459" s="668"/>
      <c r="AY459" s="668"/>
      <c r="AZ459" s="668"/>
      <c r="BA459" s="668"/>
      <c r="BB459" s="668"/>
      <c r="BC459" s="668"/>
      <c r="BD459" s="668"/>
      <c r="BE459" s="668"/>
      <c r="BF459" s="668"/>
      <c r="BG459" s="668"/>
      <c r="BH459" s="668"/>
      <c r="BI459" s="668"/>
      <c r="BJ459" s="668"/>
      <c r="BK459" s="668"/>
      <c r="BL459" s="668"/>
      <c r="BM459" s="668"/>
      <c r="BN459" s="668"/>
      <c r="BO459" s="668"/>
      <c r="BP459" s="668"/>
      <c r="BQ459" s="668"/>
      <c r="BR459" s="668"/>
      <c r="BS459" s="668"/>
      <c r="BT459" s="668"/>
      <c r="BU459" s="668"/>
      <c r="BV459" s="668"/>
      <c r="BW459" s="668"/>
      <c r="BX459" s="668"/>
      <c r="BY459" s="668"/>
      <c r="BZ459" s="668"/>
      <c r="CA459" s="668"/>
      <c r="CB459" s="668"/>
      <c r="CC459" s="668"/>
      <c r="CD459" s="668"/>
      <c r="CE459" s="668"/>
      <c r="CF459" s="668"/>
      <c r="CG459" s="668"/>
      <c r="CH459" s="668"/>
      <c r="CI459" s="668"/>
      <c r="CJ459" s="668"/>
      <c r="CK459" s="668"/>
      <c r="CL459" s="668"/>
      <c r="CM459" s="668"/>
      <c r="CN459" s="668"/>
      <c r="CO459" s="668"/>
      <c r="CP459" s="668"/>
      <c r="CQ459" s="668"/>
      <c r="CR459" s="668"/>
      <c r="CS459" s="668"/>
      <c r="CT459" s="668"/>
      <c r="CU459" s="668"/>
      <c r="CV459" s="668"/>
      <c r="CW459" s="668"/>
      <c r="CX459" s="668"/>
      <c r="CY459" s="668"/>
      <c r="CZ459" s="668"/>
      <c r="DA459" s="668"/>
      <c r="DB459" s="668"/>
      <c r="DC459" s="668"/>
      <c r="DD459" s="668"/>
      <c r="DE459" s="668"/>
      <c r="DF459" s="668"/>
      <c r="DG459" s="668"/>
      <c r="DH459" s="668"/>
      <c r="DI459" s="668"/>
      <c r="DJ459" s="668"/>
      <c r="DK459" s="668"/>
      <c r="DL459" s="668"/>
      <c r="DM459" s="668"/>
      <c r="DN459" s="668"/>
      <c r="DO459" s="668"/>
      <c r="DP459" s="668"/>
      <c r="DQ459" s="668"/>
      <c r="DR459" s="668"/>
      <c r="DS459" s="668"/>
      <c r="DT459" s="668"/>
      <c r="DU459" s="668"/>
      <c r="DV459" s="668"/>
      <c r="DW459" s="668"/>
      <c r="DX459" s="668"/>
      <c r="DY459" s="668"/>
      <c r="DZ459" s="668"/>
      <c r="EA459" s="668"/>
      <c r="EB459" s="668"/>
      <c r="EC459" s="668"/>
      <c r="ED459" s="668"/>
      <c r="EE459" s="668"/>
      <c r="EF459" s="668"/>
      <c r="EG459" s="668"/>
      <c r="EH459" s="668"/>
      <c r="EI459" s="668"/>
      <c r="EJ459" s="668"/>
      <c r="EK459" s="668"/>
      <c r="EL459" s="668"/>
      <c r="EM459" s="668"/>
      <c r="EN459" s="668"/>
      <c r="EO459" s="668"/>
      <c r="EP459" s="668"/>
      <c r="EQ459" s="668"/>
      <c r="ER459" s="668"/>
      <c r="ES459" s="668"/>
      <c r="ET459" s="668"/>
      <c r="EU459" s="668"/>
      <c r="EV459" s="668"/>
      <c r="EW459" s="668"/>
      <c r="EX459" s="668"/>
      <c r="EY459" s="668"/>
      <c r="EZ459" s="668"/>
      <c r="FA459" s="668"/>
      <c r="FB459" s="668"/>
      <c r="FC459" s="668"/>
      <c r="FD459" s="668"/>
      <c r="FE459" s="668"/>
      <c r="FF459" s="668"/>
    </row>
    <row r="460" spans="1:162" s="678" customFormat="1" ht="24" customHeight="1" thickBot="1">
      <c r="A460" s="436" t="s">
        <v>992</v>
      </c>
      <c r="B460" s="437"/>
      <c r="C460" s="436"/>
      <c r="D460" s="438" t="s">
        <v>993</v>
      </c>
      <c r="E460" s="439">
        <v>39580260</v>
      </c>
      <c r="F460" s="439">
        <v>0</v>
      </c>
      <c r="G460" s="439">
        <v>39580260</v>
      </c>
      <c r="H460" s="667"/>
      <c r="I460" s="692" t="s">
        <v>992</v>
      </c>
      <c r="J460" s="693"/>
      <c r="K460" s="692"/>
      <c r="L460" s="591" t="s">
        <v>3672</v>
      </c>
      <c r="M460" s="980">
        <f t="shared" si="21"/>
        <v>39580260</v>
      </c>
      <c r="N460" s="980">
        <f t="shared" si="22"/>
        <v>0</v>
      </c>
      <c r="O460" s="980">
        <f t="shared" si="23"/>
        <v>39580260</v>
      </c>
      <c r="P460" s="667"/>
      <c r="Q460" s="667"/>
      <c r="R460" s="667"/>
      <c r="S460" s="667"/>
      <c r="T460" s="667"/>
      <c r="U460" s="667"/>
      <c r="V460" s="667"/>
      <c r="W460" s="667"/>
      <c r="X460" s="667"/>
      <c r="Y460" s="667"/>
      <c r="Z460" s="667"/>
      <c r="AA460" s="667"/>
      <c r="AB460" s="667"/>
      <c r="AC460" s="667"/>
      <c r="AD460" s="667"/>
      <c r="AE460" s="667"/>
      <c r="AF460" s="667"/>
      <c r="AG460" s="667"/>
      <c r="AH460" s="667"/>
      <c r="AI460" s="667"/>
      <c r="AJ460" s="667"/>
      <c r="AK460" s="668"/>
      <c r="AL460" s="668"/>
      <c r="AM460" s="668"/>
      <c r="AN460" s="668"/>
      <c r="AO460" s="668"/>
      <c r="AP460" s="668"/>
      <c r="AQ460" s="668"/>
      <c r="AR460" s="668"/>
      <c r="AS460" s="668"/>
      <c r="AT460" s="668"/>
      <c r="AU460" s="668"/>
      <c r="AV460" s="668"/>
      <c r="AW460" s="668"/>
      <c r="AX460" s="668"/>
      <c r="AY460" s="668"/>
      <c r="AZ460" s="668"/>
      <c r="BA460" s="668"/>
      <c r="BB460" s="668"/>
      <c r="BC460" s="668"/>
      <c r="BD460" s="668"/>
      <c r="BE460" s="668"/>
      <c r="BF460" s="668"/>
      <c r="BG460" s="668"/>
      <c r="BH460" s="668"/>
      <c r="BI460" s="668"/>
      <c r="BJ460" s="668"/>
      <c r="BK460" s="668"/>
      <c r="BL460" s="668"/>
      <c r="BM460" s="668"/>
      <c r="BN460" s="668"/>
      <c r="BO460" s="668"/>
      <c r="BP460" s="668"/>
      <c r="BQ460" s="668"/>
      <c r="BR460" s="668"/>
      <c r="BS460" s="668"/>
      <c r="BT460" s="668"/>
      <c r="BU460" s="668"/>
      <c r="BV460" s="668"/>
      <c r="BW460" s="668"/>
      <c r="BX460" s="668"/>
      <c r="BY460" s="668"/>
      <c r="BZ460" s="668"/>
      <c r="CA460" s="668"/>
      <c r="CB460" s="668"/>
      <c r="CC460" s="668"/>
      <c r="CD460" s="668"/>
      <c r="CE460" s="668"/>
      <c r="CF460" s="668"/>
      <c r="CG460" s="668"/>
      <c r="CH460" s="668"/>
      <c r="CI460" s="668"/>
      <c r="CJ460" s="668"/>
      <c r="CK460" s="668"/>
      <c r="CL460" s="668"/>
      <c r="CM460" s="668"/>
      <c r="CN460" s="668"/>
      <c r="CO460" s="668"/>
      <c r="CP460" s="668"/>
      <c r="CQ460" s="668"/>
      <c r="CR460" s="668"/>
      <c r="CS460" s="668"/>
      <c r="CT460" s="668"/>
      <c r="CU460" s="668"/>
      <c r="CV460" s="668"/>
      <c r="CW460" s="668"/>
      <c r="CX460" s="668"/>
      <c r="CY460" s="668"/>
      <c r="CZ460" s="668"/>
      <c r="DA460" s="668"/>
      <c r="DB460" s="668"/>
      <c r="DC460" s="668"/>
      <c r="DD460" s="668"/>
      <c r="DE460" s="668"/>
      <c r="DF460" s="668"/>
      <c r="DG460" s="668"/>
      <c r="DH460" s="668"/>
      <c r="DI460" s="668"/>
      <c r="DJ460" s="668"/>
      <c r="DK460" s="668"/>
      <c r="DL460" s="668"/>
      <c r="DM460" s="668"/>
      <c r="DN460" s="668"/>
      <c r="DO460" s="668"/>
      <c r="DP460" s="668"/>
      <c r="DQ460" s="668"/>
      <c r="DR460" s="668"/>
      <c r="DS460" s="668"/>
      <c r="DT460" s="668"/>
      <c r="DU460" s="668"/>
      <c r="DV460" s="668"/>
      <c r="DW460" s="668"/>
      <c r="DX460" s="668"/>
      <c r="DY460" s="668"/>
      <c r="DZ460" s="668"/>
      <c r="EA460" s="668"/>
      <c r="EB460" s="668"/>
      <c r="EC460" s="668"/>
      <c r="ED460" s="668"/>
      <c r="EE460" s="668"/>
      <c r="EF460" s="668"/>
      <c r="EG460" s="668"/>
      <c r="EH460" s="668"/>
      <c r="EI460" s="668"/>
      <c r="EJ460" s="668"/>
      <c r="EK460" s="668"/>
      <c r="EL460" s="668"/>
      <c r="EM460" s="668"/>
      <c r="EN460" s="668"/>
      <c r="EO460" s="668"/>
      <c r="EP460" s="668"/>
      <c r="EQ460" s="668"/>
      <c r="ER460" s="668"/>
      <c r="ES460" s="668"/>
      <c r="ET460" s="668"/>
      <c r="EU460" s="668"/>
      <c r="EV460" s="668"/>
      <c r="EW460" s="668"/>
      <c r="EX460" s="668"/>
      <c r="EY460" s="668"/>
      <c r="EZ460" s="668"/>
      <c r="FA460" s="668"/>
      <c r="FB460" s="668"/>
      <c r="FC460" s="668"/>
      <c r="FD460" s="668"/>
      <c r="FE460" s="668"/>
      <c r="FF460" s="668"/>
    </row>
    <row r="461" spans="1:162" s="668" customFormat="1" ht="24" customHeight="1" thickTop="1">
      <c r="A461" s="414"/>
      <c r="B461" s="414" t="s">
        <v>592</v>
      </c>
      <c r="C461" s="415"/>
      <c r="D461" s="416" t="s">
        <v>593</v>
      </c>
      <c r="E461" s="417">
        <v>17478010</v>
      </c>
      <c r="F461" s="417">
        <v>0</v>
      </c>
      <c r="G461" s="417">
        <v>17478010</v>
      </c>
      <c r="H461" s="667"/>
      <c r="I461" s="665"/>
      <c r="J461" s="665" t="s">
        <v>592</v>
      </c>
      <c r="K461" s="666"/>
      <c r="L461" s="585" t="s">
        <v>3326</v>
      </c>
      <c r="M461" s="981">
        <f t="shared" si="21"/>
        <v>17478010</v>
      </c>
      <c r="N461" s="981">
        <f t="shared" si="22"/>
        <v>0</v>
      </c>
      <c r="O461" s="981">
        <f t="shared" si="23"/>
        <v>17478010</v>
      </c>
      <c r="P461" s="667"/>
      <c r="Q461" s="667"/>
      <c r="R461" s="667"/>
      <c r="S461" s="667"/>
      <c r="T461" s="667"/>
      <c r="U461" s="667"/>
      <c r="V461" s="667"/>
      <c r="W461" s="667"/>
      <c r="X461" s="667"/>
      <c r="Y461" s="667"/>
      <c r="Z461" s="667"/>
      <c r="AA461" s="667"/>
      <c r="AB461" s="667"/>
      <c r="AC461" s="667"/>
      <c r="AD461" s="667"/>
      <c r="AE461" s="667"/>
      <c r="AF461" s="667"/>
      <c r="AG461" s="667"/>
      <c r="AH461" s="667"/>
      <c r="AI461" s="667"/>
      <c r="AJ461" s="667"/>
    </row>
    <row r="462" spans="1:162" s="668" customFormat="1" ht="24" customHeight="1">
      <c r="A462" s="385"/>
      <c r="B462" s="384"/>
      <c r="C462" s="385" t="s">
        <v>592</v>
      </c>
      <c r="D462" s="418" t="s">
        <v>594</v>
      </c>
      <c r="E462" s="419">
        <v>17478010</v>
      </c>
      <c r="F462" s="419">
        <v>0</v>
      </c>
      <c r="G462" s="417">
        <v>17478010</v>
      </c>
      <c r="H462" s="667"/>
      <c r="I462" s="669"/>
      <c r="J462" s="670"/>
      <c r="K462" s="669" t="s">
        <v>592</v>
      </c>
      <c r="L462" s="586" t="s">
        <v>3327</v>
      </c>
      <c r="M462" s="982">
        <f t="shared" si="21"/>
        <v>17478010</v>
      </c>
      <c r="N462" s="982">
        <f t="shared" si="22"/>
        <v>0</v>
      </c>
      <c r="O462" s="982">
        <f t="shared" si="23"/>
        <v>17478010</v>
      </c>
      <c r="P462" s="667"/>
      <c r="Q462" s="667"/>
      <c r="R462" s="667"/>
      <c r="S462" s="667"/>
      <c r="T462" s="667"/>
      <c r="U462" s="667"/>
      <c r="V462" s="667"/>
      <c r="W462" s="667"/>
      <c r="X462" s="667"/>
      <c r="Y462" s="667"/>
      <c r="Z462" s="667"/>
      <c r="AA462" s="667"/>
      <c r="AB462" s="667"/>
      <c r="AC462" s="667"/>
      <c r="AD462" s="667"/>
      <c r="AE462" s="667"/>
      <c r="AF462" s="667"/>
      <c r="AG462" s="667"/>
      <c r="AH462" s="667"/>
      <c r="AI462" s="667"/>
      <c r="AJ462" s="667"/>
    </row>
    <row r="463" spans="1:162" s="688" customFormat="1" ht="24" customHeight="1">
      <c r="A463" s="385"/>
      <c r="B463" s="385" t="s">
        <v>595</v>
      </c>
      <c r="C463" s="384"/>
      <c r="D463" s="418" t="s">
        <v>994</v>
      </c>
      <c r="E463" s="419">
        <v>6569220</v>
      </c>
      <c r="F463" s="419">
        <v>0</v>
      </c>
      <c r="G463" s="417">
        <v>6569220</v>
      </c>
      <c r="H463" s="659"/>
      <c r="I463" s="669"/>
      <c r="J463" s="669" t="s">
        <v>595</v>
      </c>
      <c r="K463" s="670"/>
      <c r="L463" s="586" t="s">
        <v>3673</v>
      </c>
      <c r="M463" s="982">
        <f t="shared" si="21"/>
        <v>6569220</v>
      </c>
      <c r="N463" s="982">
        <f t="shared" si="22"/>
        <v>0</v>
      </c>
      <c r="O463" s="982">
        <f t="shared" si="23"/>
        <v>6569220</v>
      </c>
      <c r="P463" s="662"/>
      <c r="Q463" s="662"/>
      <c r="R463" s="662"/>
      <c r="S463" s="662"/>
      <c r="T463" s="662"/>
      <c r="U463" s="662"/>
      <c r="V463" s="662"/>
      <c r="W463" s="662"/>
      <c r="X463" s="662"/>
      <c r="Y463" s="662"/>
      <c r="Z463" s="662"/>
      <c r="AA463" s="662"/>
      <c r="AB463" s="662"/>
      <c r="AC463" s="662"/>
      <c r="AD463" s="662"/>
      <c r="AE463" s="662"/>
      <c r="AF463" s="662"/>
      <c r="AG463" s="662"/>
      <c r="AH463" s="662"/>
      <c r="AI463" s="662"/>
      <c r="AJ463" s="662"/>
      <c r="AK463" s="663"/>
      <c r="AL463" s="663"/>
      <c r="AM463" s="663"/>
      <c r="AN463" s="663"/>
      <c r="AO463" s="663"/>
      <c r="AP463" s="663"/>
      <c r="AQ463" s="663"/>
      <c r="AR463" s="663"/>
      <c r="AS463" s="663"/>
      <c r="AT463" s="663"/>
      <c r="AU463" s="663"/>
      <c r="AV463" s="663"/>
      <c r="AW463" s="663"/>
      <c r="AX463" s="663"/>
      <c r="AY463" s="663"/>
      <c r="AZ463" s="663"/>
      <c r="BA463" s="663"/>
      <c r="BB463" s="663"/>
      <c r="BC463" s="663"/>
      <c r="BD463" s="663"/>
      <c r="BE463" s="663"/>
      <c r="BF463" s="663"/>
      <c r="BG463" s="663"/>
      <c r="BH463" s="663"/>
      <c r="BI463" s="663"/>
      <c r="BJ463" s="663"/>
      <c r="BK463" s="663"/>
      <c r="BL463" s="663"/>
      <c r="BM463" s="663"/>
      <c r="BN463" s="663"/>
      <c r="BO463" s="663"/>
      <c r="BP463" s="663"/>
      <c r="BQ463" s="663"/>
      <c r="BR463" s="663"/>
      <c r="BS463" s="663"/>
      <c r="BT463" s="663"/>
      <c r="BU463" s="663"/>
      <c r="BV463" s="663"/>
      <c r="BW463" s="663"/>
      <c r="BX463" s="663"/>
      <c r="BY463" s="663"/>
      <c r="BZ463" s="663"/>
      <c r="CA463" s="663"/>
      <c r="CB463" s="663"/>
      <c r="CC463" s="663"/>
      <c r="CD463" s="663"/>
      <c r="CE463" s="663"/>
      <c r="CF463" s="663"/>
      <c r="CG463" s="663"/>
      <c r="CH463" s="663"/>
      <c r="CI463" s="663"/>
      <c r="CJ463" s="663"/>
      <c r="CK463" s="663"/>
      <c r="CL463" s="663"/>
      <c r="CM463" s="663"/>
      <c r="CN463" s="663"/>
      <c r="CO463" s="663"/>
      <c r="CP463" s="663"/>
      <c r="CQ463" s="663"/>
      <c r="CR463" s="663"/>
      <c r="CS463" s="663"/>
      <c r="CT463" s="663"/>
      <c r="CU463" s="663"/>
      <c r="CV463" s="663"/>
      <c r="CW463" s="663"/>
      <c r="CX463" s="663"/>
      <c r="CY463" s="663"/>
      <c r="CZ463" s="663"/>
      <c r="DA463" s="663"/>
      <c r="DB463" s="663"/>
      <c r="DC463" s="663"/>
      <c r="DD463" s="663"/>
      <c r="DE463" s="663"/>
      <c r="DF463" s="663"/>
      <c r="DG463" s="663"/>
      <c r="DH463" s="663"/>
      <c r="DI463" s="663"/>
      <c r="DJ463" s="663"/>
      <c r="DK463" s="663"/>
      <c r="DL463" s="663"/>
      <c r="DM463" s="663"/>
      <c r="DN463" s="663"/>
      <c r="DO463" s="663"/>
      <c r="DP463" s="663"/>
      <c r="DQ463" s="663"/>
      <c r="DR463" s="663"/>
      <c r="DS463" s="663"/>
      <c r="DT463" s="663"/>
      <c r="DU463" s="663"/>
      <c r="DV463" s="663"/>
      <c r="DW463" s="663"/>
      <c r="DX463" s="663"/>
      <c r="DY463" s="663"/>
      <c r="DZ463" s="663"/>
      <c r="EA463" s="663"/>
      <c r="EB463" s="663"/>
      <c r="EC463" s="663"/>
      <c r="ED463" s="663"/>
      <c r="EE463" s="663"/>
      <c r="EF463" s="663"/>
      <c r="EG463" s="663"/>
      <c r="EH463" s="663"/>
      <c r="EI463" s="663"/>
      <c r="EJ463" s="663"/>
      <c r="EK463" s="663"/>
      <c r="EL463" s="663"/>
      <c r="EM463" s="663"/>
      <c r="EN463" s="663"/>
      <c r="EO463" s="663"/>
      <c r="EP463" s="663"/>
      <c r="EQ463" s="663"/>
      <c r="ER463" s="663"/>
      <c r="ES463" s="663"/>
      <c r="ET463" s="663"/>
      <c r="EU463" s="663"/>
      <c r="EV463" s="663"/>
      <c r="EW463" s="663"/>
      <c r="EX463" s="663"/>
      <c r="EY463" s="663"/>
      <c r="EZ463" s="663"/>
      <c r="FA463" s="663"/>
      <c r="FB463" s="663"/>
      <c r="FC463" s="663"/>
      <c r="FD463" s="663"/>
      <c r="FE463" s="663"/>
      <c r="FF463" s="663"/>
    </row>
    <row r="464" spans="1:162" s="697" customFormat="1" ht="24" customHeight="1">
      <c r="A464" s="385"/>
      <c r="B464" s="384"/>
      <c r="C464" s="385" t="s">
        <v>592</v>
      </c>
      <c r="D464" s="418" t="s">
        <v>995</v>
      </c>
      <c r="E464" s="419">
        <v>5459220</v>
      </c>
      <c r="F464" s="419">
        <v>0</v>
      </c>
      <c r="G464" s="417">
        <v>5459220</v>
      </c>
      <c r="H464" s="654"/>
      <c r="I464" s="669"/>
      <c r="J464" s="670"/>
      <c r="K464" s="669" t="s">
        <v>592</v>
      </c>
      <c r="L464" s="586" t="s">
        <v>3674</v>
      </c>
      <c r="M464" s="982">
        <f t="shared" si="21"/>
        <v>5459220</v>
      </c>
      <c r="N464" s="982">
        <f t="shared" si="22"/>
        <v>0</v>
      </c>
      <c r="O464" s="982">
        <f t="shared" si="23"/>
        <v>5459220</v>
      </c>
      <c r="P464" s="657"/>
      <c r="Q464" s="657"/>
      <c r="R464" s="657"/>
      <c r="S464" s="657"/>
      <c r="T464" s="657"/>
      <c r="U464" s="657"/>
      <c r="V464" s="657"/>
      <c r="W464" s="657"/>
      <c r="X464" s="657"/>
      <c r="Y464" s="657"/>
      <c r="Z464" s="657"/>
      <c r="AA464" s="657"/>
      <c r="AB464" s="657"/>
      <c r="AC464" s="657"/>
      <c r="AD464" s="657"/>
      <c r="AE464" s="657"/>
      <c r="AF464" s="657"/>
      <c r="AG464" s="657"/>
      <c r="AH464" s="657"/>
      <c r="AI464" s="657"/>
      <c r="AJ464" s="657"/>
      <c r="AK464" s="658"/>
      <c r="AL464" s="658"/>
      <c r="AM464" s="658"/>
      <c r="AN464" s="658"/>
      <c r="AO464" s="658"/>
      <c r="AP464" s="658"/>
      <c r="AQ464" s="658"/>
      <c r="AR464" s="658"/>
      <c r="AS464" s="658"/>
      <c r="AT464" s="658"/>
      <c r="AU464" s="658"/>
      <c r="AV464" s="658"/>
      <c r="AW464" s="658"/>
      <c r="AX464" s="658"/>
      <c r="AY464" s="658"/>
      <c r="AZ464" s="658"/>
      <c r="BA464" s="658"/>
      <c r="BB464" s="658"/>
      <c r="BC464" s="658"/>
      <c r="BD464" s="658"/>
      <c r="BE464" s="658"/>
      <c r="BF464" s="658"/>
      <c r="BG464" s="658"/>
      <c r="BH464" s="658"/>
      <c r="BI464" s="658"/>
      <c r="BJ464" s="658"/>
      <c r="BK464" s="658"/>
      <c r="BL464" s="658"/>
      <c r="BM464" s="658"/>
      <c r="BN464" s="658"/>
      <c r="BO464" s="658"/>
      <c r="BP464" s="658"/>
      <c r="BQ464" s="658"/>
      <c r="BR464" s="658"/>
      <c r="BS464" s="658"/>
      <c r="BT464" s="658"/>
      <c r="BU464" s="658"/>
      <c r="BV464" s="658"/>
      <c r="BW464" s="658"/>
      <c r="BX464" s="658"/>
      <c r="BY464" s="658"/>
      <c r="BZ464" s="658"/>
      <c r="CA464" s="658"/>
      <c r="CB464" s="658"/>
      <c r="CC464" s="658"/>
      <c r="CD464" s="658"/>
      <c r="CE464" s="658"/>
      <c r="CF464" s="658"/>
      <c r="CG464" s="658"/>
      <c r="CH464" s="658"/>
      <c r="CI464" s="658"/>
      <c r="CJ464" s="658"/>
      <c r="CK464" s="658"/>
      <c r="CL464" s="658"/>
      <c r="CM464" s="658"/>
      <c r="CN464" s="658"/>
      <c r="CO464" s="658"/>
      <c r="CP464" s="658"/>
      <c r="CQ464" s="658"/>
      <c r="CR464" s="658"/>
      <c r="CS464" s="658"/>
      <c r="CT464" s="658"/>
      <c r="CU464" s="658"/>
      <c r="CV464" s="658"/>
      <c r="CW464" s="658"/>
      <c r="CX464" s="658"/>
      <c r="CY464" s="658"/>
      <c r="CZ464" s="658"/>
      <c r="DA464" s="658"/>
      <c r="DB464" s="658"/>
      <c r="DC464" s="658"/>
      <c r="DD464" s="658"/>
      <c r="DE464" s="658"/>
      <c r="DF464" s="658"/>
      <c r="DG464" s="658"/>
      <c r="DH464" s="658"/>
      <c r="DI464" s="658"/>
      <c r="DJ464" s="658"/>
      <c r="DK464" s="658"/>
      <c r="DL464" s="658"/>
      <c r="DM464" s="658"/>
      <c r="DN464" s="658"/>
      <c r="DO464" s="658"/>
      <c r="DP464" s="658"/>
      <c r="DQ464" s="658"/>
      <c r="DR464" s="658"/>
      <c r="DS464" s="658"/>
      <c r="DT464" s="658"/>
      <c r="DU464" s="658"/>
      <c r="DV464" s="658"/>
      <c r="DW464" s="658"/>
      <c r="DX464" s="658"/>
      <c r="DY464" s="658"/>
      <c r="DZ464" s="658"/>
      <c r="EA464" s="658"/>
      <c r="EB464" s="658"/>
      <c r="EC464" s="658"/>
      <c r="ED464" s="658"/>
      <c r="EE464" s="658"/>
      <c r="EF464" s="658"/>
      <c r="EG464" s="658"/>
      <c r="EH464" s="658"/>
      <c r="EI464" s="658"/>
      <c r="EJ464" s="658"/>
      <c r="EK464" s="658"/>
      <c r="EL464" s="658"/>
      <c r="EM464" s="658"/>
      <c r="EN464" s="658"/>
      <c r="EO464" s="658"/>
      <c r="EP464" s="658"/>
      <c r="EQ464" s="658"/>
      <c r="ER464" s="658"/>
      <c r="ES464" s="658"/>
      <c r="ET464" s="658"/>
      <c r="EU464" s="658"/>
      <c r="EV464" s="658"/>
      <c r="EW464" s="658"/>
      <c r="EX464" s="658"/>
      <c r="EY464" s="658"/>
      <c r="EZ464" s="658"/>
      <c r="FA464" s="658"/>
      <c r="FB464" s="658"/>
      <c r="FC464" s="658"/>
      <c r="FD464" s="658"/>
      <c r="FE464" s="658"/>
      <c r="FF464" s="658"/>
    </row>
    <row r="465" spans="1:162" s="663" customFormat="1" ht="24" customHeight="1">
      <c r="A465" s="385"/>
      <c r="B465" s="385"/>
      <c r="C465" s="384" t="s">
        <v>595</v>
      </c>
      <c r="D465" s="418" t="s">
        <v>996</v>
      </c>
      <c r="E465" s="419">
        <v>1110000</v>
      </c>
      <c r="F465" s="419">
        <v>0</v>
      </c>
      <c r="G465" s="417">
        <v>1110000</v>
      </c>
      <c r="H465" s="659"/>
      <c r="I465" s="669"/>
      <c r="J465" s="669"/>
      <c r="K465" s="670" t="s">
        <v>595</v>
      </c>
      <c r="L465" s="586" t="s">
        <v>3675</v>
      </c>
      <c r="M465" s="982">
        <f t="shared" si="21"/>
        <v>1110000</v>
      </c>
      <c r="N465" s="982">
        <f t="shared" si="22"/>
        <v>0</v>
      </c>
      <c r="O465" s="982">
        <f t="shared" si="23"/>
        <v>1110000</v>
      </c>
      <c r="P465" s="662"/>
      <c r="Q465" s="662"/>
      <c r="R465" s="662"/>
      <c r="S465" s="662"/>
      <c r="T465" s="662"/>
      <c r="U465" s="662"/>
      <c r="V465" s="662"/>
      <c r="W465" s="662"/>
      <c r="X465" s="662"/>
      <c r="Y465" s="662"/>
      <c r="Z465" s="662"/>
      <c r="AA465" s="662"/>
      <c r="AB465" s="662"/>
      <c r="AC465" s="662"/>
      <c r="AD465" s="662"/>
      <c r="AE465" s="662"/>
      <c r="AF465" s="662"/>
      <c r="AG465" s="662"/>
      <c r="AH465" s="662"/>
      <c r="AI465" s="662"/>
      <c r="AJ465" s="662"/>
    </row>
    <row r="466" spans="1:162" s="668" customFormat="1" ht="24" customHeight="1">
      <c r="A466" s="385"/>
      <c r="B466" s="384" t="s">
        <v>599</v>
      </c>
      <c r="C466" s="385"/>
      <c r="D466" s="418" t="s">
        <v>997</v>
      </c>
      <c r="E466" s="419">
        <v>6059100</v>
      </c>
      <c r="F466" s="419">
        <v>0</v>
      </c>
      <c r="G466" s="417">
        <v>6059100</v>
      </c>
      <c r="H466" s="664"/>
      <c r="I466" s="669"/>
      <c r="J466" s="670" t="s">
        <v>599</v>
      </c>
      <c r="K466" s="669"/>
      <c r="L466" s="586" t="s">
        <v>3676</v>
      </c>
      <c r="M466" s="982">
        <f t="shared" si="21"/>
        <v>6059100</v>
      </c>
      <c r="N466" s="982">
        <f t="shared" si="22"/>
        <v>0</v>
      </c>
      <c r="O466" s="982">
        <f t="shared" si="23"/>
        <v>6059100</v>
      </c>
      <c r="P466" s="667"/>
      <c r="Q466" s="667"/>
      <c r="R466" s="667"/>
      <c r="S466" s="667"/>
      <c r="T466" s="667"/>
      <c r="U466" s="667"/>
      <c r="V466" s="667"/>
      <c r="W466" s="667"/>
      <c r="X466" s="667"/>
      <c r="Y466" s="667"/>
      <c r="Z466" s="667"/>
      <c r="AA466" s="667"/>
      <c r="AB466" s="667"/>
      <c r="AC466" s="667"/>
      <c r="AD466" s="667"/>
      <c r="AE466" s="667"/>
      <c r="AF466" s="667"/>
      <c r="AG466" s="667"/>
      <c r="AH466" s="667"/>
      <c r="AI466" s="667"/>
      <c r="AJ466" s="667"/>
    </row>
    <row r="467" spans="1:162" s="668" customFormat="1" ht="24" customHeight="1">
      <c r="A467" s="385"/>
      <c r="B467" s="385"/>
      <c r="C467" s="384" t="s">
        <v>592</v>
      </c>
      <c r="D467" s="418" t="s">
        <v>998</v>
      </c>
      <c r="E467" s="419">
        <v>6059100</v>
      </c>
      <c r="F467" s="419">
        <v>0</v>
      </c>
      <c r="G467" s="417">
        <v>6059100</v>
      </c>
      <c r="H467" s="664"/>
      <c r="I467" s="669"/>
      <c r="J467" s="669"/>
      <c r="K467" s="670" t="s">
        <v>592</v>
      </c>
      <c r="L467" s="586" t="s">
        <v>3677</v>
      </c>
      <c r="M467" s="982">
        <f t="shared" si="21"/>
        <v>6059100</v>
      </c>
      <c r="N467" s="982">
        <f t="shared" si="22"/>
        <v>0</v>
      </c>
      <c r="O467" s="982">
        <f t="shared" si="23"/>
        <v>6059100</v>
      </c>
      <c r="P467" s="667"/>
      <c r="Q467" s="667"/>
      <c r="R467" s="667"/>
      <c r="S467" s="667"/>
      <c r="T467" s="667"/>
      <c r="U467" s="667"/>
      <c r="V467" s="667"/>
      <c r="W467" s="667"/>
      <c r="X467" s="667"/>
      <c r="Y467" s="667"/>
      <c r="Z467" s="667"/>
      <c r="AA467" s="667"/>
      <c r="AB467" s="667"/>
      <c r="AC467" s="667"/>
      <c r="AD467" s="667"/>
      <c r="AE467" s="667"/>
      <c r="AF467" s="667"/>
      <c r="AG467" s="667"/>
      <c r="AH467" s="667"/>
      <c r="AI467" s="667"/>
      <c r="AJ467" s="667"/>
    </row>
    <row r="468" spans="1:162" s="672" customFormat="1" ht="24" customHeight="1">
      <c r="A468" s="384"/>
      <c r="B468" s="385" t="s">
        <v>603</v>
      </c>
      <c r="C468" s="385"/>
      <c r="D468" s="418" t="s">
        <v>999</v>
      </c>
      <c r="E468" s="419">
        <v>9473930</v>
      </c>
      <c r="F468" s="419">
        <v>0</v>
      </c>
      <c r="G468" s="419">
        <v>9473930</v>
      </c>
      <c r="H468" s="664"/>
      <c r="I468" s="670"/>
      <c r="J468" s="669" t="s">
        <v>603</v>
      </c>
      <c r="K468" s="669"/>
      <c r="L468" s="586" t="s">
        <v>3678</v>
      </c>
      <c r="M468" s="982">
        <f t="shared" si="21"/>
        <v>9473930</v>
      </c>
      <c r="N468" s="982">
        <f t="shared" si="22"/>
        <v>0</v>
      </c>
      <c r="O468" s="982">
        <f t="shared" si="23"/>
        <v>9473930</v>
      </c>
      <c r="P468" s="667"/>
      <c r="Q468" s="667"/>
      <c r="R468" s="667"/>
      <c r="S468" s="667"/>
      <c r="T468" s="667"/>
      <c r="U468" s="667"/>
      <c r="V468" s="667"/>
      <c r="W468" s="667"/>
      <c r="X468" s="667"/>
      <c r="Y468" s="667"/>
      <c r="Z468" s="667"/>
      <c r="AA468" s="667"/>
      <c r="AB468" s="667"/>
      <c r="AC468" s="667"/>
      <c r="AD468" s="667"/>
      <c r="AE468" s="667"/>
      <c r="AF468" s="667"/>
      <c r="AG468" s="667"/>
      <c r="AH468" s="667"/>
      <c r="AI468" s="667"/>
      <c r="AJ468" s="667"/>
      <c r="AK468" s="668"/>
      <c r="AL468" s="668"/>
      <c r="AM468" s="668"/>
      <c r="AN468" s="668"/>
      <c r="AO468" s="668"/>
      <c r="AP468" s="668"/>
      <c r="AQ468" s="668"/>
      <c r="AR468" s="668"/>
      <c r="AS468" s="668"/>
      <c r="AT468" s="668"/>
      <c r="AU468" s="668"/>
      <c r="AV468" s="668"/>
      <c r="AW468" s="668"/>
      <c r="AX468" s="668"/>
      <c r="AY468" s="668"/>
      <c r="AZ468" s="668"/>
      <c r="BA468" s="668"/>
      <c r="BB468" s="668"/>
      <c r="BC468" s="668"/>
      <c r="BD468" s="668"/>
      <c r="BE468" s="668"/>
      <c r="BF468" s="668"/>
      <c r="BG468" s="668"/>
      <c r="BH468" s="668"/>
      <c r="BI468" s="668"/>
      <c r="BJ468" s="668"/>
      <c r="BK468" s="668"/>
      <c r="BL468" s="668"/>
      <c r="BM468" s="668"/>
      <c r="BN468" s="668"/>
      <c r="BO468" s="668"/>
      <c r="BP468" s="668"/>
      <c r="BQ468" s="668"/>
      <c r="BR468" s="668"/>
      <c r="BS468" s="668"/>
      <c r="BT468" s="668"/>
      <c r="BU468" s="668"/>
      <c r="BV468" s="668"/>
      <c r="BW468" s="668"/>
      <c r="BX468" s="668"/>
      <c r="BY468" s="668"/>
      <c r="BZ468" s="668"/>
      <c r="CA468" s="668"/>
      <c r="CB468" s="668"/>
      <c r="CC468" s="668"/>
      <c r="CD468" s="668"/>
      <c r="CE468" s="668"/>
      <c r="CF468" s="668"/>
      <c r="CG468" s="668"/>
      <c r="CH468" s="668"/>
      <c r="CI468" s="668"/>
      <c r="CJ468" s="668"/>
      <c r="CK468" s="668"/>
      <c r="CL468" s="668"/>
      <c r="CM468" s="668"/>
      <c r="CN468" s="668"/>
      <c r="CO468" s="668"/>
      <c r="CP468" s="668"/>
      <c r="CQ468" s="668"/>
      <c r="CR468" s="668"/>
      <c r="CS468" s="668"/>
      <c r="CT468" s="668"/>
      <c r="CU468" s="668"/>
      <c r="CV468" s="668"/>
      <c r="CW468" s="668"/>
      <c r="CX468" s="668"/>
      <c r="CY468" s="668"/>
      <c r="CZ468" s="668"/>
      <c r="DA468" s="668"/>
      <c r="DB468" s="668"/>
      <c r="DC468" s="668"/>
      <c r="DD468" s="668"/>
      <c r="DE468" s="668"/>
      <c r="DF468" s="668"/>
      <c r="DG468" s="668"/>
      <c r="DH468" s="668"/>
      <c r="DI468" s="668"/>
      <c r="DJ468" s="668"/>
      <c r="DK468" s="668"/>
      <c r="DL468" s="668"/>
      <c r="DM468" s="668"/>
      <c r="DN468" s="668"/>
      <c r="DO468" s="668"/>
      <c r="DP468" s="668"/>
      <c r="DQ468" s="668"/>
      <c r="DR468" s="668"/>
      <c r="DS468" s="668"/>
      <c r="DT468" s="668"/>
      <c r="DU468" s="668"/>
      <c r="DV468" s="668"/>
      <c r="DW468" s="668"/>
      <c r="DX468" s="668"/>
      <c r="DY468" s="668"/>
      <c r="DZ468" s="668"/>
      <c r="EA468" s="668"/>
      <c r="EB468" s="668"/>
      <c r="EC468" s="668"/>
      <c r="ED468" s="668"/>
      <c r="EE468" s="668"/>
      <c r="EF468" s="668"/>
      <c r="EG468" s="668"/>
      <c r="EH468" s="668"/>
      <c r="EI468" s="668"/>
      <c r="EJ468" s="668"/>
      <c r="EK468" s="668"/>
      <c r="EL468" s="668"/>
      <c r="EM468" s="668"/>
      <c r="EN468" s="668"/>
      <c r="EO468" s="668"/>
      <c r="EP468" s="668"/>
      <c r="EQ468" s="668"/>
      <c r="ER468" s="668"/>
      <c r="ES468" s="668"/>
      <c r="ET468" s="668"/>
      <c r="EU468" s="668"/>
      <c r="EV468" s="668"/>
      <c r="EW468" s="668"/>
      <c r="EX468" s="668"/>
      <c r="EY468" s="668"/>
      <c r="EZ468" s="668"/>
      <c r="FA468" s="668"/>
      <c r="FB468" s="668"/>
      <c r="FC468" s="668"/>
      <c r="FD468" s="668"/>
      <c r="FE468" s="668"/>
      <c r="FF468" s="668"/>
    </row>
    <row r="469" spans="1:162" s="672" customFormat="1" ht="24" customHeight="1">
      <c r="A469" s="414"/>
      <c r="B469" s="415"/>
      <c r="C469" s="414" t="s">
        <v>592</v>
      </c>
      <c r="D469" s="416" t="s">
        <v>1000</v>
      </c>
      <c r="E469" s="417">
        <v>6039230</v>
      </c>
      <c r="F469" s="417">
        <v>0</v>
      </c>
      <c r="G469" s="417">
        <v>6039230</v>
      </c>
      <c r="H469" s="664"/>
      <c r="I469" s="665"/>
      <c r="J469" s="666"/>
      <c r="K469" s="665" t="s">
        <v>592</v>
      </c>
      <c r="L469" s="585" t="s">
        <v>3679</v>
      </c>
      <c r="M469" s="981">
        <f t="shared" si="21"/>
        <v>6039230</v>
      </c>
      <c r="N469" s="981">
        <f t="shared" si="22"/>
        <v>0</v>
      </c>
      <c r="O469" s="981">
        <f t="shared" si="23"/>
        <v>6039230</v>
      </c>
      <c r="P469" s="667"/>
      <c r="Q469" s="667"/>
      <c r="R469" s="667"/>
      <c r="S469" s="667"/>
      <c r="T469" s="667"/>
      <c r="U469" s="667"/>
      <c r="V469" s="667"/>
      <c r="W469" s="667"/>
      <c r="X469" s="667"/>
      <c r="Y469" s="667"/>
      <c r="Z469" s="667"/>
      <c r="AA469" s="667"/>
      <c r="AB469" s="667"/>
      <c r="AC469" s="667"/>
      <c r="AD469" s="667"/>
      <c r="AE469" s="667"/>
      <c r="AF469" s="667"/>
      <c r="AG469" s="667"/>
      <c r="AH469" s="667"/>
      <c r="AI469" s="667"/>
      <c r="AJ469" s="667"/>
      <c r="AK469" s="668"/>
      <c r="AL469" s="668"/>
      <c r="AM469" s="668"/>
      <c r="AN469" s="668"/>
      <c r="AO469" s="668"/>
      <c r="AP469" s="668"/>
      <c r="AQ469" s="668"/>
      <c r="AR469" s="668"/>
      <c r="AS469" s="668"/>
      <c r="AT469" s="668"/>
      <c r="AU469" s="668"/>
      <c r="AV469" s="668"/>
      <c r="AW469" s="668"/>
      <c r="AX469" s="668"/>
      <c r="AY469" s="668"/>
      <c r="AZ469" s="668"/>
      <c r="BA469" s="668"/>
      <c r="BB469" s="668"/>
      <c r="BC469" s="668"/>
      <c r="BD469" s="668"/>
      <c r="BE469" s="668"/>
      <c r="BF469" s="668"/>
      <c r="BG469" s="668"/>
      <c r="BH469" s="668"/>
      <c r="BI469" s="668"/>
      <c r="BJ469" s="668"/>
      <c r="BK469" s="668"/>
      <c r="BL469" s="668"/>
      <c r="BM469" s="668"/>
      <c r="BN469" s="668"/>
      <c r="BO469" s="668"/>
      <c r="BP469" s="668"/>
      <c r="BQ469" s="668"/>
      <c r="BR469" s="668"/>
      <c r="BS469" s="668"/>
      <c r="BT469" s="668"/>
      <c r="BU469" s="668"/>
      <c r="BV469" s="668"/>
      <c r="BW469" s="668"/>
      <c r="BX469" s="668"/>
      <c r="BY469" s="668"/>
      <c r="BZ469" s="668"/>
      <c r="CA469" s="668"/>
      <c r="CB469" s="668"/>
      <c r="CC469" s="668"/>
      <c r="CD469" s="668"/>
      <c r="CE469" s="668"/>
      <c r="CF469" s="668"/>
      <c r="CG469" s="668"/>
      <c r="CH469" s="668"/>
      <c r="CI469" s="668"/>
      <c r="CJ469" s="668"/>
      <c r="CK469" s="668"/>
      <c r="CL469" s="668"/>
      <c r="CM469" s="668"/>
      <c r="CN469" s="668"/>
      <c r="CO469" s="668"/>
      <c r="CP469" s="668"/>
      <c r="CQ469" s="668"/>
      <c r="CR469" s="668"/>
      <c r="CS469" s="668"/>
      <c r="CT469" s="668"/>
      <c r="CU469" s="668"/>
      <c r="CV469" s="668"/>
      <c r="CW469" s="668"/>
      <c r="CX469" s="668"/>
      <c r="CY469" s="668"/>
      <c r="CZ469" s="668"/>
      <c r="DA469" s="668"/>
      <c r="DB469" s="668"/>
      <c r="DC469" s="668"/>
      <c r="DD469" s="668"/>
      <c r="DE469" s="668"/>
      <c r="DF469" s="668"/>
      <c r="DG469" s="668"/>
      <c r="DH469" s="668"/>
      <c r="DI469" s="668"/>
      <c r="DJ469" s="668"/>
      <c r="DK469" s="668"/>
      <c r="DL469" s="668"/>
      <c r="DM469" s="668"/>
      <c r="DN469" s="668"/>
      <c r="DO469" s="668"/>
      <c r="DP469" s="668"/>
      <c r="DQ469" s="668"/>
      <c r="DR469" s="668"/>
      <c r="DS469" s="668"/>
      <c r="DT469" s="668"/>
      <c r="DU469" s="668"/>
      <c r="DV469" s="668"/>
      <c r="DW469" s="668"/>
      <c r="DX469" s="668"/>
      <c r="DY469" s="668"/>
      <c r="DZ469" s="668"/>
      <c r="EA469" s="668"/>
      <c r="EB469" s="668"/>
      <c r="EC469" s="668"/>
      <c r="ED469" s="668"/>
      <c r="EE469" s="668"/>
      <c r="EF469" s="668"/>
      <c r="EG469" s="668"/>
      <c r="EH469" s="668"/>
      <c r="EI469" s="668"/>
      <c r="EJ469" s="668"/>
      <c r="EK469" s="668"/>
      <c r="EL469" s="668"/>
      <c r="EM469" s="668"/>
      <c r="EN469" s="668"/>
      <c r="EO469" s="668"/>
      <c r="EP469" s="668"/>
      <c r="EQ469" s="668"/>
      <c r="ER469" s="668"/>
      <c r="ES469" s="668"/>
      <c r="ET469" s="668"/>
      <c r="EU469" s="668"/>
      <c r="EV469" s="668"/>
      <c r="EW469" s="668"/>
      <c r="EX469" s="668"/>
      <c r="EY469" s="668"/>
      <c r="EZ469" s="668"/>
      <c r="FA469" s="668"/>
      <c r="FB469" s="668"/>
      <c r="FC469" s="668"/>
      <c r="FD469" s="668"/>
      <c r="FE469" s="668"/>
      <c r="FF469" s="668"/>
    </row>
    <row r="470" spans="1:162" s="658" customFormat="1" ht="24" customHeight="1">
      <c r="A470" s="385"/>
      <c r="B470" s="385"/>
      <c r="C470" s="384" t="s">
        <v>595</v>
      </c>
      <c r="D470" s="418" t="s">
        <v>1001</v>
      </c>
      <c r="E470" s="419">
        <v>193800</v>
      </c>
      <c r="F470" s="419">
        <v>0</v>
      </c>
      <c r="G470" s="417">
        <v>193800</v>
      </c>
      <c r="H470" s="654"/>
      <c r="I470" s="669"/>
      <c r="J470" s="669"/>
      <c r="K470" s="670" t="s">
        <v>595</v>
      </c>
      <c r="L470" s="586" t="s">
        <v>3680</v>
      </c>
      <c r="M470" s="982">
        <f t="shared" si="21"/>
        <v>193800</v>
      </c>
      <c r="N470" s="982">
        <f t="shared" si="22"/>
        <v>0</v>
      </c>
      <c r="O470" s="982">
        <f t="shared" si="23"/>
        <v>193800</v>
      </c>
      <c r="P470" s="657"/>
      <c r="Q470" s="657"/>
      <c r="R470" s="657"/>
      <c r="S470" s="657"/>
      <c r="T470" s="657"/>
      <c r="U470" s="657"/>
      <c r="V470" s="657"/>
      <c r="W470" s="657"/>
      <c r="X470" s="657"/>
      <c r="Y470" s="657"/>
      <c r="Z470" s="657"/>
      <c r="AA470" s="657"/>
      <c r="AB470" s="657"/>
      <c r="AC470" s="657"/>
      <c r="AD470" s="657"/>
      <c r="AE470" s="657"/>
      <c r="AF470" s="657"/>
      <c r="AG470" s="657"/>
      <c r="AH470" s="657"/>
      <c r="AI470" s="657"/>
      <c r="AJ470" s="657"/>
    </row>
    <row r="471" spans="1:162" s="658" customFormat="1" ht="24" customHeight="1">
      <c r="A471" s="385"/>
      <c r="B471" s="384"/>
      <c r="C471" s="385" t="s">
        <v>599</v>
      </c>
      <c r="D471" s="418" t="s">
        <v>1002</v>
      </c>
      <c r="E471" s="419">
        <v>2675670</v>
      </c>
      <c r="F471" s="419">
        <v>0</v>
      </c>
      <c r="G471" s="417">
        <v>2675670</v>
      </c>
      <c r="H471" s="654"/>
      <c r="I471" s="669"/>
      <c r="J471" s="670"/>
      <c r="K471" s="669" t="s">
        <v>599</v>
      </c>
      <c r="L471" s="586" t="s">
        <v>3681</v>
      </c>
      <c r="M471" s="982">
        <f t="shared" si="21"/>
        <v>2675670</v>
      </c>
      <c r="N471" s="982">
        <f t="shared" si="22"/>
        <v>0</v>
      </c>
      <c r="O471" s="982">
        <f t="shared" si="23"/>
        <v>2675670</v>
      </c>
      <c r="P471" s="657"/>
      <c r="Q471" s="657"/>
      <c r="R471" s="657"/>
      <c r="S471" s="657"/>
      <c r="T471" s="657"/>
      <c r="U471" s="657"/>
      <c r="V471" s="657"/>
      <c r="W471" s="657"/>
      <c r="X471" s="657"/>
      <c r="Y471" s="657"/>
      <c r="Z471" s="657"/>
      <c r="AA471" s="657"/>
      <c r="AB471" s="657"/>
      <c r="AC471" s="657"/>
      <c r="AD471" s="657"/>
      <c r="AE471" s="657"/>
      <c r="AF471" s="657"/>
      <c r="AG471" s="657"/>
      <c r="AH471" s="657"/>
      <c r="AI471" s="657"/>
      <c r="AJ471" s="657"/>
    </row>
    <row r="472" spans="1:162" s="663" customFormat="1" ht="24" customHeight="1">
      <c r="A472" s="385"/>
      <c r="B472" s="385"/>
      <c r="C472" s="384" t="s">
        <v>603</v>
      </c>
      <c r="D472" s="418" t="s">
        <v>1003</v>
      </c>
      <c r="E472" s="419">
        <v>565230</v>
      </c>
      <c r="F472" s="419">
        <v>0</v>
      </c>
      <c r="G472" s="417">
        <v>565230</v>
      </c>
      <c r="H472" s="659"/>
      <c r="I472" s="669"/>
      <c r="J472" s="669"/>
      <c r="K472" s="670" t="s">
        <v>603</v>
      </c>
      <c r="L472" s="586" t="s">
        <v>3682</v>
      </c>
      <c r="M472" s="982">
        <f t="shared" si="21"/>
        <v>565230</v>
      </c>
      <c r="N472" s="982">
        <f t="shared" si="22"/>
        <v>0</v>
      </c>
      <c r="O472" s="982">
        <f t="shared" si="23"/>
        <v>565230</v>
      </c>
      <c r="P472" s="662"/>
      <c r="Q472" s="662"/>
      <c r="R472" s="662"/>
      <c r="S472" s="662"/>
      <c r="T472" s="662"/>
      <c r="U472" s="662"/>
      <c r="V472" s="662"/>
      <c r="W472" s="662"/>
      <c r="X472" s="662"/>
      <c r="Y472" s="662"/>
      <c r="Z472" s="662"/>
      <c r="AA472" s="662"/>
      <c r="AB472" s="662"/>
      <c r="AC472" s="662"/>
      <c r="AD472" s="662"/>
      <c r="AE472" s="662"/>
      <c r="AF472" s="662"/>
      <c r="AG472" s="662"/>
      <c r="AH472" s="662"/>
      <c r="AI472" s="662"/>
      <c r="AJ472" s="662"/>
    </row>
    <row r="473" spans="1:162" s="695" customFormat="1" ht="24" customHeight="1" thickBot="1">
      <c r="A473" s="424" t="s">
        <v>1004</v>
      </c>
      <c r="B473" s="425"/>
      <c r="C473" s="424"/>
      <c r="D473" s="426" t="s">
        <v>1005</v>
      </c>
      <c r="E473" s="427">
        <v>14999410</v>
      </c>
      <c r="F473" s="427">
        <v>0</v>
      </c>
      <c r="G473" s="427">
        <v>14999410</v>
      </c>
      <c r="H473" s="654"/>
      <c r="I473" s="675" t="s">
        <v>1004</v>
      </c>
      <c r="J473" s="676"/>
      <c r="K473" s="675"/>
      <c r="L473" s="587" t="s">
        <v>3683</v>
      </c>
      <c r="M473" s="984">
        <f t="shared" si="21"/>
        <v>14999410</v>
      </c>
      <c r="N473" s="984">
        <f t="shared" si="22"/>
        <v>0</v>
      </c>
      <c r="O473" s="984">
        <f t="shared" si="23"/>
        <v>14999410</v>
      </c>
      <c r="P473" s="657"/>
      <c r="Q473" s="657"/>
      <c r="R473" s="657"/>
      <c r="S473" s="657"/>
      <c r="T473" s="657"/>
      <c r="U473" s="657"/>
      <c r="V473" s="657"/>
      <c r="W473" s="657"/>
      <c r="X473" s="657"/>
      <c r="Y473" s="657"/>
      <c r="Z473" s="657"/>
      <c r="AA473" s="657"/>
      <c r="AB473" s="657"/>
      <c r="AC473" s="657"/>
      <c r="AD473" s="657"/>
      <c r="AE473" s="657"/>
      <c r="AF473" s="657"/>
      <c r="AG473" s="657"/>
      <c r="AH473" s="657"/>
      <c r="AI473" s="657"/>
      <c r="AJ473" s="657"/>
      <c r="AK473" s="658"/>
      <c r="AL473" s="658"/>
      <c r="AM473" s="658"/>
      <c r="AN473" s="658"/>
      <c r="AO473" s="658"/>
      <c r="AP473" s="658"/>
      <c r="AQ473" s="658"/>
      <c r="AR473" s="658"/>
      <c r="AS473" s="658"/>
      <c r="AT473" s="658"/>
      <c r="AU473" s="658"/>
      <c r="AV473" s="658"/>
      <c r="AW473" s="658"/>
      <c r="AX473" s="658"/>
      <c r="AY473" s="658"/>
      <c r="AZ473" s="658"/>
      <c r="BA473" s="658"/>
      <c r="BB473" s="658"/>
      <c r="BC473" s="658"/>
      <c r="BD473" s="658"/>
      <c r="BE473" s="658"/>
      <c r="BF473" s="658"/>
      <c r="BG473" s="658"/>
      <c r="BH473" s="658"/>
      <c r="BI473" s="658"/>
      <c r="BJ473" s="658"/>
      <c r="BK473" s="658"/>
      <c r="BL473" s="658"/>
      <c r="BM473" s="658"/>
      <c r="BN473" s="658"/>
      <c r="BO473" s="658"/>
      <c r="BP473" s="658"/>
      <c r="BQ473" s="658"/>
      <c r="BR473" s="658"/>
      <c r="BS473" s="658"/>
      <c r="BT473" s="658"/>
      <c r="BU473" s="658"/>
      <c r="BV473" s="658"/>
      <c r="BW473" s="658"/>
      <c r="BX473" s="658"/>
      <c r="BY473" s="658"/>
      <c r="BZ473" s="658"/>
      <c r="CA473" s="658"/>
      <c r="CB473" s="658"/>
      <c r="CC473" s="658"/>
      <c r="CD473" s="658"/>
      <c r="CE473" s="658"/>
      <c r="CF473" s="658"/>
      <c r="CG473" s="658"/>
      <c r="CH473" s="658"/>
      <c r="CI473" s="658"/>
      <c r="CJ473" s="658"/>
      <c r="CK473" s="658"/>
      <c r="CL473" s="658"/>
      <c r="CM473" s="658"/>
      <c r="CN473" s="658"/>
      <c r="CO473" s="658"/>
      <c r="CP473" s="658"/>
      <c r="CQ473" s="658"/>
      <c r="CR473" s="658"/>
      <c r="CS473" s="658"/>
      <c r="CT473" s="658"/>
      <c r="CU473" s="658"/>
      <c r="CV473" s="658"/>
      <c r="CW473" s="658"/>
      <c r="CX473" s="658"/>
      <c r="CY473" s="658"/>
      <c r="CZ473" s="658"/>
      <c r="DA473" s="658"/>
      <c r="DB473" s="658"/>
      <c r="DC473" s="658"/>
      <c r="DD473" s="658"/>
      <c r="DE473" s="658"/>
      <c r="DF473" s="658"/>
      <c r="DG473" s="658"/>
      <c r="DH473" s="658"/>
      <c r="DI473" s="658"/>
      <c r="DJ473" s="658"/>
      <c r="DK473" s="658"/>
      <c r="DL473" s="658"/>
      <c r="DM473" s="658"/>
      <c r="DN473" s="658"/>
      <c r="DO473" s="658"/>
      <c r="DP473" s="658"/>
      <c r="DQ473" s="658"/>
      <c r="DR473" s="658"/>
      <c r="DS473" s="658"/>
      <c r="DT473" s="658"/>
      <c r="DU473" s="658"/>
      <c r="DV473" s="658"/>
      <c r="DW473" s="658"/>
      <c r="DX473" s="658"/>
      <c r="DY473" s="658"/>
      <c r="DZ473" s="658"/>
      <c r="EA473" s="658"/>
      <c r="EB473" s="658"/>
      <c r="EC473" s="658"/>
      <c r="ED473" s="658"/>
      <c r="EE473" s="658"/>
      <c r="EF473" s="658"/>
      <c r="EG473" s="658"/>
      <c r="EH473" s="658"/>
      <c r="EI473" s="658"/>
      <c r="EJ473" s="658"/>
      <c r="EK473" s="658"/>
      <c r="EL473" s="658"/>
      <c r="EM473" s="658"/>
      <c r="EN473" s="658"/>
      <c r="EO473" s="658"/>
      <c r="EP473" s="658"/>
      <c r="EQ473" s="658"/>
      <c r="ER473" s="658"/>
      <c r="ES473" s="658"/>
      <c r="ET473" s="658"/>
      <c r="EU473" s="658"/>
      <c r="EV473" s="658"/>
      <c r="EW473" s="658"/>
      <c r="EX473" s="658"/>
      <c r="EY473" s="658"/>
      <c r="EZ473" s="658"/>
      <c r="FA473" s="658"/>
      <c r="FB473" s="658"/>
      <c r="FC473" s="658"/>
      <c r="FD473" s="658"/>
      <c r="FE473" s="658"/>
      <c r="FF473" s="658"/>
    </row>
    <row r="474" spans="1:162" s="672" customFormat="1" ht="24" customHeight="1" thickTop="1">
      <c r="A474" s="414"/>
      <c r="B474" s="414" t="s">
        <v>592</v>
      </c>
      <c r="C474" s="415"/>
      <c r="D474" s="416" t="s">
        <v>593</v>
      </c>
      <c r="E474" s="417">
        <v>9628570</v>
      </c>
      <c r="F474" s="417">
        <v>0</v>
      </c>
      <c r="G474" s="417">
        <v>9628570</v>
      </c>
      <c r="H474" s="664"/>
      <c r="I474" s="665"/>
      <c r="J474" s="665" t="s">
        <v>592</v>
      </c>
      <c r="K474" s="666"/>
      <c r="L474" s="585" t="s">
        <v>3684</v>
      </c>
      <c r="M474" s="981">
        <f t="shared" si="21"/>
        <v>9628570</v>
      </c>
      <c r="N474" s="981">
        <f t="shared" si="22"/>
        <v>0</v>
      </c>
      <c r="O474" s="981">
        <f t="shared" si="23"/>
        <v>9628570</v>
      </c>
      <c r="P474" s="667"/>
      <c r="Q474" s="667"/>
      <c r="R474" s="667"/>
      <c r="S474" s="667"/>
      <c r="T474" s="667"/>
      <c r="U474" s="667"/>
      <c r="V474" s="667"/>
      <c r="W474" s="667"/>
      <c r="X474" s="667"/>
      <c r="Y474" s="667"/>
      <c r="Z474" s="667"/>
      <c r="AA474" s="667"/>
      <c r="AB474" s="667"/>
      <c r="AC474" s="667"/>
      <c r="AD474" s="667"/>
      <c r="AE474" s="667"/>
      <c r="AF474" s="667"/>
      <c r="AG474" s="667"/>
      <c r="AH474" s="667"/>
      <c r="AI474" s="667"/>
      <c r="AJ474" s="667"/>
      <c r="AK474" s="668"/>
      <c r="AL474" s="668"/>
      <c r="AM474" s="668"/>
      <c r="AN474" s="668"/>
      <c r="AO474" s="668"/>
      <c r="AP474" s="668"/>
      <c r="AQ474" s="668"/>
      <c r="AR474" s="668"/>
      <c r="AS474" s="668"/>
      <c r="AT474" s="668"/>
      <c r="AU474" s="668"/>
      <c r="AV474" s="668"/>
      <c r="AW474" s="668"/>
      <c r="AX474" s="668"/>
      <c r="AY474" s="668"/>
      <c r="AZ474" s="668"/>
      <c r="BA474" s="668"/>
      <c r="BB474" s="668"/>
      <c r="BC474" s="668"/>
      <c r="BD474" s="668"/>
      <c r="BE474" s="668"/>
      <c r="BF474" s="668"/>
      <c r="BG474" s="668"/>
      <c r="BH474" s="668"/>
      <c r="BI474" s="668"/>
      <c r="BJ474" s="668"/>
      <c r="BK474" s="668"/>
      <c r="BL474" s="668"/>
      <c r="BM474" s="668"/>
      <c r="BN474" s="668"/>
      <c r="BO474" s="668"/>
      <c r="BP474" s="668"/>
      <c r="BQ474" s="668"/>
      <c r="BR474" s="668"/>
      <c r="BS474" s="668"/>
      <c r="BT474" s="668"/>
      <c r="BU474" s="668"/>
      <c r="BV474" s="668"/>
      <c r="BW474" s="668"/>
      <c r="BX474" s="668"/>
      <c r="BY474" s="668"/>
      <c r="BZ474" s="668"/>
      <c r="CA474" s="668"/>
      <c r="CB474" s="668"/>
      <c r="CC474" s="668"/>
      <c r="CD474" s="668"/>
      <c r="CE474" s="668"/>
      <c r="CF474" s="668"/>
      <c r="CG474" s="668"/>
      <c r="CH474" s="668"/>
      <c r="CI474" s="668"/>
      <c r="CJ474" s="668"/>
      <c r="CK474" s="668"/>
      <c r="CL474" s="668"/>
      <c r="CM474" s="668"/>
      <c r="CN474" s="668"/>
      <c r="CO474" s="668"/>
      <c r="CP474" s="668"/>
      <c r="CQ474" s="668"/>
      <c r="CR474" s="668"/>
      <c r="CS474" s="668"/>
      <c r="CT474" s="668"/>
      <c r="CU474" s="668"/>
      <c r="CV474" s="668"/>
      <c r="CW474" s="668"/>
      <c r="CX474" s="668"/>
      <c r="CY474" s="668"/>
      <c r="CZ474" s="668"/>
      <c r="DA474" s="668"/>
      <c r="DB474" s="668"/>
      <c r="DC474" s="668"/>
      <c r="DD474" s="668"/>
      <c r="DE474" s="668"/>
      <c r="DF474" s="668"/>
      <c r="DG474" s="668"/>
      <c r="DH474" s="668"/>
      <c r="DI474" s="668"/>
      <c r="DJ474" s="668"/>
      <c r="DK474" s="668"/>
      <c r="DL474" s="668"/>
      <c r="DM474" s="668"/>
      <c r="DN474" s="668"/>
      <c r="DO474" s="668"/>
      <c r="DP474" s="668"/>
      <c r="DQ474" s="668"/>
      <c r="DR474" s="668"/>
      <c r="DS474" s="668"/>
      <c r="DT474" s="668"/>
      <c r="DU474" s="668"/>
      <c r="DV474" s="668"/>
      <c r="DW474" s="668"/>
      <c r="DX474" s="668"/>
      <c r="DY474" s="668"/>
      <c r="DZ474" s="668"/>
      <c r="EA474" s="668"/>
      <c r="EB474" s="668"/>
      <c r="EC474" s="668"/>
      <c r="ED474" s="668"/>
      <c r="EE474" s="668"/>
      <c r="EF474" s="668"/>
      <c r="EG474" s="668"/>
      <c r="EH474" s="668"/>
      <c r="EI474" s="668"/>
      <c r="EJ474" s="668"/>
      <c r="EK474" s="668"/>
      <c r="EL474" s="668"/>
      <c r="EM474" s="668"/>
      <c r="EN474" s="668"/>
      <c r="EO474" s="668"/>
      <c r="EP474" s="668"/>
      <c r="EQ474" s="668"/>
      <c r="ER474" s="668"/>
      <c r="ES474" s="668"/>
      <c r="ET474" s="668"/>
      <c r="EU474" s="668"/>
      <c r="EV474" s="668"/>
      <c r="EW474" s="668"/>
      <c r="EX474" s="668"/>
      <c r="EY474" s="668"/>
      <c r="EZ474" s="668"/>
      <c r="FA474" s="668"/>
      <c r="FB474" s="668"/>
      <c r="FC474" s="668"/>
      <c r="FD474" s="668"/>
      <c r="FE474" s="668"/>
      <c r="FF474" s="668"/>
    </row>
    <row r="475" spans="1:162" s="678" customFormat="1" ht="24" customHeight="1" thickBot="1">
      <c r="A475" s="385"/>
      <c r="B475" s="384"/>
      <c r="C475" s="385" t="s">
        <v>592</v>
      </c>
      <c r="D475" s="418" t="s">
        <v>594</v>
      </c>
      <c r="E475" s="419">
        <v>9628570</v>
      </c>
      <c r="F475" s="419">
        <v>0</v>
      </c>
      <c r="G475" s="417">
        <v>9628570</v>
      </c>
      <c r="H475" s="667"/>
      <c r="I475" s="669"/>
      <c r="J475" s="670"/>
      <c r="K475" s="669" t="s">
        <v>592</v>
      </c>
      <c r="L475" s="586" t="s">
        <v>3327</v>
      </c>
      <c r="M475" s="982">
        <f t="shared" si="21"/>
        <v>9628570</v>
      </c>
      <c r="N475" s="982">
        <f t="shared" si="22"/>
        <v>0</v>
      </c>
      <c r="O475" s="982">
        <f t="shared" si="23"/>
        <v>9628570</v>
      </c>
      <c r="P475" s="667"/>
      <c r="Q475" s="667"/>
      <c r="R475" s="667"/>
      <c r="S475" s="667"/>
      <c r="T475" s="667"/>
      <c r="U475" s="667"/>
      <c r="V475" s="667"/>
      <c r="W475" s="667"/>
      <c r="X475" s="667"/>
      <c r="Y475" s="667"/>
      <c r="Z475" s="667"/>
      <c r="AA475" s="667"/>
      <c r="AB475" s="667"/>
      <c r="AC475" s="667"/>
      <c r="AD475" s="667"/>
      <c r="AE475" s="667"/>
      <c r="AF475" s="667"/>
      <c r="AG475" s="667"/>
      <c r="AH475" s="667"/>
      <c r="AI475" s="667"/>
      <c r="AJ475" s="667"/>
      <c r="AK475" s="668"/>
      <c r="AL475" s="668"/>
      <c r="AM475" s="668"/>
      <c r="AN475" s="668"/>
      <c r="AO475" s="668"/>
      <c r="AP475" s="668"/>
      <c r="AQ475" s="668"/>
      <c r="AR475" s="668"/>
      <c r="AS475" s="668"/>
      <c r="AT475" s="668"/>
      <c r="AU475" s="668"/>
      <c r="AV475" s="668"/>
      <c r="AW475" s="668"/>
      <c r="AX475" s="668"/>
      <c r="AY475" s="668"/>
      <c r="AZ475" s="668"/>
      <c r="BA475" s="668"/>
      <c r="BB475" s="668"/>
      <c r="BC475" s="668"/>
      <c r="BD475" s="668"/>
      <c r="BE475" s="668"/>
      <c r="BF475" s="668"/>
      <c r="BG475" s="668"/>
      <c r="BH475" s="668"/>
      <c r="BI475" s="668"/>
      <c r="BJ475" s="668"/>
      <c r="BK475" s="668"/>
      <c r="BL475" s="668"/>
      <c r="BM475" s="668"/>
      <c r="BN475" s="668"/>
      <c r="BO475" s="668"/>
      <c r="BP475" s="668"/>
      <c r="BQ475" s="668"/>
      <c r="BR475" s="668"/>
      <c r="BS475" s="668"/>
      <c r="BT475" s="668"/>
      <c r="BU475" s="668"/>
      <c r="BV475" s="668"/>
      <c r="BW475" s="668"/>
      <c r="BX475" s="668"/>
      <c r="BY475" s="668"/>
      <c r="BZ475" s="668"/>
      <c r="CA475" s="668"/>
      <c r="CB475" s="668"/>
      <c r="CC475" s="668"/>
      <c r="CD475" s="668"/>
      <c r="CE475" s="668"/>
      <c r="CF475" s="668"/>
      <c r="CG475" s="668"/>
      <c r="CH475" s="668"/>
      <c r="CI475" s="668"/>
      <c r="CJ475" s="668"/>
      <c r="CK475" s="668"/>
      <c r="CL475" s="668"/>
      <c r="CM475" s="668"/>
      <c r="CN475" s="668"/>
      <c r="CO475" s="668"/>
      <c r="CP475" s="668"/>
      <c r="CQ475" s="668"/>
      <c r="CR475" s="668"/>
      <c r="CS475" s="668"/>
      <c r="CT475" s="668"/>
      <c r="CU475" s="668"/>
      <c r="CV475" s="668"/>
      <c r="CW475" s="668"/>
      <c r="CX475" s="668"/>
      <c r="CY475" s="668"/>
      <c r="CZ475" s="668"/>
      <c r="DA475" s="668"/>
      <c r="DB475" s="668"/>
      <c r="DC475" s="668"/>
      <c r="DD475" s="668"/>
      <c r="DE475" s="668"/>
      <c r="DF475" s="668"/>
      <c r="DG475" s="668"/>
      <c r="DH475" s="668"/>
      <c r="DI475" s="668"/>
      <c r="DJ475" s="668"/>
      <c r="DK475" s="668"/>
      <c r="DL475" s="668"/>
      <c r="DM475" s="668"/>
      <c r="DN475" s="668"/>
      <c r="DO475" s="668"/>
      <c r="DP475" s="668"/>
      <c r="DQ475" s="668"/>
      <c r="DR475" s="668"/>
      <c r="DS475" s="668"/>
      <c r="DT475" s="668"/>
      <c r="DU475" s="668"/>
      <c r="DV475" s="668"/>
      <c r="DW475" s="668"/>
      <c r="DX475" s="668"/>
      <c r="DY475" s="668"/>
      <c r="DZ475" s="668"/>
      <c r="EA475" s="668"/>
      <c r="EB475" s="668"/>
      <c r="EC475" s="668"/>
      <c r="ED475" s="668"/>
      <c r="EE475" s="668"/>
      <c r="EF475" s="668"/>
      <c r="EG475" s="668"/>
      <c r="EH475" s="668"/>
      <c r="EI475" s="668"/>
      <c r="EJ475" s="668"/>
      <c r="EK475" s="668"/>
      <c r="EL475" s="668"/>
      <c r="EM475" s="668"/>
      <c r="EN475" s="668"/>
      <c r="EO475" s="668"/>
      <c r="EP475" s="668"/>
      <c r="EQ475" s="668"/>
      <c r="ER475" s="668"/>
      <c r="ES475" s="668"/>
      <c r="ET475" s="668"/>
      <c r="EU475" s="668"/>
      <c r="EV475" s="668"/>
      <c r="EW475" s="668"/>
      <c r="EX475" s="668"/>
      <c r="EY475" s="668"/>
      <c r="EZ475" s="668"/>
      <c r="FA475" s="668"/>
      <c r="FB475" s="668"/>
      <c r="FC475" s="668"/>
      <c r="FD475" s="668"/>
      <c r="FE475" s="668"/>
      <c r="FF475" s="668"/>
    </row>
    <row r="476" spans="1:162" s="668" customFormat="1" ht="24" customHeight="1" thickTop="1">
      <c r="A476" s="428"/>
      <c r="B476" s="428" t="s">
        <v>595</v>
      </c>
      <c r="C476" s="429"/>
      <c r="D476" s="430" t="s">
        <v>962</v>
      </c>
      <c r="E476" s="431">
        <v>5370840</v>
      </c>
      <c r="F476" s="431">
        <v>0</v>
      </c>
      <c r="G476" s="417">
        <v>5370840</v>
      </c>
      <c r="H476" s="667"/>
      <c r="I476" s="679"/>
      <c r="J476" s="679" t="s">
        <v>595</v>
      </c>
      <c r="K476" s="680"/>
      <c r="L476" s="588" t="s">
        <v>3426</v>
      </c>
      <c r="M476" s="985">
        <f t="shared" si="21"/>
        <v>5370840</v>
      </c>
      <c r="N476" s="985">
        <f t="shared" si="22"/>
        <v>0</v>
      </c>
      <c r="O476" s="985">
        <f t="shared" si="23"/>
        <v>5370840</v>
      </c>
      <c r="P476" s="667"/>
      <c r="Q476" s="667"/>
      <c r="R476" s="667"/>
      <c r="S476" s="667"/>
      <c r="T476" s="667"/>
      <c r="U476" s="667"/>
      <c r="V476" s="667"/>
      <c r="W476" s="667"/>
      <c r="X476" s="667"/>
      <c r="Y476" s="667"/>
      <c r="Z476" s="667"/>
      <c r="AA476" s="667"/>
      <c r="AB476" s="667"/>
      <c r="AC476" s="667"/>
      <c r="AD476" s="667"/>
      <c r="AE476" s="667"/>
      <c r="AF476" s="667"/>
      <c r="AG476" s="667"/>
      <c r="AH476" s="667"/>
      <c r="AI476" s="667"/>
      <c r="AJ476" s="667"/>
    </row>
    <row r="477" spans="1:162" s="684" customFormat="1" ht="24" customHeight="1">
      <c r="A477" s="384"/>
      <c r="B477" s="385"/>
      <c r="C477" s="385" t="s">
        <v>592</v>
      </c>
      <c r="D477" s="418" t="s">
        <v>745</v>
      </c>
      <c r="E477" s="419">
        <v>5370840</v>
      </c>
      <c r="F477" s="419">
        <v>0</v>
      </c>
      <c r="G477" s="417">
        <v>5370840</v>
      </c>
      <c r="H477" s="667"/>
      <c r="I477" s="670"/>
      <c r="J477" s="669"/>
      <c r="K477" s="669" t="s">
        <v>592</v>
      </c>
      <c r="L477" s="586" t="s">
        <v>3427</v>
      </c>
      <c r="M477" s="982">
        <f t="shared" si="21"/>
        <v>5370840</v>
      </c>
      <c r="N477" s="982">
        <f t="shared" si="22"/>
        <v>0</v>
      </c>
      <c r="O477" s="982">
        <f t="shared" si="23"/>
        <v>5370840</v>
      </c>
      <c r="P477" s="667"/>
      <c r="Q477" s="667"/>
      <c r="R477" s="667"/>
      <c r="S477" s="667"/>
      <c r="T477" s="667"/>
      <c r="U477" s="667"/>
      <c r="V477" s="667"/>
      <c r="W477" s="667"/>
      <c r="X477" s="667"/>
      <c r="Y477" s="667"/>
      <c r="Z477" s="667"/>
      <c r="AA477" s="667"/>
      <c r="AB477" s="667"/>
      <c r="AC477" s="667"/>
      <c r="AD477" s="667"/>
      <c r="AE477" s="667"/>
      <c r="AF477" s="667"/>
      <c r="AG477" s="667"/>
      <c r="AH477" s="667"/>
      <c r="AI477" s="667"/>
      <c r="AJ477" s="667"/>
      <c r="AK477" s="668"/>
      <c r="AL477" s="668"/>
      <c r="AM477" s="668"/>
      <c r="AN477" s="668"/>
      <c r="AO477" s="668"/>
      <c r="AP477" s="668"/>
      <c r="AQ477" s="668"/>
      <c r="AR477" s="668"/>
      <c r="AS477" s="668"/>
      <c r="AT477" s="668"/>
      <c r="AU477" s="668"/>
      <c r="AV477" s="668"/>
      <c r="AW477" s="668"/>
      <c r="AX477" s="668"/>
      <c r="AY477" s="668"/>
      <c r="AZ477" s="668"/>
      <c r="BA477" s="668"/>
      <c r="BB477" s="668"/>
      <c r="BC477" s="668"/>
      <c r="BD477" s="668"/>
      <c r="BE477" s="668"/>
      <c r="BF477" s="668"/>
      <c r="BG477" s="668"/>
      <c r="BH477" s="668"/>
      <c r="BI477" s="668"/>
      <c r="BJ477" s="668"/>
      <c r="BK477" s="668"/>
      <c r="BL477" s="668"/>
      <c r="BM477" s="668"/>
      <c r="BN477" s="668"/>
      <c r="BO477" s="668"/>
      <c r="BP477" s="668"/>
      <c r="BQ477" s="668"/>
      <c r="BR477" s="668"/>
      <c r="BS477" s="668"/>
      <c r="BT477" s="668"/>
      <c r="BU477" s="668"/>
      <c r="BV477" s="668"/>
      <c r="BW477" s="668"/>
      <c r="BX477" s="668"/>
      <c r="BY477" s="668"/>
      <c r="BZ477" s="668"/>
      <c r="CA477" s="668"/>
      <c r="CB477" s="668"/>
      <c r="CC477" s="668"/>
      <c r="CD477" s="668"/>
      <c r="CE477" s="668"/>
      <c r="CF477" s="668"/>
      <c r="CG477" s="668"/>
      <c r="CH477" s="668"/>
      <c r="CI477" s="668"/>
      <c r="CJ477" s="668"/>
      <c r="CK477" s="668"/>
      <c r="CL477" s="668"/>
      <c r="CM477" s="668"/>
      <c r="CN477" s="668"/>
      <c r="CO477" s="668"/>
      <c r="CP477" s="668"/>
      <c r="CQ477" s="668"/>
      <c r="CR477" s="668"/>
      <c r="CS477" s="668"/>
      <c r="CT477" s="668"/>
      <c r="CU477" s="668"/>
      <c r="CV477" s="668"/>
      <c r="CW477" s="668"/>
      <c r="CX477" s="668"/>
      <c r="CY477" s="668"/>
      <c r="CZ477" s="668"/>
      <c r="DA477" s="668"/>
      <c r="DB477" s="668"/>
      <c r="DC477" s="668"/>
      <c r="DD477" s="668"/>
      <c r="DE477" s="668"/>
      <c r="DF477" s="668"/>
      <c r="DG477" s="668"/>
      <c r="DH477" s="668"/>
      <c r="DI477" s="668"/>
      <c r="DJ477" s="668"/>
      <c r="DK477" s="668"/>
      <c r="DL477" s="668"/>
      <c r="DM477" s="668"/>
      <c r="DN477" s="668"/>
      <c r="DO477" s="668"/>
      <c r="DP477" s="668"/>
      <c r="DQ477" s="668"/>
      <c r="DR477" s="668"/>
      <c r="DS477" s="668"/>
      <c r="DT477" s="668"/>
      <c r="DU477" s="668"/>
      <c r="DV477" s="668"/>
      <c r="DW477" s="668"/>
      <c r="DX477" s="668"/>
      <c r="DY477" s="668"/>
      <c r="DZ477" s="668"/>
      <c r="EA477" s="668"/>
      <c r="EB477" s="668"/>
      <c r="EC477" s="668"/>
      <c r="ED477" s="668"/>
      <c r="EE477" s="668"/>
      <c r="EF477" s="668"/>
      <c r="EG477" s="668"/>
      <c r="EH477" s="668"/>
      <c r="EI477" s="668"/>
      <c r="EJ477" s="668"/>
      <c r="EK477" s="668"/>
      <c r="EL477" s="668"/>
      <c r="EM477" s="668"/>
      <c r="EN477" s="668"/>
      <c r="EO477" s="668"/>
      <c r="EP477" s="668"/>
      <c r="EQ477" s="668"/>
      <c r="ER477" s="668"/>
      <c r="ES477" s="668"/>
      <c r="ET477" s="668"/>
      <c r="EU477" s="668"/>
      <c r="EV477" s="668"/>
      <c r="EW477" s="668"/>
      <c r="EX477" s="668"/>
      <c r="EY477" s="668"/>
      <c r="EZ477" s="668"/>
      <c r="FA477" s="668"/>
      <c r="FB477" s="668"/>
      <c r="FC477" s="668"/>
      <c r="FD477" s="668"/>
      <c r="FE477" s="668"/>
      <c r="FF477" s="668"/>
    </row>
    <row r="478" spans="1:162" s="678" customFormat="1" ht="24" customHeight="1" thickBot="1">
      <c r="A478" s="436" t="s">
        <v>1006</v>
      </c>
      <c r="B478" s="437"/>
      <c r="C478" s="436"/>
      <c r="D478" s="438" t="s">
        <v>1007</v>
      </c>
      <c r="E478" s="439">
        <v>32193951</v>
      </c>
      <c r="F478" s="439">
        <v>0</v>
      </c>
      <c r="G478" s="439">
        <v>32193951</v>
      </c>
      <c r="H478" s="667"/>
      <c r="I478" s="692" t="s">
        <v>1006</v>
      </c>
      <c r="J478" s="693"/>
      <c r="K478" s="692"/>
      <c r="L478" s="591" t="s">
        <v>3685</v>
      </c>
      <c r="M478" s="980">
        <f t="shared" si="21"/>
        <v>32193951</v>
      </c>
      <c r="N478" s="980">
        <f t="shared" si="22"/>
        <v>0</v>
      </c>
      <c r="O478" s="980">
        <f t="shared" si="23"/>
        <v>32193951</v>
      </c>
      <c r="P478" s="667"/>
      <c r="Q478" s="667"/>
      <c r="R478" s="667"/>
      <c r="S478" s="667"/>
      <c r="T478" s="667"/>
      <c r="U478" s="667"/>
      <c r="V478" s="667"/>
      <c r="W478" s="667"/>
      <c r="X478" s="667"/>
      <c r="Y478" s="667"/>
      <c r="Z478" s="667"/>
      <c r="AA478" s="667"/>
      <c r="AB478" s="667"/>
      <c r="AC478" s="667"/>
      <c r="AD478" s="667"/>
      <c r="AE478" s="667"/>
      <c r="AF478" s="667"/>
      <c r="AG478" s="667"/>
      <c r="AH478" s="667"/>
      <c r="AI478" s="667"/>
      <c r="AJ478" s="667"/>
      <c r="AK478" s="668"/>
      <c r="AL478" s="668"/>
      <c r="AM478" s="668"/>
      <c r="AN478" s="668"/>
      <c r="AO478" s="668"/>
      <c r="AP478" s="668"/>
      <c r="AQ478" s="668"/>
      <c r="AR478" s="668"/>
      <c r="AS478" s="668"/>
      <c r="AT478" s="668"/>
      <c r="AU478" s="668"/>
      <c r="AV478" s="668"/>
      <c r="AW478" s="668"/>
      <c r="AX478" s="668"/>
      <c r="AY478" s="668"/>
      <c r="AZ478" s="668"/>
      <c r="BA478" s="668"/>
      <c r="BB478" s="668"/>
      <c r="BC478" s="668"/>
      <c r="BD478" s="668"/>
      <c r="BE478" s="668"/>
      <c r="BF478" s="668"/>
      <c r="BG478" s="668"/>
      <c r="BH478" s="668"/>
      <c r="BI478" s="668"/>
      <c r="BJ478" s="668"/>
      <c r="BK478" s="668"/>
      <c r="BL478" s="668"/>
      <c r="BM478" s="668"/>
      <c r="BN478" s="668"/>
      <c r="BO478" s="668"/>
      <c r="BP478" s="668"/>
      <c r="BQ478" s="668"/>
      <c r="BR478" s="668"/>
      <c r="BS478" s="668"/>
      <c r="BT478" s="668"/>
      <c r="BU478" s="668"/>
      <c r="BV478" s="668"/>
      <c r="BW478" s="668"/>
      <c r="BX478" s="668"/>
      <c r="BY478" s="668"/>
      <c r="BZ478" s="668"/>
      <c r="CA478" s="668"/>
      <c r="CB478" s="668"/>
      <c r="CC478" s="668"/>
      <c r="CD478" s="668"/>
      <c r="CE478" s="668"/>
      <c r="CF478" s="668"/>
      <c r="CG478" s="668"/>
      <c r="CH478" s="668"/>
      <c r="CI478" s="668"/>
      <c r="CJ478" s="668"/>
      <c r="CK478" s="668"/>
      <c r="CL478" s="668"/>
      <c r="CM478" s="668"/>
      <c r="CN478" s="668"/>
      <c r="CO478" s="668"/>
      <c r="CP478" s="668"/>
      <c r="CQ478" s="668"/>
      <c r="CR478" s="668"/>
      <c r="CS478" s="668"/>
      <c r="CT478" s="668"/>
      <c r="CU478" s="668"/>
      <c r="CV478" s="668"/>
      <c r="CW478" s="668"/>
      <c r="CX478" s="668"/>
      <c r="CY478" s="668"/>
      <c r="CZ478" s="668"/>
      <c r="DA478" s="668"/>
      <c r="DB478" s="668"/>
      <c r="DC478" s="668"/>
      <c r="DD478" s="668"/>
      <c r="DE478" s="668"/>
      <c r="DF478" s="668"/>
      <c r="DG478" s="668"/>
      <c r="DH478" s="668"/>
      <c r="DI478" s="668"/>
      <c r="DJ478" s="668"/>
      <c r="DK478" s="668"/>
      <c r="DL478" s="668"/>
      <c r="DM478" s="668"/>
      <c r="DN478" s="668"/>
      <c r="DO478" s="668"/>
      <c r="DP478" s="668"/>
      <c r="DQ478" s="668"/>
      <c r="DR478" s="668"/>
      <c r="DS478" s="668"/>
      <c r="DT478" s="668"/>
      <c r="DU478" s="668"/>
      <c r="DV478" s="668"/>
      <c r="DW478" s="668"/>
      <c r="DX478" s="668"/>
      <c r="DY478" s="668"/>
      <c r="DZ478" s="668"/>
      <c r="EA478" s="668"/>
      <c r="EB478" s="668"/>
      <c r="EC478" s="668"/>
      <c r="ED478" s="668"/>
      <c r="EE478" s="668"/>
      <c r="EF478" s="668"/>
      <c r="EG478" s="668"/>
      <c r="EH478" s="668"/>
      <c r="EI478" s="668"/>
      <c r="EJ478" s="668"/>
      <c r="EK478" s="668"/>
      <c r="EL478" s="668"/>
      <c r="EM478" s="668"/>
      <c r="EN478" s="668"/>
      <c r="EO478" s="668"/>
      <c r="EP478" s="668"/>
      <c r="EQ478" s="668"/>
      <c r="ER478" s="668"/>
      <c r="ES478" s="668"/>
      <c r="ET478" s="668"/>
      <c r="EU478" s="668"/>
      <c r="EV478" s="668"/>
      <c r="EW478" s="668"/>
      <c r="EX478" s="668"/>
      <c r="EY478" s="668"/>
      <c r="EZ478" s="668"/>
      <c r="FA478" s="668"/>
      <c r="FB478" s="668"/>
      <c r="FC478" s="668"/>
      <c r="FD478" s="668"/>
      <c r="FE478" s="668"/>
      <c r="FF478" s="668"/>
    </row>
    <row r="479" spans="1:162" s="672" customFormat="1" ht="24" customHeight="1" thickTop="1">
      <c r="A479" s="414"/>
      <c r="B479" s="414" t="s">
        <v>592</v>
      </c>
      <c r="C479" s="415"/>
      <c r="D479" s="416" t="s">
        <v>593</v>
      </c>
      <c r="E479" s="417">
        <v>8415000</v>
      </c>
      <c r="F479" s="417">
        <v>0</v>
      </c>
      <c r="G479" s="417">
        <v>8415000</v>
      </c>
      <c r="H479" s="667"/>
      <c r="I479" s="665"/>
      <c r="J479" s="665" t="s">
        <v>592</v>
      </c>
      <c r="K479" s="666"/>
      <c r="L479" s="585" t="s">
        <v>3346</v>
      </c>
      <c r="M479" s="981">
        <f t="shared" si="21"/>
        <v>8415000</v>
      </c>
      <c r="N479" s="981">
        <f t="shared" si="22"/>
        <v>0</v>
      </c>
      <c r="O479" s="981">
        <f t="shared" si="23"/>
        <v>8415000</v>
      </c>
      <c r="P479" s="667"/>
      <c r="Q479" s="667"/>
      <c r="R479" s="667"/>
      <c r="S479" s="667"/>
      <c r="T479" s="667"/>
      <c r="U479" s="667"/>
      <c r="V479" s="667"/>
      <c r="W479" s="667"/>
      <c r="X479" s="667"/>
      <c r="Y479" s="667"/>
      <c r="Z479" s="667"/>
      <c r="AA479" s="667"/>
      <c r="AB479" s="667"/>
      <c r="AC479" s="667"/>
      <c r="AD479" s="667"/>
      <c r="AE479" s="667"/>
      <c r="AF479" s="667"/>
      <c r="AG479" s="667"/>
      <c r="AH479" s="667"/>
      <c r="AI479" s="667"/>
      <c r="AJ479" s="667"/>
      <c r="AK479" s="668"/>
      <c r="AL479" s="668"/>
      <c r="AM479" s="668"/>
      <c r="AN479" s="668"/>
      <c r="AO479" s="668"/>
      <c r="AP479" s="668"/>
      <c r="AQ479" s="668"/>
      <c r="AR479" s="668"/>
      <c r="AS479" s="668"/>
      <c r="AT479" s="668"/>
      <c r="AU479" s="668"/>
      <c r="AV479" s="668"/>
      <c r="AW479" s="668"/>
      <c r="AX479" s="668"/>
      <c r="AY479" s="668"/>
      <c r="AZ479" s="668"/>
      <c r="BA479" s="668"/>
      <c r="BB479" s="668"/>
      <c r="BC479" s="668"/>
      <c r="BD479" s="668"/>
      <c r="BE479" s="668"/>
      <c r="BF479" s="668"/>
      <c r="BG479" s="668"/>
      <c r="BH479" s="668"/>
      <c r="BI479" s="668"/>
      <c r="BJ479" s="668"/>
      <c r="BK479" s="668"/>
      <c r="BL479" s="668"/>
      <c r="BM479" s="668"/>
      <c r="BN479" s="668"/>
      <c r="BO479" s="668"/>
      <c r="BP479" s="668"/>
      <c r="BQ479" s="668"/>
      <c r="BR479" s="668"/>
      <c r="BS479" s="668"/>
      <c r="BT479" s="668"/>
      <c r="BU479" s="668"/>
      <c r="BV479" s="668"/>
      <c r="BW479" s="668"/>
      <c r="BX479" s="668"/>
      <c r="BY479" s="668"/>
      <c r="BZ479" s="668"/>
      <c r="CA479" s="668"/>
      <c r="CB479" s="668"/>
      <c r="CC479" s="668"/>
      <c r="CD479" s="668"/>
      <c r="CE479" s="668"/>
      <c r="CF479" s="668"/>
      <c r="CG479" s="668"/>
      <c r="CH479" s="668"/>
      <c r="CI479" s="668"/>
      <c r="CJ479" s="668"/>
      <c r="CK479" s="668"/>
      <c r="CL479" s="668"/>
      <c r="CM479" s="668"/>
      <c r="CN479" s="668"/>
      <c r="CO479" s="668"/>
      <c r="CP479" s="668"/>
      <c r="CQ479" s="668"/>
      <c r="CR479" s="668"/>
      <c r="CS479" s="668"/>
      <c r="CT479" s="668"/>
      <c r="CU479" s="668"/>
      <c r="CV479" s="668"/>
      <c r="CW479" s="668"/>
      <c r="CX479" s="668"/>
      <c r="CY479" s="668"/>
      <c r="CZ479" s="668"/>
      <c r="DA479" s="668"/>
      <c r="DB479" s="668"/>
      <c r="DC479" s="668"/>
      <c r="DD479" s="668"/>
      <c r="DE479" s="668"/>
      <c r="DF479" s="668"/>
      <c r="DG479" s="668"/>
      <c r="DH479" s="668"/>
      <c r="DI479" s="668"/>
      <c r="DJ479" s="668"/>
      <c r="DK479" s="668"/>
      <c r="DL479" s="668"/>
      <c r="DM479" s="668"/>
      <c r="DN479" s="668"/>
      <c r="DO479" s="668"/>
      <c r="DP479" s="668"/>
      <c r="DQ479" s="668"/>
      <c r="DR479" s="668"/>
      <c r="DS479" s="668"/>
      <c r="DT479" s="668"/>
      <c r="DU479" s="668"/>
      <c r="DV479" s="668"/>
      <c r="DW479" s="668"/>
      <c r="DX479" s="668"/>
      <c r="DY479" s="668"/>
      <c r="DZ479" s="668"/>
      <c r="EA479" s="668"/>
      <c r="EB479" s="668"/>
      <c r="EC479" s="668"/>
      <c r="ED479" s="668"/>
      <c r="EE479" s="668"/>
      <c r="EF479" s="668"/>
      <c r="EG479" s="668"/>
      <c r="EH479" s="668"/>
      <c r="EI479" s="668"/>
      <c r="EJ479" s="668"/>
      <c r="EK479" s="668"/>
      <c r="EL479" s="668"/>
      <c r="EM479" s="668"/>
      <c r="EN479" s="668"/>
      <c r="EO479" s="668"/>
      <c r="EP479" s="668"/>
      <c r="EQ479" s="668"/>
      <c r="ER479" s="668"/>
      <c r="ES479" s="668"/>
      <c r="ET479" s="668"/>
      <c r="EU479" s="668"/>
      <c r="EV479" s="668"/>
      <c r="EW479" s="668"/>
      <c r="EX479" s="668"/>
      <c r="EY479" s="668"/>
      <c r="EZ479" s="668"/>
      <c r="FA479" s="668"/>
      <c r="FB479" s="668"/>
      <c r="FC479" s="668"/>
      <c r="FD479" s="668"/>
      <c r="FE479" s="668"/>
      <c r="FF479" s="668"/>
    </row>
    <row r="480" spans="1:162" s="696" customFormat="1" ht="24" customHeight="1">
      <c r="A480" s="385"/>
      <c r="B480" s="384"/>
      <c r="C480" s="385" t="s">
        <v>592</v>
      </c>
      <c r="D480" s="418" t="s">
        <v>594</v>
      </c>
      <c r="E480" s="419">
        <v>8415000</v>
      </c>
      <c r="F480" s="419">
        <v>0</v>
      </c>
      <c r="G480" s="419">
        <v>8415000</v>
      </c>
      <c r="H480" s="662"/>
      <c r="I480" s="669"/>
      <c r="J480" s="670"/>
      <c r="K480" s="669" t="s">
        <v>592</v>
      </c>
      <c r="L480" s="586" t="s">
        <v>3327</v>
      </c>
      <c r="M480" s="982">
        <f t="shared" si="21"/>
        <v>8415000</v>
      </c>
      <c r="N480" s="982">
        <f t="shared" si="22"/>
        <v>0</v>
      </c>
      <c r="O480" s="982">
        <f t="shared" si="23"/>
        <v>8415000</v>
      </c>
      <c r="P480" s="662"/>
      <c r="Q480" s="662"/>
      <c r="R480" s="662"/>
      <c r="S480" s="662"/>
      <c r="T480" s="662"/>
      <c r="U480" s="662"/>
      <c r="V480" s="662"/>
      <c r="W480" s="662"/>
      <c r="X480" s="662"/>
      <c r="Y480" s="662"/>
      <c r="Z480" s="662"/>
      <c r="AA480" s="662"/>
      <c r="AB480" s="662"/>
      <c r="AC480" s="662"/>
      <c r="AD480" s="662"/>
      <c r="AE480" s="662"/>
      <c r="AF480" s="662"/>
      <c r="AG480" s="662"/>
      <c r="AH480" s="662"/>
      <c r="AI480" s="662"/>
      <c r="AJ480" s="662"/>
      <c r="AK480" s="663"/>
      <c r="AL480" s="663"/>
      <c r="AM480" s="663"/>
      <c r="AN480" s="663"/>
      <c r="AO480" s="663"/>
      <c r="AP480" s="663"/>
      <c r="AQ480" s="663"/>
      <c r="AR480" s="663"/>
      <c r="AS480" s="663"/>
      <c r="AT480" s="663"/>
      <c r="AU480" s="663"/>
      <c r="AV480" s="663"/>
      <c r="AW480" s="663"/>
      <c r="AX480" s="663"/>
      <c r="AY480" s="663"/>
      <c r="AZ480" s="663"/>
      <c r="BA480" s="663"/>
      <c r="BB480" s="663"/>
      <c r="BC480" s="663"/>
      <c r="BD480" s="663"/>
      <c r="BE480" s="663"/>
      <c r="BF480" s="663"/>
      <c r="BG480" s="663"/>
      <c r="BH480" s="663"/>
      <c r="BI480" s="663"/>
      <c r="BJ480" s="663"/>
      <c r="BK480" s="663"/>
      <c r="BL480" s="663"/>
      <c r="BM480" s="663"/>
      <c r="BN480" s="663"/>
      <c r="BO480" s="663"/>
      <c r="BP480" s="663"/>
      <c r="BQ480" s="663"/>
      <c r="BR480" s="663"/>
      <c r="BS480" s="663"/>
      <c r="BT480" s="663"/>
      <c r="BU480" s="663"/>
      <c r="BV480" s="663"/>
      <c r="BW480" s="663"/>
      <c r="BX480" s="663"/>
      <c r="BY480" s="663"/>
      <c r="BZ480" s="663"/>
      <c r="CA480" s="663"/>
      <c r="CB480" s="663"/>
      <c r="CC480" s="663"/>
      <c r="CD480" s="663"/>
      <c r="CE480" s="663"/>
      <c r="CF480" s="663"/>
      <c r="CG480" s="663"/>
      <c r="CH480" s="663"/>
      <c r="CI480" s="663"/>
      <c r="CJ480" s="663"/>
      <c r="CK480" s="663"/>
      <c r="CL480" s="663"/>
      <c r="CM480" s="663"/>
      <c r="CN480" s="663"/>
      <c r="CO480" s="663"/>
      <c r="CP480" s="663"/>
      <c r="CQ480" s="663"/>
      <c r="CR480" s="663"/>
      <c r="CS480" s="663"/>
      <c r="CT480" s="663"/>
      <c r="CU480" s="663"/>
      <c r="CV480" s="663"/>
      <c r="CW480" s="663"/>
      <c r="CX480" s="663"/>
      <c r="CY480" s="663"/>
      <c r="CZ480" s="663"/>
      <c r="DA480" s="663"/>
      <c r="DB480" s="663"/>
      <c r="DC480" s="663"/>
      <c r="DD480" s="663"/>
      <c r="DE480" s="663"/>
      <c r="DF480" s="663"/>
      <c r="DG480" s="663"/>
      <c r="DH480" s="663"/>
      <c r="DI480" s="663"/>
      <c r="DJ480" s="663"/>
      <c r="DK480" s="663"/>
      <c r="DL480" s="663"/>
      <c r="DM480" s="663"/>
      <c r="DN480" s="663"/>
      <c r="DO480" s="663"/>
      <c r="DP480" s="663"/>
      <c r="DQ480" s="663"/>
      <c r="DR480" s="663"/>
      <c r="DS480" s="663"/>
      <c r="DT480" s="663"/>
      <c r="DU480" s="663"/>
      <c r="DV480" s="663"/>
      <c r="DW480" s="663"/>
      <c r="DX480" s="663"/>
      <c r="DY480" s="663"/>
      <c r="DZ480" s="663"/>
      <c r="EA480" s="663"/>
      <c r="EB480" s="663"/>
      <c r="EC480" s="663"/>
      <c r="ED480" s="663"/>
      <c r="EE480" s="663"/>
      <c r="EF480" s="663"/>
      <c r="EG480" s="663"/>
      <c r="EH480" s="663"/>
      <c r="EI480" s="663"/>
      <c r="EJ480" s="663"/>
      <c r="EK480" s="663"/>
      <c r="EL480" s="663"/>
      <c r="EM480" s="663"/>
      <c r="EN480" s="663"/>
      <c r="EO480" s="663"/>
      <c r="EP480" s="663"/>
      <c r="EQ480" s="663"/>
      <c r="ER480" s="663"/>
      <c r="ES480" s="663"/>
      <c r="ET480" s="663"/>
      <c r="EU480" s="663"/>
      <c r="EV480" s="663"/>
      <c r="EW480" s="663"/>
      <c r="EX480" s="663"/>
      <c r="EY480" s="663"/>
      <c r="EZ480" s="663"/>
      <c r="FA480" s="663"/>
      <c r="FB480" s="663"/>
      <c r="FC480" s="663"/>
      <c r="FD480" s="663"/>
      <c r="FE480" s="663"/>
      <c r="FF480" s="663"/>
    </row>
    <row r="481" spans="1:162" s="668" customFormat="1" ht="24" customHeight="1">
      <c r="A481" s="414"/>
      <c r="B481" s="414" t="s">
        <v>595</v>
      </c>
      <c r="C481" s="415"/>
      <c r="D481" s="416" t="s">
        <v>1008</v>
      </c>
      <c r="E481" s="417">
        <v>7421451</v>
      </c>
      <c r="F481" s="417">
        <v>0</v>
      </c>
      <c r="G481" s="417">
        <v>7421451</v>
      </c>
      <c r="H481" s="667"/>
      <c r="I481" s="665"/>
      <c r="J481" s="665" t="s">
        <v>595</v>
      </c>
      <c r="K481" s="666"/>
      <c r="L481" s="585" t="s">
        <v>3686</v>
      </c>
      <c r="M481" s="981">
        <f t="shared" si="21"/>
        <v>7421451</v>
      </c>
      <c r="N481" s="981">
        <f t="shared" si="22"/>
        <v>0</v>
      </c>
      <c r="O481" s="981">
        <f t="shared" si="23"/>
        <v>7421451</v>
      </c>
      <c r="P481" s="667"/>
      <c r="Q481" s="667"/>
      <c r="R481" s="667"/>
      <c r="S481" s="667"/>
      <c r="T481" s="667"/>
      <c r="U481" s="667"/>
      <c r="V481" s="667"/>
      <c r="W481" s="667"/>
      <c r="X481" s="667"/>
      <c r="Y481" s="667"/>
      <c r="Z481" s="667"/>
      <c r="AA481" s="667"/>
      <c r="AB481" s="667"/>
      <c r="AC481" s="667"/>
      <c r="AD481" s="667"/>
      <c r="AE481" s="667"/>
      <c r="AF481" s="667"/>
      <c r="AG481" s="667"/>
      <c r="AH481" s="667"/>
      <c r="AI481" s="667"/>
      <c r="AJ481" s="667"/>
    </row>
    <row r="482" spans="1:162" s="668" customFormat="1" ht="24" customHeight="1">
      <c r="A482" s="385"/>
      <c r="B482" s="384"/>
      <c r="C482" s="385" t="s">
        <v>592</v>
      </c>
      <c r="D482" s="418" t="s">
        <v>1009</v>
      </c>
      <c r="E482" s="419">
        <v>7421451</v>
      </c>
      <c r="F482" s="419">
        <v>0</v>
      </c>
      <c r="G482" s="417">
        <v>7421451</v>
      </c>
      <c r="H482" s="667"/>
      <c r="I482" s="669"/>
      <c r="J482" s="670"/>
      <c r="K482" s="669" t="s">
        <v>592</v>
      </c>
      <c r="L482" s="586" t="s">
        <v>3687</v>
      </c>
      <c r="M482" s="982">
        <f t="shared" si="21"/>
        <v>7421451</v>
      </c>
      <c r="N482" s="982">
        <f t="shared" si="22"/>
        <v>0</v>
      </c>
      <c r="O482" s="982">
        <f t="shared" si="23"/>
        <v>7421451</v>
      </c>
      <c r="P482" s="667"/>
      <c r="Q482" s="667"/>
      <c r="R482" s="667"/>
      <c r="S482" s="667"/>
      <c r="T482" s="667"/>
      <c r="U482" s="667"/>
      <c r="V482" s="667"/>
      <c r="W482" s="667"/>
      <c r="X482" s="667"/>
      <c r="Y482" s="667"/>
      <c r="Z482" s="667"/>
      <c r="AA482" s="667"/>
      <c r="AB482" s="667"/>
      <c r="AC482" s="667"/>
      <c r="AD482" s="667"/>
      <c r="AE482" s="667"/>
      <c r="AF482" s="667"/>
      <c r="AG482" s="667"/>
      <c r="AH482" s="667"/>
      <c r="AI482" s="667"/>
      <c r="AJ482" s="667"/>
    </row>
    <row r="483" spans="1:162" s="668" customFormat="1" ht="24" customHeight="1">
      <c r="A483" s="428"/>
      <c r="B483" s="428" t="s">
        <v>599</v>
      </c>
      <c r="C483" s="429"/>
      <c r="D483" s="430" t="s">
        <v>1010</v>
      </c>
      <c r="E483" s="431">
        <v>16357500</v>
      </c>
      <c r="F483" s="431">
        <v>0</v>
      </c>
      <c r="G483" s="417">
        <v>16357500</v>
      </c>
      <c r="H483" s="667"/>
      <c r="I483" s="679"/>
      <c r="J483" s="679" t="s">
        <v>599</v>
      </c>
      <c r="K483" s="680"/>
      <c r="L483" s="588" t="s">
        <v>3688</v>
      </c>
      <c r="M483" s="985">
        <f t="shared" si="21"/>
        <v>16357500</v>
      </c>
      <c r="N483" s="985">
        <f t="shared" si="22"/>
        <v>0</v>
      </c>
      <c r="O483" s="985">
        <f t="shared" si="23"/>
        <v>16357500</v>
      </c>
      <c r="P483" s="667"/>
      <c r="Q483" s="667"/>
      <c r="R483" s="667"/>
      <c r="S483" s="667"/>
      <c r="T483" s="667"/>
      <c r="U483" s="667"/>
      <c r="V483" s="667"/>
      <c r="W483" s="667"/>
      <c r="X483" s="667"/>
      <c r="Y483" s="667"/>
      <c r="Z483" s="667"/>
      <c r="AA483" s="667"/>
      <c r="AB483" s="667"/>
      <c r="AC483" s="667"/>
      <c r="AD483" s="667"/>
      <c r="AE483" s="667"/>
      <c r="AF483" s="667"/>
      <c r="AG483" s="667"/>
      <c r="AH483" s="667"/>
      <c r="AI483" s="667"/>
      <c r="AJ483" s="667"/>
    </row>
    <row r="484" spans="1:162" s="696" customFormat="1" ht="24" customHeight="1">
      <c r="A484" s="384"/>
      <c r="B484" s="385"/>
      <c r="C484" s="385" t="s">
        <v>592</v>
      </c>
      <c r="D484" s="418" t="s">
        <v>1011</v>
      </c>
      <c r="E484" s="419">
        <v>16357500</v>
      </c>
      <c r="F484" s="419">
        <v>0</v>
      </c>
      <c r="G484" s="417">
        <v>16357500</v>
      </c>
      <c r="H484" s="662"/>
      <c r="I484" s="670"/>
      <c r="J484" s="669"/>
      <c r="K484" s="669" t="s">
        <v>592</v>
      </c>
      <c r="L484" s="586" t="s">
        <v>3689</v>
      </c>
      <c r="M484" s="982">
        <f t="shared" si="21"/>
        <v>16357500</v>
      </c>
      <c r="N484" s="982">
        <f t="shared" si="22"/>
        <v>0</v>
      </c>
      <c r="O484" s="982">
        <f t="shared" si="23"/>
        <v>16357500</v>
      </c>
      <c r="P484" s="662"/>
      <c r="Q484" s="662"/>
      <c r="R484" s="662"/>
      <c r="S484" s="662"/>
      <c r="T484" s="662"/>
      <c r="U484" s="662"/>
      <c r="V484" s="662"/>
      <c r="W484" s="662"/>
      <c r="X484" s="662"/>
      <c r="Y484" s="662"/>
      <c r="Z484" s="662"/>
      <c r="AA484" s="662"/>
      <c r="AB484" s="662"/>
      <c r="AC484" s="662"/>
      <c r="AD484" s="662"/>
      <c r="AE484" s="662"/>
      <c r="AF484" s="662"/>
      <c r="AG484" s="662"/>
      <c r="AH484" s="662"/>
      <c r="AI484" s="662"/>
      <c r="AJ484" s="662"/>
      <c r="AK484" s="663"/>
      <c r="AL484" s="663"/>
      <c r="AM484" s="663"/>
      <c r="AN484" s="663"/>
      <c r="AO484" s="663"/>
      <c r="AP484" s="663"/>
      <c r="AQ484" s="663"/>
      <c r="AR484" s="663"/>
      <c r="AS484" s="663"/>
      <c r="AT484" s="663"/>
      <c r="AU484" s="663"/>
      <c r="AV484" s="663"/>
      <c r="AW484" s="663"/>
      <c r="AX484" s="663"/>
      <c r="AY484" s="663"/>
      <c r="AZ484" s="663"/>
      <c r="BA484" s="663"/>
      <c r="BB484" s="663"/>
      <c r="BC484" s="663"/>
      <c r="BD484" s="663"/>
      <c r="BE484" s="663"/>
      <c r="BF484" s="663"/>
      <c r="BG484" s="663"/>
      <c r="BH484" s="663"/>
      <c r="BI484" s="663"/>
      <c r="BJ484" s="663"/>
      <c r="BK484" s="663"/>
      <c r="BL484" s="663"/>
      <c r="BM484" s="663"/>
      <c r="BN484" s="663"/>
      <c r="BO484" s="663"/>
      <c r="BP484" s="663"/>
      <c r="BQ484" s="663"/>
      <c r="BR484" s="663"/>
      <c r="BS484" s="663"/>
      <c r="BT484" s="663"/>
      <c r="BU484" s="663"/>
      <c r="BV484" s="663"/>
      <c r="BW484" s="663"/>
      <c r="BX484" s="663"/>
      <c r="BY484" s="663"/>
      <c r="BZ484" s="663"/>
      <c r="CA484" s="663"/>
      <c r="CB484" s="663"/>
      <c r="CC484" s="663"/>
      <c r="CD484" s="663"/>
      <c r="CE484" s="663"/>
      <c r="CF484" s="663"/>
      <c r="CG484" s="663"/>
      <c r="CH484" s="663"/>
      <c r="CI484" s="663"/>
      <c r="CJ484" s="663"/>
      <c r="CK484" s="663"/>
      <c r="CL484" s="663"/>
      <c r="CM484" s="663"/>
      <c r="CN484" s="663"/>
      <c r="CO484" s="663"/>
      <c r="CP484" s="663"/>
      <c r="CQ484" s="663"/>
      <c r="CR484" s="663"/>
      <c r="CS484" s="663"/>
      <c r="CT484" s="663"/>
      <c r="CU484" s="663"/>
      <c r="CV484" s="663"/>
      <c r="CW484" s="663"/>
      <c r="CX484" s="663"/>
      <c r="CY484" s="663"/>
      <c r="CZ484" s="663"/>
      <c r="DA484" s="663"/>
      <c r="DB484" s="663"/>
      <c r="DC484" s="663"/>
      <c r="DD484" s="663"/>
      <c r="DE484" s="663"/>
      <c r="DF484" s="663"/>
      <c r="DG484" s="663"/>
      <c r="DH484" s="663"/>
      <c r="DI484" s="663"/>
      <c r="DJ484" s="663"/>
      <c r="DK484" s="663"/>
      <c r="DL484" s="663"/>
      <c r="DM484" s="663"/>
      <c r="DN484" s="663"/>
      <c r="DO484" s="663"/>
      <c r="DP484" s="663"/>
      <c r="DQ484" s="663"/>
      <c r="DR484" s="663"/>
      <c r="DS484" s="663"/>
      <c r="DT484" s="663"/>
      <c r="DU484" s="663"/>
      <c r="DV484" s="663"/>
      <c r="DW484" s="663"/>
      <c r="DX484" s="663"/>
      <c r="DY484" s="663"/>
      <c r="DZ484" s="663"/>
      <c r="EA484" s="663"/>
      <c r="EB484" s="663"/>
      <c r="EC484" s="663"/>
      <c r="ED484" s="663"/>
      <c r="EE484" s="663"/>
      <c r="EF484" s="663"/>
      <c r="EG484" s="663"/>
      <c r="EH484" s="663"/>
      <c r="EI484" s="663"/>
      <c r="EJ484" s="663"/>
      <c r="EK484" s="663"/>
      <c r="EL484" s="663"/>
      <c r="EM484" s="663"/>
      <c r="EN484" s="663"/>
      <c r="EO484" s="663"/>
      <c r="EP484" s="663"/>
      <c r="EQ484" s="663"/>
      <c r="ER484" s="663"/>
      <c r="ES484" s="663"/>
      <c r="ET484" s="663"/>
      <c r="EU484" s="663"/>
      <c r="EV484" s="663"/>
      <c r="EW484" s="663"/>
      <c r="EX484" s="663"/>
      <c r="EY484" s="663"/>
      <c r="EZ484" s="663"/>
      <c r="FA484" s="663"/>
      <c r="FB484" s="663"/>
      <c r="FC484" s="663"/>
      <c r="FD484" s="663"/>
      <c r="FE484" s="663"/>
      <c r="FF484" s="663"/>
    </row>
    <row r="485" spans="1:162" s="678" customFormat="1" ht="24" customHeight="1" thickBot="1">
      <c r="A485" s="436" t="s">
        <v>1012</v>
      </c>
      <c r="B485" s="437"/>
      <c r="C485" s="436"/>
      <c r="D485" s="438" t="s">
        <v>1013</v>
      </c>
      <c r="E485" s="439">
        <v>76875444</v>
      </c>
      <c r="F485" s="439">
        <v>0</v>
      </c>
      <c r="G485" s="439">
        <v>76875444</v>
      </c>
      <c r="H485" s="667"/>
      <c r="I485" s="692" t="s">
        <v>1012</v>
      </c>
      <c r="J485" s="693"/>
      <c r="K485" s="692"/>
      <c r="L485" s="591" t="s">
        <v>3690</v>
      </c>
      <c r="M485" s="980">
        <f t="shared" si="21"/>
        <v>76875444</v>
      </c>
      <c r="N485" s="980">
        <f t="shared" si="22"/>
        <v>0</v>
      </c>
      <c r="O485" s="980">
        <f t="shared" si="23"/>
        <v>76875444</v>
      </c>
      <c r="P485" s="667"/>
      <c r="Q485" s="667"/>
      <c r="R485" s="667"/>
      <c r="S485" s="667"/>
      <c r="T485" s="667"/>
      <c r="U485" s="667"/>
      <c r="V485" s="667"/>
      <c r="W485" s="667"/>
      <c r="X485" s="667"/>
      <c r="Y485" s="667"/>
      <c r="Z485" s="667"/>
      <c r="AA485" s="667"/>
      <c r="AB485" s="667"/>
      <c r="AC485" s="667"/>
      <c r="AD485" s="667"/>
      <c r="AE485" s="667"/>
      <c r="AF485" s="667"/>
      <c r="AG485" s="667"/>
      <c r="AH485" s="667"/>
      <c r="AI485" s="667"/>
      <c r="AJ485" s="667"/>
      <c r="AK485" s="668"/>
      <c r="AL485" s="668"/>
      <c r="AM485" s="668"/>
      <c r="AN485" s="668"/>
      <c r="AO485" s="668"/>
      <c r="AP485" s="668"/>
      <c r="AQ485" s="668"/>
      <c r="AR485" s="668"/>
      <c r="AS485" s="668"/>
      <c r="AT485" s="668"/>
      <c r="AU485" s="668"/>
      <c r="AV485" s="668"/>
      <c r="AW485" s="668"/>
      <c r="AX485" s="668"/>
      <c r="AY485" s="668"/>
      <c r="AZ485" s="668"/>
      <c r="BA485" s="668"/>
      <c r="BB485" s="668"/>
      <c r="BC485" s="668"/>
      <c r="BD485" s="668"/>
      <c r="BE485" s="668"/>
      <c r="BF485" s="668"/>
      <c r="BG485" s="668"/>
      <c r="BH485" s="668"/>
      <c r="BI485" s="668"/>
      <c r="BJ485" s="668"/>
      <c r="BK485" s="668"/>
      <c r="BL485" s="668"/>
      <c r="BM485" s="668"/>
      <c r="BN485" s="668"/>
      <c r="BO485" s="668"/>
      <c r="BP485" s="668"/>
      <c r="BQ485" s="668"/>
      <c r="BR485" s="668"/>
      <c r="BS485" s="668"/>
      <c r="BT485" s="668"/>
      <c r="BU485" s="668"/>
      <c r="BV485" s="668"/>
      <c r="BW485" s="668"/>
      <c r="BX485" s="668"/>
      <c r="BY485" s="668"/>
      <c r="BZ485" s="668"/>
      <c r="CA485" s="668"/>
      <c r="CB485" s="668"/>
      <c r="CC485" s="668"/>
      <c r="CD485" s="668"/>
      <c r="CE485" s="668"/>
      <c r="CF485" s="668"/>
      <c r="CG485" s="668"/>
      <c r="CH485" s="668"/>
      <c r="CI485" s="668"/>
      <c r="CJ485" s="668"/>
      <c r="CK485" s="668"/>
      <c r="CL485" s="668"/>
      <c r="CM485" s="668"/>
      <c r="CN485" s="668"/>
      <c r="CO485" s="668"/>
      <c r="CP485" s="668"/>
      <c r="CQ485" s="668"/>
      <c r="CR485" s="668"/>
      <c r="CS485" s="668"/>
      <c r="CT485" s="668"/>
      <c r="CU485" s="668"/>
      <c r="CV485" s="668"/>
      <c r="CW485" s="668"/>
      <c r="CX485" s="668"/>
      <c r="CY485" s="668"/>
      <c r="CZ485" s="668"/>
      <c r="DA485" s="668"/>
      <c r="DB485" s="668"/>
      <c r="DC485" s="668"/>
      <c r="DD485" s="668"/>
      <c r="DE485" s="668"/>
      <c r="DF485" s="668"/>
      <c r="DG485" s="668"/>
      <c r="DH485" s="668"/>
      <c r="DI485" s="668"/>
      <c r="DJ485" s="668"/>
      <c r="DK485" s="668"/>
      <c r="DL485" s="668"/>
      <c r="DM485" s="668"/>
      <c r="DN485" s="668"/>
      <c r="DO485" s="668"/>
      <c r="DP485" s="668"/>
      <c r="DQ485" s="668"/>
      <c r="DR485" s="668"/>
      <c r="DS485" s="668"/>
      <c r="DT485" s="668"/>
      <c r="DU485" s="668"/>
      <c r="DV485" s="668"/>
      <c r="DW485" s="668"/>
      <c r="DX485" s="668"/>
      <c r="DY485" s="668"/>
      <c r="DZ485" s="668"/>
      <c r="EA485" s="668"/>
      <c r="EB485" s="668"/>
      <c r="EC485" s="668"/>
      <c r="ED485" s="668"/>
      <c r="EE485" s="668"/>
      <c r="EF485" s="668"/>
      <c r="EG485" s="668"/>
      <c r="EH485" s="668"/>
      <c r="EI485" s="668"/>
      <c r="EJ485" s="668"/>
      <c r="EK485" s="668"/>
      <c r="EL485" s="668"/>
      <c r="EM485" s="668"/>
      <c r="EN485" s="668"/>
      <c r="EO485" s="668"/>
      <c r="EP485" s="668"/>
      <c r="EQ485" s="668"/>
      <c r="ER485" s="668"/>
      <c r="ES485" s="668"/>
      <c r="ET485" s="668"/>
      <c r="EU485" s="668"/>
      <c r="EV485" s="668"/>
      <c r="EW485" s="668"/>
      <c r="EX485" s="668"/>
      <c r="EY485" s="668"/>
      <c r="EZ485" s="668"/>
      <c r="FA485" s="668"/>
      <c r="FB485" s="668"/>
      <c r="FC485" s="668"/>
      <c r="FD485" s="668"/>
      <c r="FE485" s="668"/>
      <c r="FF485" s="668"/>
    </row>
    <row r="486" spans="1:162" s="672" customFormat="1" ht="24" customHeight="1" thickTop="1">
      <c r="A486" s="414"/>
      <c r="B486" s="414" t="s">
        <v>592</v>
      </c>
      <c r="C486" s="415"/>
      <c r="D486" s="416" t="s">
        <v>593</v>
      </c>
      <c r="E486" s="417">
        <v>32032350</v>
      </c>
      <c r="F486" s="417">
        <v>0</v>
      </c>
      <c r="G486" s="417">
        <v>32032350</v>
      </c>
      <c r="H486" s="667"/>
      <c r="I486" s="665"/>
      <c r="J486" s="665" t="s">
        <v>592</v>
      </c>
      <c r="K486" s="666"/>
      <c r="L486" s="585" t="s">
        <v>3339</v>
      </c>
      <c r="M486" s="981">
        <f t="shared" si="21"/>
        <v>32032350</v>
      </c>
      <c r="N486" s="981">
        <f t="shared" si="22"/>
        <v>0</v>
      </c>
      <c r="O486" s="981">
        <f t="shared" si="23"/>
        <v>32032350</v>
      </c>
      <c r="P486" s="667"/>
      <c r="Q486" s="667"/>
      <c r="R486" s="667"/>
      <c r="S486" s="667"/>
      <c r="T486" s="667"/>
      <c r="U486" s="667"/>
      <c r="V486" s="667"/>
      <c r="W486" s="667"/>
      <c r="X486" s="667"/>
      <c r="Y486" s="667"/>
      <c r="Z486" s="667"/>
      <c r="AA486" s="667"/>
      <c r="AB486" s="667"/>
      <c r="AC486" s="667"/>
      <c r="AD486" s="667"/>
      <c r="AE486" s="667"/>
      <c r="AF486" s="667"/>
      <c r="AG486" s="667"/>
      <c r="AH486" s="667"/>
      <c r="AI486" s="667"/>
      <c r="AJ486" s="667"/>
      <c r="AK486" s="668"/>
      <c r="AL486" s="668"/>
      <c r="AM486" s="668"/>
      <c r="AN486" s="668"/>
      <c r="AO486" s="668"/>
      <c r="AP486" s="668"/>
      <c r="AQ486" s="668"/>
      <c r="AR486" s="668"/>
      <c r="AS486" s="668"/>
      <c r="AT486" s="668"/>
      <c r="AU486" s="668"/>
      <c r="AV486" s="668"/>
      <c r="AW486" s="668"/>
      <c r="AX486" s="668"/>
      <c r="AY486" s="668"/>
      <c r="AZ486" s="668"/>
      <c r="BA486" s="668"/>
      <c r="BB486" s="668"/>
      <c r="BC486" s="668"/>
      <c r="BD486" s="668"/>
      <c r="BE486" s="668"/>
      <c r="BF486" s="668"/>
      <c r="BG486" s="668"/>
      <c r="BH486" s="668"/>
      <c r="BI486" s="668"/>
      <c r="BJ486" s="668"/>
      <c r="BK486" s="668"/>
      <c r="BL486" s="668"/>
      <c r="BM486" s="668"/>
      <c r="BN486" s="668"/>
      <c r="BO486" s="668"/>
      <c r="BP486" s="668"/>
      <c r="BQ486" s="668"/>
      <c r="BR486" s="668"/>
      <c r="BS486" s="668"/>
      <c r="BT486" s="668"/>
      <c r="BU486" s="668"/>
      <c r="BV486" s="668"/>
      <c r="BW486" s="668"/>
      <c r="BX486" s="668"/>
      <c r="BY486" s="668"/>
      <c r="BZ486" s="668"/>
      <c r="CA486" s="668"/>
      <c r="CB486" s="668"/>
      <c r="CC486" s="668"/>
      <c r="CD486" s="668"/>
      <c r="CE486" s="668"/>
      <c r="CF486" s="668"/>
      <c r="CG486" s="668"/>
      <c r="CH486" s="668"/>
      <c r="CI486" s="668"/>
      <c r="CJ486" s="668"/>
      <c r="CK486" s="668"/>
      <c r="CL486" s="668"/>
      <c r="CM486" s="668"/>
      <c r="CN486" s="668"/>
      <c r="CO486" s="668"/>
      <c r="CP486" s="668"/>
      <c r="CQ486" s="668"/>
      <c r="CR486" s="668"/>
      <c r="CS486" s="668"/>
      <c r="CT486" s="668"/>
      <c r="CU486" s="668"/>
      <c r="CV486" s="668"/>
      <c r="CW486" s="668"/>
      <c r="CX486" s="668"/>
      <c r="CY486" s="668"/>
      <c r="CZ486" s="668"/>
      <c r="DA486" s="668"/>
      <c r="DB486" s="668"/>
      <c r="DC486" s="668"/>
      <c r="DD486" s="668"/>
      <c r="DE486" s="668"/>
      <c r="DF486" s="668"/>
      <c r="DG486" s="668"/>
      <c r="DH486" s="668"/>
      <c r="DI486" s="668"/>
      <c r="DJ486" s="668"/>
      <c r="DK486" s="668"/>
      <c r="DL486" s="668"/>
      <c r="DM486" s="668"/>
      <c r="DN486" s="668"/>
      <c r="DO486" s="668"/>
      <c r="DP486" s="668"/>
      <c r="DQ486" s="668"/>
      <c r="DR486" s="668"/>
      <c r="DS486" s="668"/>
      <c r="DT486" s="668"/>
      <c r="DU486" s="668"/>
      <c r="DV486" s="668"/>
      <c r="DW486" s="668"/>
      <c r="DX486" s="668"/>
      <c r="DY486" s="668"/>
      <c r="DZ486" s="668"/>
      <c r="EA486" s="668"/>
      <c r="EB486" s="668"/>
      <c r="EC486" s="668"/>
      <c r="ED486" s="668"/>
      <c r="EE486" s="668"/>
      <c r="EF486" s="668"/>
      <c r="EG486" s="668"/>
      <c r="EH486" s="668"/>
      <c r="EI486" s="668"/>
      <c r="EJ486" s="668"/>
      <c r="EK486" s="668"/>
      <c r="EL486" s="668"/>
      <c r="EM486" s="668"/>
      <c r="EN486" s="668"/>
      <c r="EO486" s="668"/>
      <c r="EP486" s="668"/>
      <c r="EQ486" s="668"/>
      <c r="ER486" s="668"/>
      <c r="ES486" s="668"/>
      <c r="ET486" s="668"/>
      <c r="EU486" s="668"/>
      <c r="EV486" s="668"/>
      <c r="EW486" s="668"/>
      <c r="EX486" s="668"/>
      <c r="EY486" s="668"/>
      <c r="EZ486" s="668"/>
      <c r="FA486" s="668"/>
      <c r="FB486" s="668"/>
      <c r="FC486" s="668"/>
      <c r="FD486" s="668"/>
      <c r="FE486" s="668"/>
      <c r="FF486" s="668"/>
    </row>
    <row r="487" spans="1:162" s="684" customFormat="1" ht="24" customHeight="1">
      <c r="A487" s="385"/>
      <c r="B487" s="384"/>
      <c r="C487" s="385" t="s">
        <v>592</v>
      </c>
      <c r="D487" s="418" t="s">
        <v>594</v>
      </c>
      <c r="E487" s="419">
        <v>32032350</v>
      </c>
      <c r="F487" s="419">
        <v>0</v>
      </c>
      <c r="G487" s="419">
        <v>32032350</v>
      </c>
      <c r="H487" s="667"/>
      <c r="I487" s="669"/>
      <c r="J487" s="670"/>
      <c r="K487" s="669" t="s">
        <v>592</v>
      </c>
      <c r="L487" s="586" t="s">
        <v>3327</v>
      </c>
      <c r="M487" s="982">
        <f t="shared" si="21"/>
        <v>32032350</v>
      </c>
      <c r="N487" s="982">
        <f t="shared" si="22"/>
        <v>0</v>
      </c>
      <c r="O487" s="982">
        <f t="shared" si="23"/>
        <v>32032350</v>
      </c>
      <c r="P487" s="667"/>
      <c r="Q487" s="667"/>
      <c r="R487" s="667"/>
      <c r="S487" s="667"/>
      <c r="T487" s="667"/>
      <c r="U487" s="667"/>
      <c r="V487" s="667"/>
      <c r="W487" s="667"/>
      <c r="X487" s="667"/>
      <c r="Y487" s="667"/>
      <c r="Z487" s="667"/>
      <c r="AA487" s="667"/>
      <c r="AB487" s="667"/>
      <c r="AC487" s="667"/>
      <c r="AD487" s="667"/>
      <c r="AE487" s="667"/>
      <c r="AF487" s="667"/>
      <c r="AG487" s="667"/>
      <c r="AH487" s="667"/>
      <c r="AI487" s="667"/>
      <c r="AJ487" s="667"/>
      <c r="AK487" s="668"/>
      <c r="AL487" s="668"/>
      <c r="AM487" s="668"/>
      <c r="AN487" s="668"/>
      <c r="AO487" s="668"/>
      <c r="AP487" s="668"/>
      <c r="AQ487" s="668"/>
      <c r="AR487" s="668"/>
      <c r="AS487" s="668"/>
      <c r="AT487" s="668"/>
      <c r="AU487" s="668"/>
      <c r="AV487" s="668"/>
      <c r="AW487" s="668"/>
      <c r="AX487" s="668"/>
      <c r="AY487" s="668"/>
      <c r="AZ487" s="668"/>
      <c r="BA487" s="668"/>
      <c r="BB487" s="668"/>
      <c r="BC487" s="668"/>
      <c r="BD487" s="668"/>
      <c r="BE487" s="668"/>
      <c r="BF487" s="668"/>
      <c r="BG487" s="668"/>
      <c r="BH487" s="668"/>
      <c r="BI487" s="668"/>
      <c r="BJ487" s="668"/>
      <c r="BK487" s="668"/>
      <c r="BL487" s="668"/>
      <c r="BM487" s="668"/>
      <c r="BN487" s="668"/>
      <c r="BO487" s="668"/>
      <c r="BP487" s="668"/>
      <c r="BQ487" s="668"/>
      <c r="BR487" s="668"/>
      <c r="BS487" s="668"/>
      <c r="BT487" s="668"/>
      <c r="BU487" s="668"/>
      <c r="BV487" s="668"/>
      <c r="BW487" s="668"/>
      <c r="BX487" s="668"/>
      <c r="BY487" s="668"/>
      <c r="BZ487" s="668"/>
      <c r="CA487" s="668"/>
      <c r="CB487" s="668"/>
      <c r="CC487" s="668"/>
      <c r="CD487" s="668"/>
      <c r="CE487" s="668"/>
      <c r="CF487" s="668"/>
      <c r="CG487" s="668"/>
      <c r="CH487" s="668"/>
      <c r="CI487" s="668"/>
      <c r="CJ487" s="668"/>
      <c r="CK487" s="668"/>
      <c r="CL487" s="668"/>
      <c r="CM487" s="668"/>
      <c r="CN487" s="668"/>
      <c r="CO487" s="668"/>
      <c r="CP487" s="668"/>
      <c r="CQ487" s="668"/>
      <c r="CR487" s="668"/>
      <c r="CS487" s="668"/>
      <c r="CT487" s="668"/>
      <c r="CU487" s="668"/>
      <c r="CV487" s="668"/>
      <c r="CW487" s="668"/>
      <c r="CX487" s="668"/>
      <c r="CY487" s="668"/>
      <c r="CZ487" s="668"/>
      <c r="DA487" s="668"/>
      <c r="DB487" s="668"/>
      <c r="DC487" s="668"/>
      <c r="DD487" s="668"/>
      <c r="DE487" s="668"/>
      <c r="DF487" s="668"/>
      <c r="DG487" s="668"/>
      <c r="DH487" s="668"/>
      <c r="DI487" s="668"/>
      <c r="DJ487" s="668"/>
      <c r="DK487" s="668"/>
      <c r="DL487" s="668"/>
      <c r="DM487" s="668"/>
      <c r="DN487" s="668"/>
      <c r="DO487" s="668"/>
      <c r="DP487" s="668"/>
      <c r="DQ487" s="668"/>
      <c r="DR487" s="668"/>
      <c r="DS487" s="668"/>
      <c r="DT487" s="668"/>
      <c r="DU487" s="668"/>
      <c r="DV487" s="668"/>
      <c r="DW487" s="668"/>
      <c r="DX487" s="668"/>
      <c r="DY487" s="668"/>
      <c r="DZ487" s="668"/>
      <c r="EA487" s="668"/>
      <c r="EB487" s="668"/>
      <c r="EC487" s="668"/>
      <c r="ED487" s="668"/>
      <c r="EE487" s="668"/>
      <c r="EF487" s="668"/>
      <c r="EG487" s="668"/>
      <c r="EH487" s="668"/>
      <c r="EI487" s="668"/>
      <c r="EJ487" s="668"/>
      <c r="EK487" s="668"/>
      <c r="EL487" s="668"/>
      <c r="EM487" s="668"/>
      <c r="EN487" s="668"/>
      <c r="EO487" s="668"/>
      <c r="EP487" s="668"/>
      <c r="EQ487" s="668"/>
      <c r="ER487" s="668"/>
      <c r="ES487" s="668"/>
      <c r="ET487" s="668"/>
      <c r="EU487" s="668"/>
      <c r="EV487" s="668"/>
      <c r="EW487" s="668"/>
      <c r="EX487" s="668"/>
      <c r="EY487" s="668"/>
      <c r="EZ487" s="668"/>
      <c r="FA487" s="668"/>
      <c r="FB487" s="668"/>
      <c r="FC487" s="668"/>
      <c r="FD487" s="668"/>
      <c r="FE487" s="668"/>
      <c r="FF487" s="668"/>
    </row>
    <row r="488" spans="1:162" s="668" customFormat="1" ht="24" customHeight="1">
      <c r="A488" s="414"/>
      <c r="B488" s="414" t="s">
        <v>595</v>
      </c>
      <c r="C488" s="415"/>
      <c r="D488" s="416" t="s">
        <v>1014</v>
      </c>
      <c r="E488" s="417">
        <v>39547894</v>
      </c>
      <c r="F488" s="417">
        <v>0</v>
      </c>
      <c r="G488" s="417">
        <v>39547894</v>
      </c>
      <c r="H488" s="667"/>
      <c r="I488" s="665"/>
      <c r="J488" s="665" t="s">
        <v>595</v>
      </c>
      <c r="K488" s="666"/>
      <c r="L488" s="585" t="s">
        <v>3691</v>
      </c>
      <c r="M488" s="981">
        <f t="shared" si="21"/>
        <v>39547894</v>
      </c>
      <c r="N488" s="981">
        <f t="shared" si="22"/>
        <v>0</v>
      </c>
      <c r="O488" s="981">
        <f t="shared" si="23"/>
        <v>39547894</v>
      </c>
      <c r="P488" s="667"/>
      <c r="Q488" s="667"/>
      <c r="R488" s="667"/>
      <c r="S488" s="667"/>
      <c r="T488" s="667"/>
      <c r="U488" s="667"/>
      <c r="V488" s="667"/>
      <c r="W488" s="667"/>
      <c r="X488" s="667"/>
      <c r="Y488" s="667"/>
      <c r="Z488" s="667"/>
      <c r="AA488" s="667"/>
      <c r="AB488" s="667"/>
      <c r="AC488" s="667"/>
      <c r="AD488" s="667"/>
      <c r="AE488" s="667"/>
      <c r="AF488" s="667"/>
      <c r="AG488" s="667"/>
      <c r="AH488" s="667"/>
      <c r="AI488" s="667"/>
      <c r="AJ488" s="667"/>
    </row>
    <row r="489" spans="1:162" s="663" customFormat="1" ht="24" customHeight="1">
      <c r="A489" s="385"/>
      <c r="B489" s="385"/>
      <c r="C489" s="384" t="s">
        <v>592</v>
      </c>
      <c r="D489" s="418" t="s">
        <v>1015</v>
      </c>
      <c r="E489" s="419">
        <v>39547894</v>
      </c>
      <c r="F489" s="419">
        <v>0</v>
      </c>
      <c r="G489" s="417">
        <v>39547894</v>
      </c>
      <c r="H489" s="662"/>
      <c r="I489" s="669"/>
      <c r="J489" s="669"/>
      <c r="K489" s="670" t="s">
        <v>592</v>
      </c>
      <c r="L489" s="586" t="s">
        <v>3692</v>
      </c>
      <c r="M489" s="982">
        <f t="shared" si="21"/>
        <v>39547894</v>
      </c>
      <c r="N489" s="982">
        <f t="shared" si="22"/>
        <v>0</v>
      </c>
      <c r="O489" s="982">
        <f t="shared" si="23"/>
        <v>39547894</v>
      </c>
      <c r="P489" s="662"/>
      <c r="Q489" s="662"/>
      <c r="R489" s="662"/>
      <c r="S489" s="662"/>
      <c r="T489" s="662"/>
      <c r="U489" s="662"/>
      <c r="V489" s="662"/>
      <c r="W489" s="662"/>
      <c r="X489" s="662"/>
      <c r="Y489" s="662"/>
      <c r="Z489" s="662"/>
      <c r="AA489" s="662"/>
      <c r="AB489" s="662"/>
      <c r="AC489" s="662"/>
      <c r="AD489" s="662"/>
      <c r="AE489" s="662"/>
      <c r="AF489" s="662"/>
      <c r="AG489" s="662"/>
      <c r="AH489" s="662"/>
      <c r="AI489" s="662"/>
      <c r="AJ489" s="662"/>
    </row>
    <row r="490" spans="1:162" s="686" customFormat="1" ht="24" customHeight="1" thickBot="1">
      <c r="A490" s="385"/>
      <c r="B490" s="385" t="s">
        <v>599</v>
      </c>
      <c r="C490" s="384"/>
      <c r="D490" s="418" t="s">
        <v>1016</v>
      </c>
      <c r="E490" s="419">
        <v>5295200</v>
      </c>
      <c r="F490" s="419">
        <v>0</v>
      </c>
      <c r="G490" s="417">
        <v>5295200</v>
      </c>
      <c r="H490" s="698"/>
      <c r="I490" s="669"/>
      <c r="J490" s="669" t="s">
        <v>599</v>
      </c>
      <c r="K490" s="670"/>
      <c r="L490" s="586" t="s">
        <v>3693</v>
      </c>
      <c r="M490" s="982">
        <f t="shared" si="21"/>
        <v>5295200</v>
      </c>
      <c r="N490" s="982">
        <f t="shared" si="22"/>
        <v>0</v>
      </c>
      <c r="O490" s="982">
        <f t="shared" si="23"/>
        <v>5295200</v>
      </c>
      <c r="P490" s="698"/>
      <c r="Q490" s="698"/>
      <c r="R490" s="698"/>
      <c r="S490" s="698"/>
      <c r="T490" s="698"/>
      <c r="U490" s="698"/>
      <c r="V490" s="698"/>
      <c r="W490" s="698"/>
      <c r="X490" s="698"/>
      <c r="Y490" s="698"/>
      <c r="Z490" s="698"/>
      <c r="AA490" s="698"/>
      <c r="AB490" s="698"/>
      <c r="AC490" s="698"/>
      <c r="AD490" s="698"/>
      <c r="AE490" s="698"/>
      <c r="AF490" s="698"/>
      <c r="AG490" s="698"/>
      <c r="AH490" s="698"/>
      <c r="AI490" s="698"/>
      <c r="AJ490" s="698"/>
      <c r="AK490" s="703"/>
      <c r="AL490" s="703"/>
      <c r="AM490" s="703"/>
      <c r="AN490" s="703"/>
      <c r="AO490" s="703"/>
      <c r="AP490" s="703"/>
      <c r="AQ490" s="703"/>
      <c r="AR490" s="703"/>
      <c r="AS490" s="703"/>
      <c r="AT490" s="703"/>
      <c r="AU490" s="703"/>
      <c r="AV490" s="703"/>
      <c r="AW490" s="703"/>
      <c r="AX490" s="703"/>
      <c r="AY490" s="703"/>
      <c r="AZ490" s="703"/>
      <c r="BA490" s="703"/>
      <c r="BB490" s="703"/>
      <c r="BC490" s="703"/>
      <c r="BD490" s="703"/>
      <c r="BE490" s="703"/>
      <c r="BF490" s="703"/>
      <c r="BG490" s="703"/>
      <c r="BH490" s="703"/>
      <c r="BI490" s="703"/>
      <c r="BJ490" s="703"/>
      <c r="BK490" s="703"/>
      <c r="BL490" s="703"/>
      <c r="BM490" s="703"/>
      <c r="BN490" s="703"/>
      <c r="BO490" s="703"/>
      <c r="BP490" s="703"/>
      <c r="BQ490" s="703"/>
      <c r="BR490" s="703"/>
      <c r="BS490" s="703"/>
      <c r="BT490" s="703"/>
      <c r="BU490" s="703"/>
      <c r="BV490" s="703"/>
      <c r="BW490" s="703"/>
      <c r="BX490" s="703"/>
      <c r="BY490" s="703"/>
      <c r="BZ490" s="703"/>
      <c r="CA490" s="703"/>
      <c r="CB490" s="703"/>
      <c r="CC490" s="703"/>
      <c r="CD490" s="703"/>
      <c r="CE490" s="703"/>
      <c r="CF490" s="703"/>
      <c r="CG490" s="703"/>
      <c r="CH490" s="703"/>
      <c r="CI490" s="703"/>
      <c r="CJ490" s="703"/>
      <c r="CK490" s="703"/>
      <c r="CL490" s="703"/>
      <c r="CM490" s="703"/>
      <c r="CN490" s="703"/>
      <c r="CO490" s="703"/>
      <c r="CP490" s="703"/>
      <c r="CQ490" s="703"/>
      <c r="CR490" s="703"/>
      <c r="CS490" s="703"/>
      <c r="CT490" s="703"/>
      <c r="CU490" s="703"/>
      <c r="CV490" s="703"/>
      <c r="CW490" s="703"/>
      <c r="CX490" s="703"/>
      <c r="CY490" s="703"/>
      <c r="CZ490" s="703"/>
      <c r="DA490" s="703"/>
      <c r="DB490" s="703"/>
      <c r="DC490" s="703"/>
      <c r="DD490" s="703"/>
      <c r="DE490" s="703"/>
      <c r="DF490" s="703"/>
      <c r="DG490" s="703"/>
      <c r="DH490" s="703"/>
      <c r="DI490" s="703"/>
      <c r="DJ490" s="703"/>
      <c r="DK490" s="703"/>
      <c r="DL490" s="703"/>
      <c r="DM490" s="703"/>
      <c r="DN490" s="703"/>
      <c r="DO490" s="703"/>
      <c r="DP490" s="703"/>
      <c r="DQ490" s="703"/>
      <c r="DR490" s="703"/>
      <c r="DS490" s="703"/>
      <c r="DT490" s="703"/>
      <c r="DU490" s="703"/>
      <c r="DV490" s="703"/>
      <c r="DW490" s="703"/>
      <c r="DX490" s="703"/>
      <c r="DY490" s="703"/>
      <c r="DZ490" s="703"/>
      <c r="EA490" s="703"/>
      <c r="EB490" s="703"/>
      <c r="EC490" s="703"/>
      <c r="ED490" s="703"/>
      <c r="EE490" s="703"/>
      <c r="EF490" s="703"/>
      <c r="EG490" s="703"/>
      <c r="EH490" s="703"/>
      <c r="EI490" s="703"/>
      <c r="EJ490" s="703"/>
      <c r="EK490" s="703"/>
      <c r="EL490" s="703"/>
      <c r="EM490" s="703"/>
      <c r="EN490" s="703"/>
      <c r="EO490" s="703"/>
      <c r="EP490" s="703"/>
      <c r="EQ490" s="703"/>
      <c r="ER490" s="703"/>
      <c r="ES490" s="703"/>
      <c r="ET490" s="703"/>
      <c r="EU490" s="703"/>
      <c r="EV490" s="703"/>
      <c r="EW490" s="703"/>
      <c r="EX490" s="703"/>
      <c r="EY490" s="703"/>
      <c r="EZ490" s="703"/>
      <c r="FA490" s="703"/>
      <c r="FB490" s="703"/>
      <c r="FC490" s="703"/>
      <c r="FD490" s="703"/>
      <c r="FE490" s="703"/>
      <c r="FF490" s="703"/>
    </row>
    <row r="491" spans="1:162" s="678" customFormat="1" ht="24" customHeight="1" thickTop="1" thickBot="1">
      <c r="A491" s="385"/>
      <c r="B491" s="384"/>
      <c r="C491" s="385" t="s">
        <v>592</v>
      </c>
      <c r="D491" s="418" t="s">
        <v>1017</v>
      </c>
      <c r="E491" s="419">
        <v>5295200</v>
      </c>
      <c r="F491" s="419">
        <v>0</v>
      </c>
      <c r="G491" s="417">
        <v>5295200</v>
      </c>
      <c r="H491" s="667"/>
      <c r="I491" s="669"/>
      <c r="J491" s="670"/>
      <c r="K491" s="669" t="s">
        <v>592</v>
      </c>
      <c r="L491" s="586" t="s">
        <v>3694</v>
      </c>
      <c r="M491" s="982">
        <f t="shared" si="21"/>
        <v>5295200</v>
      </c>
      <c r="N491" s="982">
        <f t="shared" si="22"/>
        <v>0</v>
      </c>
      <c r="O491" s="982">
        <f t="shared" si="23"/>
        <v>5295200</v>
      </c>
      <c r="P491" s="667"/>
      <c r="Q491" s="667"/>
      <c r="R491" s="667"/>
      <c r="S491" s="667"/>
      <c r="T491" s="667"/>
      <c r="U491" s="667"/>
      <c r="V491" s="667"/>
      <c r="W491" s="667"/>
      <c r="X491" s="667"/>
      <c r="Y491" s="667"/>
      <c r="Z491" s="667"/>
      <c r="AA491" s="667"/>
      <c r="AB491" s="667"/>
      <c r="AC491" s="667"/>
      <c r="AD491" s="667"/>
      <c r="AE491" s="667"/>
      <c r="AF491" s="667"/>
      <c r="AG491" s="667"/>
      <c r="AH491" s="667"/>
      <c r="AI491" s="667"/>
      <c r="AJ491" s="667"/>
      <c r="AK491" s="668"/>
      <c r="AL491" s="668"/>
      <c r="AM491" s="668"/>
      <c r="AN491" s="668"/>
      <c r="AO491" s="668"/>
      <c r="AP491" s="668"/>
      <c r="AQ491" s="668"/>
      <c r="AR491" s="668"/>
      <c r="AS491" s="668"/>
      <c r="AT491" s="668"/>
      <c r="AU491" s="668"/>
      <c r="AV491" s="668"/>
      <c r="AW491" s="668"/>
      <c r="AX491" s="668"/>
      <c r="AY491" s="668"/>
      <c r="AZ491" s="668"/>
      <c r="BA491" s="668"/>
      <c r="BB491" s="668"/>
      <c r="BC491" s="668"/>
      <c r="BD491" s="668"/>
      <c r="BE491" s="668"/>
      <c r="BF491" s="668"/>
      <c r="BG491" s="668"/>
      <c r="BH491" s="668"/>
      <c r="BI491" s="668"/>
      <c r="BJ491" s="668"/>
      <c r="BK491" s="668"/>
      <c r="BL491" s="668"/>
      <c r="BM491" s="668"/>
      <c r="BN491" s="668"/>
      <c r="BO491" s="668"/>
      <c r="BP491" s="668"/>
      <c r="BQ491" s="668"/>
      <c r="BR491" s="668"/>
      <c r="BS491" s="668"/>
      <c r="BT491" s="668"/>
      <c r="BU491" s="668"/>
      <c r="BV491" s="668"/>
      <c r="BW491" s="668"/>
      <c r="BX491" s="668"/>
      <c r="BY491" s="668"/>
      <c r="BZ491" s="668"/>
      <c r="CA491" s="668"/>
      <c r="CB491" s="668"/>
      <c r="CC491" s="668"/>
      <c r="CD491" s="668"/>
      <c r="CE491" s="668"/>
      <c r="CF491" s="668"/>
      <c r="CG491" s="668"/>
      <c r="CH491" s="668"/>
      <c r="CI491" s="668"/>
      <c r="CJ491" s="668"/>
      <c r="CK491" s="668"/>
      <c r="CL491" s="668"/>
      <c r="CM491" s="668"/>
      <c r="CN491" s="668"/>
      <c r="CO491" s="668"/>
      <c r="CP491" s="668"/>
      <c r="CQ491" s="668"/>
      <c r="CR491" s="668"/>
      <c r="CS491" s="668"/>
      <c r="CT491" s="668"/>
      <c r="CU491" s="668"/>
      <c r="CV491" s="668"/>
      <c r="CW491" s="668"/>
      <c r="CX491" s="668"/>
      <c r="CY491" s="668"/>
      <c r="CZ491" s="668"/>
      <c r="DA491" s="668"/>
      <c r="DB491" s="668"/>
      <c r="DC491" s="668"/>
      <c r="DD491" s="668"/>
      <c r="DE491" s="668"/>
      <c r="DF491" s="668"/>
      <c r="DG491" s="668"/>
      <c r="DH491" s="668"/>
      <c r="DI491" s="668"/>
      <c r="DJ491" s="668"/>
      <c r="DK491" s="668"/>
      <c r="DL491" s="668"/>
      <c r="DM491" s="668"/>
      <c r="DN491" s="668"/>
      <c r="DO491" s="668"/>
      <c r="DP491" s="668"/>
      <c r="DQ491" s="668"/>
      <c r="DR491" s="668"/>
      <c r="DS491" s="668"/>
      <c r="DT491" s="668"/>
      <c r="DU491" s="668"/>
      <c r="DV491" s="668"/>
      <c r="DW491" s="668"/>
      <c r="DX491" s="668"/>
      <c r="DY491" s="668"/>
      <c r="DZ491" s="668"/>
      <c r="EA491" s="668"/>
      <c r="EB491" s="668"/>
      <c r="EC491" s="668"/>
      <c r="ED491" s="668"/>
      <c r="EE491" s="668"/>
      <c r="EF491" s="668"/>
      <c r="EG491" s="668"/>
      <c r="EH491" s="668"/>
      <c r="EI491" s="668"/>
      <c r="EJ491" s="668"/>
      <c r="EK491" s="668"/>
      <c r="EL491" s="668"/>
      <c r="EM491" s="668"/>
      <c r="EN491" s="668"/>
      <c r="EO491" s="668"/>
      <c r="EP491" s="668"/>
      <c r="EQ491" s="668"/>
      <c r="ER491" s="668"/>
      <c r="ES491" s="668"/>
      <c r="ET491" s="668"/>
      <c r="EU491" s="668"/>
      <c r="EV491" s="668"/>
      <c r="EW491" s="668"/>
      <c r="EX491" s="668"/>
      <c r="EY491" s="668"/>
      <c r="EZ491" s="668"/>
      <c r="FA491" s="668"/>
      <c r="FB491" s="668"/>
      <c r="FC491" s="668"/>
      <c r="FD491" s="668"/>
      <c r="FE491" s="668"/>
      <c r="FF491" s="668"/>
    </row>
    <row r="492" spans="1:162" s="678" customFormat="1" ht="24" customHeight="1" thickTop="1" thickBot="1">
      <c r="A492" s="424" t="s">
        <v>1018</v>
      </c>
      <c r="B492" s="424"/>
      <c r="C492" s="425"/>
      <c r="D492" s="479" t="s">
        <v>1019</v>
      </c>
      <c r="E492" s="427">
        <v>46020950</v>
      </c>
      <c r="F492" s="427">
        <v>0</v>
      </c>
      <c r="G492" s="439">
        <v>46020950</v>
      </c>
      <c r="H492" s="667"/>
      <c r="I492" s="675" t="s">
        <v>1018</v>
      </c>
      <c r="J492" s="675"/>
      <c r="K492" s="676"/>
      <c r="L492" s="587" t="s">
        <v>3695</v>
      </c>
      <c r="M492" s="984">
        <f t="shared" si="21"/>
        <v>46020950</v>
      </c>
      <c r="N492" s="984">
        <f t="shared" si="22"/>
        <v>0</v>
      </c>
      <c r="O492" s="984">
        <f t="shared" si="23"/>
        <v>46020950</v>
      </c>
      <c r="P492" s="667"/>
      <c r="Q492" s="667"/>
      <c r="R492" s="667"/>
      <c r="S492" s="667"/>
      <c r="T492" s="667"/>
      <c r="U492" s="667"/>
      <c r="V492" s="667"/>
      <c r="W492" s="667"/>
      <c r="X492" s="667"/>
      <c r="Y492" s="667"/>
      <c r="Z492" s="667"/>
      <c r="AA492" s="667"/>
      <c r="AB492" s="667"/>
      <c r="AC492" s="667"/>
      <c r="AD492" s="667"/>
      <c r="AE492" s="667"/>
      <c r="AF492" s="667"/>
      <c r="AG492" s="667"/>
      <c r="AH492" s="667"/>
      <c r="AI492" s="667"/>
      <c r="AJ492" s="667"/>
      <c r="AK492" s="668"/>
      <c r="AL492" s="668"/>
      <c r="AM492" s="668"/>
      <c r="AN492" s="668"/>
      <c r="AO492" s="668"/>
      <c r="AP492" s="668"/>
      <c r="AQ492" s="668"/>
      <c r="AR492" s="668"/>
      <c r="AS492" s="668"/>
      <c r="AT492" s="668"/>
      <c r="AU492" s="668"/>
      <c r="AV492" s="668"/>
      <c r="AW492" s="668"/>
      <c r="AX492" s="668"/>
      <c r="AY492" s="668"/>
      <c r="AZ492" s="668"/>
      <c r="BA492" s="668"/>
      <c r="BB492" s="668"/>
      <c r="BC492" s="668"/>
      <c r="BD492" s="668"/>
      <c r="BE492" s="668"/>
      <c r="BF492" s="668"/>
      <c r="BG492" s="668"/>
      <c r="BH492" s="668"/>
      <c r="BI492" s="668"/>
      <c r="BJ492" s="668"/>
      <c r="BK492" s="668"/>
      <c r="BL492" s="668"/>
      <c r="BM492" s="668"/>
      <c r="BN492" s="668"/>
      <c r="BO492" s="668"/>
      <c r="BP492" s="668"/>
      <c r="BQ492" s="668"/>
      <c r="BR492" s="668"/>
      <c r="BS492" s="668"/>
      <c r="BT492" s="668"/>
      <c r="BU492" s="668"/>
      <c r="BV492" s="668"/>
      <c r="BW492" s="668"/>
      <c r="BX492" s="668"/>
      <c r="BY492" s="668"/>
      <c r="BZ492" s="668"/>
      <c r="CA492" s="668"/>
      <c r="CB492" s="668"/>
      <c r="CC492" s="668"/>
      <c r="CD492" s="668"/>
      <c r="CE492" s="668"/>
      <c r="CF492" s="668"/>
      <c r="CG492" s="668"/>
      <c r="CH492" s="668"/>
      <c r="CI492" s="668"/>
      <c r="CJ492" s="668"/>
      <c r="CK492" s="668"/>
      <c r="CL492" s="668"/>
      <c r="CM492" s="668"/>
      <c r="CN492" s="668"/>
      <c r="CO492" s="668"/>
      <c r="CP492" s="668"/>
      <c r="CQ492" s="668"/>
      <c r="CR492" s="668"/>
      <c r="CS492" s="668"/>
      <c r="CT492" s="668"/>
      <c r="CU492" s="668"/>
      <c r="CV492" s="668"/>
      <c r="CW492" s="668"/>
      <c r="CX492" s="668"/>
      <c r="CY492" s="668"/>
      <c r="CZ492" s="668"/>
      <c r="DA492" s="668"/>
      <c r="DB492" s="668"/>
      <c r="DC492" s="668"/>
      <c r="DD492" s="668"/>
      <c r="DE492" s="668"/>
      <c r="DF492" s="668"/>
      <c r="DG492" s="668"/>
      <c r="DH492" s="668"/>
      <c r="DI492" s="668"/>
      <c r="DJ492" s="668"/>
      <c r="DK492" s="668"/>
      <c r="DL492" s="668"/>
      <c r="DM492" s="668"/>
      <c r="DN492" s="668"/>
      <c r="DO492" s="668"/>
      <c r="DP492" s="668"/>
      <c r="DQ492" s="668"/>
      <c r="DR492" s="668"/>
      <c r="DS492" s="668"/>
      <c r="DT492" s="668"/>
      <c r="DU492" s="668"/>
      <c r="DV492" s="668"/>
      <c r="DW492" s="668"/>
      <c r="DX492" s="668"/>
      <c r="DY492" s="668"/>
      <c r="DZ492" s="668"/>
      <c r="EA492" s="668"/>
      <c r="EB492" s="668"/>
      <c r="EC492" s="668"/>
      <c r="ED492" s="668"/>
      <c r="EE492" s="668"/>
      <c r="EF492" s="668"/>
      <c r="EG492" s="668"/>
      <c r="EH492" s="668"/>
      <c r="EI492" s="668"/>
      <c r="EJ492" s="668"/>
      <c r="EK492" s="668"/>
      <c r="EL492" s="668"/>
      <c r="EM492" s="668"/>
      <c r="EN492" s="668"/>
      <c r="EO492" s="668"/>
      <c r="EP492" s="668"/>
      <c r="EQ492" s="668"/>
      <c r="ER492" s="668"/>
      <c r="ES492" s="668"/>
      <c r="ET492" s="668"/>
      <c r="EU492" s="668"/>
      <c r="EV492" s="668"/>
      <c r="EW492" s="668"/>
      <c r="EX492" s="668"/>
      <c r="EY492" s="668"/>
      <c r="EZ492" s="668"/>
      <c r="FA492" s="668"/>
      <c r="FB492" s="668"/>
      <c r="FC492" s="668"/>
      <c r="FD492" s="668"/>
      <c r="FE492" s="668"/>
      <c r="FF492" s="668"/>
    </row>
    <row r="493" spans="1:162" s="668" customFormat="1" ht="24" customHeight="1" thickTop="1">
      <c r="A493" s="414"/>
      <c r="B493" s="415" t="s">
        <v>592</v>
      </c>
      <c r="C493" s="414"/>
      <c r="D493" s="416" t="s">
        <v>593</v>
      </c>
      <c r="E493" s="417">
        <v>20103000</v>
      </c>
      <c r="F493" s="417">
        <v>0</v>
      </c>
      <c r="G493" s="417">
        <v>20103000</v>
      </c>
      <c r="H493" s="667"/>
      <c r="I493" s="665"/>
      <c r="J493" s="666" t="s">
        <v>592</v>
      </c>
      <c r="K493" s="665"/>
      <c r="L493" s="585" t="s">
        <v>3339</v>
      </c>
      <c r="M493" s="981">
        <f t="shared" si="21"/>
        <v>20103000</v>
      </c>
      <c r="N493" s="981">
        <f t="shared" si="22"/>
        <v>0</v>
      </c>
      <c r="O493" s="981">
        <f t="shared" si="23"/>
        <v>20103000</v>
      </c>
      <c r="P493" s="667"/>
      <c r="Q493" s="667"/>
      <c r="R493" s="667"/>
      <c r="S493" s="667"/>
      <c r="T493" s="667"/>
      <c r="U493" s="667"/>
      <c r="V493" s="667"/>
      <c r="W493" s="667"/>
      <c r="X493" s="667"/>
      <c r="Y493" s="667"/>
      <c r="Z493" s="667"/>
      <c r="AA493" s="667"/>
      <c r="AB493" s="667"/>
      <c r="AC493" s="667"/>
      <c r="AD493" s="667"/>
      <c r="AE493" s="667"/>
      <c r="AF493" s="667"/>
      <c r="AG493" s="667"/>
      <c r="AH493" s="667"/>
      <c r="AI493" s="667"/>
      <c r="AJ493" s="667"/>
    </row>
    <row r="494" spans="1:162" s="668" customFormat="1" ht="24" customHeight="1">
      <c r="A494" s="385"/>
      <c r="B494" s="385"/>
      <c r="C494" s="384" t="s">
        <v>592</v>
      </c>
      <c r="D494" s="478" t="s">
        <v>594</v>
      </c>
      <c r="E494" s="419">
        <v>20103000</v>
      </c>
      <c r="F494" s="419">
        <v>0</v>
      </c>
      <c r="G494" s="419">
        <v>20103000</v>
      </c>
      <c r="H494" s="667"/>
      <c r="I494" s="669"/>
      <c r="J494" s="669"/>
      <c r="K494" s="670" t="s">
        <v>592</v>
      </c>
      <c r="L494" s="586" t="s">
        <v>3696</v>
      </c>
      <c r="M494" s="982">
        <f t="shared" si="21"/>
        <v>20103000</v>
      </c>
      <c r="N494" s="982">
        <f t="shared" si="22"/>
        <v>0</v>
      </c>
      <c r="O494" s="982">
        <f t="shared" si="23"/>
        <v>20103000</v>
      </c>
      <c r="P494" s="667"/>
      <c r="Q494" s="667"/>
      <c r="R494" s="667"/>
      <c r="S494" s="667"/>
      <c r="T494" s="667"/>
      <c r="U494" s="667"/>
      <c r="V494" s="667"/>
      <c r="W494" s="667"/>
      <c r="X494" s="667"/>
      <c r="Y494" s="667"/>
      <c r="Z494" s="667"/>
      <c r="AA494" s="667"/>
      <c r="AB494" s="667"/>
      <c r="AC494" s="667"/>
      <c r="AD494" s="667"/>
      <c r="AE494" s="667"/>
      <c r="AF494" s="667"/>
      <c r="AG494" s="667"/>
      <c r="AH494" s="667"/>
      <c r="AI494" s="667"/>
      <c r="AJ494" s="667"/>
    </row>
    <row r="495" spans="1:162" s="684" customFormat="1" ht="24" customHeight="1">
      <c r="A495" s="384"/>
      <c r="B495" s="385" t="s">
        <v>595</v>
      </c>
      <c r="C495" s="385"/>
      <c r="D495" s="418" t="s">
        <v>1020</v>
      </c>
      <c r="E495" s="419">
        <v>9966000</v>
      </c>
      <c r="F495" s="419">
        <v>0</v>
      </c>
      <c r="G495" s="417">
        <v>9966000</v>
      </c>
      <c r="H495" s="667"/>
      <c r="I495" s="670"/>
      <c r="J495" s="669" t="s">
        <v>595</v>
      </c>
      <c r="K495" s="669"/>
      <c r="L495" s="586" t="s">
        <v>3697</v>
      </c>
      <c r="M495" s="982">
        <f t="shared" si="21"/>
        <v>9966000</v>
      </c>
      <c r="N495" s="982">
        <f t="shared" si="22"/>
        <v>0</v>
      </c>
      <c r="O495" s="982">
        <f t="shared" si="23"/>
        <v>9966000</v>
      </c>
      <c r="P495" s="667"/>
      <c r="Q495" s="667"/>
      <c r="R495" s="667"/>
      <c r="S495" s="667"/>
      <c r="T495" s="667"/>
      <c r="U495" s="667"/>
      <c r="V495" s="667"/>
      <c r="W495" s="667"/>
      <c r="X495" s="667"/>
      <c r="Y495" s="667"/>
      <c r="Z495" s="667"/>
      <c r="AA495" s="667"/>
      <c r="AB495" s="667"/>
      <c r="AC495" s="667"/>
      <c r="AD495" s="667"/>
      <c r="AE495" s="667"/>
      <c r="AF495" s="667"/>
      <c r="AG495" s="667"/>
      <c r="AH495" s="667"/>
      <c r="AI495" s="667"/>
      <c r="AJ495" s="667"/>
      <c r="AK495" s="668"/>
      <c r="AL495" s="668"/>
      <c r="AM495" s="668"/>
      <c r="AN495" s="668"/>
      <c r="AO495" s="668"/>
      <c r="AP495" s="668"/>
      <c r="AQ495" s="668"/>
      <c r="AR495" s="668"/>
      <c r="AS495" s="668"/>
      <c r="AT495" s="668"/>
      <c r="AU495" s="668"/>
      <c r="AV495" s="668"/>
      <c r="AW495" s="668"/>
      <c r="AX495" s="668"/>
      <c r="AY495" s="668"/>
      <c r="AZ495" s="668"/>
      <c r="BA495" s="668"/>
      <c r="BB495" s="668"/>
      <c r="BC495" s="668"/>
      <c r="BD495" s="668"/>
      <c r="BE495" s="668"/>
      <c r="BF495" s="668"/>
      <c r="BG495" s="668"/>
      <c r="BH495" s="668"/>
      <c r="BI495" s="668"/>
      <c r="BJ495" s="668"/>
      <c r="BK495" s="668"/>
      <c r="BL495" s="668"/>
      <c r="BM495" s="668"/>
      <c r="BN495" s="668"/>
      <c r="BO495" s="668"/>
      <c r="BP495" s="668"/>
      <c r="BQ495" s="668"/>
      <c r="BR495" s="668"/>
      <c r="BS495" s="668"/>
      <c r="BT495" s="668"/>
      <c r="BU495" s="668"/>
      <c r="BV495" s="668"/>
      <c r="BW495" s="668"/>
      <c r="BX495" s="668"/>
      <c r="BY495" s="668"/>
      <c r="BZ495" s="668"/>
      <c r="CA495" s="668"/>
      <c r="CB495" s="668"/>
      <c r="CC495" s="668"/>
      <c r="CD495" s="668"/>
      <c r="CE495" s="668"/>
      <c r="CF495" s="668"/>
      <c r="CG495" s="668"/>
      <c r="CH495" s="668"/>
      <c r="CI495" s="668"/>
      <c r="CJ495" s="668"/>
      <c r="CK495" s="668"/>
      <c r="CL495" s="668"/>
      <c r="CM495" s="668"/>
      <c r="CN495" s="668"/>
      <c r="CO495" s="668"/>
      <c r="CP495" s="668"/>
      <c r="CQ495" s="668"/>
      <c r="CR495" s="668"/>
      <c r="CS495" s="668"/>
      <c r="CT495" s="668"/>
      <c r="CU495" s="668"/>
      <c r="CV495" s="668"/>
      <c r="CW495" s="668"/>
      <c r="CX495" s="668"/>
      <c r="CY495" s="668"/>
      <c r="CZ495" s="668"/>
      <c r="DA495" s="668"/>
      <c r="DB495" s="668"/>
      <c r="DC495" s="668"/>
      <c r="DD495" s="668"/>
      <c r="DE495" s="668"/>
      <c r="DF495" s="668"/>
      <c r="DG495" s="668"/>
      <c r="DH495" s="668"/>
      <c r="DI495" s="668"/>
      <c r="DJ495" s="668"/>
      <c r="DK495" s="668"/>
      <c r="DL495" s="668"/>
      <c r="DM495" s="668"/>
      <c r="DN495" s="668"/>
      <c r="DO495" s="668"/>
      <c r="DP495" s="668"/>
      <c r="DQ495" s="668"/>
      <c r="DR495" s="668"/>
      <c r="DS495" s="668"/>
      <c r="DT495" s="668"/>
      <c r="DU495" s="668"/>
      <c r="DV495" s="668"/>
      <c r="DW495" s="668"/>
      <c r="DX495" s="668"/>
      <c r="DY495" s="668"/>
      <c r="DZ495" s="668"/>
      <c r="EA495" s="668"/>
      <c r="EB495" s="668"/>
      <c r="EC495" s="668"/>
      <c r="ED495" s="668"/>
      <c r="EE495" s="668"/>
      <c r="EF495" s="668"/>
      <c r="EG495" s="668"/>
      <c r="EH495" s="668"/>
      <c r="EI495" s="668"/>
      <c r="EJ495" s="668"/>
      <c r="EK495" s="668"/>
      <c r="EL495" s="668"/>
      <c r="EM495" s="668"/>
      <c r="EN495" s="668"/>
      <c r="EO495" s="668"/>
      <c r="EP495" s="668"/>
      <c r="EQ495" s="668"/>
      <c r="ER495" s="668"/>
      <c r="ES495" s="668"/>
      <c r="ET495" s="668"/>
      <c r="EU495" s="668"/>
      <c r="EV495" s="668"/>
      <c r="EW495" s="668"/>
      <c r="EX495" s="668"/>
      <c r="EY495" s="668"/>
      <c r="EZ495" s="668"/>
      <c r="FA495" s="668"/>
      <c r="FB495" s="668"/>
      <c r="FC495" s="668"/>
      <c r="FD495" s="668"/>
      <c r="FE495" s="668"/>
      <c r="FF495" s="668"/>
    </row>
    <row r="496" spans="1:162" s="688" customFormat="1" ht="24" customHeight="1">
      <c r="A496" s="414"/>
      <c r="B496" s="415"/>
      <c r="C496" s="414" t="s">
        <v>592</v>
      </c>
      <c r="D496" s="416" t="s">
        <v>1021</v>
      </c>
      <c r="E496" s="417">
        <v>8720140</v>
      </c>
      <c r="F496" s="417">
        <v>0</v>
      </c>
      <c r="G496" s="417">
        <v>8720140</v>
      </c>
      <c r="H496" s="662"/>
      <c r="I496" s="665"/>
      <c r="J496" s="666"/>
      <c r="K496" s="665" t="s">
        <v>592</v>
      </c>
      <c r="L496" s="585" t="s">
        <v>3698</v>
      </c>
      <c r="M496" s="981">
        <f t="shared" si="21"/>
        <v>8720140</v>
      </c>
      <c r="N496" s="981">
        <f t="shared" si="22"/>
        <v>0</v>
      </c>
      <c r="O496" s="981">
        <f t="shared" si="23"/>
        <v>8720140</v>
      </c>
      <c r="P496" s="662"/>
      <c r="Q496" s="662"/>
      <c r="R496" s="662"/>
      <c r="S496" s="662"/>
      <c r="T496" s="662"/>
      <c r="U496" s="662"/>
      <c r="V496" s="662"/>
      <c r="W496" s="662"/>
      <c r="X496" s="662"/>
      <c r="Y496" s="662"/>
      <c r="Z496" s="662"/>
      <c r="AA496" s="662"/>
      <c r="AB496" s="662"/>
      <c r="AC496" s="662"/>
      <c r="AD496" s="662"/>
      <c r="AE496" s="662"/>
      <c r="AF496" s="662"/>
      <c r="AG496" s="662"/>
      <c r="AH496" s="662"/>
      <c r="AI496" s="662"/>
      <c r="AJ496" s="662"/>
      <c r="AK496" s="663"/>
      <c r="AL496" s="663"/>
      <c r="AM496" s="663"/>
      <c r="AN496" s="663"/>
      <c r="AO496" s="663"/>
      <c r="AP496" s="663"/>
      <c r="AQ496" s="663"/>
      <c r="AR496" s="663"/>
      <c r="AS496" s="663"/>
      <c r="AT496" s="663"/>
      <c r="AU496" s="663"/>
      <c r="AV496" s="663"/>
      <c r="AW496" s="663"/>
      <c r="AX496" s="663"/>
      <c r="AY496" s="663"/>
      <c r="AZ496" s="663"/>
      <c r="BA496" s="663"/>
      <c r="BB496" s="663"/>
      <c r="BC496" s="663"/>
      <c r="BD496" s="663"/>
      <c r="BE496" s="663"/>
      <c r="BF496" s="663"/>
      <c r="BG496" s="663"/>
      <c r="BH496" s="663"/>
      <c r="BI496" s="663"/>
      <c r="BJ496" s="663"/>
      <c r="BK496" s="663"/>
      <c r="BL496" s="663"/>
      <c r="BM496" s="663"/>
      <c r="BN496" s="663"/>
      <c r="BO496" s="663"/>
      <c r="BP496" s="663"/>
      <c r="BQ496" s="663"/>
      <c r="BR496" s="663"/>
      <c r="BS496" s="663"/>
      <c r="BT496" s="663"/>
      <c r="BU496" s="663"/>
      <c r="BV496" s="663"/>
      <c r="BW496" s="663"/>
      <c r="BX496" s="663"/>
      <c r="BY496" s="663"/>
      <c r="BZ496" s="663"/>
      <c r="CA496" s="663"/>
      <c r="CB496" s="663"/>
      <c r="CC496" s="663"/>
      <c r="CD496" s="663"/>
      <c r="CE496" s="663"/>
      <c r="CF496" s="663"/>
      <c r="CG496" s="663"/>
      <c r="CH496" s="663"/>
      <c r="CI496" s="663"/>
      <c r="CJ496" s="663"/>
      <c r="CK496" s="663"/>
      <c r="CL496" s="663"/>
      <c r="CM496" s="663"/>
      <c r="CN496" s="663"/>
      <c r="CO496" s="663"/>
      <c r="CP496" s="663"/>
      <c r="CQ496" s="663"/>
      <c r="CR496" s="663"/>
      <c r="CS496" s="663"/>
      <c r="CT496" s="663"/>
      <c r="CU496" s="663"/>
      <c r="CV496" s="663"/>
      <c r="CW496" s="663"/>
      <c r="CX496" s="663"/>
      <c r="CY496" s="663"/>
      <c r="CZ496" s="663"/>
      <c r="DA496" s="663"/>
      <c r="DB496" s="663"/>
      <c r="DC496" s="663"/>
      <c r="DD496" s="663"/>
      <c r="DE496" s="663"/>
      <c r="DF496" s="663"/>
      <c r="DG496" s="663"/>
      <c r="DH496" s="663"/>
      <c r="DI496" s="663"/>
      <c r="DJ496" s="663"/>
      <c r="DK496" s="663"/>
      <c r="DL496" s="663"/>
      <c r="DM496" s="663"/>
      <c r="DN496" s="663"/>
      <c r="DO496" s="663"/>
      <c r="DP496" s="663"/>
      <c r="DQ496" s="663"/>
      <c r="DR496" s="663"/>
      <c r="DS496" s="663"/>
      <c r="DT496" s="663"/>
      <c r="DU496" s="663"/>
      <c r="DV496" s="663"/>
      <c r="DW496" s="663"/>
      <c r="DX496" s="663"/>
      <c r="DY496" s="663"/>
      <c r="DZ496" s="663"/>
      <c r="EA496" s="663"/>
      <c r="EB496" s="663"/>
      <c r="EC496" s="663"/>
      <c r="ED496" s="663"/>
      <c r="EE496" s="663"/>
      <c r="EF496" s="663"/>
      <c r="EG496" s="663"/>
      <c r="EH496" s="663"/>
      <c r="EI496" s="663"/>
      <c r="EJ496" s="663"/>
      <c r="EK496" s="663"/>
      <c r="EL496" s="663"/>
      <c r="EM496" s="663"/>
      <c r="EN496" s="663"/>
      <c r="EO496" s="663"/>
      <c r="EP496" s="663"/>
      <c r="EQ496" s="663"/>
      <c r="ER496" s="663"/>
      <c r="ES496" s="663"/>
      <c r="ET496" s="663"/>
      <c r="EU496" s="663"/>
      <c r="EV496" s="663"/>
      <c r="EW496" s="663"/>
      <c r="EX496" s="663"/>
      <c r="EY496" s="663"/>
      <c r="EZ496" s="663"/>
      <c r="FA496" s="663"/>
      <c r="FB496" s="663"/>
      <c r="FC496" s="663"/>
      <c r="FD496" s="663"/>
      <c r="FE496" s="663"/>
      <c r="FF496" s="663"/>
    </row>
    <row r="497" spans="1:162" s="668" customFormat="1" ht="24" customHeight="1">
      <c r="A497" s="385"/>
      <c r="B497" s="385"/>
      <c r="C497" s="384" t="s">
        <v>595</v>
      </c>
      <c r="D497" s="478" t="s">
        <v>1022</v>
      </c>
      <c r="E497" s="419">
        <v>1245860</v>
      </c>
      <c r="F497" s="419">
        <v>0</v>
      </c>
      <c r="G497" s="417">
        <v>1245860</v>
      </c>
      <c r="H497" s="667"/>
      <c r="I497" s="669"/>
      <c r="J497" s="669"/>
      <c r="K497" s="670" t="s">
        <v>595</v>
      </c>
      <c r="L497" s="586" t="s">
        <v>3699</v>
      </c>
      <c r="M497" s="982">
        <f t="shared" si="21"/>
        <v>1245860</v>
      </c>
      <c r="N497" s="982">
        <f t="shared" si="22"/>
        <v>0</v>
      </c>
      <c r="O497" s="982">
        <f t="shared" si="23"/>
        <v>1245860</v>
      </c>
      <c r="P497" s="667"/>
      <c r="Q497" s="667"/>
      <c r="R497" s="667"/>
      <c r="S497" s="667"/>
      <c r="T497" s="667"/>
      <c r="U497" s="667"/>
      <c r="V497" s="667"/>
      <c r="W497" s="667"/>
      <c r="X497" s="667"/>
      <c r="Y497" s="667"/>
      <c r="Z497" s="667"/>
      <c r="AA497" s="667"/>
      <c r="AB497" s="667"/>
      <c r="AC497" s="667"/>
      <c r="AD497" s="667"/>
      <c r="AE497" s="667"/>
      <c r="AF497" s="667"/>
      <c r="AG497" s="667"/>
      <c r="AH497" s="667"/>
      <c r="AI497" s="667"/>
      <c r="AJ497" s="667"/>
    </row>
    <row r="498" spans="1:162" s="672" customFormat="1" ht="24" customHeight="1">
      <c r="A498" s="385"/>
      <c r="B498" s="384" t="s">
        <v>599</v>
      </c>
      <c r="C498" s="385"/>
      <c r="D498" s="418" t="s">
        <v>1023</v>
      </c>
      <c r="E498" s="419">
        <v>8199459.9999999991</v>
      </c>
      <c r="F498" s="419">
        <v>0</v>
      </c>
      <c r="G498" s="419">
        <v>8199459.9999999991</v>
      </c>
      <c r="H498" s="667"/>
      <c r="I498" s="669"/>
      <c r="J498" s="670" t="s">
        <v>599</v>
      </c>
      <c r="K498" s="669"/>
      <c r="L498" s="586" t="s">
        <v>3700</v>
      </c>
      <c r="M498" s="982">
        <f t="shared" si="21"/>
        <v>8199459.9999999991</v>
      </c>
      <c r="N498" s="982">
        <f t="shared" si="22"/>
        <v>0</v>
      </c>
      <c r="O498" s="982">
        <f t="shared" si="23"/>
        <v>8199459.9999999991</v>
      </c>
      <c r="P498" s="667"/>
      <c r="Q498" s="667"/>
      <c r="R498" s="667"/>
      <c r="S498" s="667"/>
      <c r="T498" s="667"/>
      <c r="U498" s="667"/>
      <c r="V498" s="667"/>
      <c r="W498" s="667"/>
      <c r="X498" s="667"/>
      <c r="Y498" s="667"/>
      <c r="Z498" s="667"/>
      <c r="AA498" s="667"/>
      <c r="AB498" s="667"/>
      <c r="AC498" s="667"/>
      <c r="AD498" s="667"/>
      <c r="AE498" s="667"/>
      <c r="AF498" s="667"/>
      <c r="AG498" s="667"/>
      <c r="AH498" s="667"/>
      <c r="AI498" s="667"/>
      <c r="AJ498" s="667"/>
      <c r="AK498" s="668"/>
      <c r="AL498" s="668"/>
      <c r="AM498" s="668"/>
      <c r="AN498" s="668"/>
      <c r="AO498" s="668"/>
      <c r="AP498" s="668"/>
      <c r="AQ498" s="668"/>
      <c r="AR498" s="668"/>
      <c r="AS498" s="668"/>
      <c r="AT498" s="668"/>
      <c r="AU498" s="668"/>
      <c r="AV498" s="668"/>
      <c r="AW498" s="668"/>
      <c r="AX498" s="668"/>
      <c r="AY498" s="668"/>
      <c r="AZ498" s="668"/>
      <c r="BA498" s="668"/>
      <c r="BB498" s="668"/>
      <c r="BC498" s="668"/>
      <c r="BD498" s="668"/>
      <c r="BE498" s="668"/>
      <c r="BF498" s="668"/>
      <c r="BG498" s="668"/>
      <c r="BH498" s="668"/>
      <c r="BI498" s="668"/>
      <c r="BJ498" s="668"/>
      <c r="BK498" s="668"/>
      <c r="BL498" s="668"/>
      <c r="BM498" s="668"/>
      <c r="BN498" s="668"/>
      <c r="BO498" s="668"/>
      <c r="BP498" s="668"/>
      <c r="BQ498" s="668"/>
      <c r="BR498" s="668"/>
      <c r="BS498" s="668"/>
      <c r="BT498" s="668"/>
      <c r="BU498" s="668"/>
      <c r="BV498" s="668"/>
      <c r="BW498" s="668"/>
      <c r="BX498" s="668"/>
      <c r="BY498" s="668"/>
      <c r="BZ498" s="668"/>
      <c r="CA498" s="668"/>
      <c r="CB498" s="668"/>
      <c r="CC498" s="668"/>
      <c r="CD498" s="668"/>
      <c r="CE498" s="668"/>
      <c r="CF498" s="668"/>
      <c r="CG498" s="668"/>
      <c r="CH498" s="668"/>
      <c r="CI498" s="668"/>
      <c r="CJ498" s="668"/>
      <c r="CK498" s="668"/>
      <c r="CL498" s="668"/>
      <c r="CM498" s="668"/>
      <c r="CN498" s="668"/>
      <c r="CO498" s="668"/>
      <c r="CP498" s="668"/>
      <c r="CQ498" s="668"/>
      <c r="CR498" s="668"/>
      <c r="CS498" s="668"/>
      <c r="CT498" s="668"/>
      <c r="CU498" s="668"/>
      <c r="CV498" s="668"/>
      <c r="CW498" s="668"/>
      <c r="CX498" s="668"/>
      <c r="CY498" s="668"/>
      <c r="CZ498" s="668"/>
      <c r="DA498" s="668"/>
      <c r="DB498" s="668"/>
      <c r="DC498" s="668"/>
      <c r="DD498" s="668"/>
      <c r="DE498" s="668"/>
      <c r="DF498" s="668"/>
      <c r="DG498" s="668"/>
      <c r="DH498" s="668"/>
      <c r="DI498" s="668"/>
      <c r="DJ498" s="668"/>
      <c r="DK498" s="668"/>
      <c r="DL498" s="668"/>
      <c r="DM498" s="668"/>
      <c r="DN498" s="668"/>
      <c r="DO498" s="668"/>
      <c r="DP498" s="668"/>
      <c r="DQ498" s="668"/>
      <c r="DR498" s="668"/>
      <c r="DS498" s="668"/>
      <c r="DT498" s="668"/>
      <c r="DU498" s="668"/>
      <c r="DV498" s="668"/>
      <c r="DW498" s="668"/>
      <c r="DX498" s="668"/>
      <c r="DY498" s="668"/>
      <c r="DZ498" s="668"/>
      <c r="EA498" s="668"/>
      <c r="EB498" s="668"/>
      <c r="EC498" s="668"/>
      <c r="ED498" s="668"/>
      <c r="EE498" s="668"/>
      <c r="EF498" s="668"/>
      <c r="EG498" s="668"/>
      <c r="EH498" s="668"/>
      <c r="EI498" s="668"/>
      <c r="EJ498" s="668"/>
      <c r="EK498" s="668"/>
      <c r="EL498" s="668"/>
      <c r="EM498" s="668"/>
      <c r="EN498" s="668"/>
      <c r="EO498" s="668"/>
      <c r="EP498" s="668"/>
      <c r="EQ498" s="668"/>
      <c r="ER498" s="668"/>
      <c r="ES498" s="668"/>
      <c r="ET498" s="668"/>
      <c r="EU498" s="668"/>
      <c r="EV498" s="668"/>
      <c r="EW498" s="668"/>
      <c r="EX498" s="668"/>
      <c r="EY498" s="668"/>
      <c r="EZ498" s="668"/>
      <c r="FA498" s="668"/>
      <c r="FB498" s="668"/>
      <c r="FC498" s="668"/>
      <c r="FD498" s="668"/>
      <c r="FE498" s="668"/>
      <c r="FF498" s="668"/>
    </row>
    <row r="499" spans="1:162" s="668" customFormat="1" ht="24" customHeight="1">
      <c r="A499" s="420"/>
      <c r="B499" s="420"/>
      <c r="C499" s="421" t="s">
        <v>592</v>
      </c>
      <c r="D499" s="422" t="s">
        <v>1024</v>
      </c>
      <c r="E499" s="423">
        <v>5664930</v>
      </c>
      <c r="F499" s="423">
        <v>0</v>
      </c>
      <c r="G499" s="417">
        <v>5664930</v>
      </c>
      <c r="H499" s="667"/>
      <c r="I499" s="673"/>
      <c r="J499" s="673"/>
      <c r="K499" s="674" t="s">
        <v>592</v>
      </c>
      <c r="L499" s="906" t="s">
        <v>3701</v>
      </c>
      <c r="M499" s="983">
        <f t="shared" si="21"/>
        <v>5664930</v>
      </c>
      <c r="N499" s="983">
        <f t="shared" si="22"/>
        <v>0</v>
      </c>
      <c r="O499" s="983">
        <f t="shared" si="23"/>
        <v>5664930</v>
      </c>
      <c r="P499" s="667"/>
      <c r="Q499" s="667"/>
      <c r="R499" s="667"/>
      <c r="S499" s="667"/>
      <c r="T499" s="667"/>
      <c r="U499" s="667"/>
      <c r="V499" s="667"/>
      <c r="W499" s="667"/>
      <c r="X499" s="667"/>
      <c r="Y499" s="667"/>
      <c r="Z499" s="667"/>
      <c r="AA499" s="667"/>
      <c r="AB499" s="667"/>
      <c r="AC499" s="667"/>
      <c r="AD499" s="667"/>
      <c r="AE499" s="667"/>
      <c r="AF499" s="667"/>
      <c r="AG499" s="667"/>
      <c r="AH499" s="667"/>
      <c r="AI499" s="667"/>
      <c r="AJ499" s="667"/>
    </row>
    <row r="500" spans="1:162" s="684" customFormat="1" ht="24" customHeight="1">
      <c r="A500" s="384"/>
      <c r="B500" s="385"/>
      <c r="C500" s="385" t="s">
        <v>595</v>
      </c>
      <c r="D500" s="418" t="s">
        <v>1025</v>
      </c>
      <c r="E500" s="419">
        <v>2534530</v>
      </c>
      <c r="F500" s="419">
        <v>0</v>
      </c>
      <c r="G500" s="417">
        <v>2534530</v>
      </c>
      <c r="H500" s="667"/>
      <c r="I500" s="670"/>
      <c r="J500" s="669"/>
      <c r="K500" s="669" t="s">
        <v>595</v>
      </c>
      <c r="L500" s="586" t="s">
        <v>3702</v>
      </c>
      <c r="M500" s="982">
        <f t="shared" si="21"/>
        <v>2534530</v>
      </c>
      <c r="N500" s="982">
        <f t="shared" si="22"/>
        <v>0</v>
      </c>
      <c r="O500" s="982">
        <f t="shared" si="23"/>
        <v>2534530</v>
      </c>
      <c r="P500" s="667"/>
      <c r="Q500" s="667"/>
      <c r="R500" s="667"/>
      <c r="S500" s="667"/>
      <c r="T500" s="667"/>
      <c r="U500" s="667"/>
      <c r="V500" s="667"/>
      <c r="W500" s="667"/>
      <c r="X500" s="667"/>
      <c r="Y500" s="667"/>
      <c r="Z500" s="667"/>
      <c r="AA500" s="667"/>
      <c r="AB500" s="667"/>
      <c r="AC500" s="667"/>
      <c r="AD500" s="667"/>
      <c r="AE500" s="667"/>
      <c r="AF500" s="667"/>
      <c r="AG500" s="667"/>
      <c r="AH500" s="667"/>
      <c r="AI500" s="667"/>
      <c r="AJ500" s="667"/>
      <c r="AK500" s="668"/>
      <c r="AL500" s="668"/>
      <c r="AM500" s="668"/>
      <c r="AN500" s="668"/>
      <c r="AO500" s="668"/>
      <c r="AP500" s="668"/>
      <c r="AQ500" s="668"/>
      <c r="AR500" s="668"/>
      <c r="AS500" s="668"/>
      <c r="AT500" s="668"/>
      <c r="AU500" s="668"/>
      <c r="AV500" s="668"/>
      <c r="AW500" s="668"/>
      <c r="AX500" s="668"/>
      <c r="AY500" s="668"/>
      <c r="AZ500" s="668"/>
      <c r="BA500" s="668"/>
      <c r="BB500" s="668"/>
      <c r="BC500" s="668"/>
      <c r="BD500" s="668"/>
      <c r="BE500" s="668"/>
      <c r="BF500" s="668"/>
      <c r="BG500" s="668"/>
      <c r="BH500" s="668"/>
      <c r="BI500" s="668"/>
      <c r="BJ500" s="668"/>
      <c r="BK500" s="668"/>
      <c r="BL500" s="668"/>
      <c r="BM500" s="668"/>
      <c r="BN500" s="668"/>
      <c r="BO500" s="668"/>
      <c r="BP500" s="668"/>
      <c r="BQ500" s="668"/>
      <c r="BR500" s="668"/>
      <c r="BS500" s="668"/>
      <c r="BT500" s="668"/>
      <c r="BU500" s="668"/>
      <c r="BV500" s="668"/>
      <c r="BW500" s="668"/>
      <c r="BX500" s="668"/>
      <c r="BY500" s="668"/>
      <c r="BZ500" s="668"/>
      <c r="CA500" s="668"/>
      <c r="CB500" s="668"/>
      <c r="CC500" s="668"/>
      <c r="CD500" s="668"/>
      <c r="CE500" s="668"/>
      <c r="CF500" s="668"/>
      <c r="CG500" s="668"/>
      <c r="CH500" s="668"/>
      <c r="CI500" s="668"/>
      <c r="CJ500" s="668"/>
      <c r="CK500" s="668"/>
      <c r="CL500" s="668"/>
      <c r="CM500" s="668"/>
      <c r="CN500" s="668"/>
      <c r="CO500" s="668"/>
      <c r="CP500" s="668"/>
      <c r="CQ500" s="668"/>
      <c r="CR500" s="668"/>
      <c r="CS500" s="668"/>
      <c r="CT500" s="668"/>
      <c r="CU500" s="668"/>
      <c r="CV500" s="668"/>
      <c r="CW500" s="668"/>
      <c r="CX500" s="668"/>
      <c r="CY500" s="668"/>
      <c r="CZ500" s="668"/>
      <c r="DA500" s="668"/>
      <c r="DB500" s="668"/>
      <c r="DC500" s="668"/>
      <c r="DD500" s="668"/>
      <c r="DE500" s="668"/>
      <c r="DF500" s="668"/>
      <c r="DG500" s="668"/>
      <c r="DH500" s="668"/>
      <c r="DI500" s="668"/>
      <c r="DJ500" s="668"/>
      <c r="DK500" s="668"/>
      <c r="DL500" s="668"/>
      <c r="DM500" s="668"/>
      <c r="DN500" s="668"/>
      <c r="DO500" s="668"/>
      <c r="DP500" s="668"/>
      <c r="DQ500" s="668"/>
      <c r="DR500" s="668"/>
      <c r="DS500" s="668"/>
      <c r="DT500" s="668"/>
      <c r="DU500" s="668"/>
      <c r="DV500" s="668"/>
      <c r="DW500" s="668"/>
      <c r="DX500" s="668"/>
      <c r="DY500" s="668"/>
      <c r="DZ500" s="668"/>
      <c r="EA500" s="668"/>
      <c r="EB500" s="668"/>
      <c r="EC500" s="668"/>
      <c r="ED500" s="668"/>
      <c r="EE500" s="668"/>
      <c r="EF500" s="668"/>
      <c r="EG500" s="668"/>
      <c r="EH500" s="668"/>
      <c r="EI500" s="668"/>
      <c r="EJ500" s="668"/>
      <c r="EK500" s="668"/>
      <c r="EL500" s="668"/>
      <c r="EM500" s="668"/>
      <c r="EN500" s="668"/>
      <c r="EO500" s="668"/>
      <c r="EP500" s="668"/>
      <c r="EQ500" s="668"/>
      <c r="ER500" s="668"/>
      <c r="ES500" s="668"/>
      <c r="ET500" s="668"/>
      <c r="EU500" s="668"/>
      <c r="EV500" s="668"/>
      <c r="EW500" s="668"/>
      <c r="EX500" s="668"/>
      <c r="EY500" s="668"/>
      <c r="EZ500" s="668"/>
      <c r="FA500" s="668"/>
      <c r="FB500" s="668"/>
      <c r="FC500" s="668"/>
      <c r="FD500" s="668"/>
      <c r="FE500" s="668"/>
      <c r="FF500" s="668"/>
    </row>
    <row r="501" spans="1:162" s="663" customFormat="1" ht="24" customHeight="1">
      <c r="A501" s="414"/>
      <c r="B501" s="415" t="s">
        <v>603</v>
      </c>
      <c r="C501" s="414"/>
      <c r="D501" s="416" t="s">
        <v>1026</v>
      </c>
      <c r="E501" s="417">
        <v>7752490</v>
      </c>
      <c r="F501" s="417">
        <v>0</v>
      </c>
      <c r="G501" s="417">
        <v>7752490</v>
      </c>
      <c r="H501" s="662"/>
      <c r="I501" s="665"/>
      <c r="J501" s="666" t="s">
        <v>603</v>
      </c>
      <c r="K501" s="665"/>
      <c r="L501" s="585" t="s">
        <v>3703</v>
      </c>
      <c r="M501" s="981">
        <f t="shared" si="21"/>
        <v>7752490</v>
      </c>
      <c r="N501" s="981">
        <f t="shared" si="22"/>
        <v>0</v>
      </c>
      <c r="O501" s="981">
        <f t="shared" si="23"/>
        <v>7752490</v>
      </c>
      <c r="P501" s="662"/>
      <c r="Q501" s="662"/>
      <c r="R501" s="662"/>
      <c r="S501" s="662"/>
      <c r="T501" s="662"/>
      <c r="U501" s="662"/>
      <c r="V501" s="662"/>
      <c r="W501" s="662"/>
      <c r="X501" s="662"/>
      <c r="Y501" s="662"/>
      <c r="Z501" s="662"/>
      <c r="AA501" s="662"/>
      <c r="AB501" s="662"/>
      <c r="AC501" s="662"/>
      <c r="AD501" s="662"/>
      <c r="AE501" s="662"/>
      <c r="AF501" s="662"/>
      <c r="AG501" s="662"/>
      <c r="AH501" s="662"/>
      <c r="AI501" s="662"/>
      <c r="AJ501" s="662"/>
    </row>
    <row r="502" spans="1:162" s="668" customFormat="1" ht="24" customHeight="1">
      <c r="A502" s="385"/>
      <c r="B502" s="385"/>
      <c r="C502" s="384" t="s">
        <v>592</v>
      </c>
      <c r="D502" s="478" t="s">
        <v>1027</v>
      </c>
      <c r="E502" s="419">
        <v>7752490</v>
      </c>
      <c r="F502" s="419">
        <v>0</v>
      </c>
      <c r="G502" s="417">
        <v>7752490</v>
      </c>
      <c r="H502" s="667"/>
      <c r="I502" s="669"/>
      <c r="J502" s="669"/>
      <c r="K502" s="670" t="s">
        <v>592</v>
      </c>
      <c r="L502" s="586" t="s">
        <v>3704</v>
      </c>
      <c r="M502" s="982">
        <f t="shared" si="21"/>
        <v>7752490</v>
      </c>
      <c r="N502" s="982">
        <f t="shared" si="22"/>
        <v>0</v>
      </c>
      <c r="O502" s="982">
        <f t="shared" si="23"/>
        <v>7752490</v>
      </c>
      <c r="P502" s="667"/>
      <c r="Q502" s="667"/>
      <c r="R502" s="667"/>
      <c r="S502" s="667"/>
      <c r="T502" s="667"/>
      <c r="U502" s="667"/>
      <c r="V502" s="667"/>
      <c r="W502" s="667"/>
      <c r="X502" s="667"/>
      <c r="Y502" s="667"/>
      <c r="Z502" s="667"/>
      <c r="AA502" s="667"/>
      <c r="AB502" s="667"/>
      <c r="AC502" s="667"/>
      <c r="AD502" s="667"/>
      <c r="AE502" s="667"/>
      <c r="AF502" s="667"/>
      <c r="AG502" s="667"/>
      <c r="AH502" s="667"/>
      <c r="AI502" s="667"/>
      <c r="AJ502" s="667"/>
    </row>
    <row r="503" spans="1:162" s="678" customFormat="1" ht="24" customHeight="1" thickBot="1">
      <c r="A503" s="425" t="s">
        <v>1028</v>
      </c>
      <c r="B503" s="424"/>
      <c r="C503" s="424"/>
      <c r="D503" s="426" t="s">
        <v>1029</v>
      </c>
      <c r="E503" s="427">
        <v>291791908</v>
      </c>
      <c r="F503" s="427">
        <v>0</v>
      </c>
      <c r="G503" s="439">
        <v>291791908</v>
      </c>
      <c r="H503" s="667"/>
      <c r="I503" s="676" t="s">
        <v>1028</v>
      </c>
      <c r="J503" s="675"/>
      <c r="K503" s="675"/>
      <c r="L503" s="587" t="s">
        <v>3705</v>
      </c>
      <c r="M503" s="984">
        <f t="shared" si="21"/>
        <v>291791908</v>
      </c>
      <c r="N503" s="984">
        <f t="shared" si="22"/>
        <v>0</v>
      </c>
      <c r="O503" s="984">
        <f t="shared" si="23"/>
        <v>291791908</v>
      </c>
      <c r="P503" s="667"/>
      <c r="Q503" s="667"/>
      <c r="R503" s="667"/>
      <c r="S503" s="667"/>
      <c r="T503" s="667"/>
      <c r="U503" s="667"/>
      <c r="V503" s="667"/>
      <c r="W503" s="667"/>
      <c r="X503" s="667"/>
      <c r="Y503" s="667"/>
      <c r="Z503" s="667"/>
      <c r="AA503" s="667"/>
      <c r="AB503" s="667"/>
      <c r="AC503" s="667"/>
      <c r="AD503" s="667"/>
      <c r="AE503" s="667"/>
      <c r="AF503" s="667"/>
      <c r="AG503" s="667"/>
      <c r="AH503" s="667"/>
      <c r="AI503" s="667"/>
      <c r="AJ503" s="667"/>
      <c r="AK503" s="668"/>
      <c r="AL503" s="668"/>
      <c r="AM503" s="668"/>
      <c r="AN503" s="668"/>
      <c r="AO503" s="668"/>
      <c r="AP503" s="668"/>
      <c r="AQ503" s="668"/>
      <c r="AR503" s="668"/>
      <c r="AS503" s="668"/>
      <c r="AT503" s="668"/>
      <c r="AU503" s="668"/>
      <c r="AV503" s="668"/>
      <c r="AW503" s="668"/>
      <c r="AX503" s="668"/>
      <c r="AY503" s="668"/>
      <c r="AZ503" s="668"/>
      <c r="BA503" s="668"/>
      <c r="BB503" s="668"/>
      <c r="BC503" s="668"/>
      <c r="BD503" s="668"/>
      <c r="BE503" s="668"/>
      <c r="BF503" s="668"/>
      <c r="BG503" s="668"/>
      <c r="BH503" s="668"/>
      <c r="BI503" s="668"/>
      <c r="BJ503" s="668"/>
      <c r="BK503" s="668"/>
      <c r="BL503" s="668"/>
      <c r="BM503" s="668"/>
      <c r="BN503" s="668"/>
      <c r="BO503" s="668"/>
      <c r="BP503" s="668"/>
      <c r="BQ503" s="668"/>
      <c r="BR503" s="668"/>
      <c r="BS503" s="668"/>
      <c r="BT503" s="668"/>
      <c r="BU503" s="668"/>
      <c r="BV503" s="668"/>
      <c r="BW503" s="668"/>
      <c r="BX503" s="668"/>
      <c r="BY503" s="668"/>
      <c r="BZ503" s="668"/>
      <c r="CA503" s="668"/>
      <c r="CB503" s="668"/>
      <c r="CC503" s="668"/>
      <c r="CD503" s="668"/>
      <c r="CE503" s="668"/>
      <c r="CF503" s="668"/>
      <c r="CG503" s="668"/>
      <c r="CH503" s="668"/>
      <c r="CI503" s="668"/>
      <c r="CJ503" s="668"/>
      <c r="CK503" s="668"/>
      <c r="CL503" s="668"/>
      <c r="CM503" s="668"/>
      <c r="CN503" s="668"/>
      <c r="CO503" s="668"/>
      <c r="CP503" s="668"/>
      <c r="CQ503" s="668"/>
      <c r="CR503" s="668"/>
      <c r="CS503" s="668"/>
      <c r="CT503" s="668"/>
      <c r="CU503" s="668"/>
      <c r="CV503" s="668"/>
      <c r="CW503" s="668"/>
      <c r="CX503" s="668"/>
      <c r="CY503" s="668"/>
      <c r="CZ503" s="668"/>
      <c r="DA503" s="668"/>
      <c r="DB503" s="668"/>
      <c r="DC503" s="668"/>
      <c r="DD503" s="668"/>
      <c r="DE503" s="668"/>
      <c r="DF503" s="668"/>
      <c r="DG503" s="668"/>
      <c r="DH503" s="668"/>
      <c r="DI503" s="668"/>
      <c r="DJ503" s="668"/>
      <c r="DK503" s="668"/>
      <c r="DL503" s="668"/>
      <c r="DM503" s="668"/>
      <c r="DN503" s="668"/>
      <c r="DO503" s="668"/>
      <c r="DP503" s="668"/>
      <c r="DQ503" s="668"/>
      <c r="DR503" s="668"/>
      <c r="DS503" s="668"/>
      <c r="DT503" s="668"/>
      <c r="DU503" s="668"/>
      <c r="DV503" s="668"/>
      <c r="DW503" s="668"/>
      <c r="DX503" s="668"/>
      <c r="DY503" s="668"/>
      <c r="DZ503" s="668"/>
      <c r="EA503" s="668"/>
      <c r="EB503" s="668"/>
      <c r="EC503" s="668"/>
      <c r="ED503" s="668"/>
      <c r="EE503" s="668"/>
      <c r="EF503" s="668"/>
      <c r="EG503" s="668"/>
      <c r="EH503" s="668"/>
      <c r="EI503" s="668"/>
      <c r="EJ503" s="668"/>
      <c r="EK503" s="668"/>
      <c r="EL503" s="668"/>
      <c r="EM503" s="668"/>
      <c r="EN503" s="668"/>
      <c r="EO503" s="668"/>
      <c r="EP503" s="668"/>
      <c r="EQ503" s="668"/>
      <c r="ER503" s="668"/>
      <c r="ES503" s="668"/>
      <c r="ET503" s="668"/>
      <c r="EU503" s="668"/>
      <c r="EV503" s="668"/>
      <c r="EW503" s="668"/>
      <c r="EX503" s="668"/>
      <c r="EY503" s="668"/>
      <c r="EZ503" s="668"/>
      <c r="FA503" s="668"/>
      <c r="FB503" s="668"/>
      <c r="FC503" s="668"/>
      <c r="FD503" s="668"/>
      <c r="FE503" s="668"/>
      <c r="FF503" s="668"/>
    </row>
    <row r="504" spans="1:162" s="668" customFormat="1" ht="24" customHeight="1" thickTop="1">
      <c r="A504" s="414"/>
      <c r="B504" s="415" t="s">
        <v>592</v>
      </c>
      <c r="C504" s="414"/>
      <c r="D504" s="416" t="s">
        <v>593</v>
      </c>
      <c r="E504" s="417">
        <v>59965779</v>
      </c>
      <c r="F504" s="417">
        <v>0</v>
      </c>
      <c r="G504" s="417">
        <v>59965779</v>
      </c>
      <c r="H504" s="667"/>
      <c r="I504" s="665"/>
      <c r="J504" s="666" t="s">
        <v>592</v>
      </c>
      <c r="K504" s="665"/>
      <c r="L504" s="585" t="s">
        <v>3339</v>
      </c>
      <c r="M504" s="981">
        <f t="shared" si="21"/>
        <v>59965779</v>
      </c>
      <c r="N504" s="981">
        <f t="shared" si="22"/>
        <v>0</v>
      </c>
      <c r="O504" s="981">
        <f t="shared" si="23"/>
        <v>59965779</v>
      </c>
      <c r="P504" s="667"/>
      <c r="Q504" s="667"/>
      <c r="R504" s="667"/>
      <c r="S504" s="667"/>
      <c r="T504" s="667"/>
      <c r="U504" s="667"/>
      <c r="V504" s="667"/>
      <c r="W504" s="667"/>
      <c r="X504" s="667"/>
      <c r="Y504" s="667"/>
      <c r="Z504" s="667"/>
      <c r="AA504" s="667"/>
      <c r="AB504" s="667"/>
      <c r="AC504" s="667"/>
      <c r="AD504" s="667"/>
      <c r="AE504" s="667"/>
      <c r="AF504" s="667"/>
      <c r="AG504" s="667"/>
      <c r="AH504" s="667"/>
      <c r="AI504" s="667"/>
      <c r="AJ504" s="667"/>
    </row>
    <row r="505" spans="1:162" s="688" customFormat="1" ht="24" customHeight="1">
      <c r="A505" s="385"/>
      <c r="B505" s="385"/>
      <c r="C505" s="384" t="s">
        <v>592</v>
      </c>
      <c r="D505" s="418" t="s">
        <v>594</v>
      </c>
      <c r="E505" s="419">
        <v>59965779</v>
      </c>
      <c r="F505" s="419">
        <v>0</v>
      </c>
      <c r="G505" s="417">
        <v>59965779</v>
      </c>
      <c r="H505" s="662"/>
      <c r="I505" s="669"/>
      <c r="J505" s="669"/>
      <c r="K505" s="670" t="s">
        <v>592</v>
      </c>
      <c r="L505" s="586" t="s">
        <v>3327</v>
      </c>
      <c r="M505" s="982">
        <f t="shared" si="21"/>
        <v>59965779</v>
      </c>
      <c r="N505" s="982">
        <f t="shared" si="22"/>
        <v>0</v>
      </c>
      <c r="O505" s="982">
        <f t="shared" si="23"/>
        <v>59965779</v>
      </c>
      <c r="P505" s="662"/>
      <c r="Q505" s="662"/>
      <c r="R505" s="662"/>
      <c r="S505" s="662"/>
      <c r="T505" s="662"/>
      <c r="U505" s="662"/>
      <c r="V505" s="662"/>
      <c r="W505" s="662"/>
      <c r="X505" s="662"/>
      <c r="Y505" s="662"/>
      <c r="Z505" s="662"/>
      <c r="AA505" s="662"/>
      <c r="AB505" s="662"/>
      <c r="AC505" s="662"/>
      <c r="AD505" s="662"/>
      <c r="AE505" s="662"/>
      <c r="AF505" s="662"/>
      <c r="AG505" s="662"/>
      <c r="AH505" s="662"/>
      <c r="AI505" s="662"/>
      <c r="AJ505" s="662"/>
      <c r="AK505" s="663"/>
      <c r="AL505" s="663"/>
      <c r="AM505" s="663"/>
      <c r="AN505" s="663"/>
      <c r="AO505" s="663"/>
      <c r="AP505" s="663"/>
      <c r="AQ505" s="663"/>
      <c r="AR505" s="663"/>
      <c r="AS505" s="663"/>
      <c r="AT505" s="663"/>
      <c r="AU505" s="663"/>
      <c r="AV505" s="663"/>
      <c r="AW505" s="663"/>
      <c r="AX505" s="663"/>
      <c r="AY505" s="663"/>
      <c r="AZ505" s="663"/>
      <c r="BA505" s="663"/>
      <c r="BB505" s="663"/>
      <c r="BC505" s="663"/>
      <c r="BD505" s="663"/>
      <c r="BE505" s="663"/>
      <c r="BF505" s="663"/>
      <c r="BG505" s="663"/>
      <c r="BH505" s="663"/>
      <c r="BI505" s="663"/>
      <c r="BJ505" s="663"/>
      <c r="BK505" s="663"/>
      <c r="BL505" s="663"/>
      <c r="BM505" s="663"/>
      <c r="BN505" s="663"/>
      <c r="BO505" s="663"/>
      <c r="BP505" s="663"/>
      <c r="BQ505" s="663"/>
      <c r="BR505" s="663"/>
      <c r="BS505" s="663"/>
      <c r="BT505" s="663"/>
      <c r="BU505" s="663"/>
      <c r="BV505" s="663"/>
      <c r="BW505" s="663"/>
      <c r="BX505" s="663"/>
      <c r="BY505" s="663"/>
      <c r="BZ505" s="663"/>
      <c r="CA505" s="663"/>
      <c r="CB505" s="663"/>
      <c r="CC505" s="663"/>
      <c r="CD505" s="663"/>
      <c r="CE505" s="663"/>
      <c r="CF505" s="663"/>
      <c r="CG505" s="663"/>
      <c r="CH505" s="663"/>
      <c r="CI505" s="663"/>
      <c r="CJ505" s="663"/>
      <c r="CK505" s="663"/>
      <c r="CL505" s="663"/>
      <c r="CM505" s="663"/>
      <c r="CN505" s="663"/>
      <c r="CO505" s="663"/>
      <c r="CP505" s="663"/>
      <c r="CQ505" s="663"/>
      <c r="CR505" s="663"/>
      <c r="CS505" s="663"/>
      <c r="CT505" s="663"/>
      <c r="CU505" s="663"/>
      <c r="CV505" s="663"/>
      <c r="CW505" s="663"/>
      <c r="CX505" s="663"/>
      <c r="CY505" s="663"/>
      <c r="CZ505" s="663"/>
      <c r="DA505" s="663"/>
      <c r="DB505" s="663"/>
      <c r="DC505" s="663"/>
      <c r="DD505" s="663"/>
      <c r="DE505" s="663"/>
      <c r="DF505" s="663"/>
      <c r="DG505" s="663"/>
      <c r="DH505" s="663"/>
      <c r="DI505" s="663"/>
      <c r="DJ505" s="663"/>
      <c r="DK505" s="663"/>
      <c r="DL505" s="663"/>
      <c r="DM505" s="663"/>
      <c r="DN505" s="663"/>
      <c r="DO505" s="663"/>
      <c r="DP505" s="663"/>
      <c r="DQ505" s="663"/>
      <c r="DR505" s="663"/>
      <c r="DS505" s="663"/>
      <c r="DT505" s="663"/>
      <c r="DU505" s="663"/>
      <c r="DV505" s="663"/>
      <c r="DW505" s="663"/>
      <c r="DX505" s="663"/>
      <c r="DY505" s="663"/>
      <c r="DZ505" s="663"/>
      <c r="EA505" s="663"/>
      <c r="EB505" s="663"/>
      <c r="EC505" s="663"/>
      <c r="ED505" s="663"/>
      <c r="EE505" s="663"/>
      <c r="EF505" s="663"/>
      <c r="EG505" s="663"/>
      <c r="EH505" s="663"/>
      <c r="EI505" s="663"/>
      <c r="EJ505" s="663"/>
      <c r="EK505" s="663"/>
      <c r="EL505" s="663"/>
      <c r="EM505" s="663"/>
      <c r="EN505" s="663"/>
      <c r="EO505" s="663"/>
      <c r="EP505" s="663"/>
      <c r="EQ505" s="663"/>
      <c r="ER505" s="663"/>
      <c r="ES505" s="663"/>
      <c r="ET505" s="663"/>
      <c r="EU505" s="663"/>
      <c r="EV505" s="663"/>
      <c r="EW505" s="663"/>
      <c r="EX505" s="663"/>
      <c r="EY505" s="663"/>
      <c r="EZ505" s="663"/>
      <c r="FA505" s="663"/>
      <c r="FB505" s="663"/>
      <c r="FC505" s="663"/>
      <c r="FD505" s="663"/>
      <c r="FE505" s="663"/>
      <c r="FF505" s="663"/>
    </row>
    <row r="506" spans="1:162" s="678" customFormat="1" ht="24" customHeight="1" thickBot="1">
      <c r="A506" s="385"/>
      <c r="B506" s="384" t="s">
        <v>595</v>
      </c>
      <c r="C506" s="385"/>
      <c r="D506" s="418" t="s">
        <v>722</v>
      </c>
      <c r="E506" s="419">
        <v>192922128</v>
      </c>
      <c r="F506" s="419">
        <v>0</v>
      </c>
      <c r="G506" s="417">
        <v>192922128</v>
      </c>
      <c r="H506" s="667"/>
      <c r="I506" s="669"/>
      <c r="J506" s="670" t="s">
        <v>595</v>
      </c>
      <c r="K506" s="669"/>
      <c r="L506" s="586" t="s">
        <v>3706</v>
      </c>
      <c r="M506" s="982">
        <f t="shared" si="21"/>
        <v>192922128</v>
      </c>
      <c r="N506" s="982">
        <f t="shared" si="22"/>
        <v>0</v>
      </c>
      <c r="O506" s="982">
        <f t="shared" si="23"/>
        <v>192922128</v>
      </c>
      <c r="P506" s="667"/>
      <c r="Q506" s="667"/>
      <c r="R506" s="667"/>
      <c r="S506" s="667"/>
      <c r="T506" s="667"/>
      <c r="U506" s="667"/>
      <c r="V506" s="667"/>
      <c r="W506" s="667"/>
      <c r="X506" s="667"/>
      <c r="Y506" s="667"/>
      <c r="Z506" s="667"/>
      <c r="AA506" s="667"/>
      <c r="AB506" s="667"/>
      <c r="AC506" s="667"/>
      <c r="AD506" s="667"/>
      <c r="AE506" s="667"/>
      <c r="AF506" s="667"/>
      <c r="AG506" s="667"/>
      <c r="AH506" s="667"/>
      <c r="AI506" s="667"/>
      <c r="AJ506" s="667"/>
      <c r="AK506" s="668"/>
      <c r="AL506" s="668"/>
      <c r="AM506" s="668"/>
      <c r="AN506" s="668"/>
      <c r="AO506" s="668"/>
      <c r="AP506" s="668"/>
      <c r="AQ506" s="668"/>
      <c r="AR506" s="668"/>
      <c r="AS506" s="668"/>
      <c r="AT506" s="668"/>
      <c r="AU506" s="668"/>
      <c r="AV506" s="668"/>
      <c r="AW506" s="668"/>
      <c r="AX506" s="668"/>
      <c r="AY506" s="668"/>
      <c r="AZ506" s="668"/>
      <c r="BA506" s="668"/>
      <c r="BB506" s="668"/>
      <c r="BC506" s="668"/>
      <c r="BD506" s="668"/>
      <c r="BE506" s="668"/>
      <c r="BF506" s="668"/>
      <c r="BG506" s="668"/>
      <c r="BH506" s="668"/>
      <c r="BI506" s="668"/>
      <c r="BJ506" s="668"/>
      <c r="BK506" s="668"/>
      <c r="BL506" s="668"/>
      <c r="BM506" s="668"/>
      <c r="BN506" s="668"/>
      <c r="BO506" s="668"/>
      <c r="BP506" s="668"/>
      <c r="BQ506" s="668"/>
      <c r="BR506" s="668"/>
      <c r="BS506" s="668"/>
      <c r="BT506" s="668"/>
      <c r="BU506" s="668"/>
      <c r="BV506" s="668"/>
      <c r="BW506" s="668"/>
      <c r="BX506" s="668"/>
      <c r="BY506" s="668"/>
      <c r="BZ506" s="668"/>
      <c r="CA506" s="668"/>
      <c r="CB506" s="668"/>
      <c r="CC506" s="668"/>
      <c r="CD506" s="668"/>
      <c r="CE506" s="668"/>
      <c r="CF506" s="668"/>
      <c r="CG506" s="668"/>
      <c r="CH506" s="668"/>
      <c r="CI506" s="668"/>
      <c r="CJ506" s="668"/>
      <c r="CK506" s="668"/>
      <c r="CL506" s="668"/>
      <c r="CM506" s="668"/>
      <c r="CN506" s="668"/>
      <c r="CO506" s="668"/>
      <c r="CP506" s="668"/>
      <c r="CQ506" s="668"/>
      <c r="CR506" s="668"/>
      <c r="CS506" s="668"/>
      <c r="CT506" s="668"/>
      <c r="CU506" s="668"/>
      <c r="CV506" s="668"/>
      <c r="CW506" s="668"/>
      <c r="CX506" s="668"/>
      <c r="CY506" s="668"/>
      <c r="CZ506" s="668"/>
      <c r="DA506" s="668"/>
      <c r="DB506" s="668"/>
      <c r="DC506" s="668"/>
      <c r="DD506" s="668"/>
      <c r="DE506" s="668"/>
      <c r="DF506" s="668"/>
      <c r="DG506" s="668"/>
      <c r="DH506" s="668"/>
      <c r="DI506" s="668"/>
      <c r="DJ506" s="668"/>
      <c r="DK506" s="668"/>
      <c r="DL506" s="668"/>
      <c r="DM506" s="668"/>
      <c r="DN506" s="668"/>
      <c r="DO506" s="668"/>
      <c r="DP506" s="668"/>
      <c r="DQ506" s="668"/>
      <c r="DR506" s="668"/>
      <c r="DS506" s="668"/>
      <c r="DT506" s="668"/>
      <c r="DU506" s="668"/>
      <c r="DV506" s="668"/>
      <c r="DW506" s="668"/>
      <c r="DX506" s="668"/>
      <c r="DY506" s="668"/>
      <c r="DZ506" s="668"/>
      <c r="EA506" s="668"/>
      <c r="EB506" s="668"/>
      <c r="EC506" s="668"/>
      <c r="ED506" s="668"/>
      <c r="EE506" s="668"/>
      <c r="EF506" s="668"/>
      <c r="EG506" s="668"/>
      <c r="EH506" s="668"/>
      <c r="EI506" s="668"/>
      <c r="EJ506" s="668"/>
      <c r="EK506" s="668"/>
      <c r="EL506" s="668"/>
      <c r="EM506" s="668"/>
      <c r="EN506" s="668"/>
      <c r="EO506" s="668"/>
      <c r="EP506" s="668"/>
      <c r="EQ506" s="668"/>
      <c r="ER506" s="668"/>
      <c r="ES506" s="668"/>
      <c r="ET506" s="668"/>
      <c r="EU506" s="668"/>
      <c r="EV506" s="668"/>
      <c r="EW506" s="668"/>
      <c r="EX506" s="668"/>
      <c r="EY506" s="668"/>
      <c r="EZ506" s="668"/>
      <c r="FA506" s="668"/>
      <c r="FB506" s="668"/>
      <c r="FC506" s="668"/>
      <c r="FD506" s="668"/>
      <c r="FE506" s="668"/>
      <c r="FF506" s="668"/>
    </row>
    <row r="507" spans="1:162" s="672" customFormat="1" ht="24" customHeight="1" thickTop="1">
      <c r="A507" s="385"/>
      <c r="B507" s="385"/>
      <c r="C507" s="384" t="s">
        <v>592</v>
      </c>
      <c r="D507" s="418" t="s">
        <v>1030</v>
      </c>
      <c r="E507" s="419">
        <v>192922128</v>
      </c>
      <c r="F507" s="419">
        <v>0</v>
      </c>
      <c r="G507" s="419">
        <v>192922128</v>
      </c>
      <c r="H507" s="667"/>
      <c r="I507" s="669"/>
      <c r="J507" s="669"/>
      <c r="K507" s="670" t="s">
        <v>592</v>
      </c>
      <c r="L507" s="586" t="s">
        <v>3707</v>
      </c>
      <c r="M507" s="982">
        <f t="shared" si="21"/>
        <v>192922128</v>
      </c>
      <c r="N507" s="982">
        <f t="shared" si="22"/>
        <v>0</v>
      </c>
      <c r="O507" s="982">
        <f t="shared" si="23"/>
        <v>192922128</v>
      </c>
      <c r="P507" s="667"/>
      <c r="Q507" s="667"/>
      <c r="R507" s="667"/>
      <c r="S507" s="667"/>
      <c r="T507" s="667"/>
      <c r="U507" s="667"/>
      <c r="V507" s="667"/>
      <c r="W507" s="667"/>
      <c r="X507" s="667"/>
      <c r="Y507" s="667"/>
      <c r="Z507" s="667"/>
      <c r="AA507" s="667"/>
      <c r="AB507" s="667"/>
      <c r="AC507" s="667"/>
      <c r="AD507" s="667"/>
      <c r="AE507" s="667"/>
      <c r="AF507" s="667"/>
      <c r="AG507" s="667"/>
      <c r="AH507" s="667"/>
      <c r="AI507" s="667"/>
      <c r="AJ507" s="667"/>
      <c r="AK507" s="668"/>
      <c r="AL507" s="668"/>
      <c r="AM507" s="668"/>
      <c r="AN507" s="668"/>
      <c r="AO507" s="668"/>
      <c r="AP507" s="668"/>
      <c r="AQ507" s="668"/>
      <c r="AR507" s="668"/>
      <c r="AS507" s="668"/>
      <c r="AT507" s="668"/>
      <c r="AU507" s="668"/>
      <c r="AV507" s="668"/>
      <c r="AW507" s="668"/>
      <c r="AX507" s="668"/>
      <c r="AY507" s="668"/>
      <c r="AZ507" s="668"/>
      <c r="BA507" s="668"/>
      <c r="BB507" s="668"/>
      <c r="BC507" s="668"/>
      <c r="BD507" s="668"/>
      <c r="BE507" s="668"/>
      <c r="BF507" s="668"/>
      <c r="BG507" s="668"/>
      <c r="BH507" s="668"/>
      <c r="BI507" s="668"/>
      <c r="BJ507" s="668"/>
      <c r="BK507" s="668"/>
      <c r="BL507" s="668"/>
      <c r="BM507" s="668"/>
      <c r="BN507" s="668"/>
      <c r="BO507" s="668"/>
      <c r="BP507" s="668"/>
      <c r="BQ507" s="668"/>
      <c r="BR507" s="668"/>
      <c r="BS507" s="668"/>
      <c r="BT507" s="668"/>
      <c r="BU507" s="668"/>
      <c r="BV507" s="668"/>
      <c r="BW507" s="668"/>
      <c r="BX507" s="668"/>
      <c r="BY507" s="668"/>
      <c r="BZ507" s="668"/>
      <c r="CA507" s="668"/>
      <c r="CB507" s="668"/>
      <c r="CC507" s="668"/>
      <c r="CD507" s="668"/>
      <c r="CE507" s="668"/>
      <c r="CF507" s="668"/>
      <c r="CG507" s="668"/>
      <c r="CH507" s="668"/>
      <c r="CI507" s="668"/>
      <c r="CJ507" s="668"/>
      <c r="CK507" s="668"/>
      <c r="CL507" s="668"/>
      <c r="CM507" s="668"/>
      <c r="CN507" s="668"/>
      <c r="CO507" s="668"/>
      <c r="CP507" s="668"/>
      <c r="CQ507" s="668"/>
      <c r="CR507" s="668"/>
      <c r="CS507" s="668"/>
      <c r="CT507" s="668"/>
      <c r="CU507" s="668"/>
      <c r="CV507" s="668"/>
      <c r="CW507" s="668"/>
      <c r="CX507" s="668"/>
      <c r="CY507" s="668"/>
      <c r="CZ507" s="668"/>
      <c r="DA507" s="668"/>
      <c r="DB507" s="668"/>
      <c r="DC507" s="668"/>
      <c r="DD507" s="668"/>
      <c r="DE507" s="668"/>
      <c r="DF507" s="668"/>
      <c r="DG507" s="668"/>
      <c r="DH507" s="668"/>
      <c r="DI507" s="668"/>
      <c r="DJ507" s="668"/>
      <c r="DK507" s="668"/>
      <c r="DL507" s="668"/>
      <c r="DM507" s="668"/>
      <c r="DN507" s="668"/>
      <c r="DO507" s="668"/>
      <c r="DP507" s="668"/>
      <c r="DQ507" s="668"/>
      <c r="DR507" s="668"/>
      <c r="DS507" s="668"/>
      <c r="DT507" s="668"/>
      <c r="DU507" s="668"/>
      <c r="DV507" s="668"/>
      <c r="DW507" s="668"/>
      <c r="DX507" s="668"/>
      <c r="DY507" s="668"/>
      <c r="DZ507" s="668"/>
      <c r="EA507" s="668"/>
      <c r="EB507" s="668"/>
      <c r="EC507" s="668"/>
      <c r="ED507" s="668"/>
      <c r="EE507" s="668"/>
      <c r="EF507" s="668"/>
      <c r="EG507" s="668"/>
      <c r="EH507" s="668"/>
      <c r="EI507" s="668"/>
      <c r="EJ507" s="668"/>
      <c r="EK507" s="668"/>
      <c r="EL507" s="668"/>
      <c r="EM507" s="668"/>
      <c r="EN507" s="668"/>
      <c r="EO507" s="668"/>
      <c r="EP507" s="668"/>
      <c r="EQ507" s="668"/>
      <c r="ER507" s="668"/>
      <c r="ES507" s="668"/>
      <c r="ET507" s="668"/>
      <c r="EU507" s="668"/>
      <c r="EV507" s="668"/>
      <c r="EW507" s="668"/>
      <c r="EX507" s="668"/>
      <c r="EY507" s="668"/>
      <c r="EZ507" s="668"/>
      <c r="FA507" s="668"/>
      <c r="FB507" s="668"/>
      <c r="FC507" s="668"/>
      <c r="FD507" s="668"/>
      <c r="FE507" s="668"/>
      <c r="FF507" s="668"/>
    </row>
    <row r="508" spans="1:162" s="668" customFormat="1" ht="24" customHeight="1">
      <c r="A508" s="414"/>
      <c r="B508" s="414" t="s">
        <v>599</v>
      </c>
      <c r="C508" s="415"/>
      <c r="D508" s="416" t="s">
        <v>1031</v>
      </c>
      <c r="E508" s="417">
        <v>23195000</v>
      </c>
      <c r="F508" s="417">
        <v>0</v>
      </c>
      <c r="G508" s="417">
        <v>23195000</v>
      </c>
      <c r="H508" s="667"/>
      <c r="I508" s="665"/>
      <c r="J508" s="665" t="s">
        <v>599</v>
      </c>
      <c r="K508" s="666"/>
      <c r="L508" s="585" t="s">
        <v>3708</v>
      </c>
      <c r="M508" s="981">
        <f t="shared" si="21"/>
        <v>23195000</v>
      </c>
      <c r="N508" s="981">
        <f t="shared" si="22"/>
        <v>0</v>
      </c>
      <c r="O508" s="981">
        <f t="shared" si="23"/>
        <v>23195000</v>
      </c>
      <c r="P508" s="667"/>
      <c r="Q508" s="667"/>
      <c r="R508" s="667"/>
      <c r="S508" s="667"/>
      <c r="T508" s="667"/>
      <c r="U508" s="667"/>
      <c r="V508" s="667"/>
      <c r="W508" s="667"/>
      <c r="X508" s="667"/>
      <c r="Y508" s="667"/>
      <c r="Z508" s="667"/>
      <c r="AA508" s="667"/>
      <c r="AB508" s="667"/>
      <c r="AC508" s="667"/>
      <c r="AD508" s="667"/>
      <c r="AE508" s="667"/>
      <c r="AF508" s="667"/>
      <c r="AG508" s="667"/>
      <c r="AH508" s="667"/>
      <c r="AI508" s="667"/>
      <c r="AJ508" s="667"/>
    </row>
    <row r="509" spans="1:162" s="668" customFormat="1" ht="24" customHeight="1">
      <c r="A509" s="385"/>
      <c r="B509" s="385"/>
      <c r="C509" s="384" t="s">
        <v>592</v>
      </c>
      <c r="D509" s="418" t="s">
        <v>1032</v>
      </c>
      <c r="E509" s="419">
        <v>23195000</v>
      </c>
      <c r="F509" s="419">
        <v>0</v>
      </c>
      <c r="G509" s="417">
        <v>23195000</v>
      </c>
      <c r="H509" s="667"/>
      <c r="I509" s="669"/>
      <c r="J509" s="669"/>
      <c r="K509" s="670" t="s">
        <v>592</v>
      </c>
      <c r="L509" s="586" t="s">
        <v>3709</v>
      </c>
      <c r="M509" s="982">
        <f t="shared" si="21"/>
        <v>23195000</v>
      </c>
      <c r="N509" s="982">
        <f t="shared" si="22"/>
        <v>0</v>
      </c>
      <c r="O509" s="982">
        <f t="shared" si="23"/>
        <v>23195000</v>
      </c>
      <c r="P509" s="667"/>
      <c r="Q509" s="667"/>
      <c r="R509" s="667"/>
      <c r="S509" s="667"/>
      <c r="T509" s="667"/>
      <c r="U509" s="667"/>
      <c r="V509" s="667"/>
      <c r="W509" s="667"/>
      <c r="X509" s="667"/>
      <c r="Y509" s="667"/>
      <c r="Z509" s="667"/>
      <c r="AA509" s="667"/>
      <c r="AB509" s="667"/>
      <c r="AC509" s="667"/>
      <c r="AD509" s="667"/>
      <c r="AE509" s="667"/>
      <c r="AF509" s="667"/>
      <c r="AG509" s="667"/>
      <c r="AH509" s="667"/>
      <c r="AI509" s="667"/>
      <c r="AJ509" s="667"/>
    </row>
    <row r="510" spans="1:162" s="672" customFormat="1" ht="24" customHeight="1">
      <c r="A510" s="385"/>
      <c r="B510" s="385" t="s">
        <v>603</v>
      </c>
      <c r="C510" s="384"/>
      <c r="D510" s="418" t="s">
        <v>962</v>
      </c>
      <c r="E510" s="419">
        <v>15709001</v>
      </c>
      <c r="F510" s="419">
        <v>0</v>
      </c>
      <c r="G510" s="417">
        <v>15709001</v>
      </c>
      <c r="H510" s="667"/>
      <c r="I510" s="669"/>
      <c r="J510" s="669" t="s">
        <v>603</v>
      </c>
      <c r="K510" s="670"/>
      <c r="L510" s="586" t="s">
        <v>3426</v>
      </c>
      <c r="M510" s="982">
        <f t="shared" si="21"/>
        <v>15709001</v>
      </c>
      <c r="N510" s="982">
        <f t="shared" si="22"/>
        <v>0</v>
      </c>
      <c r="O510" s="982">
        <f t="shared" si="23"/>
        <v>15709001</v>
      </c>
      <c r="P510" s="667"/>
      <c r="Q510" s="667"/>
      <c r="R510" s="667"/>
      <c r="S510" s="667"/>
      <c r="T510" s="667"/>
      <c r="U510" s="667"/>
      <c r="V510" s="667"/>
      <c r="W510" s="667"/>
      <c r="X510" s="667"/>
      <c r="Y510" s="667"/>
      <c r="Z510" s="667"/>
      <c r="AA510" s="667"/>
      <c r="AB510" s="667"/>
      <c r="AC510" s="667"/>
      <c r="AD510" s="667"/>
      <c r="AE510" s="667"/>
      <c r="AF510" s="667"/>
      <c r="AG510" s="667"/>
      <c r="AH510" s="667"/>
      <c r="AI510" s="667"/>
      <c r="AJ510" s="667"/>
      <c r="AK510" s="668"/>
      <c r="AL510" s="668"/>
      <c r="AM510" s="668"/>
      <c r="AN510" s="668"/>
      <c r="AO510" s="668"/>
      <c r="AP510" s="668"/>
      <c r="AQ510" s="668"/>
      <c r="AR510" s="668"/>
      <c r="AS510" s="668"/>
      <c r="AT510" s="668"/>
      <c r="AU510" s="668"/>
      <c r="AV510" s="668"/>
      <c r="AW510" s="668"/>
      <c r="AX510" s="668"/>
      <c r="AY510" s="668"/>
      <c r="AZ510" s="668"/>
      <c r="BA510" s="668"/>
      <c r="BB510" s="668"/>
      <c r="BC510" s="668"/>
      <c r="BD510" s="668"/>
      <c r="BE510" s="668"/>
      <c r="BF510" s="668"/>
      <c r="BG510" s="668"/>
      <c r="BH510" s="668"/>
      <c r="BI510" s="668"/>
      <c r="BJ510" s="668"/>
      <c r="BK510" s="668"/>
      <c r="BL510" s="668"/>
      <c r="BM510" s="668"/>
      <c r="BN510" s="668"/>
      <c r="BO510" s="668"/>
      <c r="BP510" s="668"/>
      <c r="BQ510" s="668"/>
      <c r="BR510" s="668"/>
      <c r="BS510" s="668"/>
      <c r="BT510" s="668"/>
      <c r="BU510" s="668"/>
      <c r="BV510" s="668"/>
      <c r="BW510" s="668"/>
      <c r="BX510" s="668"/>
      <c r="BY510" s="668"/>
      <c r="BZ510" s="668"/>
      <c r="CA510" s="668"/>
      <c r="CB510" s="668"/>
      <c r="CC510" s="668"/>
      <c r="CD510" s="668"/>
      <c r="CE510" s="668"/>
      <c r="CF510" s="668"/>
      <c r="CG510" s="668"/>
      <c r="CH510" s="668"/>
      <c r="CI510" s="668"/>
      <c r="CJ510" s="668"/>
      <c r="CK510" s="668"/>
      <c r="CL510" s="668"/>
      <c r="CM510" s="668"/>
      <c r="CN510" s="668"/>
      <c r="CO510" s="668"/>
      <c r="CP510" s="668"/>
      <c r="CQ510" s="668"/>
      <c r="CR510" s="668"/>
      <c r="CS510" s="668"/>
      <c r="CT510" s="668"/>
      <c r="CU510" s="668"/>
      <c r="CV510" s="668"/>
      <c r="CW510" s="668"/>
      <c r="CX510" s="668"/>
      <c r="CY510" s="668"/>
      <c r="CZ510" s="668"/>
      <c r="DA510" s="668"/>
      <c r="DB510" s="668"/>
      <c r="DC510" s="668"/>
      <c r="DD510" s="668"/>
      <c r="DE510" s="668"/>
      <c r="DF510" s="668"/>
      <c r="DG510" s="668"/>
      <c r="DH510" s="668"/>
      <c r="DI510" s="668"/>
      <c r="DJ510" s="668"/>
      <c r="DK510" s="668"/>
      <c r="DL510" s="668"/>
      <c r="DM510" s="668"/>
      <c r="DN510" s="668"/>
      <c r="DO510" s="668"/>
      <c r="DP510" s="668"/>
      <c r="DQ510" s="668"/>
      <c r="DR510" s="668"/>
      <c r="DS510" s="668"/>
      <c r="DT510" s="668"/>
      <c r="DU510" s="668"/>
      <c r="DV510" s="668"/>
      <c r="DW510" s="668"/>
      <c r="DX510" s="668"/>
      <c r="DY510" s="668"/>
      <c r="DZ510" s="668"/>
      <c r="EA510" s="668"/>
      <c r="EB510" s="668"/>
      <c r="EC510" s="668"/>
      <c r="ED510" s="668"/>
      <c r="EE510" s="668"/>
      <c r="EF510" s="668"/>
      <c r="EG510" s="668"/>
      <c r="EH510" s="668"/>
      <c r="EI510" s="668"/>
      <c r="EJ510" s="668"/>
      <c r="EK510" s="668"/>
      <c r="EL510" s="668"/>
      <c r="EM510" s="668"/>
      <c r="EN510" s="668"/>
      <c r="EO510" s="668"/>
      <c r="EP510" s="668"/>
      <c r="EQ510" s="668"/>
      <c r="ER510" s="668"/>
      <c r="ES510" s="668"/>
      <c r="ET510" s="668"/>
      <c r="EU510" s="668"/>
      <c r="EV510" s="668"/>
      <c r="EW510" s="668"/>
      <c r="EX510" s="668"/>
      <c r="EY510" s="668"/>
      <c r="EZ510" s="668"/>
      <c r="FA510" s="668"/>
      <c r="FB510" s="668"/>
      <c r="FC510" s="668"/>
      <c r="FD510" s="668"/>
      <c r="FE510" s="668"/>
      <c r="FF510" s="668"/>
    </row>
    <row r="511" spans="1:162" s="668" customFormat="1" ht="24" customHeight="1">
      <c r="A511" s="385"/>
      <c r="B511" s="385"/>
      <c r="C511" s="384" t="s">
        <v>592</v>
      </c>
      <c r="D511" s="418" t="s">
        <v>745</v>
      </c>
      <c r="E511" s="419">
        <v>15709001</v>
      </c>
      <c r="F511" s="419">
        <v>0</v>
      </c>
      <c r="G511" s="417">
        <v>15709001</v>
      </c>
      <c r="H511" s="667"/>
      <c r="I511" s="669"/>
      <c r="J511" s="669"/>
      <c r="K511" s="670" t="s">
        <v>592</v>
      </c>
      <c r="L511" s="586" t="s">
        <v>3427</v>
      </c>
      <c r="M511" s="982">
        <f t="shared" si="21"/>
        <v>15709001</v>
      </c>
      <c r="N511" s="982">
        <f t="shared" si="22"/>
        <v>0</v>
      </c>
      <c r="O511" s="982">
        <f t="shared" si="23"/>
        <v>15709001</v>
      </c>
      <c r="P511" s="667"/>
      <c r="Q511" s="667"/>
      <c r="R511" s="667"/>
      <c r="S511" s="667"/>
      <c r="T511" s="667"/>
      <c r="U511" s="667"/>
      <c r="V511" s="667"/>
      <c r="W511" s="667"/>
      <c r="X511" s="667"/>
      <c r="Y511" s="667"/>
      <c r="Z511" s="667"/>
      <c r="AA511" s="667"/>
      <c r="AB511" s="667"/>
      <c r="AC511" s="667"/>
      <c r="AD511" s="667"/>
      <c r="AE511" s="667"/>
      <c r="AF511" s="667"/>
      <c r="AG511" s="667"/>
      <c r="AH511" s="667"/>
      <c r="AI511" s="667"/>
      <c r="AJ511" s="667"/>
    </row>
    <row r="512" spans="1:162" s="678" customFormat="1" ht="24" customHeight="1" thickBot="1">
      <c r="A512" s="424" t="s">
        <v>1033</v>
      </c>
      <c r="B512" s="424"/>
      <c r="C512" s="425"/>
      <c r="D512" s="426" t="s">
        <v>1034</v>
      </c>
      <c r="E512" s="427">
        <v>40640900</v>
      </c>
      <c r="F512" s="427">
        <v>0</v>
      </c>
      <c r="G512" s="439">
        <v>40640900</v>
      </c>
      <c r="H512" s="667"/>
      <c r="I512" s="675" t="s">
        <v>1033</v>
      </c>
      <c r="J512" s="675"/>
      <c r="K512" s="676"/>
      <c r="L512" s="587" t="s">
        <v>3710</v>
      </c>
      <c r="M512" s="984">
        <f t="shared" si="21"/>
        <v>40640900</v>
      </c>
      <c r="N512" s="984">
        <f t="shared" si="22"/>
        <v>0</v>
      </c>
      <c r="O512" s="984">
        <f t="shared" si="23"/>
        <v>40640900</v>
      </c>
      <c r="P512" s="667"/>
      <c r="Q512" s="667"/>
      <c r="R512" s="667"/>
      <c r="S512" s="667"/>
      <c r="T512" s="667"/>
      <c r="U512" s="667"/>
      <c r="V512" s="667"/>
      <c r="W512" s="667"/>
      <c r="X512" s="667"/>
      <c r="Y512" s="667"/>
      <c r="Z512" s="667"/>
      <c r="AA512" s="667"/>
      <c r="AB512" s="667"/>
      <c r="AC512" s="667"/>
      <c r="AD512" s="667"/>
      <c r="AE512" s="667"/>
      <c r="AF512" s="667"/>
      <c r="AG512" s="667"/>
      <c r="AH512" s="667"/>
      <c r="AI512" s="667"/>
      <c r="AJ512" s="667"/>
      <c r="AK512" s="668"/>
      <c r="AL512" s="668"/>
      <c r="AM512" s="668"/>
      <c r="AN512" s="668"/>
      <c r="AO512" s="668"/>
      <c r="AP512" s="668"/>
      <c r="AQ512" s="668"/>
      <c r="AR512" s="668"/>
      <c r="AS512" s="668"/>
      <c r="AT512" s="668"/>
      <c r="AU512" s="668"/>
      <c r="AV512" s="668"/>
      <c r="AW512" s="668"/>
      <c r="AX512" s="668"/>
      <c r="AY512" s="668"/>
      <c r="AZ512" s="668"/>
      <c r="BA512" s="668"/>
      <c r="BB512" s="668"/>
      <c r="BC512" s="668"/>
      <c r="BD512" s="668"/>
      <c r="BE512" s="668"/>
      <c r="BF512" s="668"/>
      <c r="BG512" s="668"/>
      <c r="BH512" s="668"/>
      <c r="BI512" s="668"/>
      <c r="BJ512" s="668"/>
      <c r="BK512" s="668"/>
      <c r="BL512" s="668"/>
      <c r="BM512" s="668"/>
      <c r="BN512" s="668"/>
      <c r="BO512" s="668"/>
      <c r="BP512" s="668"/>
      <c r="BQ512" s="668"/>
      <c r="BR512" s="668"/>
      <c r="BS512" s="668"/>
      <c r="BT512" s="668"/>
      <c r="BU512" s="668"/>
      <c r="BV512" s="668"/>
      <c r="BW512" s="668"/>
      <c r="BX512" s="668"/>
      <c r="BY512" s="668"/>
      <c r="BZ512" s="668"/>
      <c r="CA512" s="668"/>
      <c r="CB512" s="668"/>
      <c r="CC512" s="668"/>
      <c r="CD512" s="668"/>
      <c r="CE512" s="668"/>
      <c r="CF512" s="668"/>
      <c r="CG512" s="668"/>
      <c r="CH512" s="668"/>
      <c r="CI512" s="668"/>
      <c r="CJ512" s="668"/>
      <c r="CK512" s="668"/>
      <c r="CL512" s="668"/>
      <c r="CM512" s="668"/>
      <c r="CN512" s="668"/>
      <c r="CO512" s="668"/>
      <c r="CP512" s="668"/>
      <c r="CQ512" s="668"/>
      <c r="CR512" s="668"/>
      <c r="CS512" s="668"/>
      <c r="CT512" s="668"/>
      <c r="CU512" s="668"/>
      <c r="CV512" s="668"/>
      <c r="CW512" s="668"/>
      <c r="CX512" s="668"/>
      <c r="CY512" s="668"/>
      <c r="CZ512" s="668"/>
      <c r="DA512" s="668"/>
      <c r="DB512" s="668"/>
      <c r="DC512" s="668"/>
      <c r="DD512" s="668"/>
      <c r="DE512" s="668"/>
      <c r="DF512" s="668"/>
      <c r="DG512" s="668"/>
      <c r="DH512" s="668"/>
      <c r="DI512" s="668"/>
      <c r="DJ512" s="668"/>
      <c r="DK512" s="668"/>
      <c r="DL512" s="668"/>
      <c r="DM512" s="668"/>
      <c r="DN512" s="668"/>
      <c r="DO512" s="668"/>
      <c r="DP512" s="668"/>
      <c r="DQ512" s="668"/>
      <c r="DR512" s="668"/>
      <c r="DS512" s="668"/>
      <c r="DT512" s="668"/>
      <c r="DU512" s="668"/>
      <c r="DV512" s="668"/>
      <c r="DW512" s="668"/>
      <c r="DX512" s="668"/>
      <c r="DY512" s="668"/>
      <c r="DZ512" s="668"/>
      <c r="EA512" s="668"/>
      <c r="EB512" s="668"/>
      <c r="EC512" s="668"/>
      <c r="ED512" s="668"/>
      <c r="EE512" s="668"/>
      <c r="EF512" s="668"/>
      <c r="EG512" s="668"/>
      <c r="EH512" s="668"/>
      <c r="EI512" s="668"/>
      <c r="EJ512" s="668"/>
      <c r="EK512" s="668"/>
      <c r="EL512" s="668"/>
      <c r="EM512" s="668"/>
      <c r="EN512" s="668"/>
      <c r="EO512" s="668"/>
      <c r="EP512" s="668"/>
      <c r="EQ512" s="668"/>
      <c r="ER512" s="668"/>
      <c r="ES512" s="668"/>
      <c r="ET512" s="668"/>
      <c r="EU512" s="668"/>
      <c r="EV512" s="668"/>
      <c r="EW512" s="668"/>
      <c r="EX512" s="668"/>
      <c r="EY512" s="668"/>
      <c r="EZ512" s="668"/>
      <c r="FA512" s="668"/>
      <c r="FB512" s="668"/>
      <c r="FC512" s="668"/>
      <c r="FD512" s="668"/>
      <c r="FE512" s="668"/>
      <c r="FF512" s="668"/>
    </row>
    <row r="513" spans="1:162" s="668" customFormat="1" ht="24" customHeight="1" thickTop="1">
      <c r="A513" s="414"/>
      <c r="B513" s="414" t="s">
        <v>592</v>
      </c>
      <c r="C513" s="415"/>
      <c r="D513" s="416" t="s">
        <v>593</v>
      </c>
      <c r="E513" s="417">
        <v>18415200</v>
      </c>
      <c r="F513" s="417">
        <v>0</v>
      </c>
      <c r="G513" s="417">
        <v>18415200</v>
      </c>
      <c r="H513" s="667"/>
      <c r="I513" s="665"/>
      <c r="J513" s="665" t="s">
        <v>592</v>
      </c>
      <c r="K513" s="666"/>
      <c r="L513" s="585" t="s">
        <v>3326</v>
      </c>
      <c r="M513" s="981">
        <f t="shared" si="21"/>
        <v>18415200</v>
      </c>
      <c r="N513" s="981">
        <f t="shared" si="22"/>
        <v>0</v>
      </c>
      <c r="O513" s="981">
        <f t="shared" si="23"/>
        <v>18415200</v>
      </c>
      <c r="P513" s="667"/>
      <c r="Q513" s="667"/>
      <c r="R513" s="667"/>
      <c r="S513" s="667"/>
      <c r="T513" s="667"/>
      <c r="U513" s="667"/>
      <c r="V513" s="667"/>
      <c r="W513" s="667"/>
      <c r="X513" s="667"/>
      <c r="Y513" s="667"/>
      <c r="Z513" s="667"/>
      <c r="AA513" s="667"/>
      <c r="AB513" s="667"/>
      <c r="AC513" s="667"/>
      <c r="AD513" s="667"/>
      <c r="AE513" s="667"/>
      <c r="AF513" s="667"/>
      <c r="AG513" s="667"/>
      <c r="AH513" s="667"/>
      <c r="AI513" s="667"/>
      <c r="AJ513" s="667"/>
    </row>
    <row r="514" spans="1:162" s="688" customFormat="1" ht="24" customHeight="1">
      <c r="A514" s="385"/>
      <c r="B514" s="385"/>
      <c r="C514" s="384" t="s">
        <v>592</v>
      </c>
      <c r="D514" s="418" t="s">
        <v>594</v>
      </c>
      <c r="E514" s="419">
        <v>18415200</v>
      </c>
      <c r="F514" s="419">
        <v>0</v>
      </c>
      <c r="G514" s="419">
        <v>18415200</v>
      </c>
      <c r="H514" s="662"/>
      <c r="I514" s="669"/>
      <c r="J514" s="669"/>
      <c r="K514" s="670" t="s">
        <v>592</v>
      </c>
      <c r="L514" s="586" t="s">
        <v>3327</v>
      </c>
      <c r="M514" s="982">
        <f t="shared" si="21"/>
        <v>18415200</v>
      </c>
      <c r="N514" s="982">
        <f t="shared" si="22"/>
        <v>0</v>
      </c>
      <c r="O514" s="982">
        <f t="shared" si="23"/>
        <v>18415200</v>
      </c>
      <c r="P514" s="662"/>
      <c r="Q514" s="662"/>
      <c r="R514" s="662"/>
      <c r="S514" s="662"/>
      <c r="T514" s="662"/>
      <c r="U514" s="662"/>
      <c r="V514" s="662"/>
      <c r="W514" s="662"/>
      <c r="X514" s="662"/>
      <c r="Y514" s="662"/>
      <c r="Z514" s="662"/>
      <c r="AA514" s="662"/>
      <c r="AB514" s="662"/>
      <c r="AC514" s="662"/>
      <c r="AD514" s="662"/>
      <c r="AE514" s="662"/>
      <c r="AF514" s="662"/>
      <c r="AG514" s="662"/>
      <c r="AH514" s="662"/>
      <c r="AI514" s="662"/>
      <c r="AJ514" s="662"/>
      <c r="AK514" s="663"/>
      <c r="AL514" s="663"/>
      <c r="AM514" s="663"/>
      <c r="AN514" s="663"/>
      <c r="AO514" s="663"/>
      <c r="AP514" s="663"/>
      <c r="AQ514" s="663"/>
      <c r="AR514" s="663"/>
      <c r="AS514" s="663"/>
      <c r="AT514" s="663"/>
      <c r="AU514" s="663"/>
      <c r="AV514" s="663"/>
      <c r="AW514" s="663"/>
      <c r="AX514" s="663"/>
      <c r="AY514" s="663"/>
      <c r="AZ514" s="663"/>
      <c r="BA514" s="663"/>
      <c r="BB514" s="663"/>
      <c r="BC514" s="663"/>
      <c r="BD514" s="663"/>
      <c r="BE514" s="663"/>
      <c r="BF514" s="663"/>
      <c r="BG514" s="663"/>
      <c r="BH514" s="663"/>
      <c r="BI514" s="663"/>
      <c r="BJ514" s="663"/>
      <c r="BK514" s="663"/>
      <c r="BL514" s="663"/>
      <c r="BM514" s="663"/>
      <c r="BN514" s="663"/>
      <c r="BO514" s="663"/>
      <c r="BP514" s="663"/>
      <c r="BQ514" s="663"/>
      <c r="BR514" s="663"/>
      <c r="BS514" s="663"/>
      <c r="BT514" s="663"/>
      <c r="BU514" s="663"/>
      <c r="BV514" s="663"/>
      <c r="BW514" s="663"/>
      <c r="BX514" s="663"/>
      <c r="BY514" s="663"/>
      <c r="BZ514" s="663"/>
      <c r="CA514" s="663"/>
      <c r="CB514" s="663"/>
      <c r="CC514" s="663"/>
      <c r="CD514" s="663"/>
      <c r="CE514" s="663"/>
      <c r="CF514" s="663"/>
      <c r="CG514" s="663"/>
      <c r="CH514" s="663"/>
      <c r="CI514" s="663"/>
      <c r="CJ514" s="663"/>
      <c r="CK514" s="663"/>
      <c r="CL514" s="663"/>
      <c r="CM514" s="663"/>
      <c r="CN514" s="663"/>
      <c r="CO514" s="663"/>
      <c r="CP514" s="663"/>
      <c r="CQ514" s="663"/>
      <c r="CR514" s="663"/>
      <c r="CS514" s="663"/>
      <c r="CT514" s="663"/>
      <c r="CU514" s="663"/>
      <c r="CV514" s="663"/>
      <c r="CW514" s="663"/>
      <c r="CX514" s="663"/>
      <c r="CY514" s="663"/>
      <c r="CZ514" s="663"/>
      <c r="DA514" s="663"/>
      <c r="DB514" s="663"/>
      <c r="DC514" s="663"/>
      <c r="DD514" s="663"/>
      <c r="DE514" s="663"/>
      <c r="DF514" s="663"/>
      <c r="DG514" s="663"/>
      <c r="DH514" s="663"/>
      <c r="DI514" s="663"/>
      <c r="DJ514" s="663"/>
      <c r="DK514" s="663"/>
      <c r="DL514" s="663"/>
      <c r="DM514" s="663"/>
      <c r="DN514" s="663"/>
      <c r="DO514" s="663"/>
      <c r="DP514" s="663"/>
      <c r="DQ514" s="663"/>
      <c r="DR514" s="663"/>
      <c r="DS514" s="663"/>
      <c r="DT514" s="663"/>
      <c r="DU514" s="663"/>
      <c r="DV514" s="663"/>
      <c r="DW514" s="663"/>
      <c r="DX514" s="663"/>
      <c r="DY514" s="663"/>
      <c r="DZ514" s="663"/>
      <c r="EA514" s="663"/>
      <c r="EB514" s="663"/>
      <c r="EC514" s="663"/>
      <c r="ED514" s="663"/>
      <c r="EE514" s="663"/>
      <c r="EF514" s="663"/>
      <c r="EG514" s="663"/>
      <c r="EH514" s="663"/>
      <c r="EI514" s="663"/>
      <c r="EJ514" s="663"/>
      <c r="EK514" s="663"/>
      <c r="EL514" s="663"/>
      <c r="EM514" s="663"/>
      <c r="EN514" s="663"/>
      <c r="EO514" s="663"/>
      <c r="EP514" s="663"/>
      <c r="EQ514" s="663"/>
      <c r="ER514" s="663"/>
      <c r="ES514" s="663"/>
      <c r="ET514" s="663"/>
      <c r="EU514" s="663"/>
      <c r="EV514" s="663"/>
      <c r="EW514" s="663"/>
      <c r="EX514" s="663"/>
      <c r="EY514" s="663"/>
      <c r="EZ514" s="663"/>
      <c r="FA514" s="663"/>
      <c r="FB514" s="663"/>
      <c r="FC514" s="663"/>
      <c r="FD514" s="663"/>
      <c r="FE514" s="663"/>
      <c r="FF514" s="663"/>
    </row>
    <row r="515" spans="1:162" s="672" customFormat="1" ht="24" customHeight="1">
      <c r="A515" s="414"/>
      <c r="B515" s="414" t="s">
        <v>595</v>
      </c>
      <c r="C515" s="415"/>
      <c r="D515" s="416" t="s">
        <v>1035</v>
      </c>
      <c r="E515" s="417">
        <v>11470200</v>
      </c>
      <c r="F515" s="417">
        <v>0</v>
      </c>
      <c r="G515" s="417">
        <v>11470200</v>
      </c>
      <c r="H515" s="667"/>
      <c r="I515" s="665"/>
      <c r="J515" s="665" t="s">
        <v>595</v>
      </c>
      <c r="K515" s="666"/>
      <c r="L515" s="585" t="s">
        <v>3711</v>
      </c>
      <c r="M515" s="981">
        <f t="shared" si="21"/>
        <v>11470200</v>
      </c>
      <c r="N515" s="981">
        <f t="shared" si="22"/>
        <v>0</v>
      </c>
      <c r="O515" s="981">
        <f t="shared" si="23"/>
        <v>11470200</v>
      </c>
      <c r="P515" s="667"/>
      <c r="Q515" s="667"/>
      <c r="R515" s="667"/>
      <c r="S515" s="667"/>
      <c r="T515" s="667"/>
      <c r="U515" s="667"/>
      <c r="V515" s="667"/>
      <c r="W515" s="667"/>
      <c r="X515" s="667"/>
      <c r="Y515" s="667"/>
      <c r="Z515" s="667"/>
      <c r="AA515" s="667"/>
      <c r="AB515" s="667"/>
      <c r="AC515" s="667"/>
      <c r="AD515" s="667"/>
      <c r="AE515" s="667"/>
      <c r="AF515" s="667"/>
      <c r="AG515" s="667"/>
      <c r="AH515" s="667"/>
      <c r="AI515" s="667"/>
      <c r="AJ515" s="667"/>
      <c r="AK515" s="668"/>
      <c r="AL515" s="668"/>
      <c r="AM515" s="668"/>
      <c r="AN515" s="668"/>
      <c r="AO515" s="668"/>
      <c r="AP515" s="668"/>
      <c r="AQ515" s="668"/>
      <c r="AR515" s="668"/>
      <c r="AS515" s="668"/>
      <c r="AT515" s="668"/>
      <c r="AU515" s="668"/>
      <c r="AV515" s="668"/>
      <c r="AW515" s="668"/>
      <c r="AX515" s="668"/>
      <c r="AY515" s="668"/>
      <c r="AZ515" s="668"/>
      <c r="BA515" s="668"/>
      <c r="BB515" s="668"/>
      <c r="BC515" s="668"/>
      <c r="BD515" s="668"/>
      <c r="BE515" s="668"/>
      <c r="BF515" s="668"/>
      <c r="BG515" s="668"/>
      <c r="BH515" s="668"/>
      <c r="BI515" s="668"/>
      <c r="BJ515" s="668"/>
      <c r="BK515" s="668"/>
      <c r="BL515" s="668"/>
      <c r="BM515" s="668"/>
      <c r="BN515" s="668"/>
      <c r="BO515" s="668"/>
      <c r="BP515" s="668"/>
      <c r="BQ515" s="668"/>
      <c r="BR515" s="668"/>
      <c r="BS515" s="668"/>
      <c r="BT515" s="668"/>
      <c r="BU515" s="668"/>
      <c r="BV515" s="668"/>
      <c r="BW515" s="668"/>
      <c r="BX515" s="668"/>
      <c r="BY515" s="668"/>
      <c r="BZ515" s="668"/>
      <c r="CA515" s="668"/>
      <c r="CB515" s="668"/>
      <c r="CC515" s="668"/>
      <c r="CD515" s="668"/>
      <c r="CE515" s="668"/>
      <c r="CF515" s="668"/>
      <c r="CG515" s="668"/>
      <c r="CH515" s="668"/>
      <c r="CI515" s="668"/>
      <c r="CJ515" s="668"/>
      <c r="CK515" s="668"/>
      <c r="CL515" s="668"/>
      <c r="CM515" s="668"/>
      <c r="CN515" s="668"/>
      <c r="CO515" s="668"/>
      <c r="CP515" s="668"/>
      <c r="CQ515" s="668"/>
      <c r="CR515" s="668"/>
      <c r="CS515" s="668"/>
      <c r="CT515" s="668"/>
      <c r="CU515" s="668"/>
      <c r="CV515" s="668"/>
      <c r="CW515" s="668"/>
      <c r="CX515" s="668"/>
      <c r="CY515" s="668"/>
      <c r="CZ515" s="668"/>
      <c r="DA515" s="668"/>
      <c r="DB515" s="668"/>
      <c r="DC515" s="668"/>
      <c r="DD515" s="668"/>
      <c r="DE515" s="668"/>
      <c r="DF515" s="668"/>
      <c r="DG515" s="668"/>
      <c r="DH515" s="668"/>
      <c r="DI515" s="668"/>
      <c r="DJ515" s="668"/>
      <c r="DK515" s="668"/>
      <c r="DL515" s="668"/>
      <c r="DM515" s="668"/>
      <c r="DN515" s="668"/>
      <c r="DO515" s="668"/>
      <c r="DP515" s="668"/>
      <c r="DQ515" s="668"/>
      <c r="DR515" s="668"/>
      <c r="DS515" s="668"/>
      <c r="DT515" s="668"/>
      <c r="DU515" s="668"/>
      <c r="DV515" s="668"/>
      <c r="DW515" s="668"/>
      <c r="DX515" s="668"/>
      <c r="DY515" s="668"/>
      <c r="DZ515" s="668"/>
      <c r="EA515" s="668"/>
      <c r="EB515" s="668"/>
      <c r="EC515" s="668"/>
      <c r="ED515" s="668"/>
      <c r="EE515" s="668"/>
      <c r="EF515" s="668"/>
      <c r="EG515" s="668"/>
      <c r="EH515" s="668"/>
      <c r="EI515" s="668"/>
      <c r="EJ515" s="668"/>
      <c r="EK515" s="668"/>
      <c r="EL515" s="668"/>
      <c r="EM515" s="668"/>
      <c r="EN515" s="668"/>
      <c r="EO515" s="668"/>
      <c r="EP515" s="668"/>
      <c r="EQ515" s="668"/>
      <c r="ER515" s="668"/>
      <c r="ES515" s="668"/>
      <c r="ET515" s="668"/>
      <c r="EU515" s="668"/>
      <c r="EV515" s="668"/>
      <c r="EW515" s="668"/>
      <c r="EX515" s="668"/>
      <c r="EY515" s="668"/>
      <c r="EZ515" s="668"/>
      <c r="FA515" s="668"/>
      <c r="FB515" s="668"/>
      <c r="FC515" s="668"/>
      <c r="FD515" s="668"/>
      <c r="FE515" s="668"/>
      <c r="FF515" s="668"/>
    </row>
    <row r="516" spans="1:162" s="668" customFormat="1" ht="24" customHeight="1">
      <c r="A516" s="385"/>
      <c r="B516" s="384"/>
      <c r="C516" s="385" t="s">
        <v>592</v>
      </c>
      <c r="D516" s="418" t="s">
        <v>1036</v>
      </c>
      <c r="E516" s="419">
        <v>11470200</v>
      </c>
      <c r="F516" s="419">
        <v>0</v>
      </c>
      <c r="G516" s="417">
        <v>11470200</v>
      </c>
      <c r="H516" s="667"/>
      <c r="I516" s="669"/>
      <c r="J516" s="670"/>
      <c r="K516" s="669" t="s">
        <v>592</v>
      </c>
      <c r="L516" s="586" t="s">
        <v>3712</v>
      </c>
      <c r="M516" s="982">
        <f t="shared" si="21"/>
        <v>11470200</v>
      </c>
      <c r="N516" s="982">
        <f t="shared" si="22"/>
        <v>0</v>
      </c>
      <c r="O516" s="982">
        <f t="shared" si="23"/>
        <v>11470200</v>
      </c>
      <c r="P516" s="667"/>
      <c r="Q516" s="667"/>
      <c r="R516" s="667"/>
      <c r="S516" s="667"/>
      <c r="T516" s="667"/>
      <c r="U516" s="667"/>
      <c r="V516" s="667"/>
      <c r="W516" s="667"/>
      <c r="X516" s="667"/>
      <c r="Y516" s="667"/>
      <c r="Z516" s="667"/>
      <c r="AA516" s="667"/>
      <c r="AB516" s="667"/>
      <c r="AC516" s="667"/>
      <c r="AD516" s="667"/>
      <c r="AE516" s="667"/>
      <c r="AF516" s="667"/>
      <c r="AG516" s="667"/>
      <c r="AH516" s="667"/>
      <c r="AI516" s="667"/>
      <c r="AJ516" s="667"/>
    </row>
    <row r="517" spans="1:162" s="672" customFormat="1" ht="24" customHeight="1">
      <c r="A517" s="385"/>
      <c r="B517" s="385" t="s">
        <v>599</v>
      </c>
      <c r="C517" s="384"/>
      <c r="D517" s="418" t="s">
        <v>1037</v>
      </c>
      <c r="E517" s="419">
        <v>10755500</v>
      </c>
      <c r="F517" s="419">
        <v>0</v>
      </c>
      <c r="G517" s="417">
        <v>10755500</v>
      </c>
      <c r="H517" s="667"/>
      <c r="I517" s="669"/>
      <c r="J517" s="669" t="s">
        <v>599</v>
      </c>
      <c r="K517" s="670"/>
      <c r="L517" s="586" t="s">
        <v>3713</v>
      </c>
      <c r="M517" s="982">
        <f t="shared" si="21"/>
        <v>10755500</v>
      </c>
      <c r="N517" s="982">
        <f t="shared" si="22"/>
        <v>0</v>
      </c>
      <c r="O517" s="982">
        <f t="shared" si="23"/>
        <v>10755500</v>
      </c>
      <c r="P517" s="667"/>
      <c r="Q517" s="667"/>
      <c r="R517" s="667"/>
      <c r="S517" s="667"/>
      <c r="T517" s="667"/>
      <c r="U517" s="667"/>
      <c r="V517" s="667"/>
      <c r="W517" s="667"/>
      <c r="X517" s="667"/>
      <c r="Y517" s="667"/>
      <c r="Z517" s="667"/>
      <c r="AA517" s="667"/>
      <c r="AB517" s="667"/>
      <c r="AC517" s="667"/>
      <c r="AD517" s="667"/>
      <c r="AE517" s="667"/>
      <c r="AF517" s="667"/>
      <c r="AG517" s="667"/>
      <c r="AH517" s="667"/>
      <c r="AI517" s="667"/>
      <c r="AJ517" s="667"/>
      <c r="AK517" s="668"/>
      <c r="AL517" s="668"/>
      <c r="AM517" s="668"/>
      <c r="AN517" s="668"/>
      <c r="AO517" s="668"/>
      <c r="AP517" s="668"/>
      <c r="AQ517" s="668"/>
      <c r="AR517" s="668"/>
      <c r="AS517" s="668"/>
      <c r="AT517" s="668"/>
      <c r="AU517" s="668"/>
      <c r="AV517" s="668"/>
      <c r="AW517" s="668"/>
      <c r="AX517" s="668"/>
      <c r="AY517" s="668"/>
      <c r="AZ517" s="668"/>
      <c r="BA517" s="668"/>
      <c r="BB517" s="668"/>
      <c r="BC517" s="668"/>
      <c r="BD517" s="668"/>
      <c r="BE517" s="668"/>
      <c r="BF517" s="668"/>
      <c r="BG517" s="668"/>
      <c r="BH517" s="668"/>
      <c r="BI517" s="668"/>
      <c r="BJ517" s="668"/>
      <c r="BK517" s="668"/>
      <c r="BL517" s="668"/>
      <c r="BM517" s="668"/>
      <c r="BN517" s="668"/>
      <c r="BO517" s="668"/>
      <c r="BP517" s="668"/>
      <c r="BQ517" s="668"/>
      <c r="BR517" s="668"/>
      <c r="BS517" s="668"/>
      <c r="BT517" s="668"/>
      <c r="BU517" s="668"/>
      <c r="BV517" s="668"/>
      <c r="BW517" s="668"/>
      <c r="BX517" s="668"/>
      <c r="BY517" s="668"/>
      <c r="BZ517" s="668"/>
      <c r="CA517" s="668"/>
      <c r="CB517" s="668"/>
      <c r="CC517" s="668"/>
      <c r="CD517" s="668"/>
      <c r="CE517" s="668"/>
      <c r="CF517" s="668"/>
      <c r="CG517" s="668"/>
      <c r="CH517" s="668"/>
      <c r="CI517" s="668"/>
      <c r="CJ517" s="668"/>
      <c r="CK517" s="668"/>
      <c r="CL517" s="668"/>
      <c r="CM517" s="668"/>
      <c r="CN517" s="668"/>
      <c r="CO517" s="668"/>
      <c r="CP517" s="668"/>
      <c r="CQ517" s="668"/>
      <c r="CR517" s="668"/>
      <c r="CS517" s="668"/>
      <c r="CT517" s="668"/>
      <c r="CU517" s="668"/>
      <c r="CV517" s="668"/>
      <c r="CW517" s="668"/>
      <c r="CX517" s="668"/>
      <c r="CY517" s="668"/>
      <c r="CZ517" s="668"/>
      <c r="DA517" s="668"/>
      <c r="DB517" s="668"/>
      <c r="DC517" s="668"/>
      <c r="DD517" s="668"/>
      <c r="DE517" s="668"/>
      <c r="DF517" s="668"/>
      <c r="DG517" s="668"/>
      <c r="DH517" s="668"/>
      <c r="DI517" s="668"/>
      <c r="DJ517" s="668"/>
      <c r="DK517" s="668"/>
      <c r="DL517" s="668"/>
      <c r="DM517" s="668"/>
      <c r="DN517" s="668"/>
      <c r="DO517" s="668"/>
      <c r="DP517" s="668"/>
      <c r="DQ517" s="668"/>
      <c r="DR517" s="668"/>
      <c r="DS517" s="668"/>
      <c r="DT517" s="668"/>
      <c r="DU517" s="668"/>
      <c r="DV517" s="668"/>
      <c r="DW517" s="668"/>
      <c r="DX517" s="668"/>
      <c r="DY517" s="668"/>
      <c r="DZ517" s="668"/>
      <c r="EA517" s="668"/>
      <c r="EB517" s="668"/>
      <c r="EC517" s="668"/>
      <c r="ED517" s="668"/>
      <c r="EE517" s="668"/>
      <c r="EF517" s="668"/>
      <c r="EG517" s="668"/>
      <c r="EH517" s="668"/>
      <c r="EI517" s="668"/>
      <c r="EJ517" s="668"/>
      <c r="EK517" s="668"/>
      <c r="EL517" s="668"/>
      <c r="EM517" s="668"/>
      <c r="EN517" s="668"/>
      <c r="EO517" s="668"/>
      <c r="EP517" s="668"/>
      <c r="EQ517" s="668"/>
      <c r="ER517" s="668"/>
      <c r="ES517" s="668"/>
      <c r="ET517" s="668"/>
      <c r="EU517" s="668"/>
      <c r="EV517" s="668"/>
      <c r="EW517" s="668"/>
      <c r="EX517" s="668"/>
      <c r="EY517" s="668"/>
      <c r="EZ517" s="668"/>
      <c r="FA517" s="668"/>
      <c r="FB517" s="668"/>
      <c r="FC517" s="668"/>
      <c r="FD517" s="668"/>
      <c r="FE517" s="668"/>
      <c r="FF517" s="668"/>
    </row>
    <row r="518" spans="1:162" s="672" customFormat="1" ht="24" customHeight="1">
      <c r="A518" s="385"/>
      <c r="B518" s="385"/>
      <c r="C518" s="384" t="s">
        <v>592</v>
      </c>
      <c r="D518" s="418" t="s">
        <v>1038</v>
      </c>
      <c r="E518" s="419">
        <v>10755500</v>
      </c>
      <c r="F518" s="419">
        <v>0</v>
      </c>
      <c r="G518" s="417">
        <v>10755500</v>
      </c>
      <c r="H518" s="667"/>
      <c r="I518" s="669"/>
      <c r="J518" s="669"/>
      <c r="K518" s="670" t="s">
        <v>592</v>
      </c>
      <c r="L518" s="586" t="s">
        <v>3714</v>
      </c>
      <c r="M518" s="982">
        <f t="shared" ref="M518:M581" si="24">E518</f>
        <v>10755500</v>
      </c>
      <c r="N518" s="982">
        <f t="shared" ref="N518:N581" si="25">F518</f>
        <v>0</v>
      </c>
      <c r="O518" s="982">
        <f t="shared" ref="O518:O581" si="26">G518</f>
        <v>10755500</v>
      </c>
      <c r="P518" s="667"/>
      <c r="Q518" s="667"/>
      <c r="R518" s="667"/>
      <c r="S518" s="667"/>
      <c r="T518" s="667"/>
      <c r="U518" s="667"/>
      <c r="V518" s="667"/>
      <c r="W518" s="667"/>
      <c r="X518" s="667"/>
      <c r="Y518" s="667"/>
      <c r="Z518" s="667"/>
      <c r="AA518" s="667"/>
      <c r="AB518" s="667"/>
      <c r="AC518" s="667"/>
      <c r="AD518" s="667"/>
      <c r="AE518" s="667"/>
      <c r="AF518" s="667"/>
      <c r="AG518" s="667"/>
      <c r="AH518" s="667"/>
      <c r="AI518" s="667"/>
      <c r="AJ518" s="667"/>
      <c r="AK518" s="668"/>
      <c r="AL518" s="668"/>
      <c r="AM518" s="668"/>
      <c r="AN518" s="668"/>
      <c r="AO518" s="668"/>
      <c r="AP518" s="668"/>
      <c r="AQ518" s="668"/>
      <c r="AR518" s="668"/>
      <c r="AS518" s="668"/>
      <c r="AT518" s="668"/>
      <c r="AU518" s="668"/>
      <c r="AV518" s="668"/>
      <c r="AW518" s="668"/>
      <c r="AX518" s="668"/>
      <c r="AY518" s="668"/>
      <c r="AZ518" s="668"/>
      <c r="BA518" s="668"/>
      <c r="BB518" s="668"/>
      <c r="BC518" s="668"/>
      <c r="BD518" s="668"/>
      <c r="BE518" s="668"/>
      <c r="BF518" s="668"/>
      <c r="BG518" s="668"/>
      <c r="BH518" s="668"/>
      <c r="BI518" s="668"/>
      <c r="BJ518" s="668"/>
      <c r="BK518" s="668"/>
      <c r="BL518" s="668"/>
      <c r="BM518" s="668"/>
      <c r="BN518" s="668"/>
      <c r="BO518" s="668"/>
      <c r="BP518" s="668"/>
      <c r="BQ518" s="668"/>
      <c r="BR518" s="668"/>
      <c r="BS518" s="668"/>
      <c r="BT518" s="668"/>
      <c r="BU518" s="668"/>
      <c r="BV518" s="668"/>
      <c r="BW518" s="668"/>
      <c r="BX518" s="668"/>
      <c r="BY518" s="668"/>
      <c r="BZ518" s="668"/>
      <c r="CA518" s="668"/>
      <c r="CB518" s="668"/>
      <c r="CC518" s="668"/>
      <c r="CD518" s="668"/>
      <c r="CE518" s="668"/>
      <c r="CF518" s="668"/>
      <c r="CG518" s="668"/>
      <c r="CH518" s="668"/>
      <c r="CI518" s="668"/>
      <c r="CJ518" s="668"/>
      <c r="CK518" s="668"/>
      <c r="CL518" s="668"/>
      <c r="CM518" s="668"/>
      <c r="CN518" s="668"/>
      <c r="CO518" s="668"/>
      <c r="CP518" s="668"/>
      <c r="CQ518" s="668"/>
      <c r="CR518" s="668"/>
      <c r="CS518" s="668"/>
      <c r="CT518" s="668"/>
      <c r="CU518" s="668"/>
      <c r="CV518" s="668"/>
      <c r="CW518" s="668"/>
      <c r="CX518" s="668"/>
      <c r="CY518" s="668"/>
      <c r="CZ518" s="668"/>
      <c r="DA518" s="668"/>
      <c r="DB518" s="668"/>
      <c r="DC518" s="668"/>
      <c r="DD518" s="668"/>
      <c r="DE518" s="668"/>
      <c r="DF518" s="668"/>
      <c r="DG518" s="668"/>
      <c r="DH518" s="668"/>
      <c r="DI518" s="668"/>
      <c r="DJ518" s="668"/>
      <c r="DK518" s="668"/>
      <c r="DL518" s="668"/>
      <c r="DM518" s="668"/>
      <c r="DN518" s="668"/>
      <c r="DO518" s="668"/>
      <c r="DP518" s="668"/>
      <c r="DQ518" s="668"/>
      <c r="DR518" s="668"/>
      <c r="DS518" s="668"/>
      <c r="DT518" s="668"/>
      <c r="DU518" s="668"/>
      <c r="DV518" s="668"/>
      <c r="DW518" s="668"/>
      <c r="DX518" s="668"/>
      <c r="DY518" s="668"/>
      <c r="DZ518" s="668"/>
      <c r="EA518" s="668"/>
      <c r="EB518" s="668"/>
      <c r="EC518" s="668"/>
      <c r="ED518" s="668"/>
      <c r="EE518" s="668"/>
      <c r="EF518" s="668"/>
      <c r="EG518" s="668"/>
      <c r="EH518" s="668"/>
      <c r="EI518" s="668"/>
      <c r="EJ518" s="668"/>
      <c r="EK518" s="668"/>
      <c r="EL518" s="668"/>
      <c r="EM518" s="668"/>
      <c r="EN518" s="668"/>
      <c r="EO518" s="668"/>
      <c r="EP518" s="668"/>
      <c r="EQ518" s="668"/>
      <c r="ER518" s="668"/>
      <c r="ES518" s="668"/>
      <c r="ET518" s="668"/>
      <c r="EU518" s="668"/>
      <c r="EV518" s="668"/>
      <c r="EW518" s="668"/>
      <c r="EX518" s="668"/>
      <c r="EY518" s="668"/>
      <c r="EZ518" s="668"/>
      <c r="FA518" s="668"/>
      <c r="FB518" s="668"/>
      <c r="FC518" s="668"/>
      <c r="FD518" s="668"/>
      <c r="FE518" s="668"/>
      <c r="FF518" s="668"/>
    </row>
    <row r="519" spans="1:162" s="678" customFormat="1" ht="24" customHeight="1" thickBot="1">
      <c r="A519" s="424" t="s">
        <v>1039</v>
      </c>
      <c r="B519" s="425"/>
      <c r="C519" s="424"/>
      <c r="D519" s="426" t="s">
        <v>1040</v>
      </c>
      <c r="E519" s="427">
        <v>46611000</v>
      </c>
      <c r="F519" s="427">
        <v>0</v>
      </c>
      <c r="G519" s="439">
        <v>46611000</v>
      </c>
      <c r="H519" s="667"/>
      <c r="I519" s="675" t="s">
        <v>1039</v>
      </c>
      <c r="J519" s="676"/>
      <c r="K519" s="675"/>
      <c r="L519" s="587" t="s">
        <v>3715</v>
      </c>
      <c r="M519" s="984">
        <f t="shared" si="24"/>
        <v>46611000</v>
      </c>
      <c r="N519" s="984">
        <f t="shared" si="25"/>
        <v>0</v>
      </c>
      <c r="O519" s="984">
        <f t="shared" si="26"/>
        <v>46611000</v>
      </c>
      <c r="P519" s="667"/>
      <c r="Q519" s="667"/>
      <c r="R519" s="667"/>
      <c r="S519" s="667"/>
      <c r="T519" s="667"/>
      <c r="U519" s="667"/>
      <c r="V519" s="667"/>
      <c r="W519" s="667"/>
      <c r="X519" s="667"/>
      <c r="Y519" s="667"/>
      <c r="Z519" s="667"/>
      <c r="AA519" s="667"/>
      <c r="AB519" s="667"/>
      <c r="AC519" s="667"/>
      <c r="AD519" s="667"/>
      <c r="AE519" s="667"/>
      <c r="AF519" s="667"/>
      <c r="AG519" s="667"/>
      <c r="AH519" s="667"/>
      <c r="AI519" s="667"/>
      <c r="AJ519" s="667"/>
      <c r="AK519" s="668"/>
      <c r="AL519" s="668"/>
      <c r="AM519" s="668"/>
      <c r="AN519" s="668"/>
      <c r="AO519" s="668"/>
      <c r="AP519" s="668"/>
      <c r="AQ519" s="668"/>
      <c r="AR519" s="668"/>
      <c r="AS519" s="668"/>
      <c r="AT519" s="668"/>
      <c r="AU519" s="668"/>
      <c r="AV519" s="668"/>
      <c r="AW519" s="668"/>
      <c r="AX519" s="668"/>
      <c r="AY519" s="668"/>
      <c r="AZ519" s="668"/>
      <c r="BA519" s="668"/>
      <c r="BB519" s="668"/>
      <c r="BC519" s="668"/>
      <c r="BD519" s="668"/>
      <c r="BE519" s="668"/>
      <c r="BF519" s="668"/>
      <c r="BG519" s="668"/>
      <c r="BH519" s="668"/>
      <c r="BI519" s="668"/>
      <c r="BJ519" s="668"/>
      <c r="BK519" s="668"/>
      <c r="BL519" s="668"/>
      <c r="BM519" s="668"/>
      <c r="BN519" s="668"/>
      <c r="BO519" s="668"/>
      <c r="BP519" s="668"/>
      <c r="BQ519" s="668"/>
      <c r="BR519" s="668"/>
      <c r="BS519" s="668"/>
      <c r="BT519" s="668"/>
      <c r="BU519" s="668"/>
      <c r="BV519" s="668"/>
      <c r="BW519" s="668"/>
      <c r="BX519" s="668"/>
      <c r="BY519" s="668"/>
      <c r="BZ519" s="668"/>
      <c r="CA519" s="668"/>
      <c r="CB519" s="668"/>
      <c r="CC519" s="668"/>
      <c r="CD519" s="668"/>
      <c r="CE519" s="668"/>
      <c r="CF519" s="668"/>
      <c r="CG519" s="668"/>
      <c r="CH519" s="668"/>
      <c r="CI519" s="668"/>
      <c r="CJ519" s="668"/>
      <c r="CK519" s="668"/>
      <c r="CL519" s="668"/>
      <c r="CM519" s="668"/>
      <c r="CN519" s="668"/>
      <c r="CO519" s="668"/>
      <c r="CP519" s="668"/>
      <c r="CQ519" s="668"/>
      <c r="CR519" s="668"/>
      <c r="CS519" s="668"/>
      <c r="CT519" s="668"/>
      <c r="CU519" s="668"/>
      <c r="CV519" s="668"/>
      <c r="CW519" s="668"/>
      <c r="CX519" s="668"/>
      <c r="CY519" s="668"/>
      <c r="CZ519" s="668"/>
      <c r="DA519" s="668"/>
      <c r="DB519" s="668"/>
      <c r="DC519" s="668"/>
      <c r="DD519" s="668"/>
      <c r="DE519" s="668"/>
      <c r="DF519" s="668"/>
      <c r="DG519" s="668"/>
      <c r="DH519" s="668"/>
      <c r="DI519" s="668"/>
      <c r="DJ519" s="668"/>
      <c r="DK519" s="668"/>
      <c r="DL519" s="668"/>
      <c r="DM519" s="668"/>
      <c r="DN519" s="668"/>
      <c r="DO519" s="668"/>
      <c r="DP519" s="668"/>
      <c r="DQ519" s="668"/>
      <c r="DR519" s="668"/>
      <c r="DS519" s="668"/>
      <c r="DT519" s="668"/>
      <c r="DU519" s="668"/>
      <c r="DV519" s="668"/>
      <c r="DW519" s="668"/>
      <c r="DX519" s="668"/>
      <c r="DY519" s="668"/>
      <c r="DZ519" s="668"/>
      <c r="EA519" s="668"/>
      <c r="EB519" s="668"/>
      <c r="EC519" s="668"/>
      <c r="ED519" s="668"/>
      <c r="EE519" s="668"/>
      <c r="EF519" s="668"/>
      <c r="EG519" s="668"/>
      <c r="EH519" s="668"/>
      <c r="EI519" s="668"/>
      <c r="EJ519" s="668"/>
      <c r="EK519" s="668"/>
      <c r="EL519" s="668"/>
      <c r="EM519" s="668"/>
      <c r="EN519" s="668"/>
      <c r="EO519" s="668"/>
      <c r="EP519" s="668"/>
      <c r="EQ519" s="668"/>
      <c r="ER519" s="668"/>
      <c r="ES519" s="668"/>
      <c r="ET519" s="668"/>
      <c r="EU519" s="668"/>
      <c r="EV519" s="668"/>
      <c r="EW519" s="668"/>
      <c r="EX519" s="668"/>
      <c r="EY519" s="668"/>
      <c r="EZ519" s="668"/>
      <c r="FA519" s="668"/>
      <c r="FB519" s="668"/>
      <c r="FC519" s="668"/>
      <c r="FD519" s="668"/>
      <c r="FE519" s="668"/>
      <c r="FF519" s="668"/>
    </row>
    <row r="520" spans="1:162" s="668" customFormat="1" ht="24" customHeight="1" thickTop="1">
      <c r="A520" s="414"/>
      <c r="B520" s="414" t="s">
        <v>592</v>
      </c>
      <c r="C520" s="415"/>
      <c r="D520" s="416" t="s">
        <v>593</v>
      </c>
      <c r="E520" s="417">
        <v>14618000</v>
      </c>
      <c r="F520" s="417">
        <v>0</v>
      </c>
      <c r="G520" s="417">
        <v>14618000</v>
      </c>
      <c r="H520" s="667"/>
      <c r="I520" s="665"/>
      <c r="J520" s="665" t="s">
        <v>592</v>
      </c>
      <c r="K520" s="666"/>
      <c r="L520" s="585" t="s">
        <v>3339</v>
      </c>
      <c r="M520" s="981">
        <f t="shared" si="24"/>
        <v>14618000</v>
      </c>
      <c r="N520" s="981">
        <f t="shared" si="25"/>
        <v>0</v>
      </c>
      <c r="O520" s="981">
        <f t="shared" si="26"/>
        <v>14618000</v>
      </c>
      <c r="P520" s="667"/>
      <c r="Q520" s="667"/>
      <c r="R520" s="667"/>
      <c r="S520" s="667"/>
      <c r="T520" s="667"/>
      <c r="U520" s="667"/>
      <c r="V520" s="667"/>
      <c r="W520" s="667"/>
      <c r="X520" s="667"/>
      <c r="Y520" s="667"/>
      <c r="Z520" s="667"/>
      <c r="AA520" s="667"/>
      <c r="AB520" s="667"/>
      <c r="AC520" s="667"/>
      <c r="AD520" s="667"/>
      <c r="AE520" s="667"/>
      <c r="AF520" s="667"/>
      <c r="AG520" s="667"/>
      <c r="AH520" s="667"/>
      <c r="AI520" s="667"/>
      <c r="AJ520" s="667"/>
    </row>
    <row r="521" spans="1:162" s="672" customFormat="1" ht="24" customHeight="1">
      <c r="A521" s="385"/>
      <c r="B521" s="385"/>
      <c r="C521" s="384" t="s">
        <v>592</v>
      </c>
      <c r="D521" s="418" t="s">
        <v>594</v>
      </c>
      <c r="E521" s="419">
        <v>14618000</v>
      </c>
      <c r="F521" s="419">
        <v>0</v>
      </c>
      <c r="G521" s="417">
        <v>14618000</v>
      </c>
      <c r="H521" s="667"/>
      <c r="I521" s="669"/>
      <c r="J521" s="669"/>
      <c r="K521" s="670" t="s">
        <v>592</v>
      </c>
      <c r="L521" s="586" t="s">
        <v>3327</v>
      </c>
      <c r="M521" s="982">
        <f t="shared" si="24"/>
        <v>14618000</v>
      </c>
      <c r="N521" s="982">
        <f t="shared" si="25"/>
        <v>0</v>
      </c>
      <c r="O521" s="982">
        <f t="shared" si="26"/>
        <v>14618000</v>
      </c>
      <c r="P521" s="667"/>
      <c r="Q521" s="667"/>
      <c r="R521" s="667"/>
      <c r="S521" s="667"/>
      <c r="T521" s="667"/>
      <c r="U521" s="667"/>
      <c r="V521" s="667"/>
      <c r="W521" s="667"/>
      <c r="X521" s="667"/>
      <c r="Y521" s="667"/>
      <c r="Z521" s="667"/>
      <c r="AA521" s="667"/>
      <c r="AB521" s="667"/>
      <c r="AC521" s="667"/>
      <c r="AD521" s="667"/>
      <c r="AE521" s="667"/>
      <c r="AF521" s="667"/>
      <c r="AG521" s="667"/>
      <c r="AH521" s="667"/>
      <c r="AI521" s="667"/>
      <c r="AJ521" s="667"/>
      <c r="AK521" s="668"/>
      <c r="AL521" s="668"/>
      <c r="AM521" s="668"/>
      <c r="AN521" s="668"/>
      <c r="AO521" s="668"/>
      <c r="AP521" s="668"/>
      <c r="AQ521" s="668"/>
      <c r="AR521" s="668"/>
      <c r="AS521" s="668"/>
      <c r="AT521" s="668"/>
      <c r="AU521" s="668"/>
      <c r="AV521" s="668"/>
      <c r="AW521" s="668"/>
      <c r="AX521" s="668"/>
      <c r="AY521" s="668"/>
      <c r="AZ521" s="668"/>
      <c r="BA521" s="668"/>
      <c r="BB521" s="668"/>
      <c r="BC521" s="668"/>
      <c r="BD521" s="668"/>
      <c r="BE521" s="668"/>
      <c r="BF521" s="668"/>
      <c r="BG521" s="668"/>
      <c r="BH521" s="668"/>
      <c r="BI521" s="668"/>
      <c r="BJ521" s="668"/>
      <c r="BK521" s="668"/>
      <c r="BL521" s="668"/>
      <c r="BM521" s="668"/>
      <c r="BN521" s="668"/>
      <c r="BO521" s="668"/>
      <c r="BP521" s="668"/>
      <c r="BQ521" s="668"/>
      <c r="BR521" s="668"/>
      <c r="BS521" s="668"/>
      <c r="BT521" s="668"/>
      <c r="BU521" s="668"/>
      <c r="BV521" s="668"/>
      <c r="BW521" s="668"/>
      <c r="BX521" s="668"/>
      <c r="BY521" s="668"/>
      <c r="BZ521" s="668"/>
      <c r="CA521" s="668"/>
      <c r="CB521" s="668"/>
      <c r="CC521" s="668"/>
      <c r="CD521" s="668"/>
      <c r="CE521" s="668"/>
      <c r="CF521" s="668"/>
      <c r="CG521" s="668"/>
      <c r="CH521" s="668"/>
      <c r="CI521" s="668"/>
      <c r="CJ521" s="668"/>
      <c r="CK521" s="668"/>
      <c r="CL521" s="668"/>
      <c r="CM521" s="668"/>
      <c r="CN521" s="668"/>
      <c r="CO521" s="668"/>
      <c r="CP521" s="668"/>
      <c r="CQ521" s="668"/>
      <c r="CR521" s="668"/>
      <c r="CS521" s="668"/>
      <c r="CT521" s="668"/>
      <c r="CU521" s="668"/>
      <c r="CV521" s="668"/>
      <c r="CW521" s="668"/>
      <c r="CX521" s="668"/>
      <c r="CY521" s="668"/>
      <c r="CZ521" s="668"/>
      <c r="DA521" s="668"/>
      <c r="DB521" s="668"/>
      <c r="DC521" s="668"/>
      <c r="DD521" s="668"/>
      <c r="DE521" s="668"/>
      <c r="DF521" s="668"/>
      <c r="DG521" s="668"/>
      <c r="DH521" s="668"/>
      <c r="DI521" s="668"/>
      <c r="DJ521" s="668"/>
      <c r="DK521" s="668"/>
      <c r="DL521" s="668"/>
      <c r="DM521" s="668"/>
      <c r="DN521" s="668"/>
      <c r="DO521" s="668"/>
      <c r="DP521" s="668"/>
      <c r="DQ521" s="668"/>
      <c r="DR521" s="668"/>
      <c r="DS521" s="668"/>
      <c r="DT521" s="668"/>
      <c r="DU521" s="668"/>
      <c r="DV521" s="668"/>
      <c r="DW521" s="668"/>
      <c r="DX521" s="668"/>
      <c r="DY521" s="668"/>
      <c r="DZ521" s="668"/>
      <c r="EA521" s="668"/>
      <c r="EB521" s="668"/>
      <c r="EC521" s="668"/>
      <c r="ED521" s="668"/>
      <c r="EE521" s="668"/>
      <c r="EF521" s="668"/>
      <c r="EG521" s="668"/>
      <c r="EH521" s="668"/>
      <c r="EI521" s="668"/>
      <c r="EJ521" s="668"/>
      <c r="EK521" s="668"/>
      <c r="EL521" s="668"/>
      <c r="EM521" s="668"/>
      <c r="EN521" s="668"/>
      <c r="EO521" s="668"/>
      <c r="EP521" s="668"/>
      <c r="EQ521" s="668"/>
      <c r="ER521" s="668"/>
      <c r="ES521" s="668"/>
      <c r="ET521" s="668"/>
      <c r="EU521" s="668"/>
      <c r="EV521" s="668"/>
      <c r="EW521" s="668"/>
      <c r="EX521" s="668"/>
      <c r="EY521" s="668"/>
      <c r="EZ521" s="668"/>
      <c r="FA521" s="668"/>
      <c r="FB521" s="668"/>
      <c r="FC521" s="668"/>
      <c r="FD521" s="668"/>
      <c r="FE521" s="668"/>
      <c r="FF521" s="668"/>
    </row>
    <row r="522" spans="1:162" s="672" customFormat="1" ht="24" customHeight="1">
      <c r="A522" s="385"/>
      <c r="B522" s="385" t="s">
        <v>595</v>
      </c>
      <c r="C522" s="384"/>
      <c r="D522" s="418" t="s">
        <v>1041</v>
      </c>
      <c r="E522" s="419">
        <v>17908000</v>
      </c>
      <c r="F522" s="419">
        <v>0</v>
      </c>
      <c r="G522" s="417">
        <v>17908000</v>
      </c>
      <c r="H522" s="667"/>
      <c r="I522" s="669"/>
      <c r="J522" s="669" t="s">
        <v>595</v>
      </c>
      <c r="K522" s="670"/>
      <c r="L522" s="586" t="s">
        <v>3716</v>
      </c>
      <c r="M522" s="982">
        <f t="shared" si="24"/>
        <v>17908000</v>
      </c>
      <c r="N522" s="982">
        <f t="shared" si="25"/>
        <v>0</v>
      </c>
      <c r="O522" s="982">
        <f t="shared" si="26"/>
        <v>17908000</v>
      </c>
      <c r="P522" s="667"/>
      <c r="Q522" s="667"/>
      <c r="R522" s="667"/>
      <c r="S522" s="667"/>
      <c r="T522" s="667"/>
      <c r="U522" s="667"/>
      <c r="V522" s="667"/>
      <c r="W522" s="667"/>
      <c r="X522" s="667"/>
      <c r="Y522" s="667"/>
      <c r="Z522" s="667"/>
      <c r="AA522" s="667"/>
      <c r="AB522" s="667"/>
      <c r="AC522" s="667"/>
      <c r="AD522" s="667"/>
      <c r="AE522" s="667"/>
      <c r="AF522" s="667"/>
      <c r="AG522" s="667"/>
      <c r="AH522" s="667"/>
      <c r="AI522" s="667"/>
      <c r="AJ522" s="667"/>
      <c r="AK522" s="668"/>
      <c r="AL522" s="668"/>
      <c r="AM522" s="668"/>
      <c r="AN522" s="668"/>
      <c r="AO522" s="668"/>
      <c r="AP522" s="668"/>
      <c r="AQ522" s="668"/>
      <c r="AR522" s="668"/>
      <c r="AS522" s="668"/>
      <c r="AT522" s="668"/>
      <c r="AU522" s="668"/>
      <c r="AV522" s="668"/>
      <c r="AW522" s="668"/>
      <c r="AX522" s="668"/>
      <c r="AY522" s="668"/>
      <c r="AZ522" s="668"/>
      <c r="BA522" s="668"/>
      <c r="BB522" s="668"/>
      <c r="BC522" s="668"/>
      <c r="BD522" s="668"/>
      <c r="BE522" s="668"/>
      <c r="BF522" s="668"/>
      <c r="BG522" s="668"/>
      <c r="BH522" s="668"/>
      <c r="BI522" s="668"/>
      <c r="BJ522" s="668"/>
      <c r="BK522" s="668"/>
      <c r="BL522" s="668"/>
      <c r="BM522" s="668"/>
      <c r="BN522" s="668"/>
      <c r="BO522" s="668"/>
      <c r="BP522" s="668"/>
      <c r="BQ522" s="668"/>
      <c r="BR522" s="668"/>
      <c r="BS522" s="668"/>
      <c r="BT522" s="668"/>
      <c r="BU522" s="668"/>
      <c r="BV522" s="668"/>
      <c r="BW522" s="668"/>
      <c r="BX522" s="668"/>
      <c r="BY522" s="668"/>
      <c r="BZ522" s="668"/>
      <c r="CA522" s="668"/>
      <c r="CB522" s="668"/>
      <c r="CC522" s="668"/>
      <c r="CD522" s="668"/>
      <c r="CE522" s="668"/>
      <c r="CF522" s="668"/>
      <c r="CG522" s="668"/>
      <c r="CH522" s="668"/>
      <c r="CI522" s="668"/>
      <c r="CJ522" s="668"/>
      <c r="CK522" s="668"/>
      <c r="CL522" s="668"/>
      <c r="CM522" s="668"/>
      <c r="CN522" s="668"/>
      <c r="CO522" s="668"/>
      <c r="CP522" s="668"/>
      <c r="CQ522" s="668"/>
      <c r="CR522" s="668"/>
      <c r="CS522" s="668"/>
      <c r="CT522" s="668"/>
      <c r="CU522" s="668"/>
      <c r="CV522" s="668"/>
      <c r="CW522" s="668"/>
      <c r="CX522" s="668"/>
      <c r="CY522" s="668"/>
      <c r="CZ522" s="668"/>
      <c r="DA522" s="668"/>
      <c r="DB522" s="668"/>
      <c r="DC522" s="668"/>
      <c r="DD522" s="668"/>
      <c r="DE522" s="668"/>
      <c r="DF522" s="668"/>
      <c r="DG522" s="668"/>
      <c r="DH522" s="668"/>
      <c r="DI522" s="668"/>
      <c r="DJ522" s="668"/>
      <c r="DK522" s="668"/>
      <c r="DL522" s="668"/>
      <c r="DM522" s="668"/>
      <c r="DN522" s="668"/>
      <c r="DO522" s="668"/>
      <c r="DP522" s="668"/>
      <c r="DQ522" s="668"/>
      <c r="DR522" s="668"/>
      <c r="DS522" s="668"/>
      <c r="DT522" s="668"/>
      <c r="DU522" s="668"/>
      <c r="DV522" s="668"/>
      <c r="DW522" s="668"/>
      <c r="DX522" s="668"/>
      <c r="DY522" s="668"/>
      <c r="DZ522" s="668"/>
      <c r="EA522" s="668"/>
      <c r="EB522" s="668"/>
      <c r="EC522" s="668"/>
      <c r="ED522" s="668"/>
      <c r="EE522" s="668"/>
      <c r="EF522" s="668"/>
      <c r="EG522" s="668"/>
      <c r="EH522" s="668"/>
      <c r="EI522" s="668"/>
      <c r="EJ522" s="668"/>
      <c r="EK522" s="668"/>
      <c r="EL522" s="668"/>
      <c r="EM522" s="668"/>
      <c r="EN522" s="668"/>
      <c r="EO522" s="668"/>
      <c r="EP522" s="668"/>
      <c r="EQ522" s="668"/>
      <c r="ER522" s="668"/>
      <c r="ES522" s="668"/>
      <c r="ET522" s="668"/>
      <c r="EU522" s="668"/>
      <c r="EV522" s="668"/>
      <c r="EW522" s="668"/>
      <c r="EX522" s="668"/>
      <c r="EY522" s="668"/>
      <c r="EZ522" s="668"/>
      <c r="FA522" s="668"/>
      <c r="FB522" s="668"/>
      <c r="FC522" s="668"/>
      <c r="FD522" s="668"/>
      <c r="FE522" s="668"/>
      <c r="FF522" s="668"/>
    </row>
    <row r="523" spans="1:162" s="688" customFormat="1" ht="24" customHeight="1">
      <c r="A523" s="385"/>
      <c r="B523" s="385"/>
      <c r="C523" s="384" t="s">
        <v>592</v>
      </c>
      <c r="D523" s="418" t="s">
        <v>1042</v>
      </c>
      <c r="E523" s="419">
        <v>15708000</v>
      </c>
      <c r="F523" s="419">
        <v>0</v>
      </c>
      <c r="G523" s="419">
        <v>15708000</v>
      </c>
      <c r="H523" s="662"/>
      <c r="I523" s="669"/>
      <c r="J523" s="669"/>
      <c r="K523" s="670" t="s">
        <v>592</v>
      </c>
      <c r="L523" s="586" t="s">
        <v>3717</v>
      </c>
      <c r="M523" s="982">
        <f t="shared" si="24"/>
        <v>15708000</v>
      </c>
      <c r="N523" s="982">
        <f t="shared" si="25"/>
        <v>0</v>
      </c>
      <c r="O523" s="982">
        <f t="shared" si="26"/>
        <v>15708000</v>
      </c>
      <c r="P523" s="662"/>
      <c r="Q523" s="662"/>
      <c r="R523" s="662"/>
      <c r="S523" s="662"/>
      <c r="T523" s="662"/>
      <c r="U523" s="662"/>
      <c r="V523" s="662"/>
      <c r="W523" s="662"/>
      <c r="X523" s="662"/>
      <c r="Y523" s="662"/>
      <c r="Z523" s="662"/>
      <c r="AA523" s="662"/>
      <c r="AB523" s="662"/>
      <c r="AC523" s="662"/>
      <c r="AD523" s="662"/>
      <c r="AE523" s="662"/>
      <c r="AF523" s="662"/>
      <c r="AG523" s="662"/>
      <c r="AH523" s="662"/>
      <c r="AI523" s="662"/>
      <c r="AJ523" s="662"/>
      <c r="AK523" s="663"/>
      <c r="AL523" s="663"/>
      <c r="AM523" s="663"/>
      <c r="AN523" s="663"/>
      <c r="AO523" s="663"/>
      <c r="AP523" s="663"/>
      <c r="AQ523" s="663"/>
      <c r="AR523" s="663"/>
      <c r="AS523" s="663"/>
      <c r="AT523" s="663"/>
      <c r="AU523" s="663"/>
      <c r="AV523" s="663"/>
      <c r="AW523" s="663"/>
      <c r="AX523" s="663"/>
      <c r="AY523" s="663"/>
      <c r="AZ523" s="663"/>
      <c r="BA523" s="663"/>
      <c r="BB523" s="663"/>
      <c r="BC523" s="663"/>
      <c r="BD523" s="663"/>
      <c r="BE523" s="663"/>
      <c r="BF523" s="663"/>
      <c r="BG523" s="663"/>
      <c r="BH523" s="663"/>
      <c r="BI523" s="663"/>
      <c r="BJ523" s="663"/>
      <c r="BK523" s="663"/>
      <c r="BL523" s="663"/>
      <c r="BM523" s="663"/>
      <c r="BN523" s="663"/>
      <c r="BO523" s="663"/>
      <c r="BP523" s="663"/>
      <c r="BQ523" s="663"/>
      <c r="BR523" s="663"/>
      <c r="BS523" s="663"/>
      <c r="BT523" s="663"/>
      <c r="BU523" s="663"/>
      <c r="BV523" s="663"/>
      <c r="BW523" s="663"/>
      <c r="BX523" s="663"/>
      <c r="BY523" s="663"/>
      <c r="BZ523" s="663"/>
      <c r="CA523" s="663"/>
      <c r="CB523" s="663"/>
      <c r="CC523" s="663"/>
      <c r="CD523" s="663"/>
      <c r="CE523" s="663"/>
      <c r="CF523" s="663"/>
      <c r="CG523" s="663"/>
      <c r="CH523" s="663"/>
      <c r="CI523" s="663"/>
      <c r="CJ523" s="663"/>
      <c r="CK523" s="663"/>
      <c r="CL523" s="663"/>
      <c r="CM523" s="663"/>
      <c r="CN523" s="663"/>
      <c r="CO523" s="663"/>
      <c r="CP523" s="663"/>
      <c r="CQ523" s="663"/>
      <c r="CR523" s="663"/>
      <c r="CS523" s="663"/>
      <c r="CT523" s="663"/>
      <c r="CU523" s="663"/>
      <c r="CV523" s="663"/>
      <c r="CW523" s="663"/>
      <c r="CX523" s="663"/>
      <c r="CY523" s="663"/>
      <c r="CZ523" s="663"/>
      <c r="DA523" s="663"/>
      <c r="DB523" s="663"/>
      <c r="DC523" s="663"/>
      <c r="DD523" s="663"/>
      <c r="DE523" s="663"/>
      <c r="DF523" s="663"/>
      <c r="DG523" s="663"/>
      <c r="DH523" s="663"/>
      <c r="DI523" s="663"/>
      <c r="DJ523" s="663"/>
      <c r="DK523" s="663"/>
      <c r="DL523" s="663"/>
      <c r="DM523" s="663"/>
      <c r="DN523" s="663"/>
      <c r="DO523" s="663"/>
      <c r="DP523" s="663"/>
      <c r="DQ523" s="663"/>
      <c r="DR523" s="663"/>
      <c r="DS523" s="663"/>
      <c r="DT523" s="663"/>
      <c r="DU523" s="663"/>
      <c r="DV523" s="663"/>
      <c r="DW523" s="663"/>
      <c r="DX523" s="663"/>
      <c r="DY523" s="663"/>
      <c r="DZ523" s="663"/>
      <c r="EA523" s="663"/>
      <c r="EB523" s="663"/>
      <c r="EC523" s="663"/>
      <c r="ED523" s="663"/>
      <c r="EE523" s="663"/>
      <c r="EF523" s="663"/>
      <c r="EG523" s="663"/>
      <c r="EH523" s="663"/>
      <c r="EI523" s="663"/>
      <c r="EJ523" s="663"/>
      <c r="EK523" s="663"/>
      <c r="EL523" s="663"/>
      <c r="EM523" s="663"/>
      <c r="EN523" s="663"/>
      <c r="EO523" s="663"/>
      <c r="EP523" s="663"/>
      <c r="EQ523" s="663"/>
      <c r="ER523" s="663"/>
      <c r="ES523" s="663"/>
      <c r="ET523" s="663"/>
      <c r="EU523" s="663"/>
      <c r="EV523" s="663"/>
      <c r="EW523" s="663"/>
      <c r="EX523" s="663"/>
      <c r="EY523" s="663"/>
      <c r="EZ523" s="663"/>
      <c r="FA523" s="663"/>
      <c r="FB523" s="663"/>
      <c r="FC523" s="663"/>
      <c r="FD523" s="663"/>
      <c r="FE523" s="663"/>
      <c r="FF523" s="663"/>
    </row>
    <row r="524" spans="1:162" s="684" customFormat="1" ht="24" customHeight="1">
      <c r="A524" s="385"/>
      <c r="B524" s="385"/>
      <c r="C524" s="384" t="s">
        <v>595</v>
      </c>
      <c r="D524" s="418" t="s">
        <v>1032</v>
      </c>
      <c r="E524" s="419">
        <v>2200000</v>
      </c>
      <c r="F524" s="419">
        <v>0</v>
      </c>
      <c r="G524" s="419">
        <v>2200000</v>
      </c>
      <c r="H524" s="667"/>
      <c r="I524" s="669"/>
      <c r="J524" s="669"/>
      <c r="K524" s="670" t="s">
        <v>595</v>
      </c>
      <c r="L524" s="586" t="s">
        <v>3718</v>
      </c>
      <c r="M524" s="982">
        <f t="shared" si="24"/>
        <v>2200000</v>
      </c>
      <c r="N524" s="982">
        <f t="shared" si="25"/>
        <v>0</v>
      </c>
      <c r="O524" s="982">
        <f t="shared" si="26"/>
        <v>2200000</v>
      </c>
      <c r="P524" s="667"/>
      <c r="Q524" s="667"/>
      <c r="R524" s="667"/>
      <c r="S524" s="667"/>
      <c r="T524" s="667"/>
      <c r="U524" s="667"/>
      <c r="V524" s="667"/>
      <c r="W524" s="667"/>
      <c r="X524" s="667"/>
      <c r="Y524" s="667"/>
      <c r="Z524" s="667"/>
      <c r="AA524" s="667"/>
      <c r="AB524" s="667"/>
      <c r="AC524" s="667"/>
      <c r="AD524" s="667"/>
      <c r="AE524" s="667"/>
      <c r="AF524" s="667"/>
      <c r="AG524" s="667"/>
      <c r="AH524" s="667"/>
      <c r="AI524" s="667"/>
      <c r="AJ524" s="667"/>
      <c r="AK524" s="668"/>
      <c r="AL524" s="668"/>
      <c r="AM524" s="668"/>
      <c r="AN524" s="668"/>
      <c r="AO524" s="668"/>
      <c r="AP524" s="668"/>
      <c r="AQ524" s="668"/>
      <c r="AR524" s="668"/>
      <c r="AS524" s="668"/>
      <c r="AT524" s="668"/>
      <c r="AU524" s="668"/>
      <c r="AV524" s="668"/>
      <c r="AW524" s="668"/>
      <c r="AX524" s="668"/>
      <c r="AY524" s="668"/>
      <c r="AZ524" s="668"/>
      <c r="BA524" s="668"/>
      <c r="BB524" s="668"/>
      <c r="BC524" s="668"/>
      <c r="BD524" s="668"/>
      <c r="BE524" s="668"/>
      <c r="BF524" s="668"/>
      <c r="BG524" s="668"/>
      <c r="BH524" s="668"/>
      <c r="BI524" s="668"/>
      <c r="BJ524" s="668"/>
      <c r="BK524" s="668"/>
      <c r="BL524" s="668"/>
      <c r="BM524" s="668"/>
      <c r="BN524" s="668"/>
      <c r="BO524" s="668"/>
      <c r="BP524" s="668"/>
      <c r="BQ524" s="668"/>
      <c r="BR524" s="668"/>
      <c r="BS524" s="668"/>
      <c r="BT524" s="668"/>
      <c r="BU524" s="668"/>
      <c r="BV524" s="668"/>
      <c r="BW524" s="668"/>
      <c r="BX524" s="668"/>
      <c r="BY524" s="668"/>
      <c r="BZ524" s="668"/>
      <c r="CA524" s="668"/>
      <c r="CB524" s="668"/>
      <c r="CC524" s="668"/>
      <c r="CD524" s="668"/>
      <c r="CE524" s="668"/>
      <c r="CF524" s="668"/>
      <c r="CG524" s="668"/>
      <c r="CH524" s="668"/>
      <c r="CI524" s="668"/>
      <c r="CJ524" s="668"/>
      <c r="CK524" s="668"/>
      <c r="CL524" s="668"/>
      <c r="CM524" s="668"/>
      <c r="CN524" s="668"/>
      <c r="CO524" s="668"/>
      <c r="CP524" s="668"/>
      <c r="CQ524" s="668"/>
      <c r="CR524" s="668"/>
      <c r="CS524" s="668"/>
      <c r="CT524" s="668"/>
      <c r="CU524" s="668"/>
      <c r="CV524" s="668"/>
      <c r="CW524" s="668"/>
      <c r="CX524" s="668"/>
      <c r="CY524" s="668"/>
      <c r="CZ524" s="668"/>
      <c r="DA524" s="668"/>
      <c r="DB524" s="668"/>
      <c r="DC524" s="668"/>
      <c r="DD524" s="668"/>
      <c r="DE524" s="668"/>
      <c r="DF524" s="668"/>
      <c r="DG524" s="668"/>
      <c r="DH524" s="668"/>
      <c r="DI524" s="668"/>
      <c r="DJ524" s="668"/>
      <c r="DK524" s="668"/>
      <c r="DL524" s="668"/>
      <c r="DM524" s="668"/>
      <c r="DN524" s="668"/>
      <c r="DO524" s="668"/>
      <c r="DP524" s="668"/>
      <c r="DQ524" s="668"/>
      <c r="DR524" s="668"/>
      <c r="DS524" s="668"/>
      <c r="DT524" s="668"/>
      <c r="DU524" s="668"/>
      <c r="DV524" s="668"/>
      <c r="DW524" s="668"/>
      <c r="DX524" s="668"/>
      <c r="DY524" s="668"/>
      <c r="DZ524" s="668"/>
      <c r="EA524" s="668"/>
      <c r="EB524" s="668"/>
      <c r="EC524" s="668"/>
      <c r="ED524" s="668"/>
      <c r="EE524" s="668"/>
      <c r="EF524" s="668"/>
      <c r="EG524" s="668"/>
      <c r="EH524" s="668"/>
      <c r="EI524" s="668"/>
      <c r="EJ524" s="668"/>
      <c r="EK524" s="668"/>
      <c r="EL524" s="668"/>
      <c r="EM524" s="668"/>
      <c r="EN524" s="668"/>
      <c r="EO524" s="668"/>
      <c r="EP524" s="668"/>
      <c r="EQ524" s="668"/>
      <c r="ER524" s="668"/>
      <c r="ES524" s="668"/>
      <c r="ET524" s="668"/>
      <c r="EU524" s="668"/>
      <c r="EV524" s="668"/>
      <c r="EW524" s="668"/>
      <c r="EX524" s="668"/>
      <c r="EY524" s="668"/>
      <c r="EZ524" s="668"/>
      <c r="FA524" s="668"/>
      <c r="FB524" s="668"/>
      <c r="FC524" s="668"/>
      <c r="FD524" s="668"/>
      <c r="FE524" s="668"/>
      <c r="FF524" s="668"/>
    </row>
    <row r="525" spans="1:162" s="684" customFormat="1" ht="24" customHeight="1">
      <c r="A525" s="385"/>
      <c r="B525" s="385" t="s">
        <v>599</v>
      </c>
      <c r="C525" s="384"/>
      <c r="D525" s="418" t="s">
        <v>1043</v>
      </c>
      <c r="E525" s="419">
        <v>14085000</v>
      </c>
      <c r="F525" s="419">
        <v>0</v>
      </c>
      <c r="G525" s="419">
        <v>14085000</v>
      </c>
      <c r="H525" s="667"/>
      <c r="I525" s="669"/>
      <c r="J525" s="669" t="s">
        <v>599</v>
      </c>
      <c r="K525" s="670"/>
      <c r="L525" s="586" t="s">
        <v>3719</v>
      </c>
      <c r="M525" s="982">
        <f t="shared" si="24"/>
        <v>14085000</v>
      </c>
      <c r="N525" s="982">
        <f t="shared" si="25"/>
        <v>0</v>
      </c>
      <c r="O525" s="982">
        <f t="shared" si="26"/>
        <v>14085000</v>
      </c>
      <c r="P525" s="667"/>
      <c r="Q525" s="667"/>
      <c r="R525" s="667"/>
      <c r="S525" s="667"/>
      <c r="T525" s="667"/>
      <c r="U525" s="667"/>
      <c r="V525" s="667"/>
      <c r="W525" s="667"/>
      <c r="X525" s="667"/>
      <c r="Y525" s="667"/>
      <c r="Z525" s="667"/>
      <c r="AA525" s="667"/>
      <c r="AB525" s="667"/>
      <c r="AC525" s="667"/>
      <c r="AD525" s="667"/>
      <c r="AE525" s="667"/>
      <c r="AF525" s="667"/>
      <c r="AG525" s="667"/>
      <c r="AH525" s="667"/>
      <c r="AI525" s="667"/>
      <c r="AJ525" s="667"/>
      <c r="AK525" s="668"/>
      <c r="AL525" s="668"/>
      <c r="AM525" s="668"/>
      <c r="AN525" s="668"/>
      <c r="AO525" s="668"/>
      <c r="AP525" s="668"/>
      <c r="AQ525" s="668"/>
      <c r="AR525" s="668"/>
      <c r="AS525" s="668"/>
      <c r="AT525" s="668"/>
      <c r="AU525" s="668"/>
      <c r="AV525" s="668"/>
      <c r="AW525" s="668"/>
      <c r="AX525" s="668"/>
      <c r="AY525" s="668"/>
      <c r="AZ525" s="668"/>
      <c r="BA525" s="668"/>
      <c r="BB525" s="668"/>
      <c r="BC525" s="668"/>
      <c r="BD525" s="668"/>
      <c r="BE525" s="668"/>
      <c r="BF525" s="668"/>
      <c r="BG525" s="668"/>
      <c r="BH525" s="668"/>
      <c r="BI525" s="668"/>
      <c r="BJ525" s="668"/>
      <c r="BK525" s="668"/>
      <c r="BL525" s="668"/>
      <c r="BM525" s="668"/>
      <c r="BN525" s="668"/>
      <c r="BO525" s="668"/>
      <c r="BP525" s="668"/>
      <c r="BQ525" s="668"/>
      <c r="BR525" s="668"/>
      <c r="BS525" s="668"/>
      <c r="BT525" s="668"/>
      <c r="BU525" s="668"/>
      <c r="BV525" s="668"/>
      <c r="BW525" s="668"/>
      <c r="BX525" s="668"/>
      <c r="BY525" s="668"/>
      <c r="BZ525" s="668"/>
      <c r="CA525" s="668"/>
      <c r="CB525" s="668"/>
      <c r="CC525" s="668"/>
      <c r="CD525" s="668"/>
      <c r="CE525" s="668"/>
      <c r="CF525" s="668"/>
      <c r="CG525" s="668"/>
      <c r="CH525" s="668"/>
      <c r="CI525" s="668"/>
      <c r="CJ525" s="668"/>
      <c r="CK525" s="668"/>
      <c r="CL525" s="668"/>
      <c r="CM525" s="668"/>
      <c r="CN525" s="668"/>
      <c r="CO525" s="668"/>
      <c r="CP525" s="668"/>
      <c r="CQ525" s="668"/>
      <c r="CR525" s="668"/>
      <c r="CS525" s="668"/>
      <c r="CT525" s="668"/>
      <c r="CU525" s="668"/>
      <c r="CV525" s="668"/>
      <c r="CW525" s="668"/>
      <c r="CX525" s="668"/>
      <c r="CY525" s="668"/>
      <c r="CZ525" s="668"/>
      <c r="DA525" s="668"/>
      <c r="DB525" s="668"/>
      <c r="DC525" s="668"/>
      <c r="DD525" s="668"/>
      <c r="DE525" s="668"/>
      <c r="DF525" s="668"/>
      <c r="DG525" s="668"/>
      <c r="DH525" s="668"/>
      <c r="DI525" s="668"/>
      <c r="DJ525" s="668"/>
      <c r="DK525" s="668"/>
      <c r="DL525" s="668"/>
      <c r="DM525" s="668"/>
      <c r="DN525" s="668"/>
      <c r="DO525" s="668"/>
      <c r="DP525" s="668"/>
      <c r="DQ525" s="668"/>
      <c r="DR525" s="668"/>
      <c r="DS525" s="668"/>
      <c r="DT525" s="668"/>
      <c r="DU525" s="668"/>
      <c r="DV525" s="668"/>
      <c r="DW525" s="668"/>
      <c r="DX525" s="668"/>
      <c r="DY525" s="668"/>
      <c r="DZ525" s="668"/>
      <c r="EA525" s="668"/>
      <c r="EB525" s="668"/>
      <c r="EC525" s="668"/>
      <c r="ED525" s="668"/>
      <c r="EE525" s="668"/>
      <c r="EF525" s="668"/>
      <c r="EG525" s="668"/>
      <c r="EH525" s="668"/>
      <c r="EI525" s="668"/>
      <c r="EJ525" s="668"/>
      <c r="EK525" s="668"/>
      <c r="EL525" s="668"/>
      <c r="EM525" s="668"/>
      <c r="EN525" s="668"/>
      <c r="EO525" s="668"/>
      <c r="EP525" s="668"/>
      <c r="EQ525" s="668"/>
      <c r="ER525" s="668"/>
      <c r="ES525" s="668"/>
      <c r="ET525" s="668"/>
      <c r="EU525" s="668"/>
      <c r="EV525" s="668"/>
      <c r="EW525" s="668"/>
      <c r="EX525" s="668"/>
      <c r="EY525" s="668"/>
      <c r="EZ525" s="668"/>
      <c r="FA525" s="668"/>
      <c r="FB525" s="668"/>
      <c r="FC525" s="668"/>
      <c r="FD525" s="668"/>
      <c r="FE525" s="668"/>
      <c r="FF525" s="668"/>
    </row>
    <row r="526" spans="1:162" s="668" customFormat="1" ht="24" customHeight="1">
      <c r="A526" s="420"/>
      <c r="B526" s="420"/>
      <c r="C526" s="421" t="s">
        <v>592</v>
      </c>
      <c r="D526" s="422" t="s">
        <v>1044</v>
      </c>
      <c r="E526" s="423">
        <v>12815000</v>
      </c>
      <c r="F526" s="423">
        <v>0</v>
      </c>
      <c r="G526" s="417">
        <v>12815000</v>
      </c>
      <c r="H526" s="667"/>
      <c r="I526" s="673"/>
      <c r="J526" s="673"/>
      <c r="K526" s="674" t="s">
        <v>592</v>
      </c>
      <c r="L526" s="906" t="s">
        <v>3720</v>
      </c>
      <c r="M526" s="983">
        <f t="shared" si="24"/>
        <v>12815000</v>
      </c>
      <c r="N526" s="983">
        <f t="shared" si="25"/>
        <v>0</v>
      </c>
      <c r="O526" s="983">
        <f t="shared" si="26"/>
        <v>12815000</v>
      </c>
      <c r="P526" s="667"/>
      <c r="Q526" s="667"/>
      <c r="R526" s="667"/>
      <c r="S526" s="667"/>
      <c r="T526" s="667"/>
      <c r="U526" s="667"/>
      <c r="V526" s="667"/>
      <c r="W526" s="667"/>
      <c r="X526" s="667"/>
      <c r="Y526" s="667"/>
      <c r="Z526" s="667"/>
      <c r="AA526" s="667"/>
      <c r="AB526" s="667"/>
      <c r="AC526" s="667"/>
      <c r="AD526" s="667"/>
      <c r="AE526" s="667"/>
      <c r="AF526" s="667"/>
      <c r="AG526" s="667"/>
      <c r="AH526" s="667"/>
      <c r="AI526" s="667"/>
      <c r="AJ526" s="667"/>
    </row>
    <row r="527" spans="1:162" s="684" customFormat="1" ht="24" customHeight="1">
      <c r="A527" s="384"/>
      <c r="B527" s="385"/>
      <c r="C527" s="385" t="s">
        <v>595</v>
      </c>
      <c r="D527" s="418" t="s">
        <v>1045</v>
      </c>
      <c r="E527" s="419">
        <v>1270000</v>
      </c>
      <c r="F527" s="419">
        <v>0</v>
      </c>
      <c r="G527" s="417">
        <v>1270000</v>
      </c>
      <c r="H527" s="667"/>
      <c r="I527" s="670"/>
      <c r="J527" s="669"/>
      <c r="K527" s="669" t="s">
        <v>595</v>
      </c>
      <c r="L527" s="586" t="s">
        <v>3721</v>
      </c>
      <c r="M527" s="982">
        <f t="shared" si="24"/>
        <v>1270000</v>
      </c>
      <c r="N527" s="982">
        <f t="shared" si="25"/>
        <v>0</v>
      </c>
      <c r="O527" s="982">
        <f t="shared" si="26"/>
        <v>1270000</v>
      </c>
      <c r="P527" s="667"/>
      <c r="Q527" s="667"/>
      <c r="R527" s="667"/>
      <c r="S527" s="667"/>
      <c r="T527" s="667"/>
      <c r="U527" s="667"/>
      <c r="V527" s="667"/>
      <c r="W527" s="667"/>
      <c r="X527" s="667"/>
      <c r="Y527" s="667"/>
      <c r="Z527" s="667"/>
      <c r="AA527" s="667"/>
      <c r="AB527" s="667"/>
      <c r="AC527" s="667"/>
      <c r="AD527" s="667"/>
      <c r="AE527" s="667"/>
      <c r="AF527" s="667"/>
      <c r="AG527" s="667"/>
      <c r="AH527" s="667"/>
      <c r="AI527" s="667"/>
      <c r="AJ527" s="667"/>
      <c r="AK527" s="668"/>
      <c r="AL527" s="668"/>
      <c r="AM527" s="668"/>
      <c r="AN527" s="668"/>
      <c r="AO527" s="668"/>
      <c r="AP527" s="668"/>
      <c r="AQ527" s="668"/>
      <c r="AR527" s="668"/>
      <c r="AS527" s="668"/>
      <c r="AT527" s="668"/>
      <c r="AU527" s="668"/>
      <c r="AV527" s="668"/>
      <c r="AW527" s="668"/>
      <c r="AX527" s="668"/>
      <c r="AY527" s="668"/>
      <c r="AZ527" s="668"/>
      <c r="BA527" s="668"/>
      <c r="BB527" s="668"/>
      <c r="BC527" s="668"/>
      <c r="BD527" s="668"/>
      <c r="BE527" s="668"/>
      <c r="BF527" s="668"/>
      <c r="BG527" s="668"/>
      <c r="BH527" s="668"/>
      <c r="BI527" s="668"/>
      <c r="BJ527" s="668"/>
      <c r="BK527" s="668"/>
      <c r="BL527" s="668"/>
      <c r="BM527" s="668"/>
      <c r="BN527" s="668"/>
      <c r="BO527" s="668"/>
      <c r="BP527" s="668"/>
      <c r="BQ527" s="668"/>
      <c r="BR527" s="668"/>
      <c r="BS527" s="668"/>
      <c r="BT527" s="668"/>
      <c r="BU527" s="668"/>
      <c r="BV527" s="668"/>
      <c r="BW527" s="668"/>
      <c r="BX527" s="668"/>
      <c r="BY527" s="668"/>
      <c r="BZ527" s="668"/>
      <c r="CA527" s="668"/>
      <c r="CB527" s="668"/>
      <c r="CC527" s="668"/>
      <c r="CD527" s="668"/>
      <c r="CE527" s="668"/>
      <c r="CF527" s="668"/>
      <c r="CG527" s="668"/>
      <c r="CH527" s="668"/>
      <c r="CI527" s="668"/>
      <c r="CJ527" s="668"/>
      <c r="CK527" s="668"/>
      <c r="CL527" s="668"/>
      <c r="CM527" s="668"/>
      <c r="CN527" s="668"/>
      <c r="CO527" s="668"/>
      <c r="CP527" s="668"/>
      <c r="CQ527" s="668"/>
      <c r="CR527" s="668"/>
      <c r="CS527" s="668"/>
      <c r="CT527" s="668"/>
      <c r="CU527" s="668"/>
      <c r="CV527" s="668"/>
      <c r="CW527" s="668"/>
      <c r="CX527" s="668"/>
      <c r="CY527" s="668"/>
      <c r="CZ527" s="668"/>
      <c r="DA527" s="668"/>
      <c r="DB527" s="668"/>
      <c r="DC527" s="668"/>
      <c r="DD527" s="668"/>
      <c r="DE527" s="668"/>
      <c r="DF527" s="668"/>
      <c r="DG527" s="668"/>
      <c r="DH527" s="668"/>
      <c r="DI527" s="668"/>
      <c r="DJ527" s="668"/>
      <c r="DK527" s="668"/>
      <c r="DL527" s="668"/>
      <c r="DM527" s="668"/>
      <c r="DN527" s="668"/>
      <c r="DO527" s="668"/>
      <c r="DP527" s="668"/>
      <c r="DQ527" s="668"/>
      <c r="DR527" s="668"/>
      <c r="DS527" s="668"/>
      <c r="DT527" s="668"/>
      <c r="DU527" s="668"/>
      <c r="DV527" s="668"/>
      <c r="DW527" s="668"/>
      <c r="DX527" s="668"/>
      <c r="DY527" s="668"/>
      <c r="DZ527" s="668"/>
      <c r="EA527" s="668"/>
      <c r="EB527" s="668"/>
      <c r="EC527" s="668"/>
      <c r="ED527" s="668"/>
      <c r="EE527" s="668"/>
      <c r="EF527" s="668"/>
      <c r="EG527" s="668"/>
      <c r="EH527" s="668"/>
      <c r="EI527" s="668"/>
      <c r="EJ527" s="668"/>
      <c r="EK527" s="668"/>
      <c r="EL527" s="668"/>
      <c r="EM527" s="668"/>
      <c r="EN527" s="668"/>
      <c r="EO527" s="668"/>
      <c r="EP527" s="668"/>
      <c r="EQ527" s="668"/>
      <c r="ER527" s="668"/>
      <c r="ES527" s="668"/>
      <c r="ET527" s="668"/>
      <c r="EU527" s="668"/>
      <c r="EV527" s="668"/>
      <c r="EW527" s="668"/>
      <c r="EX527" s="668"/>
      <c r="EY527" s="668"/>
      <c r="EZ527" s="668"/>
      <c r="FA527" s="668"/>
      <c r="FB527" s="668"/>
      <c r="FC527" s="668"/>
      <c r="FD527" s="668"/>
      <c r="FE527" s="668"/>
      <c r="FF527" s="668"/>
    </row>
    <row r="528" spans="1:162" s="678" customFormat="1" ht="24" customHeight="1" thickBot="1">
      <c r="A528" s="436" t="s">
        <v>1046</v>
      </c>
      <c r="B528" s="437"/>
      <c r="C528" s="436"/>
      <c r="D528" s="438" t="s">
        <v>1047</v>
      </c>
      <c r="E528" s="439">
        <v>7661440</v>
      </c>
      <c r="F528" s="439">
        <v>0</v>
      </c>
      <c r="G528" s="439">
        <v>7661440</v>
      </c>
      <c r="H528" s="667"/>
      <c r="I528" s="692" t="s">
        <v>1046</v>
      </c>
      <c r="J528" s="693"/>
      <c r="K528" s="692"/>
      <c r="L528" s="591" t="s">
        <v>3722</v>
      </c>
      <c r="M528" s="980">
        <f t="shared" si="24"/>
        <v>7661440</v>
      </c>
      <c r="N528" s="980">
        <f t="shared" si="25"/>
        <v>0</v>
      </c>
      <c r="O528" s="980">
        <f t="shared" si="26"/>
        <v>7661440</v>
      </c>
      <c r="P528" s="667"/>
      <c r="Q528" s="667"/>
      <c r="R528" s="667"/>
      <c r="S528" s="667"/>
      <c r="T528" s="667"/>
      <c r="U528" s="667"/>
      <c r="V528" s="667"/>
      <c r="W528" s="667"/>
      <c r="X528" s="667"/>
      <c r="Y528" s="667"/>
      <c r="Z528" s="667"/>
      <c r="AA528" s="667"/>
      <c r="AB528" s="667"/>
      <c r="AC528" s="667"/>
      <c r="AD528" s="667"/>
      <c r="AE528" s="667"/>
      <c r="AF528" s="667"/>
      <c r="AG528" s="667"/>
      <c r="AH528" s="667"/>
      <c r="AI528" s="667"/>
      <c r="AJ528" s="667"/>
      <c r="AK528" s="668"/>
      <c r="AL528" s="668"/>
      <c r="AM528" s="668"/>
      <c r="AN528" s="668"/>
      <c r="AO528" s="668"/>
      <c r="AP528" s="668"/>
      <c r="AQ528" s="668"/>
      <c r="AR528" s="668"/>
      <c r="AS528" s="668"/>
      <c r="AT528" s="668"/>
      <c r="AU528" s="668"/>
      <c r="AV528" s="668"/>
      <c r="AW528" s="668"/>
      <c r="AX528" s="668"/>
      <c r="AY528" s="668"/>
      <c r="AZ528" s="668"/>
      <c r="BA528" s="668"/>
      <c r="BB528" s="668"/>
      <c r="BC528" s="668"/>
      <c r="BD528" s="668"/>
      <c r="BE528" s="668"/>
      <c r="BF528" s="668"/>
      <c r="BG528" s="668"/>
      <c r="BH528" s="668"/>
      <c r="BI528" s="668"/>
      <c r="BJ528" s="668"/>
      <c r="BK528" s="668"/>
      <c r="BL528" s="668"/>
      <c r="BM528" s="668"/>
      <c r="BN528" s="668"/>
      <c r="BO528" s="668"/>
      <c r="BP528" s="668"/>
      <c r="BQ528" s="668"/>
      <c r="BR528" s="668"/>
      <c r="BS528" s="668"/>
      <c r="BT528" s="668"/>
      <c r="BU528" s="668"/>
      <c r="BV528" s="668"/>
      <c r="BW528" s="668"/>
      <c r="BX528" s="668"/>
      <c r="BY528" s="668"/>
      <c r="BZ528" s="668"/>
      <c r="CA528" s="668"/>
      <c r="CB528" s="668"/>
      <c r="CC528" s="668"/>
      <c r="CD528" s="668"/>
      <c r="CE528" s="668"/>
      <c r="CF528" s="668"/>
      <c r="CG528" s="668"/>
      <c r="CH528" s="668"/>
      <c r="CI528" s="668"/>
      <c r="CJ528" s="668"/>
      <c r="CK528" s="668"/>
      <c r="CL528" s="668"/>
      <c r="CM528" s="668"/>
      <c r="CN528" s="668"/>
      <c r="CO528" s="668"/>
      <c r="CP528" s="668"/>
      <c r="CQ528" s="668"/>
      <c r="CR528" s="668"/>
      <c r="CS528" s="668"/>
      <c r="CT528" s="668"/>
      <c r="CU528" s="668"/>
      <c r="CV528" s="668"/>
      <c r="CW528" s="668"/>
      <c r="CX528" s="668"/>
      <c r="CY528" s="668"/>
      <c r="CZ528" s="668"/>
      <c r="DA528" s="668"/>
      <c r="DB528" s="668"/>
      <c r="DC528" s="668"/>
      <c r="DD528" s="668"/>
      <c r="DE528" s="668"/>
      <c r="DF528" s="668"/>
      <c r="DG528" s="668"/>
      <c r="DH528" s="668"/>
      <c r="DI528" s="668"/>
      <c r="DJ528" s="668"/>
      <c r="DK528" s="668"/>
      <c r="DL528" s="668"/>
      <c r="DM528" s="668"/>
      <c r="DN528" s="668"/>
      <c r="DO528" s="668"/>
      <c r="DP528" s="668"/>
      <c r="DQ528" s="668"/>
      <c r="DR528" s="668"/>
      <c r="DS528" s="668"/>
      <c r="DT528" s="668"/>
      <c r="DU528" s="668"/>
      <c r="DV528" s="668"/>
      <c r="DW528" s="668"/>
      <c r="DX528" s="668"/>
      <c r="DY528" s="668"/>
      <c r="DZ528" s="668"/>
      <c r="EA528" s="668"/>
      <c r="EB528" s="668"/>
      <c r="EC528" s="668"/>
      <c r="ED528" s="668"/>
      <c r="EE528" s="668"/>
      <c r="EF528" s="668"/>
      <c r="EG528" s="668"/>
      <c r="EH528" s="668"/>
      <c r="EI528" s="668"/>
      <c r="EJ528" s="668"/>
      <c r="EK528" s="668"/>
      <c r="EL528" s="668"/>
      <c r="EM528" s="668"/>
      <c r="EN528" s="668"/>
      <c r="EO528" s="668"/>
      <c r="EP528" s="668"/>
      <c r="EQ528" s="668"/>
      <c r="ER528" s="668"/>
      <c r="ES528" s="668"/>
      <c r="ET528" s="668"/>
      <c r="EU528" s="668"/>
      <c r="EV528" s="668"/>
      <c r="EW528" s="668"/>
      <c r="EX528" s="668"/>
      <c r="EY528" s="668"/>
      <c r="EZ528" s="668"/>
      <c r="FA528" s="668"/>
      <c r="FB528" s="668"/>
      <c r="FC528" s="668"/>
      <c r="FD528" s="668"/>
      <c r="FE528" s="668"/>
      <c r="FF528" s="668"/>
    </row>
    <row r="529" spans="1:162" s="668" customFormat="1" ht="24" customHeight="1" thickTop="1">
      <c r="A529" s="414"/>
      <c r="B529" s="414" t="s">
        <v>592</v>
      </c>
      <c r="C529" s="415"/>
      <c r="D529" s="416" t="s">
        <v>593</v>
      </c>
      <c r="E529" s="417">
        <v>1756710</v>
      </c>
      <c r="F529" s="417">
        <v>0</v>
      </c>
      <c r="G529" s="417">
        <v>1756710</v>
      </c>
      <c r="H529" s="667"/>
      <c r="I529" s="665"/>
      <c r="J529" s="665" t="s">
        <v>592</v>
      </c>
      <c r="K529" s="666"/>
      <c r="L529" s="585" t="s">
        <v>3723</v>
      </c>
      <c r="M529" s="981">
        <f t="shared" si="24"/>
        <v>1756710</v>
      </c>
      <c r="N529" s="981">
        <f t="shared" si="25"/>
        <v>0</v>
      </c>
      <c r="O529" s="981">
        <f t="shared" si="26"/>
        <v>1756710</v>
      </c>
      <c r="P529" s="667"/>
      <c r="Q529" s="667"/>
      <c r="R529" s="667"/>
      <c r="S529" s="667"/>
      <c r="T529" s="667"/>
      <c r="U529" s="667"/>
      <c r="V529" s="667"/>
      <c r="W529" s="667"/>
      <c r="X529" s="667"/>
      <c r="Y529" s="667"/>
      <c r="Z529" s="667"/>
      <c r="AA529" s="667"/>
      <c r="AB529" s="667"/>
      <c r="AC529" s="667"/>
      <c r="AD529" s="667"/>
      <c r="AE529" s="667"/>
      <c r="AF529" s="667"/>
      <c r="AG529" s="667"/>
      <c r="AH529" s="667"/>
      <c r="AI529" s="667"/>
      <c r="AJ529" s="667"/>
    </row>
    <row r="530" spans="1:162" s="672" customFormat="1" ht="24" customHeight="1">
      <c r="A530" s="385"/>
      <c r="B530" s="384"/>
      <c r="C530" s="385" t="s">
        <v>592</v>
      </c>
      <c r="D530" s="418" t="s">
        <v>594</v>
      </c>
      <c r="E530" s="419">
        <v>1756710</v>
      </c>
      <c r="F530" s="419">
        <v>0</v>
      </c>
      <c r="G530" s="417">
        <v>1756710</v>
      </c>
      <c r="H530" s="667"/>
      <c r="I530" s="669"/>
      <c r="J530" s="670"/>
      <c r="K530" s="669" t="s">
        <v>592</v>
      </c>
      <c r="L530" s="586" t="s">
        <v>3327</v>
      </c>
      <c r="M530" s="982">
        <f t="shared" si="24"/>
        <v>1756710</v>
      </c>
      <c r="N530" s="982">
        <f t="shared" si="25"/>
        <v>0</v>
      </c>
      <c r="O530" s="982">
        <f t="shared" si="26"/>
        <v>1756710</v>
      </c>
      <c r="P530" s="667"/>
      <c r="Q530" s="667"/>
      <c r="R530" s="667"/>
      <c r="S530" s="667"/>
      <c r="T530" s="667"/>
      <c r="U530" s="667"/>
      <c r="V530" s="667"/>
      <c r="W530" s="667"/>
      <c r="X530" s="667"/>
      <c r="Y530" s="667"/>
      <c r="Z530" s="667"/>
      <c r="AA530" s="667"/>
      <c r="AB530" s="667"/>
      <c r="AC530" s="667"/>
      <c r="AD530" s="667"/>
      <c r="AE530" s="667"/>
      <c r="AF530" s="667"/>
      <c r="AG530" s="667"/>
      <c r="AH530" s="667"/>
      <c r="AI530" s="667"/>
      <c r="AJ530" s="667"/>
      <c r="AK530" s="668"/>
      <c r="AL530" s="668"/>
      <c r="AM530" s="668"/>
      <c r="AN530" s="668"/>
      <c r="AO530" s="668"/>
      <c r="AP530" s="668"/>
      <c r="AQ530" s="668"/>
      <c r="AR530" s="668"/>
      <c r="AS530" s="668"/>
      <c r="AT530" s="668"/>
      <c r="AU530" s="668"/>
      <c r="AV530" s="668"/>
      <c r="AW530" s="668"/>
      <c r="AX530" s="668"/>
      <c r="AY530" s="668"/>
      <c r="AZ530" s="668"/>
      <c r="BA530" s="668"/>
      <c r="BB530" s="668"/>
      <c r="BC530" s="668"/>
      <c r="BD530" s="668"/>
      <c r="BE530" s="668"/>
      <c r="BF530" s="668"/>
      <c r="BG530" s="668"/>
      <c r="BH530" s="668"/>
      <c r="BI530" s="668"/>
      <c r="BJ530" s="668"/>
      <c r="BK530" s="668"/>
      <c r="BL530" s="668"/>
      <c r="BM530" s="668"/>
      <c r="BN530" s="668"/>
      <c r="BO530" s="668"/>
      <c r="BP530" s="668"/>
      <c r="BQ530" s="668"/>
      <c r="BR530" s="668"/>
      <c r="BS530" s="668"/>
      <c r="BT530" s="668"/>
      <c r="BU530" s="668"/>
      <c r="BV530" s="668"/>
      <c r="BW530" s="668"/>
      <c r="BX530" s="668"/>
      <c r="BY530" s="668"/>
      <c r="BZ530" s="668"/>
      <c r="CA530" s="668"/>
      <c r="CB530" s="668"/>
      <c r="CC530" s="668"/>
      <c r="CD530" s="668"/>
      <c r="CE530" s="668"/>
      <c r="CF530" s="668"/>
      <c r="CG530" s="668"/>
      <c r="CH530" s="668"/>
      <c r="CI530" s="668"/>
      <c r="CJ530" s="668"/>
      <c r="CK530" s="668"/>
      <c r="CL530" s="668"/>
      <c r="CM530" s="668"/>
      <c r="CN530" s="668"/>
      <c r="CO530" s="668"/>
      <c r="CP530" s="668"/>
      <c r="CQ530" s="668"/>
      <c r="CR530" s="668"/>
      <c r="CS530" s="668"/>
      <c r="CT530" s="668"/>
      <c r="CU530" s="668"/>
      <c r="CV530" s="668"/>
      <c r="CW530" s="668"/>
      <c r="CX530" s="668"/>
      <c r="CY530" s="668"/>
      <c r="CZ530" s="668"/>
      <c r="DA530" s="668"/>
      <c r="DB530" s="668"/>
      <c r="DC530" s="668"/>
      <c r="DD530" s="668"/>
      <c r="DE530" s="668"/>
      <c r="DF530" s="668"/>
      <c r="DG530" s="668"/>
      <c r="DH530" s="668"/>
      <c r="DI530" s="668"/>
      <c r="DJ530" s="668"/>
      <c r="DK530" s="668"/>
      <c r="DL530" s="668"/>
      <c r="DM530" s="668"/>
      <c r="DN530" s="668"/>
      <c r="DO530" s="668"/>
      <c r="DP530" s="668"/>
      <c r="DQ530" s="668"/>
      <c r="DR530" s="668"/>
      <c r="DS530" s="668"/>
      <c r="DT530" s="668"/>
      <c r="DU530" s="668"/>
      <c r="DV530" s="668"/>
      <c r="DW530" s="668"/>
      <c r="DX530" s="668"/>
      <c r="DY530" s="668"/>
      <c r="DZ530" s="668"/>
      <c r="EA530" s="668"/>
      <c r="EB530" s="668"/>
      <c r="EC530" s="668"/>
      <c r="ED530" s="668"/>
      <c r="EE530" s="668"/>
      <c r="EF530" s="668"/>
      <c r="EG530" s="668"/>
      <c r="EH530" s="668"/>
      <c r="EI530" s="668"/>
      <c r="EJ530" s="668"/>
      <c r="EK530" s="668"/>
      <c r="EL530" s="668"/>
      <c r="EM530" s="668"/>
      <c r="EN530" s="668"/>
      <c r="EO530" s="668"/>
      <c r="EP530" s="668"/>
      <c r="EQ530" s="668"/>
      <c r="ER530" s="668"/>
      <c r="ES530" s="668"/>
      <c r="ET530" s="668"/>
      <c r="EU530" s="668"/>
      <c r="EV530" s="668"/>
      <c r="EW530" s="668"/>
      <c r="EX530" s="668"/>
      <c r="EY530" s="668"/>
      <c r="EZ530" s="668"/>
      <c r="FA530" s="668"/>
      <c r="FB530" s="668"/>
      <c r="FC530" s="668"/>
      <c r="FD530" s="668"/>
      <c r="FE530" s="668"/>
      <c r="FF530" s="668"/>
    </row>
    <row r="531" spans="1:162" s="668" customFormat="1" ht="24" customHeight="1">
      <c r="A531" s="385"/>
      <c r="B531" s="385" t="s">
        <v>595</v>
      </c>
      <c r="C531" s="384"/>
      <c r="D531" s="418" t="s">
        <v>1048</v>
      </c>
      <c r="E531" s="419">
        <v>2750230</v>
      </c>
      <c r="F531" s="419">
        <v>0</v>
      </c>
      <c r="G531" s="417">
        <v>2750230</v>
      </c>
      <c r="H531" s="667"/>
      <c r="I531" s="669"/>
      <c r="J531" s="669" t="s">
        <v>595</v>
      </c>
      <c r="K531" s="670"/>
      <c r="L531" s="586" t="s">
        <v>3426</v>
      </c>
      <c r="M531" s="982">
        <f t="shared" si="24"/>
        <v>2750230</v>
      </c>
      <c r="N531" s="982">
        <f t="shared" si="25"/>
        <v>0</v>
      </c>
      <c r="O531" s="982">
        <f t="shared" si="26"/>
        <v>2750230</v>
      </c>
      <c r="P531" s="667"/>
      <c r="Q531" s="667"/>
      <c r="R531" s="667"/>
      <c r="S531" s="667"/>
      <c r="T531" s="667"/>
      <c r="U531" s="667"/>
      <c r="V531" s="667"/>
      <c r="W531" s="667"/>
      <c r="X531" s="667"/>
      <c r="Y531" s="667"/>
      <c r="Z531" s="667"/>
      <c r="AA531" s="667"/>
      <c r="AB531" s="667"/>
      <c r="AC531" s="667"/>
      <c r="AD531" s="667"/>
      <c r="AE531" s="667"/>
      <c r="AF531" s="667"/>
      <c r="AG531" s="667"/>
      <c r="AH531" s="667"/>
      <c r="AI531" s="667"/>
      <c r="AJ531" s="667"/>
    </row>
    <row r="532" spans="1:162" s="663" customFormat="1" ht="24" customHeight="1">
      <c r="A532" s="385"/>
      <c r="B532" s="384"/>
      <c r="C532" s="385" t="s">
        <v>592</v>
      </c>
      <c r="D532" s="418" t="s">
        <v>745</v>
      </c>
      <c r="E532" s="419">
        <v>2750230</v>
      </c>
      <c r="F532" s="419">
        <v>0</v>
      </c>
      <c r="G532" s="417">
        <v>2750230</v>
      </c>
      <c r="H532" s="662"/>
      <c r="I532" s="669"/>
      <c r="J532" s="670"/>
      <c r="K532" s="669" t="s">
        <v>592</v>
      </c>
      <c r="L532" s="586" t="s">
        <v>3427</v>
      </c>
      <c r="M532" s="982">
        <f t="shared" si="24"/>
        <v>2750230</v>
      </c>
      <c r="N532" s="982">
        <f t="shared" si="25"/>
        <v>0</v>
      </c>
      <c r="O532" s="982">
        <f t="shared" si="26"/>
        <v>2750230</v>
      </c>
      <c r="P532" s="662"/>
      <c r="Q532" s="662"/>
      <c r="R532" s="662"/>
      <c r="S532" s="662"/>
      <c r="T532" s="662"/>
      <c r="U532" s="662"/>
      <c r="V532" s="662"/>
      <c r="W532" s="662"/>
      <c r="X532" s="662"/>
      <c r="Y532" s="662"/>
      <c r="Z532" s="662"/>
      <c r="AA532" s="662"/>
      <c r="AB532" s="662"/>
      <c r="AC532" s="662"/>
      <c r="AD532" s="662"/>
      <c r="AE532" s="662"/>
      <c r="AF532" s="662"/>
      <c r="AG532" s="662"/>
      <c r="AH532" s="662"/>
      <c r="AI532" s="662"/>
      <c r="AJ532" s="662"/>
    </row>
    <row r="533" spans="1:162" s="668" customFormat="1" ht="24" customHeight="1">
      <c r="A533" s="385"/>
      <c r="B533" s="385" t="s">
        <v>599</v>
      </c>
      <c r="C533" s="384"/>
      <c r="D533" s="418" t="s">
        <v>1049</v>
      </c>
      <c r="E533" s="419">
        <v>3154500</v>
      </c>
      <c r="F533" s="419">
        <v>0</v>
      </c>
      <c r="G533" s="417">
        <v>3154500</v>
      </c>
      <c r="H533" s="667"/>
      <c r="I533" s="669"/>
      <c r="J533" s="669" t="s">
        <v>599</v>
      </c>
      <c r="K533" s="670"/>
      <c r="L533" s="586" t="s">
        <v>3724</v>
      </c>
      <c r="M533" s="982">
        <f t="shared" si="24"/>
        <v>3154500</v>
      </c>
      <c r="N533" s="982">
        <f t="shared" si="25"/>
        <v>0</v>
      </c>
      <c r="O533" s="982">
        <f t="shared" si="26"/>
        <v>3154500</v>
      </c>
      <c r="P533" s="667"/>
      <c r="Q533" s="667"/>
      <c r="R533" s="667"/>
      <c r="S533" s="667"/>
      <c r="T533" s="667"/>
      <c r="U533" s="667"/>
      <c r="V533" s="667"/>
      <c r="W533" s="667"/>
      <c r="X533" s="667"/>
      <c r="Y533" s="667"/>
      <c r="Z533" s="667"/>
      <c r="AA533" s="667"/>
      <c r="AB533" s="667"/>
      <c r="AC533" s="667"/>
      <c r="AD533" s="667"/>
      <c r="AE533" s="667"/>
      <c r="AF533" s="667"/>
      <c r="AG533" s="667"/>
      <c r="AH533" s="667"/>
      <c r="AI533" s="667"/>
      <c r="AJ533" s="667"/>
    </row>
    <row r="534" spans="1:162" s="668" customFormat="1" ht="24" customHeight="1">
      <c r="A534" s="385"/>
      <c r="B534" s="384"/>
      <c r="C534" s="385" t="s">
        <v>592</v>
      </c>
      <c r="D534" s="478" t="s">
        <v>1050</v>
      </c>
      <c r="E534" s="419">
        <v>3154500</v>
      </c>
      <c r="F534" s="419">
        <v>0</v>
      </c>
      <c r="G534" s="417">
        <v>3154500</v>
      </c>
      <c r="H534" s="667"/>
      <c r="I534" s="669"/>
      <c r="J534" s="670"/>
      <c r="K534" s="669" t="s">
        <v>592</v>
      </c>
      <c r="L534" s="586" t="s">
        <v>3725</v>
      </c>
      <c r="M534" s="982">
        <f t="shared" si="24"/>
        <v>3154500</v>
      </c>
      <c r="N534" s="982">
        <f t="shared" si="25"/>
        <v>0</v>
      </c>
      <c r="O534" s="982">
        <f t="shared" si="26"/>
        <v>3154500</v>
      </c>
      <c r="P534" s="667"/>
      <c r="Q534" s="667"/>
      <c r="R534" s="667"/>
      <c r="S534" s="667"/>
      <c r="T534" s="667"/>
      <c r="U534" s="667"/>
      <c r="V534" s="667"/>
      <c r="W534" s="667"/>
      <c r="X534" s="667"/>
      <c r="Y534" s="667"/>
      <c r="Z534" s="667"/>
      <c r="AA534" s="667"/>
      <c r="AB534" s="667"/>
      <c r="AC534" s="667"/>
      <c r="AD534" s="667"/>
      <c r="AE534" s="667"/>
      <c r="AF534" s="667"/>
      <c r="AG534" s="667"/>
      <c r="AH534" s="667"/>
      <c r="AI534" s="667"/>
      <c r="AJ534" s="667"/>
    </row>
    <row r="535" spans="1:162" s="686" customFormat="1" ht="24" customHeight="1" thickBot="1">
      <c r="A535" s="432" t="s">
        <v>1051</v>
      </c>
      <c r="B535" s="432"/>
      <c r="C535" s="433"/>
      <c r="D535" s="747" t="s">
        <v>1052</v>
      </c>
      <c r="E535" s="435">
        <v>4708632171</v>
      </c>
      <c r="F535" s="435">
        <v>617243220</v>
      </c>
      <c r="G535" s="409">
        <v>5325875391</v>
      </c>
      <c r="H535" s="698"/>
      <c r="I535" s="689" t="s">
        <v>1051</v>
      </c>
      <c r="J535" s="689"/>
      <c r="K535" s="690"/>
      <c r="L535" s="590" t="s">
        <v>3726</v>
      </c>
      <c r="M535" s="987">
        <f t="shared" si="24"/>
        <v>4708632171</v>
      </c>
      <c r="N535" s="987">
        <f t="shared" si="25"/>
        <v>617243220</v>
      </c>
      <c r="O535" s="987">
        <f t="shared" si="26"/>
        <v>5325875391</v>
      </c>
      <c r="P535" s="698"/>
      <c r="Q535" s="698"/>
      <c r="R535" s="698"/>
      <c r="S535" s="698"/>
      <c r="T535" s="698"/>
      <c r="U535" s="698"/>
      <c r="V535" s="698"/>
      <c r="W535" s="698"/>
      <c r="X535" s="698"/>
      <c r="Y535" s="698"/>
      <c r="Z535" s="698"/>
      <c r="AA535" s="698"/>
      <c r="AB535" s="698"/>
      <c r="AC535" s="698"/>
      <c r="AD535" s="698"/>
      <c r="AE535" s="698"/>
      <c r="AF535" s="698"/>
      <c r="AG535" s="698"/>
      <c r="AH535" s="698"/>
      <c r="AI535" s="698"/>
      <c r="AJ535" s="698"/>
      <c r="AK535" s="703"/>
      <c r="AL535" s="703"/>
      <c r="AM535" s="703"/>
      <c r="AN535" s="703"/>
      <c r="AO535" s="703"/>
      <c r="AP535" s="703"/>
      <c r="AQ535" s="703"/>
      <c r="AR535" s="703"/>
      <c r="AS535" s="703"/>
      <c r="AT535" s="703"/>
      <c r="AU535" s="703"/>
      <c r="AV535" s="703"/>
      <c r="AW535" s="703"/>
      <c r="AX535" s="703"/>
      <c r="AY535" s="703"/>
      <c r="AZ535" s="703"/>
      <c r="BA535" s="703"/>
      <c r="BB535" s="703"/>
      <c r="BC535" s="703"/>
      <c r="BD535" s="703"/>
      <c r="BE535" s="703"/>
      <c r="BF535" s="703"/>
      <c r="BG535" s="703"/>
      <c r="BH535" s="703"/>
      <c r="BI535" s="703"/>
      <c r="BJ535" s="703"/>
      <c r="BK535" s="703"/>
      <c r="BL535" s="703"/>
      <c r="BM535" s="703"/>
      <c r="BN535" s="703"/>
      <c r="BO535" s="703"/>
      <c r="BP535" s="703"/>
      <c r="BQ535" s="703"/>
      <c r="BR535" s="703"/>
      <c r="BS535" s="703"/>
      <c r="BT535" s="703"/>
      <c r="BU535" s="703"/>
      <c r="BV535" s="703"/>
      <c r="BW535" s="703"/>
      <c r="BX535" s="703"/>
      <c r="BY535" s="703"/>
      <c r="BZ535" s="703"/>
      <c r="CA535" s="703"/>
      <c r="CB535" s="703"/>
      <c r="CC535" s="703"/>
      <c r="CD535" s="703"/>
      <c r="CE535" s="703"/>
      <c r="CF535" s="703"/>
      <c r="CG535" s="703"/>
      <c r="CH535" s="703"/>
      <c r="CI535" s="703"/>
      <c r="CJ535" s="703"/>
      <c r="CK535" s="703"/>
      <c r="CL535" s="703"/>
      <c r="CM535" s="703"/>
      <c r="CN535" s="703"/>
      <c r="CO535" s="703"/>
      <c r="CP535" s="703"/>
      <c r="CQ535" s="703"/>
      <c r="CR535" s="703"/>
      <c r="CS535" s="703"/>
      <c r="CT535" s="703"/>
      <c r="CU535" s="703"/>
      <c r="CV535" s="703"/>
      <c r="CW535" s="703"/>
      <c r="CX535" s="703"/>
      <c r="CY535" s="703"/>
      <c r="CZ535" s="703"/>
      <c r="DA535" s="703"/>
      <c r="DB535" s="703"/>
      <c r="DC535" s="703"/>
      <c r="DD535" s="703"/>
      <c r="DE535" s="703"/>
      <c r="DF535" s="703"/>
      <c r="DG535" s="703"/>
      <c r="DH535" s="703"/>
      <c r="DI535" s="703"/>
      <c r="DJ535" s="703"/>
      <c r="DK535" s="703"/>
      <c r="DL535" s="703"/>
      <c r="DM535" s="703"/>
      <c r="DN535" s="703"/>
      <c r="DO535" s="703"/>
      <c r="DP535" s="703"/>
      <c r="DQ535" s="703"/>
      <c r="DR535" s="703"/>
      <c r="DS535" s="703"/>
      <c r="DT535" s="703"/>
      <c r="DU535" s="703"/>
      <c r="DV535" s="703"/>
      <c r="DW535" s="703"/>
      <c r="DX535" s="703"/>
      <c r="DY535" s="703"/>
      <c r="DZ535" s="703"/>
      <c r="EA535" s="703"/>
      <c r="EB535" s="703"/>
      <c r="EC535" s="703"/>
      <c r="ED535" s="703"/>
      <c r="EE535" s="703"/>
      <c r="EF535" s="703"/>
      <c r="EG535" s="703"/>
      <c r="EH535" s="703"/>
      <c r="EI535" s="703"/>
      <c r="EJ535" s="703"/>
      <c r="EK535" s="703"/>
      <c r="EL535" s="703"/>
      <c r="EM535" s="703"/>
      <c r="EN535" s="703"/>
      <c r="EO535" s="703"/>
      <c r="EP535" s="703"/>
      <c r="EQ535" s="703"/>
      <c r="ER535" s="703"/>
      <c r="ES535" s="703"/>
      <c r="ET535" s="703"/>
      <c r="EU535" s="703"/>
      <c r="EV535" s="703"/>
      <c r="EW535" s="703"/>
      <c r="EX535" s="703"/>
      <c r="EY535" s="703"/>
      <c r="EZ535" s="703"/>
      <c r="FA535" s="703"/>
      <c r="FB535" s="703"/>
      <c r="FC535" s="703"/>
      <c r="FD535" s="703"/>
      <c r="FE535" s="703"/>
      <c r="FF535" s="703"/>
    </row>
    <row r="536" spans="1:162" s="699" customFormat="1" ht="24" customHeight="1" thickTop="1" thickBot="1">
      <c r="A536" s="405" t="s">
        <v>1053</v>
      </c>
      <c r="B536" s="406"/>
      <c r="C536" s="406"/>
      <c r="D536" s="407" t="s">
        <v>1054</v>
      </c>
      <c r="E536" s="408">
        <v>2155651870</v>
      </c>
      <c r="F536" s="408">
        <v>80215740</v>
      </c>
      <c r="G536" s="408">
        <v>2235867610</v>
      </c>
      <c r="H536" s="698"/>
      <c r="I536" s="655" t="s">
        <v>1053</v>
      </c>
      <c r="J536" s="656"/>
      <c r="K536" s="656"/>
      <c r="L536" s="584" t="s">
        <v>3727</v>
      </c>
      <c r="M536" s="988">
        <f t="shared" si="24"/>
        <v>2155651870</v>
      </c>
      <c r="N536" s="988">
        <f t="shared" si="25"/>
        <v>80215740</v>
      </c>
      <c r="O536" s="988">
        <f t="shared" si="26"/>
        <v>2235867610</v>
      </c>
      <c r="P536" s="698"/>
      <c r="Q536" s="698"/>
      <c r="R536" s="698"/>
      <c r="S536" s="698"/>
      <c r="T536" s="698"/>
      <c r="U536" s="698"/>
      <c r="V536" s="698"/>
      <c r="W536" s="698"/>
      <c r="X536" s="698"/>
      <c r="Y536" s="698"/>
      <c r="Z536" s="698"/>
      <c r="AA536" s="698"/>
      <c r="AB536" s="698"/>
      <c r="AC536" s="698"/>
      <c r="AD536" s="698"/>
      <c r="AE536" s="698"/>
      <c r="AF536" s="698"/>
      <c r="AG536" s="698"/>
      <c r="AH536" s="698"/>
      <c r="AI536" s="698"/>
      <c r="AJ536" s="698"/>
      <c r="AK536" s="703"/>
      <c r="AL536" s="703"/>
      <c r="AM536" s="703"/>
      <c r="AN536" s="703"/>
      <c r="AO536" s="703"/>
      <c r="AP536" s="703"/>
      <c r="AQ536" s="703"/>
      <c r="AR536" s="703"/>
      <c r="AS536" s="703"/>
      <c r="AT536" s="703"/>
      <c r="AU536" s="703"/>
      <c r="AV536" s="703"/>
      <c r="AW536" s="703"/>
      <c r="AX536" s="703"/>
      <c r="AY536" s="703"/>
      <c r="AZ536" s="703"/>
      <c r="BA536" s="703"/>
      <c r="BB536" s="703"/>
      <c r="BC536" s="703"/>
      <c r="BD536" s="703"/>
      <c r="BE536" s="703"/>
      <c r="BF536" s="703"/>
      <c r="BG536" s="703"/>
      <c r="BH536" s="703"/>
      <c r="BI536" s="703"/>
      <c r="BJ536" s="703"/>
      <c r="BK536" s="703"/>
      <c r="BL536" s="703"/>
      <c r="BM536" s="703"/>
      <c r="BN536" s="703"/>
      <c r="BO536" s="703"/>
      <c r="BP536" s="703"/>
      <c r="BQ536" s="703"/>
      <c r="BR536" s="703"/>
      <c r="BS536" s="703"/>
      <c r="BT536" s="703"/>
      <c r="BU536" s="703"/>
      <c r="BV536" s="703"/>
      <c r="BW536" s="703"/>
      <c r="BX536" s="703"/>
      <c r="BY536" s="703"/>
      <c r="BZ536" s="703"/>
      <c r="CA536" s="703"/>
      <c r="CB536" s="703"/>
      <c r="CC536" s="703"/>
      <c r="CD536" s="703"/>
      <c r="CE536" s="703"/>
      <c r="CF536" s="703"/>
      <c r="CG536" s="703"/>
      <c r="CH536" s="703"/>
      <c r="CI536" s="703"/>
      <c r="CJ536" s="703"/>
      <c r="CK536" s="703"/>
      <c r="CL536" s="703"/>
      <c r="CM536" s="703"/>
      <c r="CN536" s="703"/>
      <c r="CO536" s="703"/>
      <c r="CP536" s="703"/>
      <c r="CQ536" s="703"/>
      <c r="CR536" s="703"/>
      <c r="CS536" s="703"/>
      <c r="CT536" s="703"/>
      <c r="CU536" s="703"/>
      <c r="CV536" s="703"/>
      <c r="CW536" s="703"/>
      <c r="CX536" s="703"/>
      <c r="CY536" s="703"/>
      <c r="CZ536" s="703"/>
      <c r="DA536" s="703"/>
      <c r="DB536" s="703"/>
      <c r="DC536" s="703"/>
      <c r="DD536" s="703"/>
      <c r="DE536" s="703"/>
      <c r="DF536" s="703"/>
      <c r="DG536" s="703"/>
      <c r="DH536" s="703"/>
      <c r="DI536" s="703"/>
      <c r="DJ536" s="703"/>
      <c r="DK536" s="703"/>
      <c r="DL536" s="703"/>
      <c r="DM536" s="703"/>
      <c r="DN536" s="703"/>
      <c r="DO536" s="703"/>
      <c r="DP536" s="703"/>
      <c r="DQ536" s="703"/>
      <c r="DR536" s="703"/>
      <c r="DS536" s="703"/>
      <c r="DT536" s="703"/>
      <c r="DU536" s="703"/>
      <c r="DV536" s="703"/>
      <c r="DW536" s="703"/>
      <c r="DX536" s="703"/>
      <c r="DY536" s="703"/>
      <c r="DZ536" s="703"/>
      <c r="EA536" s="703"/>
      <c r="EB536" s="703"/>
      <c r="EC536" s="703"/>
      <c r="ED536" s="703"/>
      <c r="EE536" s="703"/>
      <c r="EF536" s="703"/>
      <c r="EG536" s="703"/>
      <c r="EH536" s="703"/>
      <c r="EI536" s="703"/>
      <c r="EJ536" s="703"/>
      <c r="EK536" s="703"/>
      <c r="EL536" s="703"/>
      <c r="EM536" s="703"/>
      <c r="EN536" s="703"/>
      <c r="EO536" s="703"/>
      <c r="EP536" s="703"/>
      <c r="EQ536" s="703"/>
      <c r="ER536" s="703"/>
      <c r="ES536" s="703"/>
      <c r="ET536" s="703"/>
      <c r="EU536" s="703"/>
      <c r="EV536" s="703"/>
      <c r="EW536" s="703"/>
      <c r="EX536" s="703"/>
      <c r="EY536" s="703"/>
      <c r="EZ536" s="703"/>
      <c r="FA536" s="703"/>
      <c r="FB536" s="703"/>
      <c r="FC536" s="703"/>
      <c r="FD536" s="703"/>
      <c r="FE536" s="703"/>
      <c r="FF536" s="703"/>
    </row>
    <row r="537" spans="1:162" s="687" customFormat="1" ht="24" customHeight="1" thickTop="1" thickBot="1">
      <c r="A537" s="410" t="s">
        <v>1055</v>
      </c>
      <c r="B537" s="411"/>
      <c r="C537" s="411"/>
      <c r="D537" s="412" t="s">
        <v>1056</v>
      </c>
      <c r="E537" s="413">
        <v>633263890</v>
      </c>
      <c r="F537" s="413">
        <v>65286740</v>
      </c>
      <c r="G537" s="413">
        <v>698550630</v>
      </c>
      <c r="H537" s="667"/>
      <c r="I537" s="660" t="s">
        <v>1055</v>
      </c>
      <c r="J537" s="661"/>
      <c r="K537" s="661"/>
      <c r="L537" s="959" t="s">
        <v>3728</v>
      </c>
      <c r="M537" s="989">
        <f t="shared" si="24"/>
        <v>633263890</v>
      </c>
      <c r="N537" s="989">
        <f t="shared" si="25"/>
        <v>65286740</v>
      </c>
      <c r="O537" s="989">
        <f t="shared" si="26"/>
        <v>698550630</v>
      </c>
      <c r="P537" s="667"/>
      <c r="Q537" s="667"/>
      <c r="R537" s="667"/>
      <c r="S537" s="667"/>
      <c r="T537" s="667"/>
      <c r="U537" s="667"/>
      <c r="V537" s="667"/>
      <c r="W537" s="667"/>
      <c r="X537" s="667"/>
      <c r="Y537" s="667"/>
      <c r="Z537" s="667"/>
      <c r="AA537" s="667"/>
      <c r="AB537" s="667"/>
      <c r="AC537" s="667"/>
      <c r="AD537" s="667"/>
      <c r="AE537" s="667"/>
      <c r="AF537" s="667"/>
      <c r="AG537" s="667"/>
      <c r="AH537" s="667"/>
      <c r="AI537" s="667"/>
      <c r="AJ537" s="667"/>
      <c r="AK537" s="668"/>
      <c r="AL537" s="668"/>
      <c r="AM537" s="668"/>
      <c r="AN537" s="668"/>
      <c r="AO537" s="668"/>
      <c r="AP537" s="668"/>
      <c r="AQ537" s="668"/>
      <c r="AR537" s="668"/>
      <c r="AS537" s="668"/>
      <c r="AT537" s="668"/>
      <c r="AU537" s="668"/>
      <c r="AV537" s="668"/>
      <c r="AW537" s="668"/>
      <c r="AX537" s="668"/>
      <c r="AY537" s="668"/>
      <c r="AZ537" s="668"/>
      <c r="BA537" s="668"/>
      <c r="BB537" s="668"/>
      <c r="BC537" s="668"/>
      <c r="BD537" s="668"/>
      <c r="BE537" s="668"/>
      <c r="BF537" s="668"/>
      <c r="BG537" s="668"/>
      <c r="BH537" s="668"/>
      <c r="BI537" s="668"/>
      <c r="BJ537" s="668"/>
      <c r="BK537" s="668"/>
      <c r="BL537" s="668"/>
      <c r="BM537" s="668"/>
      <c r="BN537" s="668"/>
      <c r="BO537" s="668"/>
      <c r="BP537" s="668"/>
      <c r="BQ537" s="668"/>
      <c r="BR537" s="668"/>
      <c r="BS537" s="668"/>
      <c r="BT537" s="668"/>
      <c r="BU537" s="668"/>
      <c r="BV537" s="668"/>
      <c r="BW537" s="668"/>
      <c r="BX537" s="668"/>
      <c r="BY537" s="668"/>
      <c r="BZ537" s="668"/>
      <c r="CA537" s="668"/>
      <c r="CB537" s="668"/>
      <c r="CC537" s="668"/>
      <c r="CD537" s="668"/>
      <c r="CE537" s="668"/>
      <c r="CF537" s="668"/>
      <c r="CG537" s="668"/>
      <c r="CH537" s="668"/>
      <c r="CI537" s="668"/>
      <c r="CJ537" s="668"/>
      <c r="CK537" s="668"/>
      <c r="CL537" s="668"/>
      <c r="CM537" s="668"/>
      <c r="CN537" s="668"/>
      <c r="CO537" s="668"/>
      <c r="CP537" s="668"/>
      <c r="CQ537" s="668"/>
      <c r="CR537" s="668"/>
      <c r="CS537" s="668"/>
      <c r="CT537" s="668"/>
      <c r="CU537" s="668"/>
      <c r="CV537" s="668"/>
      <c r="CW537" s="668"/>
      <c r="CX537" s="668"/>
      <c r="CY537" s="668"/>
      <c r="CZ537" s="668"/>
      <c r="DA537" s="668"/>
      <c r="DB537" s="668"/>
      <c r="DC537" s="668"/>
      <c r="DD537" s="668"/>
      <c r="DE537" s="668"/>
      <c r="DF537" s="668"/>
      <c r="DG537" s="668"/>
      <c r="DH537" s="668"/>
      <c r="DI537" s="668"/>
      <c r="DJ537" s="668"/>
      <c r="DK537" s="668"/>
      <c r="DL537" s="668"/>
      <c r="DM537" s="668"/>
      <c r="DN537" s="668"/>
      <c r="DO537" s="668"/>
      <c r="DP537" s="668"/>
      <c r="DQ537" s="668"/>
      <c r="DR537" s="668"/>
      <c r="DS537" s="668"/>
      <c r="DT537" s="668"/>
      <c r="DU537" s="668"/>
      <c r="DV537" s="668"/>
      <c r="DW537" s="668"/>
      <c r="DX537" s="668"/>
      <c r="DY537" s="668"/>
      <c r="DZ537" s="668"/>
      <c r="EA537" s="668"/>
      <c r="EB537" s="668"/>
      <c r="EC537" s="668"/>
      <c r="ED537" s="668"/>
      <c r="EE537" s="668"/>
      <c r="EF537" s="668"/>
      <c r="EG537" s="668"/>
      <c r="EH537" s="668"/>
      <c r="EI537" s="668"/>
      <c r="EJ537" s="668"/>
      <c r="EK537" s="668"/>
      <c r="EL537" s="668"/>
      <c r="EM537" s="668"/>
      <c r="EN537" s="668"/>
      <c r="EO537" s="668"/>
      <c r="EP537" s="668"/>
      <c r="EQ537" s="668"/>
      <c r="ER537" s="668"/>
      <c r="ES537" s="668"/>
      <c r="ET537" s="668"/>
      <c r="EU537" s="668"/>
      <c r="EV537" s="668"/>
      <c r="EW537" s="668"/>
      <c r="EX537" s="668"/>
      <c r="EY537" s="668"/>
      <c r="EZ537" s="668"/>
      <c r="FA537" s="668"/>
      <c r="FB537" s="668"/>
      <c r="FC537" s="668"/>
      <c r="FD537" s="668"/>
      <c r="FE537" s="668"/>
      <c r="FF537" s="668"/>
    </row>
    <row r="538" spans="1:162" s="682" customFormat="1" ht="24" customHeight="1" thickTop="1" thickBot="1">
      <c r="A538" s="414"/>
      <c r="B538" s="415" t="s">
        <v>592</v>
      </c>
      <c r="C538" s="414"/>
      <c r="D538" s="416" t="s">
        <v>617</v>
      </c>
      <c r="E538" s="417">
        <v>59334170</v>
      </c>
      <c r="F538" s="417">
        <v>0</v>
      </c>
      <c r="G538" s="417">
        <v>59334170</v>
      </c>
      <c r="H538" s="662"/>
      <c r="I538" s="665"/>
      <c r="J538" s="666" t="s">
        <v>592</v>
      </c>
      <c r="K538" s="665"/>
      <c r="L538" s="585" t="s">
        <v>3729</v>
      </c>
      <c r="M538" s="981">
        <f t="shared" si="24"/>
        <v>59334170</v>
      </c>
      <c r="N538" s="981">
        <f t="shared" si="25"/>
        <v>0</v>
      </c>
      <c r="O538" s="981">
        <f t="shared" si="26"/>
        <v>59334170</v>
      </c>
      <c r="P538" s="662"/>
      <c r="Q538" s="662"/>
      <c r="R538" s="662"/>
      <c r="S538" s="662"/>
      <c r="T538" s="662"/>
      <c r="U538" s="662"/>
      <c r="V538" s="662"/>
      <c r="W538" s="662"/>
      <c r="X538" s="662"/>
      <c r="Y538" s="662"/>
      <c r="Z538" s="662"/>
      <c r="AA538" s="662"/>
      <c r="AB538" s="662"/>
      <c r="AC538" s="662"/>
      <c r="AD538" s="662"/>
      <c r="AE538" s="662"/>
      <c r="AF538" s="662"/>
      <c r="AG538" s="662"/>
      <c r="AH538" s="662"/>
      <c r="AI538" s="662"/>
      <c r="AJ538" s="662"/>
      <c r="AK538" s="663"/>
      <c r="AL538" s="663"/>
      <c r="AM538" s="663"/>
      <c r="AN538" s="663"/>
      <c r="AO538" s="663"/>
      <c r="AP538" s="663"/>
      <c r="AQ538" s="663"/>
      <c r="AR538" s="663"/>
      <c r="AS538" s="663"/>
      <c r="AT538" s="663"/>
      <c r="AU538" s="663"/>
      <c r="AV538" s="663"/>
      <c r="AW538" s="663"/>
      <c r="AX538" s="663"/>
      <c r="AY538" s="663"/>
      <c r="AZ538" s="663"/>
      <c r="BA538" s="663"/>
      <c r="BB538" s="663"/>
      <c r="BC538" s="663"/>
      <c r="BD538" s="663"/>
      <c r="BE538" s="663"/>
      <c r="BF538" s="663"/>
      <c r="BG538" s="663"/>
      <c r="BH538" s="663"/>
      <c r="BI538" s="663"/>
      <c r="BJ538" s="663"/>
      <c r="BK538" s="663"/>
      <c r="BL538" s="663"/>
      <c r="BM538" s="663"/>
      <c r="BN538" s="663"/>
      <c r="BO538" s="663"/>
      <c r="BP538" s="663"/>
      <c r="BQ538" s="663"/>
      <c r="BR538" s="663"/>
      <c r="BS538" s="663"/>
      <c r="BT538" s="663"/>
      <c r="BU538" s="663"/>
      <c r="BV538" s="663"/>
      <c r="BW538" s="663"/>
      <c r="BX538" s="663"/>
      <c r="BY538" s="663"/>
      <c r="BZ538" s="663"/>
      <c r="CA538" s="663"/>
      <c r="CB538" s="663"/>
      <c r="CC538" s="663"/>
      <c r="CD538" s="663"/>
      <c r="CE538" s="663"/>
      <c r="CF538" s="663"/>
      <c r="CG538" s="663"/>
      <c r="CH538" s="663"/>
      <c r="CI538" s="663"/>
      <c r="CJ538" s="663"/>
      <c r="CK538" s="663"/>
      <c r="CL538" s="663"/>
      <c r="CM538" s="663"/>
      <c r="CN538" s="663"/>
      <c r="CO538" s="663"/>
      <c r="CP538" s="663"/>
      <c r="CQ538" s="663"/>
      <c r="CR538" s="663"/>
      <c r="CS538" s="663"/>
      <c r="CT538" s="663"/>
      <c r="CU538" s="663"/>
      <c r="CV538" s="663"/>
      <c r="CW538" s="663"/>
      <c r="CX538" s="663"/>
      <c r="CY538" s="663"/>
      <c r="CZ538" s="663"/>
      <c r="DA538" s="663"/>
      <c r="DB538" s="663"/>
      <c r="DC538" s="663"/>
      <c r="DD538" s="663"/>
      <c r="DE538" s="663"/>
      <c r="DF538" s="663"/>
      <c r="DG538" s="663"/>
      <c r="DH538" s="663"/>
      <c r="DI538" s="663"/>
      <c r="DJ538" s="663"/>
      <c r="DK538" s="663"/>
      <c r="DL538" s="663"/>
      <c r="DM538" s="663"/>
      <c r="DN538" s="663"/>
      <c r="DO538" s="663"/>
      <c r="DP538" s="663"/>
      <c r="DQ538" s="663"/>
      <c r="DR538" s="663"/>
      <c r="DS538" s="663"/>
      <c r="DT538" s="663"/>
      <c r="DU538" s="663"/>
      <c r="DV538" s="663"/>
      <c r="DW538" s="663"/>
      <c r="DX538" s="663"/>
      <c r="DY538" s="663"/>
      <c r="DZ538" s="663"/>
      <c r="EA538" s="663"/>
      <c r="EB538" s="663"/>
      <c r="EC538" s="663"/>
      <c r="ED538" s="663"/>
      <c r="EE538" s="663"/>
      <c r="EF538" s="663"/>
      <c r="EG538" s="663"/>
      <c r="EH538" s="663"/>
      <c r="EI538" s="663"/>
      <c r="EJ538" s="663"/>
      <c r="EK538" s="663"/>
      <c r="EL538" s="663"/>
      <c r="EM538" s="663"/>
      <c r="EN538" s="663"/>
      <c r="EO538" s="663"/>
      <c r="EP538" s="663"/>
      <c r="EQ538" s="663"/>
      <c r="ER538" s="663"/>
      <c r="ES538" s="663"/>
      <c r="ET538" s="663"/>
      <c r="EU538" s="663"/>
      <c r="EV538" s="663"/>
      <c r="EW538" s="663"/>
      <c r="EX538" s="663"/>
      <c r="EY538" s="663"/>
      <c r="EZ538" s="663"/>
      <c r="FA538" s="663"/>
      <c r="FB538" s="663"/>
      <c r="FC538" s="663"/>
      <c r="FD538" s="663"/>
      <c r="FE538" s="663"/>
      <c r="FF538" s="663"/>
    </row>
    <row r="539" spans="1:162" s="672" customFormat="1" ht="24" customHeight="1" thickTop="1">
      <c r="A539" s="385"/>
      <c r="B539" s="385"/>
      <c r="C539" s="384" t="s">
        <v>592</v>
      </c>
      <c r="D539" s="418" t="s">
        <v>594</v>
      </c>
      <c r="E539" s="419">
        <v>59334170</v>
      </c>
      <c r="F539" s="419">
        <v>0</v>
      </c>
      <c r="G539" s="417">
        <v>59334170</v>
      </c>
      <c r="H539" s="667"/>
      <c r="I539" s="669"/>
      <c r="J539" s="669"/>
      <c r="K539" s="670" t="s">
        <v>592</v>
      </c>
      <c r="L539" s="586" t="s">
        <v>3327</v>
      </c>
      <c r="M539" s="982">
        <f t="shared" si="24"/>
        <v>59334170</v>
      </c>
      <c r="N539" s="982">
        <f t="shared" si="25"/>
        <v>0</v>
      </c>
      <c r="O539" s="982">
        <f t="shared" si="26"/>
        <v>59334170</v>
      </c>
      <c r="P539" s="667"/>
      <c r="Q539" s="667"/>
      <c r="R539" s="667"/>
      <c r="S539" s="667"/>
      <c r="T539" s="667"/>
      <c r="U539" s="667"/>
      <c r="V539" s="667"/>
      <c r="W539" s="667"/>
      <c r="X539" s="667"/>
      <c r="Y539" s="667"/>
      <c r="Z539" s="667"/>
      <c r="AA539" s="667"/>
      <c r="AB539" s="667"/>
      <c r="AC539" s="667"/>
      <c r="AD539" s="667"/>
      <c r="AE539" s="667"/>
      <c r="AF539" s="667"/>
      <c r="AG539" s="667"/>
      <c r="AH539" s="667"/>
      <c r="AI539" s="667"/>
      <c r="AJ539" s="667"/>
      <c r="AK539" s="668"/>
      <c r="AL539" s="668"/>
      <c r="AM539" s="668"/>
      <c r="AN539" s="668"/>
      <c r="AO539" s="668"/>
      <c r="AP539" s="668"/>
      <c r="AQ539" s="668"/>
      <c r="AR539" s="668"/>
      <c r="AS539" s="668"/>
      <c r="AT539" s="668"/>
      <c r="AU539" s="668"/>
      <c r="AV539" s="668"/>
      <c r="AW539" s="668"/>
      <c r="AX539" s="668"/>
      <c r="AY539" s="668"/>
      <c r="AZ539" s="668"/>
      <c r="BA539" s="668"/>
      <c r="BB539" s="668"/>
      <c r="BC539" s="668"/>
      <c r="BD539" s="668"/>
      <c r="BE539" s="668"/>
      <c r="BF539" s="668"/>
      <c r="BG539" s="668"/>
      <c r="BH539" s="668"/>
      <c r="BI539" s="668"/>
      <c r="BJ539" s="668"/>
      <c r="BK539" s="668"/>
      <c r="BL539" s="668"/>
      <c r="BM539" s="668"/>
      <c r="BN539" s="668"/>
      <c r="BO539" s="668"/>
      <c r="BP539" s="668"/>
      <c r="BQ539" s="668"/>
      <c r="BR539" s="668"/>
      <c r="BS539" s="668"/>
      <c r="BT539" s="668"/>
      <c r="BU539" s="668"/>
      <c r="BV539" s="668"/>
      <c r="BW539" s="668"/>
      <c r="BX539" s="668"/>
      <c r="BY539" s="668"/>
      <c r="BZ539" s="668"/>
      <c r="CA539" s="668"/>
      <c r="CB539" s="668"/>
      <c r="CC539" s="668"/>
      <c r="CD539" s="668"/>
      <c r="CE539" s="668"/>
      <c r="CF539" s="668"/>
      <c r="CG539" s="668"/>
      <c r="CH539" s="668"/>
      <c r="CI539" s="668"/>
      <c r="CJ539" s="668"/>
      <c r="CK539" s="668"/>
      <c r="CL539" s="668"/>
      <c r="CM539" s="668"/>
      <c r="CN539" s="668"/>
      <c r="CO539" s="668"/>
      <c r="CP539" s="668"/>
      <c r="CQ539" s="668"/>
      <c r="CR539" s="668"/>
      <c r="CS539" s="668"/>
      <c r="CT539" s="668"/>
      <c r="CU539" s="668"/>
      <c r="CV539" s="668"/>
      <c r="CW539" s="668"/>
      <c r="CX539" s="668"/>
      <c r="CY539" s="668"/>
      <c r="CZ539" s="668"/>
      <c r="DA539" s="668"/>
      <c r="DB539" s="668"/>
      <c r="DC539" s="668"/>
      <c r="DD539" s="668"/>
      <c r="DE539" s="668"/>
      <c r="DF539" s="668"/>
      <c r="DG539" s="668"/>
      <c r="DH539" s="668"/>
      <c r="DI539" s="668"/>
      <c r="DJ539" s="668"/>
      <c r="DK539" s="668"/>
      <c r="DL539" s="668"/>
      <c r="DM539" s="668"/>
      <c r="DN539" s="668"/>
      <c r="DO539" s="668"/>
      <c r="DP539" s="668"/>
      <c r="DQ539" s="668"/>
      <c r="DR539" s="668"/>
      <c r="DS539" s="668"/>
      <c r="DT539" s="668"/>
      <c r="DU539" s="668"/>
      <c r="DV539" s="668"/>
      <c r="DW539" s="668"/>
      <c r="DX539" s="668"/>
      <c r="DY539" s="668"/>
      <c r="DZ539" s="668"/>
      <c r="EA539" s="668"/>
      <c r="EB539" s="668"/>
      <c r="EC539" s="668"/>
      <c r="ED539" s="668"/>
      <c r="EE539" s="668"/>
      <c r="EF539" s="668"/>
      <c r="EG539" s="668"/>
      <c r="EH539" s="668"/>
      <c r="EI539" s="668"/>
      <c r="EJ539" s="668"/>
      <c r="EK539" s="668"/>
      <c r="EL539" s="668"/>
      <c r="EM539" s="668"/>
      <c r="EN539" s="668"/>
      <c r="EO539" s="668"/>
      <c r="EP539" s="668"/>
      <c r="EQ539" s="668"/>
      <c r="ER539" s="668"/>
      <c r="ES539" s="668"/>
      <c r="ET539" s="668"/>
      <c r="EU539" s="668"/>
      <c r="EV539" s="668"/>
      <c r="EW539" s="668"/>
      <c r="EX539" s="668"/>
      <c r="EY539" s="668"/>
      <c r="EZ539" s="668"/>
      <c r="FA539" s="668"/>
      <c r="FB539" s="668"/>
      <c r="FC539" s="668"/>
      <c r="FD539" s="668"/>
      <c r="FE539" s="668"/>
      <c r="FF539" s="668"/>
    </row>
    <row r="540" spans="1:162" s="668" customFormat="1" ht="24" customHeight="1">
      <c r="A540" s="385"/>
      <c r="B540" s="384" t="s">
        <v>595</v>
      </c>
      <c r="C540" s="385"/>
      <c r="D540" s="418" t="s">
        <v>1057</v>
      </c>
      <c r="E540" s="419">
        <v>104426100</v>
      </c>
      <c r="F540" s="419">
        <v>0</v>
      </c>
      <c r="G540" s="417">
        <v>104426100</v>
      </c>
      <c r="H540" s="667"/>
      <c r="I540" s="669"/>
      <c r="J540" s="670" t="s">
        <v>595</v>
      </c>
      <c r="K540" s="669"/>
      <c r="L540" s="586" t="s">
        <v>3730</v>
      </c>
      <c r="M540" s="982">
        <f t="shared" si="24"/>
        <v>104426100</v>
      </c>
      <c r="N540" s="982">
        <f t="shared" si="25"/>
        <v>0</v>
      </c>
      <c r="O540" s="982">
        <f t="shared" si="26"/>
        <v>104426100</v>
      </c>
      <c r="P540" s="667"/>
      <c r="Q540" s="667"/>
      <c r="R540" s="667"/>
      <c r="S540" s="667"/>
      <c r="T540" s="667"/>
      <c r="U540" s="667"/>
      <c r="V540" s="667"/>
      <c r="W540" s="667"/>
      <c r="X540" s="667"/>
      <c r="Y540" s="667"/>
      <c r="Z540" s="667"/>
      <c r="AA540" s="667"/>
      <c r="AB540" s="667"/>
      <c r="AC540" s="667"/>
      <c r="AD540" s="667"/>
      <c r="AE540" s="667"/>
      <c r="AF540" s="667"/>
      <c r="AG540" s="667"/>
      <c r="AH540" s="667"/>
      <c r="AI540" s="667"/>
      <c r="AJ540" s="667"/>
    </row>
    <row r="541" spans="1:162" s="668" customFormat="1" ht="24" customHeight="1">
      <c r="A541" s="385"/>
      <c r="B541" s="385"/>
      <c r="C541" s="384" t="s">
        <v>592</v>
      </c>
      <c r="D541" s="418" t="s">
        <v>1058</v>
      </c>
      <c r="E541" s="419">
        <v>4273320</v>
      </c>
      <c r="F541" s="419">
        <v>0</v>
      </c>
      <c r="G541" s="417">
        <v>4273320</v>
      </c>
      <c r="H541" s="667"/>
      <c r="I541" s="669"/>
      <c r="J541" s="669"/>
      <c r="K541" s="670" t="s">
        <v>592</v>
      </c>
      <c r="L541" s="586" t="s">
        <v>3731</v>
      </c>
      <c r="M541" s="982">
        <f t="shared" si="24"/>
        <v>4273320</v>
      </c>
      <c r="N541" s="982">
        <f t="shared" si="25"/>
        <v>0</v>
      </c>
      <c r="O541" s="982">
        <f t="shared" si="26"/>
        <v>4273320</v>
      </c>
      <c r="P541" s="667"/>
      <c r="Q541" s="667"/>
      <c r="R541" s="667"/>
      <c r="S541" s="667"/>
      <c r="T541" s="667"/>
      <c r="U541" s="667"/>
      <c r="V541" s="667"/>
      <c r="W541" s="667"/>
      <c r="X541" s="667"/>
      <c r="Y541" s="667"/>
      <c r="Z541" s="667"/>
      <c r="AA541" s="667"/>
      <c r="AB541" s="667"/>
      <c r="AC541" s="667"/>
      <c r="AD541" s="667"/>
      <c r="AE541" s="667"/>
      <c r="AF541" s="667"/>
      <c r="AG541" s="667"/>
      <c r="AH541" s="667"/>
      <c r="AI541" s="667"/>
      <c r="AJ541" s="667"/>
    </row>
    <row r="542" spans="1:162" s="668" customFormat="1" ht="24" customHeight="1">
      <c r="A542" s="385"/>
      <c r="B542" s="384"/>
      <c r="C542" s="385" t="s">
        <v>595</v>
      </c>
      <c r="D542" s="418" t="s">
        <v>1059</v>
      </c>
      <c r="E542" s="419">
        <v>9566180</v>
      </c>
      <c r="F542" s="419">
        <v>0</v>
      </c>
      <c r="G542" s="417">
        <v>9566180</v>
      </c>
      <c r="H542" s="667"/>
      <c r="I542" s="669"/>
      <c r="J542" s="670"/>
      <c r="K542" s="669" t="s">
        <v>595</v>
      </c>
      <c r="L542" s="586" t="s">
        <v>3732</v>
      </c>
      <c r="M542" s="982">
        <f t="shared" si="24"/>
        <v>9566180</v>
      </c>
      <c r="N542" s="982">
        <f t="shared" si="25"/>
        <v>0</v>
      </c>
      <c r="O542" s="982">
        <f t="shared" si="26"/>
        <v>9566180</v>
      </c>
      <c r="P542" s="667"/>
      <c r="Q542" s="667"/>
      <c r="R542" s="667"/>
      <c r="S542" s="667"/>
      <c r="T542" s="667"/>
      <c r="U542" s="667"/>
      <c r="V542" s="667"/>
      <c r="W542" s="667"/>
      <c r="X542" s="667"/>
      <c r="Y542" s="667"/>
      <c r="Z542" s="667"/>
      <c r="AA542" s="667"/>
      <c r="AB542" s="667"/>
      <c r="AC542" s="667"/>
      <c r="AD542" s="667"/>
      <c r="AE542" s="667"/>
      <c r="AF542" s="667"/>
      <c r="AG542" s="667"/>
      <c r="AH542" s="667"/>
      <c r="AI542" s="667"/>
      <c r="AJ542" s="667"/>
    </row>
    <row r="543" spans="1:162" s="678" customFormat="1" ht="24" customHeight="1" thickBot="1">
      <c r="A543" s="385"/>
      <c r="B543" s="385"/>
      <c r="C543" s="384" t="s">
        <v>599</v>
      </c>
      <c r="D543" s="418" t="s">
        <v>1060</v>
      </c>
      <c r="E543" s="419">
        <v>2374610</v>
      </c>
      <c r="F543" s="419">
        <v>0</v>
      </c>
      <c r="G543" s="417">
        <v>2374610</v>
      </c>
      <c r="H543" s="667"/>
      <c r="I543" s="669"/>
      <c r="J543" s="669"/>
      <c r="K543" s="670" t="s">
        <v>599</v>
      </c>
      <c r="L543" s="586" t="s">
        <v>3733</v>
      </c>
      <c r="M543" s="982">
        <f t="shared" si="24"/>
        <v>2374610</v>
      </c>
      <c r="N543" s="982">
        <f t="shared" si="25"/>
        <v>0</v>
      </c>
      <c r="O543" s="982">
        <f t="shared" si="26"/>
        <v>2374610</v>
      </c>
      <c r="P543" s="667"/>
      <c r="Q543" s="667"/>
      <c r="R543" s="667"/>
      <c r="S543" s="667"/>
      <c r="T543" s="667"/>
      <c r="U543" s="667"/>
      <c r="V543" s="667"/>
      <c r="W543" s="667"/>
      <c r="X543" s="667"/>
      <c r="Y543" s="667"/>
      <c r="Z543" s="667"/>
      <c r="AA543" s="667"/>
      <c r="AB543" s="667"/>
      <c r="AC543" s="667"/>
      <c r="AD543" s="667"/>
      <c r="AE543" s="667"/>
      <c r="AF543" s="667"/>
      <c r="AG543" s="667"/>
      <c r="AH543" s="667"/>
      <c r="AI543" s="667"/>
      <c r="AJ543" s="667"/>
      <c r="AK543" s="668"/>
      <c r="AL543" s="668"/>
      <c r="AM543" s="668"/>
      <c r="AN543" s="668"/>
      <c r="AO543" s="668"/>
      <c r="AP543" s="668"/>
      <c r="AQ543" s="668"/>
      <c r="AR543" s="668"/>
      <c r="AS543" s="668"/>
      <c r="AT543" s="668"/>
      <c r="AU543" s="668"/>
      <c r="AV543" s="668"/>
      <c r="AW543" s="668"/>
      <c r="AX543" s="668"/>
      <c r="AY543" s="668"/>
      <c r="AZ543" s="668"/>
      <c r="BA543" s="668"/>
      <c r="BB543" s="668"/>
      <c r="BC543" s="668"/>
      <c r="BD543" s="668"/>
      <c r="BE543" s="668"/>
      <c r="BF543" s="668"/>
      <c r="BG543" s="668"/>
      <c r="BH543" s="668"/>
      <c r="BI543" s="668"/>
      <c r="BJ543" s="668"/>
      <c r="BK543" s="668"/>
      <c r="BL543" s="668"/>
      <c r="BM543" s="668"/>
      <c r="BN543" s="668"/>
      <c r="BO543" s="668"/>
      <c r="BP543" s="668"/>
      <c r="BQ543" s="668"/>
      <c r="BR543" s="668"/>
      <c r="BS543" s="668"/>
      <c r="BT543" s="668"/>
      <c r="BU543" s="668"/>
      <c r="BV543" s="668"/>
      <c r="BW543" s="668"/>
      <c r="BX543" s="668"/>
      <c r="BY543" s="668"/>
      <c r="BZ543" s="668"/>
      <c r="CA543" s="668"/>
      <c r="CB543" s="668"/>
      <c r="CC543" s="668"/>
      <c r="CD543" s="668"/>
      <c r="CE543" s="668"/>
      <c r="CF543" s="668"/>
      <c r="CG543" s="668"/>
      <c r="CH543" s="668"/>
      <c r="CI543" s="668"/>
      <c r="CJ543" s="668"/>
      <c r="CK543" s="668"/>
      <c r="CL543" s="668"/>
      <c r="CM543" s="668"/>
      <c r="CN543" s="668"/>
      <c r="CO543" s="668"/>
      <c r="CP543" s="668"/>
      <c r="CQ543" s="668"/>
      <c r="CR543" s="668"/>
      <c r="CS543" s="668"/>
      <c r="CT543" s="668"/>
      <c r="CU543" s="668"/>
      <c r="CV543" s="668"/>
      <c r="CW543" s="668"/>
      <c r="CX543" s="668"/>
      <c r="CY543" s="668"/>
      <c r="CZ543" s="668"/>
      <c r="DA543" s="668"/>
      <c r="DB543" s="668"/>
      <c r="DC543" s="668"/>
      <c r="DD543" s="668"/>
      <c r="DE543" s="668"/>
      <c r="DF543" s="668"/>
      <c r="DG543" s="668"/>
      <c r="DH543" s="668"/>
      <c r="DI543" s="668"/>
      <c r="DJ543" s="668"/>
      <c r="DK543" s="668"/>
      <c r="DL543" s="668"/>
      <c r="DM543" s="668"/>
      <c r="DN543" s="668"/>
      <c r="DO543" s="668"/>
      <c r="DP543" s="668"/>
      <c r="DQ543" s="668"/>
      <c r="DR543" s="668"/>
      <c r="DS543" s="668"/>
      <c r="DT543" s="668"/>
      <c r="DU543" s="668"/>
      <c r="DV543" s="668"/>
      <c r="DW543" s="668"/>
      <c r="DX543" s="668"/>
      <c r="DY543" s="668"/>
      <c r="DZ543" s="668"/>
      <c r="EA543" s="668"/>
      <c r="EB543" s="668"/>
      <c r="EC543" s="668"/>
      <c r="ED543" s="668"/>
      <c r="EE543" s="668"/>
      <c r="EF543" s="668"/>
      <c r="EG543" s="668"/>
      <c r="EH543" s="668"/>
      <c r="EI543" s="668"/>
      <c r="EJ543" s="668"/>
      <c r="EK543" s="668"/>
      <c r="EL543" s="668"/>
      <c r="EM543" s="668"/>
      <c r="EN543" s="668"/>
      <c r="EO543" s="668"/>
      <c r="EP543" s="668"/>
      <c r="EQ543" s="668"/>
      <c r="ER543" s="668"/>
      <c r="ES543" s="668"/>
      <c r="ET543" s="668"/>
      <c r="EU543" s="668"/>
      <c r="EV543" s="668"/>
      <c r="EW543" s="668"/>
      <c r="EX543" s="668"/>
      <c r="EY543" s="668"/>
      <c r="EZ543" s="668"/>
      <c r="FA543" s="668"/>
      <c r="FB543" s="668"/>
      <c r="FC543" s="668"/>
      <c r="FD543" s="668"/>
      <c r="FE543" s="668"/>
      <c r="FF543" s="668"/>
    </row>
    <row r="544" spans="1:162" s="672" customFormat="1" ht="24" customHeight="1" thickTop="1">
      <c r="A544" s="385"/>
      <c r="B544" s="384"/>
      <c r="C544" s="385" t="s">
        <v>603</v>
      </c>
      <c r="D544" s="418" t="s">
        <v>1061</v>
      </c>
      <c r="E544" s="419">
        <v>4785560</v>
      </c>
      <c r="F544" s="419">
        <v>0</v>
      </c>
      <c r="G544" s="417">
        <v>4785560</v>
      </c>
      <c r="H544" s="667"/>
      <c r="I544" s="669"/>
      <c r="J544" s="670"/>
      <c r="K544" s="669" t="s">
        <v>603</v>
      </c>
      <c r="L544" s="586" t="s">
        <v>3734</v>
      </c>
      <c r="M544" s="982">
        <f t="shared" si="24"/>
        <v>4785560</v>
      </c>
      <c r="N544" s="982">
        <f t="shared" si="25"/>
        <v>0</v>
      </c>
      <c r="O544" s="982">
        <f t="shared" si="26"/>
        <v>4785560</v>
      </c>
      <c r="P544" s="667"/>
      <c r="Q544" s="667"/>
      <c r="R544" s="667"/>
      <c r="S544" s="667"/>
      <c r="T544" s="667"/>
      <c r="U544" s="667"/>
      <c r="V544" s="667"/>
      <c r="W544" s="667"/>
      <c r="X544" s="667"/>
      <c r="Y544" s="667"/>
      <c r="Z544" s="667"/>
      <c r="AA544" s="667"/>
      <c r="AB544" s="667"/>
      <c r="AC544" s="667"/>
      <c r="AD544" s="667"/>
      <c r="AE544" s="667"/>
      <c r="AF544" s="667"/>
      <c r="AG544" s="667"/>
      <c r="AH544" s="667"/>
      <c r="AI544" s="667"/>
      <c r="AJ544" s="667"/>
      <c r="AK544" s="668"/>
      <c r="AL544" s="668"/>
      <c r="AM544" s="668"/>
      <c r="AN544" s="668"/>
      <c r="AO544" s="668"/>
      <c r="AP544" s="668"/>
      <c r="AQ544" s="668"/>
      <c r="AR544" s="668"/>
      <c r="AS544" s="668"/>
      <c r="AT544" s="668"/>
      <c r="AU544" s="668"/>
      <c r="AV544" s="668"/>
      <c r="AW544" s="668"/>
      <c r="AX544" s="668"/>
      <c r="AY544" s="668"/>
      <c r="AZ544" s="668"/>
      <c r="BA544" s="668"/>
      <c r="BB544" s="668"/>
      <c r="BC544" s="668"/>
      <c r="BD544" s="668"/>
      <c r="BE544" s="668"/>
      <c r="BF544" s="668"/>
      <c r="BG544" s="668"/>
      <c r="BH544" s="668"/>
      <c r="BI544" s="668"/>
      <c r="BJ544" s="668"/>
      <c r="BK544" s="668"/>
      <c r="BL544" s="668"/>
      <c r="BM544" s="668"/>
      <c r="BN544" s="668"/>
      <c r="BO544" s="668"/>
      <c r="BP544" s="668"/>
      <c r="BQ544" s="668"/>
      <c r="BR544" s="668"/>
      <c r="BS544" s="668"/>
      <c r="BT544" s="668"/>
      <c r="BU544" s="668"/>
      <c r="BV544" s="668"/>
      <c r="BW544" s="668"/>
      <c r="BX544" s="668"/>
      <c r="BY544" s="668"/>
      <c r="BZ544" s="668"/>
      <c r="CA544" s="668"/>
      <c r="CB544" s="668"/>
      <c r="CC544" s="668"/>
      <c r="CD544" s="668"/>
      <c r="CE544" s="668"/>
      <c r="CF544" s="668"/>
      <c r="CG544" s="668"/>
      <c r="CH544" s="668"/>
      <c r="CI544" s="668"/>
      <c r="CJ544" s="668"/>
      <c r="CK544" s="668"/>
      <c r="CL544" s="668"/>
      <c r="CM544" s="668"/>
      <c r="CN544" s="668"/>
      <c r="CO544" s="668"/>
      <c r="CP544" s="668"/>
      <c r="CQ544" s="668"/>
      <c r="CR544" s="668"/>
      <c r="CS544" s="668"/>
      <c r="CT544" s="668"/>
      <c r="CU544" s="668"/>
      <c r="CV544" s="668"/>
      <c r="CW544" s="668"/>
      <c r="CX544" s="668"/>
      <c r="CY544" s="668"/>
      <c r="CZ544" s="668"/>
      <c r="DA544" s="668"/>
      <c r="DB544" s="668"/>
      <c r="DC544" s="668"/>
      <c r="DD544" s="668"/>
      <c r="DE544" s="668"/>
      <c r="DF544" s="668"/>
      <c r="DG544" s="668"/>
      <c r="DH544" s="668"/>
      <c r="DI544" s="668"/>
      <c r="DJ544" s="668"/>
      <c r="DK544" s="668"/>
      <c r="DL544" s="668"/>
      <c r="DM544" s="668"/>
      <c r="DN544" s="668"/>
      <c r="DO544" s="668"/>
      <c r="DP544" s="668"/>
      <c r="DQ544" s="668"/>
      <c r="DR544" s="668"/>
      <c r="DS544" s="668"/>
      <c r="DT544" s="668"/>
      <c r="DU544" s="668"/>
      <c r="DV544" s="668"/>
      <c r="DW544" s="668"/>
      <c r="DX544" s="668"/>
      <c r="DY544" s="668"/>
      <c r="DZ544" s="668"/>
      <c r="EA544" s="668"/>
      <c r="EB544" s="668"/>
      <c r="EC544" s="668"/>
      <c r="ED544" s="668"/>
      <c r="EE544" s="668"/>
      <c r="EF544" s="668"/>
      <c r="EG544" s="668"/>
      <c r="EH544" s="668"/>
      <c r="EI544" s="668"/>
      <c r="EJ544" s="668"/>
      <c r="EK544" s="668"/>
      <c r="EL544" s="668"/>
      <c r="EM544" s="668"/>
      <c r="EN544" s="668"/>
      <c r="EO544" s="668"/>
      <c r="EP544" s="668"/>
      <c r="EQ544" s="668"/>
      <c r="ER544" s="668"/>
      <c r="ES544" s="668"/>
      <c r="ET544" s="668"/>
      <c r="EU544" s="668"/>
      <c r="EV544" s="668"/>
      <c r="EW544" s="668"/>
      <c r="EX544" s="668"/>
      <c r="EY544" s="668"/>
      <c r="EZ544" s="668"/>
      <c r="FA544" s="668"/>
      <c r="FB544" s="668"/>
      <c r="FC544" s="668"/>
      <c r="FD544" s="668"/>
      <c r="FE544" s="668"/>
      <c r="FF544" s="668"/>
    </row>
    <row r="545" spans="1:162" s="668" customFormat="1" ht="24" customHeight="1">
      <c r="A545" s="385"/>
      <c r="B545" s="385"/>
      <c r="C545" s="384" t="s">
        <v>606</v>
      </c>
      <c r="D545" s="418" t="s">
        <v>1062</v>
      </c>
      <c r="E545" s="419">
        <v>6781020</v>
      </c>
      <c r="F545" s="419">
        <v>0</v>
      </c>
      <c r="G545" s="417">
        <v>6781020</v>
      </c>
      <c r="H545" s="667"/>
      <c r="I545" s="669"/>
      <c r="J545" s="669"/>
      <c r="K545" s="670" t="s">
        <v>606</v>
      </c>
      <c r="L545" s="586" t="s">
        <v>3735</v>
      </c>
      <c r="M545" s="982">
        <f t="shared" si="24"/>
        <v>6781020</v>
      </c>
      <c r="N545" s="982">
        <f t="shared" si="25"/>
        <v>0</v>
      </c>
      <c r="O545" s="982">
        <f t="shared" si="26"/>
        <v>6781020</v>
      </c>
      <c r="P545" s="667"/>
      <c r="Q545" s="667"/>
      <c r="R545" s="667"/>
      <c r="S545" s="667"/>
      <c r="T545" s="667"/>
      <c r="U545" s="667"/>
      <c r="V545" s="667"/>
      <c r="W545" s="667"/>
      <c r="X545" s="667"/>
      <c r="Y545" s="667"/>
      <c r="Z545" s="667"/>
      <c r="AA545" s="667"/>
      <c r="AB545" s="667"/>
      <c r="AC545" s="667"/>
      <c r="AD545" s="667"/>
      <c r="AE545" s="667"/>
      <c r="AF545" s="667"/>
      <c r="AG545" s="667"/>
      <c r="AH545" s="667"/>
      <c r="AI545" s="667"/>
      <c r="AJ545" s="667"/>
    </row>
    <row r="546" spans="1:162" s="686" customFormat="1" ht="24" customHeight="1" thickBot="1">
      <c r="A546" s="385"/>
      <c r="B546" s="385"/>
      <c r="C546" s="384" t="s">
        <v>670</v>
      </c>
      <c r="D546" s="478" t="s">
        <v>1063</v>
      </c>
      <c r="E546" s="419">
        <v>67158660</v>
      </c>
      <c r="F546" s="419">
        <v>0</v>
      </c>
      <c r="G546" s="417">
        <v>67158660</v>
      </c>
      <c r="H546" s="685"/>
      <c r="I546" s="669"/>
      <c r="J546" s="669"/>
      <c r="K546" s="670" t="s">
        <v>670</v>
      </c>
      <c r="L546" s="586" t="s">
        <v>3736</v>
      </c>
      <c r="M546" s="982">
        <f t="shared" si="24"/>
        <v>67158660</v>
      </c>
      <c r="N546" s="982">
        <f t="shared" si="25"/>
        <v>0</v>
      </c>
      <c r="O546" s="982">
        <f t="shared" si="26"/>
        <v>67158660</v>
      </c>
      <c r="P546" s="698"/>
      <c r="Q546" s="698"/>
      <c r="R546" s="698"/>
      <c r="S546" s="698"/>
      <c r="T546" s="698"/>
      <c r="U546" s="698"/>
      <c r="V546" s="698"/>
      <c r="W546" s="698"/>
      <c r="X546" s="698"/>
      <c r="Y546" s="698"/>
      <c r="Z546" s="698"/>
      <c r="AA546" s="698"/>
      <c r="AB546" s="698"/>
      <c r="AC546" s="698"/>
      <c r="AD546" s="698"/>
      <c r="AE546" s="698"/>
      <c r="AF546" s="698"/>
      <c r="AG546" s="698"/>
      <c r="AH546" s="698"/>
      <c r="AI546" s="698"/>
      <c r="AJ546" s="698"/>
      <c r="AK546" s="703"/>
      <c r="AL546" s="703"/>
      <c r="AM546" s="703"/>
      <c r="AN546" s="703"/>
      <c r="AO546" s="703"/>
      <c r="AP546" s="703"/>
      <c r="AQ546" s="703"/>
      <c r="AR546" s="703"/>
      <c r="AS546" s="703"/>
      <c r="AT546" s="703"/>
      <c r="AU546" s="703"/>
      <c r="AV546" s="703"/>
      <c r="AW546" s="703"/>
      <c r="AX546" s="703"/>
      <c r="AY546" s="703"/>
      <c r="AZ546" s="703"/>
      <c r="BA546" s="703"/>
      <c r="BB546" s="703"/>
      <c r="BC546" s="703"/>
      <c r="BD546" s="703"/>
      <c r="BE546" s="703"/>
      <c r="BF546" s="703"/>
      <c r="BG546" s="703"/>
      <c r="BH546" s="703"/>
      <c r="BI546" s="703"/>
      <c r="BJ546" s="703"/>
      <c r="BK546" s="703"/>
      <c r="BL546" s="703"/>
      <c r="BM546" s="703"/>
      <c r="BN546" s="703"/>
      <c r="BO546" s="703"/>
      <c r="BP546" s="703"/>
      <c r="BQ546" s="703"/>
      <c r="BR546" s="703"/>
      <c r="BS546" s="703"/>
      <c r="BT546" s="703"/>
      <c r="BU546" s="703"/>
      <c r="BV546" s="703"/>
      <c r="BW546" s="703"/>
      <c r="BX546" s="703"/>
      <c r="BY546" s="703"/>
      <c r="BZ546" s="703"/>
      <c r="CA546" s="703"/>
      <c r="CB546" s="703"/>
      <c r="CC546" s="703"/>
      <c r="CD546" s="703"/>
      <c r="CE546" s="703"/>
      <c r="CF546" s="703"/>
      <c r="CG546" s="703"/>
      <c r="CH546" s="703"/>
      <c r="CI546" s="703"/>
      <c r="CJ546" s="703"/>
      <c r="CK546" s="703"/>
      <c r="CL546" s="703"/>
      <c r="CM546" s="703"/>
      <c r="CN546" s="703"/>
      <c r="CO546" s="703"/>
      <c r="CP546" s="703"/>
      <c r="CQ546" s="703"/>
      <c r="CR546" s="703"/>
      <c r="CS546" s="703"/>
      <c r="CT546" s="703"/>
      <c r="CU546" s="703"/>
      <c r="CV546" s="703"/>
      <c r="CW546" s="703"/>
      <c r="CX546" s="703"/>
      <c r="CY546" s="703"/>
      <c r="CZ546" s="703"/>
      <c r="DA546" s="703"/>
      <c r="DB546" s="703"/>
      <c r="DC546" s="703"/>
      <c r="DD546" s="703"/>
      <c r="DE546" s="703"/>
      <c r="DF546" s="703"/>
      <c r="DG546" s="703"/>
      <c r="DH546" s="703"/>
      <c r="DI546" s="703"/>
      <c r="DJ546" s="703"/>
      <c r="DK546" s="703"/>
      <c r="DL546" s="703"/>
      <c r="DM546" s="703"/>
      <c r="DN546" s="703"/>
      <c r="DO546" s="703"/>
      <c r="DP546" s="703"/>
      <c r="DQ546" s="703"/>
      <c r="DR546" s="703"/>
      <c r="DS546" s="703"/>
      <c r="DT546" s="703"/>
      <c r="DU546" s="703"/>
      <c r="DV546" s="703"/>
      <c r="DW546" s="703"/>
      <c r="DX546" s="703"/>
      <c r="DY546" s="703"/>
      <c r="DZ546" s="703"/>
      <c r="EA546" s="703"/>
      <c r="EB546" s="703"/>
      <c r="EC546" s="703"/>
      <c r="ED546" s="703"/>
      <c r="EE546" s="703"/>
      <c r="EF546" s="703"/>
      <c r="EG546" s="703"/>
      <c r="EH546" s="703"/>
      <c r="EI546" s="703"/>
      <c r="EJ546" s="703"/>
      <c r="EK546" s="703"/>
      <c r="EL546" s="703"/>
      <c r="EM546" s="703"/>
      <c r="EN546" s="703"/>
      <c r="EO546" s="703"/>
      <c r="EP546" s="703"/>
      <c r="EQ546" s="703"/>
      <c r="ER546" s="703"/>
      <c r="ES546" s="703"/>
      <c r="ET546" s="703"/>
      <c r="EU546" s="703"/>
      <c r="EV546" s="703"/>
      <c r="EW546" s="703"/>
      <c r="EX546" s="703"/>
      <c r="EY546" s="703"/>
      <c r="EZ546" s="703"/>
      <c r="FA546" s="703"/>
      <c r="FB546" s="703"/>
      <c r="FC546" s="703"/>
      <c r="FD546" s="703"/>
      <c r="FE546" s="703"/>
      <c r="FF546" s="703"/>
    </row>
    <row r="547" spans="1:162" s="678" customFormat="1" ht="24" customHeight="1" thickTop="1" thickBot="1">
      <c r="A547" s="385"/>
      <c r="B547" s="385"/>
      <c r="C547" s="384" t="s">
        <v>674</v>
      </c>
      <c r="D547" s="418" t="s">
        <v>1064</v>
      </c>
      <c r="E547" s="419">
        <v>2126290</v>
      </c>
      <c r="F547" s="419">
        <v>0</v>
      </c>
      <c r="G547" s="417">
        <v>2126290</v>
      </c>
      <c r="H547" s="664"/>
      <c r="I547" s="669"/>
      <c r="J547" s="669"/>
      <c r="K547" s="670" t="s">
        <v>674</v>
      </c>
      <c r="L547" s="586" t="s">
        <v>3737</v>
      </c>
      <c r="M547" s="982">
        <f t="shared" si="24"/>
        <v>2126290</v>
      </c>
      <c r="N547" s="982">
        <f t="shared" si="25"/>
        <v>0</v>
      </c>
      <c r="O547" s="982">
        <f t="shared" si="26"/>
        <v>2126290</v>
      </c>
      <c r="P547" s="667"/>
      <c r="Q547" s="667"/>
      <c r="R547" s="667"/>
      <c r="S547" s="667"/>
      <c r="T547" s="667"/>
      <c r="U547" s="667"/>
      <c r="V547" s="667"/>
      <c r="W547" s="667"/>
      <c r="X547" s="667"/>
      <c r="Y547" s="667"/>
      <c r="Z547" s="667"/>
      <c r="AA547" s="667"/>
      <c r="AB547" s="667"/>
      <c r="AC547" s="667"/>
      <c r="AD547" s="667"/>
      <c r="AE547" s="667"/>
      <c r="AF547" s="667"/>
      <c r="AG547" s="667"/>
      <c r="AH547" s="667"/>
      <c r="AI547" s="667"/>
      <c r="AJ547" s="667"/>
      <c r="AK547" s="668"/>
      <c r="AL547" s="668"/>
      <c r="AM547" s="668"/>
      <c r="AN547" s="668"/>
      <c r="AO547" s="668"/>
      <c r="AP547" s="668"/>
      <c r="AQ547" s="668"/>
      <c r="AR547" s="668"/>
      <c r="AS547" s="668"/>
      <c r="AT547" s="668"/>
      <c r="AU547" s="668"/>
      <c r="AV547" s="668"/>
      <c r="AW547" s="668"/>
      <c r="AX547" s="668"/>
      <c r="AY547" s="668"/>
      <c r="AZ547" s="668"/>
      <c r="BA547" s="668"/>
      <c r="BB547" s="668"/>
      <c r="BC547" s="668"/>
      <c r="BD547" s="668"/>
      <c r="BE547" s="668"/>
      <c r="BF547" s="668"/>
      <c r="BG547" s="668"/>
      <c r="BH547" s="668"/>
      <c r="BI547" s="668"/>
      <c r="BJ547" s="668"/>
      <c r="BK547" s="668"/>
      <c r="BL547" s="668"/>
      <c r="BM547" s="668"/>
      <c r="BN547" s="668"/>
      <c r="BO547" s="668"/>
      <c r="BP547" s="668"/>
      <c r="BQ547" s="668"/>
      <c r="BR547" s="668"/>
      <c r="BS547" s="668"/>
      <c r="BT547" s="668"/>
      <c r="BU547" s="668"/>
      <c r="BV547" s="668"/>
      <c r="BW547" s="668"/>
      <c r="BX547" s="668"/>
      <c r="BY547" s="668"/>
      <c r="BZ547" s="668"/>
      <c r="CA547" s="668"/>
      <c r="CB547" s="668"/>
      <c r="CC547" s="668"/>
      <c r="CD547" s="668"/>
      <c r="CE547" s="668"/>
      <c r="CF547" s="668"/>
      <c r="CG547" s="668"/>
      <c r="CH547" s="668"/>
      <c r="CI547" s="668"/>
      <c r="CJ547" s="668"/>
      <c r="CK547" s="668"/>
      <c r="CL547" s="668"/>
      <c r="CM547" s="668"/>
      <c r="CN547" s="668"/>
      <c r="CO547" s="668"/>
      <c r="CP547" s="668"/>
      <c r="CQ547" s="668"/>
      <c r="CR547" s="668"/>
      <c r="CS547" s="668"/>
      <c r="CT547" s="668"/>
      <c r="CU547" s="668"/>
      <c r="CV547" s="668"/>
      <c r="CW547" s="668"/>
      <c r="CX547" s="668"/>
      <c r="CY547" s="668"/>
      <c r="CZ547" s="668"/>
      <c r="DA547" s="668"/>
      <c r="DB547" s="668"/>
      <c r="DC547" s="668"/>
      <c r="DD547" s="668"/>
      <c r="DE547" s="668"/>
      <c r="DF547" s="668"/>
      <c r="DG547" s="668"/>
      <c r="DH547" s="668"/>
      <c r="DI547" s="668"/>
      <c r="DJ547" s="668"/>
      <c r="DK547" s="668"/>
      <c r="DL547" s="668"/>
      <c r="DM547" s="668"/>
      <c r="DN547" s="668"/>
      <c r="DO547" s="668"/>
      <c r="DP547" s="668"/>
      <c r="DQ547" s="668"/>
      <c r="DR547" s="668"/>
      <c r="DS547" s="668"/>
      <c r="DT547" s="668"/>
      <c r="DU547" s="668"/>
      <c r="DV547" s="668"/>
      <c r="DW547" s="668"/>
      <c r="DX547" s="668"/>
      <c r="DY547" s="668"/>
      <c r="DZ547" s="668"/>
      <c r="EA547" s="668"/>
      <c r="EB547" s="668"/>
      <c r="EC547" s="668"/>
      <c r="ED547" s="668"/>
      <c r="EE547" s="668"/>
      <c r="EF547" s="668"/>
      <c r="EG547" s="668"/>
      <c r="EH547" s="668"/>
      <c r="EI547" s="668"/>
      <c r="EJ547" s="668"/>
      <c r="EK547" s="668"/>
      <c r="EL547" s="668"/>
      <c r="EM547" s="668"/>
      <c r="EN547" s="668"/>
      <c r="EO547" s="668"/>
      <c r="EP547" s="668"/>
      <c r="EQ547" s="668"/>
      <c r="ER547" s="668"/>
      <c r="ES547" s="668"/>
      <c r="ET547" s="668"/>
      <c r="EU547" s="668"/>
      <c r="EV547" s="668"/>
      <c r="EW547" s="668"/>
      <c r="EX547" s="668"/>
      <c r="EY547" s="668"/>
      <c r="EZ547" s="668"/>
      <c r="FA547" s="668"/>
      <c r="FB547" s="668"/>
      <c r="FC547" s="668"/>
      <c r="FD547" s="668"/>
      <c r="FE547" s="668"/>
      <c r="FF547" s="668"/>
    </row>
    <row r="548" spans="1:162" s="663" customFormat="1" ht="24" customHeight="1" thickTop="1">
      <c r="A548" s="385"/>
      <c r="B548" s="385"/>
      <c r="C548" s="384" t="s">
        <v>1065</v>
      </c>
      <c r="D548" s="478" t="s">
        <v>1066</v>
      </c>
      <c r="E548" s="419">
        <v>2543160</v>
      </c>
      <c r="F548" s="419">
        <v>0</v>
      </c>
      <c r="G548" s="417">
        <v>2543160</v>
      </c>
      <c r="H548" s="659"/>
      <c r="I548" s="669"/>
      <c r="J548" s="669"/>
      <c r="K548" s="670" t="s">
        <v>1065</v>
      </c>
      <c r="L548" s="586" t="s">
        <v>3738</v>
      </c>
      <c r="M548" s="982">
        <f t="shared" si="24"/>
        <v>2543160</v>
      </c>
      <c r="N548" s="982">
        <f t="shared" si="25"/>
        <v>0</v>
      </c>
      <c r="O548" s="982">
        <f t="shared" si="26"/>
        <v>2543160</v>
      </c>
      <c r="P548" s="662"/>
      <c r="Q548" s="662"/>
      <c r="R548" s="662"/>
      <c r="S548" s="662"/>
      <c r="T548" s="662"/>
      <c r="U548" s="662"/>
      <c r="V548" s="662"/>
      <c r="W548" s="662"/>
      <c r="X548" s="662"/>
      <c r="Y548" s="662"/>
      <c r="Z548" s="662"/>
      <c r="AA548" s="662"/>
      <c r="AB548" s="662"/>
      <c r="AC548" s="662"/>
      <c r="AD548" s="662"/>
      <c r="AE548" s="662"/>
      <c r="AF548" s="662"/>
      <c r="AG548" s="662"/>
      <c r="AH548" s="662"/>
      <c r="AI548" s="662"/>
      <c r="AJ548" s="662"/>
    </row>
    <row r="549" spans="1:162" s="663" customFormat="1" ht="24" customHeight="1">
      <c r="A549" s="385"/>
      <c r="B549" s="385"/>
      <c r="C549" s="384" t="s">
        <v>1067</v>
      </c>
      <c r="D549" s="418" t="s">
        <v>1068</v>
      </c>
      <c r="E549" s="419">
        <v>4817300</v>
      </c>
      <c r="F549" s="419">
        <v>0</v>
      </c>
      <c r="G549" s="417">
        <v>4817300</v>
      </c>
      <c r="H549" s="659"/>
      <c r="I549" s="669"/>
      <c r="J549" s="669"/>
      <c r="K549" s="670" t="s">
        <v>1067</v>
      </c>
      <c r="L549" s="586" t="s">
        <v>3739</v>
      </c>
      <c r="M549" s="982">
        <f t="shared" si="24"/>
        <v>4817300</v>
      </c>
      <c r="N549" s="982">
        <f t="shared" si="25"/>
        <v>0</v>
      </c>
      <c r="O549" s="982">
        <f t="shared" si="26"/>
        <v>4817300</v>
      </c>
      <c r="P549" s="662"/>
      <c r="Q549" s="662"/>
      <c r="R549" s="662"/>
      <c r="S549" s="662"/>
      <c r="T549" s="662"/>
      <c r="U549" s="662"/>
      <c r="V549" s="662"/>
      <c r="W549" s="662"/>
      <c r="X549" s="662"/>
      <c r="Y549" s="662"/>
      <c r="Z549" s="662"/>
      <c r="AA549" s="662"/>
      <c r="AB549" s="662"/>
      <c r="AC549" s="662"/>
      <c r="AD549" s="662"/>
      <c r="AE549" s="662"/>
      <c r="AF549" s="662"/>
      <c r="AG549" s="662"/>
      <c r="AH549" s="662"/>
      <c r="AI549" s="662"/>
      <c r="AJ549" s="662"/>
    </row>
    <row r="550" spans="1:162" s="668" customFormat="1" ht="24" customHeight="1">
      <c r="A550" s="385"/>
      <c r="B550" s="385" t="s">
        <v>599</v>
      </c>
      <c r="C550" s="384"/>
      <c r="D550" s="478" t="s">
        <v>1069</v>
      </c>
      <c r="E550" s="419">
        <v>26972010</v>
      </c>
      <c r="F550" s="419">
        <v>0</v>
      </c>
      <c r="G550" s="417">
        <v>26972010</v>
      </c>
      <c r="H550" s="664"/>
      <c r="I550" s="669"/>
      <c r="J550" s="669" t="s">
        <v>599</v>
      </c>
      <c r="K550" s="670"/>
      <c r="L550" s="586" t="s">
        <v>3740</v>
      </c>
      <c r="M550" s="982">
        <f t="shared" si="24"/>
        <v>26972010</v>
      </c>
      <c r="N550" s="982">
        <f t="shared" si="25"/>
        <v>0</v>
      </c>
      <c r="O550" s="982">
        <f t="shared" si="26"/>
        <v>26972010</v>
      </c>
      <c r="P550" s="667"/>
      <c r="Q550" s="667"/>
      <c r="R550" s="667"/>
      <c r="S550" s="667"/>
      <c r="T550" s="667"/>
      <c r="U550" s="667"/>
      <c r="V550" s="667"/>
      <c r="W550" s="667"/>
      <c r="X550" s="667"/>
      <c r="Y550" s="667"/>
      <c r="Z550" s="667"/>
      <c r="AA550" s="667"/>
      <c r="AB550" s="667"/>
      <c r="AC550" s="667"/>
      <c r="AD550" s="667"/>
      <c r="AE550" s="667"/>
      <c r="AF550" s="667"/>
      <c r="AG550" s="667"/>
      <c r="AH550" s="667"/>
      <c r="AI550" s="667"/>
      <c r="AJ550" s="667"/>
    </row>
    <row r="551" spans="1:162" s="658" customFormat="1" ht="24" customHeight="1">
      <c r="A551" s="385"/>
      <c r="B551" s="385"/>
      <c r="C551" s="384" t="s">
        <v>592</v>
      </c>
      <c r="D551" s="478" t="s">
        <v>1070</v>
      </c>
      <c r="E551" s="419">
        <v>5138710</v>
      </c>
      <c r="F551" s="419">
        <v>0</v>
      </c>
      <c r="G551" s="417">
        <v>5138710</v>
      </c>
      <c r="H551" s="654"/>
      <c r="I551" s="669"/>
      <c r="J551" s="669"/>
      <c r="K551" s="670" t="s">
        <v>592</v>
      </c>
      <c r="L551" s="586" t="s">
        <v>3741</v>
      </c>
      <c r="M551" s="982">
        <f t="shared" si="24"/>
        <v>5138710</v>
      </c>
      <c r="N551" s="982">
        <f t="shared" si="25"/>
        <v>0</v>
      </c>
      <c r="O551" s="982">
        <f t="shared" si="26"/>
        <v>5138710</v>
      </c>
      <c r="P551" s="657"/>
      <c r="Q551" s="657"/>
      <c r="R551" s="657"/>
      <c r="S551" s="657"/>
      <c r="T551" s="657"/>
      <c r="U551" s="657"/>
      <c r="V551" s="657"/>
      <c r="W551" s="657"/>
      <c r="X551" s="657"/>
      <c r="Y551" s="657"/>
      <c r="Z551" s="657"/>
      <c r="AA551" s="657"/>
      <c r="AB551" s="657"/>
      <c r="AC551" s="657"/>
      <c r="AD551" s="657"/>
      <c r="AE551" s="657"/>
      <c r="AF551" s="657"/>
      <c r="AG551" s="657"/>
      <c r="AH551" s="657"/>
      <c r="AI551" s="657"/>
      <c r="AJ551" s="657"/>
    </row>
    <row r="552" spans="1:162" s="668" customFormat="1" ht="24" customHeight="1">
      <c r="A552" s="385"/>
      <c r="B552" s="384"/>
      <c r="C552" s="385" t="s">
        <v>595</v>
      </c>
      <c r="D552" s="478" t="s">
        <v>1071</v>
      </c>
      <c r="E552" s="419">
        <v>1834330</v>
      </c>
      <c r="F552" s="419">
        <v>0</v>
      </c>
      <c r="G552" s="417">
        <v>1834330</v>
      </c>
      <c r="H552" s="664"/>
      <c r="I552" s="669"/>
      <c r="J552" s="670"/>
      <c r="K552" s="669" t="s">
        <v>595</v>
      </c>
      <c r="L552" s="586" t="s">
        <v>3742</v>
      </c>
      <c r="M552" s="982">
        <f t="shared" si="24"/>
        <v>1834330</v>
      </c>
      <c r="N552" s="982">
        <f t="shared" si="25"/>
        <v>0</v>
      </c>
      <c r="O552" s="982">
        <f t="shared" si="26"/>
        <v>1834330</v>
      </c>
      <c r="P552" s="667"/>
      <c r="Q552" s="667"/>
      <c r="R552" s="667"/>
      <c r="S552" s="667"/>
      <c r="T552" s="667"/>
      <c r="U552" s="667"/>
      <c r="V552" s="667"/>
      <c r="W552" s="667"/>
      <c r="X552" s="667"/>
      <c r="Y552" s="667"/>
      <c r="Z552" s="667"/>
      <c r="AA552" s="667"/>
      <c r="AB552" s="667"/>
      <c r="AC552" s="667"/>
      <c r="AD552" s="667"/>
      <c r="AE552" s="667"/>
      <c r="AF552" s="667"/>
      <c r="AG552" s="667"/>
      <c r="AH552" s="667"/>
      <c r="AI552" s="667"/>
      <c r="AJ552" s="667"/>
    </row>
    <row r="553" spans="1:162" s="694" customFormat="1" ht="24" customHeight="1">
      <c r="A553" s="385"/>
      <c r="B553" s="385"/>
      <c r="C553" s="384" t="s">
        <v>599</v>
      </c>
      <c r="D553" s="478" t="s">
        <v>1072</v>
      </c>
      <c r="E553" s="419">
        <v>11231510</v>
      </c>
      <c r="F553" s="419">
        <v>0</v>
      </c>
      <c r="G553" s="417">
        <v>11231510</v>
      </c>
      <c r="H553" s="654"/>
      <c r="I553" s="669"/>
      <c r="J553" s="669"/>
      <c r="K553" s="670" t="s">
        <v>599</v>
      </c>
      <c r="L553" s="586" t="s">
        <v>3743</v>
      </c>
      <c r="M553" s="982">
        <f t="shared" si="24"/>
        <v>11231510</v>
      </c>
      <c r="N553" s="982">
        <f t="shared" si="25"/>
        <v>0</v>
      </c>
      <c r="O553" s="982">
        <f t="shared" si="26"/>
        <v>11231510</v>
      </c>
      <c r="P553" s="657"/>
      <c r="Q553" s="657"/>
      <c r="R553" s="657"/>
      <c r="S553" s="657"/>
      <c r="T553" s="657"/>
      <c r="U553" s="657"/>
      <c r="V553" s="657"/>
      <c r="W553" s="657"/>
      <c r="X553" s="657"/>
      <c r="Y553" s="657"/>
      <c r="Z553" s="657"/>
      <c r="AA553" s="657"/>
      <c r="AB553" s="657"/>
      <c r="AC553" s="657"/>
      <c r="AD553" s="657"/>
      <c r="AE553" s="657"/>
      <c r="AF553" s="657"/>
      <c r="AG553" s="657"/>
      <c r="AH553" s="657"/>
      <c r="AI553" s="657"/>
      <c r="AJ553" s="657"/>
      <c r="AK553" s="658"/>
      <c r="AL553" s="658"/>
      <c r="AM553" s="658"/>
      <c r="AN553" s="658"/>
      <c r="AO553" s="658"/>
      <c r="AP553" s="658"/>
      <c r="AQ553" s="658"/>
      <c r="AR553" s="658"/>
      <c r="AS553" s="658"/>
      <c r="AT553" s="658"/>
      <c r="AU553" s="658"/>
      <c r="AV553" s="658"/>
      <c r="AW553" s="658"/>
      <c r="AX553" s="658"/>
      <c r="AY553" s="658"/>
      <c r="AZ553" s="658"/>
      <c r="BA553" s="658"/>
      <c r="BB553" s="658"/>
      <c r="BC553" s="658"/>
      <c r="BD553" s="658"/>
      <c r="BE553" s="658"/>
      <c r="BF553" s="658"/>
      <c r="BG553" s="658"/>
      <c r="BH553" s="658"/>
      <c r="BI553" s="658"/>
      <c r="BJ553" s="658"/>
      <c r="BK553" s="658"/>
      <c r="BL553" s="658"/>
      <c r="BM553" s="658"/>
      <c r="BN553" s="658"/>
      <c r="BO553" s="658"/>
      <c r="BP553" s="658"/>
      <c r="BQ553" s="658"/>
      <c r="BR553" s="658"/>
      <c r="BS553" s="658"/>
      <c r="BT553" s="658"/>
      <c r="BU553" s="658"/>
      <c r="BV553" s="658"/>
      <c r="BW553" s="658"/>
      <c r="BX553" s="658"/>
      <c r="BY553" s="658"/>
      <c r="BZ553" s="658"/>
      <c r="CA553" s="658"/>
      <c r="CB553" s="658"/>
      <c r="CC553" s="658"/>
      <c r="CD553" s="658"/>
      <c r="CE553" s="658"/>
      <c r="CF553" s="658"/>
      <c r="CG553" s="658"/>
      <c r="CH553" s="658"/>
      <c r="CI553" s="658"/>
      <c r="CJ553" s="658"/>
      <c r="CK553" s="658"/>
      <c r="CL553" s="658"/>
      <c r="CM553" s="658"/>
      <c r="CN553" s="658"/>
      <c r="CO553" s="658"/>
      <c r="CP553" s="658"/>
      <c r="CQ553" s="658"/>
      <c r="CR553" s="658"/>
      <c r="CS553" s="658"/>
      <c r="CT553" s="658"/>
      <c r="CU553" s="658"/>
      <c r="CV553" s="658"/>
      <c r="CW553" s="658"/>
      <c r="CX553" s="658"/>
      <c r="CY553" s="658"/>
      <c r="CZ553" s="658"/>
      <c r="DA553" s="658"/>
      <c r="DB553" s="658"/>
      <c r="DC553" s="658"/>
      <c r="DD553" s="658"/>
      <c r="DE553" s="658"/>
      <c r="DF553" s="658"/>
      <c r="DG553" s="658"/>
      <c r="DH553" s="658"/>
      <c r="DI553" s="658"/>
      <c r="DJ553" s="658"/>
      <c r="DK553" s="658"/>
      <c r="DL553" s="658"/>
      <c r="DM553" s="658"/>
      <c r="DN553" s="658"/>
      <c r="DO553" s="658"/>
      <c r="DP553" s="658"/>
      <c r="DQ553" s="658"/>
      <c r="DR553" s="658"/>
      <c r="DS553" s="658"/>
      <c r="DT553" s="658"/>
      <c r="DU553" s="658"/>
      <c r="DV553" s="658"/>
      <c r="DW553" s="658"/>
      <c r="DX553" s="658"/>
      <c r="DY553" s="658"/>
      <c r="DZ553" s="658"/>
      <c r="EA553" s="658"/>
      <c r="EB553" s="658"/>
      <c r="EC553" s="658"/>
      <c r="ED553" s="658"/>
      <c r="EE553" s="658"/>
      <c r="EF553" s="658"/>
      <c r="EG553" s="658"/>
      <c r="EH553" s="658"/>
      <c r="EI553" s="658"/>
      <c r="EJ553" s="658"/>
      <c r="EK553" s="658"/>
      <c r="EL553" s="658"/>
      <c r="EM553" s="658"/>
      <c r="EN553" s="658"/>
      <c r="EO553" s="658"/>
      <c r="EP553" s="658"/>
      <c r="EQ553" s="658"/>
      <c r="ER553" s="658"/>
      <c r="ES553" s="658"/>
      <c r="ET553" s="658"/>
      <c r="EU553" s="658"/>
      <c r="EV553" s="658"/>
      <c r="EW553" s="658"/>
      <c r="EX553" s="658"/>
      <c r="EY553" s="658"/>
      <c r="EZ553" s="658"/>
      <c r="FA553" s="658"/>
      <c r="FB553" s="658"/>
      <c r="FC553" s="658"/>
      <c r="FD553" s="658"/>
      <c r="FE553" s="658"/>
      <c r="FF553" s="658"/>
    </row>
    <row r="554" spans="1:162" s="668" customFormat="1" ht="24" customHeight="1">
      <c r="A554" s="428"/>
      <c r="B554" s="428"/>
      <c r="C554" s="429" t="s">
        <v>603</v>
      </c>
      <c r="D554" s="553" t="s">
        <v>1073</v>
      </c>
      <c r="E554" s="431">
        <v>3022590</v>
      </c>
      <c r="F554" s="431">
        <v>0</v>
      </c>
      <c r="G554" s="417">
        <v>3022590</v>
      </c>
      <c r="H554" s="664"/>
      <c r="I554" s="679"/>
      <c r="J554" s="679"/>
      <c r="K554" s="680" t="s">
        <v>603</v>
      </c>
      <c r="L554" s="588" t="s">
        <v>3744</v>
      </c>
      <c r="M554" s="985">
        <f t="shared" si="24"/>
        <v>3022590</v>
      </c>
      <c r="N554" s="985">
        <f t="shared" si="25"/>
        <v>0</v>
      </c>
      <c r="O554" s="985">
        <f t="shared" si="26"/>
        <v>3022590</v>
      </c>
      <c r="P554" s="667"/>
      <c r="Q554" s="667"/>
      <c r="R554" s="667"/>
      <c r="S554" s="667"/>
      <c r="T554" s="667"/>
      <c r="U554" s="667"/>
      <c r="V554" s="667"/>
      <c r="W554" s="667"/>
      <c r="X554" s="667"/>
      <c r="Y554" s="667"/>
      <c r="Z554" s="667"/>
      <c r="AA554" s="667"/>
      <c r="AB554" s="667"/>
      <c r="AC554" s="667"/>
      <c r="AD554" s="667"/>
      <c r="AE554" s="667"/>
      <c r="AF554" s="667"/>
      <c r="AG554" s="667"/>
      <c r="AH554" s="667"/>
      <c r="AI554" s="667"/>
      <c r="AJ554" s="667"/>
    </row>
    <row r="555" spans="1:162" s="684" customFormat="1" ht="24" customHeight="1">
      <c r="A555" s="384"/>
      <c r="B555" s="385"/>
      <c r="C555" s="385" t="s">
        <v>606</v>
      </c>
      <c r="D555" s="478" t="s">
        <v>1074</v>
      </c>
      <c r="E555" s="419">
        <v>3147650</v>
      </c>
      <c r="F555" s="419">
        <v>0</v>
      </c>
      <c r="G555" s="417">
        <v>3147650</v>
      </c>
      <c r="H555" s="664"/>
      <c r="I555" s="670"/>
      <c r="J555" s="669"/>
      <c r="K555" s="669" t="s">
        <v>606</v>
      </c>
      <c r="L555" s="586" t="s">
        <v>3745</v>
      </c>
      <c r="M555" s="982">
        <f t="shared" si="24"/>
        <v>3147650</v>
      </c>
      <c r="N555" s="982">
        <f t="shared" si="25"/>
        <v>0</v>
      </c>
      <c r="O555" s="982">
        <f t="shared" si="26"/>
        <v>3147650</v>
      </c>
      <c r="P555" s="667"/>
      <c r="Q555" s="667"/>
      <c r="R555" s="667"/>
      <c r="S555" s="667"/>
      <c r="T555" s="667"/>
      <c r="U555" s="667"/>
      <c r="V555" s="667"/>
      <c r="W555" s="667"/>
      <c r="X555" s="667"/>
      <c r="Y555" s="667"/>
      <c r="Z555" s="667"/>
      <c r="AA555" s="667"/>
      <c r="AB555" s="667"/>
      <c r="AC555" s="667"/>
      <c r="AD555" s="667"/>
      <c r="AE555" s="667"/>
      <c r="AF555" s="667"/>
      <c r="AG555" s="667"/>
      <c r="AH555" s="667"/>
      <c r="AI555" s="667"/>
      <c r="AJ555" s="667"/>
      <c r="AK555" s="668"/>
      <c r="AL555" s="668"/>
      <c r="AM555" s="668"/>
      <c r="AN555" s="668"/>
      <c r="AO555" s="668"/>
      <c r="AP555" s="668"/>
      <c r="AQ555" s="668"/>
      <c r="AR555" s="668"/>
      <c r="AS555" s="668"/>
      <c r="AT555" s="668"/>
      <c r="AU555" s="668"/>
      <c r="AV555" s="668"/>
      <c r="AW555" s="668"/>
      <c r="AX555" s="668"/>
      <c r="AY555" s="668"/>
      <c r="AZ555" s="668"/>
      <c r="BA555" s="668"/>
      <c r="BB555" s="668"/>
      <c r="BC555" s="668"/>
      <c r="BD555" s="668"/>
      <c r="BE555" s="668"/>
      <c r="BF555" s="668"/>
      <c r="BG555" s="668"/>
      <c r="BH555" s="668"/>
      <c r="BI555" s="668"/>
      <c r="BJ555" s="668"/>
      <c r="BK555" s="668"/>
      <c r="BL555" s="668"/>
      <c r="BM555" s="668"/>
      <c r="BN555" s="668"/>
      <c r="BO555" s="668"/>
      <c r="BP555" s="668"/>
      <c r="BQ555" s="668"/>
      <c r="BR555" s="668"/>
      <c r="BS555" s="668"/>
      <c r="BT555" s="668"/>
      <c r="BU555" s="668"/>
      <c r="BV555" s="668"/>
      <c r="BW555" s="668"/>
      <c r="BX555" s="668"/>
      <c r="BY555" s="668"/>
      <c r="BZ555" s="668"/>
      <c r="CA555" s="668"/>
      <c r="CB555" s="668"/>
      <c r="CC555" s="668"/>
      <c r="CD555" s="668"/>
      <c r="CE555" s="668"/>
      <c r="CF555" s="668"/>
      <c r="CG555" s="668"/>
      <c r="CH555" s="668"/>
      <c r="CI555" s="668"/>
      <c r="CJ555" s="668"/>
      <c r="CK555" s="668"/>
      <c r="CL555" s="668"/>
      <c r="CM555" s="668"/>
      <c r="CN555" s="668"/>
      <c r="CO555" s="668"/>
      <c r="CP555" s="668"/>
      <c r="CQ555" s="668"/>
      <c r="CR555" s="668"/>
      <c r="CS555" s="668"/>
      <c r="CT555" s="668"/>
      <c r="CU555" s="668"/>
      <c r="CV555" s="668"/>
      <c r="CW555" s="668"/>
      <c r="CX555" s="668"/>
      <c r="CY555" s="668"/>
      <c r="CZ555" s="668"/>
      <c r="DA555" s="668"/>
      <c r="DB555" s="668"/>
      <c r="DC555" s="668"/>
      <c r="DD555" s="668"/>
      <c r="DE555" s="668"/>
      <c r="DF555" s="668"/>
      <c r="DG555" s="668"/>
      <c r="DH555" s="668"/>
      <c r="DI555" s="668"/>
      <c r="DJ555" s="668"/>
      <c r="DK555" s="668"/>
      <c r="DL555" s="668"/>
      <c r="DM555" s="668"/>
      <c r="DN555" s="668"/>
      <c r="DO555" s="668"/>
      <c r="DP555" s="668"/>
      <c r="DQ555" s="668"/>
      <c r="DR555" s="668"/>
      <c r="DS555" s="668"/>
      <c r="DT555" s="668"/>
      <c r="DU555" s="668"/>
      <c r="DV555" s="668"/>
      <c r="DW555" s="668"/>
      <c r="DX555" s="668"/>
      <c r="DY555" s="668"/>
      <c r="DZ555" s="668"/>
      <c r="EA555" s="668"/>
      <c r="EB555" s="668"/>
      <c r="EC555" s="668"/>
      <c r="ED555" s="668"/>
      <c r="EE555" s="668"/>
      <c r="EF555" s="668"/>
      <c r="EG555" s="668"/>
      <c r="EH555" s="668"/>
      <c r="EI555" s="668"/>
      <c r="EJ555" s="668"/>
      <c r="EK555" s="668"/>
      <c r="EL555" s="668"/>
      <c r="EM555" s="668"/>
      <c r="EN555" s="668"/>
      <c r="EO555" s="668"/>
      <c r="EP555" s="668"/>
      <c r="EQ555" s="668"/>
      <c r="ER555" s="668"/>
      <c r="ES555" s="668"/>
      <c r="ET555" s="668"/>
      <c r="EU555" s="668"/>
      <c r="EV555" s="668"/>
      <c r="EW555" s="668"/>
      <c r="EX555" s="668"/>
      <c r="EY555" s="668"/>
      <c r="EZ555" s="668"/>
      <c r="FA555" s="668"/>
      <c r="FB555" s="668"/>
      <c r="FC555" s="668"/>
      <c r="FD555" s="668"/>
      <c r="FE555" s="668"/>
      <c r="FF555" s="668"/>
    </row>
    <row r="556" spans="1:162" s="696" customFormat="1" ht="24" customHeight="1">
      <c r="A556" s="385"/>
      <c r="B556" s="384"/>
      <c r="C556" s="385" t="s">
        <v>670</v>
      </c>
      <c r="D556" s="418" t="s">
        <v>1075</v>
      </c>
      <c r="E556" s="419">
        <v>2597220</v>
      </c>
      <c r="F556" s="419">
        <v>0</v>
      </c>
      <c r="G556" s="419">
        <v>2597220</v>
      </c>
      <c r="H556" s="659"/>
      <c r="I556" s="669"/>
      <c r="J556" s="670"/>
      <c r="K556" s="669" t="s">
        <v>670</v>
      </c>
      <c r="L556" s="586" t="s">
        <v>3746</v>
      </c>
      <c r="M556" s="982">
        <f t="shared" si="24"/>
        <v>2597220</v>
      </c>
      <c r="N556" s="982">
        <f t="shared" si="25"/>
        <v>0</v>
      </c>
      <c r="O556" s="982">
        <f t="shared" si="26"/>
        <v>2597220</v>
      </c>
      <c r="P556" s="662"/>
      <c r="Q556" s="662"/>
      <c r="R556" s="662"/>
      <c r="S556" s="662"/>
      <c r="T556" s="662"/>
      <c r="U556" s="662"/>
      <c r="V556" s="662"/>
      <c r="W556" s="662"/>
      <c r="X556" s="662"/>
      <c r="Y556" s="662"/>
      <c r="Z556" s="662"/>
      <c r="AA556" s="662"/>
      <c r="AB556" s="662"/>
      <c r="AC556" s="662"/>
      <c r="AD556" s="662"/>
      <c r="AE556" s="662"/>
      <c r="AF556" s="662"/>
      <c r="AG556" s="662"/>
      <c r="AH556" s="662"/>
      <c r="AI556" s="662"/>
      <c r="AJ556" s="662"/>
      <c r="AK556" s="663"/>
      <c r="AL556" s="663"/>
      <c r="AM556" s="663"/>
      <c r="AN556" s="663"/>
      <c r="AO556" s="663"/>
      <c r="AP556" s="663"/>
      <c r="AQ556" s="663"/>
      <c r="AR556" s="663"/>
      <c r="AS556" s="663"/>
      <c r="AT556" s="663"/>
      <c r="AU556" s="663"/>
      <c r="AV556" s="663"/>
      <c r="AW556" s="663"/>
      <c r="AX556" s="663"/>
      <c r="AY556" s="663"/>
      <c r="AZ556" s="663"/>
      <c r="BA556" s="663"/>
      <c r="BB556" s="663"/>
      <c r="BC556" s="663"/>
      <c r="BD556" s="663"/>
      <c r="BE556" s="663"/>
      <c r="BF556" s="663"/>
      <c r="BG556" s="663"/>
      <c r="BH556" s="663"/>
      <c r="BI556" s="663"/>
      <c r="BJ556" s="663"/>
      <c r="BK556" s="663"/>
      <c r="BL556" s="663"/>
      <c r="BM556" s="663"/>
      <c r="BN556" s="663"/>
      <c r="BO556" s="663"/>
      <c r="BP556" s="663"/>
      <c r="BQ556" s="663"/>
      <c r="BR556" s="663"/>
      <c r="BS556" s="663"/>
      <c r="BT556" s="663"/>
      <c r="BU556" s="663"/>
      <c r="BV556" s="663"/>
      <c r="BW556" s="663"/>
      <c r="BX556" s="663"/>
      <c r="BY556" s="663"/>
      <c r="BZ556" s="663"/>
      <c r="CA556" s="663"/>
      <c r="CB556" s="663"/>
      <c r="CC556" s="663"/>
      <c r="CD556" s="663"/>
      <c r="CE556" s="663"/>
      <c r="CF556" s="663"/>
      <c r="CG556" s="663"/>
      <c r="CH556" s="663"/>
      <c r="CI556" s="663"/>
      <c r="CJ556" s="663"/>
      <c r="CK556" s="663"/>
      <c r="CL556" s="663"/>
      <c r="CM556" s="663"/>
      <c r="CN556" s="663"/>
      <c r="CO556" s="663"/>
      <c r="CP556" s="663"/>
      <c r="CQ556" s="663"/>
      <c r="CR556" s="663"/>
      <c r="CS556" s="663"/>
      <c r="CT556" s="663"/>
      <c r="CU556" s="663"/>
      <c r="CV556" s="663"/>
      <c r="CW556" s="663"/>
      <c r="CX556" s="663"/>
      <c r="CY556" s="663"/>
      <c r="CZ556" s="663"/>
      <c r="DA556" s="663"/>
      <c r="DB556" s="663"/>
      <c r="DC556" s="663"/>
      <c r="DD556" s="663"/>
      <c r="DE556" s="663"/>
      <c r="DF556" s="663"/>
      <c r="DG556" s="663"/>
      <c r="DH556" s="663"/>
      <c r="DI556" s="663"/>
      <c r="DJ556" s="663"/>
      <c r="DK556" s="663"/>
      <c r="DL556" s="663"/>
      <c r="DM556" s="663"/>
      <c r="DN556" s="663"/>
      <c r="DO556" s="663"/>
      <c r="DP556" s="663"/>
      <c r="DQ556" s="663"/>
      <c r="DR556" s="663"/>
      <c r="DS556" s="663"/>
      <c r="DT556" s="663"/>
      <c r="DU556" s="663"/>
      <c r="DV556" s="663"/>
      <c r="DW556" s="663"/>
      <c r="DX556" s="663"/>
      <c r="DY556" s="663"/>
      <c r="DZ556" s="663"/>
      <c r="EA556" s="663"/>
      <c r="EB556" s="663"/>
      <c r="EC556" s="663"/>
      <c r="ED556" s="663"/>
      <c r="EE556" s="663"/>
      <c r="EF556" s="663"/>
      <c r="EG556" s="663"/>
      <c r="EH556" s="663"/>
      <c r="EI556" s="663"/>
      <c r="EJ556" s="663"/>
      <c r="EK556" s="663"/>
      <c r="EL556" s="663"/>
      <c r="EM556" s="663"/>
      <c r="EN556" s="663"/>
      <c r="EO556" s="663"/>
      <c r="EP556" s="663"/>
      <c r="EQ556" s="663"/>
      <c r="ER556" s="663"/>
      <c r="ES556" s="663"/>
      <c r="ET556" s="663"/>
      <c r="EU556" s="663"/>
      <c r="EV556" s="663"/>
      <c r="EW556" s="663"/>
      <c r="EX556" s="663"/>
      <c r="EY556" s="663"/>
      <c r="EZ556" s="663"/>
      <c r="FA556" s="663"/>
      <c r="FB556" s="663"/>
      <c r="FC556" s="663"/>
      <c r="FD556" s="663"/>
      <c r="FE556" s="663"/>
      <c r="FF556" s="663"/>
    </row>
    <row r="557" spans="1:162" s="668" customFormat="1" ht="24" customHeight="1">
      <c r="A557" s="420"/>
      <c r="B557" s="420" t="s">
        <v>603</v>
      </c>
      <c r="C557" s="421"/>
      <c r="D557" s="422" t="s">
        <v>1076</v>
      </c>
      <c r="E557" s="423">
        <v>47251350</v>
      </c>
      <c r="F557" s="423">
        <v>0</v>
      </c>
      <c r="G557" s="417">
        <v>47251350</v>
      </c>
      <c r="H557" s="664"/>
      <c r="I557" s="673"/>
      <c r="J557" s="673" t="s">
        <v>603</v>
      </c>
      <c r="K557" s="674"/>
      <c r="L557" s="906" t="s">
        <v>3747</v>
      </c>
      <c r="M557" s="983">
        <f t="shared" si="24"/>
        <v>47251350</v>
      </c>
      <c r="N557" s="983">
        <f t="shared" si="25"/>
        <v>0</v>
      </c>
      <c r="O557" s="983">
        <f t="shared" si="26"/>
        <v>47251350</v>
      </c>
      <c r="P557" s="667"/>
      <c r="Q557" s="667"/>
      <c r="R557" s="667"/>
      <c r="S557" s="667"/>
      <c r="T557" s="667"/>
      <c r="U557" s="667"/>
      <c r="V557" s="667"/>
      <c r="W557" s="667"/>
      <c r="X557" s="667"/>
      <c r="Y557" s="667"/>
      <c r="Z557" s="667"/>
      <c r="AA557" s="667"/>
      <c r="AB557" s="667"/>
      <c r="AC557" s="667"/>
      <c r="AD557" s="667"/>
      <c r="AE557" s="667"/>
      <c r="AF557" s="667"/>
      <c r="AG557" s="667"/>
      <c r="AH557" s="667"/>
      <c r="AI557" s="667"/>
      <c r="AJ557" s="667"/>
    </row>
    <row r="558" spans="1:162" s="684" customFormat="1" ht="24" customHeight="1">
      <c r="A558" s="384"/>
      <c r="B558" s="385"/>
      <c r="C558" s="385" t="s">
        <v>592</v>
      </c>
      <c r="D558" s="478" t="s">
        <v>1077</v>
      </c>
      <c r="E558" s="419">
        <v>2491160</v>
      </c>
      <c r="F558" s="419">
        <v>0</v>
      </c>
      <c r="G558" s="417">
        <v>2491160</v>
      </c>
      <c r="H558" s="664"/>
      <c r="I558" s="670"/>
      <c r="J558" s="669"/>
      <c r="K558" s="669" t="s">
        <v>592</v>
      </c>
      <c r="L558" s="586" t="s">
        <v>3748</v>
      </c>
      <c r="M558" s="982">
        <f t="shared" si="24"/>
        <v>2491160</v>
      </c>
      <c r="N558" s="982">
        <f t="shared" si="25"/>
        <v>0</v>
      </c>
      <c r="O558" s="982">
        <f t="shared" si="26"/>
        <v>2491160</v>
      </c>
      <c r="P558" s="667"/>
      <c r="Q558" s="667"/>
      <c r="R558" s="667"/>
      <c r="S558" s="667"/>
      <c r="T558" s="667"/>
      <c r="U558" s="667"/>
      <c r="V558" s="667"/>
      <c r="W558" s="667"/>
      <c r="X558" s="667"/>
      <c r="Y558" s="667"/>
      <c r="Z558" s="667"/>
      <c r="AA558" s="667"/>
      <c r="AB558" s="667"/>
      <c r="AC558" s="667"/>
      <c r="AD558" s="667"/>
      <c r="AE558" s="667"/>
      <c r="AF558" s="667"/>
      <c r="AG558" s="667"/>
      <c r="AH558" s="667"/>
      <c r="AI558" s="667"/>
      <c r="AJ558" s="667"/>
      <c r="AK558" s="668"/>
      <c r="AL558" s="668"/>
      <c r="AM558" s="668"/>
      <c r="AN558" s="668"/>
      <c r="AO558" s="668"/>
      <c r="AP558" s="668"/>
      <c r="AQ558" s="668"/>
      <c r="AR558" s="668"/>
      <c r="AS558" s="668"/>
      <c r="AT558" s="668"/>
      <c r="AU558" s="668"/>
      <c r="AV558" s="668"/>
      <c r="AW558" s="668"/>
      <c r="AX558" s="668"/>
      <c r="AY558" s="668"/>
      <c r="AZ558" s="668"/>
      <c r="BA558" s="668"/>
      <c r="BB558" s="668"/>
      <c r="BC558" s="668"/>
      <c r="BD558" s="668"/>
      <c r="BE558" s="668"/>
      <c r="BF558" s="668"/>
      <c r="BG558" s="668"/>
      <c r="BH558" s="668"/>
      <c r="BI558" s="668"/>
      <c r="BJ558" s="668"/>
      <c r="BK558" s="668"/>
      <c r="BL558" s="668"/>
      <c r="BM558" s="668"/>
      <c r="BN558" s="668"/>
      <c r="BO558" s="668"/>
      <c r="BP558" s="668"/>
      <c r="BQ558" s="668"/>
      <c r="BR558" s="668"/>
      <c r="BS558" s="668"/>
      <c r="BT558" s="668"/>
      <c r="BU558" s="668"/>
      <c r="BV558" s="668"/>
      <c r="BW558" s="668"/>
      <c r="BX558" s="668"/>
      <c r="BY558" s="668"/>
      <c r="BZ558" s="668"/>
      <c r="CA558" s="668"/>
      <c r="CB558" s="668"/>
      <c r="CC558" s="668"/>
      <c r="CD558" s="668"/>
      <c r="CE558" s="668"/>
      <c r="CF558" s="668"/>
      <c r="CG558" s="668"/>
      <c r="CH558" s="668"/>
      <c r="CI558" s="668"/>
      <c r="CJ558" s="668"/>
      <c r="CK558" s="668"/>
      <c r="CL558" s="668"/>
      <c r="CM558" s="668"/>
      <c r="CN558" s="668"/>
      <c r="CO558" s="668"/>
      <c r="CP558" s="668"/>
      <c r="CQ558" s="668"/>
      <c r="CR558" s="668"/>
      <c r="CS558" s="668"/>
      <c r="CT558" s="668"/>
      <c r="CU558" s="668"/>
      <c r="CV558" s="668"/>
      <c r="CW558" s="668"/>
      <c r="CX558" s="668"/>
      <c r="CY558" s="668"/>
      <c r="CZ558" s="668"/>
      <c r="DA558" s="668"/>
      <c r="DB558" s="668"/>
      <c r="DC558" s="668"/>
      <c r="DD558" s="668"/>
      <c r="DE558" s="668"/>
      <c r="DF558" s="668"/>
      <c r="DG558" s="668"/>
      <c r="DH558" s="668"/>
      <c r="DI558" s="668"/>
      <c r="DJ558" s="668"/>
      <c r="DK558" s="668"/>
      <c r="DL558" s="668"/>
      <c r="DM558" s="668"/>
      <c r="DN558" s="668"/>
      <c r="DO558" s="668"/>
      <c r="DP558" s="668"/>
      <c r="DQ558" s="668"/>
      <c r="DR558" s="668"/>
      <c r="DS558" s="668"/>
      <c r="DT558" s="668"/>
      <c r="DU558" s="668"/>
      <c r="DV558" s="668"/>
      <c r="DW558" s="668"/>
      <c r="DX558" s="668"/>
      <c r="DY558" s="668"/>
      <c r="DZ558" s="668"/>
      <c r="EA558" s="668"/>
      <c r="EB558" s="668"/>
      <c r="EC558" s="668"/>
      <c r="ED558" s="668"/>
      <c r="EE558" s="668"/>
      <c r="EF558" s="668"/>
      <c r="EG558" s="668"/>
      <c r="EH558" s="668"/>
      <c r="EI558" s="668"/>
      <c r="EJ558" s="668"/>
      <c r="EK558" s="668"/>
      <c r="EL558" s="668"/>
      <c r="EM558" s="668"/>
      <c r="EN558" s="668"/>
      <c r="EO558" s="668"/>
      <c r="EP558" s="668"/>
      <c r="EQ558" s="668"/>
      <c r="ER558" s="668"/>
      <c r="ES558" s="668"/>
      <c r="ET558" s="668"/>
      <c r="EU558" s="668"/>
      <c r="EV558" s="668"/>
      <c r="EW558" s="668"/>
      <c r="EX558" s="668"/>
      <c r="EY558" s="668"/>
      <c r="EZ558" s="668"/>
      <c r="FA558" s="668"/>
      <c r="FB558" s="668"/>
      <c r="FC558" s="668"/>
      <c r="FD558" s="668"/>
      <c r="FE558" s="668"/>
      <c r="FF558" s="668"/>
    </row>
    <row r="559" spans="1:162" s="694" customFormat="1" ht="24" customHeight="1">
      <c r="A559" s="414"/>
      <c r="B559" s="415"/>
      <c r="C559" s="414" t="s">
        <v>595</v>
      </c>
      <c r="D559" s="416" t="s">
        <v>1078</v>
      </c>
      <c r="E559" s="417">
        <v>2671730</v>
      </c>
      <c r="F559" s="417">
        <v>0</v>
      </c>
      <c r="G559" s="417">
        <v>2671730</v>
      </c>
      <c r="H559" s="654"/>
      <c r="I559" s="665"/>
      <c r="J559" s="666"/>
      <c r="K559" s="665" t="s">
        <v>595</v>
      </c>
      <c r="L559" s="585" t="s">
        <v>3749</v>
      </c>
      <c r="M559" s="981">
        <f t="shared" si="24"/>
        <v>2671730</v>
      </c>
      <c r="N559" s="981">
        <f t="shared" si="25"/>
        <v>0</v>
      </c>
      <c r="O559" s="981">
        <f t="shared" si="26"/>
        <v>2671730</v>
      </c>
      <c r="P559" s="657"/>
      <c r="Q559" s="657"/>
      <c r="R559" s="657"/>
      <c r="S559" s="657"/>
      <c r="T559" s="657"/>
      <c r="U559" s="657"/>
      <c r="V559" s="657"/>
      <c r="W559" s="657"/>
      <c r="X559" s="657"/>
      <c r="Y559" s="657"/>
      <c r="Z559" s="657"/>
      <c r="AA559" s="657"/>
      <c r="AB559" s="657"/>
      <c r="AC559" s="657"/>
      <c r="AD559" s="657"/>
      <c r="AE559" s="657"/>
      <c r="AF559" s="657"/>
      <c r="AG559" s="657"/>
      <c r="AH559" s="657"/>
      <c r="AI559" s="657"/>
      <c r="AJ559" s="657"/>
      <c r="AK559" s="658"/>
      <c r="AL559" s="658"/>
      <c r="AM559" s="658"/>
      <c r="AN559" s="658"/>
      <c r="AO559" s="658"/>
      <c r="AP559" s="658"/>
      <c r="AQ559" s="658"/>
      <c r="AR559" s="658"/>
      <c r="AS559" s="658"/>
      <c r="AT559" s="658"/>
      <c r="AU559" s="658"/>
      <c r="AV559" s="658"/>
      <c r="AW559" s="658"/>
      <c r="AX559" s="658"/>
      <c r="AY559" s="658"/>
      <c r="AZ559" s="658"/>
      <c r="BA559" s="658"/>
      <c r="BB559" s="658"/>
      <c r="BC559" s="658"/>
      <c r="BD559" s="658"/>
      <c r="BE559" s="658"/>
      <c r="BF559" s="658"/>
      <c r="BG559" s="658"/>
      <c r="BH559" s="658"/>
      <c r="BI559" s="658"/>
      <c r="BJ559" s="658"/>
      <c r="BK559" s="658"/>
      <c r="BL559" s="658"/>
      <c r="BM559" s="658"/>
      <c r="BN559" s="658"/>
      <c r="BO559" s="658"/>
      <c r="BP559" s="658"/>
      <c r="BQ559" s="658"/>
      <c r="BR559" s="658"/>
      <c r="BS559" s="658"/>
      <c r="BT559" s="658"/>
      <c r="BU559" s="658"/>
      <c r="BV559" s="658"/>
      <c r="BW559" s="658"/>
      <c r="BX559" s="658"/>
      <c r="BY559" s="658"/>
      <c r="BZ559" s="658"/>
      <c r="CA559" s="658"/>
      <c r="CB559" s="658"/>
      <c r="CC559" s="658"/>
      <c r="CD559" s="658"/>
      <c r="CE559" s="658"/>
      <c r="CF559" s="658"/>
      <c r="CG559" s="658"/>
      <c r="CH559" s="658"/>
      <c r="CI559" s="658"/>
      <c r="CJ559" s="658"/>
      <c r="CK559" s="658"/>
      <c r="CL559" s="658"/>
      <c r="CM559" s="658"/>
      <c r="CN559" s="658"/>
      <c r="CO559" s="658"/>
      <c r="CP559" s="658"/>
      <c r="CQ559" s="658"/>
      <c r="CR559" s="658"/>
      <c r="CS559" s="658"/>
      <c r="CT559" s="658"/>
      <c r="CU559" s="658"/>
      <c r="CV559" s="658"/>
      <c r="CW559" s="658"/>
      <c r="CX559" s="658"/>
      <c r="CY559" s="658"/>
      <c r="CZ559" s="658"/>
      <c r="DA559" s="658"/>
      <c r="DB559" s="658"/>
      <c r="DC559" s="658"/>
      <c r="DD559" s="658"/>
      <c r="DE559" s="658"/>
      <c r="DF559" s="658"/>
      <c r="DG559" s="658"/>
      <c r="DH559" s="658"/>
      <c r="DI559" s="658"/>
      <c r="DJ559" s="658"/>
      <c r="DK559" s="658"/>
      <c r="DL559" s="658"/>
      <c r="DM559" s="658"/>
      <c r="DN559" s="658"/>
      <c r="DO559" s="658"/>
      <c r="DP559" s="658"/>
      <c r="DQ559" s="658"/>
      <c r="DR559" s="658"/>
      <c r="DS559" s="658"/>
      <c r="DT559" s="658"/>
      <c r="DU559" s="658"/>
      <c r="DV559" s="658"/>
      <c r="DW559" s="658"/>
      <c r="DX559" s="658"/>
      <c r="DY559" s="658"/>
      <c r="DZ559" s="658"/>
      <c r="EA559" s="658"/>
      <c r="EB559" s="658"/>
      <c r="EC559" s="658"/>
      <c r="ED559" s="658"/>
      <c r="EE559" s="658"/>
      <c r="EF559" s="658"/>
      <c r="EG559" s="658"/>
      <c r="EH559" s="658"/>
      <c r="EI559" s="658"/>
      <c r="EJ559" s="658"/>
      <c r="EK559" s="658"/>
      <c r="EL559" s="658"/>
      <c r="EM559" s="658"/>
      <c r="EN559" s="658"/>
      <c r="EO559" s="658"/>
      <c r="EP559" s="658"/>
      <c r="EQ559" s="658"/>
      <c r="ER559" s="658"/>
      <c r="ES559" s="658"/>
      <c r="ET559" s="658"/>
      <c r="EU559" s="658"/>
      <c r="EV559" s="658"/>
      <c r="EW559" s="658"/>
      <c r="EX559" s="658"/>
      <c r="EY559" s="658"/>
      <c r="EZ559" s="658"/>
      <c r="FA559" s="658"/>
      <c r="FB559" s="658"/>
      <c r="FC559" s="658"/>
      <c r="FD559" s="658"/>
      <c r="FE559" s="658"/>
      <c r="FF559" s="658"/>
    </row>
    <row r="560" spans="1:162" s="663" customFormat="1" ht="24" customHeight="1">
      <c r="A560" s="385"/>
      <c r="B560" s="385"/>
      <c r="C560" s="384" t="s">
        <v>599</v>
      </c>
      <c r="D560" s="478" t="s">
        <v>1079</v>
      </c>
      <c r="E560" s="419">
        <v>9314040</v>
      </c>
      <c r="F560" s="419">
        <v>0</v>
      </c>
      <c r="G560" s="417">
        <v>9314040</v>
      </c>
      <c r="H560" s="659"/>
      <c r="I560" s="669"/>
      <c r="J560" s="669"/>
      <c r="K560" s="670" t="s">
        <v>599</v>
      </c>
      <c r="L560" s="586" t="s">
        <v>3750</v>
      </c>
      <c r="M560" s="982">
        <f t="shared" si="24"/>
        <v>9314040</v>
      </c>
      <c r="N560" s="982">
        <f t="shared" si="25"/>
        <v>0</v>
      </c>
      <c r="O560" s="982">
        <f t="shared" si="26"/>
        <v>9314040</v>
      </c>
      <c r="P560" s="662"/>
      <c r="Q560" s="662"/>
      <c r="R560" s="662"/>
      <c r="S560" s="662"/>
      <c r="T560" s="662"/>
      <c r="U560" s="662"/>
      <c r="V560" s="662"/>
      <c r="W560" s="662"/>
      <c r="X560" s="662"/>
      <c r="Y560" s="662"/>
      <c r="Z560" s="662"/>
      <c r="AA560" s="662"/>
      <c r="AB560" s="662"/>
      <c r="AC560" s="662"/>
      <c r="AD560" s="662"/>
      <c r="AE560" s="662"/>
      <c r="AF560" s="662"/>
      <c r="AG560" s="662"/>
      <c r="AH560" s="662"/>
      <c r="AI560" s="662"/>
      <c r="AJ560" s="662"/>
    </row>
    <row r="561" spans="1:162" s="688" customFormat="1" ht="24" customHeight="1">
      <c r="A561" s="385"/>
      <c r="B561" s="384"/>
      <c r="C561" s="385" t="s">
        <v>603</v>
      </c>
      <c r="D561" s="418" t="s">
        <v>1080</v>
      </c>
      <c r="E561" s="419">
        <v>32774420</v>
      </c>
      <c r="F561" s="419">
        <v>0</v>
      </c>
      <c r="G561" s="419">
        <v>32774420</v>
      </c>
      <c r="H561" s="659"/>
      <c r="I561" s="669"/>
      <c r="J561" s="670"/>
      <c r="K561" s="669" t="s">
        <v>603</v>
      </c>
      <c r="L561" s="586" t="s">
        <v>3751</v>
      </c>
      <c r="M561" s="982">
        <f t="shared" si="24"/>
        <v>32774420</v>
      </c>
      <c r="N561" s="982">
        <f t="shared" si="25"/>
        <v>0</v>
      </c>
      <c r="O561" s="982">
        <f t="shared" si="26"/>
        <v>32774420</v>
      </c>
      <c r="P561" s="662"/>
      <c r="Q561" s="662"/>
      <c r="R561" s="662"/>
      <c r="S561" s="662"/>
      <c r="T561" s="662"/>
      <c r="U561" s="662"/>
      <c r="V561" s="662"/>
      <c r="W561" s="662"/>
      <c r="X561" s="662"/>
      <c r="Y561" s="662"/>
      <c r="Z561" s="662"/>
      <c r="AA561" s="662"/>
      <c r="AB561" s="662"/>
      <c r="AC561" s="662"/>
      <c r="AD561" s="662"/>
      <c r="AE561" s="662"/>
      <c r="AF561" s="662"/>
      <c r="AG561" s="662"/>
      <c r="AH561" s="662"/>
      <c r="AI561" s="662"/>
      <c r="AJ561" s="662"/>
      <c r="AK561" s="663"/>
      <c r="AL561" s="663"/>
      <c r="AM561" s="663"/>
      <c r="AN561" s="663"/>
      <c r="AO561" s="663"/>
      <c r="AP561" s="663"/>
      <c r="AQ561" s="663"/>
      <c r="AR561" s="663"/>
      <c r="AS561" s="663"/>
      <c r="AT561" s="663"/>
      <c r="AU561" s="663"/>
      <c r="AV561" s="663"/>
      <c r="AW561" s="663"/>
      <c r="AX561" s="663"/>
      <c r="AY561" s="663"/>
      <c r="AZ561" s="663"/>
      <c r="BA561" s="663"/>
      <c r="BB561" s="663"/>
      <c r="BC561" s="663"/>
      <c r="BD561" s="663"/>
      <c r="BE561" s="663"/>
      <c r="BF561" s="663"/>
      <c r="BG561" s="663"/>
      <c r="BH561" s="663"/>
      <c r="BI561" s="663"/>
      <c r="BJ561" s="663"/>
      <c r="BK561" s="663"/>
      <c r="BL561" s="663"/>
      <c r="BM561" s="663"/>
      <c r="BN561" s="663"/>
      <c r="BO561" s="663"/>
      <c r="BP561" s="663"/>
      <c r="BQ561" s="663"/>
      <c r="BR561" s="663"/>
      <c r="BS561" s="663"/>
      <c r="BT561" s="663"/>
      <c r="BU561" s="663"/>
      <c r="BV561" s="663"/>
      <c r="BW561" s="663"/>
      <c r="BX561" s="663"/>
      <c r="BY561" s="663"/>
      <c r="BZ561" s="663"/>
      <c r="CA561" s="663"/>
      <c r="CB561" s="663"/>
      <c r="CC561" s="663"/>
      <c r="CD561" s="663"/>
      <c r="CE561" s="663"/>
      <c r="CF561" s="663"/>
      <c r="CG561" s="663"/>
      <c r="CH561" s="663"/>
      <c r="CI561" s="663"/>
      <c r="CJ561" s="663"/>
      <c r="CK561" s="663"/>
      <c r="CL561" s="663"/>
      <c r="CM561" s="663"/>
      <c r="CN561" s="663"/>
      <c r="CO561" s="663"/>
      <c r="CP561" s="663"/>
      <c r="CQ561" s="663"/>
      <c r="CR561" s="663"/>
      <c r="CS561" s="663"/>
      <c r="CT561" s="663"/>
      <c r="CU561" s="663"/>
      <c r="CV561" s="663"/>
      <c r="CW561" s="663"/>
      <c r="CX561" s="663"/>
      <c r="CY561" s="663"/>
      <c r="CZ561" s="663"/>
      <c r="DA561" s="663"/>
      <c r="DB561" s="663"/>
      <c r="DC561" s="663"/>
      <c r="DD561" s="663"/>
      <c r="DE561" s="663"/>
      <c r="DF561" s="663"/>
      <c r="DG561" s="663"/>
      <c r="DH561" s="663"/>
      <c r="DI561" s="663"/>
      <c r="DJ561" s="663"/>
      <c r="DK561" s="663"/>
      <c r="DL561" s="663"/>
      <c r="DM561" s="663"/>
      <c r="DN561" s="663"/>
      <c r="DO561" s="663"/>
      <c r="DP561" s="663"/>
      <c r="DQ561" s="663"/>
      <c r="DR561" s="663"/>
      <c r="DS561" s="663"/>
      <c r="DT561" s="663"/>
      <c r="DU561" s="663"/>
      <c r="DV561" s="663"/>
      <c r="DW561" s="663"/>
      <c r="DX561" s="663"/>
      <c r="DY561" s="663"/>
      <c r="DZ561" s="663"/>
      <c r="EA561" s="663"/>
      <c r="EB561" s="663"/>
      <c r="EC561" s="663"/>
      <c r="ED561" s="663"/>
      <c r="EE561" s="663"/>
      <c r="EF561" s="663"/>
      <c r="EG561" s="663"/>
      <c r="EH561" s="663"/>
      <c r="EI561" s="663"/>
      <c r="EJ561" s="663"/>
      <c r="EK561" s="663"/>
      <c r="EL561" s="663"/>
      <c r="EM561" s="663"/>
      <c r="EN561" s="663"/>
      <c r="EO561" s="663"/>
      <c r="EP561" s="663"/>
      <c r="EQ561" s="663"/>
      <c r="ER561" s="663"/>
      <c r="ES561" s="663"/>
      <c r="ET561" s="663"/>
      <c r="EU561" s="663"/>
      <c r="EV561" s="663"/>
      <c r="EW561" s="663"/>
      <c r="EX561" s="663"/>
      <c r="EY561" s="663"/>
      <c r="EZ561" s="663"/>
      <c r="FA561" s="663"/>
      <c r="FB561" s="663"/>
      <c r="FC561" s="663"/>
      <c r="FD561" s="663"/>
      <c r="FE561" s="663"/>
      <c r="FF561" s="663"/>
    </row>
    <row r="562" spans="1:162" s="688" customFormat="1" ht="24" customHeight="1">
      <c r="A562" s="414"/>
      <c r="B562" s="414" t="s">
        <v>606</v>
      </c>
      <c r="C562" s="415"/>
      <c r="D562" s="416" t="s">
        <v>1081</v>
      </c>
      <c r="E562" s="417">
        <v>268252219.99999997</v>
      </c>
      <c r="F562" s="417">
        <v>61970740</v>
      </c>
      <c r="G562" s="417">
        <v>330222960</v>
      </c>
      <c r="H562" s="659"/>
      <c r="I562" s="665"/>
      <c r="J562" s="665" t="s">
        <v>606</v>
      </c>
      <c r="K562" s="666"/>
      <c r="L562" s="585" t="s">
        <v>3752</v>
      </c>
      <c r="M562" s="981">
        <f t="shared" si="24"/>
        <v>268252219.99999997</v>
      </c>
      <c r="N562" s="981">
        <f t="shared" si="25"/>
        <v>61970740</v>
      </c>
      <c r="O562" s="981">
        <f t="shared" si="26"/>
        <v>330222960</v>
      </c>
      <c r="P562" s="662"/>
      <c r="Q562" s="662"/>
      <c r="R562" s="662"/>
      <c r="S562" s="662"/>
      <c r="T562" s="662"/>
      <c r="U562" s="662"/>
      <c r="V562" s="662"/>
      <c r="W562" s="662"/>
      <c r="X562" s="662"/>
      <c r="Y562" s="662"/>
      <c r="Z562" s="662"/>
      <c r="AA562" s="662"/>
      <c r="AB562" s="662"/>
      <c r="AC562" s="662"/>
      <c r="AD562" s="662"/>
      <c r="AE562" s="662"/>
      <c r="AF562" s="662"/>
      <c r="AG562" s="662"/>
      <c r="AH562" s="662"/>
      <c r="AI562" s="662"/>
      <c r="AJ562" s="662"/>
      <c r="AK562" s="663"/>
      <c r="AL562" s="663"/>
      <c r="AM562" s="663"/>
      <c r="AN562" s="663"/>
      <c r="AO562" s="663"/>
      <c r="AP562" s="663"/>
      <c r="AQ562" s="663"/>
      <c r="AR562" s="663"/>
      <c r="AS562" s="663"/>
      <c r="AT562" s="663"/>
      <c r="AU562" s="663"/>
      <c r="AV562" s="663"/>
      <c r="AW562" s="663"/>
      <c r="AX562" s="663"/>
      <c r="AY562" s="663"/>
      <c r="AZ562" s="663"/>
      <c r="BA562" s="663"/>
      <c r="BB562" s="663"/>
      <c r="BC562" s="663"/>
      <c r="BD562" s="663"/>
      <c r="BE562" s="663"/>
      <c r="BF562" s="663"/>
      <c r="BG562" s="663"/>
      <c r="BH562" s="663"/>
      <c r="BI562" s="663"/>
      <c r="BJ562" s="663"/>
      <c r="BK562" s="663"/>
      <c r="BL562" s="663"/>
      <c r="BM562" s="663"/>
      <c r="BN562" s="663"/>
      <c r="BO562" s="663"/>
      <c r="BP562" s="663"/>
      <c r="BQ562" s="663"/>
      <c r="BR562" s="663"/>
      <c r="BS562" s="663"/>
      <c r="BT562" s="663"/>
      <c r="BU562" s="663"/>
      <c r="BV562" s="663"/>
      <c r="BW562" s="663"/>
      <c r="BX562" s="663"/>
      <c r="BY562" s="663"/>
      <c r="BZ562" s="663"/>
      <c r="CA562" s="663"/>
      <c r="CB562" s="663"/>
      <c r="CC562" s="663"/>
      <c r="CD562" s="663"/>
      <c r="CE562" s="663"/>
      <c r="CF562" s="663"/>
      <c r="CG562" s="663"/>
      <c r="CH562" s="663"/>
      <c r="CI562" s="663"/>
      <c r="CJ562" s="663"/>
      <c r="CK562" s="663"/>
      <c r="CL562" s="663"/>
      <c r="CM562" s="663"/>
      <c r="CN562" s="663"/>
      <c r="CO562" s="663"/>
      <c r="CP562" s="663"/>
      <c r="CQ562" s="663"/>
      <c r="CR562" s="663"/>
      <c r="CS562" s="663"/>
      <c r="CT562" s="663"/>
      <c r="CU562" s="663"/>
      <c r="CV562" s="663"/>
      <c r="CW562" s="663"/>
      <c r="CX562" s="663"/>
      <c r="CY562" s="663"/>
      <c r="CZ562" s="663"/>
      <c r="DA562" s="663"/>
      <c r="DB562" s="663"/>
      <c r="DC562" s="663"/>
      <c r="DD562" s="663"/>
      <c r="DE562" s="663"/>
      <c r="DF562" s="663"/>
      <c r="DG562" s="663"/>
      <c r="DH562" s="663"/>
      <c r="DI562" s="663"/>
      <c r="DJ562" s="663"/>
      <c r="DK562" s="663"/>
      <c r="DL562" s="663"/>
      <c r="DM562" s="663"/>
      <c r="DN562" s="663"/>
      <c r="DO562" s="663"/>
      <c r="DP562" s="663"/>
      <c r="DQ562" s="663"/>
      <c r="DR562" s="663"/>
      <c r="DS562" s="663"/>
      <c r="DT562" s="663"/>
      <c r="DU562" s="663"/>
      <c r="DV562" s="663"/>
      <c r="DW562" s="663"/>
      <c r="DX562" s="663"/>
      <c r="DY562" s="663"/>
      <c r="DZ562" s="663"/>
      <c r="EA562" s="663"/>
      <c r="EB562" s="663"/>
      <c r="EC562" s="663"/>
      <c r="ED562" s="663"/>
      <c r="EE562" s="663"/>
      <c r="EF562" s="663"/>
      <c r="EG562" s="663"/>
      <c r="EH562" s="663"/>
      <c r="EI562" s="663"/>
      <c r="EJ562" s="663"/>
      <c r="EK562" s="663"/>
      <c r="EL562" s="663"/>
      <c r="EM562" s="663"/>
      <c r="EN562" s="663"/>
      <c r="EO562" s="663"/>
      <c r="EP562" s="663"/>
      <c r="EQ562" s="663"/>
      <c r="ER562" s="663"/>
      <c r="ES562" s="663"/>
      <c r="ET562" s="663"/>
      <c r="EU562" s="663"/>
      <c r="EV562" s="663"/>
      <c r="EW562" s="663"/>
      <c r="EX562" s="663"/>
      <c r="EY562" s="663"/>
      <c r="EZ562" s="663"/>
      <c r="FA562" s="663"/>
      <c r="FB562" s="663"/>
      <c r="FC562" s="663"/>
      <c r="FD562" s="663"/>
      <c r="FE562" s="663"/>
      <c r="FF562" s="663"/>
    </row>
    <row r="563" spans="1:162" s="668" customFormat="1" ht="24" customHeight="1">
      <c r="A563" s="385"/>
      <c r="B563" s="385"/>
      <c r="C563" s="384" t="s">
        <v>592</v>
      </c>
      <c r="D563" s="749" t="s">
        <v>1082</v>
      </c>
      <c r="E563" s="419">
        <v>55786240</v>
      </c>
      <c r="F563" s="419">
        <v>13207710</v>
      </c>
      <c r="G563" s="417">
        <v>68993950</v>
      </c>
      <c r="H563" s="664"/>
      <c r="I563" s="669"/>
      <c r="J563" s="669"/>
      <c r="K563" s="670" t="s">
        <v>592</v>
      </c>
      <c r="L563" s="586" t="s">
        <v>3753</v>
      </c>
      <c r="M563" s="982">
        <f t="shared" si="24"/>
        <v>55786240</v>
      </c>
      <c r="N563" s="982">
        <f t="shared" si="25"/>
        <v>13207710</v>
      </c>
      <c r="O563" s="982">
        <f t="shared" si="26"/>
        <v>68993950</v>
      </c>
      <c r="P563" s="667"/>
      <c r="Q563" s="667"/>
      <c r="R563" s="667"/>
      <c r="S563" s="667"/>
      <c r="T563" s="667"/>
      <c r="U563" s="667"/>
      <c r="V563" s="667"/>
      <c r="W563" s="667"/>
      <c r="X563" s="667"/>
      <c r="Y563" s="667"/>
      <c r="Z563" s="667"/>
      <c r="AA563" s="667"/>
      <c r="AB563" s="667"/>
      <c r="AC563" s="667"/>
      <c r="AD563" s="667"/>
      <c r="AE563" s="667"/>
      <c r="AF563" s="667"/>
      <c r="AG563" s="667"/>
      <c r="AH563" s="667"/>
      <c r="AI563" s="667"/>
      <c r="AJ563" s="667"/>
    </row>
    <row r="564" spans="1:162" s="668" customFormat="1" ht="24" customHeight="1">
      <c r="A564" s="385"/>
      <c r="B564" s="385"/>
      <c r="C564" s="384" t="s">
        <v>595</v>
      </c>
      <c r="D564" s="478" t="s">
        <v>1083</v>
      </c>
      <c r="E564" s="419">
        <v>96240960</v>
      </c>
      <c r="F564" s="419">
        <v>12018000</v>
      </c>
      <c r="G564" s="417">
        <v>108258960</v>
      </c>
      <c r="H564" s="667"/>
      <c r="I564" s="669"/>
      <c r="J564" s="669"/>
      <c r="K564" s="670" t="s">
        <v>595</v>
      </c>
      <c r="L564" s="586" t="s">
        <v>3754</v>
      </c>
      <c r="M564" s="982">
        <f t="shared" si="24"/>
        <v>96240960</v>
      </c>
      <c r="N564" s="982">
        <f t="shared" si="25"/>
        <v>12018000</v>
      </c>
      <c r="O564" s="982">
        <f t="shared" si="26"/>
        <v>108258960</v>
      </c>
      <c r="P564" s="667"/>
      <c r="Q564" s="667"/>
      <c r="R564" s="667"/>
      <c r="S564" s="667"/>
      <c r="T564" s="667"/>
      <c r="U564" s="667"/>
      <c r="V564" s="667"/>
      <c r="W564" s="667"/>
      <c r="X564" s="667"/>
      <c r="Y564" s="667"/>
      <c r="Z564" s="667"/>
      <c r="AA564" s="667"/>
      <c r="AB564" s="667"/>
      <c r="AC564" s="667"/>
      <c r="AD564" s="667"/>
      <c r="AE564" s="667"/>
      <c r="AF564" s="667"/>
      <c r="AG564" s="667"/>
      <c r="AH564" s="667"/>
      <c r="AI564" s="667"/>
      <c r="AJ564" s="667"/>
    </row>
    <row r="565" spans="1:162" s="668" customFormat="1" ht="24" customHeight="1">
      <c r="A565" s="385"/>
      <c r="B565" s="384"/>
      <c r="C565" s="385" t="s">
        <v>599</v>
      </c>
      <c r="D565" s="478" t="s">
        <v>1084</v>
      </c>
      <c r="E565" s="419">
        <v>48050600</v>
      </c>
      <c r="F565" s="419">
        <v>32894760.000000004</v>
      </c>
      <c r="G565" s="417">
        <v>80945360</v>
      </c>
      <c r="H565" s="667"/>
      <c r="I565" s="669"/>
      <c r="J565" s="670"/>
      <c r="K565" s="669" t="s">
        <v>599</v>
      </c>
      <c r="L565" s="586" t="s">
        <v>3755</v>
      </c>
      <c r="M565" s="982">
        <f t="shared" si="24"/>
        <v>48050600</v>
      </c>
      <c r="N565" s="982">
        <f t="shared" si="25"/>
        <v>32894760.000000004</v>
      </c>
      <c r="O565" s="982">
        <f t="shared" si="26"/>
        <v>80945360</v>
      </c>
      <c r="P565" s="667"/>
      <c r="Q565" s="667"/>
      <c r="R565" s="667"/>
      <c r="S565" s="667"/>
      <c r="T565" s="667"/>
      <c r="U565" s="667"/>
      <c r="V565" s="667"/>
      <c r="W565" s="667"/>
      <c r="X565" s="667"/>
      <c r="Y565" s="667"/>
      <c r="Z565" s="667"/>
      <c r="AA565" s="667"/>
      <c r="AB565" s="667"/>
      <c r="AC565" s="667"/>
      <c r="AD565" s="667"/>
      <c r="AE565" s="667"/>
      <c r="AF565" s="667"/>
      <c r="AG565" s="667"/>
      <c r="AH565" s="667"/>
      <c r="AI565" s="667"/>
      <c r="AJ565" s="667"/>
    </row>
    <row r="566" spans="1:162" s="678" customFormat="1" ht="24" customHeight="1" thickBot="1">
      <c r="A566" s="385"/>
      <c r="B566" s="385"/>
      <c r="C566" s="384" t="s">
        <v>603</v>
      </c>
      <c r="D566" s="478" t="s">
        <v>1085</v>
      </c>
      <c r="E566" s="419">
        <v>32648030</v>
      </c>
      <c r="F566" s="419">
        <v>3600000</v>
      </c>
      <c r="G566" s="417">
        <v>36248030</v>
      </c>
      <c r="H566" s="667"/>
      <c r="I566" s="669"/>
      <c r="J566" s="669"/>
      <c r="K566" s="670" t="s">
        <v>603</v>
      </c>
      <c r="L566" s="586" t="s">
        <v>3756</v>
      </c>
      <c r="M566" s="982">
        <f t="shared" si="24"/>
        <v>32648030</v>
      </c>
      <c r="N566" s="982">
        <f t="shared" si="25"/>
        <v>3600000</v>
      </c>
      <c r="O566" s="982">
        <f t="shared" si="26"/>
        <v>36248030</v>
      </c>
      <c r="P566" s="667"/>
      <c r="Q566" s="667"/>
      <c r="R566" s="667"/>
      <c r="S566" s="667"/>
      <c r="T566" s="667"/>
      <c r="U566" s="667"/>
      <c r="V566" s="667"/>
      <c r="W566" s="667"/>
      <c r="X566" s="667"/>
      <c r="Y566" s="667"/>
      <c r="Z566" s="667"/>
      <c r="AA566" s="667"/>
      <c r="AB566" s="667"/>
      <c r="AC566" s="667"/>
      <c r="AD566" s="667"/>
      <c r="AE566" s="667"/>
      <c r="AF566" s="667"/>
      <c r="AG566" s="667"/>
      <c r="AH566" s="667"/>
      <c r="AI566" s="667"/>
      <c r="AJ566" s="667"/>
      <c r="AK566" s="668"/>
      <c r="AL566" s="668"/>
      <c r="AM566" s="668"/>
      <c r="AN566" s="668"/>
      <c r="AO566" s="668"/>
      <c r="AP566" s="668"/>
      <c r="AQ566" s="668"/>
      <c r="AR566" s="668"/>
      <c r="AS566" s="668"/>
      <c r="AT566" s="668"/>
      <c r="AU566" s="668"/>
      <c r="AV566" s="668"/>
      <c r="AW566" s="668"/>
      <c r="AX566" s="668"/>
      <c r="AY566" s="668"/>
      <c r="AZ566" s="668"/>
      <c r="BA566" s="668"/>
      <c r="BB566" s="668"/>
      <c r="BC566" s="668"/>
      <c r="BD566" s="668"/>
      <c r="BE566" s="668"/>
      <c r="BF566" s="668"/>
      <c r="BG566" s="668"/>
      <c r="BH566" s="668"/>
      <c r="BI566" s="668"/>
      <c r="BJ566" s="668"/>
      <c r="BK566" s="668"/>
      <c r="BL566" s="668"/>
      <c r="BM566" s="668"/>
      <c r="BN566" s="668"/>
      <c r="BO566" s="668"/>
      <c r="BP566" s="668"/>
      <c r="BQ566" s="668"/>
      <c r="BR566" s="668"/>
      <c r="BS566" s="668"/>
      <c r="BT566" s="668"/>
      <c r="BU566" s="668"/>
      <c r="BV566" s="668"/>
      <c r="BW566" s="668"/>
      <c r="BX566" s="668"/>
      <c r="BY566" s="668"/>
      <c r="BZ566" s="668"/>
      <c r="CA566" s="668"/>
      <c r="CB566" s="668"/>
      <c r="CC566" s="668"/>
      <c r="CD566" s="668"/>
      <c r="CE566" s="668"/>
      <c r="CF566" s="668"/>
      <c r="CG566" s="668"/>
      <c r="CH566" s="668"/>
      <c r="CI566" s="668"/>
      <c r="CJ566" s="668"/>
      <c r="CK566" s="668"/>
      <c r="CL566" s="668"/>
      <c r="CM566" s="668"/>
      <c r="CN566" s="668"/>
      <c r="CO566" s="668"/>
      <c r="CP566" s="668"/>
      <c r="CQ566" s="668"/>
      <c r="CR566" s="668"/>
      <c r="CS566" s="668"/>
      <c r="CT566" s="668"/>
      <c r="CU566" s="668"/>
      <c r="CV566" s="668"/>
      <c r="CW566" s="668"/>
      <c r="CX566" s="668"/>
      <c r="CY566" s="668"/>
      <c r="CZ566" s="668"/>
      <c r="DA566" s="668"/>
      <c r="DB566" s="668"/>
      <c r="DC566" s="668"/>
      <c r="DD566" s="668"/>
      <c r="DE566" s="668"/>
      <c r="DF566" s="668"/>
      <c r="DG566" s="668"/>
      <c r="DH566" s="668"/>
      <c r="DI566" s="668"/>
      <c r="DJ566" s="668"/>
      <c r="DK566" s="668"/>
      <c r="DL566" s="668"/>
      <c r="DM566" s="668"/>
      <c r="DN566" s="668"/>
      <c r="DO566" s="668"/>
      <c r="DP566" s="668"/>
      <c r="DQ566" s="668"/>
      <c r="DR566" s="668"/>
      <c r="DS566" s="668"/>
      <c r="DT566" s="668"/>
      <c r="DU566" s="668"/>
      <c r="DV566" s="668"/>
      <c r="DW566" s="668"/>
      <c r="DX566" s="668"/>
      <c r="DY566" s="668"/>
      <c r="DZ566" s="668"/>
      <c r="EA566" s="668"/>
      <c r="EB566" s="668"/>
      <c r="EC566" s="668"/>
      <c r="ED566" s="668"/>
      <c r="EE566" s="668"/>
      <c r="EF566" s="668"/>
      <c r="EG566" s="668"/>
      <c r="EH566" s="668"/>
      <c r="EI566" s="668"/>
      <c r="EJ566" s="668"/>
      <c r="EK566" s="668"/>
      <c r="EL566" s="668"/>
      <c r="EM566" s="668"/>
      <c r="EN566" s="668"/>
      <c r="EO566" s="668"/>
      <c r="EP566" s="668"/>
      <c r="EQ566" s="668"/>
      <c r="ER566" s="668"/>
      <c r="ES566" s="668"/>
      <c r="ET566" s="668"/>
      <c r="EU566" s="668"/>
      <c r="EV566" s="668"/>
      <c r="EW566" s="668"/>
      <c r="EX566" s="668"/>
      <c r="EY566" s="668"/>
      <c r="EZ566" s="668"/>
      <c r="FA566" s="668"/>
      <c r="FB566" s="668"/>
      <c r="FC566" s="668"/>
      <c r="FD566" s="668"/>
      <c r="FE566" s="668"/>
      <c r="FF566" s="668"/>
    </row>
    <row r="567" spans="1:162" s="688" customFormat="1" ht="24" customHeight="1" thickTop="1">
      <c r="A567" s="385"/>
      <c r="B567" s="385"/>
      <c r="C567" s="384" t="s">
        <v>606</v>
      </c>
      <c r="D567" s="478" t="s">
        <v>1086</v>
      </c>
      <c r="E567" s="419">
        <v>28577990</v>
      </c>
      <c r="F567" s="419">
        <v>250270</v>
      </c>
      <c r="G567" s="417">
        <v>28828260</v>
      </c>
      <c r="H567" s="662"/>
      <c r="I567" s="669"/>
      <c r="J567" s="669"/>
      <c r="K567" s="670" t="s">
        <v>606</v>
      </c>
      <c r="L567" s="586" t="s">
        <v>3757</v>
      </c>
      <c r="M567" s="982">
        <f t="shared" si="24"/>
        <v>28577990</v>
      </c>
      <c r="N567" s="982">
        <f t="shared" si="25"/>
        <v>250270</v>
      </c>
      <c r="O567" s="982">
        <f t="shared" si="26"/>
        <v>28828260</v>
      </c>
      <c r="P567" s="662"/>
      <c r="Q567" s="662"/>
      <c r="R567" s="662"/>
      <c r="S567" s="662"/>
      <c r="T567" s="662"/>
      <c r="U567" s="662"/>
      <c r="V567" s="662"/>
      <c r="W567" s="662"/>
      <c r="X567" s="662"/>
      <c r="Y567" s="662"/>
      <c r="Z567" s="662"/>
      <c r="AA567" s="662"/>
      <c r="AB567" s="662"/>
      <c r="AC567" s="662"/>
      <c r="AD567" s="662"/>
      <c r="AE567" s="662"/>
      <c r="AF567" s="662"/>
      <c r="AG567" s="662"/>
      <c r="AH567" s="662"/>
      <c r="AI567" s="662"/>
      <c r="AJ567" s="662"/>
      <c r="AK567" s="663"/>
      <c r="AL567" s="663"/>
      <c r="AM567" s="663"/>
      <c r="AN567" s="663"/>
      <c r="AO567" s="663"/>
      <c r="AP567" s="663"/>
      <c r="AQ567" s="663"/>
      <c r="AR567" s="663"/>
      <c r="AS567" s="663"/>
      <c r="AT567" s="663"/>
      <c r="AU567" s="663"/>
      <c r="AV567" s="663"/>
      <c r="AW567" s="663"/>
      <c r="AX567" s="663"/>
      <c r="AY567" s="663"/>
      <c r="AZ567" s="663"/>
      <c r="BA567" s="663"/>
      <c r="BB567" s="663"/>
      <c r="BC567" s="663"/>
      <c r="BD567" s="663"/>
      <c r="BE567" s="663"/>
      <c r="BF567" s="663"/>
      <c r="BG567" s="663"/>
      <c r="BH567" s="663"/>
      <c r="BI567" s="663"/>
      <c r="BJ567" s="663"/>
      <c r="BK567" s="663"/>
      <c r="BL567" s="663"/>
      <c r="BM567" s="663"/>
      <c r="BN567" s="663"/>
      <c r="BO567" s="663"/>
      <c r="BP567" s="663"/>
      <c r="BQ567" s="663"/>
      <c r="BR567" s="663"/>
      <c r="BS567" s="663"/>
      <c r="BT567" s="663"/>
      <c r="BU567" s="663"/>
      <c r="BV567" s="663"/>
      <c r="BW567" s="663"/>
      <c r="BX567" s="663"/>
      <c r="BY567" s="663"/>
      <c r="BZ567" s="663"/>
      <c r="CA567" s="663"/>
      <c r="CB567" s="663"/>
      <c r="CC567" s="663"/>
      <c r="CD567" s="663"/>
      <c r="CE567" s="663"/>
      <c r="CF567" s="663"/>
      <c r="CG567" s="663"/>
      <c r="CH567" s="663"/>
      <c r="CI567" s="663"/>
      <c r="CJ567" s="663"/>
      <c r="CK567" s="663"/>
      <c r="CL567" s="663"/>
      <c r="CM567" s="663"/>
      <c r="CN567" s="663"/>
      <c r="CO567" s="663"/>
      <c r="CP567" s="663"/>
      <c r="CQ567" s="663"/>
      <c r="CR567" s="663"/>
      <c r="CS567" s="663"/>
      <c r="CT567" s="663"/>
      <c r="CU567" s="663"/>
      <c r="CV567" s="663"/>
      <c r="CW567" s="663"/>
      <c r="CX567" s="663"/>
      <c r="CY567" s="663"/>
      <c r="CZ567" s="663"/>
      <c r="DA567" s="663"/>
      <c r="DB567" s="663"/>
      <c r="DC567" s="663"/>
      <c r="DD567" s="663"/>
      <c r="DE567" s="663"/>
      <c r="DF567" s="663"/>
      <c r="DG567" s="663"/>
      <c r="DH567" s="663"/>
      <c r="DI567" s="663"/>
      <c r="DJ567" s="663"/>
      <c r="DK567" s="663"/>
      <c r="DL567" s="663"/>
      <c r="DM567" s="663"/>
      <c r="DN567" s="663"/>
      <c r="DO567" s="663"/>
      <c r="DP567" s="663"/>
      <c r="DQ567" s="663"/>
      <c r="DR567" s="663"/>
      <c r="DS567" s="663"/>
      <c r="DT567" s="663"/>
      <c r="DU567" s="663"/>
      <c r="DV567" s="663"/>
      <c r="DW567" s="663"/>
      <c r="DX567" s="663"/>
      <c r="DY567" s="663"/>
      <c r="DZ567" s="663"/>
      <c r="EA567" s="663"/>
      <c r="EB567" s="663"/>
      <c r="EC567" s="663"/>
      <c r="ED567" s="663"/>
      <c r="EE567" s="663"/>
      <c r="EF567" s="663"/>
      <c r="EG567" s="663"/>
      <c r="EH567" s="663"/>
      <c r="EI567" s="663"/>
      <c r="EJ567" s="663"/>
      <c r="EK567" s="663"/>
      <c r="EL567" s="663"/>
      <c r="EM567" s="663"/>
      <c r="EN567" s="663"/>
      <c r="EO567" s="663"/>
      <c r="EP567" s="663"/>
      <c r="EQ567" s="663"/>
      <c r="ER567" s="663"/>
      <c r="ES567" s="663"/>
      <c r="ET567" s="663"/>
      <c r="EU567" s="663"/>
      <c r="EV567" s="663"/>
      <c r="EW567" s="663"/>
      <c r="EX567" s="663"/>
      <c r="EY567" s="663"/>
      <c r="EZ567" s="663"/>
      <c r="FA567" s="663"/>
      <c r="FB567" s="663"/>
      <c r="FC567" s="663"/>
      <c r="FD567" s="663"/>
      <c r="FE567" s="663"/>
      <c r="FF567" s="663"/>
    </row>
    <row r="568" spans="1:162" s="668" customFormat="1" ht="24" customHeight="1">
      <c r="A568" s="428"/>
      <c r="B568" s="428"/>
      <c r="C568" s="429" t="s">
        <v>670</v>
      </c>
      <c r="D568" s="553" t="s">
        <v>1087</v>
      </c>
      <c r="E568" s="431">
        <v>6948400</v>
      </c>
      <c r="F568" s="431">
        <v>0</v>
      </c>
      <c r="G568" s="417">
        <v>6948400</v>
      </c>
      <c r="H568" s="667"/>
      <c r="I568" s="679"/>
      <c r="J568" s="679"/>
      <c r="K568" s="680" t="s">
        <v>670</v>
      </c>
      <c r="L568" s="588" t="s">
        <v>3758</v>
      </c>
      <c r="M568" s="985">
        <f t="shared" si="24"/>
        <v>6948400</v>
      </c>
      <c r="N568" s="985">
        <f t="shared" si="25"/>
        <v>0</v>
      </c>
      <c r="O568" s="985">
        <f t="shared" si="26"/>
        <v>6948400</v>
      </c>
      <c r="P568" s="667"/>
      <c r="Q568" s="667"/>
      <c r="R568" s="667"/>
      <c r="S568" s="667"/>
      <c r="T568" s="667"/>
      <c r="U568" s="667"/>
      <c r="V568" s="667"/>
      <c r="W568" s="667"/>
      <c r="X568" s="667"/>
      <c r="Y568" s="667"/>
      <c r="Z568" s="667"/>
      <c r="AA568" s="667"/>
      <c r="AB568" s="667"/>
      <c r="AC568" s="667"/>
      <c r="AD568" s="667"/>
      <c r="AE568" s="667"/>
      <c r="AF568" s="667"/>
      <c r="AG568" s="667"/>
      <c r="AH568" s="667"/>
      <c r="AI568" s="667"/>
      <c r="AJ568" s="667"/>
    </row>
    <row r="569" spans="1:162" s="696" customFormat="1" ht="24" customHeight="1">
      <c r="A569" s="384"/>
      <c r="B569" s="385" t="s">
        <v>670</v>
      </c>
      <c r="C569" s="385"/>
      <c r="D569" s="418" t="s">
        <v>1088</v>
      </c>
      <c r="E569" s="419">
        <v>52717750</v>
      </c>
      <c r="F569" s="419">
        <v>3316000</v>
      </c>
      <c r="G569" s="417">
        <v>56033750</v>
      </c>
      <c r="H569" s="662"/>
      <c r="I569" s="670"/>
      <c r="J569" s="669" t="s">
        <v>670</v>
      </c>
      <c r="K569" s="669"/>
      <c r="L569" s="586" t="s">
        <v>3759</v>
      </c>
      <c r="M569" s="982">
        <f t="shared" si="24"/>
        <v>52717750</v>
      </c>
      <c r="N569" s="982">
        <f t="shared" si="25"/>
        <v>3316000</v>
      </c>
      <c r="O569" s="982">
        <f t="shared" si="26"/>
        <v>56033750</v>
      </c>
      <c r="P569" s="662"/>
      <c r="Q569" s="662"/>
      <c r="R569" s="662"/>
      <c r="S569" s="662"/>
      <c r="T569" s="662"/>
      <c r="U569" s="662"/>
      <c r="V569" s="662"/>
      <c r="W569" s="662"/>
      <c r="X569" s="662"/>
      <c r="Y569" s="662"/>
      <c r="Z569" s="662"/>
      <c r="AA569" s="662"/>
      <c r="AB569" s="662"/>
      <c r="AC569" s="662"/>
      <c r="AD569" s="662"/>
      <c r="AE569" s="662"/>
      <c r="AF569" s="662"/>
      <c r="AG569" s="662"/>
      <c r="AH569" s="662"/>
      <c r="AI569" s="662"/>
      <c r="AJ569" s="662"/>
      <c r="AK569" s="663"/>
      <c r="AL569" s="663"/>
      <c r="AM569" s="663"/>
      <c r="AN569" s="663"/>
      <c r="AO569" s="663"/>
      <c r="AP569" s="663"/>
      <c r="AQ569" s="663"/>
      <c r="AR569" s="663"/>
      <c r="AS569" s="663"/>
      <c r="AT569" s="663"/>
      <c r="AU569" s="663"/>
      <c r="AV569" s="663"/>
      <c r="AW569" s="663"/>
      <c r="AX569" s="663"/>
      <c r="AY569" s="663"/>
      <c r="AZ569" s="663"/>
      <c r="BA569" s="663"/>
      <c r="BB569" s="663"/>
      <c r="BC569" s="663"/>
      <c r="BD569" s="663"/>
      <c r="BE569" s="663"/>
      <c r="BF569" s="663"/>
      <c r="BG569" s="663"/>
      <c r="BH569" s="663"/>
      <c r="BI569" s="663"/>
      <c r="BJ569" s="663"/>
      <c r="BK569" s="663"/>
      <c r="BL569" s="663"/>
      <c r="BM569" s="663"/>
      <c r="BN569" s="663"/>
      <c r="BO569" s="663"/>
      <c r="BP569" s="663"/>
      <c r="BQ569" s="663"/>
      <c r="BR569" s="663"/>
      <c r="BS569" s="663"/>
      <c r="BT569" s="663"/>
      <c r="BU569" s="663"/>
      <c r="BV569" s="663"/>
      <c r="BW569" s="663"/>
      <c r="BX569" s="663"/>
      <c r="BY569" s="663"/>
      <c r="BZ569" s="663"/>
      <c r="CA569" s="663"/>
      <c r="CB569" s="663"/>
      <c r="CC569" s="663"/>
      <c r="CD569" s="663"/>
      <c r="CE569" s="663"/>
      <c r="CF569" s="663"/>
      <c r="CG569" s="663"/>
      <c r="CH569" s="663"/>
      <c r="CI569" s="663"/>
      <c r="CJ569" s="663"/>
      <c r="CK569" s="663"/>
      <c r="CL569" s="663"/>
      <c r="CM569" s="663"/>
      <c r="CN569" s="663"/>
      <c r="CO569" s="663"/>
      <c r="CP569" s="663"/>
      <c r="CQ569" s="663"/>
      <c r="CR569" s="663"/>
      <c r="CS569" s="663"/>
      <c r="CT569" s="663"/>
      <c r="CU569" s="663"/>
      <c r="CV569" s="663"/>
      <c r="CW569" s="663"/>
      <c r="CX569" s="663"/>
      <c r="CY569" s="663"/>
      <c r="CZ569" s="663"/>
      <c r="DA569" s="663"/>
      <c r="DB569" s="663"/>
      <c r="DC569" s="663"/>
      <c r="DD569" s="663"/>
      <c r="DE569" s="663"/>
      <c r="DF569" s="663"/>
      <c r="DG569" s="663"/>
      <c r="DH569" s="663"/>
      <c r="DI569" s="663"/>
      <c r="DJ569" s="663"/>
      <c r="DK569" s="663"/>
      <c r="DL569" s="663"/>
      <c r="DM569" s="663"/>
      <c r="DN569" s="663"/>
      <c r="DO569" s="663"/>
      <c r="DP569" s="663"/>
      <c r="DQ569" s="663"/>
      <c r="DR569" s="663"/>
      <c r="DS569" s="663"/>
      <c r="DT569" s="663"/>
      <c r="DU569" s="663"/>
      <c r="DV569" s="663"/>
      <c r="DW569" s="663"/>
      <c r="DX569" s="663"/>
      <c r="DY569" s="663"/>
      <c r="DZ569" s="663"/>
      <c r="EA569" s="663"/>
      <c r="EB569" s="663"/>
      <c r="EC569" s="663"/>
      <c r="ED569" s="663"/>
      <c r="EE569" s="663"/>
      <c r="EF569" s="663"/>
      <c r="EG569" s="663"/>
      <c r="EH569" s="663"/>
      <c r="EI569" s="663"/>
      <c r="EJ569" s="663"/>
      <c r="EK569" s="663"/>
      <c r="EL569" s="663"/>
      <c r="EM569" s="663"/>
      <c r="EN569" s="663"/>
      <c r="EO569" s="663"/>
      <c r="EP569" s="663"/>
      <c r="EQ569" s="663"/>
      <c r="ER569" s="663"/>
      <c r="ES569" s="663"/>
      <c r="ET569" s="663"/>
      <c r="EU569" s="663"/>
      <c r="EV569" s="663"/>
      <c r="EW569" s="663"/>
      <c r="EX569" s="663"/>
      <c r="EY569" s="663"/>
      <c r="EZ569" s="663"/>
      <c r="FA569" s="663"/>
      <c r="FB569" s="663"/>
      <c r="FC569" s="663"/>
      <c r="FD569" s="663"/>
      <c r="FE569" s="663"/>
      <c r="FF569" s="663"/>
    </row>
    <row r="570" spans="1:162" s="672" customFormat="1" ht="24" customHeight="1">
      <c r="A570" s="414"/>
      <c r="B570" s="415"/>
      <c r="C570" s="414" t="s">
        <v>592</v>
      </c>
      <c r="D570" s="552" t="s">
        <v>1089</v>
      </c>
      <c r="E570" s="417">
        <v>5638950</v>
      </c>
      <c r="F570" s="417">
        <v>0</v>
      </c>
      <c r="G570" s="417">
        <v>5638950</v>
      </c>
      <c r="H570" s="667"/>
      <c r="I570" s="665"/>
      <c r="J570" s="666"/>
      <c r="K570" s="665" t="s">
        <v>592</v>
      </c>
      <c r="L570" s="585" t="s">
        <v>3760</v>
      </c>
      <c r="M570" s="981">
        <f t="shared" si="24"/>
        <v>5638950</v>
      </c>
      <c r="N570" s="981">
        <f t="shared" si="25"/>
        <v>0</v>
      </c>
      <c r="O570" s="981">
        <f t="shared" si="26"/>
        <v>5638950</v>
      </c>
      <c r="P570" s="667"/>
      <c r="Q570" s="667"/>
      <c r="R570" s="667"/>
      <c r="S570" s="667"/>
      <c r="T570" s="667"/>
      <c r="U570" s="667"/>
      <c r="V570" s="667"/>
      <c r="W570" s="667"/>
      <c r="X570" s="667"/>
      <c r="Y570" s="667"/>
      <c r="Z570" s="667"/>
      <c r="AA570" s="667"/>
      <c r="AB570" s="667"/>
      <c r="AC570" s="667"/>
      <c r="AD570" s="667"/>
      <c r="AE570" s="667"/>
      <c r="AF570" s="667"/>
      <c r="AG570" s="667"/>
      <c r="AH570" s="667"/>
      <c r="AI570" s="667"/>
      <c r="AJ570" s="667"/>
      <c r="AK570" s="668"/>
      <c r="AL570" s="668"/>
      <c r="AM570" s="668"/>
      <c r="AN570" s="668"/>
      <c r="AO570" s="668"/>
      <c r="AP570" s="668"/>
      <c r="AQ570" s="668"/>
      <c r="AR570" s="668"/>
      <c r="AS570" s="668"/>
      <c r="AT570" s="668"/>
      <c r="AU570" s="668"/>
      <c r="AV570" s="668"/>
      <c r="AW570" s="668"/>
      <c r="AX570" s="668"/>
      <c r="AY570" s="668"/>
      <c r="AZ570" s="668"/>
      <c r="BA570" s="668"/>
      <c r="BB570" s="668"/>
      <c r="BC570" s="668"/>
      <c r="BD570" s="668"/>
      <c r="BE570" s="668"/>
      <c r="BF570" s="668"/>
      <c r="BG570" s="668"/>
      <c r="BH570" s="668"/>
      <c r="BI570" s="668"/>
      <c r="BJ570" s="668"/>
      <c r="BK570" s="668"/>
      <c r="BL570" s="668"/>
      <c r="BM570" s="668"/>
      <c r="BN570" s="668"/>
      <c r="BO570" s="668"/>
      <c r="BP570" s="668"/>
      <c r="BQ570" s="668"/>
      <c r="BR570" s="668"/>
      <c r="BS570" s="668"/>
      <c r="BT570" s="668"/>
      <c r="BU570" s="668"/>
      <c r="BV570" s="668"/>
      <c r="BW570" s="668"/>
      <c r="BX570" s="668"/>
      <c r="BY570" s="668"/>
      <c r="BZ570" s="668"/>
      <c r="CA570" s="668"/>
      <c r="CB570" s="668"/>
      <c r="CC570" s="668"/>
      <c r="CD570" s="668"/>
      <c r="CE570" s="668"/>
      <c r="CF570" s="668"/>
      <c r="CG570" s="668"/>
      <c r="CH570" s="668"/>
      <c r="CI570" s="668"/>
      <c r="CJ570" s="668"/>
      <c r="CK570" s="668"/>
      <c r="CL570" s="668"/>
      <c r="CM570" s="668"/>
      <c r="CN570" s="668"/>
      <c r="CO570" s="668"/>
      <c r="CP570" s="668"/>
      <c r="CQ570" s="668"/>
      <c r="CR570" s="668"/>
      <c r="CS570" s="668"/>
      <c r="CT570" s="668"/>
      <c r="CU570" s="668"/>
      <c r="CV570" s="668"/>
      <c r="CW570" s="668"/>
      <c r="CX570" s="668"/>
      <c r="CY570" s="668"/>
      <c r="CZ570" s="668"/>
      <c r="DA570" s="668"/>
      <c r="DB570" s="668"/>
      <c r="DC570" s="668"/>
      <c r="DD570" s="668"/>
      <c r="DE570" s="668"/>
      <c r="DF570" s="668"/>
      <c r="DG570" s="668"/>
      <c r="DH570" s="668"/>
      <c r="DI570" s="668"/>
      <c r="DJ570" s="668"/>
      <c r="DK570" s="668"/>
      <c r="DL570" s="668"/>
      <c r="DM570" s="668"/>
      <c r="DN570" s="668"/>
      <c r="DO570" s="668"/>
      <c r="DP570" s="668"/>
      <c r="DQ570" s="668"/>
      <c r="DR570" s="668"/>
      <c r="DS570" s="668"/>
      <c r="DT570" s="668"/>
      <c r="DU570" s="668"/>
      <c r="DV570" s="668"/>
      <c r="DW570" s="668"/>
      <c r="DX570" s="668"/>
      <c r="DY570" s="668"/>
      <c r="DZ570" s="668"/>
      <c r="EA570" s="668"/>
      <c r="EB570" s="668"/>
      <c r="EC570" s="668"/>
      <c r="ED570" s="668"/>
      <c r="EE570" s="668"/>
      <c r="EF570" s="668"/>
      <c r="EG570" s="668"/>
      <c r="EH570" s="668"/>
      <c r="EI570" s="668"/>
      <c r="EJ570" s="668"/>
      <c r="EK570" s="668"/>
      <c r="EL570" s="668"/>
      <c r="EM570" s="668"/>
      <c r="EN570" s="668"/>
      <c r="EO570" s="668"/>
      <c r="EP570" s="668"/>
      <c r="EQ570" s="668"/>
      <c r="ER570" s="668"/>
      <c r="ES570" s="668"/>
      <c r="ET570" s="668"/>
      <c r="EU570" s="668"/>
      <c r="EV570" s="668"/>
      <c r="EW570" s="668"/>
      <c r="EX570" s="668"/>
      <c r="EY570" s="668"/>
      <c r="EZ570" s="668"/>
      <c r="FA570" s="668"/>
      <c r="FB570" s="668"/>
      <c r="FC570" s="668"/>
      <c r="FD570" s="668"/>
      <c r="FE570" s="668"/>
      <c r="FF570" s="668"/>
    </row>
    <row r="571" spans="1:162" s="672" customFormat="1" ht="24" customHeight="1">
      <c r="A571" s="385"/>
      <c r="B571" s="385"/>
      <c r="C571" s="384" t="s">
        <v>595</v>
      </c>
      <c r="D571" s="418" t="s">
        <v>1090</v>
      </c>
      <c r="E571" s="419">
        <v>4707630</v>
      </c>
      <c r="F571" s="419">
        <v>0</v>
      </c>
      <c r="G571" s="417">
        <v>4707630</v>
      </c>
      <c r="H571" s="667"/>
      <c r="I571" s="669"/>
      <c r="J571" s="669"/>
      <c r="K571" s="670" t="s">
        <v>595</v>
      </c>
      <c r="L571" s="586" t="s">
        <v>3761</v>
      </c>
      <c r="M571" s="982">
        <f t="shared" si="24"/>
        <v>4707630</v>
      </c>
      <c r="N571" s="982">
        <f t="shared" si="25"/>
        <v>0</v>
      </c>
      <c r="O571" s="982">
        <f t="shared" si="26"/>
        <v>4707630</v>
      </c>
      <c r="P571" s="667"/>
      <c r="Q571" s="667"/>
      <c r="R571" s="667"/>
      <c r="S571" s="667"/>
      <c r="T571" s="667"/>
      <c r="U571" s="667"/>
      <c r="V571" s="667"/>
      <c r="W571" s="667"/>
      <c r="X571" s="667"/>
      <c r="Y571" s="667"/>
      <c r="Z571" s="667"/>
      <c r="AA571" s="667"/>
      <c r="AB571" s="667"/>
      <c r="AC571" s="667"/>
      <c r="AD571" s="667"/>
      <c r="AE571" s="667"/>
      <c r="AF571" s="667"/>
      <c r="AG571" s="667"/>
      <c r="AH571" s="667"/>
      <c r="AI571" s="667"/>
      <c r="AJ571" s="667"/>
      <c r="AK571" s="668"/>
      <c r="AL571" s="668"/>
      <c r="AM571" s="668"/>
      <c r="AN571" s="668"/>
      <c r="AO571" s="668"/>
      <c r="AP571" s="668"/>
      <c r="AQ571" s="668"/>
      <c r="AR571" s="668"/>
      <c r="AS571" s="668"/>
      <c r="AT571" s="668"/>
      <c r="AU571" s="668"/>
      <c r="AV571" s="668"/>
      <c r="AW571" s="668"/>
      <c r="AX571" s="668"/>
      <c r="AY571" s="668"/>
      <c r="AZ571" s="668"/>
      <c r="BA571" s="668"/>
      <c r="BB571" s="668"/>
      <c r="BC571" s="668"/>
      <c r="BD571" s="668"/>
      <c r="BE571" s="668"/>
      <c r="BF571" s="668"/>
      <c r="BG571" s="668"/>
      <c r="BH571" s="668"/>
      <c r="BI571" s="668"/>
      <c r="BJ571" s="668"/>
      <c r="BK571" s="668"/>
      <c r="BL571" s="668"/>
      <c r="BM571" s="668"/>
      <c r="BN571" s="668"/>
      <c r="BO571" s="668"/>
      <c r="BP571" s="668"/>
      <c r="BQ571" s="668"/>
      <c r="BR571" s="668"/>
      <c r="BS571" s="668"/>
      <c r="BT571" s="668"/>
      <c r="BU571" s="668"/>
      <c r="BV571" s="668"/>
      <c r="BW571" s="668"/>
      <c r="BX571" s="668"/>
      <c r="BY571" s="668"/>
      <c r="BZ571" s="668"/>
      <c r="CA571" s="668"/>
      <c r="CB571" s="668"/>
      <c r="CC571" s="668"/>
      <c r="CD571" s="668"/>
      <c r="CE571" s="668"/>
      <c r="CF571" s="668"/>
      <c r="CG571" s="668"/>
      <c r="CH571" s="668"/>
      <c r="CI571" s="668"/>
      <c r="CJ571" s="668"/>
      <c r="CK571" s="668"/>
      <c r="CL571" s="668"/>
      <c r="CM571" s="668"/>
      <c r="CN571" s="668"/>
      <c r="CO571" s="668"/>
      <c r="CP571" s="668"/>
      <c r="CQ571" s="668"/>
      <c r="CR571" s="668"/>
      <c r="CS571" s="668"/>
      <c r="CT571" s="668"/>
      <c r="CU571" s="668"/>
      <c r="CV571" s="668"/>
      <c r="CW571" s="668"/>
      <c r="CX571" s="668"/>
      <c r="CY571" s="668"/>
      <c r="CZ571" s="668"/>
      <c r="DA571" s="668"/>
      <c r="DB571" s="668"/>
      <c r="DC571" s="668"/>
      <c r="DD571" s="668"/>
      <c r="DE571" s="668"/>
      <c r="DF571" s="668"/>
      <c r="DG571" s="668"/>
      <c r="DH571" s="668"/>
      <c r="DI571" s="668"/>
      <c r="DJ571" s="668"/>
      <c r="DK571" s="668"/>
      <c r="DL571" s="668"/>
      <c r="DM571" s="668"/>
      <c r="DN571" s="668"/>
      <c r="DO571" s="668"/>
      <c r="DP571" s="668"/>
      <c r="DQ571" s="668"/>
      <c r="DR571" s="668"/>
      <c r="DS571" s="668"/>
      <c r="DT571" s="668"/>
      <c r="DU571" s="668"/>
      <c r="DV571" s="668"/>
      <c r="DW571" s="668"/>
      <c r="DX571" s="668"/>
      <c r="DY571" s="668"/>
      <c r="DZ571" s="668"/>
      <c r="EA571" s="668"/>
      <c r="EB571" s="668"/>
      <c r="EC571" s="668"/>
      <c r="ED571" s="668"/>
      <c r="EE571" s="668"/>
      <c r="EF571" s="668"/>
      <c r="EG571" s="668"/>
      <c r="EH571" s="668"/>
      <c r="EI571" s="668"/>
      <c r="EJ571" s="668"/>
      <c r="EK571" s="668"/>
      <c r="EL571" s="668"/>
      <c r="EM571" s="668"/>
      <c r="EN571" s="668"/>
      <c r="EO571" s="668"/>
      <c r="EP571" s="668"/>
      <c r="EQ571" s="668"/>
      <c r="ER571" s="668"/>
      <c r="ES571" s="668"/>
      <c r="ET571" s="668"/>
      <c r="EU571" s="668"/>
      <c r="EV571" s="668"/>
      <c r="EW571" s="668"/>
      <c r="EX571" s="668"/>
      <c r="EY571" s="668"/>
      <c r="EZ571" s="668"/>
      <c r="FA571" s="668"/>
      <c r="FB571" s="668"/>
      <c r="FC571" s="668"/>
      <c r="FD571" s="668"/>
      <c r="FE571" s="668"/>
      <c r="FF571" s="668"/>
    </row>
    <row r="572" spans="1:162" s="672" customFormat="1" ht="24" customHeight="1">
      <c r="A572" s="385"/>
      <c r="B572" s="384"/>
      <c r="C572" s="385" t="s">
        <v>599</v>
      </c>
      <c r="D572" s="478" t="s">
        <v>1091</v>
      </c>
      <c r="E572" s="419">
        <v>2144090</v>
      </c>
      <c r="F572" s="419">
        <v>0</v>
      </c>
      <c r="G572" s="417">
        <v>2144090</v>
      </c>
      <c r="H572" s="667"/>
      <c r="I572" s="669"/>
      <c r="J572" s="670"/>
      <c r="K572" s="669" t="s">
        <v>599</v>
      </c>
      <c r="L572" s="586" t="s">
        <v>3762</v>
      </c>
      <c r="M572" s="982">
        <f t="shared" si="24"/>
        <v>2144090</v>
      </c>
      <c r="N572" s="982">
        <f t="shared" si="25"/>
        <v>0</v>
      </c>
      <c r="O572" s="982">
        <f t="shared" si="26"/>
        <v>2144090</v>
      </c>
      <c r="P572" s="667"/>
      <c r="Q572" s="667"/>
      <c r="R572" s="667"/>
      <c r="S572" s="667"/>
      <c r="T572" s="667"/>
      <c r="U572" s="667"/>
      <c r="V572" s="667"/>
      <c r="W572" s="667"/>
      <c r="X572" s="667"/>
      <c r="Y572" s="667"/>
      <c r="Z572" s="667"/>
      <c r="AA572" s="667"/>
      <c r="AB572" s="667"/>
      <c r="AC572" s="667"/>
      <c r="AD572" s="667"/>
      <c r="AE572" s="667"/>
      <c r="AF572" s="667"/>
      <c r="AG572" s="667"/>
      <c r="AH572" s="667"/>
      <c r="AI572" s="667"/>
      <c r="AJ572" s="667"/>
      <c r="AK572" s="668"/>
      <c r="AL572" s="668"/>
      <c r="AM572" s="668"/>
      <c r="AN572" s="668"/>
      <c r="AO572" s="668"/>
      <c r="AP572" s="668"/>
      <c r="AQ572" s="668"/>
      <c r="AR572" s="668"/>
      <c r="AS572" s="668"/>
      <c r="AT572" s="668"/>
      <c r="AU572" s="668"/>
      <c r="AV572" s="668"/>
      <c r="AW572" s="668"/>
      <c r="AX572" s="668"/>
      <c r="AY572" s="668"/>
      <c r="AZ572" s="668"/>
      <c r="BA572" s="668"/>
      <c r="BB572" s="668"/>
      <c r="BC572" s="668"/>
      <c r="BD572" s="668"/>
      <c r="BE572" s="668"/>
      <c r="BF572" s="668"/>
      <c r="BG572" s="668"/>
      <c r="BH572" s="668"/>
      <c r="BI572" s="668"/>
      <c r="BJ572" s="668"/>
      <c r="BK572" s="668"/>
      <c r="BL572" s="668"/>
      <c r="BM572" s="668"/>
      <c r="BN572" s="668"/>
      <c r="BO572" s="668"/>
      <c r="BP572" s="668"/>
      <c r="BQ572" s="668"/>
      <c r="BR572" s="668"/>
      <c r="BS572" s="668"/>
      <c r="BT572" s="668"/>
      <c r="BU572" s="668"/>
      <c r="BV572" s="668"/>
      <c r="BW572" s="668"/>
      <c r="BX572" s="668"/>
      <c r="BY572" s="668"/>
      <c r="BZ572" s="668"/>
      <c r="CA572" s="668"/>
      <c r="CB572" s="668"/>
      <c r="CC572" s="668"/>
      <c r="CD572" s="668"/>
      <c r="CE572" s="668"/>
      <c r="CF572" s="668"/>
      <c r="CG572" s="668"/>
      <c r="CH572" s="668"/>
      <c r="CI572" s="668"/>
      <c r="CJ572" s="668"/>
      <c r="CK572" s="668"/>
      <c r="CL572" s="668"/>
      <c r="CM572" s="668"/>
      <c r="CN572" s="668"/>
      <c r="CO572" s="668"/>
      <c r="CP572" s="668"/>
      <c r="CQ572" s="668"/>
      <c r="CR572" s="668"/>
      <c r="CS572" s="668"/>
      <c r="CT572" s="668"/>
      <c r="CU572" s="668"/>
      <c r="CV572" s="668"/>
      <c r="CW572" s="668"/>
      <c r="CX572" s="668"/>
      <c r="CY572" s="668"/>
      <c r="CZ572" s="668"/>
      <c r="DA572" s="668"/>
      <c r="DB572" s="668"/>
      <c r="DC572" s="668"/>
      <c r="DD572" s="668"/>
      <c r="DE572" s="668"/>
      <c r="DF572" s="668"/>
      <c r="DG572" s="668"/>
      <c r="DH572" s="668"/>
      <c r="DI572" s="668"/>
      <c r="DJ572" s="668"/>
      <c r="DK572" s="668"/>
      <c r="DL572" s="668"/>
      <c r="DM572" s="668"/>
      <c r="DN572" s="668"/>
      <c r="DO572" s="668"/>
      <c r="DP572" s="668"/>
      <c r="DQ572" s="668"/>
      <c r="DR572" s="668"/>
      <c r="DS572" s="668"/>
      <c r="DT572" s="668"/>
      <c r="DU572" s="668"/>
      <c r="DV572" s="668"/>
      <c r="DW572" s="668"/>
      <c r="DX572" s="668"/>
      <c r="DY572" s="668"/>
      <c r="DZ572" s="668"/>
      <c r="EA572" s="668"/>
      <c r="EB572" s="668"/>
      <c r="EC572" s="668"/>
      <c r="ED572" s="668"/>
      <c r="EE572" s="668"/>
      <c r="EF572" s="668"/>
      <c r="EG572" s="668"/>
      <c r="EH572" s="668"/>
      <c r="EI572" s="668"/>
      <c r="EJ572" s="668"/>
      <c r="EK572" s="668"/>
      <c r="EL572" s="668"/>
      <c r="EM572" s="668"/>
      <c r="EN572" s="668"/>
      <c r="EO572" s="668"/>
      <c r="EP572" s="668"/>
      <c r="EQ572" s="668"/>
      <c r="ER572" s="668"/>
      <c r="ES572" s="668"/>
      <c r="ET572" s="668"/>
      <c r="EU572" s="668"/>
      <c r="EV572" s="668"/>
      <c r="EW572" s="668"/>
      <c r="EX572" s="668"/>
      <c r="EY572" s="668"/>
      <c r="EZ572" s="668"/>
      <c r="FA572" s="668"/>
      <c r="FB572" s="668"/>
      <c r="FC572" s="668"/>
      <c r="FD572" s="668"/>
      <c r="FE572" s="668"/>
      <c r="FF572" s="668"/>
    </row>
    <row r="573" spans="1:162" s="672" customFormat="1" ht="24" customHeight="1">
      <c r="A573" s="385"/>
      <c r="B573" s="385"/>
      <c r="C573" s="384" t="s">
        <v>603</v>
      </c>
      <c r="D573" s="478" t="s">
        <v>1092</v>
      </c>
      <c r="E573" s="419">
        <v>1876670</v>
      </c>
      <c r="F573" s="419">
        <v>0</v>
      </c>
      <c r="G573" s="417">
        <v>1876670</v>
      </c>
      <c r="H573" s="667"/>
      <c r="I573" s="669"/>
      <c r="J573" s="669"/>
      <c r="K573" s="670" t="s">
        <v>603</v>
      </c>
      <c r="L573" s="671" t="s">
        <v>5797</v>
      </c>
      <c r="M573" s="982">
        <f t="shared" si="24"/>
        <v>1876670</v>
      </c>
      <c r="N573" s="982">
        <f t="shared" si="25"/>
        <v>0</v>
      </c>
      <c r="O573" s="982">
        <f t="shared" si="26"/>
        <v>1876670</v>
      </c>
      <c r="P573" s="667"/>
      <c r="Q573" s="667"/>
      <c r="R573" s="667"/>
      <c r="S573" s="667"/>
      <c r="T573" s="667"/>
      <c r="U573" s="667"/>
      <c r="V573" s="667"/>
      <c r="W573" s="667"/>
      <c r="X573" s="667"/>
      <c r="Y573" s="667"/>
      <c r="Z573" s="667"/>
      <c r="AA573" s="667"/>
      <c r="AB573" s="667"/>
      <c r="AC573" s="667"/>
      <c r="AD573" s="667"/>
      <c r="AE573" s="667"/>
      <c r="AF573" s="667"/>
      <c r="AG573" s="667"/>
      <c r="AH573" s="667"/>
      <c r="AI573" s="667"/>
      <c r="AJ573" s="667"/>
      <c r="AK573" s="668"/>
      <c r="AL573" s="668"/>
      <c r="AM573" s="668"/>
      <c r="AN573" s="668"/>
      <c r="AO573" s="668"/>
      <c r="AP573" s="668"/>
      <c r="AQ573" s="668"/>
      <c r="AR573" s="668"/>
      <c r="AS573" s="668"/>
      <c r="AT573" s="668"/>
      <c r="AU573" s="668"/>
      <c r="AV573" s="668"/>
      <c r="AW573" s="668"/>
      <c r="AX573" s="668"/>
      <c r="AY573" s="668"/>
      <c r="AZ573" s="668"/>
      <c r="BA573" s="668"/>
      <c r="BB573" s="668"/>
      <c r="BC573" s="668"/>
      <c r="BD573" s="668"/>
      <c r="BE573" s="668"/>
      <c r="BF573" s="668"/>
      <c r="BG573" s="668"/>
      <c r="BH573" s="668"/>
      <c r="BI573" s="668"/>
      <c r="BJ573" s="668"/>
      <c r="BK573" s="668"/>
      <c r="BL573" s="668"/>
      <c r="BM573" s="668"/>
      <c r="BN573" s="668"/>
      <c r="BO573" s="668"/>
      <c r="BP573" s="668"/>
      <c r="BQ573" s="668"/>
      <c r="BR573" s="668"/>
      <c r="BS573" s="668"/>
      <c r="BT573" s="668"/>
      <c r="BU573" s="668"/>
      <c r="BV573" s="668"/>
      <c r="BW573" s="668"/>
      <c r="BX573" s="668"/>
      <c r="BY573" s="668"/>
      <c r="BZ573" s="668"/>
      <c r="CA573" s="668"/>
      <c r="CB573" s="668"/>
      <c r="CC573" s="668"/>
      <c r="CD573" s="668"/>
      <c r="CE573" s="668"/>
      <c r="CF573" s="668"/>
      <c r="CG573" s="668"/>
      <c r="CH573" s="668"/>
      <c r="CI573" s="668"/>
      <c r="CJ573" s="668"/>
      <c r="CK573" s="668"/>
      <c r="CL573" s="668"/>
      <c r="CM573" s="668"/>
      <c r="CN573" s="668"/>
      <c r="CO573" s="668"/>
      <c r="CP573" s="668"/>
      <c r="CQ573" s="668"/>
      <c r="CR573" s="668"/>
      <c r="CS573" s="668"/>
      <c r="CT573" s="668"/>
      <c r="CU573" s="668"/>
      <c r="CV573" s="668"/>
      <c r="CW573" s="668"/>
      <c r="CX573" s="668"/>
      <c r="CY573" s="668"/>
      <c r="CZ573" s="668"/>
      <c r="DA573" s="668"/>
      <c r="DB573" s="668"/>
      <c r="DC573" s="668"/>
      <c r="DD573" s="668"/>
      <c r="DE573" s="668"/>
      <c r="DF573" s="668"/>
      <c r="DG573" s="668"/>
      <c r="DH573" s="668"/>
      <c r="DI573" s="668"/>
      <c r="DJ573" s="668"/>
      <c r="DK573" s="668"/>
      <c r="DL573" s="668"/>
      <c r="DM573" s="668"/>
      <c r="DN573" s="668"/>
      <c r="DO573" s="668"/>
      <c r="DP573" s="668"/>
      <c r="DQ573" s="668"/>
      <c r="DR573" s="668"/>
      <c r="DS573" s="668"/>
      <c r="DT573" s="668"/>
      <c r="DU573" s="668"/>
      <c r="DV573" s="668"/>
      <c r="DW573" s="668"/>
      <c r="DX573" s="668"/>
      <c r="DY573" s="668"/>
      <c r="DZ573" s="668"/>
      <c r="EA573" s="668"/>
      <c r="EB573" s="668"/>
      <c r="EC573" s="668"/>
      <c r="ED573" s="668"/>
      <c r="EE573" s="668"/>
      <c r="EF573" s="668"/>
      <c r="EG573" s="668"/>
      <c r="EH573" s="668"/>
      <c r="EI573" s="668"/>
      <c r="EJ573" s="668"/>
      <c r="EK573" s="668"/>
      <c r="EL573" s="668"/>
      <c r="EM573" s="668"/>
      <c r="EN573" s="668"/>
      <c r="EO573" s="668"/>
      <c r="EP573" s="668"/>
      <c r="EQ573" s="668"/>
      <c r="ER573" s="668"/>
      <c r="ES573" s="668"/>
      <c r="ET573" s="668"/>
      <c r="EU573" s="668"/>
      <c r="EV573" s="668"/>
      <c r="EW573" s="668"/>
      <c r="EX573" s="668"/>
      <c r="EY573" s="668"/>
      <c r="EZ573" s="668"/>
      <c r="FA573" s="668"/>
      <c r="FB573" s="668"/>
      <c r="FC573" s="668"/>
      <c r="FD573" s="668"/>
      <c r="FE573" s="668"/>
      <c r="FF573" s="668"/>
    </row>
    <row r="574" spans="1:162" s="668" customFormat="1" ht="24" customHeight="1">
      <c r="A574" s="385"/>
      <c r="B574" s="385"/>
      <c r="C574" s="384" t="s">
        <v>606</v>
      </c>
      <c r="D574" s="418" t="s">
        <v>1093</v>
      </c>
      <c r="E574" s="419">
        <v>2808800</v>
      </c>
      <c r="F574" s="419">
        <v>0</v>
      </c>
      <c r="G574" s="417">
        <v>2808800</v>
      </c>
      <c r="H574" s="667"/>
      <c r="I574" s="669"/>
      <c r="J574" s="669"/>
      <c r="K574" s="670" t="s">
        <v>606</v>
      </c>
      <c r="L574" s="586" t="s">
        <v>3763</v>
      </c>
      <c r="M574" s="982">
        <f t="shared" si="24"/>
        <v>2808800</v>
      </c>
      <c r="N574" s="982">
        <f t="shared" si="25"/>
        <v>0</v>
      </c>
      <c r="O574" s="982">
        <f t="shared" si="26"/>
        <v>2808800</v>
      </c>
      <c r="P574" s="667"/>
      <c r="Q574" s="667"/>
      <c r="R574" s="667"/>
      <c r="S574" s="667"/>
      <c r="T574" s="667"/>
      <c r="U574" s="667"/>
      <c r="V574" s="667"/>
      <c r="W574" s="667"/>
      <c r="X574" s="667"/>
      <c r="Y574" s="667"/>
      <c r="Z574" s="667"/>
      <c r="AA574" s="667"/>
      <c r="AB574" s="667"/>
      <c r="AC574" s="667"/>
      <c r="AD574" s="667"/>
      <c r="AE574" s="667"/>
      <c r="AF574" s="667"/>
      <c r="AG574" s="667"/>
      <c r="AH574" s="667"/>
      <c r="AI574" s="667"/>
      <c r="AJ574" s="667"/>
    </row>
    <row r="575" spans="1:162" s="663" customFormat="1" ht="24" customHeight="1">
      <c r="A575" s="385"/>
      <c r="B575" s="385"/>
      <c r="C575" s="384" t="s">
        <v>670</v>
      </c>
      <c r="D575" s="418" t="s">
        <v>1094</v>
      </c>
      <c r="E575" s="419">
        <v>2816930</v>
      </c>
      <c r="F575" s="419">
        <v>0</v>
      </c>
      <c r="G575" s="417">
        <v>2816930</v>
      </c>
      <c r="H575" s="662"/>
      <c r="I575" s="669"/>
      <c r="J575" s="669"/>
      <c r="K575" s="670" t="s">
        <v>670</v>
      </c>
      <c r="L575" s="586" t="s">
        <v>3764</v>
      </c>
      <c r="M575" s="982">
        <f t="shared" si="24"/>
        <v>2816930</v>
      </c>
      <c r="N575" s="982">
        <f t="shared" si="25"/>
        <v>0</v>
      </c>
      <c r="O575" s="982">
        <f t="shared" si="26"/>
        <v>2816930</v>
      </c>
      <c r="P575" s="662"/>
      <c r="Q575" s="662"/>
      <c r="R575" s="662"/>
      <c r="S575" s="662"/>
      <c r="T575" s="662"/>
      <c r="U575" s="662"/>
      <c r="V575" s="662"/>
      <c r="W575" s="662"/>
      <c r="X575" s="662"/>
      <c r="Y575" s="662"/>
      <c r="Z575" s="662"/>
      <c r="AA575" s="662"/>
      <c r="AB575" s="662"/>
      <c r="AC575" s="662"/>
      <c r="AD575" s="662"/>
      <c r="AE575" s="662"/>
      <c r="AF575" s="662"/>
      <c r="AG575" s="662"/>
      <c r="AH575" s="662"/>
      <c r="AI575" s="662"/>
      <c r="AJ575" s="662"/>
    </row>
    <row r="576" spans="1:162" s="668" customFormat="1" ht="24" customHeight="1">
      <c r="A576" s="385"/>
      <c r="B576" s="384"/>
      <c r="C576" s="385" t="s">
        <v>674</v>
      </c>
      <c r="D576" s="418" t="s">
        <v>1095</v>
      </c>
      <c r="E576" s="419">
        <v>2845280</v>
      </c>
      <c r="F576" s="419">
        <v>0</v>
      </c>
      <c r="G576" s="417">
        <v>2845280</v>
      </c>
      <c r="H576" s="667"/>
      <c r="I576" s="669"/>
      <c r="J576" s="670"/>
      <c r="K576" s="669" t="s">
        <v>674</v>
      </c>
      <c r="L576" s="586" t="s">
        <v>3765</v>
      </c>
      <c r="M576" s="982">
        <f t="shared" si="24"/>
        <v>2845280</v>
      </c>
      <c r="N576" s="982">
        <f t="shared" si="25"/>
        <v>0</v>
      </c>
      <c r="O576" s="982">
        <f t="shared" si="26"/>
        <v>2845280</v>
      </c>
      <c r="P576" s="667"/>
      <c r="Q576" s="667"/>
      <c r="R576" s="667"/>
      <c r="S576" s="667"/>
      <c r="T576" s="667"/>
      <c r="U576" s="667"/>
      <c r="V576" s="667"/>
      <c r="W576" s="667"/>
      <c r="X576" s="667"/>
      <c r="Y576" s="667"/>
      <c r="Z576" s="667"/>
      <c r="AA576" s="667"/>
      <c r="AB576" s="667"/>
      <c r="AC576" s="667"/>
      <c r="AD576" s="667"/>
      <c r="AE576" s="667"/>
      <c r="AF576" s="667"/>
      <c r="AG576" s="667"/>
      <c r="AH576" s="667"/>
      <c r="AI576" s="667"/>
      <c r="AJ576" s="667"/>
    </row>
    <row r="577" spans="1:162" s="668" customFormat="1" ht="24" customHeight="1">
      <c r="A577" s="428"/>
      <c r="B577" s="428"/>
      <c r="C577" s="429" t="s">
        <v>1065</v>
      </c>
      <c r="D577" s="553" t="s">
        <v>1096</v>
      </c>
      <c r="E577" s="431">
        <v>1858200</v>
      </c>
      <c r="F577" s="431">
        <v>0</v>
      </c>
      <c r="G577" s="417">
        <v>1858200</v>
      </c>
      <c r="H577" s="667"/>
      <c r="I577" s="679"/>
      <c r="J577" s="679"/>
      <c r="K577" s="680" t="s">
        <v>1065</v>
      </c>
      <c r="L577" s="588" t="s">
        <v>3766</v>
      </c>
      <c r="M577" s="985">
        <f t="shared" si="24"/>
        <v>1858200</v>
      </c>
      <c r="N577" s="985">
        <f t="shared" si="25"/>
        <v>0</v>
      </c>
      <c r="O577" s="985">
        <f t="shared" si="26"/>
        <v>1858200</v>
      </c>
      <c r="P577" s="667"/>
      <c r="Q577" s="667"/>
      <c r="R577" s="667"/>
      <c r="S577" s="667"/>
      <c r="T577" s="667"/>
      <c r="U577" s="667"/>
      <c r="V577" s="667"/>
      <c r="W577" s="667"/>
      <c r="X577" s="667"/>
      <c r="Y577" s="667"/>
      <c r="Z577" s="667"/>
      <c r="AA577" s="667"/>
      <c r="AB577" s="667"/>
      <c r="AC577" s="667"/>
      <c r="AD577" s="667"/>
      <c r="AE577" s="667"/>
      <c r="AF577" s="667"/>
      <c r="AG577" s="667"/>
      <c r="AH577" s="667"/>
      <c r="AI577" s="667"/>
      <c r="AJ577" s="667"/>
    </row>
    <row r="578" spans="1:162" s="684" customFormat="1" ht="24" customHeight="1">
      <c r="A578" s="384"/>
      <c r="B578" s="385"/>
      <c r="C578" s="385" t="s">
        <v>1067</v>
      </c>
      <c r="D578" s="478" t="s">
        <v>1097</v>
      </c>
      <c r="E578" s="419">
        <v>28021200</v>
      </c>
      <c r="F578" s="419">
        <v>3316000</v>
      </c>
      <c r="G578" s="417">
        <v>31337200</v>
      </c>
      <c r="H578" s="667"/>
      <c r="I578" s="670"/>
      <c r="J578" s="669"/>
      <c r="K578" s="669" t="s">
        <v>1067</v>
      </c>
      <c r="L578" s="586" t="s">
        <v>5856</v>
      </c>
      <c r="M578" s="982">
        <f t="shared" si="24"/>
        <v>28021200</v>
      </c>
      <c r="N578" s="982">
        <f t="shared" si="25"/>
        <v>3316000</v>
      </c>
      <c r="O578" s="982">
        <f t="shared" si="26"/>
        <v>31337200</v>
      </c>
      <c r="P578" s="667"/>
      <c r="Q578" s="667"/>
      <c r="R578" s="667"/>
      <c r="S578" s="667"/>
      <c r="T578" s="667"/>
      <c r="U578" s="667"/>
      <c r="V578" s="667"/>
      <c r="W578" s="667"/>
      <c r="X578" s="667"/>
      <c r="Y578" s="667"/>
      <c r="Z578" s="667"/>
      <c r="AA578" s="667"/>
      <c r="AB578" s="667"/>
      <c r="AC578" s="667"/>
      <c r="AD578" s="667"/>
      <c r="AE578" s="667"/>
      <c r="AF578" s="667"/>
      <c r="AG578" s="667"/>
      <c r="AH578" s="667"/>
      <c r="AI578" s="667"/>
      <c r="AJ578" s="667"/>
      <c r="AK578" s="668"/>
      <c r="AL578" s="668"/>
      <c r="AM578" s="668"/>
      <c r="AN578" s="668"/>
      <c r="AO578" s="668"/>
      <c r="AP578" s="668"/>
      <c r="AQ578" s="668"/>
      <c r="AR578" s="668"/>
      <c r="AS578" s="668"/>
      <c r="AT578" s="668"/>
      <c r="AU578" s="668"/>
      <c r="AV578" s="668"/>
      <c r="AW578" s="668"/>
      <c r="AX578" s="668"/>
      <c r="AY578" s="668"/>
      <c r="AZ578" s="668"/>
      <c r="BA578" s="668"/>
      <c r="BB578" s="668"/>
      <c r="BC578" s="668"/>
      <c r="BD578" s="668"/>
      <c r="BE578" s="668"/>
      <c r="BF578" s="668"/>
      <c r="BG578" s="668"/>
      <c r="BH578" s="668"/>
      <c r="BI578" s="668"/>
      <c r="BJ578" s="668"/>
      <c r="BK578" s="668"/>
      <c r="BL578" s="668"/>
      <c r="BM578" s="668"/>
      <c r="BN578" s="668"/>
      <c r="BO578" s="668"/>
      <c r="BP578" s="668"/>
      <c r="BQ578" s="668"/>
      <c r="BR578" s="668"/>
      <c r="BS578" s="668"/>
      <c r="BT578" s="668"/>
      <c r="BU578" s="668"/>
      <c r="BV578" s="668"/>
      <c r="BW578" s="668"/>
      <c r="BX578" s="668"/>
      <c r="BY578" s="668"/>
      <c r="BZ578" s="668"/>
      <c r="CA578" s="668"/>
      <c r="CB578" s="668"/>
      <c r="CC578" s="668"/>
      <c r="CD578" s="668"/>
      <c r="CE578" s="668"/>
      <c r="CF578" s="668"/>
      <c r="CG578" s="668"/>
      <c r="CH578" s="668"/>
      <c r="CI578" s="668"/>
      <c r="CJ578" s="668"/>
      <c r="CK578" s="668"/>
      <c r="CL578" s="668"/>
      <c r="CM578" s="668"/>
      <c r="CN578" s="668"/>
      <c r="CO578" s="668"/>
      <c r="CP578" s="668"/>
      <c r="CQ578" s="668"/>
      <c r="CR578" s="668"/>
      <c r="CS578" s="668"/>
      <c r="CT578" s="668"/>
      <c r="CU578" s="668"/>
      <c r="CV578" s="668"/>
      <c r="CW578" s="668"/>
      <c r="CX578" s="668"/>
      <c r="CY578" s="668"/>
      <c r="CZ578" s="668"/>
      <c r="DA578" s="668"/>
      <c r="DB578" s="668"/>
      <c r="DC578" s="668"/>
      <c r="DD578" s="668"/>
      <c r="DE578" s="668"/>
      <c r="DF578" s="668"/>
      <c r="DG578" s="668"/>
      <c r="DH578" s="668"/>
      <c r="DI578" s="668"/>
      <c r="DJ578" s="668"/>
      <c r="DK578" s="668"/>
      <c r="DL578" s="668"/>
      <c r="DM578" s="668"/>
      <c r="DN578" s="668"/>
      <c r="DO578" s="668"/>
      <c r="DP578" s="668"/>
      <c r="DQ578" s="668"/>
      <c r="DR578" s="668"/>
      <c r="DS578" s="668"/>
      <c r="DT578" s="668"/>
      <c r="DU578" s="668"/>
      <c r="DV578" s="668"/>
      <c r="DW578" s="668"/>
      <c r="DX578" s="668"/>
      <c r="DY578" s="668"/>
      <c r="DZ578" s="668"/>
      <c r="EA578" s="668"/>
      <c r="EB578" s="668"/>
      <c r="EC578" s="668"/>
      <c r="ED578" s="668"/>
      <c r="EE578" s="668"/>
      <c r="EF578" s="668"/>
      <c r="EG578" s="668"/>
      <c r="EH578" s="668"/>
      <c r="EI578" s="668"/>
      <c r="EJ578" s="668"/>
      <c r="EK578" s="668"/>
      <c r="EL578" s="668"/>
      <c r="EM578" s="668"/>
      <c r="EN578" s="668"/>
      <c r="EO578" s="668"/>
      <c r="EP578" s="668"/>
      <c r="EQ578" s="668"/>
      <c r="ER578" s="668"/>
      <c r="ES578" s="668"/>
      <c r="ET578" s="668"/>
      <c r="EU578" s="668"/>
      <c r="EV578" s="668"/>
      <c r="EW578" s="668"/>
      <c r="EX578" s="668"/>
      <c r="EY578" s="668"/>
      <c r="EZ578" s="668"/>
      <c r="FA578" s="668"/>
      <c r="FB578" s="668"/>
      <c r="FC578" s="668"/>
      <c r="FD578" s="668"/>
      <c r="FE578" s="668"/>
      <c r="FF578" s="668"/>
    </row>
    <row r="579" spans="1:162" s="672" customFormat="1" ht="24" customHeight="1">
      <c r="A579" s="414"/>
      <c r="B579" s="415" t="s">
        <v>674</v>
      </c>
      <c r="C579" s="414"/>
      <c r="D579" s="416" t="s">
        <v>1098</v>
      </c>
      <c r="E579" s="417">
        <v>5755180</v>
      </c>
      <c r="F579" s="417">
        <v>0</v>
      </c>
      <c r="G579" s="417">
        <v>5755180</v>
      </c>
      <c r="H579" s="667"/>
      <c r="I579" s="665"/>
      <c r="J579" s="666" t="s">
        <v>674</v>
      </c>
      <c r="K579" s="665"/>
      <c r="L579" s="585" t="s">
        <v>3767</v>
      </c>
      <c r="M579" s="981">
        <f t="shared" si="24"/>
        <v>5755180</v>
      </c>
      <c r="N579" s="981">
        <f t="shared" si="25"/>
        <v>0</v>
      </c>
      <c r="O579" s="981">
        <f t="shared" si="26"/>
        <v>5755180</v>
      </c>
      <c r="P579" s="667"/>
      <c r="Q579" s="667"/>
      <c r="R579" s="667"/>
      <c r="S579" s="667"/>
      <c r="T579" s="667"/>
      <c r="U579" s="667"/>
      <c r="V579" s="667"/>
      <c r="W579" s="667"/>
      <c r="X579" s="667"/>
      <c r="Y579" s="667"/>
      <c r="Z579" s="667"/>
      <c r="AA579" s="667"/>
      <c r="AB579" s="667"/>
      <c r="AC579" s="667"/>
      <c r="AD579" s="667"/>
      <c r="AE579" s="667"/>
      <c r="AF579" s="667"/>
      <c r="AG579" s="667"/>
      <c r="AH579" s="667"/>
      <c r="AI579" s="667"/>
      <c r="AJ579" s="667"/>
      <c r="AK579" s="668"/>
      <c r="AL579" s="668"/>
      <c r="AM579" s="668"/>
      <c r="AN579" s="668"/>
      <c r="AO579" s="668"/>
      <c r="AP579" s="668"/>
      <c r="AQ579" s="668"/>
      <c r="AR579" s="668"/>
      <c r="AS579" s="668"/>
      <c r="AT579" s="668"/>
      <c r="AU579" s="668"/>
      <c r="AV579" s="668"/>
      <c r="AW579" s="668"/>
      <c r="AX579" s="668"/>
      <c r="AY579" s="668"/>
      <c r="AZ579" s="668"/>
      <c r="BA579" s="668"/>
      <c r="BB579" s="668"/>
      <c r="BC579" s="668"/>
      <c r="BD579" s="668"/>
      <c r="BE579" s="668"/>
      <c r="BF579" s="668"/>
      <c r="BG579" s="668"/>
      <c r="BH579" s="668"/>
      <c r="BI579" s="668"/>
      <c r="BJ579" s="668"/>
      <c r="BK579" s="668"/>
      <c r="BL579" s="668"/>
      <c r="BM579" s="668"/>
      <c r="BN579" s="668"/>
      <c r="BO579" s="668"/>
      <c r="BP579" s="668"/>
      <c r="BQ579" s="668"/>
      <c r="BR579" s="668"/>
      <c r="BS579" s="668"/>
      <c r="BT579" s="668"/>
      <c r="BU579" s="668"/>
      <c r="BV579" s="668"/>
      <c r="BW579" s="668"/>
      <c r="BX579" s="668"/>
      <c r="BY579" s="668"/>
      <c r="BZ579" s="668"/>
      <c r="CA579" s="668"/>
      <c r="CB579" s="668"/>
      <c r="CC579" s="668"/>
      <c r="CD579" s="668"/>
      <c r="CE579" s="668"/>
      <c r="CF579" s="668"/>
      <c r="CG579" s="668"/>
      <c r="CH579" s="668"/>
      <c r="CI579" s="668"/>
      <c r="CJ579" s="668"/>
      <c r="CK579" s="668"/>
      <c r="CL579" s="668"/>
      <c r="CM579" s="668"/>
      <c r="CN579" s="668"/>
      <c r="CO579" s="668"/>
      <c r="CP579" s="668"/>
      <c r="CQ579" s="668"/>
      <c r="CR579" s="668"/>
      <c r="CS579" s="668"/>
      <c r="CT579" s="668"/>
      <c r="CU579" s="668"/>
      <c r="CV579" s="668"/>
      <c r="CW579" s="668"/>
      <c r="CX579" s="668"/>
      <c r="CY579" s="668"/>
      <c r="CZ579" s="668"/>
      <c r="DA579" s="668"/>
      <c r="DB579" s="668"/>
      <c r="DC579" s="668"/>
      <c r="DD579" s="668"/>
      <c r="DE579" s="668"/>
      <c r="DF579" s="668"/>
      <c r="DG579" s="668"/>
      <c r="DH579" s="668"/>
      <c r="DI579" s="668"/>
      <c r="DJ579" s="668"/>
      <c r="DK579" s="668"/>
      <c r="DL579" s="668"/>
      <c r="DM579" s="668"/>
      <c r="DN579" s="668"/>
      <c r="DO579" s="668"/>
      <c r="DP579" s="668"/>
      <c r="DQ579" s="668"/>
      <c r="DR579" s="668"/>
      <c r="DS579" s="668"/>
      <c r="DT579" s="668"/>
      <c r="DU579" s="668"/>
      <c r="DV579" s="668"/>
      <c r="DW579" s="668"/>
      <c r="DX579" s="668"/>
      <c r="DY579" s="668"/>
      <c r="DZ579" s="668"/>
      <c r="EA579" s="668"/>
      <c r="EB579" s="668"/>
      <c r="EC579" s="668"/>
      <c r="ED579" s="668"/>
      <c r="EE579" s="668"/>
      <c r="EF579" s="668"/>
      <c r="EG579" s="668"/>
      <c r="EH579" s="668"/>
      <c r="EI579" s="668"/>
      <c r="EJ579" s="668"/>
      <c r="EK579" s="668"/>
      <c r="EL579" s="668"/>
      <c r="EM579" s="668"/>
      <c r="EN579" s="668"/>
      <c r="EO579" s="668"/>
      <c r="EP579" s="668"/>
      <c r="EQ579" s="668"/>
      <c r="ER579" s="668"/>
      <c r="ES579" s="668"/>
      <c r="ET579" s="668"/>
      <c r="EU579" s="668"/>
      <c r="EV579" s="668"/>
      <c r="EW579" s="668"/>
      <c r="EX579" s="668"/>
      <c r="EY579" s="668"/>
      <c r="EZ579" s="668"/>
      <c r="FA579" s="668"/>
      <c r="FB579" s="668"/>
      <c r="FC579" s="668"/>
      <c r="FD579" s="668"/>
      <c r="FE579" s="668"/>
      <c r="FF579" s="668"/>
    </row>
    <row r="580" spans="1:162" s="681" customFormat="1" ht="24" customHeight="1" thickBot="1">
      <c r="A580" s="385"/>
      <c r="B580" s="385"/>
      <c r="C580" s="384" t="s">
        <v>592</v>
      </c>
      <c r="D580" s="418" t="s">
        <v>1099</v>
      </c>
      <c r="E580" s="419">
        <v>2292290</v>
      </c>
      <c r="F580" s="419">
        <v>0</v>
      </c>
      <c r="G580" s="417">
        <v>2292290</v>
      </c>
      <c r="H580" s="662"/>
      <c r="I580" s="669"/>
      <c r="J580" s="669"/>
      <c r="K580" s="670" t="s">
        <v>592</v>
      </c>
      <c r="L580" s="586" t="s">
        <v>3768</v>
      </c>
      <c r="M580" s="982">
        <f t="shared" si="24"/>
        <v>2292290</v>
      </c>
      <c r="N580" s="982">
        <f t="shared" si="25"/>
        <v>0</v>
      </c>
      <c r="O580" s="982">
        <f t="shared" si="26"/>
        <v>2292290</v>
      </c>
      <c r="P580" s="662"/>
      <c r="Q580" s="662"/>
      <c r="R580" s="662"/>
      <c r="S580" s="662"/>
      <c r="T580" s="662"/>
      <c r="U580" s="662"/>
      <c r="V580" s="662"/>
      <c r="W580" s="662"/>
      <c r="X580" s="662"/>
      <c r="Y580" s="662"/>
      <c r="Z580" s="662"/>
      <c r="AA580" s="662"/>
      <c r="AB580" s="662"/>
      <c r="AC580" s="662"/>
      <c r="AD580" s="662"/>
      <c r="AE580" s="662"/>
      <c r="AF580" s="662"/>
      <c r="AG580" s="662"/>
      <c r="AH580" s="662"/>
      <c r="AI580" s="662"/>
      <c r="AJ580" s="662"/>
      <c r="AK580" s="663"/>
      <c r="AL580" s="663"/>
      <c r="AM580" s="663"/>
      <c r="AN580" s="663"/>
      <c r="AO580" s="663"/>
      <c r="AP580" s="663"/>
      <c r="AQ580" s="663"/>
      <c r="AR580" s="663"/>
      <c r="AS580" s="663"/>
      <c r="AT580" s="663"/>
      <c r="AU580" s="663"/>
      <c r="AV580" s="663"/>
      <c r="AW580" s="663"/>
      <c r="AX580" s="663"/>
      <c r="AY580" s="663"/>
      <c r="AZ580" s="663"/>
      <c r="BA580" s="663"/>
      <c r="BB580" s="663"/>
      <c r="BC580" s="663"/>
      <c r="BD580" s="663"/>
      <c r="BE580" s="663"/>
      <c r="BF580" s="663"/>
      <c r="BG580" s="663"/>
      <c r="BH580" s="663"/>
      <c r="BI580" s="663"/>
      <c r="BJ580" s="663"/>
      <c r="BK580" s="663"/>
      <c r="BL580" s="663"/>
      <c r="BM580" s="663"/>
      <c r="BN580" s="663"/>
      <c r="BO580" s="663"/>
      <c r="BP580" s="663"/>
      <c r="BQ580" s="663"/>
      <c r="BR580" s="663"/>
      <c r="BS580" s="663"/>
      <c r="BT580" s="663"/>
      <c r="BU580" s="663"/>
      <c r="BV580" s="663"/>
      <c r="BW580" s="663"/>
      <c r="BX580" s="663"/>
      <c r="BY580" s="663"/>
      <c r="BZ580" s="663"/>
      <c r="CA580" s="663"/>
      <c r="CB580" s="663"/>
      <c r="CC580" s="663"/>
      <c r="CD580" s="663"/>
      <c r="CE580" s="663"/>
      <c r="CF580" s="663"/>
      <c r="CG580" s="663"/>
      <c r="CH580" s="663"/>
      <c r="CI580" s="663"/>
      <c r="CJ580" s="663"/>
      <c r="CK580" s="663"/>
      <c r="CL580" s="663"/>
      <c r="CM580" s="663"/>
      <c r="CN580" s="663"/>
      <c r="CO580" s="663"/>
      <c r="CP580" s="663"/>
      <c r="CQ580" s="663"/>
      <c r="CR580" s="663"/>
      <c r="CS580" s="663"/>
      <c r="CT580" s="663"/>
      <c r="CU580" s="663"/>
      <c r="CV580" s="663"/>
      <c r="CW580" s="663"/>
      <c r="CX580" s="663"/>
      <c r="CY580" s="663"/>
      <c r="CZ580" s="663"/>
      <c r="DA580" s="663"/>
      <c r="DB580" s="663"/>
      <c r="DC580" s="663"/>
      <c r="DD580" s="663"/>
      <c r="DE580" s="663"/>
      <c r="DF580" s="663"/>
      <c r="DG580" s="663"/>
      <c r="DH580" s="663"/>
      <c r="DI580" s="663"/>
      <c r="DJ580" s="663"/>
      <c r="DK580" s="663"/>
      <c r="DL580" s="663"/>
      <c r="DM580" s="663"/>
      <c r="DN580" s="663"/>
      <c r="DO580" s="663"/>
      <c r="DP580" s="663"/>
      <c r="DQ580" s="663"/>
      <c r="DR580" s="663"/>
      <c r="DS580" s="663"/>
      <c r="DT580" s="663"/>
      <c r="DU580" s="663"/>
      <c r="DV580" s="663"/>
      <c r="DW580" s="663"/>
      <c r="DX580" s="663"/>
      <c r="DY580" s="663"/>
      <c r="DZ580" s="663"/>
      <c r="EA580" s="663"/>
      <c r="EB580" s="663"/>
      <c r="EC580" s="663"/>
      <c r="ED580" s="663"/>
      <c r="EE580" s="663"/>
      <c r="EF580" s="663"/>
      <c r="EG580" s="663"/>
      <c r="EH580" s="663"/>
      <c r="EI580" s="663"/>
      <c r="EJ580" s="663"/>
      <c r="EK580" s="663"/>
      <c r="EL580" s="663"/>
      <c r="EM580" s="663"/>
      <c r="EN580" s="663"/>
      <c r="EO580" s="663"/>
      <c r="EP580" s="663"/>
      <c r="EQ580" s="663"/>
      <c r="ER580" s="663"/>
      <c r="ES580" s="663"/>
      <c r="ET580" s="663"/>
      <c r="EU580" s="663"/>
      <c r="EV580" s="663"/>
      <c r="EW580" s="663"/>
      <c r="EX580" s="663"/>
      <c r="EY580" s="663"/>
      <c r="EZ580" s="663"/>
      <c r="FA580" s="663"/>
      <c r="FB580" s="663"/>
      <c r="FC580" s="663"/>
      <c r="FD580" s="663"/>
      <c r="FE580" s="663"/>
      <c r="FF580" s="663"/>
    </row>
    <row r="581" spans="1:162" s="672" customFormat="1" ht="24" customHeight="1" thickTop="1">
      <c r="A581" s="385"/>
      <c r="B581" s="384"/>
      <c r="C581" s="385" t="s">
        <v>595</v>
      </c>
      <c r="D581" s="418" t="s">
        <v>1100</v>
      </c>
      <c r="E581" s="419">
        <v>3462890</v>
      </c>
      <c r="F581" s="419">
        <v>0</v>
      </c>
      <c r="G581" s="417">
        <v>3462890</v>
      </c>
      <c r="H581" s="667"/>
      <c r="I581" s="669"/>
      <c r="J581" s="670"/>
      <c r="K581" s="669" t="s">
        <v>595</v>
      </c>
      <c r="L581" s="586" t="s">
        <v>3769</v>
      </c>
      <c r="M581" s="982">
        <f t="shared" si="24"/>
        <v>3462890</v>
      </c>
      <c r="N581" s="982">
        <f t="shared" si="25"/>
        <v>0</v>
      </c>
      <c r="O581" s="982">
        <f t="shared" si="26"/>
        <v>3462890</v>
      </c>
      <c r="P581" s="667"/>
      <c r="Q581" s="667"/>
      <c r="R581" s="667"/>
      <c r="S581" s="667"/>
      <c r="T581" s="667"/>
      <c r="U581" s="667"/>
      <c r="V581" s="667"/>
      <c r="W581" s="667"/>
      <c r="X581" s="667"/>
      <c r="Y581" s="667"/>
      <c r="Z581" s="667"/>
      <c r="AA581" s="667"/>
      <c r="AB581" s="667"/>
      <c r="AC581" s="667"/>
      <c r="AD581" s="667"/>
      <c r="AE581" s="667"/>
      <c r="AF581" s="667"/>
      <c r="AG581" s="667"/>
      <c r="AH581" s="667"/>
      <c r="AI581" s="667"/>
      <c r="AJ581" s="667"/>
      <c r="AK581" s="668"/>
      <c r="AL581" s="668"/>
      <c r="AM581" s="668"/>
      <c r="AN581" s="668"/>
      <c r="AO581" s="668"/>
      <c r="AP581" s="668"/>
      <c r="AQ581" s="668"/>
      <c r="AR581" s="668"/>
      <c r="AS581" s="668"/>
      <c r="AT581" s="668"/>
      <c r="AU581" s="668"/>
      <c r="AV581" s="668"/>
      <c r="AW581" s="668"/>
      <c r="AX581" s="668"/>
      <c r="AY581" s="668"/>
      <c r="AZ581" s="668"/>
      <c r="BA581" s="668"/>
      <c r="BB581" s="668"/>
      <c r="BC581" s="668"/>
      <c r="BD581" s="668"/>
      <c r="BE581" s="668"/>
      <c r="BF581" s="668"/>
      <c r="BG581" s="668"/>
      <c r="BH581" s="668"/>
      <c r="BI581" s="668"/>
      <c r="BJ581" s="668"/>
      <c r="BK581" s="668"/>
      <c r="BL581" s="668"/>
      <c r="BM581" s="668"/>
      <c r="BN581" s="668"/>
      <c r="BO581" s="668"/>
      <c r="BP581" s="668"/>
      <c r="BQ581" s="668"/>
      <c r="BR581" s="668"/>
      <c r="BS581" s="668"/>
      <c r="BT581" s="668"/>
      <c r="BU581" s="668"/>
      <c r="BV581" s="668"/>
      <c r="BW581" s="668"/>
      <c r="BX581" s="668"/>
      <c r="BY581" s="668"/>
      <c r="BZ581" s="668"/>
      <c r="CA581" s="668"/>
      <c r="CB581" s="668"/>
      <c r="CC581" s="668"/>
      <c r="CD581" s="668"/>
      <c r="CE581" s="668"/>
      <c r="CF581" s="668"/>
      <c r="CG581" s="668"/>
      <c r="CH581" s="668"/>
      <c r="CI581" s="668"/>
      <c r="CJ581" s="668"/>
      <c r="CK581" s="668"/>
      <c r="CL581" s="668"/>
      <c r="CM581" s="668"/>
      <c r="CN581" s="668"/>
      <c r="CO581" s="668"/>
      <c r="CP581" s="668"/>
      <c r="CQ581" s="668"/>
      <c r="CR581" s="668"/>
      <c r="CS581" s="668"/>
      <c r="CT581" s="668"/>
      <c r="CU581" s="668"/>
      <c r="CV581" s="668"/>
      <c r="CW581" s="668"/>
      <c r="CX581" s="668"/>
      <c r="CY581" s="668"/>
      <c r="CZ581" s="668"/>
      <c r="DA581" s="668"/>
      <c r="DB581" s="668"/>
      <c r="DC581" s="668"/>
      <c r="DD581" s="668"/>
      <c r="DE581" s="668"/>
      <c r="DF581" s="668"/>
      <c r="DG581" s="668"/>
      <c r="DH581" s="668"/>
      <c r="DI581" s="668"/>
      <c r="DJ581" s="668"/>
      <c r="DK581" s="668"/>
      <c r="DL581" s="668"/>
      <c r="DM581" s="668"/>
      <c r="DN581" s="668"/>
      <c r="DO581" s="668"/>
      <c r="DP581" s="668"/>
      <c r="DQ581" s="668"/>
      <c r="DR581" s="668"/>
      <c r="DS581" s="668"/>
      <c r="DT581" s="668"/>
      <c r="DU581" s="668"/>
      <c r="DV581" s="668"/>
      <c r="DW581" s="668"/>
      <c r="DX581" s="668"/>
      <c r="DY581" s="668"/>
      <c r="DZ581" s="668"/>
      <c r="EA581" s="668"/>
      <c r="EB581" s="668"/>
      <c r="EC581" s="668"/>
      <c r="ED581" s="668"/>
      <c r="EE581" s="668"/>
      <c r="EF581" s="668"/>
      <c r="EG581" s="668"/>
      <c r="EH581" s="668"/>
      <c r="EI581" s="668"/>
      <c r="EJ581" s="668"/>
      <c r="EK581" s="668"/>
      <c r="EL581" s="668"/>
      <c r="EM581" s="668"/>
      <c r="EN581" s="668"/>
      <c r="EO581" s="668"/>
      <c r="EP581" s="668"/>
      <c r="EQ581" s="668"/>
      <c r="ER581" s="668"/>
      <c r="ES581" s="668"/>
      <c r="ET581" s="668"/>
      <c r="EU581" s="668"/>
      <c r="EV581" s="668"/>
      <c r="EW581" s="668"/>
      <c r="EX581" s="668"/>
      <c r="EY581" s="668"/>
      <c r="EZ581" s="668"/>
      <c r="FA581" s="668"/>
      <c r="FB581" s="668"/>
      <c r="FC581" s="668"/>
      <c r="FD581" s="668"/>
      <c r="FE581" s="668"/>
      <c r="FF581" s="668"/>
    </row>
    <row r="582" spans="1:162" s="668" customFormat="1" ht="24" customHeight="1">
      <c r="A582" s="385"/>
      <c r="B582" s="385" t="s">
        <v>1065</v>
      </c>
      <c r="C582" s="384"/>
      <c r="D582" s="418" t="s">
        <v>1101</v>
      </c>
      <c r="E582" s="419">
        <v>68555110</v>
      </c>
      <c r="F582" s="419">
        <v>0</v>
      </c>
      <c r="G582" s="417">
        <v>68555110</v>
      </c>
      <c r="H582" s="667"/>
      <c r="I582" s="669"/>
      <c r="J582" s="669" t="s">
        <v>1065</v>
      </c>
      <c r="K582" s="670"/>
      <c r="L582" s="586" t="s">
        <v>3770</v>
      </c>
      <c r="M582" s="982">
        <f t="shared" ref="M582:M645" si="27">E582</f>
        <v>68555110</v>
      </c>
      <c r="N582" s="982">
        <f t="shared" ref="N582:N645" si="28">F582</f>
        <v>0</v>
      </c>
      <c r="O582" s="982">
        <f t="shared" ref="O582:O645" si="29">G582</f>
        <v>68555110</v>
      </c>
      <c r="P582" s="667"/>
      <c r="Q582" s="667"/>
      <c r="R582" s="667"/>
      <c r="S582" s="667"/>
      <c r="T582" s="667"/>
      <c r="U582" s="667"/>
      <c r="V582" s="667"/>
      <c r="W582" s="667"/>
      <c r="X582" s="667"/>
      <c r="Y582" s="667"/>
      <c r="Z582" s="667"/>
      <c r="AA582" s="667"/>
      <c r="AB582" s="667"/>
      <c r="AC582" s="667"/>
      <c r="AD582" s="667"/>
      <c r="AE582" s="667"/>
      <c r="AF582" s="667"/>
      <c r="AG582" s="667"/>
      <c r="AH582" s="667"/>
      <c r="AI582" s="667"/>
      <c r="AJ582" s="667"/>
    </row>
    <row r="583" spans="1:162" s="668" customFormat="1" ht="24" customHeight="1">
      <c r="A583" s="385"/>
      <c r="B583" s="385"/>
      <c r="C583" s="384" t="s">
        <v>592</v>
      </c>
      <c r="D583" s="478" t="s">
        <v>1102</v>
      </c>
      <c r="E583" s="419">
        <v>2496390</v>
      </c>
      <c r="F583" s="419">
        <v>0</v>
      </c>
      <c r="G583" s="417">
        <v>2496390</v>
      </c>
      <c r="H583" s="667"/>
      <c r="I583" s="669"/>
      <c r="J583" s="669"/>
      <c r="K583" s="670" t="s">
        <v>592</v>
      </c>
      <c r="L583" s="586" t="s">
        <v>3771</v>
      </c>
      <c r="M583" s="982">
        <f t="shared" si="27"/>
        <v>2496390</v>
      </c>
      <c r="N583" s="982">
        <f t="shared" si="28"/>
        <v>0</v>
      </c>
      <c r="O583" s="982">
        <f t="shared" si="29"/>
        <v>2496390</v>
      </c>
      <c r="P583" s="667"/>
      <c r="Q583" s="667"/>
      <c r="R583" s="667"/>
      <c r="S583" s="667"/>
      <c r="T583" s="667"/>
      <c r="U583" s="667"/>
      <c r="V583" s="667"/>
      <c r="W583" s="667"/>
      <c r="X583" s="667"/>
      <c r="Y583" s="667"/>
      <c r="Z583" s="667"/>
      <c r="AA583" s="667"/>
      <c r="AB583" s="667"/>
      <c r="AC583" s="667"/>
      <c r="AD583" s="667"/>
      <c r="AE583" s="667"/>
      <c r="AF583" s="667"/>
      <c r="AG583" s="667"/>
      <c r="AH583" s="667"/>
      <c r="AI583" s="667"/>
      <c r="AJ583" s="667"/>
    </row>
    <row r="584" spans="1:162" s="668" customFormat="1" ht="24" customHeight="1">
      <c r="A584" s="428"/>
      <c r="B584" s="428"/>
      <c r="C584" s="429" t="s">
        <v>595</v>
      </c>
      <c r="D584" s="430" t="s">
        <v>1103</v>
      </c>
      <c r="E584" s="431">
        <v>16472090</v>
      </c>
      <c r="F584" s="431">
        <v>0</v>
      </c>
      <c r="G584" s="417">
        <v>16472090</v>
      </c>
      <c r="H584" s="667"/>
      <c r="I584" s="679"/>
      <c r="J584" s="679"/>
      <c r="K584" s="680" t="s">
        <v>595</v>
      </c>
      <c r="L584" s="588" t="s">
        <v>3772</v>
      </c>
      <c r="M584" s="985">
        <f t="shared" si="27"/>
        <v>16472090</v>
      </c>
      <c r="N584" s="985">
        <f t="shared" si="28"/>
        <v>0</v>
      </c>
      <c r="O584" s="985">
        <f t="shared" si="29"/>
        <v>16472090</v>
      </c>
      <c r="P584" s="667"/>
      <c r="Q584" s="667"/>
      <c r="R584" s="667"/>
      <c r="S584" s="667"/>
      <c r="T584" s="667"/>
      <c r="U584" s="667"/>
      <c r="V584" s="667"/>
      <c r="W584" s="667"/>
      <c r="X584" s="667"/>
      <c r="Y584" s="667"/>
      <c r="Z584" s="667"/>
      <c r="AA584" s="667"/>
      <c r="AB584" s="667"/>
      <c r="AC584" s="667"/>
      <c r="AD584" s="667"/>
      <c r="AE584" s="667"/>
      <c r="AF584" s="667"/>
      <c r="AG584" s="667"/>
      <c r="AH584" s="667"/>
      <c r="AI584" s="667"/>
      <c r="AJ584" s="667"/>
    </row>
    <row r="585" spans="1:162" s="684" customFormat="1" ht="24" customHeight="1">
      <c r="A585" s="384"/>
      <c r="B585" s="385"/>
      <c r="C585" s="385" t="s">
        <v>599</v>
      </c>
      <c r="D585" s="418" t="s">
        <v>1104</v>
      </c>
      <c r="E585" s="419">
        <v>3815090</v>
      </c>
      <c r="F585" s="419">
        <v>0</v>
      </c>
      <c r="G585" s="417">
        <v>3815090</v>
      </c>
      <c r="H585" s="667"/>
      <c r="I585" s="670"/>
      <c r="J585" s="669"/>
      <c r="K585" s="669" t="s">
        <v>599</v>
      </c>
      <c r="L585" s="586" t="s">
        <v>3773</v>
      </c>
      <c r="M585" s="982">
        <f t="shared" si="27"/>
        <v>3815090</v>
      </c>
      <c r="N585" s="982">
        <f t="shared" si="28"/>
        <v>0</v>
      </c>
      <c r="O585" s="982">
        <f t="shared" si="29"/>
        <v>3815090</v>
      </c>
      <c r="P585" s="667"/>
      <c r="Q585" s="667"/>
      <c r="R585" s="667"/>
      <c r="S585" s="667"/>
      <c r="T585" s="667"/>
      <c r="U585" s="667"/>
      <c r="V585" s="667"/>
      <c r="W585" s="667"/>
      <c r="X585" s="667"/>
      <c r="Y585" s="667"/>
      <c r="Z585" s="667"/>
      <c r="AA585" s="667"/>
      <c r="AB585" s="667"/>
      <c r="AC585" s="667"/>
      <c r="AD585" s="667"/>
      <c r="AE585" s="667"/>
      <c r="AF585" s="667"/>
      <c r="AG585" s="667"/>
      <c r="AH585" s="667"/>
      <c r="AI585" s="667"/>
      <c r="AJ585" s="667"/>
      <c r="AK585" s="668"/>
      <c r="AL585" s="668"/>
      <c r="AM585" s="668"/>
      <c r="AN585" s="668"/>
      <c r="AO585" s="668"/>
      <c r="AP585" s="668"/>
      <c r="AQ585" s="668"/>
      <c r="AR585" s="668"/>
      <c r="AS585" s="668"/>
      <c r="AT585" s="668"/>
      <c r="AU585" s="668"/>
      <c r="AV585" s="668"/>
      <c r="AW585" s="668"/>
      <c r="AX585" s="668"/>
      <c r="AY585" s="668"/>
      <c r="AZ585" s="668"/>
      <c r="BA585" s="668"/>
      <c r="BB585" s="668"/>
      <c r="BC585" s="668"/>
      <c r="BD585" s="668"/>
      <c r="BE585" s="668"/>
      <c r="BF585" s="668"/>
      <c r="BG585" s="668"/>
      <c r="BH585" s="668"/>
      <c r="BI585" s="668"/>
      <c r="BJ585" s="668"/>
      <c r="BK585" s="668"/>
      <c r="BL585" s="668"/>
      <c r="BM585" s="668"/>
      <c r="BN585" s="668"/>
      <c r="BO585" s="668"/>
      <c r="BP585" s="668"/>
      <c r="BQ585" s="668"/>
      <c r="BR585" s="668"/>
      <c r="BS585" s="668"/>
      <c r="BT585" s="668"/>
      <c r="BU585" s="668"/>
      <c r="BV585" s="668"/>
      <c r="BW585" s="668"/>
      <c r="BX585" s="668"/>
      <c r="BY585" s="668"/>
      <c r="BZ585" s="668"/>
      <c r="CA585" s="668"/>
      <c r="CB585" s="668"/>
      <c r="CC585" s="668"/>
      <c r="CD585" s="668"/>
      <c r="CE585" s="668"/>
      <c r="CF585" s="668"/>
      <c r="CG585" s="668"/>
      <c r="CH585" s="668"/>
      <c r="CI585" s="668"/>
      <c r="CJ585" s="668"/>
      <c r="CK585" s="668"/>
      <c r="CL585" s="668"/>
      <c r="CM585" s="668"/>
      <c r="CN585" s="668"/>
      <c r="CO585" s="668"/>
      <c r="CP585" s="668"/>
      <c r="CQ585" s="668"/>
      <c r="CR585" s="668"/>
      <c r="CS585" s="668"/>
      <c r="CT585" s="668"/>
      <c r="CU585" s="668"/>
      <c r="CV585" s="668"/>
      <c r="CW585" s="668"/>
      <c r="CX585" s="668"/>
      <c r="CY585" s="668"/>
      <c r="CZ585" s="668"/>
      <c r="DA585" s="668"/>
      <c r="DB585" s="668"/>
      <c r="DC585" s="668"/>
      <c r="DD585" s="668"/>
      <c r="DE585" s="668"/>
      <c r="DF585" s="668"/>
      <c r="DG585" s="668"/>
      <c r="DH585" s="668"/>
      <c r="DI585" s="668"/>
      <c r="DJ585" s="668"/>
      <c r="DK585" s="668"/>
      <c r="DL585" s="668"/>
      <c r="DM585" s="668"/>
      <c r="DN585" s="668"/>
      <c r="DO585" s="668"/>
      <c r="DP585" s="668"/>
      <c r="DQ585" s="668"/>
      <c r="DR585" s="668"/>
      <c r="DS585" s="668"/>
      <c r="DT585" s="668"/>
      <c r="DU585" s="668"/>
      <c r="DV585" s="668"/>
      <c r="DW585" s="668"/>
      <c r="DX585" s="668"/>
      <c r="DY585" s="668"/>
      <c r="DZ585" s="668"/>
      <c r="EA585" s="668"/>
      <c r="EB585" s="668"/>
      <c r="EC585" s="668"/>
      <c r="ED585" s="668"/>
      <c r="EE585" s="668"/>
      <c r="EF585" s="668"/>
      <c r="EG585" s="668"/>
      <c r="EH585" s="668"/>
      <c r="EI585" s="668"/>
      <c r="EJ585" s="668"/>
      <c r="EK585" s="668"/>
      <c r="EL585" s="668"/>
      <c r="EM585" s="668"/>
      <c r="EN585" s="668"/>
      <c r="EO585" s="668"/>
      <c r="EP585" s="668"/>
      <c r="EQ585" s="668"/>
      <c r="ER585" s="668"/>
      <c r="ES585" s="668"/>
      <c r="ET585" s="668"/>
      <c r="EU585" s="668"/>
      <c r="EV585" s="668"/>
      <c r="EW585" s="668"/>
      <c r="EX585" s="668"/>
      <c r="EY585" s="668"/>
      <c r="EZ585" s="668"/>
      <c r="FA585" s="668"/>
      <c r="FB585" s="668"/>
      <c r="FC585" s="668"/>
      <c r="FD585" s="668"/>
      <c r="FE585" s="668"/>
      <c r="FF585" s="668"/>
    </row>
    <row r="586" spans="1:162" s="672" customFormat="1" ht="24" customHeight="1">
      <c r="A586" s="414"/>
      <c r="B586" s="415"/>
      <c r="C586" s="414" t="s">
        <v>603</v>
      </c>
      <c r="D586" s="552" t="s">
        <v>1105</v>
      </c>
      <c r="E586" s="417">
        <v>10713790</v>
      </c>
      <c r="F586" s="417">
        <v>0</v>
      </c>
      <c r="G586" s="417">
        <v>10713790</v>
      </c>
      <c r="H586" s="667"/>
      <c r="I586" s="665"/>
      <c r="J586" s="666"/>
      <c r="K586" s="665" t="s">
        <v>603</v>
      </c>
      <c r="L586" s="585" t="s">
        <v>5798</v>
      </c>
      <c r="M586" s="981">
        <f t="shared" si="27"/>
        <v>10713790</v>
      </c>
      <c r="N586" s="981">
        <f t="shared" si="28"/>
        <v>0</v>
      </c>
      <c r="O586" s="981">
        <f t="shared" si="29"/>
        <v>10713790</v>
      </c>
      <c r="P586" s="667"/>
      <c r="Q586" s="667"/>
      <c r="R586" s="667"/>
      <c r="S586" s="667"/>
      <c r="T586" s="667"/>
      <c r="U586" s="667"/>
      <c r="V586" s="667"/>
      <c r="W586" s="667"/>
      <c r="X586" s="667"/>
      <c r="Y586" s="667"/>
      <c r="Z586" s="667"/>
      <c r="AA586" s="667"/>
      <c r="AB586" s="667"/>
      <c r="AC586" s="667"/>
      <c r="AD586" s="667"/>
      <c r="AE586" s="667"/>
      <c r="AF586" s="667"/>
      <c r="AG586" s="667"/>
      <c r="AH586" s="667"/>
      <c r="AI586" s="667"/>
      <c r="AJ586" s="667"/>
      <c r="AK586" s="668"/>
      <c r="AL586" s="668"/>
      <c r="AM586" s="668"/>
      <c r="AN586" s="668"/>
      <c r="AO586" s="668"/>
      <c r="AP586" s="668"/>
      <c r="AQ586" s="668"/>
      <c r="AR586" s="668"/>
      <c r="AS586" s="668"/>
      <c r="AT586" s="668"/>
      <c r="AU586" s="668"/>
      <c r="AV586" s="668"/>
      <c r="AW586" s="668"/>
      <c r="AX586" s="668"/>
      <c r="AY586" s="668"/>
      <c r="AZ586" s="668"/>
      <c r="BA586" s="668"/>
      <c r="BB586" s="668"/>
      <c r="BC586" s="668"/>
      <c r="BD586" s="668"/>
      <c r="BE586" s="668"/>
      <c r="BF586" s="668"/>
      <c r="BG586" s="668"/>
      <c r="BH586" s="668"/>
      <c r="BI586" s="668"/>
      <c r="BJ586" s="668"/>
      <c r="BK586" s="668"/>
      <c r="BL586" s="668"/>
      <c r="BM586" s="668"/>
      <c r="BN586" s="668"/>
      <c r="BO586" s="668"/>
      <c r="BP586" s="668"/>
      <c r="BQ586" s="668"/>
      <c r="BR586" s="668"/>
      <c r="BS586" s="668"/>
      <c r="BT586" s="668"/>
      <c r="BU586" s="668"/>
      <c r="BV586" s="668"/>
      <c r="BW586" s="668"/>
      <c r="BX586" s="668"/>
      <c r="BY586" s="668"/>
      <c r="BZ586" s="668"/>
      <c r="CA586" s="668"/>
      <c r="CB586" s="668"/>
      <c r="CC586" s="668"/>
      <c r="CD586" s="668"/>
      <c r="CE586" s="668"/>
      <c r="CF586" s="668"/>
      <c r="CG586" s="668"/>
      <c r="CH586" s="668"/>
      <c r="CI586" s="668"/>
      <c r="CJ586" s="668"/>
      <c r="CK586" s="668"/>
      <c r="CL586" s="668"/>
      <c r="CM586" s="668"/>
      <c r="CN586" s="668"/>
      <c r="CO586" s="668"/>
      <c r="CP586" s="668"/>
      <c r="CQ586" s="668"/>
      <c r="CR586" s="668"/>
      <c r="CS586" s="668"/>
      <c r="CT586" s="668"/>
      <c r="CU586" s="668"/>
      <c r="CV586" s="668"/>
      <c r="CW586" s="668"/>
      <c r="CX586" s="668"/>
      <c r="CY586" s="668"/>
      <c r="CZ586" s="668"/>
      <c r="DA586" s="668"/>
      <c r="DB586" s="668"/>
      <c r="DC586" s="668"/>
      <c r="DD586" s="668"/>
      <c r="DE586" s="668"/>
      <c r="DF586" s="668"/>
      <c r="DG586" s="668"/>
      <c r="DH586" s="668"/>
      <c r="DI586" s="668"/>
      <c r="DJ586" s="668"/>
      <c r="DK586" s="668"/>
      <c r="DL586" s="668"/>
      <c r="DM586" s="668"/>
      <c r="DN586" s="668"/>
      <c r="DO586" s="668"/>
      <c r="DP586" s="668"/>
      <c r="DQ586" s="668"/>
      <c r="DR586" s="668"/>
      <c r="DS586" s="668"/>
      <c r="DT586" s="668"/>
      <c r="DU586" s="668"/>
      <c r="DV586" s="668"/>
      <c r="DW586" s="668"/>
      <c r="DX586" s="668"/>
      <c r="DY586" s="668"/>
      <c r="DZ586" s="668"/>
      <c r="EA586" s="668"/>
      <c r="EB586" s="668"/>
      <c r="EC586" s="668"/>
      <c r="ED586" s="668"/>
      <c r="EE586" s="668"/>
      <c r="EF586" s="668"/>
      <c r="EG586" s="668"/>
      <c r="EH586" s="668"/>
      <c r="EI586" s="668"/>
      <c r="EJ586" s="668"/>
      <c r="EK586" s="668"/>
      <c r="EL586" s="668"/>
      <c r="EM586" s="668"/>
      <c r="EN586" s="668"/>
      <c r="EO586" s="668"/>
      <c r="EP586" s="668"/>
      <c r="EQ586" s="668"/>
      <c r="ER586" s="668"/>
      <c r="ES586" s="668"/>
      <c r="ET586" s="668"/>
      <c r="EU586" s="668"/>
      <c r="EV586" s="668"/>
      <c r="EW586" s="668"/>
      <c r="EX586" s="668"/>
      <c r="EY586" s="668"/>
      <c r="EZ586" s="668"/>
      <c r="FA586" s="668"/>
      <c r="FB586" s="668"/>
      <c r="FC586" s="668"/>
      <c r="FD586" s="668"/>
      <c r="FE586" s="668"/>
      <c r="FF586" s="668"/>
    </row>
    <row r="587" spans="1:162" s="668" customFormat="1" ht="24" customHeight="1">
      <c r="A587" s="385"/>
      <c r="B587" s="385"/>
      <c r="C587" s="384" t="s">
        <v>606</v>
      </c>
      <c r="D587" s="478" t="s">
        <v>1106</v>
      </c>
      <c r="E587" s="419">
        <v>3021840</v>
      </c>
      <c r="F587" s="419">
        <v>0</v>
      </c>
      <c r="G587" s="417">
        <v>3021840</v>
      </c>
      <c r="H587" s="667"/>
      <c r="I587" s="669"/>
      <c r="J587" s="669"/>
      <c r="K587" s="670" t="s">
        <v>606</v>
      </c>
      <c r="L587" s="586" t="s">
        <v>3774</v>
      </c>
      <c r="M587" s="982">
        <f t="shared" si="27"/>
        <v>3021840</v>
      </c>
      <c r="N587" s="982">
        <f t="shared" si="28"/>
        <v>0</v>
      </c>
      <c r="O587" s="982">
        <f t="shared" si="29"/>
        <v>3021840</v>
      </c>
      <c r="P587" s="667"/>
      <c r="Q587" s="667"/>
      <c r="R587" s="667"/>
      <c r="S587" s="667"/>
      <c r="T587" s="667"/>
      <c r="U587" s="667"/>
      <c r="V587" s="667"/>
      <c r="W587" s="667"/>
      <c r="X587" s="667"/>
      <c r="Y587" s="667"/>
      <c r="Z587" s="667"/>
      <c r="AA587" s="667"/>
      <c r="AB587" s="667"/>
      <c r="AC587" s="667"/>
      <c r="AD587" s="667"/>
      <c r="AE587" s="667"/>
      <c r="AF587" s="667"/>
      <c r="AG587" s="667"/>
      <c r="AH587" s="667"/>
      <c r="AI587" s="667"/>
      <c r="AJ587" s="667"/>
    </row>
    <row r="588" spans="1:162" s="688" customFormat="1" ht="24" customHeight="1">
      <c r="A588" s="385"/>
      <c r="B588" s="384"/>
      <c r="C588" s="385" t="s">
        <v>670</v>
      </c>
      <c r="D588" s="478" t="s">
        <v>1107</v>
      </c>
      <c r="E588" s="419">
        <v>3227930</v>
      </c>
      <c r="F588" s="419">
        <v>0</v>
      </c>
      <c r="G588" s="419">
        <v>3227930</v>
      </c>
      <c r="H588" s="662"/>
      <c r="I588" s="669"/>
      <c r="J588" s="670"/>
      <c r="K588" s="669" t="s">
        <v>670</v>
      </c>
      <c r="L588" s="586" t="s">
        <v>3775</v>
      </c>
      <c r="M588" s="982">
        <f t="shared" si="27"/>
        <v>3227930</v>
      </c>
      <c r="N588" s="982">
        <f t="shared" si="28"/>
        <v>0</v>
      </c>
      <c r="O588" s="982">
        <f t="shared" si="29"/>
        <v>3227930</v>
      </c>
      <c r="P588" s="662"/>
      <c r="Q588" s="662"/>
      <c r="R588" s="662"/>
      <c r="S588" s="662"/>
      <c r="T588" s="662"/>
      <c r="U588" s="662"/>
      <c r="V588" s="662"/>
      <c r="W588" s="662"/>
      <c r="X588" s="662"/>
      <c r="Y588" s="662"/>
      <c r="Z588" s="662"/>
      <c r="AA588" s="662"/>
      <c r="AB588" s="662"/>
      <c r="AC588" s="662"/>
      <c r="AD588" s="662"/>
      <c r="AE588" s="662"/>
      <c r="AF588" s="662"/>
      <c r="AG588" s="662"/>
      <c r="AH588" s="662"/>
      <c r="AI588" s="662"/>
      <c r="AJ588" s="662"/>
      <c r="AK588" s="663"/>
      <c r="AL588" s="663"/>
      <c r="AM588" s="663"/>
      <c r="AN588" s="663"/>
      <c r="AO588" s="663"/>
      <c r="AP588" s="663"/>
      <c r="AQ588" s="663"/>
      <c r="AR588" s="663"/>
      <c r="AS588" s="663"/>
      <c r="AT588" s="663"/>
      <c r="AU588" s="663"/>
      <c r="AV588" s="663"/>
      <c r="AW588" s="663"/>
      <c r="AX588" s="663"/>
      <c r="AY588" s="663"/>
      <c r="AZ588" s="663"/>
      <c r="BA588" s="663"/>
      <c r="BB588" s="663"/>
      <c r="BC588" s="663"/>
      <c r="BD588" s="663"/>
      <c r="BE588" s="663"/>
      <c r="BF588" s="663"/>
      <c r="BG588" s="663"/>
      <c r="BH588" s="663"/>
      <c r="BI588" s="663"/>
      <c r="BJ588" s="663"/>
      <c r="BK588" s="663"/>
      <c r="BL588" s="663"/>
      <c r="BM588" s="663"/>
      <c r="BN588" s="663"/>
      <c r="BO588" s="663"/>
      <c r="BP588" s="663"/>
      <c r="BQ588" s="663"/>
      <c r="BR588" s="663"/>
      <c r="BS588" s="663"/>
      <c r="BT588" s="663"/>
      <c r="BU588" s="663"/>
      <c r="BV588" s="663"/>
      <c r="BW588" s="663"/>
      <c r="BX588" s="663"/>
      <c r="BY588" s="663"/>
      <c r="BZ588" s="663"/>
      <c r="CA588" s="663"/>
      <c r="CB588" s="663"/>
      <c r="CC588" s="663"/>
      <c r="CD588" s="663"/>
      <c r="CE588" s="663"/>
      <c r="CF588" s="663"/>
      <c r="CG588" s="663"/>
      <c r="CH588" s="663"/>
      <c r="CI588" s="663"/>
      <c r="CJ588" s="663"/>
      <c r="CK588" s="663"/>
      <c r="CL588" s="663"/>
      <c r="CM588" s="663"/>
      <c r="CN588" s="663"/>
      <c r="CO588" s="663"/>
      <c r="CP588" s="663"/>
      <c r="CQ588" s="663"/>
      <c r="CR588" s="663"/>
      <c r="CS588" s="663"/>
      <c r="CT588" s="663"/>
      <c r="CU588" s="663"/>
      <c r="CV588" s="663"/>
      <c r="CW588" s="663"/>
      <c r="CX588" s="663"/>
      <c r="CY588" s="663"/>
      <c r="CZ588" s="663"/>
      <c r="DA588" s="663"/>
      <c r="DB588" s="663"/>
      <c r="DC588" s="663"/>
      <c r="DD588" s="663"/>
      <c r="DE588" s="663"/>
      <c r="DF588" s="663"/>
      <c r="DG588" s="663"/>
      <c r="DH588" s="663"/>
      <c r="DI588" s="663"/>
      <c r="DJ588" s="663"/>
      <c r="DK588" s="663"/>
      <c r="DL588" s="663"/>
      <c r="DM588" s="663"/>
      <c r="DN588" s="663"/>
      <c r="DO588" s="663"/>
      <c r="DP588" s="663"/>
      <c r="DQ588" s="663"/>
      <c r="DR588" s="663"/>
      <c r="DS588" s="663"/>
      <c r="DT588" s="663"/>
      <c r="DU588" s="663"/>
      <c r="DV588" s="663"/>
      <c r="DW588" s="663"/>
      <c r="DX588" s="663"/>
      <c r="DY588" s="663"/>
      <c r="DZ588" s="663"/>
      <c r="EA588" s="663"/>
      <c r="EB588" s="663"/>
      <c r="EC588" s="663"/>
      <c r="ED588" s="663"/>
      <c r="EE588" s="663"/>
      <c r="EF588" s="663"/>
      <c r="EG588" s="663"/>
      <c r="EH588" s="663"/>
      <c r="EI588" s="663"/>
      <c r="EJ588" s="663"/>
      <c r="EK588" s="663"/>
      <c r="EL588" s="663"/>
      <c r="EM588" s="663"/>
      <c r="EN588" s="663"/>
      <c r="EO588" s="663"/>
      <c r="EP588" s="663"/>
      <c r="EQ588" s="663"/>
      <c r="ER588" s="663"/>
      <c r="ES588" s="663"/>
      <c r="ET588" s="663"/>
      <c r="EU588" s="663"/>
      <c r="EV588" s="663"/>
      <c r="EW588" s="663"/>
      <c r="EX588" s="663"/>
      <c r="EY588" s="663"/>
      <c r="EZ588" s="663"/>
      <c r="FA588" s="663"/>
      <c r="FB588" s="663"/>
      <c r="FC588" s="663"/>
      <c r="FD588" s="663"/>
      <c r="FE588" s="663"/>
      <c r="FF588" s="663"/>
    </row>
    <row r="589" spans="1:162" s="678" customFormat="1" ht="24" customHeight="1" thickBot="1">
      <c r="A589" s="414"/>
      <c r="B589" s="414"/>
      <c r="C589" s="415" t="s">
        <v>674</v>
      </c>
      <c r="D589" s="416" t="s">
        <v>1108</v>
      </c>
      <c r="E589" s="417">
        <v>28807980</v>
      </c>
      <c r="F589" s="417">
        <v>0</v>
      </c>
      <c r="G589" s="417">
        <v>28807980</v>
      </c>
      <c r="H589" s="667"/>
      <c r="I589" s="665"/>
      <c r="J589" s="665"/>
      <c r="K589" s="666" t="s">
        <v>674</v>
      </c>
      <c r="L589" s="585" t="s">
        <v>3776</v>
      </c>
      <c r="M589" s="981">
        <f t="shared" si="27"/>
        <v>28807980</v>
      </c>
      <c r="N589" s="981">
        <f t="shared" si="28"/>
        <v>0</v>
      </c>
      <c r="O589" s="981">
        <f t="shared" si="29"/>
        <v>28807980</v>
      </c>
      <c r="P589" s="667"/>
      <c r="Q589" s="667"/>
      <c r="R589" s="667"/>
      <c r="S589" s="667"/>
      <c r="T589" s="667"/>
      <c r="U589" s="667"/>
      <c r="V589" s="667"/>
      <c r="W589" s="667"/>
      <c r="X589" s="667"/>
      <c r="Y589" s="667"/>
      <c r="Z589" s="667"/>
      <c r="AA589" s="667"/>
      <c r="AB589" s="667"/>
      <c r="AC589" s="667"/>
      <c r="AD589" s="667"/>
      <c r="AE589" s="667"/>
      <c r="AF589" s="667"/>
      <c r="AG589" s="667"/>
      <c r="AH589" s="667"/>
      <c r="AI589" s="667"/>
      <c r="AJ589" s="667"/>
      <c r="AK589" s="668"/>
      <c r="AL589" s="668"/>
      <c r="AM589" s="668"/>
      <c r="AN589" s="668"/>
      <c r="AO589" s="668"/>
      <c r="AP589" s="668"/>
      <c r="AQ589" s="668"/>
      <c r="AR589" s="668"/>
      <c r="AS589" s="668"/>
      <c r="AT589" s="668"/>
      <c r="AU589" s="668"/>
      <c r="AV589" s="668"/>
      <c r="AW589" s="668"/>
      <c r="AX589" s="668"/>
      <c r="AY589" s="668"/>
      <c r="AZ589" s="668"/>
      <c r="BA589" s="668"/>
      <c r="BB589" s="668"/>
      <c r="BC589" s="668"/>
      <c r="BD589" s="668"/>
      <c r="BE589" s="668"/>
      <c r="BF589" s="668"/>
      <c r="BG589" s="668"/>
      <c r="BH589" s="668"/>
      <c r="BI589" s="668"/>
      <c r="BJ589" s="668"/>
      <c r="BK589" s="668"/>
      <c r="BL589" s="668"/>
      <c r="BM589" s="668"/>
      <c r="BN589" s="668"/>
      <c r="BO589" s="668"/>
      <c r="BP589" s="668"/>
      <c r="BQ589" s="668"/>
      <c r="BR589" s="668"/>
      <c r="BS589" s="668"/>
      <c r="BT589" s="668"/>
      <c r="BU589" s="668"/>
      <c r="BV589" s="668"/>
      <c r="BW589" s="668"/>
      <c r="BX589" s="668"/>
      <c r="BY589" s="668"/>
      <c r="BZ589" s="668"/>
      <c r="CA589" s="668"/>
      <c r="CB589" s="668"/>
      <c r="CC589" s="668"/>
      <c r="CD589" s="668"/>
      <c r="CE589" s="668"/>
      <c r="CF589" s="668"/>
      <c r="CG589" s="668"/>
      <c r="CH589" s="668"/>
      <c r="CI589" s="668"/>
      <c r="CJ589" s="668"/>
      <c r="CK589" s="668"/>
      <c r="CL589" s="668"/>
      <c r="CM589" s="668"/>
      <c r="CN589" s="668"/>
      <c r="CO589" s="668"/>
      <c r="CP589" s="668"/>
      <c r="CQ589" s="668"/>
      <c r="CR589" s="668"/>
      <c r="CS589" s="668"/>
      <c r="CT589" s="668"/>
      <c r="CU589" s="668"/>
      <c r="CV589" s="668"/>
      <c r="CW589" s="668"/>
      <c r="CX589" s="668"/>
      <c r="CY589" s="668"/>
      <c r="CZ589" s="668"/>
      <c r="DA589" s="668"/>
      <c r="DB589" s="668"/>
      <c r="DC589" s="668"/>
      <c r="DD589" s="668"/>
      <c r="DE589" s="668"/>
      <c r="DF589" s="668"/>
      <c r="DG589" s="668"/>
      <c r="DH589" s="668"/>
      <c r="DI589" s="668"/>
      <c r="DJ589" s="668"/>
      <c r="DK589" s="668"/>
      <c r="DL589" s="668"/>
      <c r="DM589" s="668"/>
      <c r="DN589" s="668"/>
      <c r="DO589" s="668"/>
      <c r="DP589" s="668"/>
      <c r="DQ589" s="668"/>
      <c r="DR589" s="668"/>
      <c r="DS589" s="668"/>
      <c r="DT589" s="668"/>
      <c r="DU589" s="668"/>
      <c r="DV589" s="668"/>
      <c r="DW589" s="668"/>
      <c r="DX589" s="668"/>
      <c r="DY589" s="668"/>
      <c r="DZ589" s="668"/>
      <c r="EA589" s="668"/>
      <c r="EB589" s="668"/>
      <c r="EC589" s="668"/>
      <c r="ED589" s="668"/>
      <c r="EE589" s="668"/>
      <c r="EF589" s="668"/>
      <c r="EG589" s="668"/>
      <c r="EH589" s="668"/>
      <c r="EI589" s="668"/>
      <c r="EJ589" s="668"/>
      <c r="EK589" s="668"/>
      <c r="EL589" s="668"/>
      <c r="EM589" s="668"/>
      <c r="EN589" s="668"/>
      <c r="EO589" s="668"/>
      <c r="EP589" s="668"/>
      <c r="EQ589" s="668"/>
      <c r="ER589" s="668"/>
      <c r="ES589" s="668"/>
      <c r="ET589" s="668"/>
      <c r="EU589" s="668"/>
      <c r="EV589" s="668"/>
      <c r="EW589" s="668"/>
      <c r="EX589" s="668"/>
      <c r="EY589" s="668"/>
      <c r="EZ589" s="668"/>
      <c r="FA589" s="668"/>
      <c r="FB589" s="668"/>
      <c r="FC589" s="668"/>
      <c r="FD589" s="668"/>
      <c r="FE589" s="668"/>
      <c r="FF589" s="668"/>
    </row>
    <row r="590" spans="1:162" s="678" customFormat="1" ht="24" customHeight="1" thickTop="1" thickBot="1">
      <c r="A590" s="424" t="s">
        <v>1109</v>
      </c>
      <c r="B590" s="424"/>
      <c r="C590" s="425"/>
      <c r="D590" s="426" t="s">
        <v>1110</v>
      </c>
      <c r="E590" s="427">
        <v>133411549.99999999</v>
      </c>
      <c r="F590" s="427">
        <v>0</v>
      </c>
      <c r="G590" s="439">
        <v>133411549.99999999</v>
      </c>
      <c r="H590" s="667"/>
      <c r="I590" s="675" t="s">
        <v>1109</v>
      </c>
      <c r="J590" s="675"/>
      <c r="K590" s="676"/>
      <c r="L590" s="587" t="s">
        <v>3777</v>
      </c>
      <c r="M590" s="984">
        <f t="shared" si="27"/>
        <v>133411549.99999999</v>
      </c>
      <c r="N590" s="984">
        <f t="shared" si="28"/>
        <v>0</v>
      </c>
      <c r="O590" s="984">
        <f t="shared" si="29"/>
        <v>133411549.99999999</v>
      </c>
      <c r="P590" s="667"/>
      <c r="Q590" s="667"/>
      <c r="R590" s="667"/>
      <c r="S590" s="667"/>
      <c r="T590" s="667"/>
      <c r="U590" s="667"/>
      <c r="V590" s="667"/>
      <c r="W590" s="667"/>
      <c r="X590" s="667"/>
      <c r="Y590" s="667"/>
      <c r="Z590" s="667"/>
      <c r="AA590" s="667"/>
      <c r="AB590" s="667"/>
      <c r="AC590" s="667"/>
      <c r="AD590" s="667"/>
      <c r="AE590" s="667"/>
      <c r="AF590" s="667"/>
      <c r="AG590" s="667"/>
      <c r="AH590" s="667"/>
      <c r="AI590" s="667"/>
      <c r="AJ590" s="667"/>
      <c r="AK590" s="668"/>
      <c r="AL590" s="668"/>
      <c r="AM590" s="668"/>
      <c r="AN590" s="668"/>
      <c r="AO590" s="668"/>
      <c r="AP590" s="668"/>
      <c r="AQ590" s="668"/>
      <c r="AR590" s="668"/>
      <c r="AS590" s="668"/>
      <c r="AT590" s="668"/>
      <c r="AU590" s="668"/>
      <c r="AV590" s="668"/>
      <c r="AW590" s="668"/>
      <c r="AX590" s="668"/>
      <c r="AY590" s="668"/>
      <c r="AZ590" s="668"/>
      <c r="BA590" s="668"/>
      <c r="BB590" s="668"/>
      <c r="BC590" s="668"/>
      <c r="BD590" s="668"/>
      <c r="BE590" s="668"/>
      <c r="BF590" s="668"/>
      <c r="BG590" s="668"/>
      <c r="BH590" s="668"/>
      <c r="BI590" s="668"/>
      <c r="BJ590" s="668"/>
      <c r="BK590" s="668"/>
      <c r="BL590" s="668"/>
      <c r="BM590" s="668"/>
      <c r="BN590" s="668"/>
      <c r="BO590" s="668"/>
      <c r="BP590" s="668"/>
      <c r="BQ590" s="668"/>
      <c r="BR590" s="668"/>
      <c r="BS590" s="668"/>
      <c r="BT590" s="668"/>
      <c r="BU590" s="668"/>
      <c r="BV590" s="668"/>
      <c r="BW590" s="668"/>
      <c r="BX590" s="668"/>
      <c r="BY590" s="668"/>
      <c r="BZ590" s="668"/>
      <c r="CA590" s="668"/>
      <c r="CB590" s="668"/>
      <c r="CC590" s="668"/>
      <c r="CD590" s="668"/>
      <c r="CE590" s="668"/>
      <c r="CF590" s="668"/>
      <c r="CG590" s="668"/>
      <c r="CH590" s="668"/>
      <c r="CI590" s="668"/>
      <c r="CJ590" s="668"/>
      <c r="CK590" s="668"/>
      <c r="CL590" s="668"/>
      <c r="CM590" s="668"/>
      <c r="CN590" s="668"/>
      <c r="CO590" s="668"/>
      <c r="CP590" s="668"/>
      <c r="CQ590" s="668"/>
      <c r="CR590" s="668"/>
      <c r="CS590" s="668"/>
      <c r="CT590" s="668"/>
      <c r="CU590" s="668"/>
      <c r="CV590" s="668"/>
      <c r="CW590" s="668"/>
      <c r="CX590" s="668"/>
      <c r="CY590" s="668"/>
      <c r="CZ590" s="668"/>
      <c r="DA590" s="668"/>
      <c r="DB590" s="668"/>
      <c r="DC590" s="668"/>
      <c r="DD590" s="668"/>
      <c r="DE590" s="668"/>
      <c r="DF590" s="668"/>
      <c r="DG590" s="668"/>
      <c r="DH590" s="668"/>
      <c r="DI590" s="668"/>
      <c r="DJ590" s="668"/>
      <c r="DK590" s="668"/>
      <c r="DL590" s="668"/>
      <c r="DM590" s="668"/>
      <c r="DN590" s="668"/>
      <c r="DO590" s="668"/>
      <c r="DP590" s="668"/>
      <c r="DQ590" s="668"/>
      <c r="DR590" s="668"/>
      <c r="DS590" s="668"/>
      <c r="DT590" s="668"/>
      <c r="DU590" s="668"/>
      <c r="DV590" s="668"/>
      <c r="DW590" s="668"/>
      <c r="DX590" s="668"/>
      <c r="DY590" s="668"/>
      <c r="DZ590" s="668"/>
      <c r="EA590" s="668"/>
      <c r="EB590" s="668"/>
      <c r="EC590" s="668"/>
      <c r="ED590" s="668"/>
      <c r="EE590" s="668"/>
      <c r="EF590" s="668"/>
      <c r="EG590" s="668"/>
      <c r="EH590" s="668"/>
      <c r="EI590" s="668"/>
      <c r="EJ590" s="668"/>
      <c r="EK590" s="668"/>
      <c r="EL590" s="668"/>
      <c r="EM590" s="668"/>
      <c r="EN590" s="668"/>
      <c r="EO590" s="668"/>
      <c r="EP590" s="668"/>
      <c r="EQ590" s="668"/>
      <c r="ER590" s="668"/>
      <c r="ES590" s="668"/>
      <c r="ET590" s="668"/>
      <c r="EU590" s="668"/>
      <c r="EV590" s="668"/>
      <c r="EW590" s="668"/>
      <c r="EX590" s="668"/>
      <c r="EY590" s="668"/>
      <c r="EZ590" s="668"/>
      <c r="FA590" s="668"/>
      <c r="FB590" s="668"/>
      <c r="FC590" s="668"/>
      <c r="FD590" s="668"/>
      <c r="FE590" s="668"/>
      <c r="FF590" s="668"/>
    </row>
    <row r="591" spans="1:162" s="672" customFormat="1" ht="24" customHeight="1" thickTop="1">
      <c r="A591" s="414"/>
      <c r="B591" s="414" t="s">
        <v>592</v>
      </c>
      <c r="C591" s="415"/>
      <c r="D591" s="416" t="s">
        <v>593</v>
      </c>
      <c r="E591" s="417">
        <v>28156830</v>
      </c>
      <c r="F591" s="417">
        <v>0</v>
      </c>
      <c r="G591" s="417">
        <v>28156830</v>
      </c>
      <c r="H591" s="667"/>
      <c r="I591" s="665"/>
      <c r="J591" s="665" t="s">
        <v>592</v>
      </c>
      <c r="K591" s="666"/>
      <c r="L591" s="585" t="s">
        <v>3339</v>
      </c>
      <c r="M591" s="981">
        <f t="shared" si="27"/>
        <v>28156830</v>
      </c>
      <c r="N591" s="981">
        <f t="shared" si="28"/>
        <v>0</v>
      </c>
      <c r="O591" s="981">
        <f t="shared" si="29"/>
        <v>28156830</v>
      </c>
      <c r="P591" s="667"/>
      <c r="Q591" s="667"/>
      <c r="R591" s="667"/>
      <c r="S591" s="667"/>
      <c r="T591" s="667"/>
      <c r="U591" s="667"/>
      <c r="V591" s="667"/>
      <c r="W591" s="667"/>
      <c r="X591" s="667"/>
      <c r="Y591" s="667"/>
      <c r="Z591" s="667"/>
      <c r="AA591" s="667"/>
      <c r="AB591" s="667"/>
      <c r="AC591" s="667"/>
      <c r="AD591" s="667"/>
      <c r="AE591" s="667"/>
      <c r="AF591" s="667"/>
      <c r="AG591" s="667"/>
      <c r="AH591" s="667"/>
      <c r="AI591" s="667"/>
      <c r="AJ591" s="667"/>
      <c r="AK591" s="668"/>
      <c r="AL591" s="668"/>
      <c r="AM591" s="668"/>
      <c r="AN591" s="668"/>
      <c r="AO591" s="668"/>
      <c r="AP591" s="668"/>
      <c r="AQ591" s="668"/>
      <c r="AR591" s="668"/>
      <c r="AS591" s="668"/>
      <c r="AT591" s="668"/>
      <c r="AU591" s="668"/>
      <c r="AV591" s="668"/>
      <c r="AW591" s="668"/>
      <c r="AX591" s="668"/>
      <c r="AY591" s="668"/>
      <c r="AZ591" s="668"/>
      <c r="BA591" s="668"/>
      <c r="BB591" s="668"/>
      <c r="BC591" s="668"/>
      <c r="BD591" s="668"/>
      <c r="BE591" s="668"/>
      <c r="BF591" s="668"/>
      <c r="BG591" s="668"/>
      <c r="BH591" s="668"/>
      <c r="BI591" s="668"/>
      <c r="BJ591" s="668"/>
      <c r="BK591" s="668"/>
      <c r="BL591" s="668"/>
      <c r="BM591" s="668"/>
      <c r="BN591" s="668"/>
      <c r="BO591" s="668"/>
      <c r="BP591" s="668"/>
      <c r="BQ591" s="668"/>
      <c r="BR591" s="668"/>
      <c r="BS591" s="668"/>
      <c r="BT591" s="668"/>
      <c r="BU591" s="668"/>
      <c r="BV591" s="668"/>
      <c r="BW591" s="668"/>
      <c r="BX591" s="668"/>
      <c r="BY591" s="668"/>
      <c r="BZ591" s="668"/>
      <c r="CA591" s="668"/>
      <c r="CB591" s="668"/>
      <c r="CC591" s="668"/>
      <c r="CD591" s="668"/>
      <c r="CE591" s="668"/>
      <c r="CF591" s="668"/>
      <c r="CG591" s="668"/>
      <c r="CH591" s="668"/>
      <c r="CI591" s="668"/>
      <c r="CJ591" s="668"/>
      <c r="CK591" s="668"/>
      <c r="CL591" s="668"/>
      <c r="CM591" s="668"/>
      <c r="CN591" s="668"/>
      <c r="CO591" s="668"/>
      <c r="CP591" s="668"/>
      <c r="CQ591" s="668"/>
      <c r="CR591" s="668"/>
      <c r="CS591" s="668"/>
      <c r="CT591" s="668"/>
      <c r="CU591" s="668"/>
      <c r="CV591" s="668"/>
      <c r="CW591" s="668"/>
      <c r="CX591" s="668"/>
      <c r="CY591" s="668"/>
      <c r="CZ591" s="668"/>
      <c r="DA591" s="668"/>
      <c r="DB591" s="668"/>
      <c r="DC591" s="668"/>
      <c r="DD591" s="668"/>
      <c r="DE591" s="668"/>
      <c r="DF591" s="668"/>
      <c r="DG591" s="668"/>
      <c r="DH591" s="668"/>
      <c r="DI591" s="668"/>
      <c r="DJ591" s="668"/>
      <c r="DK591" s="668"/>
      <c r="DL591" s="668"/>
      <c r="DM591" s="668"/>
      <c r="DN591" s="668"/>
      <c r="DO591" s="668"/>
      <c r="DP591" s="668"/>
      <c r="DQ591" s="668"/>
      <c r="DR591" s="668"/>
      <c r="DS591" s="668"/>
      <c r="DT591" s="668"/>
      <c r="DU591" s="668"/>
      <c r="DV591" s="668"/>
      <c r="DW591" s="668"/>
      <c r="DX591" s="668"/>
      <c r="DY591" s="668"/>
      <c r="DZ591" s="668"/>
      <c r="EA591" s="668"/>
      <c r="EB591" s="668"/>
      <c r="EC591" s="668"/>
      <c r="ED591" s="668"/>
      <c r="EE591" s="668"/>
      <c r="EF591" s="668"/>
      <c r="EG591" s="668"/>
      <c r="EH591" s="668"/>
      <c r="EI591" s="668"/>
      <c r="EJ591" s="668"/>
      <c r="EK591" s="668"/>
      <c r="EL591" s="668"/>
      <c r="EM591" s="668"/>
      <c r="EN591" s="668"/>
      <c r="EO591" s="668"/>
      <c r="EP591" s="668"/>
      <c r="EQ591" s="668"/>
      <c r="ER591" s="668"/>
      <c r="ES591" s="668"/>
      <c r="ET591" s="668"/>
      <c r="EU591" s="668"/>
      <c r="EV591" s="668"/>
      <c r="EW591" s="668"/>
      <c r="EX591" s="668"/>
      <c r="EY591" s="668"/>
      <c r="EZ591" s="668"/>
      <c r="FA591" s="668"/>
      <c r="FB591" s="668"/>
      <c r="FC591" s="668"/>
      <c r="FD591" s="668"/>
      <c r="FE591" s="668"/>
      <c r="FF591" s="668"/>
    </row>
    <row r="592" spans="1:162" s="668" customFormat="1" ht="24" customHeight="1">
      <c r="A592" s="385"/>
      <c r="B592" s="385"/>
      <c r="C592" s="384" t="s">
        <v>592</v>
      </c>
      <c r="D592" s="478" t="s">
        <v>594</v>
      </c>
      <c r="E592" s="419">
        <v>28156830</v>
      </c>
      <c r="F592" s="419">
        <v>0</v>
      </c>
      <c r="G592" s="419">
        <v>28156830</v>
      </c>
      <c r="H592" s="667"/>
      <c r="I592" s="669"/>
      <c r="J592" s="669"/>
      <c r="K592" s="670" t="s">
        <v>592</v>
      </c>
      <c r="L592" s="586" t="s">
        <v>3327</v>
      </c>
      <c r="M592" s="982">
        <f t="shared" si="27"/>
        <v>28156830</v>
      </c>
      <c r="N592" s="982">
        <f t="shared" si="28"/>
        <v>0</v>
      </c>
      <c r="O592" s="982">
        <f t="shared" si="29"/>
        <v>28156830</v>
      </c>
      <c r="P592" s="667"/>
      <c r="Q592" s="667"/>
      <c r="R592" s="667"/>
      <c r="S592" s="667"/>
      <c r="T592" s="667"/>
      <c r="U592" s="667"/>
      <c r="V592" s="667"/>
      <c r="W592" s="667"/>
      <c r="X592" s="667"/>
      <c r="Y592" s="667"/>
      <c r="Z592" s="667"/>
      <c r="AA592" s="667"/>
      <c r="AB592" s="667"/>
      <c r="AC592" s="667"/>
      <c r="AD592" s="667"/>
      <c r="AE592" s="667"/>
      <c r="AF592" s="667"/>
      <c r="AG592" s="667"/>
      <c r="AH592" s="667"/>
      <c r="AI592" s="667"/>
      <c r="AJ592" s="667"/>
    </row>
    <row r="593" spans="1:162" s="684" customFormat="1" ht="24" customHeight="1">
      <c r="A593" s="384"/>
      <c r="B593" s="385" t="s">
        <v>595</v>
      </c>
      <c r="C593" s="385"/>
      <c r="D593" s="478" t="s">
        <v>1111</v>
      </c>
      <c r="E593" s="419">
        <v>105254720</v>
      </c>
      <c r="F593" s="419">
        <v>0</v>
      </c>
      <c r="G593" s="417">
        <v>105254720</v>
      </c>
      <c r="H593" s="667"/>
      <c r="I593" s="670"/>
      <c r="J593" s="669" t="s">
        <v>595</v>
      </c>
      <c r="K593" s="669"/>
      <c r="L593" s="586" t="s">
        <v>3778</v>
      </c>
      <c r="M593" s="982">
        <f t="shared" si="27"/>
        <v>105254720</v>
      </c>
      <c r="N593" s="982">
        <f t="shared" si="28"/>
        <v>0</v>
      </c>
      <c r="O593" s="982">
        <f t="shared" si="29"/>
        <v>105254720</v>
      </c>
      <c r="P593" s="667"/>
      <c r="Q593" s="667"/>
      <c r="R593" s="667"/>
      <c r="S593" s="667"/>
      <c r="T593" s="667"/>
      <c r="U593" s="667"/>
      <c r="V593" s="667"/>
      <c r="W593" s="667"/>
      <c r="X593" s="667"/>
      <c r="Y593" s="667"/>
      <c r="Z593" s="667"/>
      <c r="AA593" s="667"/>
      <c r="AB593" s="667"/>
      <c r="AC593" s="667"/>
      <c r="AD593" s="667"/>
      <c r="AE593" s="667"/>
      <c r="AF593" s="667"/>
      <c r="AG593" s="667"/>
      <c r="AH593" s="667"/>
      <c r="AI593" s="667"/>
      <c r="AJ593" s="667"/>
      <c r="AK593" s="668"/>
      <c r="AL593" s="668"/>
      <c r="AM593" s="668"/>
      <c r="AN593" s="668"/>
      <c r="AO593" s="668"/>
      <c r="AP593" s="668"/>
      <c r="AQ593" s="668"/>
      <c r="AR593" s="668"/>
      <c r="AS593" s="668"/>
      <c r="AT593" s="668"/>
      <c r="AU593" s="668"/>
      <c r="AV593" s="668"/>
      <c r="AW593" s="668"/>
      <c r="AX593" s="668"/>
      <c r="AY593" s="668"/>
      <c r="AZ593" s="668"/>
      <c r="BA593" s="668"/>
      <c r="BB593" s="668"/>
      <c r="BC593" s="668"/>
      <c r="BD593" s="668"/>
      <c r="BE593" s="668"/>
      <c r="BF593" s="668"/>
      <c r="BG593" s="668"/>
      <c r="BH593" s="668"/>
      <c r="BI593" s="668"/>
      <c r="BJ593" s="668"/>
      <c r="BK593" s="668"/>
      <c r="BL593" s="668"/>
      <c r="BM593" s="668"/>
      <c r="BN593" s="668"/>
      <c r="BO593" s="668"/>
      <c r="BP593" s="668"/>
      <c r="BQ593" s="668"/>
      <c r="BR593" s="668"/>
      <c r="BS593" s="668"/>
      <c r="BT593" s="668"/>
      <c r="BU593" s="668"/>
      <c r="BV593" s="668"/>
      <c r="BW593" s="668"/>
      <c r="BX593" s="668"/>
      <c r="BY593" s="668"/>
      <c r="BZ593" s="668"/>
      <c r="CA593" s="668"/>
      <c r="CB593" s="668"/>
      <c r="CC593" s="668"/>
      <c r="CD593" s="668"/>
      <c r="CE593" s="668"/>
      <c r="CF593" s="668"/>
      <c r="CG593" s="668"/>
      <c r="CH593" s="668"/>
      <c r="CI593" s="668"/>
      <c r="CJ593" s="668"/>
      <c r="CK593" s="668"/>
      <c r="CL593" s="668"/>
      <c r="CM593" s="668"/>
      <c r="CN593" s="668"/>
      <c r="CO593" s="668"/>
      <c r="CP593" s="668"/>
      <c r="CQ593" s="668"/>
      <c r="CR593" s="668"/>
      <c r="CS593" s="668"/>
      <c r="CT593" s="668"/>
      <c r="CU593" s="668"/>
      <c r="CV593" s="668"/>
      <c r="CW593" s="668"/>
      <c r="CX593" s="668"/>
      <c r="CY593" s="668"/>
      <c r="CZ593" s="668"/>
      <c r="DA593" s="668"/>
      <c r="DB593" s="668"/>
      <c r="DC593" s="668"/>
      <c r="DD593" s="668"/>
      <c r="DE593" s="668"/>
      <c r="DF593" s="668"/>
      <c r="DG593" s="668"/>
      <c r="DH593" s="668"/>
      <c r="DI593" s="668"/>
      <c r="DJ593" s="668"/>
      <c r="DK593" s="668"/>
      <c r="DL593" s="668"/>
      <c r="DM593" s="668"/>
      <c r="DN593" s="668"/>
      <c r="DO593" s="668"/>
      <c r="DP593" s="668"/>
      <c r="DQ593" s="668"/>
      <c r="DR593" s="668"/>
      <c r="DS593" s="668"/>
      <c r="DT593" s="668"/>
      <c r="DU593" s="668"/>
      <c r="DV593" s="668"/>
      <c r="DW593" s="668"/>
      <c r="DX593" s="668"/>
      <c r="DY593" s="668"/>
      <c r="DZ593" s="668"/>
      <c r="EA593" s="668"/>
      <c r="EB593" s="668"/>
      <c r="EC593" s="668"/>
      <c r="ED593" s="668"/>
      <c r="EE593" s="668"/>
      <c r="EF593" s="668"/>
      <c r="EG593" s="668"/>
      <c r="EH593" s="668"/>
      <c r="EI593" s="668"/>
      <c r="EJ593" s="668"/>
      <c r="EK593" s="668"/>
      <c r="EL593" s="668"/>
      <c r="EM593" s="668"/>
      <c r="EN593" s="668"/>
      <c r="EO593" s="668"/>
      <c r="EP593" s="668"/>
      <c r="EQ593" s="668"/>
      <c r="ER593" s="668"/>
      <c r="ES593" s="668"/>
      <c r="ET593" s="668"/>
      <c r="EU593" s="668"/>
      <c r="EV593" s="668"/>
      <c r="EW593" s="668"/>
      <c r="EX593" s="668"/>
      <c r="EY593" s="668"/>
      <c r="EZ593" s="668"/>
      <c r="FA593" s="668"/>
      <c r="FB593" s="668"/>
      <c r="FC593" s="668"/>
      <c r="FD593" s="668"/>
      <c r="FE593" s="668"/>
      <c r="FF593" s="668"/>
    </row>
    <row r="594" spans="1:162" s="668" customFormat="1" ht="24" customHeight="1">
      <c r="A594" s="414"/>
      <c r="B594" s="415"/>
      <c r="C594" s="414" t="s">
        <v>592</v>
      </c>
      <c r="D594" s="552" t="s">
        <v>1112</v>
      </c>
      <c r="E594" s="417">
        <v>105254720</v>
      </c>
      <c r="F594" s="417">
        <v>0</v>
      </c>
      <c r="G594" s="417">
        <v>105254720</v>
      </c>
      <c r="H594" s="667"/>
      <c r="I594" s="665"/>
      <c r="J594" s="666"/>
      <c r="K594" s="665" t="s">
        <v>592</v>
      </c>
      <c r="L594" s="585" t="s">
        <v>3779</v>
      </c>
      <c r="M594" s="981">
        <f t="shared" si="27"/>
        <v>105254720</v>
      </c>
      <c r="N594" s="981">
        <f t="shared" si="28"/>
        <v>0</v>
      </c>
      <c r="O594" s="981">
        <f t="shared" si="29"/>
        <v>105254720</v>
      </c>
      <c r="P594" s="667"/>
      <c r="Q594" s="667"/>
      <c r="R594" s="667"/>
      <c r="S594" s="667"/>
      <c r="T594" s="667"/>
      <c r="U594" s="667"/>
      <c r="V594" s="667"/>
      <c r="W594" s="667"/>
      <c r="X594" s="667"/>
      <c r="Y594" s="667"/>
      <c r="Z594" s="667"/>
      <c r="AA594" s="667"/>
      <c r="AB594" s="667"/>
      <c r="AC594" s="667"/>
      <c r="AD594" s="667"/>
      <c r="AE594" s="667"/>
      <c r="AF594" s="667"/>
      <c r="AG594" s="667"/>
      <c r="AH594" s="667"/>
      <c r="AI594" s="667"/>
      <c r="AJ594" s="667"/>
    </row>
    <row r="595" spans="1:162" s="682" customFormat="1" ht="24" customHeight="1" thickBot="1">
      <c r="A595" s="424" t="s">
        <v>1113</v>
      </c>
      <c r="B595" s="424"/>
      <c r="C595" s="425"/>
      <c r="D595" s="426" t="s">
        <v>1114</v>
      </c>
      <c r="E595" s="427">
        <v>798044268</v>
      </c>
      <c r="F595" s="427">
        <v>6699400</v>
      </c>
      <c r="G595" s="439">
        <v>804743668</v>
      </c>
      <c r="H595" s="662"/>
      <c r="I595" s="675" t="s">
        <v>1113</v>
      </c>
      <c r="J595" s="675"/>
      <c r="K595" s="676"/>
      <c r="L595" s="620" t="s">
        <v>3780</v>
      </c>
      <c r="M595" s="984">
        <f t="shared" si="27"/>
        <v>798044268</v>
      </c>
      <c r="N595" s="984">
        <f t="shared" si="28"/>
        <v>6699400</v>
      </c>
      <c r="O595" s="984">
        <f t="shared" si="29"/>
        <v>804743668</v>
      </c>
      <c r="P595" s="662"/>
      <c r="Q595" s="662"/>
      <c r="R595" s="662"/>
      <c r="S595" s="662"/>
      <c r="T595" s="662"/>
      <c r="U595" s="662"/>
      <c r="V595" s="662"/>
      <c r="W595" s="662"/>
      <c r="X595" s="662"/>
      <c r="Y595" s="662"/>
      <c r="Z595" s="662"/>
      <c r="AA595" s="662"/>
      <c r="AB595" s="662"/>
      <c r="AC595" s="662"/>
      <c r="AD595" s="662"/>
      <c r="AE595" s="662"/>
      <c r="AF595" s="662"/>
      <c r="AG595" s="662"/>
      <c r="AH595" s="662"/>
      <c r="AI595" s="662"/>
      <c r="AJ595" s="662"/>
      <c r="AK595" s="663"/>
      <c r="AL595" s="663"/>
      <c r="AM595" s="663"/>
      <c r="AN595" s="663"/>
      <c r="AO595" s="663"/>
      <c r="AP595" s="663"/>
      <c r="AQ595" s="663"/>
      <c r="AR595" s="663"/>
      <c r="AS595" s="663"/>
      <c r="AT595" s="663"/>
      <c r="AU595" s="663"/>
      <c r="AV595" s="663"/>
      <c r="AW595" s="663"/>
      <c r="AX595" s="663"/>
      <c r="AY595" s="663"/>
      <c r="AZ595" s="663"/>
      <c r="BA595" s="663"/>
      <c r="BB595" s="663"/>
      <c r="BC595" s="663"/>
      <c r="BD595" s="663"/>
      <c r="BE595" s="663"/>
      <c r="BF595" s="663"/>
      <c r="BG595" s="663"/>
      <c r="BH595" s="663"/>
      <c r="BI595" s="663"/>
      <c r="BJ595" s="663"/>
      <c r="BK595" s="663"/>
      <c r="BL595" s="663"/>
      <c r="BM595" s="663"/>
      <c r="BN595" s="663"/>
      <c r="BO595" s="663"/>
      <c r="BP595" s="663"/>
      <c r="BQ595" s="663"/>
      <c r="BR595" s="663"/>
      <c r="BS595" s="663"/>
      <c r="BT595" s="663"/>
      <c r="BU595" s="663"/>
      <c r="BV595" s="663"/>
      <c r="BW595" s="663"/>
      <c r="BX595" s="663"/>
      <c r="BY595" s="663"/>
      <c r="BZ595" s="663"/>
      <c r="CA595" s="663"/>
      <c r="CB595" s="663"/>
      <c r="CC595" s="663"/>
      <c r="CD595" s="663"/>
      <c r="CE595" s="663"/>
      <c r="CF595" s="663"/>
      <c r="CG595" s="663"/>
      <c r="CH595" s="663"/>
      <c r="CI595" s="663"/>
      <c r="CJ595" s="663"/>
      <c r="CK595" s="663"/>
      <c r="CL595" s="663"/>
      <c r="CM595" s="663"/>
      <c r="CN595" s="663"/>
      <c r="CO595" s="663"/>
      <c r="CP595" s="663"/>
      <c r="CQ595" s="663"/>
      <c r="CR595" s="663"/>
      <c r="CS595" s="663"/>
      <c r="CT595" s="663"/>
      <c r="CU595" s="663"/>
      <c r="CV595" s="663"/>
      <c r="CW595" s="663"/>
      <c r="CX595" s="663"/>
      <c r="CY595" s="663"/>
      <c r="CZ595" s="663"/>
      <c r="DA595" s="663"/>
      <c r="DB595" s="663"/>
      <c r="DC595" s="663"/>
      <c r="DD595" s="663"/>
      <c r="DE595" s="663"/>
      <c r="DF595" s="663"/>
      <c r="DG595" s="663"/>
      <c r="DH595" s="663"/>
      <c r="DI595" s="663"/>
      <c r="DJ595" s="663"/>
      <c r="DK595" s="663"/>
      <c r="DL595" s="663"/>
      <c r="DM595" s="663"/>
      <c r="DN595" s="663"/>
      <c r="DO595" s="663"/>
      <c r="DP595" s="663"/>
      <c r="DQ595" s="663"/>
      <c r="DR595" s="663"/>
      <c r="DS595" s="663"/>
      <c r="DT595" s="663"/>
      <c r="DU595" s="663"/>
      <c r="DV595" s="663"/>
      <c r="DW595" s="663"/>
      <c r="DX595" s="663"/>
      <c r="DY595" s="663"/>
      <c r="DZ595" s="663"/>
      <c r="EA595" s="663"/>
      <c r="EB595" s="663"/>
      <c r="EC595" s="663"/>
      <c r="ED595" s="663"/>
      <c r="EE595" s="663"/>
      <c r="EF595" s="663"/>
      <c r="EG595" s="663"/>
      <c r="EH595" s="663"/>
      <c r="EI595" s="663"/>
      <c r="EJ595" s="663"/>
      <c r="EK595" s="663"/>
      <c r="EL595" s="663"/>
      <c r="EM595" s="663"/>
      <c r="EN595" s="663"/>
      <c r="EO595" s="663"/>
      <c r="EP595" s="663"/>
      <c r="EQ595" s="663"/>
      <c r="ER595" s="663"/>
      <c r="ES595" s="663"/>
      <c r="ET595" s="663"/>
      <c r="EU595" s="663"/>
      <c r="EV595" s="663"/>
      <c r="EW595" s="663"/>
      <c r="EX595" s="663"/>
      <c r="EY595" s="663"/>
      <c r="EZ595" s="663"/>
      <c r="FA595" s="663"/>
      <c r="FB595" s="663"/>
      <c r="FC595" s="663"/>
      <c r="FD595" s="663"/>
      <c r="FE595" s="663"/>
      <c r="FF595" s="663"/>
    </row>
    <row r="596" spans="1:162" s="678" customFormat="1" ht="24" customHeight="1" thickTop="1" thickBot="1">
      <c r="A596" s="414"/>
      <c r="B596" s="415" t="s">
        <v>592</v>
      </c>
      <c r="C596" s="414"/>
      <c r="D596" s="416" t="s">
        <v>617</v>
      </c>
      <c r="E596" s="417">
        <v>415446350</v>
      </c>
      <c r="F596" s="417">
        <v>6699400</v>
      </c>
      <c r="G596" s="417">
        <v>422145750</v>
      </c>
      <c r="H596" s="667"/>
      <c r="I596" s="665"/>
      <c r="J596" s="666" t="s">
        <v>592</v>
      </c>
      <c r="K596" s="665"/>
      <c r="L596" s="585" t="s">
        <v>3339</v>
      </c>
      <c r="M596" s="981">
        <f t="shared" si="27"/>
        <v>415446350</v>
      </c>
      <c r="N596" s="981">
        <f t="shared" si="28"/>
        <v>6699400</v>
      </c>
      <c r="O596" s="981">
        <f t="shared" si="29"/>
        <v>422145750</v>
      </c>
      <c r="P596" s="667"/>
      <c r="Q596" s="667"/>
      <c r="R596" s="667"/>
      <c r="S596" s="667"/>
      <c r="T596" s="667"/>
      <c r="U596" s="667"/>
      <c r="V596" s="667"/>
      <c r="W596" s="667"/>
      <c r="X596" s="667"/>
      <c r="Y596" s="667"/>
      <c r="Z596" s="667"/>
      <c r="AA596" s="667"/>
      <c r="AB596" s="667"/>
      <c r="AC596" s="667"/>
      <c r="AD596" s="667"/>
      <c r="AE596" s="667"/>
      <c r="AF596" s="667"/>
      <c r="AG596" s="667"/>
      <c r="AH596" s="667"/>
      <c r="AI596" s="667"/>
      <c r="AJ596" s="667"/>
      <c r="AK596" s="668"/>
      <c r="AL596" s="668"/>
      <c r="AM596" s="668"/>
      <c r="AN596" s="668"/>
      <c r="AO596" s="668"/>
      <c r="AP596" s="668"/>
      <c r="AQ596" s="668"/>
      <c r="AR596" s="668"/>
      <c r="AS596" s="668"/>
      <c r="AT596" s="668"/>
      <c r="AU596" s="668"/>
      <c r="AV596" s="668"/>
      <c r="AW596" s="668"/>
      <c r="AX596" s="668"/>
      <c r="AY596" s="668"/>
      <c r="AZ596" s="668"/>
      <c r="BA596" s="668"/>
      <c r="BB596" s="668"/>
      <c r="BC596" s="668"/>
      <c r="BD596" s="668"/>
      <c r="BE596" s="668"/>
      <c r="BF596" s="668"/>
      <c r="BG596" s="668"/>
      <c r="BH596" s="668"/>
      <c r="BI596" s="668"/>
      <c r="BJ596" s="668"/>
      <c r="BK596" s="668"/>
      <c r="BL596" s="668"/>
      <c r="BM596" s="668"/>
      <c r="BN596" s="668"/>
      <c r="BO596" s="668"/>
      <c r="BP596" s="668"/>
      <c r="BQ596" s="668"/>
      <c r="BR596" s="668"/>
      <c r="BS596" s="668"/>
      <c r="BT596" s="668"/>
      <c r="BU596" s="668"/>
      <c r="BV596" s="668"/>
      <c r="BW596" s="668"/>
      <c r="BX596" s="668"/>
      <c r="BY596" s="668"/>
      <c r="BZ596" s="668"/>
      <c r="CA596" s="668"/>
      <c r="CB596" s="668"/>
      <c r="CC596" s="668"/>
      <c r="CD596" s="668"/>
      <c r="CE596" s="668"/>
      <c r="CF596" s="668"/>
      <c r="CG596" s="668"/>
      <c r="CH596" s="668"/>
      <c r="CI596" s="668"/>
      <c r="CJ596" s="668"/>
      <c r="CK596" s="668"/>
      <c r="CL596" s="668"/>
      <c r="CM596" s="668"/>
      <c r="CN596" s="668"/>
      <c r="CO596" s="668"/>
      <c r="CP596" s="668"/>
      <c r="CQ596" s="668"/>
      <c r="CR596" s="668"/>
      <c r="CS596" s="668"/>
      <c r="CT596" s="668"/>
      <c r="CU596" s="668"/>
      <c r="CV596" s="668"/>
      <c r="CW596" s="668"/>
      <c r="CX596" s="668"/>
      <c r="CY596" s="668"/>
      <c r="CZ596" s="668"/>
      <c r="DA596" s="668"/>
      <c r="DB596" s="668"/>
      <c r="DC596" s="668"/>
      <c r="DD596" s="668"/>
      <c r="DE596" s="668"/>
      <c r="DF596" s="668"/>
      <c r="DG596" s="668"/>
      <c r="DH596" s="668"/>
      <c r="DI596" s="668"/>
      <c r="DJ596" s="668"/>
      <c r="DK596" s="668"/>
      <c r="DL596" s="668"/>
      <c r="DM596" s="668"/>
      <c r="DN596" s="668"/>
      <c r="DO596" s="668"/>
      <c r="DP596" s="668"/>
      <c r="DQ596" s="668"/>
      <c r="DR596" s="668"/>
      <c r="DS596" s="668"/>
      <c r="DT596" s="668"/>
      <c r="DU596" s="668"/>
      <c r="DV596" s="668"/>
      <c r="DW596" s="668"/>
      <c r="DX596" s="668"/>
      <c r="DY596" s="668"/>
      <c r="DZ596" s="668"/>
      <c r="EA596" s="668"/>
      <c r="EB596" s="668"/>
      <c r="EC596" s="668"/>
      <c r="ED596" s="668"/>
      <c r="EE596" s="668"/>
      <c r="EF596" s="668"/>
      <c r="EG596" s="668"/>
      <c r="EH596" s="668"/>
      <c r="EI596" s="668"/>
      <c r="EJ596" s="668"/>
      <c r="EK596" s="668"/>
      <c r="EL596" s="668"/>
      <c r="EM596" s="668"/>
      <c r="EN596" s="668"/>
      <c r="EO596" s="668"/>
      <c r="EP596" s="668"/>
      <c r="EQ596" s="668"/>
      <c r="ER596" s="668"/>
      <c r="ES596" s="668"/>
      <c r="ET596" s="668"/>
      <c r="EU596" s="668"/>
      <c r="EV596" s="668"/>
      <c r="EW596" s="668"/>
      <c r="EX596" s="668"/>
      <c r="EY596" s="668"/>
      <c r="EZ596" s="668"/>
      <c r="FA596" s="668"/>
      <c r="FB596" s="668"/>
      <c r="FC596" s="668"/>
      <c r="FD596" s="668"/>
      <c r="FE596" s="668"/>
      <c r="FF596" s="668"/>
    </row>
    <row r="597" spans="1:162" s="688" customFormat="1" ht="24" customHeight="1" thickTop="1">
      <c r="A597" s="385"/>
      <c r="B597" s="385"/>
      <c r="C597" s="384" t="s">
        <v>592</v>
      </c>
      <c r="D597" s="418" t="s">
        <v>594</v>
      </c>
      <c r="E597" s="419">
        <v>415446350</v>
      </c>
      <c r="F597" s="419">
        <v>6699400</v>
      </c>
      <c r="G597" s="417">
        <v>422145750</v>
      </c>
      <c r="H597" s="662"/>
      <c r="I597" s="669"/>
      <c r="J597" s="669"/>
      <c r="K597" s="670" t="s">
        <v>592</v>
      </c>
      <c r="L597" s="586" t="s">
        <v>3327</v>
      </c>
      <c r="M597" s="982">
        <f t="shared" si="27"/>
        <v>415446350</v>
      </c>
      <c r="N597" s="982">
        <f t="shared" si="28"/>
        <v>6699400</v>
      </c>
      <c r="O597" s="982">
        <f t="shared" si="29"/>
        <v>422145750</v>
      </c>
      <c r="P597" s="662"/>
      <c r="Q597" s="662"/>
      <c r="R597" s="662"/>
      <c r="S597" s="662"/>
      <c r="T597" s="662"/>
      <c r="U597" s="662"/>
      <c r="V597" s="662"/>
      <c r="W597" s="662"/>
      <c r="X597" s="662"/>
      <c r="Y597" s="662"/>
      <c r="Z597" s="662"/>
      <c r="AA597" s="662"/>
      <c r="AB597" s="662"/>
      <c r="AC597" s="662"/>
      <c r="AD597" s="662"/>
      <c r="AE597" s="662"/>
      <c r="AF597" s="662"/>
      <c r="AG597" s="662"/>
      <c r="AH597" s="662"/>
      <c r="AI597" s="662"/>
      <c r="AJ597" s="662"/>
      <c r="AK597" s="663"/>
      <c r="AL597" s="663"/>
      <c r="AM597" s="663"/>
      <c r="AN597" s="663"/>
      <c r="AO597" s="663"/>
      <c r="AP597" s="663"/>
      <c r="AQ597" s="663"/>
      <c r="AR597" s="663"/>
      <c r="AS597" s="663"/>
      <c r="AT597" s="663"/>
      <c r="AU597" s="663"/>
      <c r="AV597" s="663"/>
      <c r="AW597" s="663"/>
      <c r="AX597" s="663"/>
      <c r="AY597" s="663"/>
      <c r="AZ597" s="663"/>
      <c r="BA597" s="663"/>
      <c r="BB597" s="663"/>
      <c r="BC597" s="663"/>
      <c r="BD597" s="663"/>
      <c r="BE597" s="663"/>
      <c r="BF597" s="663"/>
      <c r="BG597" s="663"/>
      <c r="BH597" s="663"/>
      <c r="BI597" s="663"/>
      <c r="BJ597" s="663"/>
      <c r="BK597" s="663"/>
      <c r="BL597" s="663"/>
      <c r="BM597" s="663"/>
      <c r="BN597" s="663"/>
      <c r="BO597" s="663"/>
      <c r="BP597" s="663"/>
      <c r="BQ597" s="663"/>
      <c r="BR597" s="663"/>
      <c r="BS597" s="663"/>
      <c r="BT597" s="663"/>
      <c r="BU597" s="663"/>
      <c r="BV597" s="663"/>
      <c r="BW597" s="663"/>
      <c r="BX597" s="663"/>
      <c r="BY597" s="663"/>
      <c r="BZ597" s="663"/>
      <c r="CA597" s="663"/>
      <c r="CB597" s="663"/>
      <c r="CC597" s="663"/>
      <c r="CD597" s="663"/>
      <c r="CE597" s="663"/>
      <c r="CF597" s="663"/>
      <c r="CG597" s="663"/>
      <c r="CH597" s="663"/>
      <c r="CI597" s="663"/>
      <c r="CJ597" s="663"/>
      <c r="CK597" s="663"/>
      <c r="CL597" s="663"/>
      <c r="CM597" s="663"/>
      <c r="CN597" s="663"/>
      <c r="CO597" s="663"/>
      <c r="CP597" s="663"/>
      <c r="CQ597" s="663"/>
      <c r="CR597" s="663"/>
      <c r="CS597" s="663"/>
      <c r="CT597" s="663"/>
      <c r="CU597" s="663"/>
      <c r="CV597" s="663"/>
      <c r="CW597" s="663"/>
      <c r="CX597" s="663"/>
      <c r="CY597" s="663"/>
      <c r="CZ597" s="663"/>
      <c r="DA597" s="663"/>
      <c r="DB597" s="663"/>
      <c r="DC597" s="663"/>
      <c r="DD597" s="663"/>
      <c r="DE597" s="663"/>
      <c r="DF597" s="663"/>
      <c r="DG597" s="663"/>
      <c r="DH597" s="663"/>
      <c r="DI597" s="663"/>
      <c r="DJ597" s="663"/>
      <c r="DK597" s="663"/>
      <c r="DL597" s="663"/>
      <c r="DM597" s="663"/>
      <c r="DN597" s="663"/>
      <c r="DO597" s="663"/>
      <c r="DP597" s="663"/>
      <c r="DQ597" s="663"/>
      <c r="DR597" s="663"/>
      <c r="DS597" s="663"/>
      <c r="DT597" s="663"/>
      <c r="DU597" s="663"/>
      <c r="DV597" s="663"/>
      <c r="DW597" s="663"/>
      <c r="DX597" s="663"/>
      <c r="DY597" s="663"/>
      <c r="DZ597" s="663"/>
      <c r="EA597" s="663"/>
      <c r="EB597" s="663"/>
      <c r="EC597" s="663"/>
      <c r="ED597" s="663"/>
      <c r="EE597" s="663"/>
      <c r="EF597" s="663"/>
      <c r="EG597" s="663"/>
      <c r="EH597" s="663"/>
      <c r="EI597" s="663"/>
      <c r="EJ597" s="663"/>
      <c r="EK597" s="663"/>
      <c r="EL597" s="663"/>
      <c r="EM597" s="663"/>
      <c r="EN597" s="663"/>
      <c r="EO597" s="663"/>
      <c r="EP597" s="663"/>
      <c r="EQ597" s="663"/>
      <c r="ER597" s="663"/>
      <c r="ES597" s="663"/>
      <c r="ET597" s="663"/>
      <c r="EU597" s="663"/>
      <c r="EV597" s="663"/>
      <c r="EW597" s="663"/>
      <c r="EX597" s="663"/>
      <c r="EY597" s="663"/>
      <c r="EZ597" s="663"/>
      <c r="FA597" s="663"/>
      <c r="FB597" s="663"/>
      <c r="FC597" s="663"/>
      <c r="FD597" s="663"/>
      <c r="FE597" s="663"/>
      <c r="FF597" s="663"/>
    </row>
    <row r="598" spans="1:162" s="700" customFormat="1" ht="24" customHeight="1">
      <c r="A598" s="385"/>
      <c r="B598" s="385" t="s">
        <v>595</v>
      </c>
      <c r="C598" s="384"/>
      <c r="D598" s="418" t="s">
        <v>1115</v>
      </c>
      <c r="E598" s="419">
        <v>128169755</v>
      </c>
      <c r="F598" s="419">
        <v>0</v>
      </c>
      <c r="G598" s="417">
        <v>128169755</v>
      </c>
      <c r="H598" s="662"/>
      <c r="I598" s="669"/>
      <c r="J598" s="669" t="s">
        <v>595</v>
      </c>
      <c r="K598" s="670"/>
      <c r="L598" s="586" t="s">
        <v>3781</v>
      </c>
      <c r="M598" s="982">
        <f t="shared" si="27"/>
        <v>128169755</v>
      </c>
      <c r="N598" s="982">
        <f t="shared" si="28"/>
        <v>0</v>
      </c>
      <c r="O598" s="982">
        <f t="shared" si="29"/>
        <v>128169755</v>
      </c>
      <c r="P598" s="662"/>
      <c r="Q598" s="662"/>
      <c r="R598" s="662"/>
      <c r="S598" s="662"/>
      <c r="T598" s="662"/>
      <c r="U598" s="662"/>
      <c r="V598" s="662"/>
      <c r="W598" s="662"/>
      <c r="X598" s="662"/>
      <c r="Y598" s="662"/>
      <c r="Z598" s="662"/>
      <c r="AA598" s="662"/>
      <c r="AB598" s="662"/>
      <c r="AC598" s="662"/>
      <c r="AD598" s="662"/>
      <c r="AE598" s="662"/>
      <c r="AF598" s="662"/>
      <c r="AG598" s="662"/>
      <c r="AH598" s="662"/>
      <c r="AI598" s="662"/>
      <c r="AJ598" s="662"/>
      <c r="AK598" s="663"/>
      <c r="AL598" s="663"/>
      <c r="AM598" s="663"/>
      <c r="AN598" s="663"/>
      <c r="AO598" s="663"/>
      <c r="AP598" s="663"/>
      <c r="AQ598" s="663"/>
      <c r="AR598" s="663"/>
      <c r="AS598" s="663"/>
      <c r="AT598" s="663"/>
      <c r="AU598" s="663"/>
      <c r="AV598" s="663"/>
      <c r="AW598" s="663"/>
      <c r="AX598" s="663"/>
      <c r="AY598" s="663"/>
      <c r="AZ598" s="663"/>
      <c r="BA598" s="663"/>
      <c r="BB598" s="663"/>
      <c r="BC598" s="663"/>
      <c r="BD598" s="663"/>
      <c r="BE598" s="663"/>
      <c r="BF598" s="663"/>
      <c r="BG598" s="663"/>
      <c r="BH598" s="663"/>
      <c r="BI598" s="663"/>
      <c r="BJ598" s="663"/>
      <c r="BK598" s="663"/>
      <c r="BL598" s="663"/>
      <c r="BM598" s="663"/>
      <c r="BN598" s="663"/>
      <c r="BO598" s="663"/>
      <c r="BP598" s="663"/>
      <c r="BQ598" s="663"/>
      <c r="BR598" s="663"/>
      <c r="BS598" s="663"/>
      <c r="BT598" s="663"/>
      <c r="BU598" s="663"/>
      <c r="BV598" s="663"/>
      <c r="BW598" s="663"/>
      <c r="BX598" s="663"/>
      <c r="BY598" s="663"/>
      <c r="BZ598" s="663"/>
      <c r="CA598" s="663"/>
      <c r="CB598" s="663"/>
      <c r="CC598" s="663"/>
      <c r="CD598" s="663"/>
      <c r="CE598" s="663"/>
      <c r="CF598" s="663"/>
      <c r="CG598" s="663"/>
      <c r="CH598" s="663"/>
      <c r="CI598" s="663"/>
      <c r="CJ598" s="663"/>
      <c r="CK598" s="663"/>
      <c r="CL598" s="663"/>
      <c r="CM598" s="663"/>
      <c r="CN598" s="663"/>
      <c r="CO598" s="663"/>
      <c r="CP598" s="663"/>
      <c r="CQ598" s="663"/>
      <c r="CR598" s="663"/>
      <c r="CS598" s="663"/>
      <c r="CT598" s="663"/>
      <c r="CU598" s="663"/>
      <c r="CV598" s="663"/>
      <c r="CW598" s="663"/>
      <c r="CX598" s="663"/>
      <c r="CY598" s="663"/>
      <c r="CZ598" s="663"/>
      <c r="DA598" s="663"/>
      <c r="DB598" s="663"/>
      <c r="DC598" s="663"/>
      <c r="DD598" s="663"/>
      <c r="DE598" s="663"/>
      <c r="DF598" s="663"/>
      <c r="DG598" s="663"/>
      <c r="DH598" s="663"/>
      <c r="DI598" s="663"/>
      <c r="DJ598" s="663"/>
      <c r="DK598" s="663"/>
      <c r="DL598" s="663"/>
      <c r="DM598" s="663"/>
      <c r="DN598" s="663"/>
      <c r="DO598" s="663"/>
      <c r="DP598" s="663"/>
      <c r="DQ598" s="663"/>
      <c r="DR598" s="663"/>
      <c r="DS598" s="663"/>
      <c r="DT598" s="663"/>
      <c r="DU598" s="663"/>
      <c r="DV598" s="663"/>
      <c r="DW598" s="663"/>
      <c r="DX598" s="663"/>
      <c r="DY598" s="663"/>
      <c r="DZ598" s="663"/>
      <c r="EA598" s="663"/>
      <c r="EB598" s="663"/>
      <c r="EC598" s="663"/>
      <c r="ED598" s="663"/>
      <c r="EE598" s="663"/>
      <c r="EF598" s="663"/>
      <c r="EG598" s="663"/>
      <c r="EH598" s="663"/>
      <c r="EI598" s="663"/>
      <c r="EJ598" s="663"/>
      <c r="EK598" s="663"/>
      <c r="EL598" s="663"/>
      <c r="EM598" s="663"/>
      <c r="EN598" s="663"/>
      <c r="EO598" s="663"/>
      <c r="EP598" s="663"/>
      <c r="EQ598" s="663"/>
      <c r="ER598" s="663"/>
      <c r="ES598" s="663"/>
      <c r="ET598" s="663"/>
      <c r="EU598" s="663"/>
      <c r="EV598" s="663"/>
      <c r="EW598" s="663"/>
      <c r="EX598" s="663"/>
      <c r="EY598" s="663"/>
      <c r="EZ598" s="663"/>
      <c r="FA598" s="663"/>
      <c r="FB598" s="663"/>
      <c r="FC598" s="663"/>
      <c r="FD598" s="663"/>
      <c r="FE598" s="663"/>
      <c r="FF598" s="663"/>
    </row>
    <row r="599" spans="1:162" s="700" customFormat="1" ht="24" customHeight="1">
      <c r="A599" s="385"/>
      <c r="B599" s="385"/>
      <c r="C599" s="384" t="s">
        <v>592</v>
      </c>
      <c r="D599" s="478" t="s">
        <v>1116</v>
      </c>
      <c r="E599" s="419">
        <v>35024606</v>
      </c>
      <c r="F599" s="419">
        <v>0</v>
      </c>
      <c r="G599" s="419">
        <v>35024606</v>
      </c>
      <c r="H599" s="662"/>
      <c r="I599" s="669"/>
      <c r="J599" s="669"/>
      <c r="K599" s="670" t="s">
        <v>592</v>
      </c>
      <c r="L599" s="586" t="s">
        <v>3782</v>
      </c>
      <c r="M599" s="982">
        <f t="shared" si="27"/>
        <v>35024606</v>
      </c>
      <c r="N599" s="982">
        <f t="shared" si="28"/>
        <v>0</v>
      </c>
      <c r="O599" s="982">
        <f t="shared" si="29"/>
        <v>35024606</v>
      </c>
      <c r="P599" s="662"/>
      <c r="Q599" s="662"/>
      <c r="R599" s="662"/>
      <c r="S599" s="662"/>
      <c r="T599" s="662"/>
      <c r="U599" s="662"/>
      <c r="V599" s="662"/>
      <c r="W599" s="662"/>
      <c r="X599" s="662"/>
      <c r="Y599" s="662"/>
      <c r="Z599" s="662"/>
      <c r="AA599" s="662"/>
      <c r="AB599" s="662"/>
      <c r="AC599" s="662"/>
      <c r="AD599" s="662"/>
      <c r="AE599" s="662"/>
      <c r="AF599" s="662"/>
      <c r="AG599" s="662"/>
      <c r="AH599" s="662"/>
      <c r="AI599" s="662"/>
      <c r="AJ599" s="662"/>
      <c r="AK599" s="663"/>
      <c r="AL599" s="663"/>
      <c r="AM599" s="663"/>
      <c r="AN599" s="663"/>
      <c r="AO599" s="663"/>
      <c r="AP599" s="663"/>
      <c r="AQ599" s="663"/>
      <c r="AR599" s="663"/>
      <c r="AS599" s="663"/>
      <c r="AT599" s="663"/>
      <c r="AU599" s="663"/>
      <c r="AV599" s="663"/>
      <c r="AW599" s="663"/>
      <c r="AX599" s="663"/>
      <c r="AY599" s="663"/>
      <c r="AZ599" s="663"/>
      <c r="BA599" s="663"/>
      <c r="BB599" s="663"/>
      <c r="BC599" s="663"/>
      <c r="BD599" s="663"/>
      <c r="BE599" s="663"/>
      <c r="BF599" s="663"/>
      <c r="BG599" s="663"/>
      <c r="BH599" s="663"/>
      <c r="BI599" s="663"/>
      <c r="BJ599" s="663"/>
      <c r="BK599" s="663"/>
      <c r="BL599" s="663"/>
      <c r="BM599" s="663"/>
      <c r="BN599" s="663"/>
      <c r="BO599" s="663"/>
      <c r="BP599" s="663"/>
      <c r="BQ599" s="663"/>
      <c r="BR599" s="663"/>
      <c r="BS599" s="663"/>
      <c r="BT599" s="663"/>
      <c r="BU599" s="663"/>
      <c r="BV599" s="663"/>
      <c r="BW599" s="663"/>
      <c r="BX599" s="663"/>
      <c r="BY599" s="663"/>
      <c r="BZ599" s="663"/>
      <c r="CA599" s="663"/>
      <c r="CB599" s="663"/>
      <c r="CC599" s="663"/>
      <c r="CD599" s="663"/>
      <c r="CE599" s="663"/>
      <c r="CF599" s="663"/>
      <c r="CG599" s="663"/>
      <c r="CH599" s="663"/>
      <c r="CI599" s="663"/>
      <c r="CJ599" s="663"/>
      <c r="CK599" s="663"/>
      <c r="CL599" s="663"/>
      <c r="CM599" s="663"/>
      <c r="CN599" s="663"/>
      <c r="CO599" s="663"/>
      <c r="CP599" s="663"/>
      <c r="CQ599" s="663"/>
      <c r="CR599" s="663"/>
      <c r="CS599" s="663"/>
      <c r="CT599" s="663"/>
      <c r="CU599" s="663"/>
      <c r="CV599" s="663"/>
      <c r="CW599" s="663"/>
      <c r="CX599" s="663"/>
      <c r="CY599" s="663"/>
      <c r="CZ599" s="663"/>
      <c r="DA599" s="663"/>
      <c r="DB599" s="663"/>
      <c r="DC599" s="663"/>
      <c r="DD599" s="663"/>
      <c r="DE599" s="663"/>
      <c r="DF599" s="663"/>
      <c r="DG599" s="663"/>
      <c r="DH599" s="663"/>
      <c r="DI599" s="663"/>
      <c r="DJ599" s="663"/>
      <c r="DK599" s="663"/>
      <c r="DL599" s="663"/>
      <c r="DM599" s="663"/>
      <c r="DN599" s="663"/>
      <c r="DO599" s="663"/>
      <c r="DP599" s="663"/>
      <c r="DQ599" s="663"/>
      <c r="DR599" s="663"/>
      <c r="DS599" s="663"/>
      <c r="DT599" s="663"/>
      <c r="DU599" s="663"/>
      <c r="DV599" s="663"/>
      <c r="DW599" s="663"/>
      <c r="DX599" s="663"/>
      <c r="DY599" s="663"/>
      <c r="DZ599" s="663"/>
      <c r="EA599" s="663"/>
      <c r="EB599" s="663"/>
      <c r="EC599" s="663"/>
      <c r="ED599" s="663"/>
      <c r="EE599" s="663"/>
      <c r="EF599" s="663"/>
      <c r="EG599" s="663"/>
      <c r="EH599" s="663"/>
      <c r="EI599" s="663"/>
      <c r="EJ599" s="663"/>
      <c r="EK599" s="663"/>
      <c r="EL599" s="663"/>
      <c r="EM599" s="663"/>
      <c r="EN599" s="663"/>
      <c r="EO599" s="663"/>
      <c r="EP599" s="663"/>
      <c r="EQ599" s="663"/>
      <c r="ER599" s="663"/>
      <c r="ES599" s="663"/>
      <c r="ET599" s="663"/>
      <c r="EU599" s="663"/>
      <c r="EV599" s="663"/>
      <c r="EW599" s="663"/>
      <c r="EX599" s="663"/>
      <c r="EY599" s="663"/>
      <c r="EZ599" s="663"/>
      <c r="FA599" s="663"/>
      <c r="FB599" s="663"/>
      <c r="FC599" s="663"/>
      <c r="FD599" s="663"/>
      <c r="FE599" s="663"/>
      <c r="FF599" s="663"/>
    </row>
    <row r="600" spans="1:162" s="701" customFormat="1" ht="24" customHeight="1">
      <c r="A600" s="414"/>
      <c r="B600" s="415"/>
      <c r="C600" s="414" t="s">
        <v>595</v>
      </c>
      <c r="D600" s="416" t="s">
        <v>1117</v>
      </c>
      <c r="E600" s="417">
        <v>33165782</v>
      </c>
      <c r="F600" s="417">
        <v>0</v>
      </c>
      <c r="G600" s="417">
        <v>33165782</v>
      </c>
      <c r="H600" s="662"/>
      <c r="I600" s="665"/>
      <c r="J600" s="666"/>
      <c r="K600" s="665" t="s">
        <v>595</v>
      </c>
      <c r="L600" s="585" t="s">
        <v>3783</v>
      </c>
      <c r="M600" s="981">
        <f t="shared" si="27"/>
        <v>33165782</v>
      </c>
      <c r="N600" s="981">
        <f t="shared" si="28"/>
        <v>0</v>
      </c>
      <c r="O600" s="981">
        <f t="shared" si="29"/>
        <v>33165782</v>
      </c>
      <c r="P600" s="662"/>
      <c r="Q600" s="662"/>
      <c r="R600" s="662"/>
      <c r="S600" s="662"/>
      <c r="T600" s="662"/>
      <c r="U600" s="662"/>
      <c r="V600" s="662"/>
      <c r="W600" s="662"/>
      <c r="X600" s="662"/>
      <c r="Y600" s="662"/>
      <c r="Z600" s="662"/>
      <c r="AA600" s="662"/>
      <c r="AB600" s="662"/>
      <c r="AC600" s="662"/>
      <c r="AD600" s="662"/>
      <c r="AE600" s="662"/>
      <c r="AF600" s="662"/>
      <c r="AG600" s="662"/>
      <c r="AH600" s="662"/>
      <c r="AI600" s="662"/>
      <c r="AJ600" s="662"/>
      <c r="AK600" s="663"/>
      <c r="AL600" s="663"/>
      <c r="AM600" s="663"/>
      <c r="AN600" s="663"/>
      <c r="AO600" s="663"/>
      <c r="AP600" s="663"/>
      <c r="AQ600" s="663"/>
      <c r="AR600" s="663"/>
      <c r="AS600" s="663"/>
      <c r="AT600" s="663"/>
      <c r="AU600" s="663"/>
      <c r="AV600" s="663"/>
      <c r="AW600" s="663"/>
      <c r="AX600" s="663"/>
      <c r="AY600" s="663"/>
      <c r="AZ600" s="663"/>
      <c r="BA600" s="663"/>
      <c r="BB600" s="663"/>
      <c r="BC600" s="663"/>
      <c r="BD600" s="663"/>
      <c r="BE600" s="663"/>
      <c r="BF600" s="663"/>
      <c r="BG600" s="663"/>
      <c r="BH600" s="663"/>
      <c r="BI600" s="663"/>
      <c r="BJ600" s="663"/>
      <c r="BK600" s="663"/>
      <c r="BL600" s="663"/>
      <c r="BM600" s="663"/>
      <c r="BN600" s="663"/>
      <c r="BO600" s="663"/>
      <c r="BP600" s="663"/>
      <c r="BQ600" s="663"/>
      <c r="BR600" s="663"/>
      <c r="BS600" s="663"/>
      <c r="BT600" s="663"/>
      <c r="BU600" s="663"/>
      <c r="BV600" s="663"/>
      <c r="BW600" s="663"/>
      <c r="BX600" s="663"/>
      <c r="BY600" s="663"/>
      <c r="BZ600" s="663"/>
      <c r="CA600" s="663"/>
      <c r="CB600" s="663"/>
      <c r="CC600" s="663"/>
      <c r="CD600" s="663"/>
      <c r="CE600" s="663"/>
      <c r="CF600" s="663"/>
      <c r="CG600" s="663"/>
      <c r="CH600" s="663"/>
      <c r="CI600" s="663"/>
      <c r="CJ600" s="663"/>
      <c r="CK600" s="663"/>
      <c r="CL600" s="663"/>
      <c r="CM600" s="663"/>
      <c r="CN600" s="663"/>
      <c r="CO600" s="663"/>
      <c r="CP600" s="663"/>
      <c r="CQ600" s="663"/>
      <c r="CR600" s="663"/>
      <c r="CS600" s="663"/>
      <c r="CT600" s="663"/>
      <c r="CU600" s="663"/>
      <c r="CV600" s="663"/>
      <c r="CW600" s="663"/>
      <c r="CX600" s="663"/>
      <c r="CY600" s="663"/>
      <c r="CZ600" s="663"/>
      <c r="DA600" s="663"/>
      <c r="DB600" s="663"/>
      <c r="DC600" s="663"/>
      <c r="DD600" s="663"/>
      <c r="DE600" s="663"/>
      <c r="DF600" s="663"/>
      <c r="DG600" s="663"/>
      <c r="DH600" s="663"/>
      <c r="DI600" s="663"/>
      <c r="DJ600" s="663"/>
      <c r="DK600" s="663"/>
      <c r="DL600" s="663"/>
      <c r="DM600" s="663"/>
      <c r="DN600" s="663"/>
      <c r="DO600" s="663"/>
      <c r="DP600" s="663"/>
      <c r="DQ600" s="663"/>
      <c r="DR600" s="663"/>
      <c r="DS600" s="663"/>
      <c r="DT600" s="663"/>
      <c r="DU600" s="663"/>
      <c r="DV600" s="663"/>
      <c r="DW600" s="663"/>
      <c r="DX600" s="663"/>
      <c r="DY600" s="663"/>
      <c r="DZ600" s="663"/>
      <c r="EA600" s="663"/>
      <c r="EB600" s="663"/>
      <c r="EC600" s="663"/>
      <c r="ED600" s="663"/>
      <c r="EE600" s="663"/>
      <c r="EF600" s="663"/>
      <c r="EG600" s="663"/>
      <c r="EH600" s="663"/>
      <c r="EI600" s="663"/>
      <c r="EJ600" s="663"/>
      <c r="EK600" s="663"/>
      <c r="EL600" s="663"/>
      <c r="EM600" s="663"/>
      <c r="EN600" s="663"/>
      <c r="EO600" s="663"/>
      <c r="EP600" s="663"/>
      <c r="EQ600" s="663"/>
      <c r="ER600" s="663"/>
      <c r="ES600" s="663"/>
      <c r="ET600" s="663"/>
      <c r="EU600" s="663"/>
      <c r="EV600" s="663"/>
      <c r="EW600" s="663"/>
      <c r="EX600" s="663"/>
      <c r="EY600" s="663"/>
      <c r="EZ600" s="663"/>
      <c r="FA600" s="663"/>
      <c r="FB600" s="663"/>
      <c r="FC600" s="663"/>
      <c r="FD600" s="663"/>
      <c r="FE600" s="663"/>
      <c r="FF600" s="663"/>
    </row>
    <row r="601" spans="1:162" s="702" customFormat="1" ht="24" customHeight="1">
      <c r="A601" s="428"/>
      <c r="B601" s="428"/>
      <c r="C601" s="429" t="s">
        <v>599</v>
      </c>
      <c r="D601" s="430" t="s">
        <v>1118</v>
      </c>
      <c r="E601" s="431">
        <v>8002882</v>
      </c>
      <c r="F601" s="431">
        <v>0</v>
      </c>
      <c r="G601" s="417">
        <v>8002882</v>
      </c>
      <c r="H601" s="662"/>
      <c r="I601" s="679"/>
      <c r="J601" s="679"/>
      <c r="K601" s="680" t="s">
        <v>599</v>
      </c>
      <c r="L601" s="588" t="s">
        <v>3784</v>
      </c>
      <c r="M601" s="985">
        <f t="shared" si="27"/>
        <v>8002882</v>
      </c>
      <c r="N601" s="985">
        <f t="shared" si="28"/>
        <v>0</v>
      </c>
      <c r="O601" s="985">
        <f t="shared" si="29"/>
        <v>8002882</v>
      </c>
      <c r="P601" s="662"/>
      <c r="Q601" s="662"/>
      <c r="R601" s="662"/>
      <c r="S601" s="662"/>
      <c r="T601" s="662"/>
      <c r="U601" s="662"/>
      <c r="V601" s="662"/>
      <c r="W601" s="662"/>
      <c r="X601" s="662"/>
      <c r="Y601" s="662"/>
      <c r="Z601" s="662"/>
      <c r="AA601" s="662"/>
      <c r="AB601" s="662"/>
      <c r="AC601" s="662"/>
      <c r="AD601" s="662"/>
      <c r="AE601" s="662"/>
      <c r="AF601" s="662"/>
      <c r="AG601" s="662"/>
      <c r="AH601" s="662"/>
      <c r="AI601" s="662"/>
      <c r="AJ601" s="662"/>
      <c r="AK601" s="663"/>
      <c r="AL601" s="663"/>
      <c r="AM601" s="663"/>
      <c r="AN601" s="663"/>
      <c r="AO601" s="663"/>
      <c r="AP601" s="663"/>
      <c r="AQ601" s="663"/>
      <c r="AR601" s="663"/>
      <c r="AS601" s="663"/>
      <c r="AT601" s="663"/>
      <c r="AU601" s="663"/>
      <c r="AV601" s="663"/>
      <c r="AW601" s="663"/>
      <c r="AX601" s="663"/>
      <c r="AY601" s="663"/>
      <c r="AZ601" s="663"/>
      <c r="BA601" s="663"/>
      <c r="BB601" s="663"/>
      <c r="BC601" s="663"/>
      <c r="BD601" s="663"/>
      <c r="BE601" s="663"/>
      <c r="BF601" s="663"/>
      <c r="BG601" s="663"/>
      <c r="BH601" s="663"/>
      <c r="BI601" s="663"/>
      <c r="BJ601" s="663"/>
      <c r="BK601" s="663"/>
      <c r="BL601" s="663"/>
      <c r="BM601" s="663"/>
      <c r="BN601" s="663"/>
      <c r="BO601" s="663"/>
      <c r="BP601" s="663"/>
      <c r="BQ601" s="663"/>
      <c r="BR601" s="663"/>
      <c r="BS601" s="663"/>
      <c r="BT601" s="663"/>
      <c r="BU601" s="663"/>
      <c r="BV601" s="663"/>
      <c r="BW601" s="663"/>
      <c r="BX601" s="663"/>
      <c r="BY601" s="663"/>
      <c r="BZ601" s="663"/>
      <c r="CA601" s="663"/>
      <c r="CB601" s="663"/>
      <c r="CC601" s="663"/>
      <c r="CD601" s="663"/>
      <c r="CE601" s="663"/>
      <c r="CF601" s="663"/>
      <c r="CG601" s="663"/>
      <c r="CH601" s="663"/>
      <c r="CI601" s="663"/>
      <c r="CJ601" s="663"/>
      <c r="CK601" s="663"/>
      <c r="CL601" s="663"/>
      <c r="CM601" s="663"/>
      <c r="CN601" s="663"/>
      <c r="CO601" s="663"/>
      <c r="CP601" s="663"/>
      <c r="CQ601" s="663"/>
      <c r="CR601" s="663"/>
      <c r="CS601" s="663"/>
      <c r="CT601" s="663"/>
      <c r="CU601" s="663"/>
      <c r="CV601" s="663"/>
      <c r="CW601" s="663"/>
      <c r="CX601" s="663"/>
      <c r="CY601" s="663"/>
      <c r="CZ601" s="663"/>
      <c r="DA601" s="663"/>
      <c r="DB601" s="663"/>
      <c r="DC601" s="663"/>
      <c r="DD601" s="663"/>
      <c r="DE601" s="663"/>
      <c r="DF601" s="663"/>
      <c r="DG601" s="663"/>
      <c r="DH601" s="663"/>
      <c r="DI601" s="663"/>
      <c r="DJ601" s="663"/>
      <c r="DK601" s="663"/>
      <c r="DL601" s="663"/>
      <c r="DM601" s="663"/>
      <c r="DN601" s="663"/>
      <c r="DO601" s="663"/>
      <c r="DP601" s="663"/>
      <c r="DQ601" s="663"/>
      <c r="DR601" s="663"/>
      <c r="DS601" s="663"/>
      <c r="DT601" s="663"/>
      <c r="DU601" s="663"/>
      <c r="DV601" s="663"/>
      <c r="DW601" s="663"/>
      <c r="DX601" s="663"/>
      <c r="DY601" s="663"/>
      <c r="DZ601" s="663"/>
      <c r="EA601" s="663"/>
      <c r="EB601" s="663"/>
      <c r="EC601" s="663"/>
      <c r="ED601" s="663"/>
      <c r="EE601" s="663"/>
      <c r="EF601" s="663"/>
      <c r="EG601" s="663"/>
      <c r="EH601" s="663"/>
      <c r="EI601" s="663"/>
      <c r="EJ601" s="663"/>
      <c r="EK601" s="663"/>
      <c r="EL601" s="663"/>
      <c r="EM601" s="663"/>
      <c r="EN601" s="663"/>
      <c r="EO601" s="663"/>
      <c r="EP601" s="663"/>
      <c r="EQ601" s="663"/>
      <c r="ER601" s="663"/>
      <c r="ES601" s="663"/>
      <c r="ET601" s="663"/>
      <c r="EU601" s="663"/>
      <c r="EV601" s="663"/>
      <c r="EW601" s="663"/>
      <c r="EX601" s="663"/>
      <c r="EY601" s="663"/>
      <c r="EZ601" s="663"/>
      <c r="FA601" s="663"/>
      <c r="FB601" s="663"/>
      <c r="FC601" s="663"/>
      <c r="FD601" s="663"/>
      <c r="FE601" s="663"/>
      <c r="FF601" s="663"/>
    </row>
    <row r="602" spans="1:162" s="700" customFormat="1" ht="24" customHeight="1">
      <c r="A602" s="384"/>
      <c r="B602" s="385"/>
      <c r="C602" s="385" t="s">
        <v>603</v>
      </c>
      <c r="D602" s="418" t="s">
        <v>1119</v>
      </c>
      <c r="E602" s="419">
        <v>7542267</v>
      </c>
      <c r="F602" s="419">
        <v>0</v>
      </c>
      <c r="G602" s="417">
        <v>7542267</v>
      </c>
      <c r="H602" s="662"/>
      <c r="I602" s="670"/>
      <c r="J602" s="669"/>
      <c r="K602" s="669" t="s">
        <v>603</v>
      </c>
      <c r="L602" s="586" t="s">
        <v>3785</v>
      </c>
      <c r="M602" s="982">
        <f t="shared" si="27"/>
        <v>7542267</v>
      </c>
      <c r="N602" s="982">
        <f t="shared" si="28"/>
        <v>0</v>
      </c>
      <c r="O602" s="982">
        <f t="shared" si="29"/>
        <v>7542267</v>
      </c>
      <c r="P602" s="662"/>
      <c r="Q602" s="662"/>
      <c r="R602" s="662"/>
      <c r="S602" s="662"/>
      <c r="T602" s="662"/>
      <c r="U602" s="662"/>
      <c r="V602" s="662"/>
      <c r="W602" s="662"/>
      <c r="X602" s="662"/>
      <c r="Y602" s="662"/>
      <c r="Z602" s="662"/>
      <c r="AA602" s="662"/>
      <c r="AB602" s="662"/>
      <c r="AC602" s="662"/>
      <c r="AD602" s="662"/>
      <c r="AE602" s="662"/>
      <c r="AF602" s="662"/>
      <c r="AG602" s="662"/>
      <c r="AH602" s="662"/>
      <c r="AI602" s="662"/>
      <c r="AJ602" s="662"/>
      <c r="AK602" s="663"/>
      <c r="AL602" s="663"/>
      <c r="AM602" s="663"/>
      <c r="AN602" s="663"/>
      <c r="AO602" s="663"/>
      <c r="AP602" s="663"/>
      <c r="AQ602" s="663"/>
      <c r="AR602" s="663"/>
      <c r="AS602" s="663"/>
      <c r="AT602" s="663"/>
      <c r="AU602" s="663"/>
      <c r="AV602" s="663"/>
      <c r="AW602" s="663"/>
      <c r="AX602" s="663"/>
      <c r="AY602" s="663"/>
      <c r="AZ602" s="663"/>
      <c r="BA602" s="663"/>
      <c r="BB602" s="663"/>
      <c r="BC602" s="663"/>
      <c r="BD602" s="663"/>
      <c r="BE602" s="663"/>
      <c r="BF602" s="663"/>
      <c r="BG602" s="663"/>
      <c r="BH602" s="663"/>
      <c r="BI602" s="663"/>
      <c r="BJ602" s="663"/>
      <c r="BK602" s="663"/>
      <c r="BL602" s="663"/>
      <c r="BM602" s="663"/>
      <c r="BN602" s="663"/>
      <c r="BO602" s="663"/>
      <c r="BP602" s="663"/>
      <c r="BQ602" s="663"/>
      <c r="BR602" s="663"/>
      <c r="BS602" s="663"/>
      <c r="BT602" s="663"/>
      <c r="BU602" s="663"/>
      <c r="BV602" s="663"/>
      <c r="BW602" s="663"/>
      <c r="BX602" s="663"/>
      <c r="BY602" s="663"/>
      <c r="BZ602" s="663"/>
      <c r="CA602" s="663"/>
      <c r="CB602" s="663"/>
      <c r="CC602" s="663"/>
      <c r="CD602" s="663"/>
      <c r="CE602" s="663"/>
      <c r="CF602" s="663"/>
      <c r="CG602" s="663"/>
      <c r="CH602" s="663"/>
      <c r="CI602" s="663"/>
      <c r="CJ602" s="663"/>
      <c r="CK602" s="663"/>
      <c r="CL602" s="663"/>
      <c r="CM602" s="663"/>
      <c r="CN602" s="663"/>
      <c r="CO602" s="663"/>
      <c r="CP602" s="663"/>
      <c r="CQ602" s="663"/>
      <c r="CR602" s="663"/>
      <c r="CS602" s="663"/>
      <c r="CT602" s="663"/>
      <c r="CU602" s="663"/>
      <c r="CV602" s="663"/>
      <c r="CW602" s="663"/>
      <c r="CX602" s="663"/>
      <c r="CY602" s="663"/>
      <c r="CZ602" s="663"/>
      <c r="DA602" s="663"/>
      <c r="DB602" s="663"/>
      <c r="DC602" s="663"/>
      <c r="DD602" s="663"/>
      <c r="DE602" s="663"/>
      <c r="DF602" s="663"/>
      <c r="DG602" s="663"/>
      <c r="DH602" s="663"/>
      <c r="DI602" s="663"/>
      <c r="DJ602" s="663"/>
      <c r="DK602" s="663"/>
      <c r="DL602" s="663"/>
      <c r="DM602" s="663"/>
      <c r="DN602" s="663"/>
      <c r="DO602" s="663"/>
      <c r="DP602" s="663"/>
      <c r="DQ602" s="663"/>
      <c r="DR602" s="663"/>
      <c r="DS602" s="663"/>
      <c r="DT602" s="663"/>
      <c r="DU602" s="663"/>
      <c r="DV602" s="663"/>
      <c r="DW602" s="663"/>
      <c r="DX602" s="663"/>
      <c r="DY602" s="663"/>
      <c r="DZ602" s="663"/>
      <c r="EA602" s="663"/>
      <c r="EB602" s="663"/>
      <c r="EC602" s="663"/>
      <c r="ED602" s="663"/>
      <c r="EE602" s="663"/>
      <c r="EF602" s="663"/>
      <c r="EG602" s="663"/>
      <c r="EH602" s="663"/>
      <c r="EI602" s="663"/>
      <c r="EJ602" s="663"/>
      <c r="EK602" s="663"/>
      <c r="EL602" s="663"/>
      <c r="EM602" s="663"/>
      <c r="EN602" s="663"/>
      <c r="EO602" s="663"/>
      <c r="EP602" s="663"/>
      <c r="EQ602" s="663"/>
      <c r="ER602" s="663"/>
      <c r="ES602" s="663"/>
      <c r="ET602" s="663"/>
      <c r="EU602" s="663"/>
      <c r="EV602" s="663"/>
      <c r="EW602" s="663"/>
      <c r="EX602" s="663"/>
      <c r="EY602" s="663"/>
      <c r="EZ602" s="663"/>
      <c r="FA602" s="663"/>
      <c r="FB602" s="663"/>
      <c r="FC602" s="663"/>
      <c r="FD602" s="663"/>
      <c r="FE602" s="663"/>
      <c r="FF602" s="663"/>
    </row>
    <row r="603" spans="1:162" s="678" customFormat="1" ht="24" customHeight="1" thickBot="1">
      <c r="A603" s="414"/>
      <c r="B603" s="415"/>
      <c r="C603" s="414" t="s">
        <v>606</v>
      </c>
      <c r="D603" s="416" t="s">
        <v>1120</v>
      </c>
      <c r="E603" s="417">
        <v>36405035</v>
      </c>
      <c r="F603" s="417">
        <v>0</v>
      </c>
      <c r="G603" s="417">
        <v>36405035</v>
      </c>
      <c r="H603" s="667"/>
      <c r="I603" s="665"/>
      <c r="J603" s="666"/>
      <c r="K603" s="665" t="s">
        <v>606</v>
      </c>
      <c r="L603" s="585" t="s">
        <v>3786</v>
      </c>
      <c r="M603" s="981">
        <f t="shared" si="27"/>
        <v>36405035</v>
      </c>
      <c r="N603" s="981">
        <f t="shared" si="28"/>
        <v>0</v>
      </c>
      <c r="O603" s="981">
        <f t="shared" si="29"/>
        <v>36405035</v>
      </c>
      <c r="P603" s="667"/>
      <c r="Q603" s="667"/>
      <c r="R603" s="667"/>
      <c r="S603" s="667"/>
      <c r="T603" s="667"/>
      <c r="U603" s="667"/>
      <c r="V603" s="667"/>
      <c r="W603" s="667"/>
      <c r="X603" s="667"/>
      <c r="Y603" s="667"/>
      <c r="Z603" s="667"/>
      <c r="AA603" s="667"/>
      <c r="AB603" s="667"/>
      <c r="AC603" s="667"/>
      <c r="AD603" s="667"/>
      <c r="AE603" s="667"/>
      <c r="AF603" s="667"/>
      <c r="AG603" s="667"/>
      <c r="AH603" s="667"/>
      <c r="AI603" s="667"/>
      <c r="AJ603" s="667"/>
      <c r="AK603" s="668"/>
      <c r="AL603" s="668"/>
      <c r="AM603" s="668"/>
      <c r="AN603" s="668"/>
      <c r="AO603" s="668"/>
      <c r="AP603" s="668"/>
      <c r="AQ603" s="668"/>
      <c r="AR603" s="668"/>
      <c r="AS603" s="668"/>
      <c r="AT603" s="668"/>
      <c r="AU603" s="668"/>
      <c r="AV603" s="668"/>
      <c r="AW603" s="668"/>
      <c r="AX603" s="668"/>
      <c r="AY603" s="668"/>
      <c r="AZ603" s="668"/>
      <c r="BA603" s="668"/>
      <c r="BB603" s="668"/>
      <c r="BC603" s="668"/>
      <c r="BD603" s="668"/>
      <c r="BE603" s="668"/>
      <c r="BF603" s="668"/>
      <c r="BG603" s="668"/>
      <c r="BH603" s="668"/>
      <c r="BI603" s="668"/>
      <c r="BJ603" s="668"/>
      <c r="BK603" s="668"/>
      <c r="BL603" s="668"/>
      <c r="BM603" s="668"/>
      <c r="BN603" s="668"/>
      <c r="BO603" s="668"/>
      <c r="BP603" s="668"/>
      <c r="BQ603" s="668"/>
      <c r="BR603" s="668"/>
      <c r="BS603" s="668"/>
      <c r="BT603" s="668"/>
      <c r="BU603" s="668"/>
      <c r="BV603" s="668"/>
      <c r="BW603" s="668"/>
      <c r="BX603" s="668"/>
      <c r="BY603" s="668"/>
      <c r="BZ603" s="668"/>
      <c r="CA603" s="668"/>
      <c r="CB603" s="668"/>
      <c r="CC603" s="668"/>
      <c r="CD603" s="668"/>
      <c r="CE603" s="668"/>
      <c r="CF603" s="668"/>
      <c r="CG603" s="668"/>
      <c r="CH603" s="668"/>
      <c r="CI603" s="668"/>
      <c r="CJ603" s="668"/>
      <c r="CK603" s="668"/>
      <c r="CL603" s="668"/>
      <c r="CM603" s="668"/>
      <c r="CN603" s="668"/>
      <c r="CO603" s="668"/>
      <c r="CP603" s="668"/>
      <c r="CQ603" s="668"/>
      <c r="CR603" s="668"/>
      <c r="CS603" s="668"/>
      <c r="CT603" s="668"/>
      <c r="CU603" s="668"/>
      <c r="CV603" s="668"/>
      <c r="CW603" s="668"/>
      <c r="CX603" s="668"/>
      <c r="CY603" s="668"/>
      <c r="CZ603" s="668"/>
      <c r="DA603" s="668"/>
      <c r="DB603" s="668"/>
      <c r="DC603" s="668"/>
      <c r="DD603" s="668"/>
      <c r="DE603" s="668"/>
      <c r="DF603" s="668"/>
      <c r="DG603" s="668"/>
      <c r="DH603" s="668"/>
      <c r="DI603" s="668"/>
      <c r="DJ603" s="668"/>
      <c r="DK603" s="668"/>
      <c r="DL603" s="668"/>
      <c r="DM603" s="668"/>
      <c r="DN603" s="668"/>
      <c r="DO603" s="668"/>
      <c r="DP603" s="668"/>
      <c r="DQ603" s="668"/>
      <c r="DR603" s="668"/>
      <c r="DS603" s="668"/>
      <c r="DT603" s="668"/>
      <c r="DU603" s="668"/>
      <c r="DV603" s="668"/>
      <c r="DW603" s="668"/>
      <c r="DX603" s="668"/>
      <c r="DY603" s="668"/>
      <c r="DZ603" s="668"/>
      <c r="EA603" s="668"/>
      <c r="EB603" s="668"/>
      <c r="EC603" s="668"/>
      <c r="ED603" s="668"/>
      <c r="EE603" s="668"/>
      <c r="EF603" s="668"/>
      <c r="EG603" s="668"/>
      <c r="EH603" s="668"/>
      <c r="EI603" s="668"/>
      <c r="EJ603" s="668"/>
      <c r="EK603" s="668"/>
      <c r="EL603" s="668"/>
      <c r="EM603" s="668"/>
      <c r="EN603" s="668"/>
      <c r="EO603" s="668"/>
      <c r="EP603" s="668"/>
      <c r="EQ603" s="668"/>
      <c r="ER603" s="668"/>
      <c r="ES603" s="668"/>
      <c r="ET603" s="668"/>
      <c r="EU603" s="668"/>
      <c r="EV603" s="668"/>
      <c r="EW603" s="668"/>
      <c r="EX603" s="668"/>
      <c r="EY603" s="668"/>
      <c r="EZ603" s="668"/>
      <c r="FA603" s="668"/>
      <c r="FB603" s="668"/>
      <c r="FC603" s="668"/>
      <c r="FD603" s="668"/>
      <c r="FE603" s="668"/>
      <c r="FF603" s="668"/>
    </row>
    <row r="604" spans="1:162" s="672" customFormat="1" ht="24" customHeight="1" thickTop="1">
      <c r="A604" s="385"/>
      <c r="B604" s="385"/>
      <c r="C604" s="384" t="s">
        <v>670</v>
      </c>
      <c r="D604" s="418" t="s">
        <v>1121</v>
      </c>
      <c r="E604" s="419">
        <v>8029183</v>
      </c>
      <c r="F604" s="419">
        <v>0</v>
      </c>
      <c r="G604" s="417">
        <v>8029183</v>
      </c>
      <c r="H604" s="667"/>
      <c r="I604" s="669"/>
      <c r="J604" s="669"/>
      <c r="K604" s="670" t="s">
        <v>670</v>
      </c>
      <c r="L604" s="586" t="s">
        <v>3787</v>
      </c>
      <c r="M604" s="982">
        <f t="shared" si="27"/>
        <v>8029183</v>
      </c>
      <c r="N604" s="982">
        <f t="shared" si="28"/>
        <v>0</v>
      </c>
      <c r="O604" s="982">
        <f t="shared" si="29"/>
        <v>8029183</v>
      </c>
      <c r="P604" s="667"/>
      <c r="Q604" s="667"/>
      <c r="R604" s="667"/>
      <c r="S604" s="667"/>
      <c r="T604" s="667"/>
      <c r="U604" s="667"/>
      <c r="V604" s="667"/>
      <c r="W604" s="667"/>
      <c r="X604" s="667"/>
      <c r="Y604" s="667"/>
      <c r="Z604" s="667"/>
      <c r="AA604" s="667"/>
      <c r="AB604" s="667"/>
      <c r="AC604" s="667"/>
      <c r="AD604" s="667"/>
      <c r="AE604" s="667"/>
      <c r="AF604" s="667"/>
      <c r="AG604" s="667"/>
      <c r="AH604" s="667"/>
      <c r="AI604" s="667"/>
      <c r="AJ604" s="667"/>
      <c r="AK604" s="668"/>
      <c r="AL604" s="668"/>
      <c r="AM604" s="668"/>
      <c r="AN604" s="668"/>
      <c r="AO604" s="668"/>
      <c r="AP604" s="668"/>
      <c r="AQ604" s="668"/>
      <c r="AR604" s="668"/>
      <c r="AS604" s="668"/>
      <c r="AT604" s="668"/>
      <c r="AU604" s="668"/>
      <c r="AV604" s="668"/>
      <c r="AW604" s="668"/>
      <c r="AX604" s="668"/>
      <c r="AY604" s="668"/>
      <c r="AZ604" s="668"/>
      <c r="BA604" s="668"/>
      <c r="BB604" s="668"/>
      <c r="BC604" s="668"/>
      <c r="BD604" s="668"/>
      <c r="BE604" s="668"/>
      <c r="BF604" s="668"/>
      <c r="BG604" s="668"/>
      <c r="BH604" s="668"/>
      <c r="BI604" s="668"/>
      <c r="BJ604" s="668"/>
      <c r="BK604" s="668"/>
      <c r="BL604" s="668"/>
      <c r="BM604" s="668"/>
      <c r="BN604" s="668"/>
      <c r="BO604" s="668"/>
      <c r="BP604" s="668"/>
      <c r="BQ604" s="668"/>
      <c r="BR604" s="668"/>
      <c r="BS604" s="668"/>
      <c r="BT604" s="668"/>
      <c r="BU604" s="668"/>
      <c r="BV604" s="668"/>
      <c r="BW604" s="668"/>
      <c r="BX604" s="668"/>
      <c r="BY604" s="668"/>
      <c r="BZ604" s="668"/>
      <c r="CA604" s="668"/>
      <c r="CB604" s="668"/>
      <c r="CC604" s="668"/>
      <c r="CD604" s="668"/>
      <c r="CE604" s="668"/>
      <c r="CF604" s="668"/>
      <c r="CG604" s="668"/>
      <c r="CH604" s="668"/>
      <c r="CI604" s="668"/>
      <c r="CJ604" s="668"/>
      <c r="CK604" s="668"/>
      <c r="CL604" s="668"/>
      <c r="CM604" s="668"/>
      <c r="CN604" s="668"/>
      <c r="CO604" s="668"/>
      <c r="CP604" s="668"/>
      <c r="CQ604" s="668"/>
      <c r="CR604" s="668"/>
      <c r="CS604" s="668"/>
      <c r="CT604" s="668"/>
      <c r="CU604" s="668"/>
      <c r="CV604" s="668"/>
      <c r="CW604" s="668"/>
      <c r="CX604" s="668"/>
      <c r="CY604" s="668"/>
      <c r="CZ604" s="668"/>
      <c r="DA604" s="668"/>
      <c r="DB604" s="668"/>
      <c r="DC604" s="668"/>
      <c r="DD604" s="668"/>
      <c r="DE604" s="668"/>
      <c r="DF604" s="668"/>
      <c r="DG604" s="668"/>
      <c r="DH604" s="668"/>
      <c r="DI604" s="668"/>
      <c r="DJ604" s="668"/>
      <c r="DK604" s="668"/>
      <c r="DL604" s="668"/>
      <c r="DM604" s="668"/>
      <c r="DN604" s="668"/>
      <c r="DO604" s="668"/>
      <c r="DP604" s="668"/>
      <c r="DQ604" s="668"/>
      <c r="DR604" s="668"/>
      <c r="DS604" s="668"/>
      <c r="DT604" s="668"/>
      <c r="DU604" s="668"/>
      <c r="DV604" s="668"/>
      <c r="DW604" s="668"/>
      <c r="DX604" s="668"/>
      <c r="DY604" s="668"/>
      <c r="DZ604" s="668"/>
      <c r="EA604" s="668"/>
      <c r="EB604" s="668"/>
      <c r="EC604" s="668"/>
      <c r="ED604" s="668"/>
      <c r="EE604" s="668"/>
      <c r="EF604" s="668"/>
      <c r="EG604" s="668"/>
      <c r="EH604" s="668"/>
      <c r="EI604" s="668"/>
      <c r="EJ604" s="668"/>
      <c r="EK604" s="668"/>
      <c r="EL604" s="668"/>
      <c r="EM604" s="668"/>
      <c r="EN604" s="668"/>
      <c r="EO604" s="668"/>
      <c r="EP604" s="668"/>
      <c r="EQ604" s="668"/>
      <c r="ER604" s="668"/>
      <c r="ES604" s="668"/>
      <c r="ET604" s="668"/>
      <c r="EU604" s="668"/>
      <c r="EV604" s="668"/>
      <c r="EW604" s="668"/>
      <c r="EX604" s="668"/>
      <c r="EY604" s="668"/>
      <c r="EZ604" s="668"/>
      <c r="FA604" s="668"/>
      <c r="FB604" s="668"/>
      <c r="FC604" s="668"/>
      <c r="FD604" s="668"/>
      <c r="FE604" s="668"/>
      <c r="FF604" s="668"/>
    </row>
    <row r="605" spans="1:162" s="668" customFormat="1" ht="24" customHeight="1">
      <c r="A605" s="385"/>
      <c r="B605" s="384" t="s">
        <v>599</v>
      </c>
      <c r="C605" s="385"/>
      <c r="D605" s="418" t="s">
        <v>1122</v>
      </c>
      <c r="E605" s="419">
        <v>90949044</v>
      </c>
      <c r="F605" s="419">
        <v>0</v>
      </c>
      <c r="G605" s="417">
        <v>90949044</v>
      </c>
      <c r="H605" s="667"/>
      <c r="I605" s="669"/>
      <c r="J605" s="670" t="s">
        <v>599</v>
      </c>
      <c r="K605" s="669"/>
      <c r="L605" s="586" t="s">
        <v>3788</v>
      </c>
      <c r="M605" s="982">
        <f t="shared" si="27"/>
        <v>90949044</v>
      </c>
      <c r="N605" s="982">
        <f t="shared" si="28"/>
        <v>0</v>
      </c>
      <c r="O605" s="982">
        <f t="shared" si="29"/>
        <v>90949044</v>
      </c>
      <c r="P605" s="667"/>
      <c r="Q605" s="667"/>
      <c r="R605" s="667"/>
      <c r="S605" s="667"/>
      <c r="T605" s="667"/>
      <c r="U605" s="667"/>
      <c r="V605" s="667"/>
      <c r="W605" s="667"/>
      <c r="X605" s="667"/>
      <c r="Y605" s="667"/>
      <c r="Z605" s="667"/>
      <c r="AA605" s="667"/>
      <c r="AB605" s="667"/>
      <c r="AC605" s="667"/>
      <c r="AD605" s="667"/>
      <c r="AE605" s="667"/>
      <c r="AF605" s="667"/>
      <c r="AG605" s="667"/>
      <c r="AH605" s="667"/>
      <c r="AI605" s="667"/>
      <c r="AJ605" s="667"/>
    </row>
    <row r="606" spans="1:162" s="668" customFormat="1" ht="24" customHeight="1">
      <c r="A606" s="385"/>
      <c r="B606" s="385"/>
      <c r="C606" s="384" t="s">
        <v>592</v>
      </c>
      <c r="D606" s="478" t="s">
        <v>1123</v>
      </c>
      <c r="E606" s="419">
        <v>23403410</v>
      </c>
      <c r="F606" s="419">
        <v>0</v>
      </c>
      <c r="G606" s="417">
        <v>23403410</v>
      </c>
      <c r="H606" s="667"/>
      <c r="I606" s="669"/>
      <c r="J606" s="669"/>
      <c r="K606" s="670" t="s">
        <v>592</v>
      </c>
      <c r="L606" s="586" t="s">
        <v>3789</v>
      </c>
      <c r="M606" s="982">
        <f t="shared" si="27"/>
        <v>23403410</v>
      </c>
      <c r="N606" s="982">
        <f t="shared" si="28"/>
        <v>0</v>
      </c>
      <c r="O606" s="982">
        <f t="shared" si="29"/>
        <v>23403410</v>
      </c>
      <c r="P606" s="667"/>
      <c r="Q606" s="667"/>
      <c r="R606" s="667"/>
      <c r="S606" s="667"/>
      <c r="T606" s="667"/>
      <c r="U606" s="667"/>
      <c r="V606" s="667"/>
      <c r="W606" s="667"/>
      <c r="X606" s="667"/>
      <c r="Y606" s="667"/>
      <c r="Z606" s="667"/>
      <c r="AA606" s="667"/>
      <c r="AB606" s="667"/>
      <c r="AC606" s="667"/>
      <c r="AD606" s="667"/>
      <c r="AE606" s="667"/>
      <c r="AF606" s="667"/>
      <c r="AG606" s="667"/>
      <c r="AH606" s="667"/>
      <c r="AI606" s="667"/>
      <c r="AJ606" s="667"/>
    </row>
    <row r="607" spans="1:162" s="663" customFormat="1" ht="24" customHeight="1">
      <c r="A607" s="385"/>
      <c r="B607" s="384"/>
      <c r="C607" s="385" t="s">
        <v>595</v>
      </c>
      <c r="D607" s="478" t="s">
        <v>1124</v>
      </c>
      <c r="E607" s="419">
        <v>15254617</v>
      </c>
      <c r="F607" s="419">
        <v>0</v>
      </c>
      <c r="G607" s="417">
        <v>15254617</v>
      </c>
      <c r="H607" s="662"/>
      <c r="I607" s="669"/>
      <c r="J607" s="670"/>
      <c r="K607" s="669" t="s">
        <v>595</v>
      </c>
      <c r="L607" s="586" t="s">
        <v>3790</v>
      </c>
      <c r="M607" s="982">
        <f t="shared" si="27"/>
        <v>15254617</v>
      </c>
      <c r="N607" s="982">
        <f t="shared" si="28"/>
        <v>0</v>
      </c>
      <c r="O607" s="982">
        <f t="shared" si="29"/>
        <v>15254617</v>
      </c>
      <c r="P607" s="662"/>
      <c r="Q607" s="662"/>
      <c r="R607" s="662"/>
      <c r="S607" s="662"/>
      <c r="T607" s="662"/>
      <c r="U607" s="662"/>
      <c r="V607" s="662"/>
      <c r="W607" s="662"/>
      <c r="X607" s="662"/>
      <c r="Y607" s="662"/>
      <c r="Z607" s="662"/>
      <c r="AA607" s="662"/>
      <c r="AB607" s="662"/>
      <c r="AC607" s="662"/>
      <c r="AD607" s="662"/>
      <c r="AE607" s="662"/>
      <c r="AF607" s="662"/>
      <c r="AG607" s="662"/>
      <c r="AH607" s="662"/>
      <c r="AI607" s="662"/>
      <c r="AJ607" s="662"/>
    </row>
    <row r="608" spans="1:162" s="668" customFormat="1" ht="24" customHeight="1">
      <c r="A608" s="385"/>
      <c r="B608" s="385"/>
      <c r="C608" s="384" t="s">
        <v>599</v>
      </c>
      <c r="D608" s="418" t="s">
        <v>1125</v>
      </c>
      <c r="E608" s="419">
        <v>23295627</v>
      </c>
      <c r="F608" s="419">
        <v>0</v>
      </c>
      <c r="G608" s="417">
        <v>23295627</v>
      </c>
      <c r="H608" s="667"/>
      <c r="I608" s="669"/>
      <c r="J608" s="669"/>
      <c r="K608" s="670" t="s">
        <v>599</v>
      </c>
      <c r="L608" s="586" t="s">
        <v>3791</v>
      </c>
      <c r="M608" s="982">
        <f t="shared" si="27"/>
        <v>23295627</v>
      </c>
      <c r="N608" s="982">
        <f t="shared" si="28"/>
        <v>0</v>
      </c>
      <c r="O608" s="982">
        <f t="shared" si="29"/>
        <v>23295627</v>
      </c>
      <c r="P608" s="667"/>
      <c r="Q608" s="667"/>
      <c r="R608" s="667"/>
      <c r="S608" s="667"/>
      <c r="T608" s="667"/>
      <c r="U608" s="667"/>
      <c r="V608" s="667"/>
      <c r="W608" s="667"/>
      <c r="X608" s="667"/>
      <c r="Y608" s="667"/>
      <c r="Z608" s="667"/>
      <c r="AA608" s="667"/>
      <c r="AB608" s="667"/>
      <c r="AC608" s="667"/>
      <c r="AD608" s="667"/>
      <c r="AE608" s="667"/>
      <c r="AF608" s="667"/>
      <c r="AG608" s="667"/>
      <c r="AH608" s="667"/>
      <c r="AI608" s="667"/>
      <c r="AJ608" s="667"/>
    </row>
    <row r="609" spans="1:162" s="672" customFormat="1" ht="24" customHeight="1">
      <c r="A609" s="385"/>
      <c r="B609" s="384"/>
      <c r="C609" s="385" t="s">
        <v>603</v>
      </c>
      <c r="D609" s="478" t="s">
        <v>1126</v>
      </c>
      <c r="E609" s="419">
        <v>15004040</v>
      </c>
      <c r="F609" s="419">
        <v>0</v>
      </c>
      <c r="G609" s="417">
        <v>15004040</v>
      </c>
      <c r="H609" s="667"/>
      <c r="I609" s="669"/>
      <c r="J609" s="670"/>
      <c r="K609" s="669" t="s">
        <v>603</v>
      </c>
      <c r="L609" s="586" t="s">
        <v>3792</v>
      </c>
      <c r="M609" s="982">
        <f t="shared" si="27"/>
        <v>15004040</v>
      </c>
      <c r="N609" s="982">
        <f t="shared" si="28"/>
        <v>0</v>
      </c>
      <c r="O609" s="982">
        <f t="shared" si="29"/>
        <v>15004040</v>
      </c>
      <c r="P609" s="667"/>
      <c r="Q609" s="667"/>
      <c r="R609" s="667"/>
      <c r="S609" s="667"/>
      <c r="T609" s="667"/>
      <c r="U609" s="667"/>
      <c r="V609" s="667"/>
      <c r="W609" s="667"/>
      <c r="X609" s="667"/>
      <c r="Y609" s="667"/>
      <c r="Z609" s="667"/>
      <c r="AA609" s="667"/>
      <c r="AB609" s="667"/>
      <c r="AC609" s="667"/>
      <c r="AD609" s="667"/>
      <c r="AE609" s="667"/>
      <c r="AF609" s="667"/>
      <c r="AG609" s="667"/>
      <c r="AH609" s="667"/>
      <c r="AI609" s="667"/>
      <c r="AJ609" s="667"/>
      <c r="AK609" s="668"/>
      <c r="AL609" s="668"/>
      <c r="AM609" s="668"/>
      <c r="AN609" s="668"/>
      <c r="AO609" s="668"/>
      <c r="AP609" s="668"/>
      <c r="AQ609" s="668"/>
      <c r="AR609" s="668"/>
      <c r="AS609" s="668"/>
      <c r="AT609" s="668"/>
      <c r="AU609" s="668"/>
      <c r="AV609" s="668"/>
      <c r="AW609" s="668"/>
      <c r="AX609" s="668"/>
      <c r="AY609" s="668"/>
      <c r="AZ609" s="668"/>
      <c r="BA609" s="668"/>
      <c r="BB609" s="668"/>
      <c r="BC609" s="668"/>
      <c r="BD609" s="668"/>
      <c r="BE609" s="668"/>
      <c r="BF609" s="668"/>
      <c r="BG609" s="668"/>
      <c r="BH609" s="668"/>
      <c r="BI609" s="668"/>
      <c r="BJ609" s="668"/>
      <c r="BK609" s="668"/>
      <c r="BL609" s="668"/>
      <c r="BM609" s="668"/>
      <c r="BN609" s="668"/>
      <c r="BO609" s="668"/>
      <c r="BP609" s="668"/>
      <c r="BQ609" s="668"/>
      <c r="BR609" s="668"/>
      <c r="BS609" s="668"/>
      <c r="BT609" s="668"/>
      <c r="BU609" s="668"/>
      <c r="BV609" s="668"/>
      <c r="BW609" s="668"/>
      <c r="BX609" s="668"/>
      <c r="BY609" s="668"/>
      <c r="BZ609" s="668"/>
      <c r="CA609" s="668"/>
      <c r="CB609" s="668"/>
      <c r="CC609" s="668"/>
      <c r="CD609" s="668"/>
      <c r="CE609" s="668"/>
      <c r="CF609" s="668"/>
      <c r="CG609" s="668"/>
      <c r="CH609" s="668"/>
      <c r="CI609" s="668"/>
      <c r="CJ609" s="668"/>
      <c r="CK609" s="668"/>
      <c r="CL609" s="668"/>
      <c r="CM609" s="668"/>
      <c r="CN609" s="668"/>
      <c r="CO609" s="668"/>
      <c r="CP609" s="668"/>
      <c r="CQ609" s="668"/>
      <c r="CR609" s="668"/>
      <c r="CS609" s="668"/>
      <c r="CT609" s="668"/>
      <c r="CU609" s="668"/>
      <c r="CV609" s="668"/>
      <c r="CW609" s="668"/>
      <c r="CX609" s="668"/>
      <c r="CY609" s="668"/>
      <c r="CZ609" s="668"/>
      <c r="DA609" s="668"/>
      <c r="DB609" s="668"/>
      <c r="DC609" s="668"/>
      <c r="DD609" s="668"/>
      <c r="DE609" s="668"/>
      <c r="DF609" s="668"/>
      <c r="DG609" s="668"/>
      <c r="DH609" s="668"/>
      <c r="DI609" s="668"/>
      <c r="DJ609" s="668"/>
      <c r="DK609" s="668"/>
      <c r="DL609" s="668"/>
      <c r="DM609" s="668"/>
      <c r="DN609" s="668"/>
      <c r="DO609" s="668"/>
      <c r="DP609" s="668"/>
      <c r="DQ609" s="668"/>
      <c r="DR609" s="668"/>
      <c r="DS609" s="668"/>
      <c r="DT609" s="668"/>
      <c r="DU609" s="668"/>
      <c r="DV609" s="668"/>
      <c r="DW609" s="668"/>
      <c r="DX609" s="668"/>
      <c r="DY609" s="668"/>
      <c r="DZ609" s="668"/>
      <c r="EA609" s="668"/>
      <c r="EB609" s="668"/>
      <c r="EC609" s="668"/>
      <c r="ED609" s="668"/>
      <c r="EE609" s="668"/>
      <c r="EF609" s="668"/>
      <c r="EG609" s="668"/>
      <c r="EH609" s="668"/>
      <c r="EI609" s="668"/>
      <c r="EJ609" s="668"/>
      <c r="EK609" s="668"/>
      <c r="EL609" s="668"/>
      <c r="EM609" s="668"/>
      <c r="EN609" s="668"/>
      <c r="EO609" s="668"/>
      <c r="EP609" s="668"/>
      <c r="EQ609" s="668"/>
      <c r="ER609" s="668"/>
      <c r="ES609" s="668"/>
      <c r="ET609" s="668"/>
      <c r="EU609" s="668"/>
      <c r="EV609" s="668"/>
      <c r="EW609" s="668"/>
      <c r="EX609" s="668"/>
      <c r="EY609" s="668"/>
      <c r="EZ609" s="668"/>
      <c r="FA609" s="668"/>
      <c r="FB609" s="668"/>
      <c r="FC609" s="668"/>
      <c r="FD609" s="668"/>
      <c r="FE609" s="668"/>
      <c r="FF609" s="668"/>
    </row>
    <row r="610" spans="1:162" s="668" customFormat="1" ht="24" customHeight="1">
      <c r="A610" s="385"/>
      <c r="B610" s="385"/>
      <c r="C610" s="384" t="s">
        <v>606</v>
      </c>
      <c r="D610" s="478" t="s">
        <v>1127</v>
      </c>
      <c r="E610" s="419">
        <v>13991350</v>
      </c>
      <c r="F610" s="419">
        <v>0</v>
      </c>
      <c r="G610" s="417">
        <v>13991350</v>
      </c>
      <c r="H610" s="667"/>
      <c r="I610" s="669"/>
      <c r="J610" s="669"/>
      <c r="K610" s="670" t="s">
        <v>606</v>
      </c>
      <c r="L610" s="586" t="s">
        <v>3793</v>
      </c>
      <c r="M610" s="982">
        <f t="shared" si="27"/>
        <v>13991350</v>
      </c>
      <c r="N610" s="982">
        <f t="shared" si="28"/>
        <v>0</v>
      </c>
      <c r="O610" s="982">
        <f t="shared" si="29"/>
        <v>13991350</v>
      </c>
      <c r="P610" s="667"/>
      <c r="Q610" s="667"/>
      <c r="R610" s="667"/>
      <c r="S610" s="667"/>
      <c r="T610" s="667"/>
      <c r="U610" s="667"/>
      <c r="V610" s="667"/>
      <c r="W610" s="667"/>
      <c r="X610" s="667"/>
      <c r="Y610" s="667"/>
      <c r="Z610" s="667"/>
      <c r="AA610" s="667"/>
      <c r="AB610" s="667"/>
      <c r="AC610" s="667"/>
      <c r="AD610" s="667"/>
      <c r="AE610" s="667"/>
      <c r="AF610" s="667"/>
      <c r="AG610" s="667"/>
      <c r="AH610" s="667"/>
      <c r="AI610" s="667"/>
      <c r="AJ610" s="667"/>
    </row>
    <row r="611" spans="1:162" s="672" customFormat="1" ht="24" customHeight="1">
      <c r="A611" s="385"/>
      <c r="B611" s="384" t="s">
        <v>603</v>
      </c>
      <c r="C611" s="385"/>
      <c r="D611" s="478" t="s">
        <v>1128</v>
      </c>
      <c r="E611" s="419">
        <v>51100579</v>
      </c>
      <c r="F611" s="419">
        <v>0</v>
      </c>
      <c r="G611" s="417">
        <v>51100579</v>
      </c>
      <c r="H611" s="667"/>
      <c r="I611" s="669"/>
      <c r="J611" s="670" t="s">
        <v>603</v>
      </c>
      <c r="K611" s="669"/>
      <c r="L611" s="586" t="s">
        <v>3794</v>
      </c>
      <c r="M611" s="982">
        <f t="shared" si="27"/>
        <v>51100579</v>
      </c>
      <c r="N611" s="982">
        <f t="shared" si="28"/>
        <v>0</v>
      </c>
      <c r="O611" s="982">
        <f t="shared" si="29"/>
        <v>51100579</v>
      </c>
      <c r="P611" s="667"/>
      <c r="Q611" s="667"/>
      <c r="R611" s="667"/>
      <c r="S611" s="667"/>
      <c r="T611" s="667"/>
      <c r="U611" s="667"/>
      <c r="V611" s="667"/>
      <c r="W611" s="667"/>
      <c r="X611" s="667"/>
      <c r="Y611" s="667"/>
      <c r="Z611" s="667"/>
      <c r="AA611" s="667"/>
      <c r="AB611" s="667"/>
      <c r="AC611" s="667"/>
      <c r="AD611" s="667"/>
      <c r="AE611" s="667"/>
      <c r="AF611" s="667"/>
      <c r="AG611" s="667"/>
      <c r="AH611" s="667"/>
      <c r="AI611" s="667"/>
      <c r="AJ611" s="667"/>
      <c r="AK611" s="668"/>
      <c r="AL611" s="668"/>
      <c r="AM611" s="668"/>
      <c r="AN611" s="668"/>
      <c r="AO611" s="668"/>
      <c r="AP611" s="668"/>
      <c r="AQ611" s="668"/>
      <c r="AR611" s="668"/>
      <c r="AS611" s="668"/>
      <c r="AT611" s="668"/>
      <c r="AU611" s="668"/>
      <c r="AV611" s="668"/>
      <c r="AW611" s="668"/>
      <c r="AX611" s="668"/>
      <c r="AY611" s="668"/>
      <c r="AZ611" s="668"/>
      <c r="BA611" s="668"/>
      <c r="BB611" s="668"/>
      <c r="BC611" s="668"/>
      <c r="BD611" s="668"/>
      <c r="BE611" s="668"/>
      <c r="BF611" s="668"/>
      <c r="BG611" s="668"/>
      <c r="BH611" s="668"/>
      <c r="BI611" s="668"/>
      <c r="BJ611" s="668"/>
      <c r="BK611" s="668"/>
      <c r="BL611" s="668"/>
      <c r="BM611" s="668"/>
      <c r="BN611" s="668"/>
      <c r="BO611" s="668"/>
      <c r="BP611" s="668"/>
      <c r="BQ611" s="668"/>
      <c r="BR611" s="668"/>
      <c r="BS611" s="668"/>
      <c r="BT611" s="668"/>
      <c r="BU611" s="668"/>
      <c r="BV611" s="668"/>
      <c r="BW611" s="668"/>
      <c r="BX611" s="668"/>
      <c r="BY611" s="668"/>
      <c r="BZ611" s="668"/>
      <c r="CA611" s="668"/>
      <c r="CB611" s="668"/>
      <c r="CC611" s="668"/>
      <c r="CD611" s="668"/>
      <c r="CE611" s="668"/>
      <c r="CF611" s="668"/>
      <c r="CG611" s="668"/>
      <c r="CH611" s="668"/>
      <c r="CI611" s="668"/>
      <c r="CJ611" s="668"/>
      <c r="CK611" s="668"/>
      <c r="CL611" s="668"/>
      <c r="CM611" s="668"/>
      <c r="CN611" s="668"/>
      <c r="CO611" s="668"/>
      <c r="CP611" s="668"/>
      <c r="CQ611" s="668"/>
      <c r="CR611" s="668"/>
      <c r="CS611" s="668"/>
      <c r="CT611" s="668"/>
      <c r="CU611" s="668"/>
      <c r="CV611" s="668"/>
      <c r="CW611" s="668"/>
      <c r="CX611" s="668"/>
      <c r="CY611" s="668"/>
      <c r="CZ611" s="668"/>
      <c r="DA611" s="668"/>
      <c r="DB611" s="668"/>
      <c r="DC611" s="668"/>
      <c r="DD611" s="668"/>
      <c r="DE611" s="668"/>
      <c r="DF611" s="668"/>
      <c r="DG611" s="668"/>
      <c r="DH611" s="668"/>
      <c r="DI611" s="668"/>
      <c r="DJ611" s="668"/>
      <c r="DK611" s="668"/>
      <c r="DL611" s="668"/>
      <c r="DM611" s="668"/>
      <c r="DN611" s="668"/>
      <c r="DO611" s="668"/>
      <c r="DP611" s="668"/>
      <c r="DQ611" s="668"/>
      <c r="DR611" s="668"/>
      <c r="DS611" s="668"/>
      <c r="DT611" s="668"/>
      <c r="DU611" s="668"/>
      <c r="DV611" s="668"/>
      <c r="DW611" s="668"/>
      <c r="DX611" s="668"/>
      <c r="DY611" s="668"/>
      <c r="DZ611" s="668"/>
      <c r="EA611" s="668"/>
      <c r="EB611" s="668"/>
      <c r="EC611" s="668"/>
      <c r="ED611" s="668"/>
      <c r="EE611" s="668"/>
      <c r="EF611" s="668"/>
      <c r="EG611" s="668"/>
      <c r="EH611" s="668"/>
      <c r="EI611" s="668"/>
      <c r="EJ611" s="668"/>
      <c r="EK611" s="668"/>
      <c r="EL611" s="668"/>
      <c r="EM611" s="668"/>
      <c r="EN611" s="668"/>
      <c r="EO611" s="668"/>
      <c r="EP611" s="668"/>
      <c r="EQ611" s="668"/>
      <c r="ER611" s="668"/>
      <c r="ES611" s="668"/>
      <c r="ET611" s="668"/>
      <c r="EU611" s="668"/>
      <c r="EV611" s="668"/>
      <c r="EW611" s="668"/>
      <c r="EX611" s="668"/>
      <c r="EY611" s="668"/>
      <c r="EZ611" s="668"/>
      <c r="FA611" s="668"/>
      <c r="FB611" s="668"/>
      <c r="FC611" s="668"/>
      <c r="FD611" s="668"/>
      <c r="FE611" s="668"/>
      <c r="FF611" s="668"/>
    </row>
    <row r="612" spans="1:162" s="677" customFormat="1" ht="24" customHeight="1" thickBot="1">
      <c r="A612" s="385"/>
      <c r="B612" s="385"/>
      <c r="C612" s="384" t="s">
        <v>592</v>
      </c>
      <c r="D612" s="478" t="s">
        <v>1129</v>
      </c>
      <c r="E612" s="419">
        <v>19856175</v>
      </c>
      <c r="F612" s="419">
        <v>0</v>
      </c>
      <c r="G612" s="417">
        <v>19856175</v>
      </c>
      <c r="H612" s="667"/>
      <c r="I612" s="669"/>
      <c r="J612" s="669"/>
      <c r="K612" s="670" t="s">
        <v>592</v>
      </c>
      <c r="L612" s="586" t="s">
        <v>3795</v>
      </c>
      <c r="M612" s="982">
        <f t="shared" si="27"/>
        <v>19856175</v>
      </c>
      <c r="N612" s="982">
        <f t="shared" si="28"/>
        <v>0</v>
      </c>
      <c r="O612" s="982">
        <f t="shared" si="29"/>
        <v>19856175</v>
      </c>
      <c r="P612" s="667"/>
      <c r="Q612" s="667"/>
      <c r="R612" s="667"/>
      <c r="S612" s="667"/>
      <c r="T612" s="667"/>
      <c r="U612" s="667"/>
      <c r="V612" s="667"/>
      <c r="W612" s="667"/>
      <c r="X612" s="667"/>
      <c r="Y612" s="667"/>
      <c r="Z612" s="667"/>
      <c r="AA612" s="667"/>
      <c r="AB612" s="667"/>
      <c r="AC612" s="667"/>
      <c r="AD612" s="667"/>
      <c r="AE612" s="667"/>
      <c r="AF612" s="667"/>
      <c r="AG612" s="667"/>
      <c r="AH612" s="667"/>
      <c r="AI612" s="667"/>
      <c r="AJ612" s="667"/>
      <c r="AK612" s="668"/>
      <c r="AL612" s="668"/>
      <c r="AM612" s="668"/>
      <c r="AN612" s="668"/>
      <c r="AO612" s="668"/>
      <c r="AP612" s="668"/>
      <c r="AQ612" s="668"/>
      <c r="AR612" s="668"/>
      <c r="AS612" s="668"/>
      <c r="AT612" s="668"/>
      <c r="AU612" s="668"/>
      <c r="AV612" s="668"/>
      <c r="AW612" s="668"/>
      <c r="AX612" s="668"/>
      <c r="AY612" s="668"/>
      <c r="AZ612" s="668"/>
      <c r="BA612" s="668"/>
      <c r="BB612" s="668"/>
      <c r="BC612" s="668"/>
      <c r="BD612" s="668"/>
      <c r="BE612" s="668"/>
      <c r="BF612" s="668"/>
      <c r="BG612" s="668"/>
      <c r="BH612" s="668"/>
      <c r="BI612" s="668"/>
      <c r="BJ612" s="668"/>
      <c r="BK612" s="668"/>
      <c r="BL612" s="668"/>
      <c r="BM612" s="668"/>
      <c r="BN612" s="668"/>
      <c r="BO612" s="668"/>
      <c r="BP612" s="668"/>
      <c r="BQ612" s="668"/>
      <c r="BR612" s="668"/>
      <c r="BS612" s="668"/>
      <c r="BT612" s="668"/>
      <c r="BU612" s="668"/>
      <c r="BV612" s="668"/>
      <c r="BW612" s="668"/>
      <c r="BX612" s="668"/>
      <c r="BY612" s="668"/>
      <c r="BZ612" s="668"/>
      <c r="CA612" s="668"/>
      <c r="CB612" s="668"/>
      <c r="CC612" s="668"/>
      <c r="CD612" s="668"/>
      <c r="CE612" s="668"/>
      <c r="CF612" s="668"/>
      <c r="CG612" s="668"/>
      <c r="CH612" s="668"/>
      <c r="CI612" s="668"/>
      <c r="CJ612" s="668"/>
      <c r="CK612" s="668"/>
      <c r="CL612" s="668"/>
      <c r="CM612" s="668"/>
      <c r="CN612" s="668"/>
      <c r="CO612" s="668"/>
      <c r="CP612" s="668"/>
      <c r="CQ612" s="668"/>
      <c r="CR612" s="668"/>
      <c r="CS612" s="668"/>
      <c r="CT612" s="668"/>
      <c r="CU612" s="668"/>
      <c r="CV612" s="668"/>
      <c r="CW612" s="668"/>
      <c r="CX612" s="668"/>
      <c r="CY612" s="668"/>
      <c r="CZ612" s="668"/>
      <c r="DA612" s="668"/>
      <c r="DB612" s="668"/>
      <c r="DC612" s="668"/>
      <c r="DD612" s="668"/>
      <c r="DE612" s="668"/>
      <c r="DF612" s="668"/>
      <c r="DG612" s="668"/>
      <c r="DH612" s="668"/>
      <c r="DI612" s="668"/>
      <c r="DJ612" s="668"/>
      <c r="DK612" s="668"/>
      <c r="DL612" s="668"/>
      <c r="DM612" s="668"/>
      <c r="DN612" s="668"/>
      <c r="DO612" s="668"/>
      <c r="DP612" s="668"/>
      <c r="DQ612" s="668"/>
      <c r="DR612" s="668"/>
      <c r="DS612" s="668"/>
      <c r="DT612" s="668"/>
      <c r="DU612" s="668"/>
      <c r="DV612" s="668"/>
      <c r="DW612" s="668"/>
      <c r="DX612" s="668"/>
      <c r="DY612" s="668"/>
      <c r="DZ612" s="668"/>
      <c r="EA612" s="668"/>
      <c r="EB612" s="668"/>
      <c r="EC612" s="668"/>
      <c r="ED612" s="668"/>
      <c r="EE612" s="668"/>
      <c r="EF612" s="668"/>
      <c r="EG612" s="668"/>
      <c r="EH612" s="668"/>
      <c r="EI612" s="668"/>
      <c r="EJ612" s="668"/>
      <c r="EK612" s="668"/>
      <c r="EL612" s="668"/>
      <c r="EM612" s="668"/>
      <c r="EN612" s="668"/>
      <c r="EO612" s="668"/>
      <c r="EP612" s="668"/>
      <c r="EQ612" s="668"/>
      <c r="ER612" s="668"/>
      <c r="ES612" s="668"/>
      <c r="ET612" s="668"/>
      <c r="EU612" s="668"/>
      <c r="EV612" s="668"/>
      <c r="EW612" s="668"/>
      <c r="EX612" s="668"/>
      <c r="EY612" s="668"/>
      <c r="EZ612" s="668"/>
      <c r="FA612" s="668"/>
      <c r="FB612" s="668"/>
      <c r="FC612" s="668"/>
      <c r="FD612" s="668"/>
      <c r="FE612" s="668"/>
      <c r="FF612" s="668"/>
    </row>
    <row r="613" spans="1:162" s="668" customFormat="1" ht="24" customHeight="1" thickTop="1">
      <c r="A613" s="429"/>
      <c r="B613" s="428"/>
      <c r="C613" s="428" t="s">
        <v>595</v>
      </c>
      <c r="D613" s="430" t="s">
        <v>1130</v>
      </c>
      <c r="E613" s="431">
        <v>8312304</v>
      </c>
      <c r="F613" s="431">
        <v>0</v>
      </c>
      <c r="G613" s="417">
        <v>8312304</v>
      </c>
      <c r="H613" s="667"/>
      <c r="I613" s="680"/>
      <c r="J613" s="679"/>
      <c r="K613" s="679" t="s">
        <v>595</v>
      </c>
      <c r="L613" s="588" t="s">
        <v>3796</v>
      </c>
      <c r="M613" s="985">
        <f t="shared" si="27"/>
        <v>8312304</v>
      </c>
      <c r="N613" s="985">
        <f t="shared" si="28"/>
        <v>0</v>
      </c>
      <c r="O613" s="985">
        <f t="shared" si="29"/>
        <v>8312304</v>
      </c>
      <c r="P613" s="667"/>
      <c r="Q613" s="667"/>
      <c r="R613" s="667"/>
      <c r="S613" s="667"/>
      <c r="T613" s="667"/>
      <c r="U613" s="667"/>
      <c r="V613" s="667"/>
      <c r="W613" s="667"/>
      <c r="X613" s="667"/>
      <c r="Y613" s="667"/>
      <c r="Z613" s="667"/>
      <c r="AA613" s="667"/>
      <c r="AB613" s="667"/>
      <c r="AC613" s="667"/>
      <c r="AD613" s="667"/>
      <c r="AE613" s="667"/>
      <c r="AF613" s="667"/>
      <c r="AG613" s="667"/>
      <c r="AH613" s="667"/>
      <c r="AI613" s="667"/>
      <c r="AJ613" s="667"/>
    </row>
    <row r="614" spans="1:162" s="684" customFormat="1" ht="24" customHeight="1">
      <c r="A614" s="384"/>
      <c r="B614" s="385"/>
      <c r="C614" s="385" t="s">
        <v>599</v>
      </c>
      <c r="D614" s="478" t="s">
        <v>1131</v>
      </c>
      <c r="E614" s="419">
        <v>17710230</v>
      </c>
      <c r="F614" s="419">
        <v>0</v>
      </c>
      <c r="G614" s="417">
        <v>17710230</v>
      </c>
      <c r="H614" s="667"/>
      <c r="I614" s="670"/>
      <c r="J614" s="669"/>
      <c r="K614" s="669" t="s">
        <v>599</v>
      </c>
      <c r="L614" s="586" t="s">
        <v>3797</v>
      </c>
      <c r="M614" s="982">
        <f t="shared" si="27"/>
        <v>17710230</v>
      </c>
      <c r="N614" s="982">
        <f t="shared" si="28"/>
        <v>0</v>
      </c>
      <c r="O614" s="982">
        <f t="shared" si="29"/>
        <v>17710230</v>
      </c>
      <c r="P614" s="667"/>
      <c r="Q614" s="667"/>
      <c r="R614" s="667"/>
      <c r="S614" s="667"/>
      <c r="T614" s="667"/>
      <c r="U614" s="667"/>
      <c r="V614" s="667"/>
      <c r="W614" s="667"/>
      <c r="X614" s="667"/>
      <c r="Y614" s="667"/>
      <c r="Z614" s="667"/>
      <c r="AA614" s="667"/>
      <c r="AB614" s="667"/>
      <c r="AC614" s="667"/>
      <c r="AD614" s="667"/>
      <c r="AE614" s="667"/>
      <c r="AF614" s="667"/>
      <c r="AG614" s="667"/>
      <c r="AH614" s="667"/>
      <c r="AI614" s="667"/>
      <c r="AJ614" s="667"/>
      <c r="AK614" s="668"/>
      <c r="AL614" s="668"/>
      <c r="AM614" s="668"/>
      <c r="AN614" s="668"/>
      <c r="AO614" s="668"/>
      <c r="AP614" s="668"/>
      <c r="AQ614" s="668"/>
      <c r="AR614" s="668"/>
      <c r="AS614" s="668"/>
      <c r="AT614" s="668"/>
      <c r="AU614" s="668"/>
      <c r="AV614" s="668"/>
      <c r="AW614" s="668"/>
      <c r="AX614" s="668"/>
      <c r="AY614" s="668"/>
      <c r="AZ614" s="668"/>
      <c r="BA614" s="668"/>
      <c r="BB614" s="668"/>
      <c r="BC614" s="668"/>
      <c r="BD614" s="668"/>
      <c r="BE614" s="668"/>
      <c r="BF614" s="668"/>
      <c r="BG614" s="668"/>
      <c r="BH614" s="668"/>
      <c r="BI614" s="668"/>
      <c r="BJ614" s="668"/>
      <c r="BK614" s="668"/>
      <c r="BL614" s="668"/>
      <c r="BM614" s="668"/>
      <c r="BN614" s="668"/>
      <c r="BO614" s="668"/>
      <c r="BP614" s="668"/>
      <c r="BQ614" s="668"/>
      <c r="BR614" s="668"/>
      <c r="BS614" s="668"/>
      <c r="BT614" s="668"/>
      <c r="BU614" s="668"/>
      <c r="BV614" s="668"/>
      <c r="BW614" s="668"/>
      <c r="BX614" s="668"/>
      <c r="BY614" s="668"/>
      <c r="BZ614" s="668"/>
      <c r="CA614" s="668"/>
      <c r="CB614" s="668"/>
      <c r="CC614" s="668"/>
      <c r="CD614" s="668"/>
      <c r="CE614" s="668"/>
      <c r="CF614" s="668"/>
      <c r="CG614" s="668"/>
      <c r="CH614" s="668"/>
      <c r="CI614" s="668"/>
      <c r="CJ614" s="668"/>
      <c r="CK614" s="668"/>
      <c r="CL614" s="668"/>
      <c r="CM614" s="668"/>
      <c r="CN614" s="668"/>
      <c r="CO614" s="668"/>
      <c r="CP614" s="668"/>
      <c r="CQ614" s="668"/>
      <c r="CR614" s="668"/>
      <c r="CS614" s="668"/>
      <c r="CT614" s="668"/>
      <c r="CU614" s="668"/>
      <c r="CV614" s="668"/>
      <c r="CW614" s="668"/>
      <c r="CX614" s="668"/>
      <c r="CY614" s="668"/>
      <c r="CZ614" s="668"/>
      <c r="DA614" s="668"/>
      <c r="DB614" s="668"/>
      <c r="DC614" s="668"/>
      <c r="DD614" s="668"/>
      <c r="DE614" s="668"/>
      <c r="DF614" s="668"/>
      <c r="DG614" s="668"/>
      <c r="DH614" s="668"/>
      <c r="DI614" s="668"/>
      <c r="DJ614" s="668"/>
      <c r="DK614" s="668"/>
      <c r="DL614" s="668"/>
      <c r="DM614" s="668"/>
      <c r="DN614" s="668"/>
      <c r="DO614" s="668"/>
      <c r="DP614" s="668"/>
      <c r="DQ614" s="668"/>
      <c r="DR614" s="668"/>
      <c r="DS614" s="668"/>
      <c r="DT614" s="668"/>
      <c r="DU614" s="668"/>
      <c r="DV614" s="668"/>
      <c r="DW614" s="668"/>
      <c r="DX614" s="668"/>
      <c r="DY614" s="668"/>
      <c r="DZ614" s="668"/>
      <c r="EA614" s="668"/>
      <c r="EB614" s="668"/>
      <c r="EC614" s="668"/>
      <c r="ED614" s="668"/>
      <c r="EE614" s="668"/>
      <c r="EF614" s="668"/>
      <c r="EG614" s="668"/>
      <c r="EH614" s="668"/>
      <c r="EI614" s="668"/>
      <c r="EJ614" s="668"/>
      <c r="EK614" s="668"/>
      <c r="EL614" s="668"/>
      <c r="EM614" s="668"/>
      <c r="EN614" s="668"/>
      <c r="EO614" s="668"/>
      <c r="EP614" s="668"/>
      <c r="EQ614" s="668"/>
      <c r="ER614" s="668"/>
      <c r="ES614" s="668"/>
      <c r="ET614" s="668"/>
      <c r="EU614" s="668"/>
      <c r="EV614" s="668"/>
      <c r="EW614" s="668"/>
      <c r="EX614" s="668"/>
      <c r="EY614" s="668"/>
      <c r="EZ614" s="668"/>
      <c r="FA614" s="668"/>
      <c r="FB614" s="668"/>
      <c r="FC614" s="668"/>
      <c r="FD614" s="668"/>
      <c r="FE614" s="668"/>
      <c r="FF614" s="668"/>
    </row>
    <row r="615" spans="1:162" s="668" customFormat="1" ht="24" customHeight="1">
      <c r="A615" s="414"/>
      <c r="B615" s="415"/>
      <c r="C615" s="414" t="s">
        <v>603</v>
      </c>
      <c r="D615" s="552" t="s">
        <v>1132</v>
      </c>
      <c r="E615" s="417">
        <v>5221870</v>
      </c>
      <c r="F615" s="417">
        <v>0</v>
      </c>
      <c r="G615" s="417">
        <v>5221870</v>
      </c>
      <c r="H615" s="667"/>
      <c r="I615" s="665"/>
      <c r="J615" s="666"/>
      <c r="K615" s="665" t="s">
        <v>603</v>
      </c>
      <c r="L615" s="585" t="s">
        <v>3798</v>
      </c>
      <c r="M615" s="981">
        <f t="shared" si="27"/>
        <v>5221870</v>
      </c>
      <c r="N615" s="981">
        <f t="shared" si="28"/>
        <v>0</v>
      </c>
      <c r="O615" s="981">
        <f t="shared" si="29"/>
        <v>5221870</v>
      </c>
      <c r="P615" s="667"/>
      <c r="Q615" s="667"/>
      <c r="R615" s="667"/>
      <c r="S615" s="667"/>
      <c r="T615" s="667"/>
      <c r="U615" s="667"/>
      <c r="V615" s="667"/>
      <c r="W615" s="667"/>
      <c r="X615" s="667"/>
      <c r="Y615" s="667"/>
      <c r="Z615" s="667"/>
      <c r="AA615" s="667"/>
      <c r="AB615" s="667"/>
      <c r="AC615" s="667"/>
      <c r="AD615" s="667"/>
      <c r="AE615" s="667"/>
      <c r="AF615" s="667"/>
      <c r="AG615" s="667"/>
      <c r="AH615" s="667"/>
      <c r="AI615" s="667"/>
      <c r="AJ615" s="667"/>
    </row>
    <row r="616" spans="1:162" s="688" customFormat="1" ht="24" customHeight="1">
      <c r="A616" s="385"/>
      <c r="B616" s="385" t="s">
        <v>606</v>
      </c>
      <c r="C616" s="384"/>
      <c r="D616" s="418" t="s">
        <v>1133</v>
      </c>
      <c r="E616" s="419">
        <v>78094010</v>
      </c>
      <c r="F616" s="419">
        <v>0</v>
      </c>
      <c r="G616" s="419">
        <v>78094010</v>
      </c>
      <c r="H616" s="662"/>
      <c r="I616" s="669"/>
      <c r="J616" s="669" t="s">
        <v>606</v>
      </c>
      <c r="K616" s="670"/>
      <c r="L616" s="586" t="s">
        <v>3799</v>
      </c>
      <c r="M616" s="982">
        <f t="shared" si="27"/>
        <v>78094010</v>
      </c>
      <c r="N616" s="982">
        <f t="shared" si="28"/>
        <v>0</v>
      </c>
      <c r="O616" s="982">
        <f t="shared" si="29"/>
        <v>78094010</v>
      </c>
      <c r="P616" s="662"/>
      <c r="Q616" s="662"/>
      <c r="R616" s="662"/>
      <c r="S616" s="662"/>
      <c r="T616" s="662"/>
      <c r="U616" s="662"/>
      <c r="V616" s="662"/>
      <c r="W616" s="662"/>
      <c r="X616" s="662"/>
      <c r="Y616" s="662"/>
      <c r="Z616" s="662"/>
      <c r="AA616" s="662"/>
      <c r="AB616" s="662"/>
      <c r="AC616" s="662"/>
      <c r="AD616" s="662"/>
      <c r="AE616" s="662"/>
      <c r="AF616" s="662"/>
      <c r="AG616" s="662"/>
      <c r="AH616" s="662"/>
      <c r="AI616" s="662"/>
      <c r="AJ616" s="662"/>
      <c r="AK616" s="663"/>
      <c r="AL616" s="663"/>
      <c r="AM616" s="663"/>
      <c r="AN616" s="663"/>
      <c r="AO616" s="663"/>
      <c r="AP616" s="663"/>
      <c r="AQ616" s="663"/>
      <c r="AR616" s="663"/>
      <c r="AS616" s="663"/>
      <c r="AT616" s="663"/>
      <c r="AU616" s="663"/>
      <c r="AV616" s="663"/>
      <c r="AW616" s="663"/>
      <c r="AX616" s="663"/>
      <c r="AY616" s="663"/>
      <c r="AZ616" s="663"/>
      <c r="BA616" s="663"/>
      <c r="BB616" s="663"/>
      <c r="BC616" s="663"/>
      <c r="BD616" s="663"/>
      <c r="BE616" s="663"/>
      <c r="BF616" s="663"/>
      <c r="BG616" s="663"/>
      <c r="BH616" s="663"/>
      <c r="BI616" s="663"/>
      <c r="BJ616" s="663"/>
      <c r="BK616" s="663"/>
      <c r="BL616" s="663"/>
      <c r="BM616" s="663"/>
      <c r="BN616" s="663"/>
      <c r="BO616" s="663"/>
      <c r="BP616" s="663"/>
      <c r="BQ616" s="663"/>
      <c r="BR616" s="663"/>
      <c r="BS616" s="663"/>
      <c r="BT616" s="663"/>
      <c r="BU616" s="663"/>
      <c r="BV616" s="663"/>
      <c r="BW616" s="663"/>
      <c r="BX616" s="663"/>
      <c r="BY616" s="663"/>
      <c r="BZ616" s="663"/>
      <c r="CA616" s="663"/>
      <c r="CB616" s="663"/>
      <c r="CC616" s="663"/>
      <c r="CD616" s="663"/>
      <c r="CE616" s="663"/>
      <c r="CF616" s="663"/>
      <c r="CG616" s="663"/>
      <c r="CH616" s="663"/>
      <c r="CI616" s="663"/>
      <c r="CJ616" s="663"/>
      <c r="CK616" s="663"/>
      <c r="CL616" s="663"/>
      <c r="CM616" s="663"/>
      <c r="CN616" s="663"/>
      <c r="CO616" s="663"/>
      <c r="CP616" s="663"/>
      <c r="CQ616" s="663"/>
      <c r="CR616" s="663"/>
      <c r="CS616" s="663"/>
      <c r="CT616" s="663"/>
      <c r="CU616" s="663"/>
      <c r="CV616" s="663"/>
      <c r="CW616" s="663"/>
      <c r="CX616" s="663"/>
      <c r="CY616" s="663"/>
      <c r="CZ616" s="663"/>
      <c r="DA616" s="663"/>
      <c r="DB616" s="663"/>
      <c r="DC616" s="663"/>
      <c r="DD616" s="663"/>
      <c r="DE616" s="663"/>
      <c r="DF616" s="663"/>
      <c r="DG616" s="663"/>
      <c r="DH616" s="663"/>
      <c r="DI616" s="663"/>
      <c r="DJ616" s="663"/>
      <c r="DK616" s="663"/>
      <c r="DL616" s="663"/>
      <c r="DM616" s="663"/>
      <c r="DN616" s="663"/>
      <c r="DO616" s="663"/>
      <c r="DP616" s="663"/>
      <c r="DQ616" s="663"/>
      <c r="DR616" s="663"/>
      <c r="DS616" s="663"/>
      <c r="DT616" s="663"/>
      <c r="DU616" s="663"/>
      <c r="DV616" s="663"/>
      <c r="DW616" s="663"/>
      <c r="DX616" s="663"/>
      <c r="DY616" s="663"/>
      <c r="DZ616" s="663"/>
      <c r="EA616" s="663"/>
      <c r="EB616" s="663"/>
      <c r="EC616" s="663"/>
      <c r="ED616" s="663"/>
      <c r="EE616" s="663"/>
      <c r="EF616" s="663"/>
      <c r="EG616" s="663"/>
      <c r="EH616" s="663"/>
      <c r="EI616" s="663"/>
      <c r="EJ616" s="663"/>
      <c r="EK616" s="663"/>
      <c r="EL616" s="663"/>
      <c r="EM616" s="663"/>
      <c r="EN616" s="663"/>
      <c r="EO616" s="663"/>
      <c r="EP616" s="663"/>
      <c r="EQ616" s="663"/>
      <c r="ER616" s="663"/>
      <c r="ES616" s="663"/>
      <c r="ET616" s="663"/>
      <c r="EU616" s="663"/>
      <c r="EV616" s="663"/>
      <c r="EW616" s="663"/>
      <c r="EX616" s="663"/>
      <c r="EY616" s="663"/>
      <c r="EZ616" s="663"/>
      <c r="FA616" s="663"/>
      <c r="FB616" s="663"/>
      <c r="FC616" s="663"/>
      <c r="FD616" s="663"/>
      <c r="FE616" s="663"/>
      <c r="FF616" s="663"/>
    </row>
    <row r="617" spans="1:162" s="686" customFormat="1" ht="24" customHeight="1" thickBot="1">
      <c r="A617" s="414"/>
      <c r="B617" s="415"/>
      <c r="C617" s="414" t="s">
        <v>592</v>
      </c>
      <c r="D617" s="416" t="s">
        <v>1134</v>
      </c>
      <c r="E617" s="417">
        <v>51198800</v>
      </c>
      <c r="F617" s="417">
        <v>0</v>
      </c>
      <c r="G617" s="417">
        <v>51198800</v>
      </c>
      <c r="H617" s="698"/>
      <c r="I617" s="665"/>
      <c r="J617" s="666"/>
      <c r="K617" s="665" t="s">
        <v>592</v>
      </c>
      <c r="L617" s="585" t="s">
        <v>3800</v>
      </c>
      <c r="M617" s="981">
        <f t="shared" si="27"/>
        <v>51198800</v>
      </c>
      <c r="N617" s="981">
        <f t="shared" si="28"/>
        <v>0</v>
      </c>
      <c r="O617" s="981">
        <f t="shared" si="29"/>
        <v>51198800</v>
      </c>
      <c r="P617" s="698"/>
      <c r="Q617" s="698"/>
      <c r="R617" s="698"/>
      <c r="S617" s="698"/>
      <c r="T617" s="698"/>
      <c r="U617" s="698"/>
      <c r="V617" s="698"/>
      <c r="W617" s="698"/>
      <c r="X617" s="698"/>
      <c r="Y617" s="698"/>
      <c r="Z617" s="698"/>
      <c r="AA617" s="698"/>
      <c r="AB617" s="698"/>
      <c r="AC617" s="698"/>
      <c r="AD617" s="698"/>
      <c r="AE617" s="698"/>
      <c r="AF617" s="698"/>
      <c r="AG617" s="698"/>
      <c r="AH617" s="698"/>
      <c r="AI617" s="698"/>
      <c r="AJ617" s="698"/>
      <c r="AK617" s="703"/>
      <c r="AL617" s="703"/>
      <c r="AM617" s="703"/>
      <c r="AN617" s="703"/>
      <c r="AO617" s="703"/>
      <c r="AP617" s="703"/>
      <c r="AQ617" s="703"/>
      <c r="AR617" s="703"/>
      <c r="AS617" s="703"/>
      <c r="AT617" s="703"/>
      <c r="AU617" s="703"/>
      <c r="AV617" s="703"/>
      <c r="AW617" s="703"/>
      <c r="AX617" s="703"/>
      <c r="AY617" s="703"/>
      <c r="AZ617" s="703"/>
      <c r="BA617" s="703"/>
      <c r="BB617" s="703"/>
      <c r="BC617" s="703"/>
      <c r="BD617" s="703"/>
      <c r="BE617" s="703"/>
      <c r="BF617" s="703"/>
      <c r="BG617" s="703"/>
      <c r="BH617" s="703"/>
      <c r="BI617" s="703"/>
      <c r="BJ617" s="703"/>
      <c r="BK617" s="703"/>
      <c r="BL617" s="703"/>
      <c r="BM617" s="703"/>
      <c r="BN617" s="703"/>
      <c r="BO617" s="703"/>
      <c r="BP617" s="703"/>
      <c r="BQ617" s="703"/>
      <c r="BR617" s="703"/>
      <c r="BS617" s="703"/>
      <c r="BT617" s="703"/>
      <c r="BU617" s="703"/>
      <c r="BV617" s="703"/>
      <c r="BW617" s="703"/>
      <c r="BX617" s="703"/>
      <c r="BY617" s="703"/>
      <c r="BZ617" s="703"/>
      <c r="CA617" s="703"/>
      <c r="CB617" s="703"/>
      <c r="CC617" s="703"/>
      <c r="CD617" s="703"/>
      <c r="CE617" s="703"/>
      <c r="CF617" s="703"/>
      <c r="CG617" s="703"/>
      <c r="CH617" s="703"/>
      <c r="CI617" s="703"/>
      <c r="CJ617" s="703"/>
      <c r="CK617" s="703"/>
      <c r="CL617" s="703"/>
      <c r="CM617" s="703"/>
      <c r="CN617" s="703"/>
      <c r="CO617" s="703"/>
      <c r="CP617" s="703"/>
      <c r="CQ617" s="703"/>
      <c r="CR617" s="703"/>
      <c r="CS617" s="703"/>
      <c r="CT617" s="703"/>
      <c r="CU617" s="703"/>
      <c r="CV617" s="703"/>
      <c r="CW617" s="703"/>
      <c r="CX617" s="703"/>
      <c r="CY617" s="703"/>
      <c r="CZ617" s="703"/>
      <c r="DA617" s="703"/>
      <c r="DB617" s="703"/>
      <c r="DC617" s="703"/>
      <c r="DD617" s="703"/>
      <c r="DE617" s="703"/>
      <c r="DF617" s="703"/>
      <c r="DG617" s="703"/>
      <c r="DH617" s="703"/>
      <c r="DI617" s="703"/>
      <c r="DJ617" s="703"/>
      <c r="DK617" s="703"/>
      <c r="DL617" s="703"/>
      <c r="DM617" s="703"/>
      <c r="DN617" s="703"/>
      <c r="DO617" s="703"/>
      <c r="DP617" s="703"/>
      <c r="DQ617" s="703"/>
      <c r="DR617" s="703"/>
      <c r="DS617" s="703"/>
      <c r="DT617" s="703"/>
      <c r="DU617" s="703"/>
      <c r="DV617" s="703"/>
      <c r="DW617" s="703"/>
      <c r="DX617" s="703"/>
      <c r="DY617" s="703"/>
      <c r="DZ617" s="703"/>
      <c r="EA617" s="703"/>
      <c r="EB617" s="703"/>
      <c r="EC617" s="703"/>
      <c r="ED617" s="703"/>
      <c r="EE617" s="703"/>
      <c r="EF617" s="703"/>
      <c r="EG617" s="703"/>
      <c r="EH617" s="703"/>
      <c r="EI617" s="703"/>
      <c r="EJ617" s="703"/>
      <c r="EK617" s="703"/>
      <c r="EL617" s="703"/>
      <c r="EM617" s="703"/>
      <c r="EN617" s="703"/>
      <c r="EO617" s="703"/>
      <c r="EP617" s="703"/>
      <c r="EQ617" s="703"/>
      <c r="ER617" s="703"/>
      <c r="ES617" s="703"/>
      <c r="ET617" s="703"/>
      <c r="EU617" s="703"/>
      <c r="EV617" s="703"/>
      <c r="EW617" s="703"/>
      <c r="EX617" s="703"/>
      <c r="EY617" s="703"/>
      <c r="EZ617" s="703"/>
      <c r="FA617" s="703"/>
      <c r="FB617" s="703"/>
      <c r="FC617" s="703"/>
      <c r="FD617" s="703"/>
      <c r="FE617" s="703"/>
      <c r="FF617" s="703"/>
    </row>
    <row r="618" spans="1:162" s="678" customFormat="1" ht="24" customHeight="1" thickTop="1" thickBot="1">
      <c r="A618" s="385"/>
      <c r="B618" s="385"/>
      <c r="C618" s="384" t="s">
        <v>595</v>
      </c>
      <c r="D618" s="418" t="s">
        <v>1135</v>
      </c>
      <c r="E618" s="419">
        <v>26895210</v>
      </c>
      <c r="F618" s="419">
        <v>0</v>
      </c>
      <c r="G618" s="417">
        <v>26895210</v>
      </c>
      <c r="H618" s="667"/>
      <c r="I618" s="669"/>
      <c r="J618" s="669"/>
      <c r="K618" s="670" t="s">
        <v>595</v>
      </c>
      <c r="L618" s="586" t="s">
        <v>3801</v>
      </c>
      <c r="M618" s="982">
        <f t="shared" si="27"/>
        <v>26895210</v>
      </c>
      <c r="N618" s="982">
        <f t="shared" si="28"/>
        <v>0</v>
      </c>
      <c r="O618" s="982">
        <f t="shared" si="29"/>
        <v>26895210</v>
      </c>
      <c r="P618" s="667"/>
      <c r="Q618" s="667"/>
      <c r="R618" s="667"/>
      <c r="S618" s="667"/>
      <c r="T618" s="667"/>
      <c r="U618" s="667"/>
      <c r="V618" s="667"/>
      <c r="W618" s="667"/>
      <c r="X618" s="667"/>
      <c r="Y618" s="667"/>
      <c r="Z618" s="667"/>
      <c r="AA618" s="667"/>
      <c r="AB618" s="667"/>
      <c r="AC618" s="667"/>
      <c r="AD618" s="667"/>
      <c r="AE618" s="667"/>
      <c r="AF618" s="667"/>
      <c r="AG618" s="667"/>
      <c r="AH618" s="667"/>
      <c r="AI618" s="667"/>
      <c r="AJ618" s="667"/>
      <c r="AK618" s="668"/>
      <c r="AL618" s="668"/>
      <c r="AM618" s="668"/>
      <c r="AN618" s="668"/>
      <c r="AO618" s="668"/>
      <c r="AP618" s="668"/>
      <c r="AQ618" s="668"/>
      <c r="AR618" s="668"/>
      <c r="AS618" s="668"/>
      <c r="AT618" s="668"/>
      <c r="AU618" s="668"/>
      <c r="AV618" s="668"/>
      <c r="AW618" s="668"/>
      <c r="AX618" s="668"/>
      <c r="AY618" s="668"/>
      <c r="AZ618" s="668"/>
      <c r="BA618" s="668"/>
      <c r="BB618" s="668"/>
      <c r="BC618" s="668"/>
      <c r="BD618" s="668"/>
      <c r="BE618" s="668"/>
      <c r="BF618" s="668"/>
      <c r="BG618" s="668"/>
      <c r="BH618" s="668"/>
      <c r="BI618" s="668"/>
      <c r="BJ618" s="668"/>
      <c r="BK618" s="668"/>
      <c r="BL618" s="668"/>
      <c r="BM618" s="668"/>
      <c r="BN618" s="668"/>
      <c r="BO618" s="668"/>
      <c r="BP618" s="668"/>
      <c r="BQ618" s="668"/>
      <c r="BR618" s="668"/>
      <c r="BS618" s="668"/>
      <c r="BT618" s="668"/>
      <c r="BU618" s="668"/>
      <c r="BV618" s="668"/>
      <c r="BW618" s="668"/>
      <c r="BX618" s="668"/>
      <c r="BY618" s="668"/>
      <c r="BZ618" s="668"/>
      <c r="CA618" s="668"/>
      <c r="CB618" s="668"/>
      <c r="CC618" s="668"/>
      <c r="CD618" s="668"/>
      <c r="CE618" s="668"/>
      <c r="CF618" s="668"/>
      <c r="CG618" s="668"/>
      <c r="CH618" s="668"/>
      <c r="CI618" s="668"/>
      <c r="CJ618" s="668"/>
      <c r="CK618" s="668"/>
      <c r="CL618" s="668"/>
      <c r="CM618" s="668"/>
      <c r="CN618" s="668"/>
      <c r="CO618" s="668"/>
      <c r="CP618" s="668"/>
      <c r="CQ618" s="668"/>
      <c r="CR618" s="668"/>
      <c r="CS618" s="668"/>
      <c r="CT618" s="668"/>
      <c r="CU618" s="668"/>
      <c r="CV618" s="668"/>
      <c r="CW618" s="668"/>
      <c r="CX618" s="668"/>
      <c r="CY618" s="668"/>
      <c r="CZ618" s="668"/>
      <c r="DA618" s="668"/>
      <c r="DB618" s="668"/>
      <c r="DC618" s="668"/>
      <c r="DD618" s="668"/>
      <c r="DE618" s="668"/>
      <c r="DF618" s="668"/>
      <c r="DG618" s="668"/>
      <c r="DH618" s="668"/>
      <c r="DI618" s="668"/>
      <c r="DJ618" s="668"/>
      <c r="DK618" s="668"/>
      <c r="DL618" s="668"/>
      <c r="DM618" s="668"/>
      <c r="DN618" s="668"/>
      <c r="DO618" s="668"/>
      <c r="DP618" s="668"/>
      <c r="DQ618" s="668"/>
      <c r="DR618" s="668"/>
      <c r="DS618" s="668"/>
      <c r="DT618" s="668"/>
      <c r="DU618" s="668"/>
      <c r="DV618" s="668"/>
      <c r="DW618" s="668"/>
      <c r="DX618" s="668"/>
      <c r="DY618" s="668"/>
      <c r="DZ618" s="668"/>
      <c r="EA618" s="668"/>
      <c r="EB618" s="668"/>
      <c r="EC618" s="668"/>
      <c r="ED618" s="668"/>
      <c r="EE618" s="668"/>
      <c r="EF618" s="668"/>
      <c r="EG618" s="668"/>
      <c r="EH618" s="668"/>
      <c r="EI618" s="668"/>
      <c r="EJ618" s="668"/>
      <c r="EK618" s="668"/>
      <c r="EL618" s="668"/>
      <c r="EM618" s="668"/>
      <c r="EN618" s="668"/>
      <c r="EO618" s="668"/>
      <c r="EP618" s="668"/>
      <c r="EQ618" s="668"/>
      <c r="ER618" s="668"/>
      <c r="ES618" s="668"/>
      <c r="ET618" s="668"/>
      <c r="EU618" s="668"/>
      <c r="EV618" s="668"/>
      <c r="EW618" s="668"/>
      <c r="EX618" s="668"/>
      <c r="EY618" s="668"/>
      <c r="EZ618" s="668"/>
      <c r="FA618" s="668"/>
      <c r="FB618" s="668"/>
      <c r="FC618" s="668"/>
      <c r="FD618" s="668"/>
      <c r="FE618" s="668"/>
      <c r="FF618" s="668"/>
    </row>
    <row r="619" spans="1:162" s="668" customFormat="1" ht="24" customHeight="1" thickTop="1">
      <c r="A619" s="385"/>
      <c r="B619" s="384" t="s">
        <v>670</v>
      </c>
      <c r="C619" s="385"/>
      <c r="D619" s="418" t="s">
        <v>1136</v>
      </c>
      <c r="E619" s="419">
        <v>34284530</v>
      </c>
      <c r="F619" s="419">
        <v>0</v>
      </c>
      <c r="G619" s="417">
        <v>34284530</v>
      </c>
      <c r="H619" s="667"/>
      <c r="I619" s="669"/>
      <c r="J619" s="670" t="s">
        <v>670</v>
      </c>
      <c r="K619" s="669"/>
      <c r="L619" s="586" t="s">
        <v>3802</v>
      </c>
      <c r="M619" s="982">
        <f t="shared" si="27"/>
        <v>34284530</v>
      </c>
      <c r="N619" s="982">
        <f t="shared" si="28"/>
        <v>0</v>
      </c>
      <c r="O619" s="982">
        <f t="shared" si="29"/>
        <v>34284530</v>
      </c>
      <c r="P619" s="667"/>
      <c r="Q619" s="667"/>
      <c r="R619" s="667"/>
      <c r="S619" s="667"/>
      <c r="T619" s="667"/>
      <c r="U619" s="667"/>
      <c r="V619" s="667"/>
      <c r="W619" s="667"/>
      <c r="X619" s="667"/>
      <c r="Y619" s="667"/>
      <c r="Z619" s="667"/>
      <c r="AA619" s="667"/>
      <c r="AB619" s="667"/>
      <c r="AC619" s="667"/>
      <c r="AD619" s="667"/>
      <c r="AE619" s="667"/>
      <c r="AF619" s="667"/>
      <c r="AG619" s="667"/>
      <c r="AH619" s="667"/>
      <c r="AI619" s="667"/>
      <c r="AJ619" s="667"/>
    </row>
    <row r="620" spans="1:162" s="668" customFormat="1" ht="24" customHeight="1">
      <c r="A620" s="428"/>
      <c r="B620" s="428"/>
      <c r="C620" s="429" t="s">
        <v>592</v>
      </c>
      <c r="D620" s="430" t="s">
        <v>1137</v>
      </c>
      <c r="E620" s="431">
        <v>17588690</v>
      </c>
      <c r="F620" s="431">
        <v>0</v>
      </c>
      <c r="G620" s="417">
        <v>17588690</v>
      </c>
      <c r="H620" s="667"/>
      <c r="I620" s="679"/>
      <c r="J620" s="679"/>
      <c r="K620" s="680" t="s">
        <v>592</v>
      </c>
      <c r="L620" s="588" t="s">
        <v>3803</v>
      </c>
      <c r="M620" s="985">
        <f t="shared" si="27"/>
        <v>17588690</v>
      </c>
      <c r="N620" s="985">
        <f t="shared" si="28"/>
        <v>0</v>
      </c>
      <c r="O620" s="985">
        <f t="shared" si="29"/>
        <v>17588690</v>
      </c>
      <c r="P620" s="667"/>
      <c r="Q620" s="667"/>
      <c r="R620" s="667"/>
      <c r="S620" s="667"/>
      <c r="T620" s="667"/>
      <c r="U620" s="667"/>
      <c r="V620" s="667"/>
      <c r="W620" s="667"/>
      <c r="X620" s="667"/>
      <c r="Y620" s="667"/>
      <c r="Z620" s="667"/>
      <c r="AA620" s="667"/>
      <c r="AB620" s="667"/>
      <c r="AC620" s="667"/>
      <c r="AD620" s="667"/>
      <c r="AE620" s="667"/>
      <c r="AF620" s="667"/>
      <c r="AG620" s="667"/>
      <c r="AH620" s="667"/>
      <c r="AI620" s="667"/>
      <c r="AJ620" s="667"/>
    </row>
    <row r="621" spans="1:162" s="696" customFormat="1" ht="24" customHeight="1">
      <c r="A621" s="384"/>
      <c r="B621" s="385"/>
      <c r="C621" s="385" t="s">
        <v>595</v>
      </c>
      <c r="D621" s="478" t="s">
        <v>1138</v>
      </c>
      <c r="E621" s="419">
        <v>16695840</v>
      </c>
      <c r="F621" s="419">
        <v>0</v>
      </c>
      <c r="G621" s="417">
        <v>16695840</v>
      </c>
      <c r="H621" s="662"/>
      <c r="I621" s="670"/>
      <c r="J621" s="669"/>
      <c r="K621" s="669" t="s">
        <v>595</v>
      </c>
      <c r="L621" s="586" t="s">
        <v>3804</v>
      </c>
      <c r="M621" s="982">
        <f t="shared" si="27"/>
        <v>16695840</v>
      </c>
      <c r="N621" s="982">
        <f t="shared" si="28"/>
        <v>0</v>
      </c>
      <c r="O621" s="982">
        <f t="shared" si="29"/>
        <v>16695840</v>
      </c>
      <c r="P621" s="662"/>
      <c r="Q621" s="662"/>
      <c r="R621" s="662"/>
      <c r="S621" s="662"/>
      <c r="T621" s="662"/>
      <c r="U621" s="662"/>
      <c r="V621" s="662"/>
      <c r="W621" s="662"/>
      <c r="X621" s="662"/>
      <c r="Y621" s="662"/>
      <c r="Z621" s="662"/>
      <c r="AA621" s="662"/>
      <c r="AB621" s="662"/>
      <c r="AC621" s="662"/>
      <c r="AD621" s="662"/>
      <c r="AE621" s="662"/>
      <c r="AF621" s="662"/>
      <c r="AG621" s="662"/>
      <c r="AH621" s="662"/>
      <c r="AI621" s="662"/>
      <c r="AJ621" s="662"/>
      <c r="AK621" s="663"/>
      <c r="AL621" s="663"/>
      <c r="AM621" s="663"/>
      <c r="AN621" s="663"/>
      <c r="AO621" s="663"/>
      <c r="AP621" s="663"/>
      <c r="AQ621" s="663"/>
      <c r="AR621" s="663"/>
      <c r="AS621" s="663"/>
      <c r="AT621" s="663"/>
      <c r="AU621" s="663"/>
      <c r="AV621" s="663"/>
      <c r="AW621" s="663"/>
      <c r="AX621" s="663"/>
      <c r="AY621" s="663"/>
      <c r="AZ621" s="663"/>
      <c r="BA621" s="663"/>
      <c r="BB621" s="663"/>
      <c r="BC621" s="663"/>
      <c r="BD621" s="663"/>
      <c r="BE621" s="663"/>
      <c r="BF621" s="663"/>
      <c r="BG621" s="663"/>
      <c r="BH621" s="663"/>
      <c r="BI621" s="663"/>
      <c r="BJ621" s="663"/>
      <c r="BK621" s="663"/>
      <c r="BL621" s="663"/>
      <c r="BM621" s="663"/>
      <c r="BN621" s="663"/>
      <c r="BO621" s="663"/>
      <c r="BP621" s="663"/>
      <c r="BQ621" s="663"/>
      <c r="BR621" s="663"/>
      <c r="BS621" s="663"/>
      <c r="BT621" s="663"/>
      <c r="BU621" s="663"/>
      <c r="BV621" s="663"/>
      <c r="BW621" s="663"/>
      <c r="BX621" s="663"/>
      <c r="BY621" s="663"/>
      <c r="BZ621" s="663"/>
      <c r="CA621" s="663"/>
      <c r="CB621" s="663"/>
      <c r="CC621" s="663"/>
      <c r="CD621" s="663"/>
      <c r="CE621" s="663"/>
      <c r="CF621" s="663"/>
      <c r="CG621" s="663"/>
      <c r="CH621" s="663"/>
      <c r="CI621" s="663"/>
      <c r="CJ621" s="663"/>
      <c r="CK621" s="663"/>
      <c r="CL621" s="663"/>
      <c r="CM621" s="663"/>
      <c r="CN621" s="663"/>
      <c r="CO621" s="663"/>
      <c r="CP621" s="663"/>
      <c r="CQ621" s="663"/>
      <c r="CR621" s="663"/>
      <c r="CS621" s="663"/>
      <c r="CT621" s="663"/>
      <c r="CU621" s="663"/>
      <c r="CV621" s="663"/>
      <c r="CW621" s="663"/>
      <c r="CX621" s="663"/>
      <c r="CY621" s="663"/>
      <c r="CZ621" s="663"/>
      <c r="DA621" s="663"/>
      <c r="DB621" s="663"/>
      <c r="DC621" s="663"/>
      <c r="DD621" s="663"/>
      <c r="DE621" s="663"/>
      <c r="DF621" s="663"/>
      <c r="DG621" s="663"/>
      <c r="DH621" s="663"/>
      <c r="DI621" s="663"/>
      <c r="DJ621" s="663"/>
      <c r="DK621" s="663"/>
      <c r="DL621" s="663"/>
      <c r="DM621" s="663"/>
      <c r="DN621" s="663"/>
      <c r="DO621" s="663"/>
      <c r="DP621" s="663"/>
      <c r="DQ621" s="663"/>
      <c r="DR621" s="663"/>
      <c r="DS621" s="663"/>
      <c r="DT621" s="663"/>
      <c r="DU621" s="663"/>
      <c r="DV621" s="663"/>
      <c r="DW621" s="663"/>
      <c r="DX621" s="663"/>
      <c r="DY621" s="663"/>
      <c r="DZ621" s="663"/>
      <c r="EA621" s="663"/>
      <c r="EB621" s="663"/>
      <c r="EC621" s="663"/>
      <c r="ED621" s="663"/>
      <c r="EE621" s="663"/>
      <c r="EF621" s="663"/>
      <c r="EG621" s="663"/>
      <c r="EH621" s="663"/>
      <c r="EI621" s="663"/>
      <c r="EJ621" s="663"/>
      <c r="EK621" s="663"/>
      <c r="EL621" s="663"/>
      <c r="EM621" s="663"/>
      <c r="EN621" s="663"/>
      <c r="EO621" s="663"/>
      <c r="EP621" s="663"/>
      <c r="EQ621" s="663"/>
      <c r="ER621" s="663"/>
      <c r="ES621" s="663"/>
      <c r="ET621" s="663"/>
      <c r="EU621" s="663"/>
      <c r="EV621" s="663"/>
      <c r="EW621" s="663"/>
      <c r="EX621" s="663"/>
      <c r="EY621" s="663"/>
      <c r="EZ621" s="663"/>
      <c r="FA621" s="663"/>
      <c r="FB621" s="663"/>
      <c r="FC621" s="663"/>
      <c r="FD621" s="663"/>
      <c r="FE621" s="663"/>
      <c r="FF621" s="663"/>
    </row>
    <row r="622" spans="1:162" s="678" customFormat="1" ht="24" customHeight="1" thickBot="1">
      <c r="A622" s="436" t="s">
        <v>1139</v>
      </c>
      <c r="B622" s="437"/>
      <c r="C622" s="436"/>
      <c r="D622" s="438" t="s">
        <v>1140</v>
      </c>
      <c r="E622" s="439">
        <v>71436340</v>
      </c>
      <c r="F622" s="439">
        <v>0</v>
      </c>
      <c r="G622" s="439">
        <v>71436340</v>
      </c>
      <c r="H622" s="667"/>
      <c r="I622" s="692" t="s">
        <v>1139</v>
      </c>
      <c r="J622" s="693"/>
      <c r="K622" s="692"/>
      <c r="L622" s="591" t="s">
        <v>3805</v>
      </c>
      <c r="M622" s="980">
        <f t="shared" si="27"/>
        <v>71436340</v>
      </c>
      <c r="N622" s="980">
        <f t="shared" si="28"/>
        <v>0</v>
      </c>
      <c r="O622" s="980">
        <f t="shared" si="29"/>
        <v>71436340</v>
      </c>
      <c r="P622" s="667"/>
      <c r="Q622" s="667"/>
      <c r="R622" s="667"/>
      <c r="S622" s="667"/>
      <c r="T622" s="667"/>
      <c r="U622" s="667"/>
      <c r="V622" s="667"/>
      <c r="W622" s="667"/>
      <c r="X622" s="667"/>
      <c r="Y622" s="667"/>
      <c r="Z622" s="667"/>
      <c r="AA622" s="667"/>
      <c r="AB622" s="667"/>
      <c r="AC622" s="667"/>
      <c r="AD622" s="667"/>
      <c r="AE622" s="667"/>
      <c r="AF622" s="667"/>
      <c r="AG622" s="667"/>
      <c r="AH622" s="667"/>
      <c r="AI622" s="667"/>
      <c r="AJ622" s="667"/>
      <c r="AK622" s="668"/>
      <c r="AL622" s="668"/>
      <c r="AM622" s="668"/>
      <c r="AN622" s="668"/>
      <c r="AO622" s="668"/>
      <c r="AP622" s="668"/>
      <c r="AQ622" s="668"/>
      <c r="AR622" s="668"/>
      <c r="AS622" s="668"/>
      <c r="AT622" s="668"/>
      <c r="AU622" s="668"/>
      <c r="AV622" s="668"/>
      <c r="AW622" s="668"/>
      <c r="AX622" s="668"/>
      <c r="AY622" s="668"/>
      <c r="AZ622" s="668"/>
      <c r="BA622" s="668"/>
      <c r="BB622" s="668"/>
      <c r="BC622" s="668"/>
      <c r="BD622" s="668"/>
      <c r="BE622" s="668"/>
      <c r="BF622" s="668"/>
      <c r="BG622" s="668"/>
      <c r="BH622" s="668"/>
      <c r="BI622" s="668"/>
      <c r="BJ622" s="668"/>
      <c r="BK622" s="668"/>
      <c r="BL622" s="668"/>
      <c r="BM622" s="668"/>
      <c r="BN622" s="668"/>
      <c r="BO622" s="668"/>
      <c r="BP622" s="668"/>
      <c r="BQ622" s="668"/>
      <c r="BR622" s="668"/>
      <c r="BS622" s="668"/>
      <c r="BT622" s="668"/>
      <c r="BU622" s="668"/>
      <c r="BV622" s="668"/>
      <c r="BW622" s="668"/>
      <c r="BX622" s="668"/>
      <c r="BY622" s="668"/>
      <c r="BZ622" s="668"/>
      <c r="CA622" s="668"/>
      <c r="CB622" s="668"/>
      <c r="CC622" s="668"/>
      <c r="CD622" s="668"/>
      <c r="CE622" s="668"/>
      <c r="CF622" s="668"/>
      <c r="CG622" s="668"/>
      <c r="CH622" s="668"/>
      <c r="CI622" s="668"/>
      <c r="CJ622" s="668"/>
      <c r="CK622" s="668"/>
      <c r="CL622" s="668"/>
      <c r="CM622" s="668"/>
      <c r="CN622" s="668"/>
      <c r="CO622" s="668"/>
      <c r="CP622" s="668"/>
      <c r="CQ622" s="668"/>
      <c r="CR622" s="668"/>
      <c r="CS622" s="668"/>
      <c r="CT622" s="668"/>
      <c r="CU622" s="668"/>
      <c r="CV622" s="668"/>
      <c r="CW622" s="668"/>
      <c r="CX622" s="668"/>
      <c r="CY622" s="668"/>
      <c r="CZ622" s="668"/>
      <c r="DA622" s="668"/>
      <c r="DB622" s="668"/>
      <c r="DC622" s="668"/>
      <c r="DD622" s="668"/>
      <c r="DE622" s="668"/>
      <c r="DF622" s="668"/>
      <c r="DG622" s="668"/>
      <c r="DH622" s="668"/>
      <c r="DI622" s="668"/>
      <c r="DJ622" s="668"/>
      <c r="DK622" s="668"/>
      <c r="DL622" s="668"/>
      <c r="DM622" s="668"/>
      <c r="DN622" s="668"/>
      <c r="DO622" s="668"/>
      <c r="DP622" s="668"/>
      <c r="DQ622" s="668"/>
      <c r="DR622" s="668"/>
      <c r="DS622" s="668"/>
      <c r="DT622" s="668"/>
      <c r="DU622" s="668"/>
      <c r="DV622" s="668"/>
      <c r="DW622" s="668"/>
      <c r="DX622" s="668"/>
      <c r="DY622" s="668"/>
      <c r="DZ622" s="668"/>
      <c r="EA622" s="668"/>
      <c r="EB622" s="668"/>
      <c r="EC622" s="668"/>
      <c r="ED622" s="668"/>
      <c r="EE622" s="668"/>
      <c r="EF622" s="668"/>
      <c r="EG622" s="668"/>
      <c r="EH622" s="668"/>
      <c r="EI622" s="668"/>
      <c r="EJ622" s="668"/>
      <c r="EK622" s="668"/>
      <c r="EL622" s="668"/>
      <c r="EM622" s="668"/>
      <c r="EN622" s="668"/>
      <c r="EO622" s="668"/>
      <c r="EP622" s="668"/>
      <c r="EQ622" s="668"/>
      <c r="ER622" s="668"/>
      <c r="ES622" s="668"/>
      <c r="ET622" s="668"/>
      <c r="EU622" s="668"/>
      <c r="EV622" s="668"/>
      <c r="EW622" s="668"/>
      <c r="EX622" s="668"/>
      <c r="EY622" s="668"/>
      <c r="EZ622" s="668"/>
      <c r="FA622" s="668"/>
      <c r="FB622" s="668"/>
      <c r="FC622" s="668"/>
      <c r="FD622" s="668"/>
      <c r="FE622" s="668"/>
      <c r="FF622" s="668"/>
    </row>
    <row r="623" spans="1:162" s="668" customFormat="1" ht="24" customHeight="1" thickTop="1">
      <c r="A623" s="414"/>
      <c r="B623" s="414" t="s">
        <v>592</v>
      </c>
      <c r="C623" s="415"/>
      <c r="D623" s="416" t="s">
        <v>593</v>
      </c>
      <c r="E623" s="417">
        <v>16106550</v>
      </c>
      <c r="F623" s="417">
        <v>0</v>
      </c>
      <c r="G623" s="417">
        <v>16106550</v>
      </c>
      <c r="H623" s="667"/>
      <c r="I623" s="665"/>
      <c r="J623" s="665" t="s">
        <v>592</v>
      </c>
      <c r="K623" s="666"/>
      <c r="L623" s="585" t="s">
        <v>3339</v>
      </c>
      <c r="M623" s="981">
        <f t="shared" si="27"/>
        <v>16106550</v>
      </c>
      <c r="N623" s="981">
        <f t="shared" si="28"/>
        <v>0</v>
      </c>
      <c r="O623" s="981">
        <f t="shared" si="29"/>
        <v>16106550</v>
      </c>
      <c r="P623" s="667"/>
      <c r="Q623" s="667"/>
      <c r="R623" s="667"/>
      <c r="S623" s="667"/>
      <c r="T623" s="667"/>
      <c r="U623" s="667"/>
      <c r="V623" s="667"/>
      <c r="W623" s="667"/>
      <c r="X623" s="667"/>
      <c r="Y623" s="667"/>
      <c r="Z623" s="667"/>
      <c r="AA623" s="667"/>
      <c r="AB623" s="667"/>
      <c r="AC623" s="667"/>
      <c r="AD623" s="667"/>
      <c r="AE623" s="667"/>
      <c r="AF623" s="667"/>
      <c r="AG623" s="667"/>
      <c r="AH623" s="667"/>
      <c r="AI623" s="667"/>
      <c r="AJ623" s="667"/>
    </row>
    <row r="624" spans="1:162" s="672" customFormat="1" ht="24" customHeight="1">
      <c r="A624" s="385"/>
      <c r="B624" s="384"/>
      <c r="C624" s="385" t="s">
        <v>592</v>
      </c>
      <c r="D624" s="418" t="s">
        <v>594</v>
      </c>
      <c r="E624" s="419">
        <v>16106550</v>
      </c>
      <c r="F624" s="419">
        <v>0</v>
      </c>
      <c r="G624" s="417">
        <v>16106550</v>
      </c>
      <c r="H624" s="667"/>
      <c r="I624" s="669"/>
      <c r="J624" s="670"/>
      <c r="K624" s="669" t="s">
        <v>592</v>
      </c>
      <c r="L624" s="586" t="s">
        <v>3327</v>
      </c>
      <c r="M624" s="982">
        <f t="shared" si="27"/>
        <v>16106550</v>
      </c>
      <c r="N624" s="982">
        <f t="shared" si="28"/>
        <v>0</v>
      </c>
      <c r="O624" s="982">
        <f t="shared" si="29"/>
        <v>16106550</v>
      </c>
      <c r="P624" s="667"/>
      <c r="Q624" s="667"/>
      <c r="R624" s="667"/>
      <c r="S624" s="667"/>
      <c r="T624" s="667"/>
      <c r="U624" s="667"/>
      <c r="V624" s="667"/>
      <c r="W624" s="667"/>
      <c r="X624" s="667"/>
      <c r="Y624" s="667"/>
      <c r="Z624" s="667"/>
      <c r="AA624" s="667"/>
      <c r="AB624" s="667"/>
      <c r="AC624" s="667"/>
      <c r="AD624" s="667"/>
      <c r="AE624" s="667"/>
      <c r="AF624" s="667"/>
      <c r="AG624" s="667"/>
      <c r="AH624" s="667"/>
      <c r="AI624" s="667"/>
      <c r="AJ624" s="667"/>
      <c r="AK624" s="668"/>
      <c r="AL624" s="668"/>
      <c r="AM624" s="668"/>
      <c r="AN624" s="668"/>
      <c r="AO624" s="668"/>
      <c r="AP624" s="668"/>
      <c r="AQ624" s="668"/>
      <c r="AR624" s="668"/>
      <c r="AS624" s="668"/>
      <c r="AT624" s="668"/>
      <c r="AU624" s="668"/>
      <c r="AV624" s="668"/>
      <c r="AW624" s="668"/>
      <c r="AX624" s="668"/>
      <c r="AY624" s="668"/>
      <c r="AZ624" s="668"/>
      <c r="BA624" s="668"/>
      <c r="BB624" s="668"/>
      <c r="BC624" s="668"/>
      <c r="BD624" s="668"/>
      <c r="BE624" s="668"/>
      <c r="BF624" s="668"/>
      <c r="BG624" s="668"/>
      <c r="BH624" s="668"/>
      <c r="BI624" s="668"/>
      <c r="BJ624" s="668"/>
      <c r="BK624" s="668"/>
      <c r="BL624" s="668"/>
      <c r="BM624" s="668"/>
      <c r="BN624" s="668"/>
      <c r="BO624" s="668"/>
      <c r="BP624" s="668"/>
      <c r="BQ624" s="668"/>
      <c r="BR624" s="668"/>
      <c r="BS624" s="668"/>
      <c r="BT624" s="668"/>
      <c r="BU624" s="668"/>
      <c r="BV624" s="668"/>
      <c r="BW624" s="668"/>
      <c r="BX624" s="668"/>
      <c r="BY624" s="668"/>
      <c r="BZ624" s="668"/>
      <c r="CA624" s="668"/>
      <c r="CB624" s="668"/>
      <c r="CC624" s="668"/>
      <c r="CD624" s="668"/>
      <c r="CE624" s="668"/>
      <c r="CF624" s="668"/>
      <c r="CG624" s="668"/>
      <c r="CH624" s="668"/>
      <c r="CI624" s="668"/>
      <c r="CJ624" s="668"/>
      <c r="CK624" s="668"/>
      <c r="CL624" s="668"/>
      <c r="CM624" s="668"/>
      <c r="CN624" s="668"/>
      <c r="CO624" s="668"/>
      <c r="CP624" s="668"/>
      <c r="CQ624" s="668"/>
      <c r="CR624" s="668"/>
      <c r="CS624" s="668"/>
      <c r="CT624" s="668"/>
      <c r="CU624" s="668"/>
      <c r="CV624" s="668"/>
      <c r="CW624" s="668"/>
      <c r="CX624" s="668"/>
      <c r="CY624" s="668"/>
      <c r="CZ624" s="668"/>
      <c r="DA624" s="668"/>
      <c r="DB624" s="668"/>
      <c r="DC624" s="668"/>
      <c r="DD624" s="668"/>
      <c r="DE624" s="668"/>
      <c r="DF624" s="668"/>
      <c r="DG624" s="668"/>
      <c r="DH624" s="668"/>
      <c r="DI624" s="668"/>
      <c r="DJ624" s="668"/>
      <c r="DK624" s="668"/>
      <c r="DL624" s="668"/>
      <c r="DM624" s="668"/>
      <c r="DN624" s="668"/>
      <c r="DO624" s="668"/>
      <c r="DP624" s="668"/>
      <c r="DQ624" s="668"/>
      <c r="DR624" s="668"/>
      <c r="DS624" s="668"/>
      <c r="DT624" s="668"/>
      <c r="DU624" s="668"/>
      <c r="DV624" s="668"/>
      <c r="DW624" s="668"/>
      <c r="DX624" s="668"/>
      <c r="DY624" s="668"/>
      <c r="DZ624" s="668"/>
      <c r="EA624" s="668"/>
      <c r="EB624" s="668"/>
      <c r="EC624" s="668"/>
      <c r="ED624" s="668"/>
      <c r="EE624" s="668"/>
      <c r="EF624" s="668"/>
      <c r="EG624" s="668"/>
      <c r="EH624" s="668"/>
      <c r="EI624" s="668"/>
      <c r="EJ624" s="668"/>
      <c r="EK624" s="668"/>
      <c r="EL624" s="668"/>
      <c r="EM624" s="668"/>
      <c r="EN624" s="668"/>
      <c r="EO624" s="668"/>
      <c r="EP624" s="668"/>
      <c r="EQ624" s="668"/>
      <c r="ER624" s="668"/>
      <c r="ES624" s="668"/>
      <c r="ET624" s="668"/>
      <c r="EU624" s="668"/>
      <c r="EV624" s="668"/>
      <c r="EW624" s="668"/>
      <c r="EX624" s="668"/>
      <c r="EY624" s="668"/>
      <c r="EZ624" s="668"/>
      <c r="FA624" s="668"/>
      <c r="FB624" s="668"/>
      <c r="FC624" s="668"/>
      <c r="FD624" s="668"/>
      <c r="FE624" s="668"/>
      <c r="FF624" s="668"/>
    </row>
    <row r="625" spans="1:162" s="678" customFormat="1" ht="24" customHeight="1" thickBot="1">
      <c r="A625" s="385"/>
      <c r="B625" s="385" t="s">
        <v>595</v>
      </c>
      <c r="C625" s="384"/>
      <c r="D625" s="418" t="s">
        <v>1141</v>
      </c>
      <c r="E625" s="419">
        <v>48658960</v>
      </c>
      <c r="F625" s="419">
        <v>0</v>
      </c>
      <c r="G625" s="417">
        <v>48658960</v>
      </c>
      <c r="H625" s="667"/>
      <c r="I625" s="669"/>
      <c r="J625" s="669" t="s">
        <v>595</v>
      </c>
      <c r="K625" s="670"/>
      <c r="L625" s="586" t="s">
        <v>3806</v>
      </c>
      <c r="M625" s="982">
        <f t="shared" si="27"/>
        <v>48658960</v>
      </c>
      <c r="N625" s="982">
        <f t="shared" si="28"/>
        <v>0</v>
      </c>
      <c r="O625" s="982">
        <f t="shared" si="29"/>
        <v>48658960</v>
      </c>
      <c r="P625" s="667"/>
      <c r="Q625" s="667"/>
      <c r="R625" s="667"/>
      <c r="S625" s="667"/>
      <c r="T625" s="667"/>
      <c r="U625" s="667"/>
      <c r="V625" s="667"/>
      <c r="W625" s="667"/>
      <c r="X625" s="667"/>
      <c r="Y625" s="667"/>
      <c r="Z625" s="667"/>
      <c r="AA625" s="667"/>
      <c r="AB625" s="667"/>
      <c r="AC625" s="667"/>
      <c r="AD625" s="667"/>
      <c r="AE625" s="667"/>
      <c r="AF625" s="667"/>
      <c r="AG625" s="667"/>
      <c r="AH625" s="667"/>
      <c r="AI625" s="667"/>
      <c r="AJ625" s="667"/>
      <c r="AK625" s="668"/>
      <c r="AL625" s="668"/>
      <c r="AM625" s="668"/>
      <c r="AN625" s="668"/>
      <c r="AO625" s="668"/>
      <c r="AP625" s="668"/>
      <c r="AQ625" s="668"/>
      <c r="AR625" s="668"/>
      <c r="AS625" s="668"/>
      <c r="AT625" s="668"/>
      <c r="AU625" s="668"/>
      <c r="AV625" s="668"/>
      <c r="AW625" s="668"/>
      <c r="AX625" s="668"/>
      <c r="AY625" s="668"/>
      <c r="AZ625" s="668"/>
      <c r="BA625" s="668"/>
      <c r="BB625" s="668"/>
      <c r="BC625" s="668"/>
      <c r="BD625" s="668"/>
      <c r="BE625" s="668"/>
      <c r="BF625" s="668"/>
      <c r="BG625" s="668"/>
      <c r="BH625" s="668"/>
      <c r="BI625" s="668"/>
      <c r="BJ625" s="668"/>
      <c r="BK625" s="668"/>
      <c r="BL625" s="668"/>
      <c r="BM625" s="668"/>
      <c r="BN625" s="668"/>
      <c r="BO625" s="668"/>
      <c r="BP625" s="668"/>
      <c r="BQ625" s="668"/>
      <c r="BR625" s="668"/>
      <c r="BS625" s="668"/>
      <c r="BT625" s="668"/>
      <c r="BU625" s="668"/>
      <c r="BV625" s="668"/>
      <c r="BW625" s="668"/>
      <c r="BX625" s="668"/>
      <c r="BY625" s="668"/>
      <c r="BZ625" s="668"/>
      <c r="CA625" s="668"/>
      <c r="CB625" s="668"/>
      <c r="CC625" s="668"/>
      <c r="CD625" s="668"/>
      <c r="CE625" s="668"/>
      <c r="CF625" s="668"/>
      <c r="CG625" s="668"/>
      <c r="CH625" s="668"/>
      <c r="CI625" s="668"/>
      <c r="CJ625" s="668"/>
      <c r="CK625" s="668"/>
      <c r="CL625" s="668"/>
      <c r="CM625" s="668"/>
      <c r="CN625" s="668"/>
      <c r="CO625" s="668"/>
      <c r="CP625" s="668"/>
      <c r="CQ625" s="668"/>
      <c r="CR625" s="668"/>
      <c r="CS625" s="668"/>
      <c r="CT625" s="668"/>
      <c r="CU625" s="668"/>
      <c r="CV625" s="668"/>
      <c r="CW625" s="668"/>
      <c r="CX625" s="668"/>
      <c r="CY625" s="668"/>
      <c r="CZ625" s="668"/>
      <c r="DA625" s="668"/>
      <c r="DB625" s="668"/>
      <c r="DC625" s="668"/>
      <c r="DD625" s="668"/>
      <c r="DE625" s="668"/>
      <c r="DF625" s="668"/>
      <c r="DG625" s="668"/>
      <c r="DH625" s="668"/>
      <c r="DI625" s="668"/>
      <c r="DJ625" s="668"/>
      <c r="DK625" s="668"/>
      <c r="DL625" s="668"/>
      <c r="DM625" s="668"/>
      <c r="DN625" s="668"/>
      <c r="DO625" s="668"/>
      <c r="DP625" s="668"/>
      <c r="DQ625" s="668"/>
      <c r="DR625" s="668"/>
      <c r="DS625" s="668"/>
      <c r="DT625" s="668"/>
      <c r="DU625" s="668"/>
      <c r="DV625" s="668"/>
      <c r="DW625" s="668"/>
      <c r="DX625" s="668"/>
      <c r="DY625" s="668"/>
      <c r="DZ625" s="668"/>
      <c r="EA625" s="668"/>
      <c r="EB625" s="668"/>
      <c r="EC625" s="668"/>
      <c r="ED625" s="668"/>
      <c r="EE625" s="668"/>
      <c r="EF625" s="668"/>
      <c r="EG625" s="668"/>
      <c r="EH625" s="668"/>
      <c r="EI625" s="668"/>
      <c r="EJ625" s="668"/>
      <c r="EK625" s="668"/>
      <c r="EL625" s="668"/>
      <c r="EM625" s="668"/>
      <c r="EN625" s="668"/>
      <c r="EO625" s="668"/>
      <c r="EP625" s="668"/>
      <c r="EQ625" s="668"/>
      <c r="ER625" s="668"/>
      <c r="ES625" s="668"/>
      <c r="ET625" s="668"/>
      <c r="EU625" s="668"/>
      <c r="EV625" s="668"/>
      <c r="EW625" s="668"/>
      <c r="EX625" s="668"/>
      <c r="EY625" s="668"/>
      <c r="EZ625" s="668"/>
      <c r="FA625" s="668"/>
      <c r="FB625" s="668"/>
      <c r="FC625" s="668"/>
      <c r="FD625" s="668"/>
      <c r="FE625" s="668"/>
      <c r="FF625" s="668"/>
    </row>
    <row r="626" spans="1:162" s="672" customFormat="1" ht="24" customHeight="1" thickTop="1">
      <c r="A626" s="385"/>
      <c r="B626" s="384"/>
      <c r="C626" s="385" t="s">
        <v>592</v>
      </c>
      <c r="D626" s="418" t="s">
        <v>1142</v>
      </c>
      <c r="E626" s="419">
        <v>16640500</v>
      </c>
      <c r="F626" s="419">
        <v>0</v>
      </c>
      <c r="G626" s="417">
        <v>16640500</v>
      </c>
      <c r="H626" s="667"/>
      <c r="I626" s="669"/>
      <c r="J626" s="670"/>
      <c r="K626" s="669" t="s">
        <v>592</v>
      </c>
      <c r="L626" s="586" t="s">
        <v>3807</v>
      </c>
      <c r="M626" s="982">
        <f t="shared" si="27"/>
        <v>16640500</v>
      </c>
      <c r="N626" s="982">
        <f t="shared" si="28"/>
        <v>0</v>
      </c>
      <c r="O626" s="982">
        <f t="shared" si="29"/>
        <v>16640500</v>
      </c>
      <c r="P626" s="667"/>
      <c r="Q626" s="667"/>
      <c r="R626" s="667"/>
      <c r="S626" s="667"/>
      <c r="T626" s="667"/>
      <c r="U626" s="667"/>
      <c r="V626" s="667"/>
      <c r="W626" s="667"/>
      <c r="X626" s="667"/>
      <c r="Y626" s="667"/>
      <c r="Z626" s="667"/>
      <c r="AA626" s="667"/>
      <c r="AB626" s="667"/>
      <c r="AC626" s="667"/>
      <c r="AD626" s="667"/>
      <c r="AE626" s="667"/>
      <c r="AF626" s="667"/>
      <c r="AG626" s="667"/>
      <c r="AH626" s="667"/>
      <c r="AI626" s="667"/>
      <c r="AJ626" s="667"/>
      <c r="AK626" s="668"/>
      <c r="AL626" s="668"/>
      <c r="AM626" s="668"/>
      <c r="AN626" s="668"/>
      <c r="AO626" s="668"/>
      <c r="AP626" s="668"/>
      <c r="AQ626" s="668"/>
      <c r="AR626" s="668"/>
      <c r="AS626" s="668"/>
      <c r="AT626" s="668"/>
      <c r="AU626" s="668"/>
      <c r="AV626" s="668"/>
      <c r="AW626" s="668"/>
      <c r="AX626" s="668"/>
      <c r="AY626" s="668"/>
      <c r="AZ626" s="668"/>
      <c r="BA626" s="668"/>
      <c r="BB626" s="668"/>
      <c r="BC626" s="668"/>
      <c r="BD626" s="668"/>
      <c r="BE626" s="668"/>
      <c r="BF626" s="668"/>
      <c r="BG626" s="668"/>
      <c r="BH626" s="668"/>
      <c r="BI626" s="668"/>
      <c r="BJ626" s="668"/>
      <c r="BK626" s="668"/>
      <c r="BL626" s="668"/>
      <c r="BM626" s="668"/>
      <c r="BN626" s="668"/>
      <c r="BO626" s="668"/>
      <c r="BP626" s="668"/>
      <c r="BQ626" s="668"/>
      <c r="BR626" s="668"/>
      <c r="BS626" s="668"/>
      <c r="BT626" s="668"/>
      <c r="BU626" s="668"/>
      <c r="BV626" s="668"/>
      <c r="BW626" s="668"/>
      <c r="BX626" s="668"/>
      <c r="BY626" s="668"/>
      <c r="BZ626" s="668"/>
      <c r="CA626" s="668"/>
      <c r="CB626" s="668"/>
      <c r="CC626" s="668"/>
      <c r="CD626" s="668"/>
      <c r="CE626" s="668"/>
      <c r="CF626" s="668"/>
      <c r="CG626" s="668"/>
      <c r="CH626" s="668"/>
      <c r="CI626" s="668"/>
      <c r="CJ626" s="668"/>
      <c r="CK626" s="668"/>
      <c r="CL626" s="668"/>
      <c r="CM626" s="668"/>
      <c r="CN626" s="668"/>
      <c r="CO626" s="668"/>
      <c r="CP626" s="668"/>
      <c r="CQ626" s="668"/>
      <c r="CR626" s="668"/>
      <c r="CS626" s="668"/>
      <c r="CT626" s="668"/>
      <c r="CU626" s="668"/>
      <c r="CV626" s="668"/>
      <c r="CW626" s="668"/>
      <c r="CX626" s="668"/>
      <c r="CY626" s="668"/>
      <c r="CZ626" s="668"/>
      <c r="DA626" s="668"/>
      <c r="DB626" s="668"/>
      <c r="DC626" s="668"/>
      <c r="DD626" s="668"/>
      <c r="DE626" s="668"/>
      <c r="DF626" s="668"/>
      <c r="DG626" s="668"/>
      <c r="DH626" s="668"/>
      <c r="DI626" s="668"/>
      <c r="DJ626" s="668"/>
      <c r="DK626" s="668"/>
      <c r="DL626" s="668"/>
      <c r="DM626" s="668"/>
      <c r="DN626" s="668"/>
      <c r="DO626" s="668"/>
      <c r="DP626" s="668"/>
      <c r="DQ626" s="668"/>
      <c r="DR626" s="668"/>
      <c r="DS626" s="668"/>
      <c r="DT626" s="668"/>
      <c r="DU626" s="668"/>
      <c r="DV626" s="668"/>
      <c r="DW626" s="668"/>
      <c r="DX626" s="668"/>
      <c r="DY626" s="668"/>
      <c r="DZ626" s="668"/>
      <c r="EA626" s="668"/>
      <c r="EB626" s="668"/>
      <c r="EC626" s="668"/>
      <c r="ED626" s="668"/>
      <c r="EE626" s="668"/>
      <c r="EF626" s="668"/>
      <c r="EG626" s="668"/>
      <c r="EH626" s="668"/>
      <c r="EI626" s="668"/>
      <c r="EJ626" s="668"/>
      <c r="EK626" s="668"/>
      <c r="EL626" s="668"/>
      <c r="EM626" s="668"/>
      <c r="EN626" s="668"/>
      <c r="EO626" s="668"/>
      <c r="EP626" s="668"/>
      <c r="EQ626" s="668"/>
      <c r="ER626" s="668"/>
      <c r="ES626" s="668"/>
      <c r="ET626" s="668"/>
      <c r="EU626" s="668"/>
      <c r="EV626" s="668"/>
      <c r="EW626" s="668"/>
      <c r="EX626" s="668"/>
      <c r="EY626" s="668"/>
      <c r="EZ626" s="668"/>
      <c r="FA626" s="668"/>
      <c r="FB626" s="668"/>
      <c r="FC626" s="668"/>
      <c r="FD626" s="668"/>
      <c r="FE626" s="668"/>
      <c r="FF626" s="668"/>
    </row>
    <row r="627" spans="1:162" s="668" customFormat="1" ht="24" customHeight="1">
      <c r="A627" s="385"/>
      <c r="B627" s="385"/>
      <c r="C627" s="384" t="s">
        <v>595</v>
      </c>
      <c r="D627" s="478" t="s">
        <v>1143</v>
      </c>
      <c r="E627" s="419">
        <v>13659000</v>
      </c>
      <c r="F627" s="419">
        <v>0</v>
      </c>
      <c r="G627" s="417">
        <v>13659000</v>
      </c>
      <c r="H627" s="667"/>
      <c r="I627" s="669"/>
      <c r="J627" s="669"/>
      <c r="K627" s="670" t="s">
        <v>595</v>
      </c>
      <c r="L627" s="586" t="s">
        <v>3808</v>
      </c>
      <c r="M627" s="982">
        <f t="shared" si="27"/>
        <v>13659000</v>
      </c>
      <c r="N627" s="982">
        <f t="shared" si="28"/>
        <v>0</v>
      </c>
      <c r="O627" s="982">
        <f t="shared" si="29"/>
        <v>13659000</v>
      </c>
      <c r="P627" s="667"/>
      <c r="Q627" s="667"/>
      <c r="R627" s="667"/>
      <c r="S627" s="667"/>
      <c r="T627" s="667"/>
      <c r="U627" s="667"/>
      <c r="V627" s="667"/>
      <c r="W627" s="667"/>
      <c r="X627" s="667"/>
      <c r="Y627" s="667"/>
      <c r="Z627" s="667"/>
      <c r="AA627" s="667"/>
      <c r="AB627" s="667"/>
      <c r="AC627" s="667"/>
      <c r="AD627" s="667"/>
      <c r="AE627" s="667"/>
      <c r="AF627" s="667"/>
      <c r="AG627" s="667"/>
      <c r="AH627" s="667"/>
      <c r="AI627" s="667"/>
      <c r="AJ627" s="667"/>
    </row>
    <row r="628" spans="1:162" s="668" customFormat="1" ht="24" customHeight="1">
      <c r="A628" s="385"/>
      <c r="B628" s="385"/>
      <c r="C628" s="384" t="s">
        <v>599</v>
      </c>
      <c r="D628" s="418" t="s">
        <v>1144</v>
      </c>
      <c r="E628" s="419">
        <v>11479580</v>
      </c>
      <c r="F628" s="419">
        <v>0</v>
      </c>
      <c r="G628" s="417">
        <v>11479580</v>
      </c>
      <c r="H628" s="667"/>
      <c r="I628" s="669"/>
      <c r="J628" s="669"/>
      <c r="K628" s="670" t="s">
        <v>599</v>
      </c>
      <c r="L628" s="586" t="s">
        <v>3809</v>
      </c>
      <c r="M628" s="982">
        <f t="shared" si="27"/>
        <v>11479580</v>
      </c>
      <c r="N628" s="982">
        <f t="shared" si="28"/>
        <v>0</v>
      </c>
      <c r="O628" s="982">
        <f t="shared" si="29"/>
        <v>11479580</v>
      </c>
      <c r="P628" s="667"/>
      <c r="Q628" s="667"/>
      <c r="R628" s="667"/>
      <c r="S628" s="667"/>
      <c r="T628" s="667"/>
      <c r="U628" s="667"/>
      <c r="V628" s="667"/>
      <c r="W628" s="667"/>
      <c r="X628" s="667"/>
      <c r="Y628" s="667"/>
      <c r="Z628" s="667"/>
      <c r="AA628" s="667"/>
      <c r="AB628" s="667"/>
      <c r="AC628" s="667"/>
      <c r="AD628" s="667"/>
      <c r="AE628" s="667"/>
      <c r="AF628" s="667"/>
      <c r="AG628" s="667"/>
      <c r="AH628" s="667"/>
      <c r="AI628" s="667"/>
      <c r="AJ628" s="667"/>
    </row>
    <row r="629" spans="1:162" s="672" customFormat="1" ht="24" customHeight="1">
      <c r="A629" s="385"/>
      <c r="B629" s="385"/>
      <c r="C629" s="384" t="s">
        <v>603</v>
      </c>
      <c r="D629" s="418" t="s">
        <v>1145</v>
      </c>
      <c r="E629" s="419">
        <v>6879880</v>
      </c>
      <c r="F629" s="419">
        <v>0</v>
      </c>
      <c r="G629" s="417">
        <v>6879880</v>
      </c>
      <c r="H629" s="667"/>
      <c r="I629" s="669"/>
      <c r="J629" s="669"/>
      <c r="K629" s="670" t="s">
        <v>603</v>
      </c>
      <c r="L629" s="586" t="s">
        <v>3810</v>
      </c>
      <c r="M629" s="982">
        <f t="shared" si="27"/>
        <v>6879880</v>
      </c>
      <c r="N629" s="982">
        <f t="shared" si="28"/>
        <v>0</v>
      </c>
      <c r="O629" s="982">
        <f t="shared" si="29"/>
        <v>6879880</v>
      </c>
      <c r="P629" s="667"/>
      <c r="Q629" s="667"/>
      <c r="R629" s="667"/>
      <c r="S629" s="667"/>
      <c r="T629" s="667"/>
      <c r="U629" s="667"/>
      <c r="V629" s="667"/>
      <c r="W629" s="667"/>
      <c r="X629" s="667"/>
      <c r="Y629" s="667"/>
      <c r="Z629" s="667"/>
      <c r="AA629" s="667"/>
      <c r="AB629" s="667"/>
      <c r="AC629" s="667"/>
      <c r="AD629" s="667"/>
      <c r="AE629" s="667"/>
      <c r="AF629" s="667"/>
      <c r="AG629" s="667"/>
      <c r="AH629" s="667"/>
      <c r="AI629" s="667"/>
      <c r="AJ629" s="667"/>
      <c r="AK629" s="668"/>
      <c r="AL629" s="668"/>
      <c r="AM629" s="668"/>
      <c r="AN629" s="668"/>
      <c r="AO629" s="668"/>
      <c r="AP629" s="668"/>
      <c r="AQ629" s="668"/>
      <c r="AR629" s="668"/>
      <c r="AS629" s="668"/>
      <c r="AT629" s="668"/>
      <c r="AU629" s="668"/>
      <c r="AV629" s="668"/>
      <c r="AW629" s="668"/>
      <c r="AX629" s="668"/>
      <c r="AY629" s="668"/>
      <c r="AZ629" s="668"/>
      <c r="BA629" s="668"/>
      <c r="BB629" s="668"/>
      <c r="BC629" s="668"/>
      <c r="BD629" s="668"/>
      <c r="BE629" s="668"/>
      <c r="BF629" s="668"/>
      <c r="BG629" s="668"/>
      <c r="BH629" s="668"/>
      <c r="BI629" s="668"/>
      <c r="BJ629" s="668"/>
      <c r="BK629" s="668"/>
      <c r="BL629" s="668"/>
      <c r="BM629" s="668"/>
      <c r="BN629" s="668"/>
      <c r="BO629" s="668"/>
      <c r="BP629" s="668"/>
      <c r="BQ629" s="668"/>
      <c r="BR629" s="668"/>
      <c r="BS629" s="668"/>
      <c r="BT629" s="668"/>
      <c r="BU629" s="668"/>
      <c r="BV629" s="668"/>
      <c r="BW629" s="668"/>
      <c r="BX629" s="668"/>
      <c r="BY629" s="668"/>
      <c r="BZ629" s="668"/>
      <c r="CA629" s="668"/>
      <c r="CB629" s="668"/>
      <c r="CC629" s="668"/>
      <c r="CD629" s="668"/>
      <c r="CE629" s="668"/>
      <c r="CF629" s="668"/>
      <c r="CG629" s="668"/>
      <c r="CH629" s="668"/>
      <c r="CI629" s="668"/>
      <c r="CJ629" s="668"/>
      <c r="CK629" s="668"/>
      <c r="CL629" s="668"/>
      <c r="CM629" s="668"/>
      <c r="CN629" s="668"/>
      <c r="CO629" s="668"/>
      <c r="CP629" s="668"/>
      <c r="CQ629" s="668"/>
      <c r="CR629" s="668"/>
      <c r="CS629" s="668"/>
      <c r="CT629" s="668"/>
      <c r="CU629" s="668"/>
      <c r="CV629" s="668"/>
      <c r="CW629" s="668"/>
      <c r="CX629" s="668"/>
      <c r="CY629" s="668"/>
      <c r="CZ629" s="668"/>
      <c r="DA629" s="668"/>
      <c r="DB629" s="668"/>
      <c r="DC629" s="668"/>
      <c r="DD629" s="668"/>
      <c r="DE629" s="668"/>
      <c r="DF629" s="668"/>
      <c r="DG629" s="668"/>
      <c r="DH629" s="668"/>
      <c r="DI629" s="668"/>
      <c r="DJ629" s="668"/>
      <c r="DK629" s="668"/>
      <c r="DL629" s="668"/>
      <c r="DM629" s="668"/>
      <c r="DN629" s="668"/>
      <c r="DO629" s="668"/>
      <c r="DP629" s="668"/>
      <c r="DQ629" s="668"/>
      <c r="DR629" s="668"/>
      <c r="DS629" s="668"/>
      <c r="DT629" s="668"/>
      <c r="DU629" s="668"/>
      <c r="DV629" s="668"/>
      <c r="DW629" s="668"/>
      <c r="DX629" s="668"/>
      <c r="DY629" s="668"/>
      <c r="DZ629" s="668"/>
      <c r="EA629" s="668"/>
      <c r="EB629" s="668"/>
      <c r="EC629" s="668"/>
      <c r="ED629" s="668"/>
      <c r="EE629" s="668"/>
      <c r="EF629" s="668"/>
      <c r="EG629" s="668"/>
      <c r="EH629" s="668"/>
      <c r="EI629" s="668"/>
      <c r="EJ629" s="668"/>
      <c r="EK629" s="668"/>
      <c r="EL629" s="668"/>
      <c r="EM629" s="668"/>
      <c r="EN629" s="668"/>
      <c r="EO629" s="668"/>
      <c r="EP629" s="668"/>
      <c r="EQ629" s="668"/>
      <c r="ER629" s="668"/>
      <c r="ES629" s="668"/>
      <c r="ET629" s="668"/>
      <c r="EU629" s="668"/>
      <c r="EV629" s="668"/>
      <c r="EW629" s="668"/>
      <c r="EX629" s="668"/>
      <c r="EY629" s="668"/>
      <c r="EZ629" s="668"/>
      <c r="FA629" s="668"/>
      <c r="FB629" s="668"/>
      <c r="FC629" s="668"/>
      <c r="FD629" s="668"/>
      <c r="FE629" s="668"/>
      <c r="FF629" s="668"/>
    </row>
    <row r="630" spans="1:162" s="663" customFormat="1" ht="24" customHeight="1">
      <c r="A630" s="385"/>
      <c r="B630" s="385" t="s">
        <v>599</v>
      </c>
      <c r="C630" s="384"/>
      <c r="D630" s="418" t="s">
        <v>1146</v>
      </c>
      <c r="E630" s="419">
        <v>6670830</v>
      </c>
      <c r="F630" s="419">
        <v>0</v>
      </c>
      <c r="G630" s="417">
        <v>6670830</v>
      </c>
      <c r="H630" s="662"/>
      <c r="I630" s="669"/>
      <c r="J630" s="669" t="s">
        <v>599</v>
      </c>
      <c r="K630" s="670"/>
      <c r="L630" s="586" t="s">
        <v>3811</v>
      </c>
      <c r="M630" s="982">
        <f t="shared" si="27"/>
        <v>6670830</v>
      </c>
      <c r="N630" s="982">
        <f t="shared" si="28"/>
        <v>0</v>
      </c>
      <c r="O630" s="982">
        <f t="shared" si="29"/>
        <v>6670830</v>
      </c>
      <c r="P630" s="662"/>
      <c r="Q630" s="662"/>
      <c r="R630" s="662"/>
      <c r="S630" s="662"/>
      <c r="T630" s="662"/>
      <c r="U630" s="662"/>
      <c r="V630" s="662"/>
      <c r="W630" s="662"/>
      <c r="X630" s="662"/>
      <c r="Y630" s="662"/>
      <c r="Z630" s="662"/>
      <c r="AA630" s="662"/>
      <c r="AB630" s="662"/>
      <c r="AC630" s="662"/>
      <c r="AD630" s="662"/>
      <c r="AE630" s="662"/>
      <c r="AF630" s="662"/>
      <c r="AG630" s="662"/>
      <c r="AH630" s="662"/>
      <c r="AI630" s="662"/>
      <c r="AJ630" s="662"/>
    </row>
    <row r="631" spans="1:162" s="672" customFormat="1" ht="24" customHeight="1">
      <c r="A631" s="385"/>
      <c r="B631" s="385"/>
      <c r="C631" s="384" t="s">
        <v>592</v>
      </c>
      <c r="D631" s="478" t="s">
        <v>1147</v>
      </c>
      <c r="E631" s="419">
        <v>3818720</v>
      </c>
      <c r="F631" s="419">
        <v>0</v>
      </c>
      <c r="G631" s="417">
        <v>3818720</v>
      </c>
      <c r="H631" s="667"/>
      <c r="I631" s="669"/>
      <c r="J631" s="669"/>
      <c r="K631" s="670" t="s">
        <v>592</v>
      </c>
      <c r="L631" s="586" t="s">
        <v>3812</v>
      </c>
      <c r="M631" s="982">
        <f t="shared" si="27"/>
        <v>3818720</v>
      </c>
      <c r="N631" s="982">
        <f t="shared" si="28"/>
        <v>0</v>
      </c>
      <c r="O631" s="982">
        <f t="shared" si="29"/>
        <v>3818720</v>
      </c>
      <c r="P631" s="667"/>
      <c r="Q631" s="667"/>
      <c r="R631" s="667"/>
      <c r="S631" s="667"/>
      <c r="T631" s="667"/>
      <c r="U631" s="667"/>
      <c r="V631" s="667"/>
      <c r="W631" s="667"/>
      <c r="X631" s="667"/>
      <c r="Y631" s="667"/>
      <c r="Z631" s="667"/>
      <c r="AA631" s="667"/>
      <c r="AB631" s="667"/>
      <c r="AC631" s="667"/>
      <c r="AD631" s="667"/>
      <c r="AE631" s="667"/>
      <c r="AF631" s="667"/>
      <c r="AG631" s="667"/>
      <c r="AH631" s="667"/>
      <c r="AI631" s="667"/>
      <c r="AJ631" s="667"/>
      <c r="AK631" s="668"/>
      <c r="AL631" s="668"/>
      <c r="AM631" s="668"/>
      <c r="AN631" s="668"/>
      <c r="AO631" s="668"/>
      <c r="AP631" s="668"/>
      <c r="AQ631" s="668"/>
      <c r="AR631" s="668"/>
      <c r="AS631" s="668"/>
      <c r="AT631" s="668"/>
      <c r="AU631" s="668"/>
      <c r="AV631" s="668"/>
      <c r="AW631" s="668"/>
      <c r="AX631" s="668"/>
      <c r="AY631" s="668"/>
      <c r="AZ631" s="668"/>
      <c r="BA631" s="668"/>
      <c r="BB631" s="668"/>
      <c r="BC631" s="668"/>
      <c r="BD631" s="668"/>
      <c r="BE631" s="668"/>
      <c r="BF631" s="668"/>
      <c r="BG631" s="668"/>
      <c r="BH631" s="668"/>
      <c r="BI631" s="668"/>
      <c r="BJ631" s="668"/>
      <c r="BK631" s="668"/>
      <c r="BL631" s="668"/>
      <c r="BM631" s="668"/>
      <c r="BN631" s="668"/>
      <c r="BO631" s="668"/>
      <c r="BP631" s="668"/>
      <c r="BQ631" s="668"/>
      <c r="BR631" s="668"/>
      <c r="BS631" s="668"/>
      <c r="BT631" s="668"/>
      <c r="BU631" s="668"/>
      <c r="BV631" s="668"/>
      <c r="BW631" s="668"/>
      <c r="BX631" s="668"/>
      <c r="BY631" s="668"/>
      <c r="BZ631" s="668"/>
      <c r="CA631" s="668"/>
      <c r="CB631" s="668"/>
      <c r="CC631" s="668"/>
      <c r="CD631" s="668"/>
      <c r="CE631" s="668"/>
      <c r="CF631" s="668"/>
      <c r="CG631" s="668"/>
      <c r="CH631" s="668"/>
      <c r="CI631" s="668"/>
      <c r="CJ631" s="668"/>
      <c r="CK631" s="668"/>
      <c r="CL631" s="668"/>
      <c r="CM631" s="668"/>
      <c r="CN631" s="668"/>
      <c r="CO631" s="668"/>
      <c r="CP631" s="668"/>
      <c r="CQ631" s="668"/>
      <c r="CR631" s="668"/>
      <c r="CS631" s="668"/>
      <c r="CT631" s="668"/>
      <c r="CU631" s="668"/>
      <c r="CV631" s="668"/>
      <c r="CW631" s="668"/>
      <c r="CX631" s="668"/>
      <c r="CY631" s="668"/>
      <c r="CZ631" s="668"/>
      <c r="DA631" s="668"/>
      <c r="DB631" s="668"/>
      <c r="DC631" s="668"/>
      <c r="DD631" s="668"/>
      <c r="DE631" s="668"/>
      <c r="DF631" s="668"/>
      <c r="DG631" s="668"/>
      <c r="DH631" s="668"/>
      <c r="DI631" s="668"/>
      <c r="DJ631" s="668"/>
      <c r="DK631" s="668"/>
      <c r="DL631" s="668"/>
      <c r="DM631" s="668"/>
      <c r="DN631" s="668"/>
      <c r="DO631" s="668"/>
      <c r="DP631" s="668"/>
      <c r="DQ631" s="668"/>
      <c r="DR631" s="668"/>
      <c r="DS631" s="668"/>
      <c r="DT631" s="668"/>
      <c r="DU631" s="668"/>
      <c r="DV631" s="668"/>
      <c r="DW631" s="668"/>
      <c r="DX631" s="668"/>
      <c r="DY631" s="668"/>
      <c r="DZ631" s="668"/>
      <c r="EA631" s="668"/>
      <c r="EB631" s="668"/>
      <c r="EC631" s="668"/>
      <c r="ED631" s="668"/>
      <c r="EE631" s="668"/>
      <c r="EF631" s="668"/>
      <c r="EG631" s="668"/>
      <c r="EH631" s="668"/>
      <c r="EI631" s="668"/>
      <c r="EJ631" s="668"/>
      <c r="EK631" s="668"/>
      <c r="EL631" s="668"/>
      <c r="EM631" s="668"/>
      <c r="EN631" s="668"/>
      <c r="EO631" s="668"/>
      <c r="EP631" s="668"/>
      <c r="EQ631" s="668"/>
      <c r="ER631" s="668"/>
      <c r="ES631" s="668"/>
      <c r="ET631" s="668"/>
      <c r="EU631" s="668"/>
      <c r="EV631" s="668"/>
      <c r="EW631" s="668"/>
      <c r="EX631" s="668"/>
      <c r="EY631" s="668"/>
      <c r="EZ631" s="668"/>
      <c r="FA631" s="668"/>
      <c r="FB631" s="668"/>
      <c r="FC631" s="668"/>
      <c r="FD631" s="668"/>
      <c r="FE631" s="668"/>
      <c r="FF631" s="668"/>
    </row>
    <row r="632" spans="1:162" s="668" customFormat="1" ht="24" customHeight="1">
      <c r="A632" s="385"/>
      <c r="B632" s="384"/>
      <c r="C632" s="385" t="s">
        <v>595</v>
      </c>
      <c r="D632" s="478" t="s">
        <v>1148</v>
      </c>
      <c r="E632" s="419">
        <v>2852110</v>
      </c>
      <c r="F632" s="419">
        <v>0</v>
      </c>
      <c r="G632" s="417">
        <v>2852110</v>
      </c>
      <c r="H632" s="667"/>
      <c r="I632" s="669"/>
      <c r="J632" s="670"/>
      <c r="K632" s="669" t="s">
        <v>595</v>
      </c>
      <c r="L632" s="586" t="s">
        <v>3813</v>
      </c>
      <c r="M632" s="982">
        <f t="shared" si="27"/>
        <v>2852110</v>
      </c>
      <c r="N632" s="982">
        <f t="shared" si="28"/>
        <v>0</v>
      </c>
      <c r="O632" s="982">
        <f t="shared" si="29"/>
        <v>2852110</v>
      </c>
      <c r="P632" s="667"/>
      <c r="Q632" s="667"/>
      <c r="R632" s="667"/>
      <c r="S632" s="667"/>
      <c r="T632" s="667"/>
      <c r="U632" s="667"/>
      <c r="V632" s="667"/>
      <c r="W632" s="667"/>
      <c r="X632" s="667"/>
      <c r="Y632" s="667"/>
      <c r="Z632" s="667"/>
      <c r="AA632" s="667"/>
      <c r="AB632" s="667"/>
      <c r="AC632" s="667"/>
      <c r="AD632" s="667"/>
      <c r="AE632" s="667"/>
      <c r="AF632" s="667"/>
      <c r="AG632" s="667"/>
      <c r="AH632" s="667"/>
      <c r="AI632" s="667"/>
      <c r="AJ632" s="667"/>
    </row>
    <row r="633" spans="1:162" s="678" customFormat="1" ht="24" customHeight="1" thickBot="1">
      <c r="A633" s="424" t="s">
        <v>1149</v>
      </c>
      <c r="B633" s="424"/>
      <c r="C633" s="425"/>
      <c r="D633" s="479" t="s">
        <v>1150</v>
      </c>
      <c r="E633" s="427">
        <v>65050000</v>
      </c>
      <c r="F633" s="427">
        <v>0</v>
      </c>
      <c r="G633" s="439">
        <v>65050000</v>
      </c>
      <c r="H633" s="667"/>
      <c r="I633" s="675" t="s">
        <v>1149</v>
      </c>
      <c r="J633" s="675"/>
      <c r="K633" s="676"/>
      <c r="L633" s="587" t="s">
        <v>3814</v>
      </c>
      <c r="M633" s="984">
        <f t="shared" si="27"/>
        <v>65050000</v>
      </c>
      <c r="N633" s="984">
        <f t="shared" si="28"/>
        <v>0</v>
      </c>
      <c r="O633" s="984">
        <f t="shared" si="29"/>
        <v>65050000</v>
      </c>
      <c r="P633" s="667"/>
      <c r="Q633" s="667"/>
      <c r="R633" s="667"/>
      <c r="S633" s="667"/>
      <c r="T633" s="667"/>
      <c r="U633" s="667"/>
      <c r="V633" s="667"/>
      <c r="W633" s="667"/>
      <c r="X633" s="667"/>
      <c r="Y633" s="667"/>
      <c r="Z633" s="667"/>
      <c r="AA633" s="667"/>
      <c r="AB633" s="667"/>
      <c r="AC633" s="667"/>
      <c r="AD633" s="667"/>
      <c r="AE633" s="667"/>
      <c r="AF633" s="667"/>
      <c r="AG633" s="667"/>
      <c r="AH633" s="667"/>
      <c r="AI633" s="667"/>
      <c r="AJ633" s="667"/>
      <c r="AK633" s="668"/>
      <c r="AL633" s="668"/>
      <c r="AM633" s="668"/>
      <c r="AN633" s="668"/>
      <c r="AO633" s="668"/>
      <c r="AP633" s="668"/>
      <c r="AQ633" s="668"/>
      <c r="AR633" s="668"/>
      <c r="AS633" s="668"/>
      <c r="AT633" s="668"/>
      <c r="AU633" s="668"/>
      <c r="AV633" s="668"/>
      <c r="AW633" s="668"/>
      <c r="AX633" s="668"/>
      <c r="AY633" s="668"/>
      <c r="AZ633" s="668"/>
      <c r="BA633" s="668"/>
      <c r="BB633" s="668"/>
      <c r="BC633" s="668"/>
      <c r="BD633" s="668"/>
      <c r="BE633" s="668"/>
      <c r="BF633" s="668"/>
      <c r="BG633" s="668"/>
      <c r="BH633" s="668"/>
      <c r="BI633" s="668"/>
      <c r="BJ633" s="668"/>
      <c r="BK633" s="668"/>
      <c r="BL633" s="668"/>
      <c r="BM633" s="668"/>
      <c r="BN633" s="668"/>
      <c r="BO633" s="668"/>
      <c r="BP633" s="668"/>
      <c r="BQ633" s="668"/>
      <c r="BR633" s="668"/>
      <c r="BS633" s="668"/>
      <c r="BT633" s="668"/>
      <c r="BU633" s="668"/>
      <c r="BV633" s="668"/>
      <c r="BW633" s="668"/>
      <c r="BX633" s="668"/>
      <c r="BY633" s="668"/>
      <c r="BZ633" s="668"/>
      <c r="CA633" s="668"/>
      <c r="CB633" s="668"/>
      <c r="CC633" s="668"/>
      <c r="CD633" s="668"/>
      <c r="CE633" s="668"/>
      <c r="CF633" s="668"/>
      <c r="CG633" s="668"/>
      <c r="CH633" s="668"/>
      <c r="CI633" s="668"/>
      <c r="CJ633" s="668"/>
      <c r="CK633" s="668"/>
      <c r="CL633" s="668"/>
      <c r="CM633" s="668"/>
      <c r="CN633" s="668"/>
      <c r="CO633" s="668"/>
      <c r="CP633" s="668"/>
      <c r="CQ633" s="668"/>
      <c r="CR633" s="668"/>
      <c r="CS633" s="668"/>
      <c r="CT633" s="668"/>
      <c r="CU633" s="668"/>
      <c r="CV633" s="668"/>
      <c r="CW633" s="668"/>
      <c r="CX633" s="668"/>
      <c r="CY633" s="668"/>
      <c r="CZ633" s="668"/>
      <c r="DA633" s="668"/>
      <c r="DB633" s="668"/>
      <c r="DC633" s="668"/>
      <c r="DD633" s="668"/>
      <c r="DE633" s="668"/>
      <c r="DF633" s="668"/>
      <c r="DG633" s="668"/>
      <c r="DH633" s="668"/>
      <c r="DI633" s="668"/>
      <c r="DJ633" s="668"/>
      <c r="DK633" s="668"/>
      <c r="DL633" s="668"/>
      <c r="DM633" s="668"/>
      <c r="DN633" s="668"/>
      <c r="DO633" s="668"/>
      <c r="DP633" s="668"/>
      <c r="DQ633" s="668"/>
      <c r="DR633" s="668"/>
      <c r="DS633" s="668"/>
      <c r="DT633" s="668"/>
      <c r="DU633" s="668"/>
      <c r="DV633" s="668"/>
      <c r="DW633" s="668"/>
      <c r="DX633" s="668"/>
      <c r="DY633" s="668"/>
      <c r="DZ633" s="668"/>
      <c r="EA633" s="668"/>
      <c r="EB633" s="668"/>
      <c r="EC633" s="668"/>
      <c r="ED633" s="668"/>
      <c r="EE633" s="668"/>
      <c r="EF633" s="668"/>
      <c r="EG633" s="668"/>
      <c r="EH633" s="668"/>
      <c r="EI633" s="668"/>
      <c r="EJ633" s="668"/>
      <c r="EK633" s="668"/>
      <c r="EL633" s="668"/>
      <c r="EM633" s="668"/>
      <c r="EN633" s="668"/>
      <c r="EO633" s="668"/>
      <c r="EP633" s="668"/>
      <c r="EQ633" s="668"/>
      <c r="ER633" s="668"/>
      <c r="ES633" s="668"/>
      <c r="ET633" s="668"/>
      <c r="EU633" s="668"/>
      <c r="EV633" s="668"/>
      <c r="EW633" s="668"/>
      <c r="EX633" s="668"/>
      <c r="EY633" s="668"/>
      <c r="EZ633" s="668"/>
      <c r="FA633" s="668"/>
      <c r="FB633" s="668"/>
      <c r="FC633" s="668"/>
      <c r="FD633" s="668"/>
      <c r="FE633" s="668"/>
      <c r="FF633" s="668"/>
    </row>
    <row r="634" spans="1:162" s="668" customFormat="1" ht="24" customHeight="1" thickTop="1">
      <c r="A634" s="414"/>
      <c r="B634" s="414" t="s">
        <v>592</v>
      </c>
      <c r="C634" s="415"/>
      <c r="D634" s="416" t="s">
        <v>593</v>
      </c>
      <c r="E634" s="417">
        <v>51265000</v>
      </c>
      <c r="F634" s="417">
        <v>0</v>
      </c>
      <c r="G634" s="417">
        <v>51265000</v>
      </c>
      <c r="H634" s="667"/>
      <c r="I634" s="665"/>
      <c r="J634" s="665" t="s">
        <v>592</v>
      </c>
      <c r="K634" s="666"/>
      <c r="L634" s="585" t="s">
        <v>3339</v>
      </c>
      <c r="M634" s="981">
        <f t="shared" si="27"/>
        <v>51265000</v>
      </c>
      <c r="N634" s="981">
        <f t="shared" si="28"/>
        <v>0</v>
      </c>
      <c r="O634" s="981">
        <f t="shared" si="29"/>
        <v>51265000</v>
      </c>
      <c r="P634" s="667"/>
      <c r="Q634" s="667"/>
      <c r="R634" s="667"/>
      <c r="S634" s="667"/>
      <c r="T634" s="667"/>
      <c r="U634" s="667"/>
      <c r="V634" s="667"/>
      <c r="W634" s="667"/>
      <c r="X634" s="667"/>
      <c r="Y634" s="667"/>
      <c r="Z634" s="667"/>
      <c r="AA634" s="667"/>
      <c r="AB634" s="667"/>
      <c r="AC634" s="667"/>
      <c r="AD634" s="667"/>
      <c r="AE634" s="667"/>
      <c r="AF634" s="667"/>
      <c r="AG634" s="667"/>
      <c r="AH634" s="667"/>
      <c r="AI634" s="667"/>
      <c r="AJ634" s="667"/>
    </row>
    <row r="635" spans="1:162" s="668" customFormat="1" ht="24" customHeight="1">
      <c r="A635" s="385"/>
      <c r="B635" s="385"/>
      <c r="C635" s="384" t="s">
        <v>592</v>
      </c>
      <c r="D635" s="418" t="s">
        <v>594</v>
      </c>
      <c r="E635" s="419">
        <v>51265000</v>
      </c>
      <c r="F635" s="419">
        <v>0</v>
      </c>
      <c r="G635" s="417">
        <v>51265000</v>
      </c>
      <c r="H635" s="667"/>
      <c r="I635" s="669"/>
      <c r="J635" s="669"/>
      <c r="K635" s="670" t="s">
        <v>592</v>
      </c>
      <c r="L635" s="586" t="s">
        <v>3327</v>
      </c>
      <c r="M635" s="982">
        <f t="shared" si="27"/>
        <v>51265000</v>
      </c>
      <c r="N635" s="982">
        <f t="shared" si="28"/>
        <v>0</v>
      </c>
      <c r="O635" s="982">
        <f t="shared" si="29"/>
        <v>51265000</v>
      </c>
      <c r="P635" s="667"/>
      <c r="Q635" s="667"/>
      <c r="R635" s="667"/>
      <c r="S635" s="667"/>
      <c r="T635" s="667"/>
      <c r="U635" s="667"/>
      <c r="V635" s="667"/>
      <c r="W635" s="667"/>
      <c r="X635" s="667"/>
      <c r="Y635" s="667"/>
      <c r="Z635" s="667"/>
      <c r="AA635" s="667"/>
      <c r="AB635" s="667"/>
      <c r="AC635" s="667"/>
      <c r="AD635" s="667"/>
      <c r="AE635" s="667"/>
      <c r="AF635" s="667"/>
      <c r="AG635" s="667"/>
      <c r="AH635" s="667"/>
      <c r="AI635" s="667"/>
      <c r="AJ635" s="667"/>
    </row>
    <row r="636" spans="1:162" s="672" customFormat="1" ht="24" customHeight="1">
      <c r="A636" s="385"/>
      <c r="B636" s="385" t="s">
        <v>595</v>
      </c>
      <c r="C636" s="384"/>
      <c r="D636" s="418" t="s">
        <v>1151</v>
      </c>
      <c r="E636" s="419">
        <v>2935000</v>
      </c>
      <c r="F636" s="419">
        <v>0</v>
      </c>
      <c r="G636" s="419">
        <v>2935000</v>
      </c>
      <c r="H636" s="667"/>
      <c r="I636" s="669"/>
      <c r="J636" s="669" t="s">
        <v>595</v>
      </c>
      <c r="K636" s="670"/>
      <c r="L636" s="586" t="s">
        <v>3815</v>
      </c>
      <c r="M636" s="982">
        <f t="shared" si="27"/>
        <v>2935000</v>
      </c>
      <c r="N636" s="982">
        <f t="shared" si="28"/>
        <v>0</v>
      </c>
      <c r="O636" s="982">
        <f t="shared" si="29"/>
        <v>2935000</v>
      </c>
      <c r="P636" s="667"/>
      <c r="Q636" s="667"/>
      <c r="R636" s="667"/>
      <c r="S636" s="667"/>
      <c r="T636" s="667"/>
      <c r="U636" s="667"/>
      <c r="V636" s="667"/>
      <c r="W636" s="667"/>
      <c r="X636" s="667"/>
      <c r="Y636" s="667"/>
      <c r="Z636" s="667"/>
      <c r="AA636" s="667"/>
      <c r="AB636" s="667"/>
      <c r="AC636" s="667"/>
      <c r="AD636" s="667"/>
      <c r="AE636" s="667"/>
      <c r="AF636" s="667"/>
      <c r="AG636" s="667"/>
      <c r="AH636" s="667"/>
      <c r="AI636" s="667"/>
      <c r="AJ636" s="667"/>
      <c r="AK636" s="668"/>
      <c r="AL636" s="668"/>
      <c r="AM636" s="668"/>
      <c r="AN636" s="668"/>
      <c r="AO636" s="668"/>
      <c r="AP636" s="668"/>
      <c r="AQ636" s="668"/>
      <c r="AR636" s="668"/>
      <c r="AS636" s="668"/>
      <c r="AT636" s="668"/>
      <c r="AU636" s="668"/>
      <c r="AV636" s="668"/>
      <c r="AW636" s="668"/>
      <c r="AX636" s="668"/>
      <c r="AY636" s="668"/>
      <c r="AZ636" s="668"/>
      <c r="BA636" s="668"/>
      <c r="BB636" s="668"/>
      <c r="BC636" s="668"/>
      <c r="BD636" s="668"/>
      <c r="BE636" s="668"/>
      <c r="BF636" s="668"/>
      <c r="BG636" s="668"/>
      <c r="BH636" s="668"/>
      <c r="BI636" s="668"/>
      <c r="BJ636" s="668"/>
      <c r="BK636" s="668"/>
      <c r="BL636" s="668"/>
      <c r="BM636" s="668"/>
      <c r="BN636" s="668"/>
      <c r="BO636" s="668"/>
      <c r="BP636" s="668"/>
      <c r="BQ636" s="668"/>
      <c r="BR636" s="668"/>
      <c r="BS636" s="668"/>
      <c r="BT636" s="668"/>
      <c r="BU636" s="668"/>
      <c r="BV636" s="668"/>
      <c r="BW636" s="668"/>
      <c r="BX636" s="668"/>
      <c r="BY636" s="668"/>
      <c r="BZ636" s="668"/>
      <c r="CA636" s="668"/>
      <c r="CB636" s="668"/>
      <c r="CC636" s="668"/>
      <c r="CD636" s="668"/>
      <c r="CE636" s="668"/>
      <c r="CF636" s="668"/>
      <c r="CG636" s="668"/>
      <c r="CH636" s="668"/>
      <c r="CI636" s="668"/>
      <c r="CJ636" s="668"/>
      <c r="CK636" s="668"/>
      <c r="CL636" s="668"/>
      <c r="CM636" s="668"/>
      <c r="CN636" s="668"/>
      <c r="CO636" s="668"/>
      <c r="CP636" s="668"/>
      <c r="CQ636" s="668"/>
      <c r="CR636" s="668"/>
      <c r="CS636" s="668"/>
      <c r="CT636" s="668"/>
      <c r="CU636" s="668"/>
      <c r="CV636" s="668"/>
      <c r="CW636" s="668"/>
      <c r="CX636" s="668"/>
      <c r="CY636" s="668"/>
      <c r="CZ636" s="668"/>
      <c r="DA636" s="668"/>
      <c r="DB636" s="668"/>
      <c r="DC636" s="668"/>
      <c r="DD636" s="668"/>
      <c r="DE636" s="668"/>
      <c r="DF636" s="668"/>
      <c r="DG636" s="668"/>
      <c r="DH636" s="668"/>
      <c r="DI636" s="668"/>
      <c r="DJ636" s="668"/>
      <c r="DK636" s="668"/>
      <c r="DL636" s="668"/>
      <c r="DM636" s="668"/>
      <c r="DN636" s="668"/>
      <c r="DO636" s="668"/>
      <c r="DP636" s="668"/>
      <c r="DQ636" s="668"/>
      <c r="DR636" s="668"/>
      <c r="DS636" s="668"/>
      <c r="DT636" s="668"/>
      <c r="DU636" s="668"/>
      <c r="DV636" s="668"/>
      <c r="DW636" s="668"/>
      <c r="DX636" s="668"/>
      <c r="DY636" s="668"/>
      <c r="DZ636" s="668"/>
      <c r="EA636" s="668"/>
      <c r="EB636" s="668"/>
      <c r="EC636" s="668"/>
      <c r="ED636" s="668"/>
      <c r="EE636" s="668"/>
      <c r="EF636" s="668"/>
      <c r="EG636" s="668"/>
      <c r="EH636" s="668"/>
      <c r="EI636" s="668"/>
      <c r="EJ636" s="668"/>
      <c r="EK636" s="668"/>
      <c r="EL636" s="668"/>
      <c r="EM636" s="668"/>
      <c r="EN636" s="668"/>
      <c r="EO636" s="668"/>
      <c r="EP636" s="668"/>
      <c r="EQ636" s="668"/>
      <c r="ER636" s="668"/>
      <c r="ES636" s="668"/>
      <c r="ET636" s="668"/>
      <c r="EU636" s="668"/>
      <c r="EV636" s="668"/>
      <c r="EW636" s="668"/>
      <c r="EX636" s="668"/>
      <c r="EY636" s="668"/>
      <c r="EZ636" s="668"/>
      <c r="FA636" s="668"/>
      <c r="FB636" s="668"/>
      <c r="FC636" s="668"/>
      <c r="FD636" s="668"/>
      <c r="FE636" s="668"/>
      <c r="FF636" s="668"/>
    </row>
    <row r="637" spans="1:162" s="672" customFormat="1" ht="24" customHeight="1">
      <c r="A637" s="414"/>
      <c r="B637" s="414"/>
      <c r="C637" s="415" t="s">
        <v>592</v>
      </c>
      <c r="D637" s="416" t="s">
        <v>1152</v>
      </c>
      <c r="E637" s="417">
        <v>1660000</v>
      </c>
      <c r="F637" s="417">
        <v>0</v>
      </c>
      <c r="G637" s="417">
        <v>1660000</v>
      </c>
      <c r="H637" s="667"/>
      <c r="I637" s="665"/>
      <c r="J637" s="665"/>
      <c r="K637" s="666" t="s">
        <v>592</v>
      </c>
      <c r="L637" s="585" t="s">
        <v>3816</v>
      </c>
      <c r="M637" s="981">
        <f t="shared" si="27"/>
        <v>1660000</v>
      </c>
      <c r="N637" s="981">
        <f t="shared" si="28"/>
        <v>0</v>
      </c>
      <c r="O637" s="981">
        <f t="shared" si="29"/>
        <v>1660000</v>
      </c>
      <c r="P637" s="667"/>
      <c r="Q637" s="667"/>
      <c r="R637" s="667"/>
      <c r="S637" s="667"/>
      <c r="T637" s="667"/>
      <c r="U637" s="667"/>
      <c r="V637" s="667"/>
      <c r="W637" s="667"/>
      <c r="X637" s="667"/>
      <c r="Y637" s="667"/>
      <c r="Z637" s="667"/>
      <c r="AA637" s="667"/>
      <c r="AB637" s="667"/>
      <c r="AC637" s="667"/>
      <c r="AD637" s="667"/>
      <c r="AE637" s="667"/>
      <c r="AF637" s="667"/>
      <c r="AG637" s="667"/>
      <c r="AH637" s="667"/>
      <c r="AI637" s="667"/>
      <c r="AJ637" s="667"/>
      <c r="AK637" s="668"/>
      <c r="AL637" s="668"/>
      <c r="AM637" s="668"/>
      <c r="AN637" s="668"/>
      <c r="AO637" s="668"/>
      <c r="AP637" s="668"/>
      <c r="AQ637" s="668"/>
      <c r="AR637" s="668"/>
      <c r="AS637" s="668"/>
      <c r="AT637" s="668"/>
      <c r="AU637" s="668"/>
      <c r="AV637" s="668"/>
      <c r="AW637" s="668"/>
      <c r="AX637" s="668"/>
      <c r="AY637" s="668"/>
      <c r="AZ637" s="668"/>
      <c r="BA637" s="668"/>
      <c r="BB637" s="668"/>
      <c r="BC637" s="668"/>
      <c r="BD637" s="668"/>
      <c r="BE637" s="668"/>
      <c r="BF637" s="668"/>
      <c r="BG637" s="668"/>
      <c r="BH637" s="668"/>
      <c r="BI637" s="668"/>
      <c r="BJ637" s="668"/>
      <c r="BK637" s="668"/>
      <c r="BL637" s="668"/>
      <c r="BM637" s="668"/>
      <c r="BN637" s="668"/>
      <c r="BO637" s="668"/>
      <c r="BP637" s="668"/>
      <c r="BQ637" s="668"/>
      <c r="BR637" s="668"/>
      <c r="BS637" s="668"/>
      <c r="BT637" s="668"/>
      <c r="BU637" s="668"/>
      <c r="BV637" s="668"/>
      <c r="BW637" s="668"/>
      <c r="BX637" s="668"/>
      <c r="BY637" s="668"/>
      <c r="BZ637" s="668"/>
      <c r="CA637" s="668"/>
      <c r="CB637" s="668"/>
      <c r="CC637" s="668"/>
      <c r="CD637" s="668"/>
      <c r="CE637" s="668"/>
      <c r="CF637" s="668"/>
      <c r="CG637" s="668"/>
      <c r="CH637" s="668"/>
      <c r="CI637" s="668"/>
      <c r="CJ637" s="668"/>
      <c r="CK637" s="668"/>
      <c r="CL637" s="668"/>
      <c r="CM637" s="668"/>
      <c r="CN637" s="668"/>
      <c r="CO637" s="668"/>
      <c r="CP637" s="668"/>
      <c r="CQ637" s="668"/>
      <c r="CR637" s="668"/>
      <c r="CS637" s="668"/>
      <c r="CT637" s="668"/>
      <c r="CU637" s="668"/>
      <c r="CV637" s="668"/>
      <c r="CW637" s="668"/>
      <c r="CX637" s="668"/>
      <c r="CY637" s="668"/>
      <c r="CZ637" s="668"/>
      <c r="DA637" s="668"/>
      <c r="DB637" s="668"/>
      <c r="DC637" s="668"/>
      <c r="DD637" s="668"/>
      <c r="DE637" s="668"/>
      <c r="DF637" s="668"/>
      <c r="DG637" s="668"/>
      <c r="DH637" s="668"/>
      <c r="DI637" s="668"/>
      <c r="DJ637" s="668"/>
      <c r="DK637" s="668"/>
      <c r="DL637" s="668"/>
      <c r="DM637" s="668"/>
      <c r="DN637" s="668"/>
      <c r="DO637" s="668"/>
      <c r="DP637" s="668"/>
      <c r="DQ637" s="668"/>
      <c r="DR637" s="668"/>
      <c r="DS637" s="668"/>
      <c r="DT637" s="668"/>
      <c r="DU637" s="668"/>
      <c r="DV637" s="668"/>
      <c r="DW637" s="668"/>
      <c r="DX637" s="668"/>
      <c r="DY637" s="668"/>
      <c r="DZ637" s="668"/>
      <c r="EA637" s="668"/>
      <c r="EB637" s="668"/>
      <c r="EC637" s="668"/>
      <c r="ED637" s="668"/>
      <c r="EE637" s="668"/>
      <c r="EF637" s="668"/>
      <c r="EG637" s="668"/>
      <c r="EH637" s="668"/>
      <c r="EI637" s="668"/>
      <c r="EJ637" s="668"/>
      <c r="EK637" s="668"/>
      <c r="EL637" s="668"/>
      <c r="EM637" s="668"/>
      <c r="EN637" s="668"/>
      <c r="EO637" s="668"/>
      <c r="EP637" s="668"/>
      <c r="EQ637" s="668"/>
      <c r="ER637" s="668"/>
      <c r="ES637" s="668"/>
      <c r="ET637" s="668"/>
      <c r="EU637" s="668"/>
      <c r="EV637" s="668"/>
      <c r="EW637" s="668"/>
      <c r="EX637" s="668"/>
      <c r="EY637" s="668"/>
      <c r="EZ637" s="668"/>
      <c r="FA637" s="668"/>
      <c r="FB637" s="668"/>
      <c r="FC637" s="668"/>
      <c r="FD637" s="668"/>
      <c r="FE637" s="668"/>
      <c r="FF637" s="668"/>
    </row>
    <row r="638" spans="1:162" s="684" customFormat="1" ht="24" customHeight="1">
      <c r="A638" s="384"/>
      <c r="B638" s="385"/>
      <c r="C638" s="385" t="s">
        <v>595</v>
      </c>
      <c r="D638" s="418" t="s">
        <v>1153</v>
      </c>
      <c r="E638" s="419">
        <v>1275000</v>
      </c>
      <c r="F638" s="419">
        <v>0</v>
      </c>
      <c r="G638" s="417">
        <v>1275000</v>
      </c>
      <c r="H638" s="667"/>
      <c r="I638" s="670"/>
      <c r="J638" s="669"/>
      <c r="K638" s="669" t="s">
        <v>595</v>
      </c>
      <c r="L638" s="586" t="s">
        <v>3817</v>
      </c>
      <c r="M638" s="982">
        <f t="shared" si="27"/>
        <v>1275000</v>
      </c>
      <c r="N638" s="982">
        <f t="shared" si="28"/>
        <v>0</v>
      </c>
      <c r="O638" s="982">
        <f t="shared" si="29"/>
        <v>1275000</v>
      </c>
      <c r="P638" s="667"/>
      <c r="Q638" s="667"/>
      <c r="R638" s="667"/>
      <c r="S638" s="667"/>
      <c r="T638" s="667"/>
      <c r="U638" s="667"/>
      <c r="V638" s="667"/>
      <c r="W638" s="667"/>
      <c r="X638" s="667"/>
      <c r="Y638" s="667"/>
      <c r="Z638" s="667"/>
      <c r="AA638" s="667"/>
      <c r="AB638" s="667"/>
      <c r="AC638" s="667"/>
      <c r="AD638" s="667"/>
      <c r="AE638" s="667"/>
      <c r="AF638" s="667"/>
      <c r="AG638" s="667"/>
      <c r="AH638" s="667"/>
      <c r="AI638" s="667"/>
      <c r="AJ638" s="667"/>
      <c r="AK638" s="668"/>
      <c r="AL638" s="668"/>
      <c r="AM638" s="668"/>
      <c r="AN638" s="668"/>
      <c r="AO638" s="668"/>
      <c r="AP638" s="668"/>
      <c r="AQ638" s="668"/>
      <c r="AR638" s="668"/>
      <c r="AS638" s="668"/>
      <c r="AT638" s="668"/>
      <c r="AU638" s="668"/>
      <c r="AV638" s="668"/>
      <c r="AW638" s="668"/>
      <c r="AX638" s="668"/>
      <c r="AY638" s="668"/>
      <c r="AZ638" s="668"/>
      <c r="BA638" s="668"/>
      <c r="BB638" s="668"/>
      <c r="BC638" s="668"/>
      <c r="BD638" s="668"/>
      <c r="BE638" s="668"/>
      <c r="BF638" s="668"/>
      <c r="BG638" s="668"/>
      <c r="BH638" s="668"/>
      <c r="BI638" s="668"/>
      <c r="BJ638" s="668"/>
      <c r="BK638" s="668"/>
      <c r="BL638" s="668"/>
      <c r="BM638" s="668"/>
      <c r="BN638" s="668"/>
      <c r="BO638" s="668"/>
      <c r="BP638" s="668"/>
      <c r="BQ638" s="668"/>
      <c r="BR638" s="668"/>
      <c r="BS638" s="668"/>
      <c r="BT638" s="668"/>
      <c r="BU638" s="668"/>
      <c r="BV638" s="668"/>
      <c r="BW638" s="668"/>
      <c r="BX638" s="668"/>
      <c r="BY638" s="668"/>
      <c r="BZ638" s="668"/>
      <c r="CA638" s="668"/>
      <c r="CB638" s="668"/>
      <c r="CC638" s="668"/>
      <c r="CD638" s="668"/>
      <c r="CE638" s="668"/>
      <c r="CF638" s="668"/>
      <c r="CG638" s="668"/>
      <c r="CH638" s="668"/>
      <c r="CI638" s="668"/>
      <c r="CJ638" s="668"/>
      <c r="CK638" s="668"/>
      <c r="CL638" s="668"/>
      <c r="CM638" s="668"/>
      <c r="CN638" s="668"/>
      <c r="CO638" s="668"/>
      <c r="CP638" s="668"/>
      <c r="CQ638" s="668"/>
      <c r="CR638" s="668"/>
      <c r="CS638" s="668"/>
      <c r="CT638" s="668"/>
      <c r="CU638" s="668"/>
      <c r="CV638" s="668"/>
      <c r="CW638" s="668"/>
      <c r="CX638" s="668"/>
      <c r="CY638" s="668"/>
      <c r="CZ638" s="668"/>
      <c r="DA638" s="668"/>
      <c r="DB638" s="668"/>
      <c r="DC638" s="668"/>
      <c r="DD638" s="668"/>
      <c r="DE638" s="668"/>
      <c r="DF638" s="668"/>
      <c r="DG638" s="668"/>
      <c r="DH638" s="668"/>
      <c r="DI638" s="668"/>
      <c r="DJ638" s="668"/>
      <c r="DK638" s="668"/>
      <c r="DL638" s="668"/>
      <c r="DM638" s="668"/>
      <c r="DN638" s="668"/>
      <c r="DO638" s="668"/>
      <c r="DP638" s="668"/>
      <c r="DQ638" s="668"/>
      <c r="DR638" s="668"/>
      <c r="DS638" s="668"/>
      <c r="DT638" s="668"/>
      <c r="DU638" s="668"/>
      <c r="DV638" s="668"/>
      <c r="DW638" s="668"/>
      <c r="DX638" s="668"/>
      <c r="DY638" s="668"/>
      <c r="DZ638" s="668"/>
      <c r="EA638" s="668"/>
      <c r="EB638" s="668"/>
      <c r="EC638" s="668"/>
      <c r="ED638" s="668"/>
      <c r="EE638" s="668"/>
      <c r="EF638" s="668"/>
      <c r="EG638" s="668"/>
      <c r="EH638" s="668"/>
      <c r="EI638" s="668"/>
      <c r="EJ638" s="668"/>
      <c r="EK638" s="668"/>
      <c r="EL638" s="668"/>
      <c r="EM638" s="668"/>
      <c r="EN638" s="668"/>
      <c r="EO638" s="668"/>
      <c r="EP638" s="668"/>
      <c r="EQ638" s="668"/>
      <c r="ER638" s="668"/>
      <c r="ES638" s="668"/>
      <c r="ET638" s="668"/>
      <c r="EU638" s="668"/>
      <c r="EV638" s="668"/>
      <c r="EW638" s="668"/>
      <c r="EX638" s="668"/>
      <c r="EY638" s="668"/>
      <c r="EZ638" s="668"/>
      <c r="FA638" s="668"/>
      <c r="FB638" s="668"/>
      <c r="FC638" s="668"/>
      <c r="FD638" s="668"/>
      <c r="FE638" s="668"/>
      <c r="FF638" s="668"/>
    </row>
    <row r="639" spans="1:162" s="668" customFormat="1" ht="24" customHeight="1">
      <c r="A639" s="414"/>
      <c r="B639" s="415" t="s">
        <v>599</v>
      </c>
      <c r="C639" s="414"/>
      <c r="D639" s="416" t="s">
        <v>1154</v>
      </c>
      <c r="E639" s="417">
        <v>4150000</v>
      </c>
      <c r="F639" s="417">
        <v>0</v>
      </c>
      <c r="G639" s="417">
        <v>4150000</v>
      </c>
      <c r="H639" s="667"/>
      <c r="I639" s="665"/>
      <c r="J639" s="666" t="s">
        <v>599</v>
      </c>
      <c r="K639" s="665"/>
      <c r="L639" s="585" t="s">
        <v>3818</v>
      </c>
      <c r="M639" s="981">
        <f t="shared" si="27"/>
        <v>4150000</v>
      </c>
      <c r="N639" s="981">
        <f t="shared" si="28"/>
        <v>0</v>
      </c>
      <c r="O639" s="981">
        <f t="shared" si="29"/>
        <v>4150000</v>
      </c>
      <c r="P639" s="667"/>
      <c r="Q639" s="667"/>
      <c r="R639" s="667"/>
      <c r="S639" s="667"/>
      <c r="T639" s="667"/>
      <c r="U639" s="667"/>
      <c r="V639" s="667"/>
      <c r="W639" s="667"/>
      <c r="X639" s="667"/>
      <c r="Y639" s="667"/>
      <c r="Z639" s="667"/>
      <c r="AA639" s="667"/>
      <c r="AB639" s="667"/>
      <c r="AC639" s="667"/>
      <c r="AD639" s="667"/>
      <c r="AE639" s="667"/>
      <c r="AF639" s="667"/>
      <c r="AG639" s="667"/>
      <c r="AH639" s="667"/>
      <c r="AI639" s="667"/>
      <c r="AJ639" s="667"/>
    </row>
    <row r="640" spans="1:162" s="672" customFormat="1" ht="24" customHeight="1">
      <c r="A640" s="385"/>
      <c r="B640" s="385"/>
      <c r="C640" s="384" t="s">
        <v>592</v>
      </c>
      <c r="D640" s="478" t="s">
        <v>1155</v>
      </c>
      <c r="E640" s="419">
        <v>1500000</v>
      </c>
      <c r="F640" s="419">
        <v>0</v>
      </c>
      <c r="G640" s="417">
        <v>1500000</v>
      </c>
      <c r="H640" s="667"/>
      <c r="I640" s="669"/>
      <c r="J640" s="669"/>
      <c r="K640" s="670" t="s">
        <v>592</v>
      </c>
      <c r="L640" s="586" t="s">
        <v>3819</v>
      </c>
      <c r="M640" s="982">
        <f t="shared" si="27"/>
        <v>1500000</v>
      </c>
      <c r="N640" s="982">
        <f t="shared" si="28"/>
        <v>0</v>
      </c>
      <c r="O640" s="982">
        <f t="shared" si="29"/>
        <v>1500000</v>
      </c>
      <c r="P640" s="667"/>
      <c r="Q640" s="667"/>
      <c r="R640" s="667"/>
      <c r="S640" s="667"/>
      <c r="T640" s="667"/>
      <c r="U640" s="667"/>
      <c r="V640" s="667"/>
      <c r="W640" s="667"/>
      <c r="X640" s="667"/>
      <c r="Y640" s="667"/>
      <c r="Z640" s="667"/>
      <c r="AA640" s="667"/>
      <c r="AB640" s="667"/>
      <c r="AC640" s="667"/>
      <c r="AD640" s="667"/>
      <c r="AE640" s="667"/>
      <c r="AF640" s="667"/>
      <c r="AG640" s="667"/>
      <c r="AH640" s="667"/>
      <c r="AI640" s="667"/>
      <c r="AJ640" s="667"/>
      <c r="AK640" s="668"/>
      <c r="AL640" s="668"/>
      <c r="AM640" s="668"/>
      <c r="AN640" s="668"/>
      <c r="AO640" s="668"/>
      <c r="AP640" s="668"/>
      <c r="AQ640" s="668"/>
      <c r="AR640" s="668"/>
      <c r="AS640" s="668"/>
      <c r="AT640" s="668"/>
      <c r="AU640" s="668"/>
      <c r="AV640" s="668"/>
      <c r="AW640" s="668"/>
      <c r="AX640" s="668"/>
      <c r="AY640" s="668"/>
      <c r="AZ640" s="668"/>
      <c r="BA640" s="668"/>
      <c r="BB640" s="668"/>
      <c r="BC640" s="668"/>
      <c r="BD640" s="668"/>
      <c r="BE640" s="668"/>
      <c r="BF640" s="668"/>
      <c r="BG640" s="668"/>
      <c r="BH640" s="668"/>
      <c r="BI640" s="668"/>
      <c r="BJ640" s="668"/>
      <c r="BK640" s="668"/>
      <c r="BL640" s="668"/>
      <c r="BM640" s="668"/>
      <c r="BN640" s="668"/>
      <c r="BO640" s="668"/>
      <c r="BP640" s="668"/>
      <c r="BQ640" s="668"/>
      <c r="BR640" s="668"/>
      <c r="BS640" s="668"/>
      <c r="BT640" s="668"/>
      <c r="BU640" s="668"/>
      <c r="BV640" s="668"/>
      <c r="BW640" s="668"/>
      <c r="BX640" s="668"/>
      <c r="BY640" s="668"/>
      <c r="BZ640" s="668"/>
      <c r="CA640" s="668"/>
      <c r="CB640" s="668"/>
      <c r="CC640" s="668"/>
      <c r="CD640" s="668"/>
      <c r="CE640" s="668"/>
      <c r="CF640" s="668"/>
      <c r="CG640" s="668"/>
      <c r="CH640" s="668"/>
      <c r="CI640" s="668"/>
      <c r="CJ640" s="668"/>
      <c r="CK640" s="668"/>
      <c r="CL640" s="668"/>
      <c r="CM640" s="668"/>
      <c r="CN640" s="668"/>
      <c r="CO640" s="668"/>
      <c r="CP640" s="668"/>
      <c r="CQ640" s="668"/>
      <c r="CR640" s="668"/>
      <c r="CS640" s="668"/>
      <c r="CT640" s="668"/>
      <c r="CU640" s="668"/>
      <c r="CV640" s="668"/>
      <c r="CW640" s="668"/>
      <c r="CX640" s="668"/>
      <c r="CY640" s="668"/>
      <c r="CZ640" s="668"/>
      <c r="DA640" s="668"/>
      <c r="DB640" s="668"/>
      <c r="DC640" s="668"/>
      <c r="DD640" s="668"/>
      <c r="DE640" s="668"/>
      <c r="DF640" s="668"/>
      <c r="DG640" s="668"/>
      <c r="DH640" s="668"/>
      <c r="DI640" s="668"/>
      <c r="DJ640" s="668"/>
      <c r="DK640" s="668"/>
      <c r="DL640" s="668"/>
      <c r="DM640" s="668"/>
      <c r="DN640" s="668"/>
      <c r="DO640" s="668"/>
      <c r="DP640" s="668"/>
      <c r="DQ640" s="668"/>
      <c r="DR640" s="668"/>
      <c r="DS640" s="668"/>
      <c r="DT640" s="668"/>
      <c r="DU640" s="668"/>
      <c r="DV640" s="668"/>
      <c r="DW640" s="668"/>
      <c r="DX640" s="668"/>
      <c r="DY640" s="668"/>
      <c r="DZ640" s="668"/>
      <c r="EA640" s="668"/>
      <c r="EB640" s="668"/>
      <c r="EC640" s="668"/>
      <c r="ED640" s="668"/>
      <c r="EE640" s="668"/>
      <c r="EF640" s="668"/>
      <c r="EG640" s="668"/>
      <c r="EH640" s="668"/>
      <c r="EI640" s="668"/>
      <c r="EJ640" s="668"/>
      <c r="EK640" s="668"/>
      <c r="EL640" s="668"/>
      <c r="EM640" s="668"/>
      <c r="EN640" s="668"/>
      <c r="EO640" s="668"/>
      <c r="EP640" s="668"/>
      <c r="EQ640" s="668"/>
      <c r="ER640" s="668"/>
      <c r="ES640" s="668"/>
      <c r="ET640" s="668"/>
      <c r="EU640" s="668"/>
      <c r="EV640" s="668"/>
      <c r="EW640" s="668"/>
      <c r="EX640" s="668"/>
      <c r="EY640" s="668"/>
      <c r="EZ640" s="668"/>
      <c r="FA640" s="668"/>
      <c r="FB640" s="668"/>
      <c r="FC640" s="668"/>
      <c r="FD640" s="668"/>
      <c r="FE640" s="668"/>
      <c r="FF640" s="668"/>
    </row>
    <row r="641" spans="1:162" s="672" customFormat="1" ht="24" customHeight="1">
      <c r="A641" s="385"/>
      <c r="B641" s="384"/>
      <c r="C641" s="385" t="s">
        <v>595</v>
      </c>
      <c r="D641" s="749" t="s">
        <v>1156</v>
      </c>
      <c r="E641" s="419">
        <v>1300000</v>
      </c>
      <c r="F641" s="419">
        <v>0</v>
      </c>
      <c r="G641" s="417">
        <v>1300000</v>
      </c>
      <c r="H641" s="667"/>
      <c r="I641" s="669"/>
      <c r="J641" s="670"/>
      <c r="K641" s="669" t="s">
        <v>595</v>
      </c>
      <c r="L641" s="586" t="s">
        <v>3820</v>
      </c>
      <c r="M641" s="982">
        <f t="shared" si="27"/>
        <v>1300000</v>
      </c>
      <c r="N641" s="982">
        <f t="shared" si="28"/>
        <v>0</v>
      </c>
      <c r="O641" s="982">
        <f t="shared" si="29"/>
        <v>1300000</v>
      </c>
      <c r="P641" s="667"/>
      <c r="Q641" s="667"/>
      <c r="R641" s="667"/>
      <c r="S641" s="667"/>
      <c r="T641" s="667"/>
      <c r="U641" s="667"/>
      <c r="V641" s="667"/>
      <c r="W641" s="667"/>
      <c r="X641" s="667"/>
      <c r="Y641" s="667"/>
      <c r="Z641" s="667"/>
      <c r="AA641" s="667"/>
      <c r="AB641" s="667"/>
      <c r="AC641" s="667"/>
      <c r="AD641" s="667"/>
      <c r="AE641" s="667"/>
      <c r="AF641" s="667"/>
      <c r="AG641" s="667"/>
      <c r="AH641" s="667"/>
      <c r="AI641" s="667"/>
      <c r="AJ641" s="667"/>
      <c r="AK641" s="668"/>
      <c r="AL641" s="668"/>
      <c r="AM641" s="668"/>
      <c r="AN641" s="668"/>
      <c r="AO641" s="668"/>
      <c r="AP641" s="668"/>
      <c r="AQ641" s="668"/>
      <c r="AR641" s="668"/>
      <c r="AS641" s="668"/>
      <c r="AT641" s="668"/>
      <c r="AU641" s="668"/>
      <c r="AV641" s="668"/>
      <c r="AW641" s="668"/>
      <c r="AX641" s="668"/>
      <c r="AY641" s="668"/>
      <c r="AZ641" s="668"/>
      <c r="BA641" s="668"/>
      <c r="BB641" s="668"/>
      <c r="BC641" s="668"/>
      <c r="BD641" s="668"/>
      <c r="BE641" s="668"/>
      <c r="BF641" s="668"/>
      <c r="BG641" s="668"/>
      <c r="BH641" s="668"/>
      <c r="BI641" s="668"/>
      <c r="BJ641" s="668"/>
      <c r="BK641" s="668"/>
      <c r="BL641" s="668"/>
      <c r="BM641" s="668"/>
      <c r="BN641" s="668"/>
      <c r="BO641" s="668"/>
      <c r="BP641" s="668"/>
      <c r="BQ641" s="668"/>
      <c r="BR641" s="668"/>
      <c r="BS641" s="668"/>
      <c r="BT641" s="668"/>
      <c r="BU641" s="668"/>
      <c r="BV641" s="668"/>
      <c r="BW641" s="668"/>
      <c r="BX641" s="668"/>
      <c r="BY641" s="668"/>
      <c r="BZ641" s="668"/>
      <c r="CA641" s="668"/>
      <c r="CB641" s="668"/>
      <c r="CC641" s="668"/>
      <c r="CD641" s="668"/>
      <c r="CE641" s="668"/>
      <c r="CF641" s="668"/>
      <c r="CG641" s="668"/>
      <c r="CH641" s="668"/>
      <c r="CI641" s="668"/>
      <c r="CJ641" s="668"/>
      <c r="CK641" s="668"/>
      <c r="CL641" s="668"/>
      <c r="CM641" s="668"/>
      <c r="CN641" s="668"/>
      <c r="CO641" s="668"/>
      <c r="CP641" s="668"/>
      <c r="CQ641" s="668"/>
      <c r="CR641" s="668"/>
      <c r="CS641" s="668"/>
      <c r="CT641" s="668"/>
      <c r="CU641" s="668"/>
      <c r="CV641" s="668"/>
      <c r="CW641" s="668"/>
      <c r="CX641" s="668"/>
      <c r="CY641" s="668"/>
      <c r="CZ641" s="668"/>
      <c r="DA641" s="668"/>
      <c r="DB641" s="668"/>
      <c r="DC641" s="668"/>
      <c r="DD641" s="668"/>
      <c r="DE641" s="668"/>
      <c r="DF641" s="668"/>
      <c r="DG641" s="668"/>
      <c r="DH641" s="668"/>
      <c r="DI641" s="668"/>
      <c r="DJ641" s="668"/>
      <c r="DK641" s="668"/>
      <c r="DL641" s="668"/>
      <c r="DM641" s="668"/>
      <c r="DN641" s="668"/>
      <c r="DO641" s="668"/>
      <c r="DP641" s="668"/>
      <c r="DQ641" s="668"/>
      <c r="DR641" s="668"/>
      <c r="DS641" s="668"/>
      <c r="DT641" s="668"/>
      <c r="DU641" s="668"/>
      <c r="DV641" s="668"/>
      <c r="DW641" s="668"/>
      <c r="DX641" s="668"/>
      <c r="DY641" s="668"/>
      <c r="DZ641" s="668"/>
      <c r="EA641" s="668"/>
      <c r="EB641" s="668"/>
      <c r="EC641" s="668"/>
      <c r="ED641" s="668"/>
      <c r="EE641" s="668"/>
      <c r="EF641" s="668"/>
      <c r="EG641" s="668"/>
      <c r="EH641" s="668"/>
      <c r="EI641" s="668"/>
      <c r="EJ641" s="668"/>
      <c r="EK641" s="668"/>
      <c r="EL641" s="668"/>
      <c r="EM641" s="668"/>
      <c r="EN641" s="668"/>
      <c r="EO641" s="668"/>
      <c r="EP641" s="668"/>
      <c r="EQ641" s="668"/>
      <c r="ER641" s="668"/>
      <c r="ES641" s="668"/>
      <c r="ET641" s="668"/>
      <c r="EU641" s="668"/>
      <c r="EV641" s="668"/>
      <c r="EW641" s="668"/>
      <c r="EX641" s="668"/>
      <c r="EY641" s="668"/>
      <c r="EZ641" s="668"/>
      <c r="FA641" s="668"/>
      <c r="FB641" s="668"/>
      <c r="FC641" s="668"/>
      <c r="FD641" s="668"/>
      <c r="FE641" s="668"/>
      <c r="FF641" s="668"/>
    </row>
    <row r="642" spans="1:162" s="663" customFormat="1" ht="24" customHeight="1">
      <c r="A642" s="385"/>
      <c r="B642" s="385"/>
      <c r="C642" s="384" t="s">
        <v>599</v>
      </c>
      <c r="D642" s="478" t="s">
        <v>1157</v>
      </c>
      <c r="E642" s="419">
        <v>1350000</v>
      </c>
      <c r="F642" s="419">
        <v>0</v>
      </c>
      <c r="G642" s="417">
        <v>1350000</v>
      </c>
      <c r="H642" s="662"/>
      <c r="I642" s="669"/>
      <c r="J642" s="669"/>
      <c r="K642" s="670" t="s">
        <v>599</v>
      </c>
      <c r="L642" s="586" t="s">
        <v>3821</v>
      </c>
      <c r="M642" s="982">
        <f t="shared" si="27"/>
        <v>1350000</v>
      </c>
      <c r="N642" s="982">
        <f t="shared" si="28"/>
        <v>0</v>
      </c>
      <c r="O642" s="982">
        <f t="shared" si="29"/>
        <v>1350000</v>
      </c>
      <c r="P642" s="662"/>
      <c r="Q642" s="662"/>
      <c r="R642" s="662"/>
      <c r="S642" s="662"/>
      <c r="T642" s="662"/>
      <c r="U642" s="662"/>
      <c r="V642" s="662"/>
      <c r="W642" s="662"/>
      <c r="X642" s="662"/>
      <c r="Y642" s="662"/>
      <c r="Z642" s="662"/>
      <c r="AA642" s="662"/>
      <c r="AB642" s="662"/>
      <c r="AC642" s="662"/>
      <c r="AD642" s="662"/>
      <c r="AE642" s="662"/>
      <c r="AF642" s="662"/>
      <c r="AG642" s="662"/>
      <c r="AH642" s="662"/>
      <c r="AI642" s="662"/>
      <c r="AJ642" s="662"/>
    </row>
    <row r="643" spans="1:162" s="678" customFormat="1" ht="24" customHeight="1" thickBot="1">
      <c r="A643" s="385"/>
      <c r="B643" s="384" t="s">
        <v>603</v>
      </c>
      <c r="C643" s="385"/>
      <c r="D643" s="418" t="s">
        <v>1158</v>
      </c>
      <c r="E643" s="419">
        <v>3950000</v>
      </c>
      <c r="F643" s="419">
        <v>0</v>
      </c>
      <c r="G643" s="417">
        <v>3950000</v>
      </c>
      <c r="H643" s="667"/>
      <c r="I643" s="669"/>
      <c r="J643" s="670" t="s">
        <v>603</v>
      </c>
      <c r="K643" s="669"/>
      <c r="L643" s="586" t="s">
        <v>3822</v>
      </c>
      <c r="M643" s="982">
        <f t="shared" si="27"/>
        <v>3950000</v>
      </c>
      <c r="N643" s="982">
        <f t="shared" si="28"/>
        <v>0</v>
      </c>
      <c r="O643" s="982">
        <f t="shared" si="29"/>
        <v>3950000</v>
      </c>
      <c r="P643" s="667"/>
      <c r="Q643" s="667"/>
      <c r="R643" s="667"/>
      <c r="S643" s="667"/>
      <c r="T643" s="667"/>
      <c r="U643" s="667"/>
      <c r="V643" s="667"/>
      <c r="W643" s="667"/>
      <c r="X643" s="667"/>
      <c r="Y643" s="667"/>
      <c r="Z643" s="667"/>
      <c r="AA643" s="667"/>
      <c r="AB643" s="667"/>
      <c r="AC643" s="667"/>
      <c r="AD643" s="667"/>
      <c r="AE643" s="667"/>
      <c r="AF643" s="667"/>
      <c r="AG643" s="667"/>
      <c r="AH643" s="667"/>
      <c r="AI643" s="667"/>
      <c r="AJ643" s="667"/>
      <c r="AK643" s="668"/>
      <c r="AL643" s="668"/>
      <c r="AM643" s="668"/>
      <c r="AN643" s="668"/>
      <c r="AO643" s="668"/>
      <c r="AP643" s="668"/>
      <c r="AQ643" s="668"/>
      <c r="AR643" s="668"/>
      <c r="AS643" s="668"/>
      <c r="AT643" s="668"/>
      <c r="AU643" s="668"/>
      <c r="AV643" s="668"/>
      <c r="AW643" s="668"/>
      <c r="AX643" s="668"/>
      <c r="AY643" s="668"/>
      <c r="AZ643" s="668"/>
      <c r="BA643" s="668"/>
      <c r="BB643" s="668"/>
      <c r="BC643" s="668"/>
      <c r="BD643" s="668"/>
      <c r="BE643" s="668"/>
      <c r="BF643" s="668"/>
      <c r="BG643" s="668"/>
      <c r="BH643" s="668"/>
      <c r="BI643" s="668"/>
      <c r="BJ643" s="668"/>
      <c r="BK643" s="668"/>
      <c r="BL643" s="668"/>
      <c r="BM643" s="668"/>
      <c r="BN643" s="668"/>
      <c r="BO643" s="668"/>
      <c r="BP643" s="668"/>
      <c r="BQ643" s="668"/>
      <c r="BR643" s="668"/>
      <c r="BS643" s="668"/>
      <c r="BT643" s="668"/>
      <c r="BU643" s="668"/>
      <c r="BV643" s="668"/>
      <c r="BW643" s="668"/>
      <c r="BX643" s="668"/>
      <c r="BY643" s="668"/>
      <c r="BZ643" s="668"/>
      <c r="CA643" s="668"/>
      <c r="CB643" s="668"/>
      <c r="CC643" s="668"/>
      <c r="CD643" s="668"/>
      <c r="CE643" s="668"/>
      <c r="CF643" s="668"/>
      <c r="CG643" s="668"/>
      <c r="CH643" s="668"/>
      <c r="CI643" s="668"/>
      <c r="CJ643" s="668"/>
      <c r="CK643" s="668"/>
      <c r="CL643" s="668"/>
      <c r="CM643" s="668"/>
      <c r="CN643" s="668"/>
      <c r="CO643" s="668"/>
      <c r="CP643" s="668"/>
      <c r="CQ643" s="668"/>
      <c r="CR643" s="668"/>
      <c r="CS643" s="668"/>
      <c r="CT643" s="668"/>
      <c r="CU643" s="668"/>
      <c r="CV643" s="668"/>
      <c r="CW643" s="668"/>
      <c r="CX643" s="668"/>
      <c r="CY643" s="668"/>
      <c r="CZ643" s="668"/>
      <c r="DA643" s="668"/>
      <c r="DB643" s="668"/>
      <c r="DC643" s="668"/>
      <c r="DD643" s="668"/>
      <c r="DE643" s="668"/>
      <c r="DF643" s="668"/>
      <c r="DG643" s="668"/>
      <c r="DH643" s="668"/>
      <c r="DI643" s="668"/>
      <c r="DJ643" s="668"/>
      <c r="DK643" s="668"/>
      <c r="DL643" s="668"/>
      <c r="DM643" s="668"/>
      <c r="DN643" s="668"/>
      <c r="DO643" s="668"/>
      <c r="DP643" s="668"/>
      <c r="DQ643" s="668"/>
      <c r="DR643" s="668"/>
      <c r="DS643" s="668"/>
      <c r="DT643" s="668"/>
      <c r="DU643" s="668"/>
      <c r="DV643" s="668"/>
      <c r="DW643" s="668"/>
      <c r="DX643" s="668"/>
      <c r="DY643" s="668"/>
      <c r="DZ643" s="668"/>
      <c r="EA643" s="668"/>
      <c r="EB643" s="668"/>
      <c r="EC643" s="668"/>
      <c r="ED643" s="668"/>
      <c r="EE643" s="668"/>
      <c r="EF643" s="668"/>
      <c r="EG643" s="668"/>
      <c r="EH643" s="668"/>
      <c r="EI643" s="668"/>
      <c r="EJ643" s="668"/>
      <c r="EK643" s="668"/>
      <c r="EL643" s="668"/>
      <c r="EM643" s="668"/>
      <c r="EN643" s="668"/>
      <c r="EO643" s="668"/>
      <c r="EP643" s="668"/>
      <c r="EQ643" s="668"/>
      <c r="ER643" s="668"/>
      <c r="ES643" s="668"/>
      <c r="ET643" s="668"/>
      <c r="EU643" s="668"/>
      <c r="EV643" s="668"/>
      <c r="EW643" s="668"/>
      <c r="EX643" s="668"/>
      <c r="EY643" s="668"/>
      <c r="EZ643" s="668"/>
      <c r="FA643" s="668"/>
      <c r="FB643" s="668"/>
      <c r="FC643" s="668"/>
      <c r="FD643" s="668"/>
      <c r="FE643" s="668"/>
      <c r="FF643" s="668"/>
    </row>
    <row r="644" spans="1:162" s="672" customFormat="1" ht="24" customHeight="1" thickTop="1">
      <c r="A644" s="385"/>
      <c r="B644" s="385"/>
      <c r="C644" s="384" t="s">
        <v>592</v>
      </c>
      <c r="D644" s="478" t="s">
        <v>1159</v>
      </c>
      <c r="E644" s="419">
        <v>1550000</v>
      </c>
      <c r="F644" s="419">
        <v>0</v>
      </c>
      <c r="G644" s="417">
        <v>1550000</v>
      </c>
      <c r="H644" s="667"/>
      <c r="I644" s="669"/>
      <c r="J644" s="669"/>
      <c r="K644" s="670" t="s">
        <v>592</v>
      </c>
      <c r="L644" s="586" t="s">
        <v>3823</v>
      </c>
      <c r="M644" s="982">
        <f t="shared" si="27"/>
        <v>1550000</v>
      </c>
      <c r="N644" s="982">
        <f t="shared" si="28"/>
        <v>0</v>
      </c>
      <c r="O644" s="982">
        <f t="shared" si="29"/>
        <v>1550000</v>
      </c>
      <c r="P644" s="667"/>
      <c r="Q644" s="667"/>
      <c r="R644" s="667"/>
      <c r="S644" s="667"/>
      <c r="T644" s="667"/>
      <c r="U644" s="667"/>
      <c r="V644" s="667"/>
      <c r="W644" s="667"/>
      <c r="X644" s="667"/>
      <c r="Y644" s="667"/>
      <c r="Z644" s="667"/>
      <c r="AA644" s="667"/>
      <c r="AB644" s="667"/>
      <c r="AC644" s="667"/>
      <c r="AD644" s="667"/>
      <c r="AE644" s="667"/>
      <c r="AF644" s="667"/>
      <c r="AG644" s="667"/>
      <c r="AH644" s="667"/>
      <c r="AI644" s="667"/>
      <c r="AJ644" s="667"/>
      <c r="AK644" s="668"/>
      <c r="AL644" s="668"/>
      <c r="AM644" s="668"/>
      <c r="AN644" s="668"/>
      <c r="AO644" s="668"/>
      <c r="AP644" s="668"/>
      <c r="AQ644" s="668"/>
      <c r="AR644" s="668"/>
      <c r="AS644" s="668"/>
      <c r="AT644" s="668"/>
      <c r="AU644" s="668"/>
      <c r="AV644" s="668"/>
      <c r="AW644" s="668"/>
      <c r="AX644" s="668"/>
      <c r="AY644" s="668"/>
      <c r="AZ644" s="668"/>
      <c r="BA644" s="668"/>
      <c r="BB644" s="668"/>
      <c r="BC644" s="668"/>
      <c r="BD644" s="668"/>
      <c r="BE644" s="668"/>
      <c r="BF644" s="668"/>
      <c r="BG644" s="668"/>
      <c r="BH644" s="668"/>
      <c r="BI644" s="668"/>
      <c r="BJ644" s="668"/>
      <c r="BK644" s="668"/>
      <c r="BL644" s="668"/>
      <c r="BM644" s="668"/>
      <c r="BN644" s="668"/>
      <c r="BO644" s="668"/>
      <c r="BP644" s="668"/>
      <c r="BQ644" s="668"/>
      <c r="BR644" s="668"/>
      <c r="BS644" s="668"/>
      <c r="BT644" s="668"/>
      <c r="BU644" s="668"/>
      <c r="BV644" s="668"/>
      <c r="BW644" s="668"/>
      <c r="BX644" s="668"/>
      <c r="BY644" s="668"/>
      <c r="BZ644" s="668"/>
      <c r="CA644" s="668"/>
      <c r="CB644" s="668"/>
      <c r="CC644" s="668"/>
      <c r="CD644" s="668"/>
      <c r="CE644" s="668"/>
      <c r="CF644" s="668"/>
      <c r="CG644" s="668"/>
      <c r="CH644" s="668"/>
      <c r="CI644" s="668"/>
      <c r="CJ644" s="668"/>
      <c r="CK644" s="668"/>
      <c r="CL644" s="668"/>
      <c r="CM644" s="668"/>
      <c r="CN644" s="668"/>
      <c r="CO644" s="668"/>
      <c r="CP644" s="668"/>
      <c r="CQ644" s="668"/>
      <c r="CR644" s="668"/>
      <c r="CS644" s="668"/>
      <c r="CT644" s="668"/>
      <c r="CU644" s="668"/>
      <c r="CV644" s="668"/>
      <c r="CW644" s="668"/>
      <c r="CX644" s="668"/>
      <c r="CY644" s="668"/>
      <c r="CZ644" s="668"/>
      <c r="DA644" s="668"/>
      <c r="DB644" s="668"/>
      <c r="DC644" s="668"/>
      <c r="DD644" s="668"/>
      <c r="DE644" s="668"/>
      <c r="DF644" s="668"/>
      <c r="DG644" s="668"/>
      <c r="DH644" s="668"/>
      <c r="DI644" s="668"/>
      <c r="DJ644" s="668"/>
      <c r="DK644" s="668"/>
      <c r="DL644" s="668"/>
      <c r="DM644" s="668"/>
      <c r="DN644" s="668"/>
      <c r="DO644" s="668"/>
      <c r="DP644" s="668"/>
      <c r="DQ644" s="668"/>
      <c r="DR644" s="668"/>
      <c r="DS644" s="668"/>
      <c r="DT644" s="668"/>
      <c r="DU644" s="668"/>
      <c r="DV644" s="668"/>
      <c r="DW644" s="668"/>
      <c r="DX644" s="668"/>
      <c r="DY644" s="668"/>
      <c r="DZ644" s="668"/>
      <c r="EA644" s="668"/>
      <c r="EB644" s="668"/>
      <c r="EC644" s="668"/>
      <c r="ED644" s="668"/>
      <c r="EE644" s="668"/>
      <c r="EF644" s="668"/>
      <c r="EG644" s="668"/>
      <c r="EH644" s="668"/>
      <c r="EI644" s="668"/>
      <c r="EJ644" s="668"/>
      <c r="EK644" s="668"/>
      <c r="EL644" s="668"/>
      <c r="EM644" s="668"/>
      <c r="EN644" s="668"/>
      <c r="EO644" s="668"/>
      <c r="EP644" s="668"/>
      <c r="EQ644" s="668"/>
      <c r="ER644" s="668"/>
      <c r="ES644" s="668"/>
      <c r="ET644" s="668"/>
      <c r="EU644" s="668"/>
      <c r="EV644" s="668"/>
      <c r="EW644" s="668"/>
      <c r="EX644" s="668"/>
      <c r="EY644" s="668"/>
      <c r="EZ644" s="668"/>
      <c r="FA644" s="668"/>
      <c r="FB644" s="668"/>
      <c r="FC644" s="668"/>
      <c r="FD644" s="668"/>
      <c r="FE644" s="668"/>
      <c r="FF644" s="668"/>
    </row>
    <row r="645" spans="1:162" s="684" customFormat="1" ht="24" customHeight="1">
      <c r="A645" s="384"/>
      <c r="B645" s="385"/>
      <c r="C645" s="385" t="s">
        <v>595</v>
      </c>
      <c r="D645" s="478" t="s">
        <v>1160</v>
      </c>
      <c r="E645" s="419">
        <v>1250000</v>
      </c>
      <c r="F645" s="419">
        <v>0</v>
      </c>
      <c r="G645" s="417">
        <v>1250000</v>
      </c>
      <c r="H645" s="667"/>
      <c r="I645" s="670"/>
      <c r="J645" s="669"/>
      <c r="K645" s="669" t="s">
        <v>595</v>
      </c>
      <c r="L645" s="586" t="s">
        <v>3824</v>
      </c>
      <c r="M645" s="982">
        <f t="shared" si="27"/>
        <v>1250000</v>
      </c>
      <c r="N645" s="982">
        <f t="shared" si="28"/>
        <v>0</v>
      </c>
      <c r="O645" s="982">
        <f t="shared" si="29"/>
        <v>1250000</v>
      </c>
      <c r="P645" s="667"/>
      <c r="Q645" s="667"/>
      <c r="R645" s="667"/>
      <c r="S645" s="667"/>
      <c r="T645" s="667"/>
      <c r="U645" s="667"/>
      <c r="V645" s="667"/>
      <c r="W645" s="667"/>
      <c r="X645" s="667"/>
      <c r="Y645" s="667"/>
      <c r="Z645" s="667"/>
      <c r="AA645" s="667"/>
      <c r="AB645" s="667"/>
      <c r="AC645" s="667"/>
      <c r="AD645" s="667"/>
      <c r="AE645" s="667"/>
      <c r="AF645" s="667"/>
      <c r="AG645" s="667"/>
      <c r="AH645" s="667"/>
      <c r="AI645" s="667"/>
      <c r="AJ645" s="667"/>
      <c r="AK645" s="668"/>
      <c r="AL645" s="668"/>
      <c r="AM645" s="668"/>
      <c r="AN645" s="668"/>
      <c r="AO645" s="668"/>
      <c r="AP645" s="668"/>
      <c r="AQ645" s="668"/>
      <c r="AR645" s="668"/>
      <c r="AS645" s="668"/>
      <c r="AT645" s="668"/>
      <c r="AU645" s="668"/>
      <c r="AV645" s="668"/>
      <c r="AW645" s="668"/>
      <c r="AX645" s="668"/>
      <c r="AY645" s="668"/>
      <c r="AZ645" s="668"/>
      <c r="BA645" s="668"/>
      <c r="BB645" s="668"/>
      <c r="BC645" s="668"/>
      <c r="BD645" s="668"/>
      <c r="BE645" s="668"/>
      <c r="BF645" s="668"/>
      <c r="BG645" s="668"/>
      <c r="BH645" s="668"/>
      <c r="BI645" s="668"/>
      <c r="BJ645" s="668"/>
      <c r="BK645" s="668"/>
      <c r="BL645" s="668"/>
      <c r="BM645" s="668"/>
      <c r="BN645" s="668"/>
      <c r="BO645" s="668"/>
      <c r="BP645" s="668"/>
      <c r="BQ645" s="668"/>
      <c r="BR645" s="668"/>
      <c r="BS645" s="668"/>
      <c r="BT645" s="668"/>
      <c r="BU645" s="668"/>
      <c r="BV645" s="668"/>
      <c r="BW645" s="668"/>
      <c r="BX645" s="668"/>
      <c r="BY645" s="668"/>
      <c r="BZ645" s="668"/>
      <c r="CA645" s="668"/>
      <c r="CB645" s="668"/>
      <c r="CC645" s="668"/>
      <c r="CD645" s="668"/>
      <c r="CE645" s="668"/>
      <c r="CF645" s="668"/>
      <c r="CG645" s="668"/>
      <c r="CH645" s="668"/>
      <c r="CI645" s="668"/>
      <c r="CJ645" s="668"/>
      <c r="CK645" s="668"/>
      <c r="CL645" s="668"/>
      <c r="CM645" s="668"/>
      <c r="CN645" s="668"/>
      <c r="CO645" s="668"/>
      <c r="CP645" s="668"/>
      <c r="CQ645" s="668"/>
      <c r="CR645" s="668"/>
      <c r="CS645" s="668"/>
      <c r="CT645" s="668"/>
      <c r="CU645" s="668"/>
      <c r="CV645" s="668"/>
      <c r="CW645" s="668"/>
      <c r="CX645" s="668"/>
      <c r="CY645" s="668"/>
      <c r="CZ645" s="668"/>
      <c r="DA645" s="668"/>
      <c r="DB645" s="668"/>
      <c r="DC645" s="668"/>
      <c r="DD645" s="668"/>
      <c r="DE645" s="668"/>
      <c r="DF645" s="668"/>
      <c r="DG645" s="668"/>
      <c r="DH645" s="668"/>
      <c r="DI645" s="668"/>
      <c r="DJ645" s="668"/>
      <c r="DK645" s="668"/>
      <c r="DL645" s="668"/>
      <c r="DM645" s="668"/>
      <c r="DN645" s="668"/>
      <c r="DO645" s="668"/>
      <c r="DP645" s="668"/>
      <c r="DQ645" s="668"/>
      <c r="DR645" s="668"/>
      <c r="DS645" s="668"/>
      <c r="DT645" s="668"/>
      <c r="DU645" s="668"/>
      <c r="DV645" s="668"/>
      <c r="DW645" s="668"/>
      <c r="DX645" s="668"/>
      <c r="DY645" s="668"/>
      <c r="DZ645" s="668"/>
      <c r="EA645" s="668"/>
      <c r="EB645" s="668"/>
      <c r="EC645" s="668"/>
      <c r="ED645" s="668"/>
      <c r="EE645" s="668"/>
      <c r="EF645" s="668"/>
      <c r="EG645" s="668"/>
      <c r="EH645" s="668"/>
      <c r="EI645" s="668"/>
      <c r="EJ645" s="668"/>
      <c r="EK645" s="668"/>
      <c r="EL645" s="668"/>
      <c r="EM645" s="668"/>
      <c r="EN645" s="668"/>
      <c r="EO645" s="668"/>
      <c r="EP645" s="668"/>
      <c r="EQ645" s="668"/>
      <c r="ER645" s="668"/>
      <c r="ES645" s="668"/>
      <c r="ET645" s="668"/>
      <c r="EU645" s="668"/>
      <c r="EV645" s="668"/>
      <c r="EW645" s="668"/>
      <c r="EX645" s="668"/>
      <c r="EY645" s="668"/>
      <c r="EZ645" s="668"/>
      <c r="FA645" s="668"/>
      <c r="FB645" s="668"/>
      <c r="FC645" s="668"/>
      <c r="FD645" s="668"/>
      <c r="FE645" s="668"/>
      <c r="FF645" s="668"/>
    </row>
    <row r="646" spans="1:162" s="668" customFormat="1" ht="24" customHeight="1">
      <c r="A646" s="414"/>
      <c r="B646" s="415"/>
      <c r="C646" s="414" t="s">
        <v>599</v>
      </c>
      <c r="D646" s="552" t="s">
        <v>1161</v>
      </c>
      <c r="E646" s="417">
        <v>1150000</v>
      </c>
      <c r="F646" s="417">
        <v>0</v>
      </c>
      <c r="G646" s="417">
        <v>1150000</v>
      </c>
      <c r="H646" s="667"/>
      <c r="I646" s="665"/>
      <c r="J646" s="666"/>
      <c r="K646" s="665" t="s">
        <v>599</v>
      </c>
      <c r="L646" s="585" t="s">
        <v>3825</v>
      </c>
      <c r="M646" s="981">
        <f t="shared" ref="M646:M709" si="30">E646</f>
        <v>1150000</v>
      </c>
      <c r="N646" s="981">
        <f t="shared" ref="N646:N709" si="31">F646</f>
        <v>0</v>
      </c>
      <c r="O646" s="981">
        <f t="shared" ref="O646:O709" si="32">G646</f>
        <v>1150000</v>
      </c>
      <c r="P646" s="667"/>
      <c r="Q646" s="667"/>
      <c r="R646" s="667"/>
      <c r="S646" s="667"/>
      <c r="T646" s="667"/>
      <c r="U646" s="667"/>
      <c r="V646" s="667"/>
      <c r="W646" s="667"/>
      <c r="X646" s="667"/>
      <c r="Y646" s="667"/>
      <c r="Z646" s="667"/>
      <c r="AA646" s="667"/>
      <c r="AB646" s="667"/>
      <c r="AC646" s="667"/>
      <c r="AD646" s="667"/>
      <c r="AE646" s="667"/>
      <c r="AF646" s="667"/>
      <c r="AG646" s="667"/>
      <c r="AH646" s="667"/>
      <c r="AI646" s="667"/>
      <c r="AJ646" s="667"/>
    </row>
    <row r="647" spans="1:162" s="668" customFormat="1" ht="24" customHeight="1">
      <c r="A647" s="385"/>
      <c r="B647" s="385" t="s">
        <v>606</v>
      </c>
      <c r="C647" s="384"/>
      <c r="D647" s="418" t="s">
        <v>1162</v>
      </c>
      <c r="E647" s="419">
        <v>2750000</v>
      </c>
      <c r="F647" s="419">
        <v>0</v>
      </c>
      <c r="G647" s="417">
        <v>2750000</v>
      </c>
      <c r="H647" s="667"/>
      <c r="I647" s="669"/>
      <c r="J647" s="669" t="s">
        <v>606</v>
      </c>
      <c r="K647" s="670"/>
      <c r="L647" s="586" t="s">
        <v>3826</v>
      </c>
      <c r="M647" s="982">
        <f t="shared" si="30"/>
        <v>2750000</v>
      </c>
      <c r="N647" s="982">
        <f t="shared" si="31"/>
        <v>0</v>
      </c>
      <c r="O647" s="982">
        <f t="shared" si="32"/>
        <v>2750000</v>
      </c>
      <c r="P647" s="667"/>
      <c r="Q647" s="667"/>
      <c r="R647" s="667"/>
      <c r="S647" s="667"/>
      <c r="T647" s="667"/>
      <c r="U647" s="667"/>
      <c r="V647" s="667"/>
      <c r="W647" s="667"/>
      <c r="X647" s="667"/>
      <c r="Y647" s="667"/>
      <c r="Z647" s="667"/>
      <c r="AA647" s="667"/>
      <c r="AB647" s="667"/>
      <c r="AC647" s="667"/>
      <c r="AD647" s="667"/>
      <c r="AE647" s="667"/>
      <c r="AF647" s="667"/>
      <c r="AG647" s="667"/>
      <c r="AH647" s="667"/>
      <c r="AI647" s="667"/>
      <c r="AJ647" s="667"/>
    </row>
    <row r="648" spans="1:162" s="668" customFormat="1" ht="24" customHeight="1">
      <c r="A648" s="385"/>
      <c r="B648" s="384"/>
      <c r="C648" s="385" t="s">
        <v>592</v>
      </c>
      <c r="D648" s="478" t="s">
        <v>1163</v>
      </c>
      <c r="E648" s="419">
        <v>1450000</v>
      </c>
      <c r="F648" s="419">
        <v>0</v>
      </c>
      <c r="G648" s="417">
        <v>1450000</v>
      </c>
      <c r="H648" s="667"/>
      <c r="I648" s="669"/>
      <c r="J648" s="670"/>
      <c r="K648" s="669" t="s">
        <v>592</v>
      </c>
      <c r="L648" s="586" t="s">
        <v>3827</v>
      </c>
      <c r="M648" s="982">
        <f t="shared" si="30"/>
        <v>1450000</v>
      </c>
      <c r="N648" s="982">
        <f t="shared" si="31"/>
        <v>0</v>
      </c>
      <c r="O648" s="982">
        <f t="shared" si="32"/>
        <v>1450000</v>
      </c>
      <c r="P648" s="667"/>
      <c r="Q648" s="667"/>
      <c r="R648" s="667"/>
      <c r="S648" s="667"/>
      <c r="T648" s="667"/>
      <c r="U648" s="667"/>
      <c r="V648" s="667"/>
      <c r="W648" s="667"/>
      <c r="X648" s="667"/>
      <c r="Y648" s="667"/>
      <c r="Z648" s="667"/>
      <c r="AA648" s="667"/>
      <c r="AB648" s="667"/>
      <c r="AC648" s="667"/>
      <c r="AD648" s="667"/>
      <c r="AE648" s="667"/>
      <c r="AF648" s="667"/>
      <c r="AG648" s="667"/>
      <c r="AH648" s="667"/>
      <c r="AI648" s="667"/>
      <c r="AJ648" s="667"/>
    </row>
    <row r="649" spans="1:162" s="672" customFormat="1" ht="24" customHeight="1">
      <c r="A649" s="385"/>
      <c r="B649" s="385"/>
      <c r="C649" s="384" t="s">
        <v>595</v>
      </c>
      <c r="D649" s="478" t="s">
        <v>1164</v>
      </c>
      <c r="E649" s="419">
        <v>1300000</v>
      </c>
      <c r="F649" s="419">
        <v>0</v>
      </c>
      <c r="G649" s="419">
        <v>1300000</v>
      </c>
      <c r="H649" s="667"/>
      <c r="I649" s="669"/>
      <c r="J649" s="669"/>
      <c r="K649" s="670" t="s">
        <v>595</v>
      </c>
      <c r="L649" s="586" t="s">
        <v>3828</v>
      </c>
      <c r="M649" s="982">
        <f t="shared" si="30"/>
        <v>1300000</v>
      </c>
      <c r="N649" s="982">
        <f t="shared" si="31"/>
        <v>0</v>
      </c>
      <c r="O649" s="982">
        <f t="shared" si="32"/>
        <v>1300000</v>
      </c>
      <c r="P649" s="667"/>
      <c r="Q649" s="667"/>
      <c r="R649" s="667"/>
      <c r="S649" s="667"/>
      <c r="T649" s="667"/>
      <c r="U649" s="667"/>
      <c r="V649" s="667"/>
      <c r="W649" s="667"/>
      <c r="X649" s="667"/>
      <c r="Y649" s="667"/>
      <c r="Z649" s="667"/>
      <c r="AA649" s="667"/>
      <c r="AB649" s="667"/>
      <c r="AC649" s="667"/>
      <c r="AD649" s="667"/>
      <c r="AE649" s="667"/>
      <c r="AF649" s="667"/>
      <c r="AG649" s="667"/>
      <c r="AH649" s="667"/>
      <c r="AI649" s="667"/>
      <c r="AJ649" s="667"/>
      <c r="AK649" s="668"/>
      <c r="AL649" s="668"/>
      <c r="AM649" s="668"/>
      <c r="AN649" s="668"/>
      <c r="AO649" s="668"/>
      <c r="AP649" s="668"/>
      <c r="AQ649" s="668"/>
      <c r="AR649" s="668"/>
      <c r="AS649" s="668"/>
      <c r="AT649" s="668"/>
      <c r="AU649" s="668"/>
      <c r="AV649" s="668"/>
      <c r="AW649" s="668"/>
      <c r="AX649" s="668"/>
      <c r="AY649" s="668"/>
      <c r="AZ649" s="668"/>
      <c r="BA649" s="668"/>
      <c r="BB649" s="668"/>
      <c r="BC649" s="668"/>
      <c r="BD649" s="668"/>
      <c r="BE649" s="668"/>
      <c r="BF649" s="668"/>
      <c r="BG649" s="668"/>
      <c r="BH649" s="668"/>
      <c r="BI649" s="668"/>
      <c r="BJ649" s="668"/>
      <c r="BK649" s="668"/>
      <c r="BL649" s="668"/>
      <c r="BM649" s="668"/>
      <c r="BN649" s="668"/>
      <c r="BO649" s="668"/>
      <c r="BP649" s="668"/>
      <c r="BQ649" s="668"/>
      <c r="BR649" s="668"/>
      <c r="BS649" s="668"/>
      <c r="BT649" s="668"/>
      <c r="BU649" s="668"/>
      <c r="BV649" s="668"/>
      <c r="BW649" s="668"/>
      <c r="BX649" s="668"/>
      <c r="BY649" s="668"/>
      <c r="BZ649" s="668"/>
      <c r="CA649" s="668"/>
      <c r="CB649" s="668"/>
      <c r="CC649" s="668"/>
      <c r="CD649" s="668"/>
      <c r="CE649" s="668"/>
      <c r="CF649" s="668"/>
      <c r="CG649" s="668"/>
      <c r="CH649" s="668"/>
      <c r="CI649" s="668"/>
      <c r="CJ649" s="668"/>
      <c r="CK649" s="668"/>
      <c r="CL649" s="668"/>
      <c r="CM649" s="668"/>
      <c r="CN649" s="668"/>
      <c r="CO649" s="668"/>
      <c r="CP649" s="668"/>
      <c r="CQ649" s="668"/>
      <c r="CR649" s="668"/>
      <c r="CS649" s="668"/>
      <c r="CT649" s="668"/>
      <c r="CU649" s="668"/>
      <c r="CV649" s="668"/>
      <c r="CW649" s="668"/>
      <c r="CX649" s="668"/>
      <c r="CY649" s="668"/>
      <c r="CZ649" s="668"/>
      <c r="DA649" s="668"/>
      <c r="DB649" s="668"/>
      <c r="DC649" s="668"/>
      <c r="DD649" s="668"/>
      <c r="DE649" s="668"/>
      <c r="DF649" s="668"/>
      <c r="DG649" s="668"/>
      <c r="DH649" s="668"/>
      <c r="DI649" s="668"/>
      <c r="DJ649" s="668"/>
      <c r="DK649" s="668"/>
      <c r="DL649" s="668"/>
      <c r="DM649" s="668"/>
      <c r="DN649" s="668"/>
      <c r="DO649" s="668"/>
      <c r="DP649" s="668"/>
      <c r="DQ649" s="668"/>
      <c r="DR649" s="668"/>
      <c r="DS649" s="668"/>
      <c r="DT649" s="668"/>
      <c r="DU649" s="668"/>
      <c r="DV649" s="668"/>
      <c r="DW649" s="668"/>
      <c r="DX649" s="668"/>
      <c r="DY649" s="668"/>
      <c r="DZ649" s="668"/>
      <c r="EA649" s="668"/>
      <c r="EB649" s="668"/>
      <c r="EC649" s="668"/>
      <c r="ED649" s="668"/>
      <c r="EE649" s="668"/>
      <c r="EF649" s="668"/>
      <c r="EG649" s="668"/>
      <c r="EH649" s="668"/>
      <c r="EI649" s="668"/>
      <c r="EJ649" s="668"/>
      <c r="EK649" s="668"/>
      <c r="EL649" s="668"/>
      <c r="EM649" s="668"/>
      <c r="EN649" s="668"/>
      <c r="EO649" s="668"/>
      <c r="EP649" s="668"/>
      <c r="EQ649" s="668"/>
      <c r="ER649" s="668"/>
      <c r="ES649" s="668"/>
      <c r="ET649" s="668"/>
      <c r="EU649" s="668"/>
      <c r="EV649" s="668"/>
      <c r="EW649" s="668"/>
      <c r="EX649" s="668"/>
      <c r="EY649" s="668"/>
      <c r="EZ649" s="668"/>
      <c r="FA649" s="668"/>
      <c r="FB649" s="668"/>
      <c r="FC649" s="668"/>
      <c r="FD649" s="668"/>
      <c r="FE649" s="668"/>
      <c r="FF649" s="668"/>
    </row>
    <row r="650" spans="1:162" s="678" customFormat="1" ht="24" customHeight="1" thickBot="1">
      <c r="A650" s="436" t="s">
        <v>1165</v>
      </c>
      <c r="B650" s="436"/>
      <c r="C650" s="437"/>
      <c r="D650" s="438" t="s">
        <v>1166</v>
      </c>
      <c r="E650" s="439">
        <v>50200002</v>
      </c>
      <c r="F650" s="439">
        <v>0</v>
      </c>
      <c r="G650" s="439">
        <v>50200002</v>
      </c>
      <c r="H650" s="667"/>
      <c r="I650" s="692" t="s">
        <v>1165</v>
      </c>
      <c r="J650" s="692"/>
      <c r="K650" s="693"/>
      <c r="L650" s="591" t="s">
        <v>3829</v>
      </c>
      <c r="M650" s="980">
        <f t="shared" si="30"/>
        <v>50200002</v>
      </c>
      <c r="N650" s="980">
        <f t="shared" si="31"/>
        <v>0</v>
      </c>
      <c r="O650" s="980">
        <f t="shared" si="32"/>
        <v>50200002</v>
      </c>
      <c r="P650" s="667"/>
      <c r="Q650" s="667"/>
      <c r="R650" s="667"/>
      <c r="S650" s="667"/>
      <c r="T650" s="667"/>
      <c r="U650" s="667"/>
      <c r="V650" s="667"/>
      <c r="W650" s="667"/>
      <c r="X650" s="667"/>
      <c r="Y650" s="667"/>
      <c r="Z650" s="667"/>
      <c r="AA650" s="667"/>
      <c r="AB650" s="667"/>
      <c r="AC650" s="667"/>
      <c r="AD650" s="667"/>
      <c r="AE650" s="667"/>
      <c r="AF650" s="667"/>
      <c r="AG650" s="667"/>
      <c r="AH650" s="667"/>
      <c r="AI650" s="667"/>
      <c r="AJ650" s="667"/>
      <c r="AK650" s="668"/>
      <c r="AL650" s="668"/>
      <c r="AM650" s="668"/>
      <c r="AN650" s="668"/>
      <c r="AO650" s="668"/>
      <c r="AP650" s="668"/>
      <c r="AQ650" s="668"/>
      <c r="AR650" s="668"/>
      <c r="AS650" s="668"/>
      <c r="AT650" s="668"/>
      <c r="AU650" s="668"/>
      <c r="AV650" s="668"/>
      <c r="AW650" s="668"/>
      <c r="AX650" s="668"/>
      <c r="AY650" s="668"/>
      <c r="AZ650" s="668"/>
      <c r="BA650" s="668"/>
      <c r="BB650" s="668"/>
      <c r="BC650" s="668"/>
      <c r="BD650" s="668"/>
      <c r="BE650" s="668"/>
      <c r="BF650" s="668"/>
      <c r="BG650" s="668"/>
      <c r="BH650" s="668"/>
      <c r="BI650" s="668"/>
      <c r="BJ650" s="668"/>
      <c r="BK650" s="668"/>
      <c r="BL650" s="668"/>
      <c r="BM650" s="668"/>
      <c r="BN650" s="668"/>
      <c r="BO650" s="668"/>
      <c r="BP650" s="668"/>
      <c r="BQ650" s="668"/>
      <c r="BR650" s="668"/>
      <c r="BS650" s="668"/>
      <c r="BT650" s="668"/>
      <c r="BU650" s="668"/>
      <c r="BV650" s="668"/>
      <c r="BW650" s="668"/>
      <c r="BX650" s="668"/>
      <c r="BY650" s="668"/>
      <c r="BZ650" s="668"/>
      <c r="CA650" s="668"/>
      <c r="CB650" s="668"/>
      <c r="CC650" s="668"/>
      <c r="CD650" s="668"/>
      <c r="CE650" s="668"/>
      <c r="CF650" s="668"/>
      <c r="CG650" s="668"/>
      <c r="CH650" s="668"/>
      <c r="CI650" s="668"/>
      <c r="CJ650" s="668"/>
      <c r="CK650" s="668"/>
      <c r="CL650" s="668"/>
      <c r="CM650" s="668"/>
      <c r="CN650" s="668"/>
      <c r="CO650" s="668"/>
      <c r="CP650" s="668"/>
      <c r="CQ650" s="668"/>
      <c r="CR650" s="668"/>
      <c r="CS650" s="668"/>
      <c r="CT650" s="668"/>
      <c r="CU650" s="668"/>
      <c r="CV650" s="668"/>
      <c r="CW650" s="668"/>
      <c r="CX650" s="668"/>
      <c r="CY650" s="668"/>
      <c r="CZ650" s="668"/>
      <c r="DA650" s="668"/>
      <c r="DB650" s="668"/>
      <c r="DC650" s="668"/>
      <c r="DD650" s="668"/>
      <c r="DE650" s="668"/>
      <c r="DF650" s="668"/>
      <c r="DG650" s="668"/>
      <c r="DH650" s="668"/>
      <c r="DI650" s="668"/>
      <c r="DJ650" s="668"/>
      <c r="DK650" s="668"/>
      <c r="DL650" s="668"/>
      <c r="DM650" s="668"/>
      <c r="DN650" s="668"/>
      <c r="DO650" s="668"/>
      <c r="DP650" s="668"/>
      <c r="DQ650" s="668"/>
      <c r="DR650" s="668"/>
      <c r="DS650" s="668"/>
      <c r="DT650" s="668"/>
      <c r="DU650" s="668"/>
      <c r="DV650" s="668"/>
      <c r="DW650" s="668"/>
      <c r="DX650" s="668"/>
      <c r="DY650" s="668"/>
      <c r="DZ650" s="668"/>
      <c r="EA650" s="668"/>
      <c r="EB650" s="668"/>
      <c r="EC650" s="668"/>
      <c r="ED650" s="668"/>
      <c r="EE650" s="668"/>
      <c r="EF650" s="668"/>
      <c r="EG650" s="668"/>
      <c r="EH650" s="668"/>
      <c r="EI650" s="668"/>
      <c r="EJ650" s="668"/>
      <c r="EK650" s="668"/>
      <c r="EL650" s="668"/>
      <c r="EM650" s="668"/>
      <c r="EN650" s="668"/>
      <c r="EO650" s="668"/>
      <c r="EP650" s="668"/>
      <c r="EQ650" s="668"/>
      <c r="ER650" s="668"/>
      <c r="ES650" s="668"/>
      <c r="ET650" s="668"/>
      <c r="EU650" s="668"/>
      <c r="EV650" s="668"/>
      <c r="EW650" s="668"/>
      <c r="EX650" s="668"/>
      <c r="EY650" s="668"/>
      <c r="EZ650" s="668"/>
      <c r="FA650" s="668"/>
      <c r="FB650" s="668"/>
      <c r="FC650" s="668"/>
      <c r="FD650" s="668"/>
      <c r="FE650" s="668"/>
      <c r="FF650" s="668"/>
    </row>
    <row r="651" spans="1:162" s="678" customFormat="1" ht="24" customHeight="1" thickTop="1" thickBot="1">
      <c r="A651" s="414"/>
      <c r="B651" s="414" t="s">
        <v>592</v>
      </c>
      <c r="C651" s="415"/>
      <c r="D651" s="416" t="s">
        <v>593</v>
      </c>
      <c r="E651" s="417">
        <v>34669370</v>
      </c>
      <c r="F651" s="417">
        <v>0</v>
      </c>
      <c r="G651" s="417">
        <v>34669370</v>
      </c>
      <c r="H651" s="667"/>
      <c r="I651" s="665"/>
      <c r="J651" s="665" t="s">
        <v>592</v>
      </c>
      <c r="K651" s="666"/>
      <c r="L651" s="585" t="s">
        <v>3339</v>
      </c>
      <c r="M651" s="981">
        <f t="shared" si="30"/>
        <v>34669370</v>
      </c>
      <c r="N651" s="981">
        <f t="shared" si="31"/>
        <v>0</v>
      </c>
      <c r="O651" s="981">
        <f t="shared" si="32"/>
        <v>34669370</v>
      </c>
      <c r="P651" s="667"/>
      <c r="Q651" s="667"/>
      <c r="R651" s="667"/>
      <c r="S651" s="667"/>
      <c r="T651" s="667"/>
      <c r="U651" s="667"/>
      <c r="V651" s="667"/>
      <c r="W651" s="667"/>
      <c r="X651" s="667"/>
      <c r="Y651" s="667"/>
      <c r="Z651" s="667"/>
      <c r="AA651" s="667"/>
      <c r="AB651" s="667"/>
      <c r="AC651" s="667"/>
      <c r="AD651" s="667"/>
      <c r="AE651" s="667"/>
      <c r="AF651" s="667"/>
      <c r="AG651" s="667"/>
      <c r="AH651" s="667"/>
      <c r="AI651" s="667"/>
      <c r="AJ651" s="667"/>
      <c r="AK651" s="668"/>
      <c r="AL651" s="668"/>
      <c r="AM651" s="668"/>
      <c r="AN651" s="668"/>
      <c r="AO651" s="668"/>
      <c r="AP651" s="668"/>
      <c r="AQ651" s="668"/>
      <c r="AR651" s="668"/>
      <c r="AS651" s="668"/>
      <c r="AT651" s="668"/>
      <c r="AU651" s="668"/>
      <c r="AV651" s="668"/>
      <c r="AW651" s="668"/>
      <c r="AX651" s="668"/>
      <c r="AY651" s="668"/>
      <c r="AZ651" s="668"/>
      <c r="BA651" s="668"/>
      <c r="BB651" s="668"/>
      <c r="BC651" s="668"/>
      <c r="BD651" s="668"/>
      <c r="BE651" s="668"/>
      <c r="BF651" s="668"/>
      <c r="BG651" s="668"/>
      <c r="BH651" s="668"/>
      <c r="BI651" s="668"/>
      <c r="BJ651" s="668"/>
      <c r="BK651" s="668"/>
      <c r="BL651" s="668"/>
      <c r="BM651" s="668"/>
      <c r="BN651" s="668"/>
      <c r="BO651" s="668"/>
      <c r="BP651" s="668"/>
      <c r="BQ651" s="668"/>
      <c r="BR651" s="668"/>
      <c r="BS651" s="668"/>
      <c r="BT651" s="668"/>
      <c r="BU651" s="668"/>
      <c r="BV651" s="668"/>
      <c r="BW651" s="668"/>
      <c r="BX651" s="668"/>
      <c r="BY651" s="668"/>
      <c r="BZ651" s="668"/>
      <c r="CA651" s="668"/>
      <c r="CB651" s="668"/>
      <c r="CC651" s="668"/>
      <c r="CD651" s="668"/>
      <c r="CE651" s="668"/>
      <c r="CF651" s="668"/>
      <c r="CG651" s="668"/>
      <c r="CH651" s="668"/>
      <c r="CI651" s="668"/>
      <c r="CJ651" s="668"/>
      <c r="CK651" s="668"/>
      <c r="CL651" s="668"/>
      <c r="CM651" s="668"/>
      <c r="CN651" s="668"/>
      <c r="CO651" s="668"/>
      <c r="CP651" s="668"/>
      <c r="CQ651" s="668"/>
      <c r="CR651" s="668"/>
      <c r="CS651" s="668"/>
      <c r="CT651" s="668"/>
      <c r="CU651" s="668"/>
      <c r="CV651" s="668"/>
      <c r="CW651" s="668"/>
      <c r="CX651" s="668"/>
      <c r="CY651" s="668"/>
      <c r="CZ651" s="668"/>
      <c r="DA651" s="668"/>
      <c r="DB651" s="668"/>
      <c r="DC651" s="668"/>
      <c r="DD651" s="668"/>
      <c r="DE651" s="668"/>
      <c r="DF651" s="668"/>
      <c r="DG651" s="668"/>
      <c r="DH651" s="668"/>
      <c r="DI651" s="668"/>
      <c r="DJ651" s="668"/>
      <c r="DK651" s="668"/>
      <c r="DL651" s="668"/>
      <c r="DM651" s="668"/>
      <c r="DN651" s="668"/>
      <c r="DO651" s="668"/>
      <c r="DP651" s="668"/>
      <c r="DQ651" s="668"/>
      <c r="DR651" s="668"/>
      <c r="DS651" s="668"/>
      <c r="DT651" s="668"/>
      <c r="DU651" s="668"/>
      <c r="DV651" s="668"/>
      <c r="DW651" s="668"/>
      <c r="DX651" s="668"/>
      <c r="DY651" s="668"/>
      <c r="DZ651" s="668"/>
      <c r="EA651" s="668"/>
      <c r="EB651" s="668"/>
      <c r="EC651" s="668"/>
      <c r="ED651" s="668"/>
      <c r="EE651" s="668"/>
      <c r="EF651" s="668"/>
      <c r="EG651" s="668"/>
      <c r="EH651" s="668"/>
      <c r="EI651" s="668"/>
      <c r="EJ651" s="668"/>
      <c r="EK651" s="668"/>
      <c r="EL651" s="668"/>
      <c r="EM651" s="668"/>
      <c r="EN651" s="668"/>
      <c r="EO651" s="668"/>
      <c r="EP651" s="668"/>
      <c r="EQ651" s="668"/>
      <c r="ER651" s="668"/>
      <c r="ES651" s="668"/>
      <c r="ET651" s="668"/>
      <c r="EU651" s="668"/>
      <c r="EV651" s="668"/>
      <c r="EW651" s="668"/>
      <c r="EX651" s="668"/>
      <c r="EY651" s="668"/>
      <c r="EZ651" s="668"/>
      <c r="FA651" s="668"/>
      <c r="FB651" s="668"/>
      <c r="FC651" s="668"/>
      <c r="FD651" s="668"/>
      <c r="FE651" s="668"/>
      <c r="FF651" s="668"/>
    </row>
    <row r="652" spans="1:162" s="668" customFormat="1" ht="24" customHeight="1" thickTop="1">
      <c r="A652" s="428"/>
      <c r="B652" s="428"/>
      <c r="C652" s="429" t="s">
        <v>592</v>
      </c>
      <c r="D652" s="430" t="s">
        <v>594</v>
      </c>
      <c r="E652" s="431">
        <v>34669370</v>
      </c>
      <c r="F652" s="431">
        <v>0</v>
      </c>
      <c r="G652" s="417">
        <v>34669370</v>
      </c>
      <c r="H652" s="667"/>
      <c r="I652" s="679"/>
      <c r="J652" s="679"/>
      <c r="K652" s="680" t="s">
        <v>592</v>
      </c>
      <c r="L652" s="588" t="s">
        <v>3327</v>
      </c>
      <c r="M652" s="985">
        <f t="shared" si="30"/>
        <v>34669370</v>
      </c>
      <c r="N652" s="985">
        <f t="shared" si="31"/>
        <v>0</v>
      </c>
      <c r="O652" s="985">
        <f t="shared" si="32"/>
        <v>34669370</v>
      </c>
      <c r="P652" s="667"/>
      <c r="Q652" s="667"/>
      <c r="R652" s="667"/>
      <c r="S652" s="667"/>
      <c r="T652" s="667"/>
      <c r="U652" s="667"/>
      <c r="V652" s="667"/>
      <c r="W652" s="667"/>
      <c r="X652" s="667"/>
      <c r="Y652" s="667"/>
      <c r="Z652" s="667"/>
      <c r="AA652" s="667"/>
      <c r="AB652" s="667"/>
      <c r="AC652" s="667"/>
      <c r="AD652" s="667"/>
      <c r="AE652" s="667"/>
      <c r="AF652" s="667"/>
      <c r="AG652" s="667"/>
      <c r="AH652" s="667"/>
      <c r="AI652" s="667"/>
      <c r="AJ652" s="667"/>
    </row>
    <row r="653" spans="1:162" s="684" customFormat="1" ht="24" customHeight="1">
      <c r="A653" s="384"/>
      <c r="B653" s="385" t="s">
        <v>595</v>
      </c>
      <c r="C653" s="385"/>
      <c r="D653" s="418" t="s">
        <v>1167</v>
      </c>
      <c r="E653" s="419">
        <v>4073224</v>
      </c>
      <c r="F653" s="419">
        <v>0</v>
      </c>
      <c r="G653" s="417">
        <v>4073224</v>
      </c>
      <c r="H653" s="667"/>
      <c r="I653" s="670"/>
      <c r="J653" s="669" t="s">
        <v>595</v>
      </c>
      <c r="K653" s="669"/>
      <c r="L653" s="586" t="s">
        <v>3830</v>
      </c>
      <c r="M653" s="982">
        <f t="shared" si="30"/>
        <v>4073224</v>
      </c>
      <c r="N653" s="982">
        <f t="shared" si="31"/>
        <v>0</v>
      </c>
      <c r="O653" s="982">
        <f t="shared" si="32"/>
        <v>4073224</v>
      </c>
      <c r="P653" s="667"/>
      <c r="Q653" s="667"/>
      <c r="R653" s="667"/>
      <c r="S653" s="667"/>
      <c r="T653" s="667"/>
      <c r="U653" s="667"/>
      <c r="V653" s="667"/>
      <c r="W653" s="667"/>
      <c r="X653" s="667"/>
      <c r="Y653" s="667"/>
      <c r="Z653" s="667"/>
      <c r="AA653" s="667"/>
      <c r="AB653" s="667"/>
      <c r="AC653" s="667"/>
      <c r="AD653" s="667"/>
      <c r="AE653" s="667"/>
      <c r="AF653" s="667"/>
      <c r="AG653" s="667"/>
      <c r="AH653" s="667"/>
      <c r="AI653" s="667"/>
      <c r="AJ653" s="667"/>
      <c r="AK653" s="668"/>
      <c r="AL653" s="668"/>
      <c r="AM653" s="668"/>
      <c r="AN653" s="668"/>
      <c r="AO653" s="668"/>
      <c r="AP653" s="668"/>
      <c r="AQ653" s="668"/>
      <c r="AR653" s="668"/>
      <c r="AS653" s="668"/>
      <c r="AT653" s="668"/>
      <c r="AU653" s="668"/>
      <c r="AV653" s="668"/>
      <c r="AW653" s="668"/>
      <c r="AX653" s="668"/>
      <c r="AY653" s="668"/>
      <c r="AZ653" s="668"/>
      <c r="BA653" s="668"/>
      <c r="BB653" s="668"/>
      <c r="BC653" s="668"/>
      <c r="BD653" s="668"/>
      <c r="BE653" s="668"/>
      <c r="BF653" s="668"/>
      <c r="BG653" s="668"/>
      <c r="BH653" s="668"/>
      <c r="BI653" s="668"/>
      <c r="BJ653" s="668"/>
      <c r="BK653" s="668"/>
      <c r="BL653" s="668"/>
      <c r="BM653" s="668"/>
      <c r="BN653" s="668"/>
      <c r="BO653" s="668"/>
      <c r="BP653" s="668"/>
      <c r="BQ653" s="668"/>
      <c r="BR653" s="668"/>
      <c r="BS653" s="668"/>
      <c r="BT653" s="668"/>
      <c r="BU653" s="668"/>
      <c r="BV653" s="668"/>
      <c r="BW653" s="668"/>
      <c r="BX653" s="668"/>
      <c r="BY653" s="668"/>
      <c r="BZ653" s="668"/>
      <c r="CA653" s="668"/>
      <c r="CB653" s="668"/>
      <c r="CC653" s="668"/>
      <c r="CD653" s="668"/>
      <c r="CE653" s="668"/>
      <c r="CF653" s="668"/>
      <c r="CG653" s="668"/>
      <c r="CH653" s="668"/>
      <c r="CI653" s="668"/>
      <c r="CJ653" s="668"/>
      <c r="CK653" s="668"/>
      <c r="CL653" s="668"/>
      <c r="CM653" s="668"/>
      <c r="CN653" s="668"/>
      <c r="CO653" s="668"/>
      <c r="CP653" s="668"/>
      <c r="CQ653" s="668"/>
      <c r="CR653" s="668"/>
      <c r="CS653" s="668"/>
      <c r="CT653" s="668"/>
      <c r="CU653" s="668"/>
      <c r="CV653" s="668"/>
      <c r="CW653" s="668"/>
      <c r="CX653" s="668"/>
      <c r="CY653" s="668"/>
      <c r="CZ653" s="668"/>
      <c r="DA653" s="668"/>
      <c r="DB653" s="668"/>
      <c r="DC653" s="668"/>
      <c r="DD653" s="668"/>
      <c r="DE653" s="668"/>
      <c r="DF653" s="668"/>
      <c r="DG653" s="668"/>
      <c r="DH653" s="668"/>
      <c r="DI653" s="668"/>
      <c r="DJ653" s="668"/>
      <c r="DK653" s="668"/>
      <c r="DL653" s="668"/>
      <c r="DM653" s="668"/>
      <c r="DN653" s="668"/>
      <c r="DO653" s="668"/>
      <c r="DP653" s="668"/>
      <c r="DQ653" s="668"/>
      <c r="DR653" s="668"/>
      <c r="DS653" s="668"/>
      <c r="DT653" s="668"/>
      <c r="DU653" s="668"/>
      <c r="DV653" s="668"/>
      <c r="DW653" s="668"/>
      <c r="DX653" s="668"/>
      <c r="DY653" s="668"/>
      <c r="DZ653" s="668"/>
      <c r="EA653" s="668"/>
      <c r="EB653" s="668"/>
      <c r="EC653" s="668"/>
      <c r="ED653" s="668"/>
      <c r="EE653" s="668"/>
      <c r="EF653" s="668"/>
      <c r="EG653" s="668"/>
      <c r="EH653" s="668"/>
      <c r="EI653" s="668"/>
      <c r="EJ653" s="668"/>
      <c r="EK653" s="668"/>
      <c r="EL653" s="668"/>
      <c r="EM653" s="668"/>
      <c r="EN653" s="668"/>
      <c r="EO653" s="668"/>
      <c r="EP653" s="668"/>
      <c r="EQ653" s="668"/>
      <c r="ER653" s="668"/>
      <c r="ES653" s="668"/>
      <c r="ET653" s="668"/>
      <c r="EU653" s="668"/>
      <c r="EV653" s="668"/>
      <c r="EW653" s="668"/>
      <c r="EX653" s="668"/>
      <c r="EY653" s="668"/>
      <c r="EZ653" s="668"/>
      <c r="FA653" s="668"/>
      <c r="FB653" s="668"/>
      <c r="FC653" s="668"/>
      <c r="FD653" s="668"/>
      <c r="FE653" s="668"/>
      <c r="FF653" s="668"/>
    </row>
    <row r="654" spans="1:162" s="672" customFormat="1" ht="24" customHeight="1">
      <c r="A654" s="414"/>
      <c r="B654" s="415"/>
      <c r="C654" s="414" t="s">
        <v>592</v>
      </c>
      <c r="D654" s="552" t="s">
        <v>1168</v>
      </c>
      <c r="E654" s="417">
        <v>2971347</v>
      </c>
      <c r="F654" s="417">
        <v>0</v>
      </c>
      <c r="G654" s="417">
        <v>2971347</v>
      </c>
      <c r="H654" s="667"/>
      <c r="I654" s="665"/>
      <c r="J654" s="666"/>
      <c r="K654" s="665" t="s">
        <v>592</v>
      </c>
      <c r="L654" s="585" t="s">
        <v>3831</v>
      </c>
      <c r="M654" s="981">
        <f t="shared" si="30"/>
        <v>2971347</v>
      </c>
      <c r="N654" s="981">
        <f t="shared" si="31"/>
        <v>0</v>
      </c>
      <c r="O654" s="981">
        <f t="shared" si="32"/>
        <v>2971347</v>
      </c>
      <c r="P654" s="667"/>
      <c r="Q654" s="667"/>
      <c r="R654" s="667"/>
      <c r="S654" s="667"/>
      <c r="T654" s="667"/>
      <c r="U654" s="667"/>
      <c r="V654" s="667"/>
      <c r="W654" s="667"/>
      <c r="X654" s="667"/>
      <c r="Y654" s="667"/>
      <c r="Z654" s="667"/>
      <c r="AA654" s="667"/>
      <c r="AB654" s="667"/>
      <c r="AC654" s="667"/>
      <c r="AD654" s="667"/>
      <c r="AE654" s="667"/>
      <c r="AF654" s="667"/>
      <c r="AG654" s="667"/>
      <c r="AH654" s="667"/>
      <c r="AI654" s="667"/>
      <c r="AJ654" s="667"/>
      <c r="AK654" s="668"/>
      <c r="AL654" s="668"/>
      <c r="AM654" s="668"/>
      <c r="AN654" s="668"/>
      <c r="AO654" s="668"/>
      <c r="AP654" s="668"/>
      <c r="AQ654" s="668"/>
      <c r="AR654" s="668"/>
      <c r="AS654" s="668"/>
      <c r="AT654" s="668"/>
      <c r="AU654" s="668"/>
      <c r="AV654" s="668"/>
      <c r="AW654" s="668"/>
      <c r="AX654" s="668"/>
      <c r="AY654" s="668"/>
      <c r="AZ654" s="668"/>
      <c r="BA654" s="668"/>
      <c r="BB654" s="668"/>
      <c r="BC654" s="668"/>
      <c r="BD654" s="668"/>
      <c r="BE654" s="668"/>
      <c r="BF654" s="668"/>
      <c r="BG654" s="668"/>
      <c r="BH654" s="668"/>
      <c r="BI654" s="668"/>
      <c r="BJ654" s="668"/>
      <c r="BK654" s="668"/>
      <c r="BL654" s="668"/>
      <c r="BM654" s="668"/>
      <c r="BN654" s="668"/>
      <c r="BO654" s="668"/>
      <c r="BP654" s="668"/>
      <c r="BQ654" s="668"/>
      <c r="BR654" s="668"/>
      <c r="BS654" s="668"/>
      <c r="BT654" s="668"/>
      <c r="BU654" s="668"/>
      <c r="BV654" s="668"/>
      <c r="BW654" s="668"/>
      <c r="BX654" s="668"/>
      <c r="BY654" s="668"/>
      <c r="BZ654" s="668"/>
      <c r="CA654" s="668"/>
      <c r="CB654" s="668"/>
      <c r="CC654" s="668"/>
      <c r="CD654" s="668"/>
      <c r="CE654" s="668"/>
      <c r="CF654" s="668"/>
      <c r="CG654" s="668"/>
      <c r="CH654" s="668"/>
      <c r="CI654" s="668"/>
      <c r="CJ654" s="668"/>
      <c r="CK654" s="668"/>
      <c r="CL654" s="668"/>
      <c r="CM654" s="668"/>
      <c r="CN654" s="668"/>
      <c r="CO654" s="668"/>
      <c r="CP654" s="668"/>
      <c r="CQ654" s="668"/>
      <c r="CR654" s="668"/>
      <c r="CS654" s="668"/>
      <c r="CT654" s="668"/>
      <c r="CU654" s="668"/>
      <c r="CV654" s="668"/>
      <c r="CW654" s="668"/>
      <c r="CX654" s="668"/>
      <c r="CY654" s="668"/>
      <c r="CZ654" s="668"/>
      <c r="DA654" s="668"/>
      <c r="DB654" s="668"/>
      <c r="DC654" s="668"/>
      <c r="DD654" s="668"/>
      <c r="DE654" s="668"/>
      <c r="DF654" s="668"/>
      <c r="DG654" s="668"/>
      <c r="DH654" s="668"/>
      <c r="DI654" s="668"/>
      <c r="DJ654" s="668"/>
      <c r="DK654" s="668"/>
      <c r="DL654" s="668"/>
      <c r="DM654" s="668"/>
      <c r="DN654" s="668"/>
      <c r="DO654" s="668"/>
      <c r="DP654" s="668"/>
      <c r="DQ654" s="668"/>
      <c r="DR654" s="668"/>
      <c r="DS654" s="668"/>
      <c r="DT654" s="668"/>
      <c r="DU654" s="668"/>
      <c r="DV654" s="668"/>
      <c r="DW654" s="668"/>
      <c r="DX654" s="668"/>
      <c r="DY654" s="668"/>
      <c r="DZ654" s="668"/>
      <c r="EA654" s="668"/>
      <c r="EB654" s="668"/>
      <c r="EC654" s="668"/>
      <c r="ED654" s="668"/>
      <c r="EE654" s="668"/>
      <c r="EF654" s="668"/>
      <c r="EG654" s="668"/>
      <c r="EH654" s="668"/>
      <c r="EI654" s="668"/>
      <c r="EJ654" s="668"/>
      <c r="EK654" s="668"/>
      <c r="EL654" s="668"/>
      <c r="EM654" s="668"/>
      <c r="EN654" s="668"/>
      <c r="EO654" s="668"/>
      <c r="EP654" s="668"/>
      <c r="EQ654" s="668"/>
      <c r="ER654" s="668"/>
      <c r="ES654" s="668"/>
      <c r="ET654" s="668"/>
      <c r="EU654" s="668"/>
      <c r="EV654" s="668"/>
      <c r="EW654" s="668"/>
      <c r="EX654" s="668"/>
      <c r="EY654" s="668"/>
      <c r="EZ654" s="668"/>
      <c r="FA654" s="668"/>
      <c r="FB654" s="668"/>
      <c r="FC654" s="668"/>
      <c r="FD654" s="668"/>
      <c r="FE654" s="668"/>
      <c r="FF654" s="668"/>
    </row>
    <row r="655" spans="1:162" s="663" customFormat="1" ht="24" customHeight="1">
      <c r="A655" s="385"/>
      <c r="B655" s="385"/>
      <c r="C655" s="384" t="s">
        <v>595</v>
      </c>
      <c r="D655" s="418" t="s">
        <v>1169</v>
      </c>
      <c r="E655" s="419">
        <v>1101877</v>
      </c>
      <c r="F655" s="419">
        <v>0</v>
      </c>
      <c r="G655" s="417">
        <v>1101877</v>
      </c>
      <c r="H655" s="662"/>
      <c r="I655" s="669"/>
      <c r="J655" s="669"/>
      <c r="K655" s="670" t="s">
        <v>595</v>
      </c>
      <c r="L655" s="586" t="s">
        <v>3832</v>
      </c>
      <c r="M655" s="982">
        <f t="shared" si="30"/>
        <v>1101877</v>
      </c>
      <c r="N655" s="982">
        <f t="shared" si="31"/>
        <v>0</v>
      </c>
      <c r="O655" s="982">
        <f t="shared" si="32"/>
        <v>1101877</v>
      </c>
      <c r="P655" s="662"/>
      <c r="Q655" s="662"/>
      <c r="R655" s="662"/>
      <c r="S655" s="662"/>
      <c r="T655" s="662"/>
      <c r="U655" s="662"/>
      <c r="V655" s="662"/>
      <c r="W655" s="662"/>
      <c r="X655" s="662"/>
      <c r="Y655" s="662"/>
      <c r="Z655" s="662"/>
      <c r="AA655" s="662"/>
      <c r="AB655" s="662"/>
      <c r="AC655" s="662"/>
      <c r="AD655" s="662"/>
      <c r="AE655" s="662"/>
      <c r="AF655" s="662"/>
      <c r="AG655" s="662"/>
      <c r="AH655" s="662"/>
      <c r="AI655" s="662"/>
      <c r="AJ655" s="662"/>
    </row>
    <row r="656" spans="1:162" s="663" customFormat="1" ht="24" customHeight="1">
      <c r="A656" s="385"/>
      <c r="B656" s="384" t="s">
        <v>599</v>
      </c>
      <c r="C656" s="385"/>
      <c r="D656" s="478" t="s">
        <v>1170</v>
      </c>
      <c r="E656" s="419">
        <v>3245377</v>
      </c>
      <c r="F656" s="419">
        <v>0</v>
      </c>
      <c r="G656" s="417">
        <v>3245377</v>
      </c>
      <c r="H656" s="662"/>
      <c r="I656" s="669"/>
      <c r="J656" s="670" t="s">
        <v>599</v>
      </c>
      <c r="K656" s="669"/>
      <c r="L656" s="586" t="s">
        <v>3833</v>
      </c>
      <c r="M656" s="982">
        <f t="shared" si="30"/>
        <v>3245377</v>
      </c>
      <c r="N656" s="982">
        <f t="shared" si="31"/>
        <v>0</v>
      </c>
      <c r="O656" s="982">
        <f t="shared" si="32"/>
        <v>3245377</v>
      </c>
      <c r="P656" s="662"/>
      <c r="Q656" s="662"/>
      <c r="R656" s="662"/>
      <c r="S656" s="662"/>
      <c r="T656" s="662"/>
      <c r="U656" s="662"/>
      <c r="V656" s="662"/>
      <c r="W656" s="662"/>
      <c r="X656" s="662"/>
      <c r="Y656" s="662"/>
      <c r="Z656" s="662"/>
      <c r="AA656" s="662"/>
      <c r="AB656" s="662"/>
      <c r="AC656" s="662"/>
      <c r="AD656" s="662"/>
      <c r="AE656" s="662"/>
      <c r="AF656" s="662"/>
      <c r="AG656" s="662"/>
      <c r="AH656" s="662"/>
      <c r="AI656" s="662"/>
      <c r="AJ656" s="662"/>
    </row>
    <row r="657" spans="1:162" s="668" customFormat="1" ht="24" customHeight="1">
      <c r="A657" s="385"/>
      <c r="B657" s="385"/>
      <c r="C657" s="384" t="s">
        <v>592</v>
      </c>
      <c r="D657" s="418" t="s">
        <v>1171</v>
      </c>
      <c r="E657" s="419">
        <v>899156</v>
      </c>
      <c r="F657" s="419">
        <v>0</v>
      </c>
      <c r="G657" s="417">
        <v>899156</v>
      </c>
      <c r="H657" s="667"/>
      <c r="I657" s="669"/>
      <c r="J657" s="669"/>
      <c r="K657" s="670" t="s">
        <v>592</v>
      </c>
      <c r="L657" s="586" t="s">
        <v>3834</v>
      </c>
      <c r="M657" s="982">
        <f t="shared" si="30"/>
        <v>899156</v>
      </c>
      <c r="N657" s="982">
        <f t="shared" si="31"/>
        <v>0</v>
      </c>
      <c r="O657" s="982">
        <f t="shared" si="32"/>
        <v>899156</v>
      </c>
      <c r="P657" s="667"/>
      <c r="Q657" s="667"/>
      <c r="R657" s="667"/>
      <c r="S657" s="667"/>
      <c r="T657" s="667"/>
      <c r="U657" s="667"/>
      <c r="V657" s="667"/>
      <c r="W657" s="667"/>
      <c r="X657" s="667"/>
      <c r="Y657" s="667"/>
      <c r="Z657" s="667"/>
      <c r="AA657" s="667"/>
      <c r="AB657" s="667"/>
      <c r="AC657" s="667"/>
      <c r="AD657" s="667"/>
      <c r="AE657" s="667"/>
      <c r="AF657" s="667"/>
      <c r="AG657" s="667"/>
      <c r="AH657" s="667"/>
      <c r="AI657" s="667"/>
      <c r="AJ657" s="667"/>
    </row>
    <row r="658" spans="1:162" s="668" customFormat="1" ht="24" customHeight="1">
      <c r="A658" s="385"/>
      <c r="B658" s="385"/>
      <c r="C658" s="384" t="s">
        <v>595</v>
      </c>
      <c r="D658" s="418" t="s">
        <v>1172</v>
      </c>
      <c r="E658" s="419">
        <v>1159492</v>
      </c>
      <c r="F658" s="419">
        <v>0</v>
      </c>
      <c r="G658" s="417">
        <v>1159492</v>
      </c>
      <c r="H658" s="667"/>
      <c r="I658" s="669"/>
      <c r="J658" s="669"/>
      <c r="K658" s="670" t="s">
        <v>595</v>
      </c>
      <c r="L658" s="586" t="s">
        <v>3835</v>
      </c>
      <c r="M658" s="982">
        <f t="shared" si="30"/>
        <v>1159492</v>
      </c>
      <c r="N658" s="982">
        <f t="shared" si="31"/>
        <v>0</v>
      </c>
      <c r="O658" s="982">
        <f t="shared" si="32"/>
        <v>1159492</v>
      </c>
      <c r="P658" s="667"/>
      <c r="Q658" s="667"/>
      <c r="R658" s="667"/>
      <c r="S658" s="667"/>
      <c r="T658" s="667"/>
      <c r="U658" s="667"/>
      <c r="V658" s="667"/>
      <c r="W658" s="667"/>
      <c r="X658" s="667"/>
      <c r="Y658" s="667"/>
      <c r="Z658" s="667"/>
      <c r="AA658" s="667"/>
      <c r="AB658" s="667"/>
      <c r="AC658" s="667"/>
      <c r="AD658" s="667"/>
      <c r="AE658" s="667"/>
      <c r="AF658" s="667"/>
      <c r="AG658" s="667"/>
      <c r="AH658" s="667"/>
      <c r="AI658" s="667"/>
      <c r="AJ658" s="667"/>
    </row>
    <row r="659" spans="1:162" s="672" customFormat="1" ht="24" customHeight="1">
      <c r="A659" s="385"/>
      <c r="B659" s="385"/>
      <c r="C659" s="384" t="s">
        <v>599</v>
      </c>
      <c r="D659" s="478" t="s">
        <v>1173</v>
      </c>
      <c r="E659" s="419">
        <v>980947</v>
      </c>
      <c r="F659" s="419">
        <v>0</v>
      </c>
      <c r="G659" s="419">
        <v>980947</v>
      </c>
      <c r="H659" s="667"/>
      <c r="I659" s="669"/>
      <c r="J659" s="669"/>
      <c r="K659" s="670" t="s">
        <v>599</v>
      </c>
      <c r="L659" s="586" t="s">
        <v>3836</v>
      </c>
      <c r="M659" s="982">
        <f t="shared" si="30"/>
        <v>980947</v>
      </c>
      <c r="N659" s="982">
        <f t="shared" si="31"/>
        <v>0</v>
      </c>
      <c r="O659" s="982">
        <f t="shared" si="32"/>
        <v>980947</v>
      </c>
      <c r="P659" s="667"/>
      <c r="Q659" s="667"/>
      <c r="R659" s="667"/>
      <c r="S659" s="667"/>
      <c r="T659" s="667"/>
      <c r="U659" s="667"/>
      <c r="V659" s="667"/>
      <c r="W659" s="667"/>
      <c r="X659" s="667"/>
      <c r="Y659" s="667"/>
      <c r="Z659" s="667"/>
      <c r="AA659" s="667"/>
      <c r="AB659" s="667"/>
      <c r="AC659" s="667"/>
      <c r="AD659" s="667"/>
      <c r="AE659" s="667"/>
      <c r="AF659" s="667"/>
      <c r="AG659" s="667"/>
      <c r="AH659" s="667"/>
      <c r="AI659" s="667"/>
      <c r="AJ659" s="667"/>
      <c r="AK659" s="668"/>
      <c r="AL659" s="668"/>
      <c r="AM659" s="668"/>
      <c r="AN659" s="668"/>
      <c r="AO659" s="668"/>
      <c r="AP659" s="668"/>
      <c r="AQ659" s="668"/>
      <c r="AR659" s="668"/>
      <c r="AS659" s="668"/>
      <c r="AT659" s="668"/>
      <c r="AU659" s="668"/>
      <c r="AV659" s="668"/>
      <c r="AW659" s="668"/>
      <c r="AX659" s="668"/>
      <c r="AY659" s="668"/>
      <c r="AZ659" s="668"/>
      <c r="BA659" s="668"/>
      <c r="BB659" s="668"/>
      <c r="BC659" s="668"/>
      <c r="BD659" s="668"/>
      <c r="BE659" s="668"/>
      <c r="BF659" s="668"/>
      <c r="BG659" s="668"/>
      <c r="BH659" s="668"/>
      <c r="BI659" s="668"/>
      <c r="BJ659" s="668"/>
      <c r="BK659" s="668"/>
      <c r="BL659" s="668"/>
      <c r="BM659" s="668"/>
      <c r="BN659" s="668"/>
      <c r="BO659" s="668"/>
      <c r="BP659" s="668"/>
      <c r="BQ659" s="668"/>
      <c r="BR659" s="668"/>
      <c r="BS659" s="668"/>
      <c r="BT659" s="668"/>
      <c r="BU659" s="668"/>
      <c r="BV659" s="668"/>
      <c r="BW659" s="668"/>
      <c r="BX659" s="668"/>
      <c r="BY659" s="668"/>
      <c r="BZ659" s="668"/>
      <c r="CA659" s="668"/>
      <c r="CB659" s="668"/>
      <c r="CC659" s="668"/>
      <c r="CD659" s="668"/>
      <c r="CE659" s="668"/>
      <c r="CF659" s="668"/>
      <c r="CG659" s="668"/>
      <c r="CH659" s="668"/>
      <c r="CI659" s="668"/>
      <c r="CJ659" s="668"/>
      <c r="CK659" s="668"/>
      <c r="CL659" s="668"/>
      <c r="CM659" s="668"/>
      <c r="CN659" s="668"/>
      <c r="CO659" s="668"/>
      <c r="CP659" s="668"/>
      <c r="CQ659" s="668"/>
      <c r="CR659" s="668"/>
      <c r="CS659" s="668"/>
      <c r="CT659" s="668"/>
      <c r="CU659" s="668"/>
      <c r="CV659" s="668"/>
      <c r="CW659" s="668"/>
      <c r="CX659" s="668"/>
      <c r="CY659" s="668"/>
      <c r="CZ659" s="668"/>
      <c r="DA659" s="668"/>
      <c r="DB659" s="668"/>
      <c r="DC659" s="668"/>
      <c r="DD659" s="668"/>
      <c r="DE659" s="668"/>
      <c r="DF659" s="668"/>
      <c r="DG659" s="668"/>
      <c r="DH659" s="668"/>
      <c r="DI659" s="668"/>
      <c r="DJ659" s="668"/>
      <c r="DK659" s="668"/>
      <c r="DL659" s="668"/>
      <c r="DM659" s="668"/>
      <c r="DN659" s="668"/>
      <c r="DO659" s="668"/>
      <c r="DP659" s="668"/>
      <c r="DQ659" s="668"/>
      <c r="DR659" s="668"/>
      <c r="DS659" s="668"/>
      <c r="DT659" s="668"/>
      <c r="DU659" s="668"/>
      <c r="DV659" s="668"/>
      <c r="DW659" s="668"/>
      <c r="DX659" s="668"/>
      <c r="DY659" s="668"/>
      <c r="DZ659" s="668"/>
      <c r="EA659" s="668"/>
      <c r="EB659" s="668"/>
      <c r="EC659" s="668"/>
      <c r="ED659" s="668"/>
      <c r="EE659" s="668"/>
      <c r="EF659" s="668"/>
      <c r="EG659" s="668"/>
      <c r="EH659" s="668"/>
      <c r="EI659" s="668"/>
      <c r="EJ659" s="668"/>
      <c r="EK659" s="668"/>
      <c r="EL659" s="668"/>
      <c r="EM659" s="668"/>
      <c r="EN659" s="668"/>
      <c r="EO659" s="668"/>
      <c r="EP659" s="668"/>
      <c r="EQ659" s="668"/>
      <c r="ER659" s="668"/>
      <c r="ES659" s="668"/>
      <c r="ET659" s="668"/>
      <c r="EU659" s="668"/>
      <c r="EV659" s="668"/>
      <c r="EW659" s="668"/>
      <c r="EX659" s="668"/>
      <c r="EY659" s="668"/>
      <c r="EZ659" s="668"/>
      <c r="FA659" s="668"/>
      <c r="FB659" s="668"/>
      <c r="FC659" s="668"/>
      <c r="FD659" s="668"/>
      <c r="FE659" s="668"/>
      <c r="FF659" s="668"/>
    </row>
    <row r="660" spans="1:162" s="672" customFormat="1" ht="24" customHeight="1">
      <c r="A660" s="414"/>
      <c r="B660" s="415"/>
      <c r="C660" s="414" t="s">
        <v>603</v>
      </c>
      <c r="D660" s="416" t="s">
        <v>1174</v>
      </c>
      <c r="E660" s="417">
        <v>205782</v>
      </c>
      <c r="F660" s="417">
        <v>0</v>
      </c>
      <c r="G660" s="417">
        <v>205782</v>
      </c>
      <c r="H660" s="667"/>
      <c r="I660" s="665"/>
      <c r="J660" s="666"/>
      <c r="K660" s="665" t="s">
        <v>603</v>
      </c>
      <c r="L660" s="585" t="s">
        <v>3837</v>
      </c>
      <c r="M660" s="981">
        <f t="shared" si="30"/>
        <v>205782</v>
      </c>
      <c r="N660" s="981">
        <f t="shared" si="31"/>
        <v>0</v>
      </c>
      <c r="O660" s="981">
        <f t="shared" si="32"/>
        <v>205782</v>
      </c>
      <c r="P660" s="667"/>
      <c r="Q660" s="667"/>
      <c r="R660" s="667"/>
      <c r="S660" s="667"/>
      <c r="T660" s="667"/>
      <c r="U660" s="667"/>
      <c r="V660" s="667"/>
      <c r="W660" s="667"/>
      <c r="X660" s="667"/>
      <c r="Y660" s="667"/>
      <c r="Z660" s="667"/>
      <c r="AA660" s="667"/>
      <c r="AB660" s="667"/>
      <c r="AC660" s="667"/>
      <c r="AD660" s="667"/>
      <c r="AE660" s="667"/>
      <c r="AF660" s="667"/>
      <c r="AG660" s="667"/>
      <c r="AH660" s="667"/>
      <c r="AI660" s="667"/>
      <c r="AJ660" s="667"/>
      <c r="AK660" s="668"/>
      <c r="AL660" s="668"/>
      <c r="AM660" s="668"/>
      <c r="AN660" s="668"/>
      <c r="AO660" s="668"/>
      <c r="AP660" s="668"/>
      <c r="AQ660" s="668"/>
      <c r="AR660" s="668"/>
      <c r="AS660" s="668"/>
      <c r="AT660" s="668"/>
      <c r="AU660" s="668"/>
      <c r="AV660" s="668"/>
      <c r="AW660" s="668"/>
      <c r="AX660" s="668"/>
      <c r="AY660" s="668"/>
      <c r="AZ660" s="668"/>
      <c r="BA660" s="668"/>
      <c r="BB660" s="668"/>
      <c r="BC660" s="668"/>
      <c r="BD660" s="668"/>
      <c r="BE660" s="668"/>
      <c r="BF660" s="668"/>
      <c r="BG660" s="668"/>
      <c r="BH660" s="668"/>
      <c r="BI660" s="668"/>
      <c r="BJ660" s="668"/>
      <c r="BK660" s="668"/>
      <c r="BL660" s="668"/>
      <c r="BM660" s="668"/>
      <c r="BN660" s="668"/>
      <c r="BO660" s="668"/>
      <c r="BP660" s="668"/>
      <c r="BQ660" s="668"/>
      <c r="BR660" s="668"/>
      <c r="BS660" s="668"/>
      <c r="BT660" s="668"/>
      <c r="BU660" s="668"/>
      <c r="BV660" s="668"/>
      <c r="BW660" s="668"/>
      <c r="BX660" s="668"/>
      <c r="BY660" s="668"/>
      <c r="BZ660" s="668"/>
      <c r="CA660" s="668"/>
      <c r="CB660" s="668"/>
      <c r="CC660" s="668"/>
      <c r="CD660" s="668"/>
      <c r="CE660" s="668"/>
      <c r="CF660" s="668"/>
      <c r="CG660" s="668"/>
      <c r="CH660" s="668"/>
      <c r="CI660" s="668"/>
      <c r="CJ660" s="668"/>
      <c r="CK660" s="668"/>
      <c r="CL660" s="668"/>
      <c r="CM660" s="668"/>
      <c r="CN660" s="668"/>
      <c r="CO660" s="668"/>
      <c r="CP660" s="668"/>
      <c r="CQ660" s="668"/>
      <c r="CR660" s="668"/>
      <c r="CS660" s="668"/>
      <c r="CT660" s="668"/>
      <c r="CU660" s="668"/>
      <c r="CV660" s="668"/>
      <c r="CW660" s="668"/>
      <c r="CX660" s="668"/>
      <c r="CY660" s="668"/>
      <c r="CZ660" s="668"/>
      <c r="DA660" s="668"/>
      <c r="DB660" s="668"/>
      <c r="DC660" s="668"/>
      <c r="DD660" s="668"/>
      <c r="DE660" s="668"/>
      <c r="DF660" s="668"/>
      <c r="DG660" s="668"/>
      <c r="DH660" s="668"/>
      <c r="DI660" s="668"/>
      <c r="DJ660" s="668"/>
      <c r="DK660" s="668"/>
      <c r="DL660" s="668"/>
      <c r="DM660" s="668"/>
      <c r="DN660" s="668"/>
      <c r="DO660" s="668"/>
      <c r="DP660" s="668"/>
      <c r="DQ660" s="668"/>
      <c r="DR660" s="668"/>
      <c r="DS660" s="668"/>
      <c r="DT660" s="668"/>
      <c r="DU660" s="668"/>
      <c r="DV660" s="668"/>
      <c r="DW660" s="668"/>
      <c r="DX660" s="668"/>
      <c r="DY660" s="668"/>
      <c r="DZ660" s="668"/>
      <c r="EA660" s="668"/>
      <c r="EB660" s="668"/>
      <c r="EC660" s="668"/>
      <c r="ED660" s="668"/>
      <c r="EE660" s="668"/>
      <c r="EF660" s="668"/>
      <c r="EG660" s="668"/>
      <c r="EH660" s="668"/>
      <c r="EI660" s="668"/>
      <c r="EJ660" s="668"/>
      <c r="EK660" s="668"/>
      <c r="EL660" s="668"/>
      <c r="EM660" s="668"/>
      <c r="EN660" s="668"/>
      <c r="EO660" s="668"/>
      <c r="EP660" s="668"/>
      <c r="EQ660" s="668"/>
      <c r="ER660" s="668"/>
      <c r="ES660" s="668"/>
      <c r="ET660" s="668"/>
      <c r="EU660" s="668"/>
      <c r="EV660" s="668"/>
      <c r="EW660" s="668"/>
      <c r="EX660" s="668"/>
      <c r="EY660" s="668"/>
      <c r="EZ660" s="668"/>
      <c r="FA660" s="668"/>
      <c r="FB660" s="668"/>
      <c r="FC660" s="668"/>
      <c r="FD660" s="668"/>
      <c r="FE660" s="668"/>
      <c r="FF660" s="668"/>
    </row>
    <row r="661" spans="1:162" s="677" customFormat="1" ht="24" customHeight="1" thickBot="1">
      <c r="A661" s="385"/>
      <c r="B661" s="385" t="s">
        <v>603</v>
      </c>
      <c r="C661" s="384"/>
      <c r="D661" s="418" t="s">
        <v>1175</v>
      </c>
      <c r="E661" s="419">
        <v>6256423</v>
      </c>
      <c r="F661" s="419">
        <v>0</v>
      </c>
      <c r="G661" s="417">
        <v>6256423</v>
      </c>
      <c r="H661" s="667"/>
      <c r="I661" s="669"/>
      <c r="J661" s="669" t="s">
        <v>603</v>
      </c>
      <c r="K661" s="670"/>
      <c r="L661" s="586" t="s">
        <v>3838</v>
      </c>
      <c r="M661" s="982">
        <f t="shared" si="30"/>
        <v>6256423</v>
      </c>
      <c r="N661" s="982">
        <f t="shared" si="31"/>
        <v>0</v>
      </c>
      <c r="O661" s="982">
        <f t="shared" si="32"/>
        <v>6256423</v>
      </c>
      <c r="P661" s="667"/>
      <c r="Q661" s="667"/>
      <c r="R661" s="667"/>
      <c r="S661" s="667"/>
      <c r="T661" s="667"/>
      <c r="U661" s="667"/>
      <c r="V661" s="667"/>
      <c r="W661" s="667"/>
      <c r="X661" s="667"/>
      <c r="Y661" s="667"/>
      <c r="Z661" s="667"/>
      <c r="AA661" s="667"/>
      <c r="AB661" s="667"/>
      <c r="AC661" s="667"/>
      <c r="AD661" s="667"/>
      <c r="AE661" s="667"/>
      <c r="AF661" s="667"/>
      <c r="AG661" s="667"/>
      <c r="AH661" s="667"/>
      <c r="AI661" s="667"/>
      <c r="AJ661" s="667"/>
      <c r="AK661" s="668"/>
      <c r="AL661" s="668"/>
      <c r="AM661" s="668"/>
      <c r="AN661" s="668"/>
      <c r="AO661" s="668"/>
      <c r="AP661" s="668"/>
      <c r="AQ661" s="668"/>
      <c r="AR661" s="668"/>
      <c r="AS661" s="668"/>
      <c r="AT661" s="668"/>
      <c r="AU661" s="668"/>
      <c r="AV661" s="668"/>
      <c r="AW661" s="668"/>
      <c r="AX661" s="668"/>
      <c r="AY661" s="668"/>
      <c r="AZ661" s="668"/>
      <c r="BA661" s="668"/>
      <c r="BB661" s="668"/>
      <c r="BC661" s="668"/>
      <c r="BD661" s="668"/>
      <c r="BE661" s="668"/>
      <c r="BF661" s="668"/>
      <c r="BG661" s="668"/>
      <c r="BH661" s="668"/>
      <c r="BI661" s="668"/>
      <c r="BJ661" s="668"/>
      <c r="BK661" s="668"/>
      <c r="BL661" s="668"/>
      <c r="BM661" s="668"/>
      <c r="BN661" s="668"/>
      <c r="BO661" s="668"/>
      <c r="BP661" s="668"/>
      <c r="BQ661" s="668"/>
      <c r="BR661" s="668"/>
      <c r="BS661" s="668"/>
      <c r="BT661" s="668"/>
      <c r="BU661" s="668"/>
      <c r="BV661" s="668"/>
      <c r="BW661" s="668"/>
      <c r="BX661" s="668"/>
      <c r="BY661" s="668"/>
      <c r="BZ661" s="668"/>
      <c r="CA661" s="668"/>
      <c r="CB661" s="668"/>
      <c r="CC661" s="668"/>
      <c r="CD661" s="668"/>
      <c r="CE661" s="668"/>
      <c r="CF661" s="668"/>
      <c r="CG661" s="668"/>
      <c r="CH661" s="668"/>
      <c r="CI661" s="668"/>
      <c r="CJ661" s="668"/>
      <c r="CK661" s="668"/>
      <c r="CL661" s="668"/>
      <c r="CM661" s="668"/>
      <c r="CN661" s="668"/>
      <c r="CO661" s="668"/>
      <c r="CP661" s="668"/>
      <c r="CQ661" s="668"/>
      <c r="CR661" s="668"/>
      <c r="CS661" s="668"/>
      <c r="CT661" s="668"/>
      <c r="CU661" s="668"/>
      <c r="CV661" s="668"/>
      <c r="CW661" s="668"/>
      <c r="CX661" s="668"/>
      <c r="CY661" s="668"/>
      <c r="CZ661" s="668"/>
      <c r="DA661" s="668"/>
      <c r="DB661" s="668"/>
      <c r="DC661" s="668"/>
      <c r="DD661" s="668"/>
      <c r="DE661" s="668"/>
      <c r="DF661" s="668"/>
      <c r="DG661" s="668"/>
      <c r="DH661" s="668"/>
      <c r="DI661" s="668"/>
      <c r="DJ661" s="668"/>
      <c r="DK661" s="668"/>
      <c r="DL661" s="668"/>
      <c r="DM661" s="668"/>
      <c r="DN661" s="668"/>
      <c r="DO661" s="668"/>
      <c r="DP661" s="668"/>
      <c r="DQ661" s="668"/>
      <c r="DR661" s="668"/>
      <c r="DS661" s="668"/>
      <c r="DT661" s="668"/>
      <c r="DU661" s="668"/>
      <c r="DV661" s="668"/>
      <c r="DW661" s="668"/>
      <c r="DX661" s="668"/>
      <c r="DY661" s="668"/>
      <c r="DZ661" s="668"/>
      <c r="EA661" s="668"/>
      <c r="EB661" s="668"/>
      <c r="EC661" s="668"/>
      <c r="ED661" s="668"/>
      <c r="EE661" s="668"/>
      <c r="EF661" s="668"/>
      <c r="EG661" s="668"/>
      <c r="EH661" s="668"/>
      <c r="EI661" s="668"/>
      <c r="EJ661" s="668"/>
      <c r="EK661" s="668"/>
      <c r="EL661" s="668"/>
      <c r="EM661" s="668"/>
      <c r="EN661" s="668"/>
      <c r="EO661" s="668"/>
      <c r="EP661" s="668"/>
      <c r="EQ661" s="668"/>
      <c r="ER661" s="668"/>
      <c r="ES661" s="668"/>
      <c r="ET661" s="668"/>
      <c r="EU661" s="668"/>
      <c r="EV661" s="668"/>
      <c r="EW661" s="668"/>
      <c r="EX661" s="668"/>
      <c r="EY661" s="668"/>
      <c r="EZ661" s="668"/>
      <c r="FA661" s="668"/>
      <c r="FB661" s="668"/>
      <c r="FC661" s="668"/>
      <c r="FD661" s="668"/>
      <c r="FE661" s="668"/>
      <c r="FF661" s="668"/>
    </row>
    <row r="662" spans="1:162" s="703" customFormat="1" ht="24" customHeight="1" thickTop="1">
      <c r="A662" s="428"/>
      <c r="B662" s="428"/>
      <c r="C662" s="429" t="s">
        <v>592</v>
      </c>
      <c r="D662" s="553" t="s">
        <v>1176</v>
      </c>
      <c r="E662" s="431">
        <v>2888911</v>
      </c>
      <c r="F662" s="431">
        <v>0</v>
      </c>
      <c r="G662" s="417">
        <v>2888911</v>
      </c>
      <c r="H662" s="698"/>
      <c r="I662" s="679"/>
      <c r="J662" s="679"/>
      <c r="K662" s="680" t="s">
        <v>592</v>
      </c>
      <c r="L662" s="588" t="s">
        <v>3839</v>
      </c>
      <c r="M662" s="985">
        <f t="shared" si="30"/>
        <v>2888911</v>
      </c>
      <c r="N662" s="985">
        <f t="shared" si="31"/>
        <v>0</v>
      </c>
      <c r="O662" s="985">
        <f t="shared" si="32"/>
        <v>2888911</v>
      </c>
      <c r="P662" s="698"/>
      <c r="Q662" s="698"/>
      <c r="R662" s="698"/>
      <c r="S662" s="698"/>
      <c r="T662" s="698"/>
      <c r="U662" s="698"/>
      <c r="V662" s="698"/>
      <c r="W662" s="698"/>
      <c r="X662" s="698"/>
      <c r="Y662" s="698"/>
      <c r="Z662" s="698"/>
      <c r="AA662" s="698"/>
      <c r="AB662" s="698"/>
      <c r="AC662" s="698"/>
      <c r="AD662" s="698"/>
      <c r="AE662" s="698"/>
      <c r="AF662" s="698"/>
      <c r="AG662" s="698"/>
      <c r="AH662" s="698"/>
      <c r="AI662" s="698"/>
      <c r="AJ662" s="698"/>
    </row>
    <row r="663" spans="1:162" s="684" customFormat="1" ht="24" customHeight="1">
      <c r="A663" s="384"/>
      <c r="B663" s="385"/>
      <c r="C663" s="385" t="s">
        <v>595</v>
      </c>
      <c r="D663" s="478" t="s">
        <v>1177</v>
      </c>
      <c r="E663" s="419">
        <v>3367512</v>
      </c>
      <c r="F663" s="419">
        <v>0</v>
      </c>
      <c r="G663" s="417">
        <v>3367512</v>
      </c>
      <c r="H663" s="667"/>
      <c r="I663" s="670"/>
      <c r="J663" s="669"/>
      <c r="K663" s="669" t="s">
        <v>595</v>
      </c>
      <c r="L663" s="586" t="s">
        <v>3840</v>
      </c>
      <c r="M663" s="982">
        <f t="shared" si="30"/>
        <v>3367512</v>
      </c>
      <c r="N663" s="982">
        <f t="shared" si="31"/>
        <v>0</v>
      </c>
      <c r="O663" s="982">
        <f t="shared" si="32"/>
        <v>3367512</v>
      </c>
      <c r="P663" s="667"/>
      <c r="Q663" s="667"/>
      <c r="R663" s="667"/>
      <c r="S663" s="667"/>
      <c r="T663" s="667"/>
      <c r="U663" s="667"/>
      <c r="V663" s="667"/>
      <c r="W663" s="667"/>
      <c r="X663" s="667"/>
      <c r="Y663" s="667"/>
      <c r="Z663" s="667"/>
      <c r="AA663" s="667"/>
      <c r="AB663" s="667"/>
      <c r="AC663" s="667"/>
      <c r="AD663" s="667"/>
      <c r="AE663" s="667"/>
      <c r="AF663" s="667"/>
      <c r="AG663" s="667"/>
      <c r="AH663" s="667"/>
      <c r="AI663" s="667"/>
      <c r="AJ663" s="667"/>
      <c r="AK663" s="668"/>
      <c r="AL663" s="668"/>
      <c r="AM663" s="668"/>
      <c r="AN663" s="668"/>
      <c r="AO663" s="668"/>
      <c r="AP663" s="668"/>
      <c r="AQ663" s="668"/>
      <c r="AR663" s="668"/>
      <c r="AS663" s="668"/>
      <c r="AT663" s="668"/>
      <c r="AU663" s="668"/>
      <c r="AV663" s="668"/>
      <c r="AW663" s="668"/>
      <c r="AX663" s="668"/>
      <c r="AY663" s="668"/>
      <c r="AZ663" s="668"/>
      <c r="BA663" s="668"/>
      <c r="BB663" s="668"/>
      <c r="BC663" s="668"/>
      <c r="BD663" s="668"/>
      <c r="BE663" s="668"/>
      <c r="BF663" s="668"/>
      <c r="BG663" s="668"/>
      <c r="BH663" s="668"/>
      <c r="BI663" s="668"/>
      <c r="BJ663" s="668"/>
      <c r="BK663" s="668"/>
      <c r="BL663" s="668"/>
      <c r="BM663" s="668"/>
      <c r="BN663" s="668"/>
      <c r="BO663" s="668"/>
      <c r="BP663" s="668"/>
      <c r="BQ663" s="668"/>
      <c r="BR663" s="668"/>
      <c r="BS663" s="668"/>
      <c r="BT663" s="668"/>
      <c r="BU663" s="668"/>
      <c r="BV663" s="668"/>
      <c r="BW663" s="668"/>
      <c r="BX663" s="668"/>
      <c r="BY663" s="668"/>
      <c r="BZ663" s="668"/>
      <c r="CA663" s="668"/>
      <c r="CB663" s="668"/>
      <c r="CC663" s="668"/>
      <c r="CD663" s="668"/>
      <c r="CE663" s="668"/>
      <c r="CF663" s="668"/>
      <c r="CG663" s="668"/>
      <c r="CH663" s="668"/>
      <c r="CI663" s="668"/>
      <c r="CJ663" s="668"/>
      <c r="CK663" s="668"/>
      <c r="CL663" s="668"/>
      <c r="CM663" s="668"/>
      <c r="CN663" s="668"/>
      <c r="CO663" s="668"/>
      <c r="CP663" s="668"/>
      <c r="CQ663" s="668"/>
      <c r="CR663" s="668"/>
      <c r="CS663" s="668"/>
      <c r="CT663" s="668"/>
      <c r="CU663" s="668"/>
      <c r="CV663" s="668"/>
      <c r="CW663" s="668"/>
      <c r="CX663" s="668"/>
      <c r="CY663" s="668"/>
      <c r="CZ663" s="668"/>
      <c r="DA663" s="668"/>
      <c r="DB663" s="668"/>
      <c r="DC663" s="668"/>
      <c r="DD663" s="668"/>
      <c r="DE663" s="668"/>
      <c r="DF663" s="668"/>
      <c r="DG663" s="668"/>
      <c r="DH663" s="668"/>
      <c r="DI663" s="668"/>
      <c r="DJ663" s="668"/>
      <c r="DK663" s="668"/>
      <c r="DL663" s="668"/>
      <c r="DM663" s="668"/>
      <c r="DN663" s="668"/>
      <c r="DO663" s="668"/>
      <c r="DP663" s="668"/>
      <c r="DQ663" s="668"/>
      <c r="DR663" s="668"/>
      <c r="DS663" s="668"/>
      <c r="DT663" s="668"/>
      <c r="DU663" s="668"/>
      <c r="DV663" s="668"/>
      <c r="DW663" s="668"/>
      <c r="DX663" s="668"/>
      <c r="DY663" s="668"/>
      <c r="DZ663" s="668"/>
      <c r="EA663" s="668"/>
      <c r="EB663" s="668"/>
      <c r="EC663" s="668"/>
      <c r="ED663" s="668"/>
      <c r="EE663" s="668"/>
      <c r="EF663" s="668"/>
      <c r="EG663" s="668"/>
      <c r="EH663" s="668"/>
      <c r="EI663" s="668"/>
      <c r="EJ663" s="668"/>
      <c r="EK663" s="668"/>
      <c r="EL663" s="668"/>
      <c r="EM663" s="668"/>
      <c r="EN663" s="668"/>
      <c r="EO663" s="668"/>
      <c r="EP663" s="668"/>
      <c r="EQ663" s="668"/>
      <c r="ER663" s="668"/>
      <c r="ES663" s="668"/>
      <c r="ET663" s="668"/>
      <c r="EU663" s="668"/>
      <c r="EV663" s="668"/>
      <c r="EW663" s="668"/>
      <c r="EX663" s="668"/>
      <c r="EY663" s="668"/>
      <c r="EZ663" s="668"/>
      <c r="FA663" s="668"/>
      <c r="FB663" s="668"/>
      <c r="FC663" s="668"/>
      <c r="FD663" s="668"/>
      <c r="FE663" s="668"/>
      <c r="FF663" s="668"/>
    </row>
    <row r="664" spans="1:162" s="668" customFormat="1" ht="24" customHeight="1">
      <c r="A664" s="414"/>
      <c r="B664" s="415" t="s">
        <v>606</v>
      </c>
      <c r="C664" s="414"/>
      <c r="D664" s="552" t="s">
        <v>1178</v>
      </c>
      <c r="E664" s="417">
        <v>1955608</v>
      </c>
      <c r="F664" s="417">
        <v>0</v>
      </c>
      <c r="G664" s="417">
        <v>1955608</v>
      </c>
      <c r="H664" s="667"/>
      <c r="I664" s="665"/>
      <c r="J664" s="666" t="s">
        <v>606</v>
      </c>
      <c r="K664" s="665"/>
      <c r="L664" s="585" t="s">
        <v>3841</v>
      </c>
      <c r="M664" s="981">
        <f t="shared" si="30"/>
        <v>1955608</v>
      </c>
      <c r="N664" s="981">
        <f t="shared" si="31"/>
        <v>0</v>
      </c>
      <c r="O664" s="981">
        <f t="shared" si="32"/>
        <v>1955608</v>
      </c>
      <c r="P664" s="667"/>
      <c r="Q664" s="667"/>
      <c r="R664" s="667"/>
      <c r="S664" s="667"/>
      <c r="T664" s="667"/>
      <c r="U664" s="667"/>
      <c r="V664" s="667"/>
      <c r="W664" s="667"/>
      <c r="X664" s="667"/>
      <c r="Y664" s="667"/>
      <c r="Z664" s="667"/>
      <c r="AA664" s="667"/>
      <c r="AB664" s="667"/>
      <c r="AC664" s="667"/>
      <c r="AD664" s="667"/>
      <c r="AE664" s="667"/>
      <c r="AF664" s="667"/>
      <c r="AG664" s="667"/>
      <c r="AH664" s="667"/>
      <c r="AI664" s="667"/>
      <c r="AJ664" s="667"/>
    </row>
    <row r="665" spans="1:162" s="672" customFormat="1" ht="24" customHeight="1">
      <c r="A665" s="385"/>
      <c r="B665" s="385"/>
      <c r="C665" s="384" t="s">
        <v>592</v>
      </c>
      <c r="D665" s="478" t="s">
        <v>1179</v>
      </c>
      <c r="E665" s="419">
        <v>1955608</v>
      </c>
      <c r="F665" s="419">
        <v>0</v>
      </c>
      <c r="G665" s="417">
        <v>1955608</v>
      </c>
      <c r="H665" s="667"/>
      <c r="I665" s="669"/>
      <c r="J665" s="669"/>
      <c r="K665" s="670" t="s">
        <v>592</v>
      </c>
      <c r="L665" s="586" t="s">
        <v>3842</v>
      </c>
      <c r="M665" s="982">
        <f t="shared" si="30"/>
        <v>1955608</v>
      </c>
      <c r="N665" s="982">
        <f t="shared" si="31"/>
        <v>0</v>
      </c>
      <c r="O665" s="982">
        <f t="shared" si="32"/>
        <v>1955608</v>
      </c>
      <c r="P665" s="667"/>
      <c r="Q665" s="667"/>
      <c r="R665" s="667"/>
      <c r="S665" s="667"/>
      <c r="T665" s="667"/>
      <c r="U665" s="667"/>
      <c r="V665" s="667"/>
      <c r="W665" s="667"/>
      <c r="X665" s="667"/>
      <c r="Y665" s="667"/>
      <c r="Z665" s="667"/>
      <c r="AA665" s="667"/>
      <c r="AB665" s="667"/>
      <c r="AC665" s="667"/>
      <c r="AD665" s="667"/>
      <c r="AE665" s="667"/>
      <c r="AF665" s="667"/>
      <c r="AG665" s="667"/>
      <c r="AH665" s="667"/>
      <c r="AI665" s="667"/>
      <c r="AJ665" s="667"/>
      <c r="AK665" s="668"/>
      <c r="AL665" s="668"/>
      <c r="AM665" s="668"/>
      <c r="AN665" s="668"/>
      <c r="AO665" s="668"/>
      <c r="AP665" s="668"/>
      <c r="AQ665" s="668"/>
      <c r="AR665" s="668"/>
      <c r="AS665" s="668"/>
      <c r="AT665" s="668"/>
      <c r="AU665" s="668"/>
      <c r="AV665" s="668"/>
      <c r="AW665" s="668"/>
      <c r="AX665" s="668"/>
      <c r="AY665" s="668"/>
      <c r="AZ665" s="668"/>
      <c r="BA665" s="668"/>
      <c r="BB665" s="668"/>
      <c r="BC665" s="668"/>
      <c r="BD665" s="668"/>
      <c r="BE665" s="668"/>
      <c r="BF665" s="668"/>
      <c r="BG665" s="668"/>
      <c r="BH665" s="668"/>
      <c r="BI665" s="668"/>
      <c r="BJ665" s="668"/>
      <c r="BK665" s="668"/>
      <c r="BL665" s="668"/>
      <c r="BM665" s="668"/>
      <c r="BN665" s="668"/>
      <c r="BO665" s="668"/>
      <c r="BP665" s="668"/>
      <c r="BQ665" s="668"/>
      <c r="BR665" s="668"/>
      <c r="BS665" s="668"/>
      <c r="BT665" s="668"/>
      <c r="BU665" s="668"/>
      <c r="BV665" s="668"/>
      <c r="BW665" s="668"/>
      <c r="BX665" s="668"/>
      <c r="BY665" s="668"/>
      <c r="BZ665" s="668"/>
      <c r="CA665" s="668"/>
      <c r="CB665" s="668"/>
      <c r="CC665" s="668"/>
      <c r="CD665" s="668"/>
      <c r="CE665" s="668"/>
      <c r="CF665" s="668"/>
      <c r="CG665" s="668"/>
      <c r="CH665" s="668"/>
      <c r="CI665" s="668"/>
      <c r="CJ665" s="668"/>
      <c r="CK665" s="668"/>
      <c r="CL665" s="668"/>
      <c r="CM665" s="668"/>
      <c r="CN665" s="668"/>
      <c r="CO665" s="668"/>
      <c r="CP665" s="668"/>
      <c r="CQ665" s="668"/>
      <c r="CR665" s="668"/>
      <c r="CS665" s="668"/>
      <c r="CT665" s="668"/>
      <c r="CU665" s="668"/>
      <c r="CV665" s="668"/>
      <c r="CW665" s="668"/>
      <c r="CX665" s="668"/>
      <c r="CY665" s="668"/>
      <c r="CZ665" s="668"/>
      <c r="DA665" s="668"/>
      <c r="DB665" s="668"/>
      <c r="DC665" s="668"/>
      <c r="DD665" s="668"/>
      <c r="DE665" s="668"/>
      <c r="DF665" s="668"/>
      <c r="DG665" s="668"/>
      <c r="DH665" s="668"/>
      <c r="DI665" s="668"/>
      <c r="DJ665" s="668"/>
      <c r="DK665" s="668"/>
      <c r="DL665" s="668"/>
      <c r="DM665" s="668"/>
      <c r="DN665" s="668"/>
      <c r="DO665" s="668"/>
      <c r="DP665" s="668"/>
      <c r="DQ665" s="668"/>
      <c r="DR665" s="668"/>
      <c r="DS665" s="668"/>
      <c r="DT665" s="668"/>
      <c r="DU665" s="668"/>
      <c r="DV665" s="668"/>
      <c r="DW665" s="668"/>
      <c r="DX665" s="668"/>
      <c r="DY665" s="668"/>
      <c r="DZ665" s="668"/>
      <c r="EA665" s="668"/>
      <c r="EB665" s="668"/>
      <c r="EC665" s="668"/>
      <c r="ED665" s="668"/>
      <c r="EE665" s="668"/>
      <c r="EF665" s="668"/>
      <c r="EG665" s="668"/>
      <c r="EH665" s="668"/>
      <c r="EI665" s="668"/>
      <c r="EJ665" s="668"/>
      <c r="EK665" s="668"/>
      <c r="EL665" s="668"/>
      <c r="EM665" s="668"/>
      <c r="EN665" s="668"/>
      <c r="EO665" s="668"/>
      <c r="EP665" s="668"/>
      <c r="EQ665" s="668"/>
      <c r="ER665" s="668"/>
      <c r="ES665" s="668"/>
      <c r="ET665" s="668"/>
      <c r="EU665" s="668"/>
      <c r="EV665" s="668"/>
      <c r="EW665" s="668"/>
      <c r="EX665" s="668"/>
      <c r="EY665" s="668"/>
      <c r="EZ665" s="668"/>
      <c r="FA665" s="668"/>
      <c r="FB665" s="668"/>
      <c r="FC665" s="668"/>
      <c r="FD665" s="668"/>
      <c r="FE665" s="668"/>
      <c r="FF665" s="668"/>
    </row>
    <row r="666" spans="1:162" s="678" customFormat="1" ht="24" customHeight="1" thickBot="1">
      <c r="A666" s="424" t="s">
        <v>1180</v>
      </c>
      <c r="B666" s="425"/>
      <c r="C666" s="424"/>
      <c r="D666" s="426" t="s">
        <v>1181</v>
      </c>
      <c r="E666" s="427">
        <v>33208350</v>
      </c>
      <c r="F666" s="427">
        <v>0</v>
      </c>
      <c r="G666" s="439">
        <v>33208350</v>
      </c>
      <c r="H666" s="667"/>
      <c r="I666" s="675" t="s">
        <v>1180</v>
      </c>
      <c r="J666" s="676"/>
      <c r="K666" s="675"/>
      <c r="L666" s="587" t="s">
        <v>3843</v>
      </c>
      <c r="M666" s="984">
        <f t="shared" si="30"/>
        <v>33208350</v>
      </c>
      <c r="N666" s="984">
        <f t="shared" si="31"/>
        <v>0</v>
      </c>
      <c r="O666" s="984">
        <f t="shared" si="32"/>
        <v>33208350</v>
      </c>
      <c r="P666" s="667"/>
      <c r="Q666" s="667"/>
      <c r="R666" s="667"/>
      <c r="S666" s="667"/>
      <c r="T666" s="667"/>
      <c r="U666" s="667"/>
      <c r="V666" s="667"/>
      <c r="W666" s="667"/>
      <c r="X666" s="667"/>
      <c r="Y666" s="667"/>
      <c r="Z666" s="667"/>
      <c r="AA666" s="667"/>
      <c r="AB666" s="667"/>
      <c r="AC666" s="667"/>
      <c r="AD666" s="667"/>
      <c r="AE666" s="667"/>
      <c r="AF666" s="667"/>
      <c r="AG666" s="667"/>
      <c r="AH666" s="667"/>
      <c r="AI666" s="667"/>
      <c r="AJ666" s="667"/>
      <c r="AK666" s="668"/>
      <c r="AL666" s="668"/>
      <c r="AM666" s="668"/>
      <c r="AN666" s="668"/>
      <c r="AO666" s="668"/>
      <c r="AP666" s="668"/>
      <c r="AQ666" s="668"/>
      <c r="AR666" s="668"/>
      <c r="AS666" s="668"/>
      <c r="AT666" s="668"/>
      <c r="AU666" s="668"/>
      <c r="AV666" s="668"/>
      <c r="AW666" s="668"/>
      <c r="AX666" s="668"/>
      <c r="AY666" s="668"/>
      <c r="AZ666" s="668"/>
      <c r="BA666" s="668"/>
      <c r="BB666" s="668"/>
      <c r="BC666" s="668"/>
      <c r="BD666" s="668"/>
      <c r="BE666" s="668"/>
      <c r="BF666" s="668"/>
      <c r="BG666" s="668"/>
      <c r="BH666" s="668"/>
      <c r="BI666" s="668"/>
      <c r="BJ666" s="668"/>
      <c r="BK666" s="668"/>
      <c r="BL666" s="668"/>
      <c r="BM666" s="668"/>
      <c r="BN666" s="668"/>
      <c r="BO666" s="668"/>
      <c r="BP666" s="668"/>
      <c r="BQ666" s="668"/>
      <c r="BR666" s="668"/>
      <c r="BS666" s="668"/>
      <c r="BT666" s="668"/>
      <c r="BU666" s="668"/>
      <c r="BV666" s="668"/>
      <c r="BW666" s="668"/>
      <c r="BX666" s="668"/>
      <c r="BY666" s="668"/>
      <c r="BZ666" s="668"/>
      <c r="CA666" s="668"/>
      <c r="CB666" s="668"/>
      <c r="CC666" s="668"/>
      <c r="CD666" s="668"/>
      <c r="CE666" s="668"/>
      <c r="CF666" s="668"/>
      <c r="CG666" s="668"/>
      <c r="CH666" s="668"/>
      <c r="CI666" s="668"/>
      <c r="CJ666" s="668"/>
      <c r="CK666" s="668"/>
      <c r="CL666" s="668"/>
      <c r="CM666" s="668"/>
      <c r="CN666" s="668"/>
      <c r="CO666" s="668"/>
      <c r="CP666" s="668"/>
      <c r="CQ666" s="668"/>
      <c r="CR666" s="668"/>
      <c r="CS666" s="668"/>
      <c r="CT666" s="668"/>
      <c r="CU666" s="668"/>
      <c r="CV666" s="668"/>
      <c r="CW666" s="668"/>
      <c r="CX666" s="668"/>
      <c r="CY666" s="668"/>
      <c r="CZ666" s="668"/>
      <c r="DA666" s="668"/>
      <c r="DB666" s="668"/>
      <c r="DC666" s="668"/>
      <c r="DD666" s="668"/>
      <c r="DE666" s="668"/>
      <c r="DF666" s="668"/>
      <c r="DG666" s="668"/>
      <c r="DH666" s="668"/>
      <c r="DI666" s="668"/>
      <c r="DJ666" s="668"/>
      <c r="DK666" s="668"/>
      <c r="DL666" s="668"/>
      <c r="DM666" s="668"/>
      <c r="DN666" s="668"/>
      <c r="DO666" s="668"/>
      <c r="DP666" s="668"/>
      <c r="DQ666" s="668"/>
      <c r="DR666" s="668"/>
      <c r="DS666" s="668"/>
      <c r="DT666" s="668"/>
      <c r="DU666" s="668"/>
      <c r="DV666" s="668"/>
      <c r="DW666" s="668"/>
      <c r="DX666" s="668"/>
      <c r="DY666" s="668"/>
      <c r="DZ666" s="668"/>
      <c r="EA666" s="668"/>
      <c r="EB666" s="668"/>
      <c r="EC666" s="668"/>
      <c r="ED666" s="668"/>
      <c r="EE666" s="668"/>
      <c r="EF666" s="668"/>
      <c r="EG666" s="668"/>
      <c r="EH666" s="668"/>
      <c r="EI666" s="668"/>
      <c r="EJ666" s="668"/>
      <c r="EK666" s="668"/>
      <c r="EL666" s="668"/>
      <c r="EM666" s="668"/>
      <c r="EN666" s="668"/>
      <c r="EO666" s="668"/>
      <c r="EP666" s="668"/>
      <c r="EQ666" s="668"/>
      <c r="ER666" s="668"/>
      <c r="ES666" s="668"/>
      <c r="ET666" s="668"/>
      <c r="EU666" s="668"/>
      <c r="EV666" s="668"/>
      <c r="EW666" s="668"/>
      <c r="EX666" s="668"/>
      <c r="EY666" s="668"/>
      <c r="EZ666" s="668"/>
      <c r="FA666" s="668"/>
      <c r="FB666" s="668"/>
      <c r="FC666" s="668"/>
      <c r="FD666" s="668"/>
      <c r="FE666" s="668"/>
      <c r="FF666" s="668"/>
    </row>
    <row r="667" spans="1:162" s="663" customFormat="1" ht="24" customHeight="1" thickTop="1">
      <c r="A667" s="414"/>
      <c r="B667" s="414" t="s">
        <v>592</v>
      </c>
      <c r="C667" s="415"/>
      <c r="D667" s="416" t="s">
        <v>617</v>
      </c>
      <c r="E667" s="417">
        <v>12591860</v>
      </c>
      <c r="F667" s="417">
        <v>0</v>
      </c>
      <c r="G667" s="417">
        <v>12591860</v>
      </c>
      <c r="H667" s="662"/>
      <c r="I667" s="665"/>
      <c r="J667" s="665" t="s">
        <v>592</v>
      </c>
      <c r="K667" s="666"/>
      <c r="L667" s="585" t="s">
        <v>3339</v>
      </c>
      <c r="M667" s="981">
        <f t="shared" si="30"/>
        <v>12591860</v>
      </c>
      <c r="N667" s="981">
        <f t="shared" si="31"/>
        <v>0</v>
      </c>
      <c r="O667" s="981">
        <f t="shared" si="32"/>
        <v>12591860</v>
      </c>
      <c r="P667" s="662"/>
      <c r="Q667" s="662"/>
      <c r="R667" s="662"/>
      <c r="S667" s="662"/>
      <c r="T667" s="662"/>
      <c r="U667" s="662"/>
      <c r="V667" s="662"/>
      <c r="W667" s="662"/>
      <c r="X667" s="662"/>
      <c r="Y667" s="662"/>
      <c r="Z667" s="662"/>
      <c r="AA667" s="662"/>
      <c r="AB667" s="662"/>
      <c r="AC667" s="662"/>
      <c r="AD667" s="662"/>
      <c r="AE667" s="662"/>
      <c r="AF667" s="662"/>
      <c r="AG667" s="662"/>
      <c r="AH667" s="662"/>
      <c r="AI667" s="662"/>
      <c r="AJ667" s="662"/>
    </row>
    <row r="668" spans="1:162" s="678" customFormat="1" ht="24" customHeight="1" thickBot="1">
      <c r="A668" s="385"/>
      <c r="B668" s="384"/>
      <c r="C668" s="385" t="s">
        <v>592</v>
      </c>
      <c r="D668" s="418" t="s">
        <v>594</v>
      </c>
      <c r="E668" s="419">
        <v>12591860</v>
      </c>
      <c r="F668" s="419">
        <v>0</v>
      </c>
      <c r="G668" s="417">
        <v>12591860</v>
      </c>
      <c r="H668" s="667"/>
      <c r="I668" s="669"/>
      <c r="J668" s="670"/>
      <c r="K668" s="669" t="s">
        <v>592</v>
      </c>
      <c r="L668" s="586" t="s">
        <v>3327</v>
      </c>
      <c r="M668" s="982">
        <f t="shared" si="30"/>
        <v>12591860</v>
      </c>
      <c r="N668" s="982">
        <f t="shared" si="31"/>
        <v>0</v>
      </c>
      <c r="O668" s="982">
        <f t="shared" si="32"/>
        <v>12591860</v>
      </c>
      <c r="P668" s="667"/>
      <c r="Q668" s="667"/>
      <c r="R668" s="667"/>
      <c r="S668" s="667"/>
      <c r="T668" s="667"/>
      <c r="U668" s="667"/>
      <c r="V668" s="667"/>
      <c r="W668" s="667"/>
      <c r="X668" s="667"/>
      <c r="Y668" s="667"/>
      <c r="Z668" s="667"/>
      <c r="AA668" s="667"/>
      <c r="AB668" s="667"/>
      <c r="AC668" s="667"/>
      <c r="AD668" s="667"/>
      <c r="AE668" s="667"/>
      <c r="AF668" s="667"/>
      <c r="AG668" s="667"/>
      <c r="AH668" s="667"/>
      <c r="AI668" s="667"/>
      <c r="AJ668" s="667"/>
      <c r="AK668" s="668"/>
      <c r="AL668" s="668"/>
      <c r="AM668" s="668"/>
      <c r="AN668" s="668"/>
      <c r="AO668" s="668"/>
      <c r="AP668" s="668"/>
      <c r="AQ668" s="668"/>
      <c r="AR668" s="668"/>
      <c r="AS668" s="668"/>
      <c r="AT668" s="668"/>
      <c r="AU668" s="668"/>
      <c r="AV668" s="668"/>
      <c r="AW668" s="668"/>
      <c r="AX668" s="668"/>
      <c r="AY668" s="668"/>
      <c r="AZ668" s="668"/>
      <c r="BA668" s="668"/>
      <c r="BB668" s="668"/>
      <c r="BC668" s="668"/>
      <c r="BD668" s="668"/>
      <c r="BE668" s="668"/>
      <c r="BF668" s="668"/>
      <c r="BG668" s="668"/>
      <c r="BH668" s="668"/>
      <c r="BI668" s="668"/>
      <c r="BJ668" s="668"/>
      <c r="BK668" s="668"/>
      <c r="BL668" s="668"/>
      <c r="BM668" s="668"/>
      <c r="BN668" s="668"/>
      <c r="BO668" s="668"/>
      <c r="BP668" s="668"/>
      <c r="BQ668" s="668"/>
      <c r="BR668" s="668"/>
      <c r="BS668" s="668"/>
      <c r="BT668" s="668"/>
      <c r="BU668" s="668"/>
      <c r="BV668" s="668"/>
      <c r="BW668" s="668"/>
      <c r="BX668" s="668"/>
      <c r="BY668" s="668"/>
      <c r="BZ668" s="668"/>
      <c r="CA668" s="668"/>
      <c r="CB668" s="668"/>
      <c r="CC668" s="668"/>
      <c r="CD668" s="668"/>
      <c r="CE668" s="668"/>
      <c r="CF668" s="668"/>
      <c r="CG668" s="668"/>
      <c r="CH668" s="668"/>
      <c r="CI668" s="668"/>
      <c r="CJ668" s="668"/>
      <c r="CK668" s="668"/>
      <c r="CL668" s="668"/>
      <c r="CM668" s="668"/>
      <c r="CN668" s="668"/>
      <c r="CO668" s="668"/>
      <c r="CP668" s="668"/>
      <c r="CQ668" s="668"/>
      <c r="CR668" s="668"/>
      <c r="CS668" s="668"/>
      <c r="CT668" s="668"/>
      <c r="CU668" s="668"/>
      <c r="CV668" s="668"/>
      <c r="CW668" s="668"/>
      <c r="CX668" s="668"/>
      <c r="CY668" s="668"/>
      <c r="CZ668" s="668"/>
      <c r="DA668" s="668"/>
      <c r="DB668" s="668"/>
      <c r="DC668" s="668"/>
      <c r="DD668" s="668"/>
      <c r="DE668" s="668"/>
      <c r="DF668" s="668"/>
      <c r="DG668" s="668"/>
      <c r="DH668" s="668"/>
      <c r="DI668" s="668"/>
      <c r="DJ668" s="668"/>
      <c r="DK668" s="668"/>
      <c r="DL668" s="668"/>
      <c r="DM668" s="668"/>
      <c r="DN668" s="668"/>
      <c r="DO668" s="668"/>
      <c r="DP668" s="668"/>
      <c r="DQ668" s="668"/>
      <c r="DR668" s="668"/>
      <c r="DS668" s="668"/>
      <c r="DT668" s="668"/>
      <c r="DU668" s="668"/>
      <c r="DV668" s="668"/>
      <c r="DW668" s="668"/>
      <c r="DX668" s="668"/>
      <c r="DY668" s="668"/>
      <c r="DZ668" s="668"/>
      <c r="EA668" s="668"/>
      <c r="EB668" s="668"/>
      <c r="EC668" s="668"/>
      <c r="ED668" s="668"/>
      <c r="EE668" s="668"/>
      <c r="EF668" s="668"/>
      <c r="EG668" s="668"/>
      <c r="EH668" s="668"/>
      <c r="EI668" s="668"/>
      <c r="EJ668" s="668"/>
      <c r="EK668" s="668"/>
      <c r="EL668" s="668"/>
      <c r="EM668" s="668"/>
      <c r="EN668" s="668"/>
      <c r="EO668" s="668"/>
      <c r="EP668" s="668"/>
      <c r="EQ668" s="668"/>
      <c r="ER668" s="668"/>
      <c r="ES668" s="668"/>
      <c r="ET668" s="668"/>
      <c r="EU668" s="668"/>
      <c r="EV668" s="668"/>
      <c r="EW668" s="668"/>
      <c r="EX668" s="668"/>
      <c r="EY668" s="668"/>
      <c r="EZ668" s="668"/>
      <c r="FA668" s="668"/>
      <c r="FB668" s="668"/>
      <c r="FC668" s="668"/>
      <c r="FD668" s="668"/>
      <c r="FE668" s="668"/>
      <c r="FF668" s="668"/>
    </row>
    <row r="669" spans="1:162" s="668" customFormat="1" ht="24" customHeight="1" thickTop="1">
      <c r="A669" s="428"/>
      <c r="B669" s="428" t="s">
        <v>595</v>
      </c>
      <c r="C669" s="429"/>
      <c r="D669" s="430" t="s">
        <v>1182</v>
      </c>
      <c r="E669" s="431">
        <v>6754520</v>
      </c>
      <c r="F669" s="431">
        <v>0</v>
      </c>
      <c r="G669" s="417">
        <v>6754520</v>
      </c>
      <c r="H669" s="667"/>
      <c r="I669" s="679"/>
      <c r="J669" s="679" t="s">
        <v>595</v>
      </c>
      <c r="K669" s="680"/>
      <c r="L669" s="588" t="s">
        <v>3844</v>
      </c>
      <c r="M669" s="985">
        <f t="shared" si="30"/>
        <v>6754520</v>
      </c>
      <c r="N669" s="985">
        <f t="shared" si="31"/>
        <v>0</v>
      </c>
      <c r="O669" s="985">
        <f t="shared" si="32"/>
        <v>6754520</v>
      </c>
      <c r="P669" s="667"/>
      <c r="Q669" s="667"/>
      <c r="R669" s="667"/>
      <c r="S669" s="667"/>
      <c r="T669" s="667"/>
      <c r="U669" s="667"/>
      <c r="V669" s="667"/>
      <c r="W669" s="667"/>
      <c r="X669" s="667"/>
      <c r="Y669" s="667"/>
      <c r="Z669" s="667"/>
      <c r="AA669" s="667"/>
      <c r="AB669" s="667"/>
      <c r="AC669" s="667"/>
      <c r="AD669" s="667"/>
      <c r="AE669" s="667"/>
      <c r="AF669" s="667"/>
      <c r="AG669" s="667"/>
      <c r="AH669" s="667"/>
      <c r="AI669" s="667"/>
      <c r="AJ669" s="667"/>
    </row>
    <row r="670" spans="1:162" s="684" customFormat="1" ht="24" customHeight="1">
      <c r="A670" s="384"/>
      <c r="B670" s="385"/>
      <c r="C670" s="385" t="s">
        <v>592</v>
      </c>
      <c r="D670" s="478" t="s">
        <v>1183</v>
      </c>
      <c r="E670" s="419">
        <v>6754520</v>
      </c>
      <c r="F670" s="419">
        <v>0</v>
      </c>
      <c r="G670" s="419">
        <v>6754520</v>
      </c>
      <c r="H670" s="667"/>
      <c r="I670" s="670"/>
      <c r="J670" s="669"/>
      <c r="K670" s="669" t="s">
        <v>592</v>
      </c>
      <c r="L670" s="586" t="s">
        <v>3845</v>
      </c>
      <c r="M670" s="982">
        <f t="shared" si="30"/>
        <v>6754520</v>
      </c>
      <c r="N670" s="982">
        <f t="shared" si="31"/>
        <v>0</v>
      </c>
      <c r="O670" s="982">
        <f t="shared" si="32"/>
        <v>6754520</v>
      </c>
      <c r="P670" s="667"/>
      <c r="Q670" s="667"/>
      <c r="R670" s="667"/>
      <c r="S670" s="667"/>
      <c r="T670" s="667"/>
      <c r="U670" s="667"/>
      <c r="V670" s="667"/>
      <c r="W670" s="667"/>
      <c r="X670" s="667"/>
      <c r="Y670" s="667"/>
      <c r="Z670" s="667"/>
      <c r="AA670" s="667"/>
      <c r="AB670" s="667"/>
      <c r="AC670" s="667"/>
      <c r="AD670" s="667"/>
      <c r="AE670" s="667"/>
      <c r="AF670" s="667"/>
      <c r="AG670" s="667"/>
      <c r="AH670" s="667"/>
      <c r="AI670" s="667"/>
      <c r="AJ670" s="667"/>
      <c r="AK670" s="668"/>
      <c r="AL670" s="668"/>
      <c r="AM670" s="668"/>
      <c r="AN670" s="668"/>
      <c r="AO670" s="668"/>
      <c r="AP670" s="668"/>
      <c r="AQ670" s="668"/>
      <c r="AR670" s="668"/>
      <c r="AS670" s="668"/>
      <c r="AT670" s="668"/>
      <c r="AU670" s="668"/>
      <c r="AV670" s="668"/>
      <c r="AW670" s="668"/>
      <c r="AX670" s="668"/>
      <c r="AY670" s="668"/>
      <c r="AZ670" s="668"/>
      <c r="BA670" s="668"/>
      <c r="BB670" s="668"/>
      <c r="BC670" s="668"/>
      <c r="BD670" s="668"/>
      <c r="BE670" s="668"/>
      <c r="BF670" s="668"/>
      <c r="BG670" s="668"/>
      <c r="BH670" s="668"/>
      <c r="BI670" s="668"/>
      <c r="BJ670" s="668"/>
      <c r="BK670" s="668"/>
      <c r="BL670" s="668"/>
      <c r="BM670" s="668"/>
      <c r="BN670" s="668"/>
      <c r="BO670" s="668"/>
      <c r="BP670" s="668"/>
      <c r="BQ670" s="668"/>
      <c r="BR670" s="668"/>
      <c r="BS670" s="668"/>
      <c r="BT670" s="668"/>
      <c r="BU670" s="668"/>
      <c r="BV670" s="668"/>
      <c r="BW670" s="668"/>
      <c r="BX670" s="668"/>
      <c r="BY670" s="668"/>
      <c r="BZ670" s="668"/>
      <c r="CA670" s="668"/>
      <c r="CB670" s="668"/>
      <c r="CC670" s="668"/>
      <c r="CD670" s="668"/>
      <c r="CE670" s="668"/>
      <c r="CF670" s="668"/>
      <c r="CG670" s="668"/>
      <c r="CH670" s="668"/>
      <c r="CI670" s="668"/>
      <c r="CJ670" s="668"/>
      <c r="CK670" s="668"/>
      <c r="CL670" s="668"/>
      <c r="CM670" s="668"/>
      <c r="CN670" s="668"/>
      <c r="CO670" s="668"/>
      <c r="CP670" s="668"/>
      <c r="CQ670" s="668"/>
      <c r="CR670" s="668"/>
      <c r="CS670" s="668"/>
      <c r="CT670" s="668"/>
      <c r="CU670" s="668"/>
      <c r="CV670" s="668"/>
      <c r="CW670" s="668"/>
      <c r="CX670" s="668"/>
      <c r="CY670" s="668"/>
      <c r="CZ670" s="668"/>
      <c r="DA670" s="668"/>
      <c r="DB670" s="668"/>
      <c r="DC670" s="668"/>
      <c r="DD670" s="668"/>
      <c r="DE670" s="668"/>
      <c r="DF670" s="668"/>
      <c r="DG670" s="668"/>
      <c r="DH670" s="668"/>
      <c r="DI670" s="668"/>
      <c r="DJ670" s="668"/>
      <c r="DK670" s="668"/>
      <c r="DL670" s="668"/>
      <c r="DM670" s="668"/>
      <c r="DN670" s="668"/>
      <c r="DO670" s="668"/>
      <c r="DP670" s="668"/>
      <c r="DQ670" s="668"/>
      <c r="DR670" s="668"/>
      <c r="DS670" s="668"/>
      <c r="DT670" s="668"/>
      <c r="DU670" s="668"/>
      <c r="DV670" s="668"/>
      <c r="DW670" s="668"/>
      <c r="DX670" s="668"/>
      <c r="DY670" s="668"/>
      <c r="DZ670" s="668"/>
      <c r="EA670" s="668"/>
      <c r="EB670" s="668"/>
      <c r="EC670" s="668"/>
      <c r="ED670" s="668"/>
      <c r="EE670" s="668"/>
      <c r="EF670" s="668"/>
      <c r="EG670" s="668"/>
      <c r="EH670" s="668"/>
      <c r="EI670" s="668"/>
      <c r="EJ670" s="668"/>
      <c r="EK670" s="668"/>
      <c r="EL670" s="668"/>
      <c r="EM670" s="668"/>
      <c r="EN670" s="668"/>
      <c r="EO670" s="668"/>
      <c r="EP670" s="668"/>
      <c r="EQ670" s="668"/>
      <c r="ER670" s="668"/>
      <c r="ES670" s="668"/>
      <c r="ET670" s="668"/>
      <c r="EU670" s="668"/>
      <c r="EV670" s="668"/>
      <c r="EW670" s="668"/>
      <c r="EX670" s="668"/>
      <c r="EY670" s="668"/>
      <c r="EZ670" s="668"/>
      <c r="FA670" s="668"/>
      <c r="FB670" s="668"/>
      <c r="FC670" s="668"/>
      <c r="FD670" s="668"/>
      <c r="FE670" s="668"/>
      <c r="FF670" s="668"/>
    </row>
    <row r="671" spans="1:162" s="672" customFormat="1" ht="24" customHeight="1">
      <c r="A671" s="414"/>
      <c r="B671" s="415" t="s">
        <v>599</v>
      </c>
      <c r="C671" s="414"/>
      <c r="D671" s="416" t="s">
        <v>1184</v>
      </c>
      <c r="E671" s="417">
        <v>4620100</v>
      </c>
      <c r="F671" s="417">
        <v>0</v>
      </c>
      <c r="G671" s="417">
        <v>4620100</v>
      </c>
      <c r="H671" s="667"/>
      <c r="I671" s="665"/>
      <c r="J671" s="666" t="s">
        <v>599</v>
      </c>
      <c r="K671" s="665"/>
      <c r="L671" s="585" t="s">
        <v>3846</v>
      </c>
      <c r="M671" s="981">
        <f t="shared" si="30"/>
        <v>4620100</v>
      </c>
      <c r="N671" s="981">
        <f t="shared" si="31"/>
        <v>0</v>
      </c>
      <c r="O671" s="981">
        <f t="shared" si="32"/>
        <v>4620100</v>
      </c>
      <c r="P671" s="667"/>
      <c r="Q671" s="667"/>
      <c r="R671" s="667"/>
      <c r="S671" s="667"/>
      <c r="T671" s="667"/>
      <c r="U671" s="667"/>
      <c r="V671" s="667"/>
      <c r="W671" s="667"/>
      <c r="X671" s="667"/>
      <c r="Y671" s="667"/>
      <c r="Z671" s="667"/>
      <c r="AA671" s="667"/>
      <c r="AB671" s="667"/>
      <c r="AC671" s="667"/>
      <c r="AD671" s="667"/>
      <c r="AE671" s="667"/>
      <c r="AF671" s="667"/>
      <c r="AG671" s="667"/>
      <c r="AH671" s="667"/>
      <c r="AI671" s="667"/>
      <c r="AJ671" s="667"/>
      <c r="AK671" s="668"/>
      <c r="AL671" s="668"/>
      <c r="AM671" s="668"/>
      <c r="AN671" s="668"/>
      <c r="AO671" s="668"/>
      <c r="AP671" s="668"/>
      <c r="AQ671" s="668"/>
      <c r="AR671" s="668"/>
      <c r="AS671" s="668"/>
      <c r="AT671" s="668"/>
      <c r="AU671" s="668"/>
      <c r="AV671" s="668"/>
      <c r="AW671" s="668"/>
      <c r="AX671" s="668"/>
      <c r="AY671" s="668"/>
      <c r="AZ671" s="668"/>
      <c r="BA671" s="668"/>
      <c r="BB671" s="668"/>
      <c r="BC671" s="668"/>
      <c r="BD671" s="668"/>
      <c r="BE671" s="668"/>
      <c r="BF671" s="668"/>
      <c r="BG671" s="668"/>
      <c r="BH671" s="668"/>
      <c r="BI671" s="668"/>
      <c r="BJ671" s="668"/>
      <c r="BK671" s="668"/>
      <c r="BL671" s="668"/>
      <c r="BM671" s="668"/>
      <c r="BN671" s="668"/>
      <c r="BO671" s="668"/>
      <c r="BP671" s="668"/>
      <c r="BQ671" s="668"/>
      <c r="BR671" s="668"/>
      <c r="BS671" s="668"/>
      <c r="BT671" s="668"/>
      <c r="BU671" s="668"/>
      <c r="BV671" s="668"/>
      <c r="BW671" s="668"/>
      <c r="BX671" s="668"/>
      <c r="BY671" s="668"/>
      <c r="BZ671" s="668"/>
      <c r="CA671" s="668"/>
      <c r="CB671" s="668"/>
      <c r="CC671" s="668"/>
      <c r="CD671" s="668"/>
      <c r="CE671" s="668"/>
      <c r="CF671" s="668"/>
      <c r="CG671" s="668"/>
      <c r="CH671" s="668"/>
      <c r="CI671" s="668"/>
      <c r="CJ671" s="668"/>
      <c r="CK671" s="668"/>
      <c r="CL671" s="668"/>
      <c r="CM671" s="668"/>
      <c r="CN671" s="668"/>
      <c r="CO671" s="668"/>
      <c r="CP671" s="668"/>
      <c r="CQ671" s="668"/>
      <c r="CR671" s="668"/>
      <c r="CS671" s="668"/>
      <c r="CT671" s="668"/>
      <c r="CU671" s="668"/>
      <c r="CV671" s="668"/>
      <c r="CW671" s="668"/>
      <c r="CX671" s="668"/>
      <c r="CY671" s="668"/>
      <c r="CZ671" s="668"/>
      <c r="DA671" s="668"/>
      <c r="DB671" s="668"/>
      <c r="DC671" s="668"/>
      <c r="DD671" s="668"/>
      <c r="DE671" s="668"/>
      <c r="DF671" s="668"/>
      <c r="DG671" s="668"/>
      <c r="DH671" s="668"/>
      <c r="DI671" s="668"/>
      <c r="DJ671" s="668"/>
      <c r="DK671" s="668"/>
      <c r="DL671" s="668"/>
      <c r="DM671" s="668"/>
      <c r="DN671" s="668"/>
      <c r="DO671" s="668"/>
      <c r="DP671" s="668"/>
      <c r="DQ671" s="668"/>
      <c r="DR671" s="668"/>
      <c r="DS671" s="668"/>
      <c r="DT671" s="668"/>
      <c r="DU671" s="668"/>
      <c r="DV671" s="668"/>
      <c r="DW671" s="668"/>
      <c r="DX671" s="668"/>
      <c r="DY671" s="668"/>
      <c r="DZ671" s="668"/>
      <c r="EA671" s="668"/>
      <c r="EB671" s="668"/>
      <c r="EC671" s="668"/>
      <c r="ED671" s="668"/>
      <c r="EE671" s="668"/>
      <c r="EF671" s="668"/>
      <c r="EG671" s="668"/>
      <c r="EH671" s="668"/>
      <c r="EI671" s="668"/>
      <c r="EJ671" s="668"/>
      <c r="EK671" s="668"/>
      <c r="EL671" s="668"/>
      <c r="EM671" s="668"/>
      <c r="EN671" s="668"/>
      <c r="EO671" s="668"/>
      <c r="EP671" s="668"/>
      <c r="EQ671" s="668"/>
      <c r="ER671" s="668"/>
      <c r="ES671" s="668"/>
      <c r="ET671" s="668"/>
      <c r="EU671" s="668"/>
      <c r="EV671" s="668"/>
      <c r="EW671" s="668"/>
      <c r="EX671" s="668"/>
      <c r="EY671" s="668"/>
      <c r="EZ671" s="668"/>
      <c r="FA671" s="668"/>
      <c r="FB671" s="668"/>
      <c r="FC671" s="668"/>
      <c r="FD671" s="668"/>
      <c r="FE671" s="668"/>
      <c r="FF671" s="668"/>
    </row>
    <row r="672" spans="1:162" s="668" customFormat="1" ht="24" customHeight="1">
      <c r="A672" s="385"/>
      <c r="B672" s="385"/>
      <c r="C672" s="384" t="s">
        <v>592</v>
      </c>
      <c r="D672" s="418" t="s">
        <v>1185</v>
      </c>
      <c r="E672" s="419">
        <v>1611330</v>
      </c>
      <c r="F672" s="419">
        <v>0</v>
      </c>
      <c r="G672" s="417">
        <v>1611330</v>
      </c>
      <c r="H672" s="667"/>
      <c r="I672" s="669"/>
      <c r="J672" s="669"/>
      <c r="K672" s="670" t="s">
        <v>592</v>
      </c>
      <c r="L672" s="586" t="s">
        <v>3847</v>
      </c>
      <c r="M672" s="982">
        <f t="shared" si="30"/>
        <v>1611330</v>
      </c>
      <c r="N672" s="982">
        <f t="shared" si="31"/>
        <v>0</v>
      </c>
      <c r="O672" s="982">
        <f t="shared" si="32"/>
        <v>1611330</v>
      </c>
      <c r="P672" s="667"/>
      <c r="Q672" s="667"/>
      <c r="R672" s="667"/>
      <c r="S672" s="667"/>
      <c r="T672" s="667"/>
      <c r="U672" s="667"/>
      <c r="V672" s="667"/>
      <c r="W672" s="667"/>
      <c r="X672" s="667"/>
      <c r="Y672" s="667"/>
      <c r="Z672" s="667"/>
      <c r="AA672" s="667"/>
      <c r="AB672" s="667"/>
      <c r="AC672" s="667"/>
      <c r="AD672" s="667"/>
      <c r="AE672" s="667"/>
      <c r="AF672" s="667"/>
      <c r="AG672" s="667"/>
      <c r="AH672" s="667"/>
      <c r="AI672" s="667"/>
      <c r="AJ672" s="667"/>
    </row>
    <row r="673" spans="1:162" s="672" customFormat="1" ht="24" customHeight="1">
      <c r="A673" s="385"/>
      <c r="B673" s="384"/>
      <c r="C673" s="385" t="s">
        <v>595</v>
      </c>
      <c r="D673" s="418" t="s">
        <v>1186</v>
      </c>
      <c r="E673" s="419">
        <v>1017970</v>
      </c>
      <c r="F673" s="419">
        <v>0</v>
      </c>
      <c r="G673" s="417">
        <v>1017970</v>
      </c>
      <c r="H673" s="667"/>
      <c r="I673" s="669"/>
      <c r="J673" s="670"/>
      <c r="K673" s="669" t="s">
        <v>595</v>
      </c>
      <c r="L673" s="586" t="s">
        <v>3848</v>
      </c>
      <c r="M673" s="982">
        <f t="shared" si="30"/>
        <v>1017970</v>
      </c>
      <c r="N673" s="982">
        <f t="shared" si="31"/>
        <v>0</v>
      </c>
      <c r="O673" s="982">
        <f t="shared" si="32"/>
        <v>1017970</v>
      </c>
      <c r="P673" s="667"/>
      <c r="Q673" s="667"/>
      <c r="R673" s="667"/>
      <c r="S673" s="667"/>
      <c r="T673" s="667"/>
      <c r="U673" s="667"/>
      <c r="V673" s="667"/>
      <c r="W673" s="667"/>
      <c r="X673" s="667"/>
      <c r="Y673" s="667"/>
      <c r="Z673" s="667"/>
      <c r="AA673" s="667"/>
      <c r="AB673" s="667"/>
      <c r="AC673" s="667"/>
      <c r="AD673" s="667"/>
      <c r="AE673" s="667"/>
      <c r="AF673" s="667"/>
      <c r="AG673" s="667"/>
      <c r="AH673" s="667"/>
      <c r="AI673" s="667"/>
      <c r="AJ673" s="667"/>
      <c r="AK673" s="668"/>
      <c r="AL673" s="668"/>
      <c r="AM673" s="668"/>
      <c r="AN673" s="668"/>
      <c r="AO673" s="668"/>
      <c r="AP673" s="668"/>
      <c r="AQ673" s="668"/>
      <c r="AR673" s="668"/>
      <c r="AS673" s="668"/>
      <c r="AT673" s="668"/>
      <c r="AU673" s="668"/>
      <c r="AV673" s="668"/>
      <c r="AW673" s="668"/>
      <c r="AX673" s="668"/>
      <c r="AY673" s="668"/>
      <c r="AZ673" s="668"/>
      <c r="BA673" s="668"/>
      <c r="BB673" s="668"/>
      <c r="BC673" s="668"/>
      <c r="BD673" s="668"/>
      <c r="BE673" s="668"/>
      <c r="BF673" s="668"/>
      <c r="BG673" s="668"/>
      <c r="BH673" s="668"/>
      <c r="BI673" s="668"/>
      <c r="BJ673" s="668"/>
      <c r="BK673" s="668"/>
      <c r="BL673" s="668"/>
      <c r="BM673" s="668"/>
      <c r="BN673" s="668"/>
      <c r="BO673" s="668"/>
      <c r="BP673" s="668"/>
      <c r="BQ673" s="668"/>
      <c r="BR673" s="668"/>
      <c r="BS673" s="668"/>
      <c r="BT673" s="668"/>
      <c r="BU673" s="668"/>
      <c r="BV673" s="668"/>
      <c r="BW673" s="668"/>
      <c r="BX673" s="668"/>
      <c r="BY673" s="668"/>
      <c r="BZ673" s="668"/>
      <c r="CA673" s="668"/>
      <c r="CB673" s="668"/>
      <c r="CC673" s="668"/>
      <c r="CD673" s="668"/>
      <c r="CE673" s="668"/>
      <c r="CF673" s="668"/>
      <c r="CG673" s="668"/>
      <c r="CH673" s="668"/>
      <c r="CI673" s="668"/>
      <c r="CJ673" s="668"/>
      <c r="CK673" s="668"/>
      <c r="CL673" s="668"/>
      <c r="CM673" s="668"/>
      <c r="CN673" s="668"/>
      <c r="CO673" s="668"/>
      <c r="CP673" s="668"/>
      <c r="CQ673" s="668"/>
      <c r="CR673" s="668"/>
      <c r="CS673" s="668"/>
      <c r="CT673" s="668"/>
      <c r="CU673" s="668"/>
      <c r="CV673" s="668"/>
      <c r="CW673" s="668"/>
      <c r="CX673" s="668"/>
      <c r="CY673" s="668"/>
      <c r="CZ673" s="668"/>
      <c r="DA673" s="668"/>
      <c r="DB673" s="668"/>
      <c r="DC673" s="668"/>
      <c r="DD673" s="668"/>
      <c r="DE673" s="668"/>
      <c r="DF673" s="668"/>
      <c r="DG673" s="668"/>
      <c r="DH673" s="668"/>
      <c r="DI673" s="668"/>
      <c r="DJ673" s="668"/>
      <c r="DK673" s="668"/>
      <c r="DL673" s="668"/>
      <c r="DM673" s="668"/>
      <c r="DN673" s="668"/>
      <c r="DO673" s="668"/>
      <c r="DP673" s="668"/>
      <c r="DQ673" s="668"/>
      <c r="DR673" s="668"/>
      <c r="DS673" s="668"/>
      <c r="DT673" s="668"/>
      <c r="DU673" s="668"/>
      <c r="DV673" s="668"/>
      <c r="DW673" s="668"/>
      <c r="DX673" s="668"/>
      <c r="DY673" s="668"/>
      <c r="DZ673" s="668"/>
      <c r="EA673" s="668"/>
      <c r="EB673" s="668"/>
      <c r="EC673" s="668"/>
      <c r="ED673" s="668"/>
      <c r="EE673" s="668"/>
      <c r="EF673" s="668"/>
      <c r="EG673" s="668"/>
      <c r="EH673" s="668"/>
      <c r="EI673" s="668"/>
      <c r="EJ673" s="668"/>
      <c r="EK673" s="668"/>
      <c r="EL673" s="668"/>
      <c r="EM673" s="668"/>
      <c r="EN673" s="668"/>
      <c r="EO673" s="668"/>
      <c r="EP673" s="668"/>
      <c r="EQ673" s="668"/>
      <c r="ER673" s="668"/>
      <c r="ES673" s="668"/>
      <c r="ET673" s="668"/>
      <c r="EU673" s="668"/>
      <c r="EV673" s="668"/>
      <c r="EW673" s="668"/>
      <c r="EX673" s="668"/>
      <c r="EY673" s="668"/>
      <c r="EZ673" s="668"/>
      <c r="FA673" s="668"/>
      <c r="FB673" s="668"/>
      <c r="FC673" s="668"/>
      <c r="FD673" s="668"/>
      <c r="FE673" s="668"/>
      <c r="FF673" s="668"/>
    </row>
    <row r="674" spans="1:162" s="684" customFormat="1" ht="24" customHeight="1">
      <c r="A674" s="385"/>
      <c r="B674" s="385"/>
      <c r="C674" s="384" t="s">
        <v>599</v>
      </c>
      <c r="D674" s="478" t="s">
        <v>1187</v>
      </c>
      <c r="E674" s="419">
        <v>1990800</v>
      </c>
      <c r="F674" s="419">
        <v>0</v>
      </c>
      <c r="G674" s="417">
        <v>1990800</v>
      </c>
      <c r="H674" s="667"/>
      <c r="I674" s="669"/>
      <c r="J674" s="669"/>
      <c r="K674" s="670" t="s">
        <v>599</v>
      </c>
      <c r="L674" s="586" t="s">
        <v>3849</v>
      </c>
      <c r="M674" s="982">
        <f t="shared" si="30"/>
        <v>1990800</v>
      </c>
      <c r="N674" s="982">
        <f t="shared" si="31"/>
        <v>0</v>
      </c>
      <c r="O674" s="982">
        <f t="shared" si="32"/>
        <v>1990800</v>
      </c>
      <c r="P674" s="667"/>
      <c r="Q674" s="667"/>
      <c r="R674" s="667"/>
      <c r="S674" s="667"/>
      <c r="T674" s="667"/>
      <c r="U674" s="667"/>
      <c r="V674" s="667"/>
      <c r="W674" s="667"/>
      <c r="X674" s="667"/>
      <c r="Y674" s="667"/>
      <c r="Z674" s="667"/>
      <c r="AA674" s="667"/>
      <c r="AB674" s="667"/>
      <c r="AC674" s="667"/>
      <c r="AD674" s="667"/>
      <c r="AE674" s="667"/>
      <c r="AF674" s="667"/>
      <c r="AG674" s="667"/>
      <c r="AH674" s="667"/>
      <c r="AI674" s="667"/>
      <c r="AJ674" s="667"/>
      <c r="AK674" s="668"/>
      <c r="AL674" s="668"/>
      <c r="AM674" s="668"/>
      <c r="AN674" s="668"/>
      <c r="AO674" s="668"/>
      <c r="AP674" s="668"/>
      <c r="AQ674" s="668"/>
      <c r="AR674" s="668"/>
      <c r="AS674" s="668"/>
      <c r="AT674" s="668"/>
      <c r="AU674" s="668"/>
      <c r="AV674" s="668"/>
      <c r="AW674" s="668"/>
      <c r="AX674" s="668"/>
      <c r="AY674" s="668"/>
      <c r="AZ674" s="668"/>
      <c r="BA674" s="668"/>
      <c r="BB674" s="668"/>
      <c r="BC674" s="668"/>
      <c r="BD674" s="668"/>
      <c r="BE674" s="668"/>
      <c r="BF674" s="668"/>
      <c r="BG674" s="668"/>
      <c r="BH674" s="668"/>
      <c r="BI674" s="668"/>
      <c r="BJ674" s="668"/>
      <c r="BK674" s="668"/>
      <c r="BL674" s="668"/>
      <c r="BM674" s="668"/>
      <c r="BN674" s="668"/>
      <c r="BO674" s="668"/>
      <c r="BP674" s="668"/>
      <c r="BQ674" s="668"/>
      <c r="BR674" s="668"/>
      <c r="BS674" s="668"/>
      <c r="BT674" s="668"/>
      <c r="BU674" s="668"/>
      <c r="BV674" s="668"/>
      <c r="BW674" s="668"/>
      <c r="BX674" s="668"/>
      <c r="BY674" s="668"/>
      <c r="BZ674" s="668"/>
      <c r="CA674" s="668"/>
      <c r="CB674" s="668"/>
      <c r="CC674" s="668"/>
      <c r="CD674" s="668"/>
      <c r="CE674" s="668"/>
      <c r="CF674" s="668"/>
      <c r="CG674" s="668"/>
      <c r="CH674" s="668"/>
      <c r="CI674" s="668"/>
      <c r="CJ674" s="668"/>
      <c r="CK674" s="668"/>
      <c r="CL674" s="668"/>
      <c r="CM674" s="668"/>
      <c r="CN674" s="668"/>
      <c r="CO674" s="668"/>
      <c r="CP674" s="668"/>
      <c r="CQ674" s="668"/>
      <c r="CR674" s="668"/>
      <c r="CS674" s="668"/>
      <c r="CT674" s="668"/>
      <c r="CU674" s="668"/>
      <c r="CV674" s="668"/>
      <c r="CW674" s="668"/>
      <c r="CX674" s="668"/>
      <c r="CY674" s="668"/>
      <c r="CZ674" s="668"/>
      <c r="DA674" s="668"/>
      <c r="DB674" s="668"/>
      <c r="DC674" s="668"/>
      <c r="DD674" s="668"/>
      <c r="DE674" s="668"/>
      <c r="DF674" s="668"/>
      <c r="DG674" s="668"/>
      <c r="DH674" s="668"/>
      <c r="DI674" s="668"/>
      <c r="DJ674" s="668"/>
      <c r="DK674" s="668"/>
      <c r="DL674" s="668"/>
      <c r="DM674" s="668"/>
      <c r="DN674" s="668"/>
      <c r="DO674" s="668"/>
      <c r="DP674" s="668"/>
      <c r="DQ674" s="668"/>
      <c r="DR674" s="668"/>
      <c r="DS674" s="668"/>
      <c r="DT674" s="668"/>
      <c r="DU674" s="668"/>
      <c r="DV674" s="668"/>
      <c r="DW674" s="668"/>
      <c r="DX674" s="668"/>
      <c r="DY674" s="668"/>
      <c r="DZ674" s="668"/>
      <c r="EA674" s="668"/>
      <c r="EB674" s="668"/>
      <c r="EC674" s="668"/>
      <c r="ED674" s="668"/>
      <c r="EE674" s="668"/>
      <c r="EF674" s="668"/>
      <c r="EG674" s="668"/>
      <c r="EH674" s="668"/>
      <c r="EI674" s="668"/>
      <c r="EJ674" s="668"/>
      <c r="EK674" s="668"/>
      <c r="EL674" s="668"/>
      <c r="EM674" s="668"/>
      <c r="EN674" s="668"/>
      <c r="EO674" s="668"/>
      <c r="EP674" s="668"/>
      <c r="EQ674" s="668"/>
      <c r="ER674" s="668"/>
      <c r="ES674" s="668"/>
      <c r="ET674" s="668"/>
      <c r="EU674" s="668"/>
      <c r="EV674" s="668"/>
      <c r="EW674" s="668"/>
      <c r="EX674" s="668"/>
      <c r="EY674" s="668"/>
      <c r="EZ674" s="668"/>
      <c r="FA674" s="668"/>
      <c r="FB674" s="668"/>
      <c r="FC674" s="668"/>
      <c r="FD674" s="668"/>
      <c r="FE674" s="668"/>
      <c r="FF674" s="668"/>
    </row>
    <row r="675" spans="1:162" s="684" customFormat="1" ht="24" customHeight="1">
      <c r="A675" s="385"/>
      <c r="B675" s="384" t="s">
        <v>603</v>
      </c>
      <c r="C675" s="385"/>
      <c r="D675" s="418" t="s">
        <v>1188</v>
      </c>
      <c r="E675" s="419">
        <v>9241870</v>
      </c>
      <c r="F675" s="419">
        <v>0</v>
      </c>
      <c r="G675" s="419">
        <v>9241870</v>
      </c>
      <c r="H675" s="667"/>
      <c r="I675" s="669"/>
      <c r="J675" s="670" t="s">
        <v>603</v>
      </c>
      <c r="K675" s="669"/>
      <c r="L675" s="586" t="s">
        <v>3850</v>
      </c>
      <c r="M675" s="982">
        <f t="shared" si="30"/>
        <v>9241870</v>
      </c>
      <c r="N675" s="982">
        <f t="shared" si="31"/>
        <v>0</v>
      </c>
      <c r="O675" s="982">
        <f t="shared" si="32"/>
        <v>9241870</v>
      </c>
      <c r="P675" s="667"/>
      <c r="Q675" s="667"/>
      <c r="R675" s="667"/>
      <c r="S675" s="667"/>
      <c r="T675" s="667"/>
      <c r="U675" s="667"/>
      <c r="V675" s="667"/>
      <c r="W675" s="667"/>
      <c r="X675" s="667"/>
      <c r="Y675" s="667"/>
      <c r="Z675" s="667"/>
      <c r="AA675" s="667"/>
      <c r="AB675" s="667"/>
      <c r="AC675" s="667"/>
      <c r="AD675" s="667"/>
      <c r="AE675" s="667"/>
      <c r="AF675" s="667"/>
      <c r="AG675" s="667"/>
      <c r="AH675" s="667"/>
      <c r="AI675" s="667"/>
      <c r="AJ675" s="667"/>
      <c r="AK675" s="668"/>
      <c r="AL675" s="668"/>
      <c r="AM675" s="668"/>
      <c r="AN675" s="668"/>
      <c r="AO675" s="668"/>
      <c r="AP675" s="668"/>
      <c r="AQ675" s="668"/>
      <c r="AR675" s="668"/>
      <c r="AS675" s="668"/>
      <c r="AT675" s="668"/>
      <c r="AU675" s="668"/>
      <c r="AV675" s="668"/>
      <c r="AW675" s="668"/>
      <c r="AX675" s="668"/>
      <c r="AY675" s="668"/>
      <c r="AZ675" s="668"/>
      <c r="BA675" s="668"/>
      <c r="BB675" s="668"/>
      <c r="BC675" s="668"/>
      <c r="BD675" s="668"/>
      <c r="BE675" s="668"/>
      <c r="BF675" s="668"/>
      <c r="BG675" s="668"/>
      <c r="BH675" s="668"/>
      <c r="BI675" s="668"/>
      <c r="BJ675" s="668"/>
      <c r="BK675" s="668"/>
      <c r="BL675" s="668"/>
      <c r="BM675" s="668"/>
      <c r="BN675" s="668"/>
      <c r="BO675" s="668"/>
      <c r="BP675" s="668"/>
      <c r="BQ675" s="668"/>
      <c r="BR675" s="668"/>
      <c r="BS675" s="668"/>
      <c r="BT675" s="668"/>
      <c r="BU675" s="668"/>
      <c r="BV675" s="668"/>
      <c r="BW675" s="668"/>
      <c r="BX675" s="668"/>
      <c r="BY675" s="668"/>
      <c r="BZ675" s="668"/>
      <c r="CA675" s="668"/>
      <c r="CB675" s="668"/>
      <c r="CC675" s="668"/>
      <c r="CD675" s="668"/>
      <c r="CE675" s="668"/>
      <c r="CF675" s="668"/>
      <c r="CG675" s="668"/>
      <c r="CH675" s="668"/>
      <c r="CI675" s="668"/>
      <c r="CJ675" s="668"/>
      <c r="CK675" s="668"/>
      <c r="CL675" s="668"/>
      <c r="CM675" s="668"/>
      <c r="CN675" s="668"/>
      <c r="CO675" s="668"/>
      <c r="CP675" s="668"/>
      <c r="CQ675" s="668"/>
      <c r="CR675" s="668"/>
      <c r="CS675" s="668"/>
      <c r="CT675" s="668"/>
      <c r="CU675" s="668"/>
      <c r="CV675" s="668"/>
      <c r="CW675" s="668"/>
      <c r="CX675" s="668"/>
      <c r="CY675" s="668"/>
      <c r="CZ675" s="668"/>
      <c r="DA675" s="668"/>
      <c r="DB675" s="668"/>
      <c r="DC675" s="668"/>
      <c r="DD675" s="668"/>
      <c r="DE675" s="668"/>
      <c r="DF675" s="668"/>
      <c r="DG675" s="668"/>
      <c r="DH675" s="668"/>
      <c r="DI675" s="668"/>
      <c r="DJ675" s="668"/>
      <c r="DK675" s="668"/>
      <c r="DL675" s="668"/>
      <c r="DM675" s="668"/>
      <c r="DN675" s="668"/>
      <c r="DO675" s="668"/>
      <c r="DP675" s="668"/>
      <c r="DQ675" s="668"/>
      <c r="DR675" s="668"/>
      <c r="DS675" s="668"/>
      <c r="DT675" s="668"/>
      <c r="DU675" s="668"/>
      <c r="DV675" s="668"/>
      <c r="DW675" s="668"/>
      <c r="DX675" s="668"/>
      <c r="DY675" s="668"/>
      <c r="DZ675" s="668"/>
      <c r="EA675" s="668"/>
      <c r="EB675" s="668"/>
      <c r="EC675" s="668"/>
      <c r="ED675" s="668"/>
      <c r="EE675" s="668"/>
      <c r="EF675" s="668"/>
      <c r="EG675" s="668"/>
      <c r="EH675" s="668"/>
      <c r="EI675" s="668"/>
      <c r="EJ675" s="668"/>
      <c r="EK675" s="668"/>
      <c r="EL675" s="668"/>
      <c r="EM675" s="668"/>
      <c r="EN675" s="668"/>
      <c r="EO675" s="668"/>
      <c r="EP675" s="668"/>
      <c r="EQ675" s="668"/>
      <c r="ER675" s="668"/>
      <c r="ES675" s="668"/>
      <c r="ET675" s="668"/>
      <c r="EU675" s="668"/>
      <c r="EV675" s="668"/>
      <c r="EW675" s="668"/>
      <c r="EX675" s="668"/>
      <c r="EY675" s="668"/>
      <c r="EZ675" s="668"/>
      <c r="FA675" s="668"/>
      <c r="FB675" s="668"/>
      <c r="FC675" s="668"/>
      <c r="FD675" s="668"/>
      <c r="FE675" s="668"/>
      <c r="FF675" s="668"/>
    </row>
    <row r="676" spans="1:162" s="668" customFormat="1" ht="24" customHeight="1">
      <c r="A676" s="414"/>
      <c r="B676" s="414"/>
      <c r="C676" s="415" t="s">
        <v>592</v>
      </c>
      <c r="D676" s="552" t="s">
        <v>1189</v>
      </c>
      <c r="E676" s="417">
        <v>1862570</v>
      </c>
      <c r="F676" s="417">
        <v>0</v>
      </c>
      <c r="G676" s="417">
        <v>1862570</v>
      </c>
      <c r="H676" s="667"/>
      <c r="I676" s="665"/>
      <c r="J676" s="665"/>
      <c r="K676" s="666" t="s">
        <v>592</v>
      </c>
      <c r="L676" s="585" t="s">
        <v>3851</v>
      </c>
      <c r="M676" s="981">
        <f t="shared" si="30"/>
        <v>1862570</v>
      </c>
      <c r="N676" s="981">
        <f t="shared" si="31"/>
        <v>0</v>
      </c>
      <c r="O676" s="981">
        <f t="shared" si="32"/>
        <v>1862570</v>
      </c>
      <c r="P676" s="667"/>
      <c r="Q676" s="667"/>
      <c r="R676" s="667"/>
      <c r="S676" s="667"/>
      <c r="T676" s="667"/>
      <c r="U676" s="667"/>
      <c r="V676" s="667"/>
      <c r="W676" s="667"/>
      <c r="X676" s="667"/>
      <c r="Y676" s="667"/>
      <c r="Z676" s="667"/>
      <c r="AA676" s="667"/>
      <c r="AB676" s="667"/>
      <c r="AC676" s="667"/>
      <c r="AD676" s="667"/>
      <c r="AE676" s="667"/>
      <c r="AF676" s="667"/>
      <c r="AG676" s="667"/>
      <c r="AH676" s="667"/>
      <c r="AI676" s="667"/>
      <c r="AJ676" s="667"/>
    </row>
    <row r="677" spans="1:162" s="678" customFormat="1" ht="24" customHeight="1" thickBot="1">
      <c r="A677" s="385"/>
      <c r="B677" s="384"/>
      <c r="C677" s="385" t="s">
        <v>595</v>
      </c>
      <c r="D677" s="418" t="s">
        <v>1190</v>
      </c>
      <c r="E677" s="419">
        <v>4765500</v>
      </c>
      <c r="F677" s="419">
        <v>0</v>
      </c>
      <c r="G677" s="417">
        <v>4765500</v>
      </c>
      <c r="H677" s="667"/>
      <c r="I677" s="669"/>
      <c r="J677" s="670"/>
      <c r="K677" s="669" t="s">
        <v>595</v>
      </c>
      <c r="L677" s="586" t="s">
        <v>3852</v>
      </c>
      <c r="M677" s="982">
        <f t="shared" si="30"/>
        <v>4765500</v>
      </c>
      <c r="N677" s="982">
        <f t="shared" si="31"/>
        <v>0</v>
      </c>
      <c r="O677" s="982">
        <f t="shared" si="32"/>
        <v>4765500</v>
      </c>
      <c r="P677" s="667"/>
      <c r="Q677" s="667"/>
      <c r="R677" s="667"/>
      <c r="S677" s="667"/>
      <c r="T677" s="667"/>
      <c r="U677" s="667"/>
      <c r="V677" s="667"/>
      <c r="W677" s="667"/>
      <c r="X677" s="667"/>
      <c r="Y677" s="667"/>
      <c r="Z677" s="667"/>
      <c r="AA677" s="667"/>
      <c r="AB677" s="667"/>
      <c r="AC677" s="667"/>
      <c r="AD677" s="667"/>
      <c r="AE677" s="667"/>
      <c r="AF677" s="667"/>
      <c r="AG677" s="667"/>
      <c r="AH677" s="667"/>
      <c r="AI677" s="667"/>
      <c r="AJ677" s="667"/>
      <c r="AK677" s="668"/>
      <c r="AL677" s="668"/>
      <c r="AM677" s="668"/>
      <c r="AN677" s="668"/>
      <c r="AO677" s="668"/>
      <c r="AP677" s="668"/>
      <c r="AQ677" s="668"/>
      <c r="AR677" s="668"/>
      <c r="AS677" s="668"/>
      <c r="AT677" s="668"/>
      <c r="AU677" s="668"/>
      <c r="AV677" s="668"/>
      <c r="AW677" s="668"/>
      <c r="AX677" s="668"/>
      <c r="AY677" s="668"/>
      <c r="AZ677" s="668"/>
      <c r="BA677" s="668"/>
      <c r="BB677" s="668"/>
      <c r="BC677" s="668"/>
      <c r="BD677" s="668"/>
      <c r="BE677" s="668"/>
      <c r="BF677" s="668"/>
      <c r="BG677" s="668"/>
      <c r="BH677" s="668"/>
      <c r="BI677" s="668"/>
      <c r="BJ677" s="668"/>
      <c r="BK677" s="668"/>
      <c r="BL677" s="668"/>
      <c r="BM677" s="668"/>
      <c r="BN677" s="668"/>
      <c r="BO677" s="668"/>
      <c r="BP677" s="668"/>
      <c r="BQ677" s="668"/>
      <c r="BR677" s="668"/>
      <c r="BS677" s="668"/>
      <c r="BT677" s="668"/>
      <c r="BU677" s="668"/>
      <c r="BV677" s="668"/>
      <c r="BW677" s="668"/>
      <c r="BX677" s="668"/>
      <c r="BY677" s="668"/>
      <c r="BZ677" s="668"/>
      <c r="CA677" s="668"/>
      <c r="CB677" s="668"/>
      <c r="CC677" s="668"/>
      <c r="CD677" s="668"/>
      <c r="CE677" s="668"/>
      <c r="CF677" s="668"/>
      <c r="CG677" s="668"/>
      <c r="CH677" s="668"/>
      <c r="CI677" s="668"/>
      <c r="CJ677" s="668"/>
      <c r="CK677" s="668"/>
      <c r="CL677" s="668"/>
      <c r="CM677" s="668"/>
      <c r="CN677" s="668"/>
      <c r="CO677" s="668"/>
      <c r="CP677" s="668"/>
      <c r="CQ677" s="668"/>
      <c r="CR677" s="668"/>
      <c r="CS677" s="668"/>
      <c r="CT677" s="668"/>
      <c r="CU677" s="668"/>
      <c r="CV677" s="668"/>
      <c r="CW677" s="668"/>
      <c r="CX677" s="668"/>
      <c r="CY677" s="668"/>
      <c r="CZ677" s="668"/>
      <c r="DA677" s="668"/>
      <c r="DB677" s="668"/>
      <c r="DC677" s="668"/>
      <c r="DD677" s="668"/>
      <c r="DE677" s="668"/>
      <c r="DF677" s="668"/>
      <c r="DG677" s="668"/>
      <c r="DH677" s="668"/>
      <c r="DI677" s="668"/>
      <c r="DJ677" s="668"/>
      <c r="DK677" s="668"/>
      <c r="DL677" s="668"/>
      <c r="DM677" s="668"/>
      <c r="DN677" s="668"/>
      <c r="DO677" s="668"/>
      <c r="DP677" s="668"/>
      <c r="DQ677" s="668"/>
      <c r="DR677" s="668"/>
      <c r="DS677" s="668"/>
      <c r="DT677" s="668"/>
      <c r="DU677" s="668"/>
      <c r="DV677" s="668"/>
      <c r="DW677" s="668"/>
      <c r="DX677" s="668"/>
      <c r="DY677" s="668"/>
      <c r="DZ677" s="668"/>
      <c r="EA677" s="668"/>
      <c r="EB677" s="668"/>
      <c r="EC677" s="668"/>
      <c r="ED677" s="668"/>
      <c r="EE677" s="668"/>
      <c r="EF677" s="668"/>
      <c r="EG677" s="668"/>
      <c r="EH677" s="668"/>
      <c r="EI677" s="668"/>
      <c r="EJ677" s="668"/>
      <c r="EK677" s="668"/>
      <c r="EL677" s="668"/>
      <c r="EM677" s="668"/>
      <c r="EN677" s="668"/>
      <c r="EO677" s="668"/>
      <c r="EP677" s="668"/>
      <c r="EQ677" s="668"/>
      <c r="ER677" s="668"/>
      <c r="ES677" s="668"/>
      <c r="ET677" s="668"/>
      <c r="EU677" s="668"/>
      <c r="EV677" s="668"/>
      <c r="EW677" s="668"/>
      <c r="EX677" s="668"/>
      <c r="EY677" s="668"/>
      <c r="EZ677" s="668"/>
      <c r="FA677" s="668"/>
      <c r="FB677" s="668"/>
      <c r="FC677" s="668"/>
      <c r="FD677" s="668"/>
      <c r="FE677" s="668"/>
      <c r="FF677" s="668"/>
    </row>
    <row r="678" spans="1:162" s="668" customFormat="1" ht="24" customHeight="1" thickTop="1">
      <c r="A678" s="428"/>
      <c r="B678" s="428"/>
      <c r="C678" s="429" t="s">
        <v>599</v>
      </c>
      <c r="D678" s="430" t="s">
        <v>1191</v>
      </c>
      <c r="E678" s="431">
        <v>2613800</v>
      </c>
      <c r="F678" s="431">
        <v>0</v>
      </c>
      <c r="G678" s="417">
        <v>2613800</v>
      </c>
      <c r="H678" s="667"/>
      <c r="I678" s="679"/>
      <c r="J678" s="679"/>
      <c r="K678" s="680" t="s">
        <v>599</v>
      </c>
      <c r="L678" s="588" t="s">
        <v>3853</v>
      </c>
      <c r="M678" s="985">
        <f t="shared" si="30"/>
        <v>2613800</v>
      </c>
      <c r="N678" s="985">
        <f t="shared" si="31"/>
        <v>0</v>
      </c>
      <c r="O678" s="985">
        <f t="shared" si="32"/>
        <v>2613800</v>
      </c>
      <c r="P678" s="667"/>
      <c r="Q678" s="667"/>
      <c r="R678" s="667"/>
      <c r="S678" s="667"/>
      <c r="T678" s="667"/>
      <c r="U678" s="667"/>
      <c r="V678" s="667"/>
      <c r="W678" s="667"/>
      <c r="X678" s="667"/>
      <c r="Y678" s="667"/>
      <c r="Z678" s="667"/>
      <c r="AA678" s="667"/>
      <c r="AB678" s="667"/>
      <c r="AC678" s="667"/>
      <c r="AD678" s="667"/>
      <c r="AE678" s="667"/>
      <c r="AF678" s="667"/>
      <c r="AG678" s="667"/>
      <c r="AH678" s="667"/>
      <c r="AI678" s="667"/>
      <c r="AJ678" s="667"/>
    </row>
    <row r="679" spans="1:162" s="681" customFormat="1" ht="24" customHeight="1" thickBot="1">
      <c r="A679" s="425" t="s">
        <v>1192</v>
      </c>
      <c r="B679" s="424"/>
      <c r="C679" s="424"/>
      <c r="D679" s="479" t="s">
        <v>1193</v>
      </c>
      <c r="E679" s="427">
        <v>67100750</v>
      </c>
      <c r="F679" s="427">
        <v>0</v>
      </c>
      <c r="G679" s="439">
        <v>67100750</v>
      </c>
      <c r="H679" s="662"/>
      <c r="I679" s="676" t="s">
        <v>1192</v>
      </c>
      <c r="J679" s="675"/>
      <c r="K679" s="675"/>
      <c r="L679" s="587" t="s">
        <v>3854</v>
      </c>
      <c r="M679" s="984">
        <f t="shared" si="30"/>
        <v>67100750</v>
      </c>
      <c r="N679" s="984">
        <f t="shared" si="31"/>
        <v>0</v>
      </c>
      <c r="O679" s="984">
        <f t="shared" si="32"/>
        <v>67100750</v>
      </c>
      <c r="P679" s="662"/>
      <c r="Q679" s="662"/>
      <c r="R679" s="662"/>
      <c r="S679" s="662"/>
      <c r="T679" s="662"/>
      <c r="U679" s="662"/>
      <c r="V679" s="662"/>
      <c r="W679" s="662"/>
      <c r="X679" s="662"/>
      <c r="Y679" s="662"/>
      <c r="Z679" s="662"/>
      <c r="AA679" s="662"/>
      <c r="AB679" s="662"/>
      <c r="AC679" s="662"/>
      <c r="AD679" s="662"/>
      <c r="AE679" s="662"/>
      <c r="AF679" s="662"/>
      <c r="AG679" s="662"/>
      <c r="AH679" s="662"/>
      <c r="AI679" s="662"/>
      <c r="AJ679" s="662"/>
      <c r="AK679" s="663"/>
      <c r="AL679" s="663"/>
      <c r="AM679" s="663"/>
      <c r="AN679" s="663"/>
      <c r="AO679" s="663"/>
      <c r="AP679" s="663"/>
      <c r="AQ679" s="663"/>
      <c r="AR679" s="663"/>
      <c r="AS679" s="663"/>
      <c r="AT679" s="663"/>
      <c r="AU679" s="663"/>
      <c r="AV679" s="663"/>
      <c r="AW679" s="663"/>
      <c r="AX679" s="663"/>
      <c r="AY679" s="663"/>
      <c r="AZ679" s="663"/>
      <c r="BA679" s="663"/>
      <c r="BB679" s="663"/>
      <c r="BC679" s="663"/>
      <c r="BD679" s="663"/>
      <c r="BE679" s="663"/>
      <c r="BF679" s="663"/>
      <c r="BG679" s="663"/>
      <c r="BH679" s="663"/>
      <c r="BI679" s="663"/>
      <c r="BJ679" s="663"/>
      <c r="BK679" s="663"/>
      <c r="BL679" s="663"/>
      <c r="BM679" s="663"/>
      <c r="BN679" s="663"/>
      <c r="BO679" s="663"/>
      <c r="BP679" s="663"/>
      <c r="BQ679" s="663"/>
      <c r="BR679" s="663"/>
      <c r="BS679" s="663"/>
      <c r="BT679" s="663"/>
      <c r="BU679" s="663"/>
      <c r="BV679" s="663"/>
      <c r="BW679" s="663"/>
      <c r="BX679" s="663"/>
      <c r="BY679" s="663"/>
      <c r="BZ679" s="663"/>
      <c r="CA679" s="663"/>
      <c r="CB679" s="663"/>
      <c r="CC679" s="663"/>
      <c r="CD679" s="663"/>
      <c r="CE679" s="663"/>
      <c r="CF679" s="663"/>
      <c r="CG679" s="663"/>
      <c r="CH679" s="663"/>
      <c r="CI679" s="663"/>
      <c r="CJ679" s="663"/>
      <c r="CK679" s="663"/>
      <c r="CL679" s="663"/>
      <c r="CM679" s="663"/>
      <c r="CN679" s="663"/>
      <c r="CO679" s="663"/>
      <c r="CP679" s="663"/>
      <c r="CQ679" s="663"/>
      <c r="CR679" s="663"/>
      <c r="CS679" s="663"/>
      <c r="CT679" s="663"/>
      <c r="CU679" s="663"/>
      <c r="CV679" s="663"/>
      <c r="CW679" s="663"/>
      <c r="CX679" s="663"/>
      <c r="CY679" s="663"/>
      <c r="CZ679" s="663"/>
      <c r="DA679" s="663"/>
      <c r="DB679" s="663"/>
      <c r="DC679" s="663"/>
      <c r="DD679" s="663"/>
      <c r="DE679" s="663"/>
      <c r="DF679" s="663"/>
      <c r="DG679" s="663"/>
      <c r="DH679" s="663"/>
      <c r="DI679" s="663"/>
      <c r="DJ679" s="663"/>
      <c r="DK679" s="663"/>
      <c r="DL679" s="663"/>
      <c r="DM679" s="663"/>
      <c r="DN679" s="663"/>
      <c r="DO679" s="663"/>
      <c r="DP679" s="663"/>
      <c r="DQ679" s="663"/>
      <c r="DR679" s="663"/>
      <c r="DS679" s="663"/>
      <c r="DT679" s="663"/>
      <c r="DU679" s="663"/>
      <c r="DV679" s="663"/>
      <c r="DW679" s="663"/>
      <c r="DX679" s="663"/>
      <c r="DY679" s="663"/>
      <c r="DZ679" s="663"/>
      <c r="EA679" s="663"/>
      <c r="EB679" s="663"/>
      <c r="EC679" s="663"/>
      <c r="ED679" s="663"/>
      <c r="EE679" s="663"/>
      <c r="EF679" s="663"/>
      <c r="EG679" s="663"/>
      <c r="EH679" s="663"/>
      <c r="EI679" s="663"/>
      <c r="EJ679" s="663"/>
      <c r="EK679" s="663"/>
      <c r="EL679" s="663"/>
      <c r="EM679" s="663"/>
      <c r="EN679" s="663"/>
      <c r="EO679" s="663"/>
      <c r="EP679" s="663"/>
      <c r="EQ679" s="663"/>
      <c r="ER679" s="663"/>
      <c r="ES679" s="663"/>
      <c r="ET679" s="663"/>
      <c r="EU679" s="663"/>
      <c r="EV679" s="663"/>
      <c r="EW679" s="663"/>
      <c r="EX679" s="663"/>
      <c r="EY679" s="663"/>
      <c r="EZ679" s="663"/>
      <c r="FA679" s="663"/>
      <c r="FB679" s="663"/>
      <c r="FC679" s="663"/>
      <c r="FD679" s="663"/>
      <c r="FE679" s="663"/>
      <c r="FF679" s="663"/>
    </row>
    <row r="680" spans="1:162" s="663" customFormat="1" ht="24" customHeight="1" thickTop="1">
      <c r="A680" s="414"/>
      <c r="B680" s="415" t="s">
        <v>592</v>
      </c>
      <c r="C680" s="414"/>
      <c r="D680" s="416" t="s">
        <v>593</v>
      </c>
      <c r="E680" s="417">
        <v>36736030</v>
      </c>
      <c r="F680" s="417">
        <v>0</v>
      </c>
      <c r="G680" s="417">
        <v>36736030</v>
      </c>
      <c r="H680" s="662"/>
      <c r="I680" s="665"/>
      <c r="J680" s="666" t="s">
        <v>592</v>
      </c>
      <c r="K680" s="665"/>
      <c r="L680" s="585" t="s">
        <v>3684</v>
      </c>
      <c r="M680" s="981">
        <f t="shared" si="30"/>
        <v>36736030</v>
      </c>
      <c r="N680" s="981">
        <f t="shared" si="31"/>
        <v>0</v>
      </c>
      <c r="O680" s="981">
        <f t="shared" si="32"/>
        <v>36736030</v>
      </c>
      <c r="P680" s="662"/>
      <c r="Q680" s="662"/>
      <c r="R680" s="662"/>
      <c r="S680" s="662"/>
      <c r="T680" s="662"/>
      <c r="U680" s="662"/>
      <c r="V680" s="662"/>
      <c r="W680" s="662"/>
      <c r="X680" s="662"/>
      <c r="Y680" s="662"/>
      <c r="Z680" s="662"/>
      <c r="AA680" s="662"/>
      <c r="AB680" s="662"/>
      <c r="AC680" s="662"/>
      <c r="AD680" s="662"/>
      <c r="AE680" s="662"/>
      <c r="AF680" s="662"/>
      <c r="AG680" s="662"/>
      <c r="AH680" s="662"/>
      <c r="AI680" s="662"/>
      <c r="AJ680" s="662"/>
    </row>
    <row r="681" spans="1:162" s="668" customFormat="1" ht="24" customHeight="1">
      <c r="A681" s="385"/>
      <c r="B681" s="385"/>
      <c r="C681" s="384" t="s">
        <v>592</v>
      </c>
      <c r="D681" s="478" t="s">
        <v>594</v>
      </c>
      <c r="E681" s="419">
        <v>36736030</v>
      </c>
      <c r="F681" s="419">
        <v>0</v>
      </c>
      <c r="G681" s="417">
        <v>36736030</v>
      </c>
      <c r="H681" s="667"/>
      <c r="I681" s="669"/>
      <c r="J681" s="669"/>
      <c r="K681" s="670" t="s">
        <v>592</v>
      </c>
      <c r="L681" s="586" t="s">
        <v>3327</v>
      </c>
      <c r="M681" s="982">
        <f t="shared" si="30"/>
        <v>36736030</v>
      </c>
      <c r="N681" s="982">
        <f t="shared" si="31"/>
        <v>0</v>
      </c>
      <c r="O681" s="982">
        <f t="shared" si="32"/>
        <v>36736030</v>
      </c>
      <c r="P681" s="667"/>
      <c r="Q681" s="667"/>
      <c r="R681" s="667"/>
      <c r="S681" s="667"/>
      <c r="T681" s="667"/>
      <c r="U681" s="667"/>
      <c r="V681" s="667"/>
      <c r="W681" s="667"/>
      <c r="X681" s="667"/>
      <c r="Y681" s="667"/>
      <c r="Z681" s="667"/>
      <c r="AA681" s="667"/>
      <c r="AB681" s="667"/>
      <c r="AC681" s="667"/>
      <c r="AD681" s="667"/>
      <c r="AE681" s="667"/>
      <c r="AF681" s="667"/>
      <c r="AG681" s="667"/>
      <c r="AH681" s="667"/>
      <c r="AI681" s="667"/>
      <c r="AJ681" s="667"/>
    </row>
    <row r="682" spans="1:162" s="678" customFormat="1" ht="24" customHeight="1" thickBot="1">
      <c r="A682" s="385"/>
      <c r="B682" s="384" t="s">
        <v>595</v>
      </c>
      <c r="C682" s="385"/>
      <c r="D682" s="418" t="s">
        <v>1194</v>
      </c>
      <c r="E682" s="419">
        <v>13337890</v>
      </c>
      <c r="F682" s="419">
        <v>0</v>
      </c>
      <c r="G682" s="417">
        <v>13337890</v>
      </c>
      <c r="H682" s="667"/>
      <c r="I682" s="669"/>
      <c r="J682" s="670" t="s">
        <v>595</v>
      </c>
      <c r="K682" s="669"/>
      <c r="L682" s="586" t="s">
        <v>3855</v>
      </c>
      <c r="M682" s="982">
        <f t="shared" si="30"/>
        <v>13337890</v>
      </c>
      <c r="N682" s="982">
        <f t="shared" si="31"/>
        <v>0</v>
      </c>
      <c r="O682" s="982">
        <f t="shared" si="32"/>
        <v>13337890</v>
      </c>
      <c r="P682" s="667"/>
      <c r="Q682" s="667"/>
      <c r="R682" s="667"/>
      <c r="S682" s="667"/>
      <c r="T682" s="667"/>
      <c r="U682" s="667"/>
      <c r="V682" s="667"/>
      <c r="W682" s="667"/>
      <c r="X682" s="667"/>
      <c r="Y682" s="667"/>
      <c r="Z682" s="667"/>
      <c r="AA682" s="667"/>
      <c r="AB682" s="667"/>
      <c r="AC682" s="667"/>
      <c r="AD682" s="667"/>
      <c r="AE682" s="667"/>
      <c r="AF682" s="667"/>
      <c r="AG682" s="667"/>
      <c r="AH682" s="667"/>
      <c r="AI682" s="667"/>
      <c r="AJ682" s="667"/>
      <c r="AK682" s="668"/>
      <c r="AL682" s="668"/>
      <c r="AM682" s="668"/>
      <c r="AN682" s="668"/>
      <c r="AO682" s="668"/>
      <c r="AP682" s="668"/>
      <c r="AQ682" s="668"/>
      <c r="AR682" s="668"/>
      <c r="AS682" s="668"/>
      <c r="AT682" s="668"/>
      <c r="AU682" s="668"/>
      <c r="AV682" s="668"/>
      <c r="AW682" s="668"/>
      <c r="AX682" s="668"/>
      <c r="AY682" s="668"/>
      <c r="AZ682" s="668"/>
      <c r="BA682" s="668"/>
      <c r="BB682" s="668"/>
      <c r="BC682" s="668"/>
      <c r="BD682" s="668"/>
      <c r="BE682" s="668"/>
      <c r="BF682" s="668"/>
      <c r="BG682" s="668"/>
      <c r="BH682" s="668"/>
      <c r="BI682" s="668"/>
      <c r="BJ682" s="668"/>
      <c r="BK682" s="668"/>
      <c r="BL682" s="668"/>
      <c r="BM682" s="668"/>
      <c r="BN682" s="668"/>
      <c r="BO682" s="668"/>
      <c r="BP682" s="668"/>
      <c r="BQ682" s="668"/>
      <c r="BR682" s="668"/>
      <c r="BS682" s="668"/>
      <c r="BT682" s="668"/>
      <c r="BU682" s="668"/>
      <c r="BV682" s="668"/>
      <c r="BW682" s="668"/>
      <c r="BX682" s="668"/>
      <c r="BY682" s="668"/>
      <c r="BZ682" s="668"/>
      <c r="CA682" s="668"/>
      <c r="CB682" s="668"/>
      <c r="CC682" s="668"/>
      <c r="CD682" s="668"/>
      <c r="CE682" s="668"/>
      <c r="CF682" s="668"/>
      <c r="CG682" s="668"/>
      <c r="CH682" s="668"/>
      <c r="CI682" s="668"/>
      <c r="CJ682" s="668"/>
      <c r="CK682" s="668"/>
      <c r="CL682" s="668"/>
      <c r="CM682" s="668"/>
      <c r="CN682" s="668"/>
      <c r="CO682" s="668"/>
      <c r="CP682" s="668"/>
      <c r="CQ682" s="668"/>
      <c r="CR682" s="668"/>
      <c r="CS682" s="668"/>
      <c r="CT682" s="668"/>
      <c r="CU682" s="668"/>
      <c r="CV682" s="668"/>
      <c r="CW682" s="668"/>
      <c r="CX682" s="668"/>
      <c r="CY682" s="668"/>
      <c r="CZ682" s="668"/>
      <c r="DA682" s="668"/>
      <c r="DB682" s="668"/>
      <c r="DC682" s="668"/>
      <c r="DD682" s="668"/>
      <c r="DE682" s="668"/>
      <c r="DF682" s="668"/>
      <c r="DG682" s="668"/>
      <c r="DH682" s="668"/>
      <c r="DI682" s="668"/>
      <c r="DJ682" s="668"/>
      <c r="DK682" s="668"/>
      <c r="DL682" s="668"/>
      <c r="DM682" s="668"/>
      <c r="DN682" s="668"/>
      <c r="DO682" s="668"/>
      <c r="DP682" s="668"/>
      <c r="DQ682" s="668"/>
      <c r="DR682" s="668"/>
      <c r="DS682" s="668"/>
      <c r="DT682" s="668"/>
      <c r="DU682" s="668"/>
      <c r="DV682" s="668"/>
      <c r="DW682" s="668"/>
      <c r="DX682" s="668"/>
      <c r="DY682" s="668"/>
      <c r="DZ682" s="668"/>
      <c r="EA682" s="668"/>
      <c r="EB682" s="668"/>
      <c r="EC682" s="668"/>
      <c r="ED682" s="668"/>
      <c r="EE682" s="668"/>
      <c r="EF682" s="668"/>
      <c r="EG682" s="668"/>
      <c r="EH682" s="668"/>
      <c r="EI682" s="668"/>
      <c r="EJ682" s="668"/>
      <c r="EK682" s="668"/>
      <c r="EL682" s="668"/>
      <c r="EM682" s="668"/>
      <c r="EN682" s="668"/>
      <c r="EO682" s="668"/>
      <c r="EP682" s="668"/>
      <c r="EQ682" s="668"/>
      <c r="ER682" s="668"/>
      <c r="ES682" s="668"/>
      <c r="ET682" s="668"/>
      <c r="EU682" s="668"/>
      <c r="EV682" s="668"/>
      <c r="EW682" s="668"/>
      <c r="EX682" s="668"/>
      <c r="EY682" s="668"/>
      <c r="EZ682" s="668"/>
      <c r="FA682" s="668"/>
      <c r="FB682" s="668"/>
      <c r="FC682" s="668"/>
      <c r="FD682" s="668"/>
      <c r="FE682" s="668"/>
      <c r="FF682" s="668"/>
    </row>
    <row r="683" spans="1:162" s="668" customFormat="1" ht="24" customHeight="1" thickTop="1">
      <c r="A683" s="428"/>
      <c r="B683" s="428"/>
      <c r="C683" s="429" t="s">
        <v>592</v>
      </c>
      <c r="D683" s="430" t="s">
        <v>1195</v>
      </c>
      <c r="E683" s="431">
        <v>7643510</v>
      </c>
      <c r="F683" s="431">
        <v>0</v>
      </c>
      <c r="G683" s="417">
        <v>7643510</v>
      </c>
      <c r="H683" s="667"/>
      <c r="I683" s="679"/>
      <c r="J683" s="679"/>
      <c r="K683" s="680" t="s">
        <v>592</v>
      </c>
      <c r="L683" s="588" t="s">
        <v>3856</v>
      </c>
      <c r="M683" s="985">
        <f t="shared" si="30"/>
        <v>7643510</v>
      </c>
      <c r="N683" s="985">
        <f t="shared" si="31"/>
        <v>0</v>
      </c>
      <c r="O683" s="985">
        <f t="shared" si="32"/>
        <v>7643510</v>
      </c>
      <c r="P683" s="667"/>
      <c r="Q683" s="667"/>
      <c r="R683" s="667"/>
      <c r="S683" s="667"/>
      <c r="T683" s="667"/>
      <c r="U683" s="667"/>
      <c r="V683" s="667"/>
      <c r="W683" s="667"/>
      <c r="X683" s="667"/>
      <c r="Y683" s="667"/>
      <c r="Z683" s="667"/>
      <c r="AA683" s="667"/>
      <c r="AB683" s="667"/>
      <c r="AC683" s="667"/>
      <c r="AD683" s="667"/>
      <c r="AE683" s="667"/>
      <c r="AF683" s="667"/>
      <c r="AG683" s="667"/>
      <c r="AH683" s="667"/>
      <c r="AI683" s="667"/>
      <c r="AJ683" s="667"/>
    </row>
    <row r="684" spans="1:162" s="684" customFormat="1" ht="24" customHeight="1">
      <c r="A684" s="384"/>
      <c r="B684" s="385"/>
      <c r="C684" s="385" t="s">
        <v>595</v>
      </c>
      <c r="D684" s="478" t="s">
        <v>1196</v>
      </c>
      <c r="E684" s="419">
        <v>5694380</v>
      </c>
      <c r="F684" s="419">
        <v>0</v>
      </c>
      <c r="G684" s="417">
        <v>5694380</v>
      </c>
      <c r="H684" s="667"/>
      <c r="I684" s="670"/>
      <c r="J684" s="669"/>
      <c r="K684" s="669" t="s">
        <v>595</v>
      </c>
      <c r="L684" s="586" t="s">
        <v>3857</v>
      </c>
      <c r="M684" s="982">
        <f t="shared" si="30"/>
        <v>5694380</v>
      </c>
      <c r="N684" s="982">
        <f t="shared" si="31"/>
        <v>0</v>
      </c>
      <c r="O684" s="982">
        <f t="shared" si="32"/>
        <v>5694380</v>
      </c>
      <c r="P684" s="667"/>
      <c r="Q684" s="667"/>
      <c r="R684" s="667"/>
      <c r="S684" s="667"/>
      <c r="T684" s="667"/>
      <c r="U684" s="667"/>
      <c r="V684" s="667"/>
      <c r="W684" s="667"/>
      <c r="X684" s="667"/>
      <c r="Y684" s="667"/>
      <c r="Z684" s="667"/>
      <c r="AA684" s="667"/>
      <c r="AB684" s="667"/>
      <c r="AC684" s="667"/>
      <c r="AD684" s="667"/>
      <c r="AE684" s="667"/>
      <c r="AF684" s="667"/>
      <c r="AG684" s="667"/>
      <c r="AH684" s="667"/>
      <c r="AI684" s="667"/>
      <c r="AJ684" s="667"/>
      <c r="AK684" s="668"/>
      <c r="AL684" s="668"/>
      <c r="AM684" s="668"/>
      <c r="AN684" s="668"/>
      <c r="AO684" s="668"/>
      <c r="AP684" s="668"/>
      <c r="AQ684" s="668"/>
      <c r="AR684" s="668"/>
      <c r="AS684" s="668"/>
      <c r="AT684" s="668"/>
      <c r="AU684" s="668"/>
      <c r="AV684" s="668"/>
      <c r="AW684" s="668"/>
      <c r="AX684" s="668"/>
      <c r="AY684" s="668"/>
      <c r="AZ684" s="668"/>
      <c r="BA684" s="668"/>
      <c r="BB684" s="668"/>
      <c r="BC684" s="668"/>
      <c r="BD684" s="668"/>
      <c r="BE684" s="668"/>
      <c r="BF684" s="668"/>
      <c r="BG684" s="668"/>
      <c r="BH684" s="668"/>
      <c r="BI684" s="668"/>
      <c r="BJ684" s="668"/>
      <c r="BK684" s="668"/>
      <c r="BL684" s="668"/>
      <c r="BM684" s="668"/>
      <c r="BN684" s="668"/>
      <c r="BO684" s="668"/>
      <c r="BP684" s="668"/>
      <c r="BQ684" s="668"/>
      <c r="BR684" s="668"/>
      <c r="BS684" s="668"/>
      <c r="BT684" s="668"/>
      <c r="BU684" s="668"/>
      <c r="BV684" s="668"/>
      <c r="BW684" s="668"/>
      <c r="BX684" s="668"/>
      <c r="BY684" s="668"/>
      <c r="BZ684" s="668"/>
      <c r="CA684" s="668"/>
      <c r="CB684" s="668"/>
      <c r="CC684" s="668"/>
      <c r="CD684" s="668"/>
      <c r="CE684" s="668"/>
      <c r="CF684" s="668"/>
      <c r="CG684" s="668"/>
      <c r="CH684" s="668"/>
      <c r="CI684" s="668"/>
      <c r="CJ684" s="668"/>
      <c r="CK684" s="668"/>
      <c r="CL684" s="668"/>
      <c r="CM684" s="668"/>
      <c r="CN684" s="668"/>
      <c r="CO684" s="668"/>
      <c r="CP684" s="668"/>
      <c r="CQ684" s="668"/>
      <c r="CR684" s="668"/>
      <c r="CS684" s="668"/>
      <c r="CT684" s="668"/>
      <c r="CU684" s="668"/>
      <c r="CV684" s="668"/>
      <c r="CW684" s="668"/>
      <c r="CX684" s="668"/>
      <c r="CY684" s="668"/>
      <c r="CZ684" s="668"/>
      <c r="DA684" s="668"/>
      <c r="DB684" s="668"/>
      <c r="DC684" s="668"/>
      <c r="DD684" s="668"/>
      <c r="DE684" s="668"/>
      <c r="DF684" s="668"/>
      <c r="DG684" s="668"/>
      <c r="DH684" s="668"/>
      <c r="DI684" s="668"/>
      <c r="DJ684" s="668"/>
      <c r="DK684" s="668"/>
      <c r="DL684" s="668"/>
      <c r="DM684" s="668"/>
      <c r="DN684" s="668"/>
      <c r="DO684" s="668"/>
      <c r="DP684" s="668"/>
      <c r="DQ684" s="668"/>
      <c r="DR684" s="668"/>
      <c r="DS684" s="668"/>
      <c r="DT684" s="668"/>
      <c r="DU684" s="668"/>
      <c r="DV684" s="668"/>
      <c r="DW684" s="668"/>
      <c r="DX684" s="668"/>
      <c r="DY684" s="668"/>
      <c r="DZ684" s="668"/>
      <c r="EA684" s="668"/>
      <c r="EB684" s="668"/>
      <c r="EC684" s="668"/>
      <c r="ED684" s="668"/>
      <c r="EE684" s="668"/>
      <c r="EF684" s="668"/>
      <c r="EG684" s="668"/>
      <c r="EH684" s="668"/>
      <c r="EI684" s="668"/>
      <c r="EJ684" s="668"/>
      <c r="EK684" s="668"/>
      <c r="EL684" s="668"/>
      <c r="EM684" s="668"/>
      <c r="EN684" s="668"/>
      <c r="EO684" s="668"/>
      <c r="EP684" s="668"/>
      <c r="EQ684" s="668"/>
      <c r="ER684" s="668"/>
      <c r="ES684" s="668"/>
      <c r="ET684" s="668"/>
      <c r="EU684" s="668"/>
      <c r="EV684" s="668"/>
      <c r="EW684" s="668"/>
      <c r="EX684" s="668"/>
      <c r="EY684" s="668"/>
      <c r="EZ684" s="668"/>
      <c r="FA684" s="668"/>
      <c r="FB684" s="668"/>
      <c r="FC684" s="668"/>
      <c r="FD684" s="668"/>
      <c r="FE684" s="668"/>
      <c r="FF684" s="668"/>
    </row>
    <row r="685" spans="1:162" s="668" customFormat="1" ht="24" customHeight="1">
      <c r="A685" s="414"/>
      <c r="B685" s="415" t="s">
        <v>599</v>
      </c>
      <c r="C685" s="414"/>
      <c r="D685" s="416" t="s">
        <v>1197</v>
      </c>
      <c r="E685" s="417">
        <v>17026830</v>
      </c>
      <c r="F685" s="417">
        <v>0</v>
      </c>
      <c r="G685" s="417">
        <v>17026830</v>
      </c>
      <c r="H685" s="667"/>
      <c r="I685" s="665"/>
      <c r="J685" s="666" t="s">
        <v>599</v>
      </c>
      <c r="K685" s="665"/>
      <c r="L685" s="585" t="s">
        <v>3858</v>
      </c>
      <c r="M685" s="981">
        <f t="shared" si="30"/>
        <v>17026830</v>
      </c>
      <c r="N685" s="981">
        <f t="shared" si="31"/>
        <v>0</v>
      </c>
      <c r="O685" s="981">
        <f t="shared" si="32"/>
        <v>17026830</v>
      </c>
      <c r="P685" s="667"/>
      <c r="Q685" s="667"/>
      <c r="R685" s="667"/>
      <c r="S685" s="667"/>
      <c r="T685" s="667"/>
      <c r="U685" s="667"/>
      <c r="V685" s="667"/>
      <c r="W685" s="667"/>
      <c r="X685" s="667"/>
      <c r="Y685" s="667"/>
      <c r="Z685" s="667"/>
      <c r="AA685" s="667"/>
      <c r="AB685" s="667"/>
      <c r="AC685" s="667"/>
      <c r="AD685" s="667"/>
      <c r="AE685" s="667"/>
      <c r="AF685" s="667"/>
      <c r="AG685" s="667"/>
      <c r="AH685" s="667"/>
      <c r="AI685" s="667"/>
      <c r="AJ685" s="667"/>
    </row>
    <row r="686" spans="1:162" s="668" customFormat="1" ht="24" customHeight="1">
      <c r="A686" s="385"/>
      <c r="B686" s="385"/>
      <c r="C686" s="384" t="s">
        <v>592</v>
      </c>
      <c r="D686" s="478" t="s">
        <v>1198</v>
      </c>
      <c r="E686" s="419">
        <v>5674220</v>
      </c>
      <c r="F686" s="419">
        <v>0</v>
      </c>
      <c r="G686" s="417">
        <v>5674220</v>
      </c>
      <c r="H686" s="667"/>
      <c r="I686" s="669"/>
      <c r="J686" s="669"/>
      <c r="K686" s="670" t="s">
        <v>592</v>
      </c>
      <c r="L686" s="586" t="s">
        <v>3859</v>
      </c>
      <c r="M686" s="982">
        <f t="shared" si="30"/>
        <v>5674220</v>
      </c>
      <c r="N686" s="982">
        <f t="shared" si="31"/>
        <v>0</v>
      </c>
      <c r="O686" s="982">
        <f t="shared" si="32"/>
        <v>5674220</v>
      </c>
      <c r="P686" s="667"/>
      <c r="Q686" s="667"/>
      <c r="R686" s="667"/>
      <c r="S686" s="667"/>
      <c r="T686" s="667"/>
      <c r="U686" s="667"/>
      <c r="V686" s="667"/>
      <c r="W686" s="667"/>
      <c r="X686" s="667"/>
      <c r="Y686" s="667"/>
      <c r="Z686" s="667"/>
      <c r="AA686" s="667"/>
      <c r="AB686" s="667"/>
      <c r="AC686" s="667"/>
      <c r="AD686" s="667"/>
      <c r="AE686" s="667"/>
      <c r="AF686" s="667"/>
      <c r="AG686" s="667"/>
      <c r="AH686" s="667"/>
      <c r="AI686" s="667"/>
      <c r="AJ686" s="667"/>
    </row>
    <row r="687" spans="1:162" s="672" customFormat="1" ht="24" customHeight="1">
      <c r="A687" s="385"/>
      <c r="B687" s="384"/>
      <c r="C687" s="385" t="s">
        <v>595</v>
      </c>
      <c r="D687" s="478" t="s">
        <v>1199</v>
      </c>
      <c r="E687" s="419">
        <v>9059140</v>
      </c>
      <c r="F687" s="419">
        <v>0</v>
      </c>
      <c r="G687" s="417">
        <v>9059140</v>
      </c>
      <c r="H687" s="667"/>
      <c r="I687" s="669"/>
      <c r="J687" s="670"/>
      <c r="K687" s="669" t="s">
        <v>595</v>
      </c>
      <c r="L687" s="586" t="s">
        <v>3860</v>
      </c>
      <c r="M687" s="982">
        <f t="shared" si="30"/>
        <v>9059140</v>
      </c>
      <c r="N687" s="982">
        <f t="shared" si="31"/>
        <v>0</v>
      </c>
      <c r="O687" s="982">
        <f t="shared" si="32"/>
        <v>9059140</v>
      </c>
      <c r="P687" s="667"/>
      <c r="Q687" s="667"/>
      <c r="R687" s="667"/>
      <c r="S687" s="667"/>
      <c r="T687" s="667"/>
      <c r="U687" s="667"/>
      <c r="V687" s="667"/>
      <c r="W687" s="667"/>
      <c r="X687" s="667"/>
      <c r="Y687" s="667"/>
      <c r="Z687" s="667"/>
      <c r="AA687" s="667"/>
      <c r="AB687" s="667"/>
      <c r="AC687" s="667"/>
      <c r="AD687" s="667"/>
      <c r="AE687" s="667"/>
      <c r="AF687" s="667"/>
      <c r="AG687" s="667"/>
      <c r="AH687" s="667"/>
      <c r="AI687" s="667"/>
      <c r="AJ687" s="667"/>
      <c r="AK687" s="668"/>
      <c r="AL687" s="668"/>
      <c r="AM687" s="668"/>
      <c r="AN687" s="668"/>
      <c r="AO687" s="668"/>
      <c r="AP687" s="668"/>
      <c r="AQ687" s="668"/>
      <c r="AR687" s="668"/>
      <c r="AS687" s="668"/>
      <c r="AT687" s="668"/>
      <c r="AU687" s="668"/>
      <c r="AV687" s="668"/>
      <c r="AW687" s="668"/>
      <c r="AX687" s="668"/>
      <c r="AY687" s="668"/>
      <c r="AZ687" s="668"/>
      <c r="BA687" s="668"/>
      <c r="BB687" s="668"/>
      <c r="BC687" s="668"/>
      <c r="BD687" s="668"/>
      <c r="BE687" s="668"/>
      <c r="BF687" s="668"/>
      <c r="BG687" s="668"/>
      <c r="BH687" s="668"/>
      <c r="BI687" s="668"/>
      <c r="BJ687" s="668"/>
      <c r="BK687" s="668"/>
      <c r="BL687" s="668"/>
      <c r="BM687" s="668"/>
      <c r="BN687" s="668"/>
      <c r="BO687" s="668"/>
      <c r="BP687" s="668"/>
      <c r="BQ687" s="668"/>
      <c r="BR687" s="668"/>
      <c r="BS687" s="668"/>
      <c r="BT687" s="668"/>
      <c r="BU687" s="668"/>
      <c r="BV687" s="668"/>
      <c r="BW687" s="668"/>
      <c r="BX687" s="668"/>
      <c r="BY687" s="668"/>
      <c r="BZ687" s="668"/>
      <c r="CA687" s="668"/>
      <c r="CB687" s="668"/>
      <c r="CC687" s="668"/>
      <c r="CD687" s="668"/>
      <c r="CE687" s="668"/>
      <c r="CF687" s="668"/>
      <c r="CG687" s="668"/>
      <c r="CH687" s="668"/>
      <c r="CI687" s="668"/>
      <c r="CJ687" s="668"/>
      <c r="CK687" s="668"/>
      <c r="CL687" s="668"/>
      <c r="CM687" s="668"/>
      <c r="CN687" s="668"/>
      <c r="CO687" s="668"/>
      <c r="CP687" s="668"/>
      <c r="CQ687" s="668"/>
      <c r="CR687" s="668"/>
      <c r="CS687" s="668"/>
      <c r="CT687" s="668"/>
      <c r="CU687" s="668"/>
      <c r="CV687" s="668"/>
      <c r="CW687" s="668"/>
      <c r="CX687" s="668"/>
      <c r="CY687" s="668"/>
      <c r="CZ687" s="668"/>
      <c r="DA687" s="668"/>
      <c r="DB687" s="668"/>
      <c r="DC687" s="668"/>
      <c r="DD687" s="668"/>
      <c r="DE687" s="668"/>
      <c r="DF687" s="668"/>
      <c r="DG687" s="668"/>
      <c r="DH687" s="668"/>
      <c r="DI687" s="668"/>
      <c r="DJ687" s="668"/>
      <c r="DK687" s="668"/>
      <c r="DL687" s="668"/>
      <c r="DM687" s="668"/>
      <c r="DN687" s="668"/>
      <c r="DO687" s="668"/>
      <c r="DP687" s="668"/>
      <c r="DQ687" s="668"/>
      <c r="DR687" s="668"/>
      <c r="DS687" s="668"/>
      <c r="DT687" s="668"/>
      <c r="DU687" s="668"/>
      <c r="DV687" s="668"/>
      <c r="DW687" s="668"/>
      <c r="DX687" s="668"/>
      <c r="DY687" s="668"/>
      <c r="DZ687" s="668"/>
      <c r="EA687" s="668"/>
      <c r="EB687" s="668"/>
      <c r="EC687" s="668"/>
      <c r="ED687" s="668"/>
      <c r="EE687" s="668"/>
      <c r="EF687" s="668"/>
      <c r="EG687" s="668"/>
      <c r="EH687" s="668"/>
      <c r="EI687" s="668"/>
      <c r="EJ687" s="668"/>
      <c r="EK687" s="668"/>
      <c r="EL687" s="668"/>
      <c r="EM687" s="668"/>
      <c r="EN687" s="668"/>
      <c r="EO687" s="668"/>
      <c r="EP687" s="668"/>
      <c r="EQ687" s="668"/>
      <c r="ER687" s="668"/>
      <c r="ES687" s="668"/>
      <c r="ET687" s="668"/>
      <c r="EU687" s="668"/>
      <c r="EV687" s="668"/>
      <c r="EW687" s="668"/>
      <c r="EX687" s="668"/>
      <c r="EY687" s="668"/>
      <c r="EZ687" s="668"/>
      <c r="FA687" s="668"/>
      <c r="FB687" s="668"/>
      <c r="FC687" s="668"/>
      <c r="FD687" s="668"/>
      <c r="FE687" s="668"/>
      <c r="FF687" s="668"/>
    </row>
    <row r="688" spans="1:162" s="672" customFormat="1" ht="24" customHeight="1">
      <c r="A688" s="385"/>
      <c r="B688" s="385"/>
      <c r="C688" s="384" t="s">
        <v>599</v>
      </c>
      <c r="D688" s="418" t="s">
        <v>1200</v>
      </c>
      <c r="E688" s="419">
        <v>2293470</v>
      </c>
      <c r="F688" s="419">
        <v>0</v>
      </c>
      <c r="G688" s="417">
        <v>2293470</v>
      </c>
      <c r="H688" s="667"/>
      <c r="I688" s="669"/>
      <c r="J688" s="669"/>
      <c r="K688" s="670" t="s">
        <v>599</v>
      </c>
      <c r="L688" s="586" t="s">
        <v>3861</v>
      </c>
      <c r="M688" s="982">
        <f t="shared" si="30"/>
        <v>2293470</v>
      </c>
      <c r="N688" s="982">
        <f t="shared" si="31"/>
        <v>0</v>
      </c>
      <c r="O688" s="982">
        <f t="shared" si="32"/>
        <v>2293470</v>
      </c>
      <c r="P688" s="667"/>
      <c r="Q688" s="667"/>
      <c r="R688" s="667"/>
      <c r="S688" s="667"/>
      <c r="T688" s="667"/>
      <c r="U688" s="667"/>
      <c r="V688" s="667"/>
      <c r="W688" s="667"/>
      <c r="X688" s="667"/>
      <c r="Y688" s="667"/>
      <c r="Z688" s="667"/>
      <c r="AA688" s="667"/>
      <c r="AB688" s="667"/>
      <c r="AC688" s="667"/>
      <c r="AD688" s="667"/>
      <c r="AE688" s="667"/>
      <c r="AF688" s="667"/>
      <c r="AG688" s="667"/>
      <c r="AH688" s="667"/>
      <c r="AI688" s="667"/>
      <c r="AJ688" s="667"/>
      <c r="AK688" s="668"/>
      <c r="AL688" s="668"/>
      <c r="AM688" s="668"/>
      <c r="AN688" s="668"/>
      <c r="AO688" s="668"/>
      <c r="AP688" s="668"/>
      <c r="AQ688" s="668"/>
      <c r="AR688" s="668"/>
      <c r="AS688" s="668"/>
      <c r="AT688" s="668"/>
      <c r="AU688" s="668"/>
      <c r="AV688" s="668"/>
      <c r="AW688" s="668"/>
      <c r="AX688" s="668"/>
      <c r="AY688" s="668"/>
      <c r="AZ688" s="668"/>
      <c r="BA688" s="668"/>
      <c r="BB688" s="668"/>
      <c r="BC688" s="668"/>
      <c r="BD688" s="668"/>
      <c r="BE688" s="668"/>
      <c r="BF688" s="668"/>
      <c r="BG688" s="668"/>
      <c r="BH688" s="668"/>
      <c r="BI688" s="668"/>
      <c r="BJ688" s="668"/>
      <c r="BK688" s="668"/>
      <c r="BL688" s="668"/>
      <c r="BM688" s="668"/>
      <c r="BN688" s="668"/>
      <c r="BO688" s="668"/>
      <c r="BP688" s="668"/>
      <c r="BQ688" s="668"/>
      <c r="BR688" s="668"/>
      <c r="BS688" s="668"/>
      <c r="BT688" s="668"/>
      <c r="BU688" s="668"/>
      <c r="BV688" s="668"/>
      <c r="BW688" s="668"/>
      <c r="BX688" s="668"/>
      <c r="BY688" s="668"/>
      <c r="BZ688" s="668"/>
      <c r="CA688" s="668"/>
      <c r="CB688" s="668"/>
      <c r="CC688" s="668"/>
      <c r="CD688" s="668"/>
      <c r="CE688" s="668"/>
      <c r="CF688" s="668"/>
      <c r="CG688" s="668"/>
      <c r="CH688" s="668"/>
      <c r="CI688" s="668"/>
      <c r="CJ688" s="668"/>
      <c r="CK688" s="668"/>
      <c r="CL688" s="668"/>
      <c r="CM688" s="668"/>
      <c r="CN688" s="668"/>
      <c r="CO688" s="668"/>
      <c r="CP688" s="668"/>
      <c r="CQ688" s="668"/>
      <c r="CR688" s="668"/>
      <c r="CS688" s="668"/>
      <c r="CT688" s="668"/>
      <c r="CU688" s="668"/>
      <c r="CV688" s="668"/>
      <c r="CW688" s="668"/>
      <c r="CX688" s="668"/>
      <c r="CY688" s="668"/>
      <c r="CZ688" s="668"/>
      <c r="DA688" s="668"/>
      <c r="DB688" s="668"/>
      <c r="DC688" s="668"/>
      <c r="DD688" s="668"/>
      <c r="DE688" s="668"/>
      <c r="DF688" s="668"/>
      <c r="DG688" s="668"/>
      <c r="DH688" s="668"/>
      <c r="DI688" s="668"/>
      <c r="DJ688" s="668"/>
      <c r="DK688" s="668"/>
      <c r="DL688" s="668"/>
      <c r="DM688" s="668"/>
      <c r="DN688" s="668"/>
      <c r="DO688" s="668"/>
      <c r="DP688" s="668"/>
      <c r="DQ688" s="668"/>
      <c r="DR688" s="668"/>
      <c r="DS688" s="668"/>
      <c r="DT688" s="668"/>
      <c r="DU688" s="668"/>
      <c r="DV688" s="668"/>
      <c r="DW688" s="668"/>
      <c r="DX688" s="668"/>
      <c r="DY688" s="668"/>
      <c r="DZ688" s="668"/>
      <c r="EA688" s="668"/>
      <c r="EB688" s="668"/>
      <c r="EC688" s="668"/>
      <c r="ED688" s="668"/>
      <c r="EE688" s="668"/>
      <c r="EF688" s="668"/>
      <c r="EG688" s="668"/>
      <c r="EH688" s="668"/>
      <c r="EI688" s="668"/>
      <c r="EJ688" s="668"/>
      <c r="EK688" s="668"/>
      <c r="EL688" s="668"/>
      <c r="EM688" s="668"/>
      <c r="EN688" s="668"/>
      <c r="EO688" s="668"/>
      <c r="EP688" s="668"/>
      <c r="EQ688" s="668"/>
      <c r="ER688" s="668"/>
      <c r="ES688" s="668"/>
      <c r="ET688" s="668"/>
      <c r="EU688" s="668"/>
      <c r="EV688" s="668"/>
      <c r="EW688" s="668"/>
      <c r="EX688" s="668"/>
      <c r="EY688" s="668"/>
      <c r="EZ688" s="668"/>
      <c r="FA688" s="668"/>
      <c r="FB688" s="668"/>
      <c r="FC688" s="668"/>
      <c r="FD688" s="668"/>
      <c r="FE688" s="668"/>
      <c r="FF688" s="668"/>
    </row>
    <row r="689" spans="1:162" s="678" customFormat="1" ht="24" customHeight="1" thickBot="1">
      <c r="A689" s="424" t="s">
        <v>1201</v>
      </c>
      <c r="B689" s="425"/>
      <c r="C689" s="424"/>
      <c r="D689" s="426" t="s">
        <v>1202</v>
      </c>
      <c r="E689" s="427">
        <v>63402430</v>
      </c>
      <c r="F689" s="427">
        <v>0</v>
      </c>
      <c r="G689" s="427">
        <v>63402430</v>
      </c>
      <c r="H689" s="667"/>
      <c r="I689" s="675" t="s">
        <v>1201</v>
      </c>
      <c r="J689" s="676"/>
      <c r="K689" s="675"/>
      <c r="L689" s="587" t="s">
        <v>3862</v>
      </c>
      <c r="M689" s="984">
        <f t="shared" si="30"/>
        <v>63402430</v>
      </c>
      <c r="N689" s="984">
        <f t="shared" si="31"/>
        <v>0</v>
      </c>
      <c r="O689" s="984">
        <f t="shared" si="32"/>
        <v>63402430</v>
      </c>
      <c r="P689" s="667"/>
      <c r="Q689" s="667"/>
      <c r="R689" s="667"/>
      <c r="S689" s="667"/>
      <c r="T689" s="667"/>
      <c r="U689" s="667"/>
      <c r="V689" s="667"/>
      <c r="W689" s="667"/>
      <c r="X689" s="667"/>
      <c r="Y689" s="667"/>
      <c r="Z689" s="667"/>
      <c r="AA689" s="667"/>
      <c r="AB689" s="667"/>
      <c r="AC689" s="667"/>
      <c r="AD689" s="667"/>
      <c r="AE689" s="667"/>
      <c r="AF689" s="667"/>
      <c r="AG689" s="667"/>
      <c r="AH689" s="667"/>
      <c r="AI689" s="667"/>
      <c r="AJ689" s="667"/>
      <c r="AK689" s="668"/>
      <c r="AL689" s="668"/>
      <c r="AM689" s="668"/>
      <c r="AN689" s="668"/>
      <c r="AO689" s="668"/>
      <c r="AP689" s="668"/>
      <c r="AQ689" s="668"/>
      <c r="AR689" s="668"/>
      <c r="AS689" s="668"/>
      <c r="AT689" s="668"/>
      <c r="AU689" s="668"/>
      <c r="AV689" s="668"/>
      <c r="AW689" s="668"/>
      <c r="AX689" s="668"/>
      <c r="AY689" s="668"/>
      <c r="AZ689" s="668"/>
      <c r="BA689" s="668"/>
      <c r="BB689" s="668"/>
      <c r="BC689" s="668"/>
      <c r="BD689" s="668"/>
      <c r="BE689" s="668"/>
      <c r="BF689" s="668"/>
      <c r="BG689" s="668"/>
      <c r="BH689" s="668"/>
      <c r="BI689" s="668"/>
      <c r="BJ689" s="668"/>
      <c r="BK689" s="668"/>
      <c r="BL689" s="668"/>
      <c r="BM689" s="668"/>
      <c r="BN689" s="668"/>
      <c r="BO689" s="668"/>
      <c r="BP689" s="668"/>
      <c r="BQ689" s="668"/>
      <c r="BR689" s="668"/>
      <c r="BS689" s="668"/>
      <c r="BT689" s="668"/>
      <c r="BU689" s="668"/>
      <c r="BV689" s="668"/>
      <c r="BW689" s="668"/>
      <c r="BX689" s="668"/>
      <c r="BY689" s="668"/>
      <c r="BZ689" s="668"/>
      <c r="CA689" s="668"/>
      <c r="CB689" s="668"/>
      <c r="CC689" s="668"/>
      <c r="CD689" s="668"/>
      <c r="CE689" s="668"/>
      <c r="CF689" s="668"/>
      <c r="CG689" s="668"/>
      <c r="CH689" s="668"/>
      <c r="CI689" s="668"/>
      <c r="CJ689" s="668"/>
      <c r="CK689" s="668"/>
      <c r="CL689" s="668"/>
      <c r="CM689" s="668"/>
      <c r="CN689" s="668"/>
      <c r="CO689" s="668"/>
      <c r="CP689" s="668"/>
      <c r="CQ689" s="668"/>
      <c r="CR689" s="668"/>
      <c r="CS689" s="668"/>
      <c r="CT689" s="668"/>
      <c r="CU689" s="668"/>
      <c r="CV689" s="668"/>
      <c r="CW689" s="668"/>
      <c r="CX689" s="668"/>
      <c r="CY689" s="668"/>
      <c r="CZ689" s="668"/>
      <c r="DA689" s="668"/>
      <c r="DB689" s="668"/>
      <c r="DC689" s="668"/>
      <c r="DD689" s="668"/>
      <c r="DE689" s="668"/>
      <c r="DF689" s="668"/>
      <c r="DG689" s="668"/>
      <c r="DH689" s="668"/>
      <c r="DI689" s="668"/>
      <c r="DJ689" s="668"/>
      <c r="DK689" s="668"/>
      <c r="DL689" s="668"/>
      <c r="DM689" s="668"/>
      <c r="DN689" s="668"/>
      <c r="DO689" s="668"/>
      <c r="DP689" s="668"/>
      <c r="DQ689" s="668"/>
      <c r="DR689" s="668"/>
      <c r="DS689" s="668"/>
      <c r="DT689" s="668"/>
      <c r="DU689" s="668"/>
      <c r="DV689" s="668"/>
      <c r="DW689" s="668"/>
      <c r="DX689" s="668"/>
      <c r="DY689" s="668"/>
      <c r="DZ689" s="668"/>
      <c r="EA689" s="668"/>
      <c r="EB689" s="668"/>
      <c r="EC689" s="668"/>
      <c r="ED689" s="668"/>
      <c r="EE689" s="668"/>
      <c r="EF689" s="668"/>
      <c r="EG689" s="668"/>
      <c r="EH689" s="668"/>
      <c r="EI689" s="668"/>
      <c r="EJ689" s="668"/>
      <c r="EK689" s="668"/>
      <c r="EL689" s="668"/>
      <c r="EM689" s="668"/>
      <c r="EN689" s="668"/>
      <c r="EO689" s="668"/>
      <c r="EP689" s="668"/>
      <c r="EQ689" s="668"/>
      <c r="ER689" s="668"/>
      <c r="ES689" s="668"/>
      <c r="ET689" s="668"/>
      <c r="EU689" s="668"/>
      <c r="EV689" s="668"/>
      <c r="EW689" s="668"/>
      <c r="EX689" s="668"/>
      <c r="EY689" s="668"/>
      <c r="EZ689" s="668"/>
      <c r="FA689" s="668"/>
      <c r="FB689" s="668"/>
      <c r="FC689" s="668"/>
      <c r="FD689" s="668"/>
      <c r="FE689" s="668"/>
      <c r="FF689" s="668"/>
    </row>
    <row r="690" spans="1:162" s="668" customFormat="1" ht="24" customHeight="1" thickTop="1">
      <c r="A690" s="414"/>
      <c r="B690" s="414" t="s">
        <v>592</v>
      </c>
      <c r="C690" s="415"/>
      <c r="D690" s="416" t="s">
        <v>593</v>
      </c>
      <c r="E690" s="417">
        <v>23084250</v>
      </c>
      <c r="F690" s="417">
        <v>0</v>
      </c>
      <c r="G690" s="417">
        <v>23084250</v>
      </c>
      <c r="H690" s="667"/>
      <c r="I690" s="665"/>
      <c r="J690" s="665" t="s">
        <v>592</v>
      </c>
      <c r="K690" s="666"/>
      <c r="L690" s="585" t="s">
        <v>3339</v>
      </c>
      <c r="M690" s="981">
        <f t="shared" si="30"/>
        <v>23084250</v>
      </c>
      <c r="N690" s="981">
        <f t="shared" si="31"/>
        <v>0</v>
      </c>
      <c r="O690" s="981">
        <f t="shared" si="32"/>
        <v>23084250</v>
      </c>
      <c r="P690" s="667"/>
      <c r="Q690" s="667"/>
      <c r="R690" s="667"/>
      <c r="S690" s="667"/>
      <c r="T690" s="667"/>
      <c r="U690" s="667"/>
      <c r="V690" s="667"/>
      <c r="W690" s="667"/>
      <c r="X690" s="667"/>
      <c r="Y690" s="667"/>
      <c r="Z690" s="667"/>
      <c r="AA690" s="667"/>
      <c r="AB690" s="667"/>
      <c r="AC690" s="667"/>
      <c r="AD690" s="667"/>
      <c r="AE690" s="667"/>
      <c r="AF690" s="667"/>
      <c r="AG690" s="667"/>
      <c r="AH690" s="667"/>
      <c r="AI690" s="667"/>
      <c r="AJ690" s="667"/>
    </row>
    <row r="691" spans="1:162" s="678" customFormat="1" ht="24" customHeight="1" thickBot="1">
      <c r="A691" s="385"/>
      <c r="B691" s="384"/>
      <c r="C691" s="385" t="s">
        <v>592</v>
      </c>
      <c r="D691" s="418" t="s">
        <v>594</v>
      </c>
      <c r="E691" s="419">
        <v>23084250</v>
      </c>
      <c r="F691" s="419">
        <v>0</v>
      </c>
      <c r="G691" s="417">
        <v>23084250</v>
      </c>
      <c r="H691" s="667"/>
      <c r="I691" s="669"/>
      <c r="J691" s="670"/>
      <c r="K691" s="669" t="s">
        <v>592</v>
      </c>
      <c r="L691" s="586" t="s">
        <v>3327</v>
      </c>
      <c r="M691" s="982">
        <f t="shared" si="30"/>
        <v>23084250</v>
      </c>
      <c r="N691" s="982">
        <f t="shared" si="31"/>
        <v>0</v>
      </c>
      <c r="O691" s="982">
        <f t="shared" si="32"/>
        <v>23084250</v>
      </c>
      <c r="P691" s="667"/>
      <c r="Q691" s="667"/>
      <c r="R691" s="667"/>
      <c r="S691" s="667"/>
      <c r="T691" s="667"/>
      <c r="U691" s="667"/>
      <c r="V691" s="667"/>
      <c r="W691" s="667"/>
      <c r="X691" s="667"/>
      <c r="Y691" s="667"/>
      <c r="Z691" s="667"/>
      <c r="AA691" s="667"/>
      <c r="AB691" s="667"/>
      <c r="AC691" s="667"/>
      <c r="AD691" s="667"/>
      <c r="AE691" s="667"/>
      <c r="AF691" s="667"/>
      <c r="AG691" s="667"/>
      <c r="AH691" s="667"/>
      <c r="AI691" s="667"/>
      <c r="AJ691" s="667"/>
      <c r="AK691" s="668"/>
      <c r="AL691" s="668"/>
      <c r="AM691" s="668"/>
      <c r="AN691" s="668"/>
      <c r="AO691" s="668"/>
      <c r="AP691" s="668"/>
      <c r="AQ691" s="668"/>
      <c r="AR691" s="668"/>
      <c r="AS691" s="668"/>
      <c r="AT691" s="668"/>
      <c r="AU691" s="668"/>
      <c r="AV691" s="668"/>
      <c r="AW691" s="668"/>
      <c r="AX691" s="668"/>
      <c r="AY691" s="668"/>
      <c r="AZ691" s="668"/>
      <c r="BA691" s="668"/>
      <c r="BB691" s="668"/>
      <c r="BC691" s="668"/>
      <c r="BD691" s="668"/>
      <c r="BE691" s="668"/>
      <c r="BF691" s="668"/>
      <c r="BG691" s="668"/>
      <c r="BH691" s="668"/>
      <c r="BI691" s="668"/>
      <c r="BJ691" s="668"/>
      <c r="BK691" s="668"/>
      <c r="BL691" s="668"/>
      <c r="BM691" s="668"/>
      <c r="BN691" s="668"/>
      <c r="BO691" s="668"/>
      <c r="BP691" s="668"/>
      <c r="BQ691" s="668"/>
      <c r="BR691" s="668"/>
      <c r="BS691" s="668"/>
      <c r="BT691" s="668"/>
      <c r="BU691" s="668"/>
      <c r="BV691" s="668"/>
      <c r="BW691" s="668"/>
      <c r="BX691" s="668"/>
      <c r="BY691" s="668"/>
      <c r="BZ691" s="668"/>
      <c r="CA691" s="668"/>
      <c r="CB691" s="668"/>
      <c r="CC691" s="668"/>
      <c r="CD691" s="668"/>
      <c r="CE691" s="668"/>
      <c r="CF691" s="668"/>
      <c r="CG691" s="668"/>
      <c r="CH691" s="668"/>
      <c r="CI691" s="668"/>
      <c r="CJ691" s="668"/>
      <c r="CK691" s="668"/>
      <c r="CL691" s="668"/>
      <c r="CM691" s="668"/>
      <c r="CN691" s="668"/>
      <c r="CO691" s="668"/>
      <c r="CP691" s="668"/>
      <c r="CQ691" s="668"/>
      <c r="CR691" s="668"/>
      <c r="CS691" s="668"/>
      <c r="CT691" s="668"/>
      <c r="CU691" s="668"/>
      <c r="CV691" s="668"/>
      <c r="CW691" s="668"/>
      <c r="CX691" s="668"/>
      <c r="CY691" s="668"/>
      <c r="CZ691" s="668"/>
      <c r="DA691" s="668"/>
      <c r="DB691" s="668"/>
      <c r="DC691" s="668"/>
      <c r="DD691" s="668"/>
      <c r="DE691" s="668"/>
      <c r="DF691" s="668"/>
      <c r="DG691" s="668"/>
      <c r="DH691" s="668"/>
      <c r="DI691" s="668"/>
      <c r="DJ691" s="668"/>
      <c r="DK691" s="668"/>
      <c r="DL691" s="668"/>
      <c r="DM691" s="668"/>
      <c r="DN691" s="668"/>
      <c r="DO691" s="668"/>
      <c r="DP691" s="668"/>
      <c r="DQ691" s="668"/>
      <c r="DR691" s="668"/>
      <c r="DS691" s="668"/>
      <c r="DT691" s="668"/>
      <c r="DU691" s="668"/>
      <c r="DV691" s="668"/>
      <c r="DW691" s="668"/>
      <c r="DX691" s="668"/>
      <c r="DY691" s="668"/>
      <c r="DZ691" s="668"/>
      <c r="EA691" s="668"/>
      <c r="EB691" s="668"/>
      <c r="EC691" s="668"/>
      <c r="ED691" s="668"/>
      <c r="EE691" s="668"/>
      <c r="EF691" s="668"/>
      <c r="EG691" s="668"/>
      <c r="EH691" s="668"/>
      <c r="EI691" s="668"/>
      <c r="EJ691" s="668"/>
      <c r="EK691" s="668"/>
      <c r="EL691" s="668"/>
      <c r="EM691" s="668"/>
      <c r="EN691" s="668"/>
      <c r="EO691" s="668"/>
      <c r="EP691" s="668"/>
      <c r="EQ691" s="668"/>
      <c r="ER691" s="668"/>
      <c r="ES691" s="668"/>
      <c r="ET691" s="668"/>
      <c r="EU691" s="668"/>
      <c r="EV691" s="668"/>
      <c r="EW691" s="668"/>
      <c r="EX691" s="668"/>
      <c r="EY691" s="668"/>
      <c r="EZ691" s="668"/>
      <c r="FA691" s="668"/>
      <c r="FB691" s="668"/>
      <c r="FC691" s="668"/>
      <c r="FD691" s="668"/>
      <c r="FE691" s="668"/>
      <c r="FF691" s="668"/>
    </row>
    <row r="692" spans="1:162" s="668" customFormat="1" ht="24" customHeight="1" thickTop="1">
      <c r="A692" s="428"/>
      <c r="B692" s="428" t="s">
        <v>595</v>
      </c>
      <c r="C692" s="429"/>
      <c r="D692" s="430" t="s">
        <v>1203</v>
      </c>
      <c r="E692" s="431">
        <v>30848160</v>
      </c>
      <c r="F692" s="431">
        <v>0</v>
      </c>
      <c r="G692" s="417">
        <v>30848160</v>
      </c>
      <c r="H692" s="667"/>
      <c r="I692" s="679"/>
      <c r="J692" s="679" t="s">
        <v>595</v>
      </c>
      <c r="K692" s="680"/>
      <c r="L692" s="588" t="s">
        <v>3863</v>
      </c>
      <c r="M692" s="985">
        <f t="shared" si="30"/>
        <v>30848160</v>
      </c>
      <c r="N692" s="985">
        <f t="shared" si="31"/>
        <v>0</v>
      </c>
      <c r="O692" s="985">
        <f t="shared" si="32"/>
        <v>30848160</v>
      </c>
      <c r="P692" s="667"/>
      <c r="Q692" s="667"/>
      <c r="R692" s="667"/>
      <c r="S692" s="667"/>
      <c r="T692" s="667"/>
      <c r="U692" s="667"/>
      <c r="V692" s="667"/>
      <c r="W692" s="667"/>
      <c r="X692" s="667"/>
      <c r="Y692" s="667"/>
      <c r="Z692" s="667"/>
      <c r="AA692" s="667"/>
      <c r="AB692" s="667"/>
      <c r="AC692" s="667"/>
      <c r="AD692" s="667"/>
      <c r="AE692" s="667"/>
      <c r="AF692" s="667"/>
      <c r="AG692" s="667"/>
      <c r="AH692" s="667"/>
      <c r="AI692" s="667"/>
      <c r="AJ692" s="667"/>
    </row>
    <row r="693" spans="1:162" s="696" customFormat="1" ht="24" customHeight="1">
      <c r="A693" s="384"/>
      <c r="B693" s="385"/>
      <c r="C693" s="385" t="s">
        <v>592</v>
      </c>
      <c r="D693" s="478" t="s">
        <v>1204</v>
      </c>
      <c r="E693" s="419">
        <v>3034000</v>
      </c>
      <c r="F693" s="419">
        <v>0</v>
      </c>
      <c r="G693" s="417">
        <v>3034000</v>
      </c>
      <c r="H693" s="662"/>
      <c r="I693" s="670"/>
      <c r="J693" s="669"/>
      <c r="K693" s="669" t="s">
        <v>592</v>
      </c>
      <c r="L693" s="586" t="s">
        <v>3864</v>
      </c>
      <c r="M693" s="982">
        <f t="shared" si="30"/>
        <v>3034000</v>
      </c>
      <c r="N693" s="982">
        <f t="shared" si="31"/>
        <v>0</v>
      </c>
      <c r="O693" s="982">
        <f t="shared" si="32"/>
        <v>3034000</v>
      </c>
      <c r="P693" s="662"/>
      <c r="Q693" s="662"/>
      <c r="R693" s="662"/>
      <c r="S693" s="662"/>
      <c r="T693" s="662"/>
      <c r="U693" s="662"/>
      <c r="V693" s="662"/>
      <c r="W693" s="662"/>
      <c r="X693" s="662"/>
      <c r="Y693" s="662"/>
      <c r="Z693" s="662"/>
      <c r="AA693" s="662"/>
      <c r="AB693" s="662"/>
      <c r="AC693" s="662"/>
      <c r="AD693" s="662"/>
      <c r="AE693" s="662"/>
      <c r="AF693" s="662"/>
      <c r="AG693" s="662"/>
      <c r="AH693" s="662"/>
      <c r="AI693" s="662"/>
      <c r="AJ693" s="662"/>
      <c r="AK693" s="663"/>
      <c r="AL693" s="663"/>
      <c r="AM693" s="663"/>
      <c r="AN693" s="663"/>
      <c r="AO693" s="663"/>
      <c r="AP693" s="663"/>
      <c r="AQ693" s="663"/>
      <c r="AR693" s="663"/>
      <c r="AS693" s="663"/>
      <c r="AT693" s="663"/>
      <c r="AU693" s="663"/>
      <c r="AV693" s="663"/>
      <c r="AW693" s="663"/>
      <c r="AX693" s="663"/>
      <c r="AY693" s="663"/>
      <c r="AZ693" s="663"/>
      <c r="BA693" s="663"/>
      <c r="BB693" s="663"/>
      <c r="BC693" s="663"/>
      <c r="BD693" s="663"/>
      <c r="BE693" s="663"/>
      <c r="BF693" s="663"/>
      <c r="BG693" s="663"/>
      <c r="BH693" s="663"/>
      <c r="BI693" s="663"/>
      <c r="BJ693" s="663"/>
      <c r="BK693" s="663"/>
      <c r="BL693" s="663"/>
      <c r="BM693" s="663"/>
      <c r="BN693" s="663"/>
      <c r="BO693" s="663"/>
      <c r="BP693" s="663"/>
      <c r="BQ693" s="663"/>
      <c r="BR693" s="663"/>
      <c r="BS693" s="663"/>
      <c r="BT693" s="663"/>
      <c r="BU693" s="663"/>
      <c r="BV693" s="663"/>
      <c r="BW693" s="663"/>
      <c r="BX693" s="663"/>
      <c r="BY693" s="663"/>
      <c r="BZ693" s="663"/>
      <c r="CA693" s="663"/>
      <c r="CB693" s="663"/>
      <c r="CC693" s="663"/>
      <c r="CD693" s="663"/>
      <c r="CE693" s="663"/>
      <c r="CF693" s="663"/>
      <c r="CG693" s="663"/>
      <c r="CH693" s="663"/>
      <c r="CI693" s="663"/>
      <c r="CJ693" s="663"/>
      <c r="CK693" s="663"/>
      <c r="CL693" s="663"/>
      <c r="CM693" s="663"/>
      <c r="CN693" s="663"/>
      <c r="CO693" s="663"/>
      <c r="CP693" s="663"/>
      <c r="CQ693" s="663"/>
      <c r="CR693" s="663"/>
      <c r="CS693" s="663"/>
      <c r="CT693" s="663"/>
      <c r="CU693" s="663"/>
      <c r="CV693" s="663"/>
      <c r="CW693" s="663"/>
      <c r="CX693" s="663"/>
      <c r="CY693" s="663"/>
      <c r="CZ693" s="663"/>
      <c r="DA693" s="663"/>
      <c r="DB693" s="663"/>
      <c r="DC693" s="663"/>
      <c r="DD693" s="663"/>
      <c r="DE693" s="663"/>
      <c r="DF693" s="663"/>
      <c r="DG693" s="663"/>
      <c r="DH693" s="663"/>
      <c r="DI693" s="663"/>
      <c r="DJ693" s="663"/>
      <c r="DK693" s="663"/>
      <c r="DL693" s="663"/>
      <c r="DM693" s="663"/>
      <c r="DN693" s="663"/>
      <c r="DO693" s="663"/>
      <c r="DP693" s="663"/>
      <c r="DQ693" s="663"/>
      <c r="DR693" s="663"/>
      <c r="DS693" s="663"/>
      <c r="DT693" s="663"/>
      <c r="DU693" s="663"/>
      <c r="DV693" s="663"/>
      <c r="DW693" s="663"/>
      <c r="DX693" s="663"/>
      <c r="DY693" s="663"/>
      <c r="DZ693" s="663"/>
      <c r="EA693" s="663"/>
      <c r="EB693" s="663"/>
      <c r="EC693" s="663"/>
      <c r="ED693" s="663"/>
      <c r="EE693" s="663"/>
      <c r="EF693" s="663"/>
      <c r="EG693" s="663"/>
      <c r="EH693" s="663"/>
      <c r="EI693" s="663"/>
      <c r="EJ693" s="663"/>
      <c r="EK693" s="663"/>
      <c r="EL693" s="663"/>
      <c r="EM693" s="663"/>
      <c r="EN693" s="663"/>
      <c r="EO693" s="663"/>
      <c r="EP693" s="663"/>
      <c r="EQ693" s="663"/>
      <c r="ER693" s="663"/>
      <c r="ES693" s="663"/>
      <c r="ET693" s="663"/>
      <c r="EU693" s="663"/>
      <c r="EV693" s="663"/>
      <c r="EW693" s="663"/>
      <c r="EX693" s="663"/>
      <c r="EY693" s="663"/>
      <c r="EZ693" s="663"/>
      <c r="FA693" s="663"/>
      <c r="FB693" s="663"/>
      <c r="FC693" s="663"/>
      <c r="FD693" s="663"/>
      <c r="FE693" s="663"/>
      <c r="FF693" s="663"/>
    </row>
    <row r="694" spans="1:162" s="672" customFormat="1" ht="24" customHeight="1">
      <c r="A694" s="414"/>
      <c r="B694" s="415"/>
      <c r="C694" s="414" t="s">
        <v>595</v>
      </c>
      <c r="D694" s="552" t="s">
        <v>1205</v>
      </c>
      <c r="E694" s="417">
        <v>13480800</v>
      </c>
      <c r="F694" s="417">
        <v>0</v>
      </c>
      <c r="G694" s="417">
        <v>13480800</v>
      </c>
      <c r="H694" s="667"/>
      <c r="I694" s="665"/>
      <c r="J694" s="666"/>
      <c r="K694" s="665" t="s">
        <v>595</v>
      </c>
      <c r="L694" s="585" t="s">
        <v>3865</v>
      </c>
      <c r="M694" s="981">
        <f t="shared" si="30"/>
        <v>13480800</v>
      </c>
      <c r="N694" s="981">
        <f t="shared" si="31"/>
        <v>0</v>
      </c>
      <c r="O694" s="981">
        <f t="shared" si="32"/>
        <v>13480800</v>
      </c>
      <c r="P694" s="667"/>
      <c r="Q694" s="667"/>
      <c r="R694" s="667"/>
      <c r="S694" s="667"/>
      <c r="T694" s="667"/>
      <c r="U694" s="667"/>
      <c r="V694" s="667"/>
      <c r="W694" s="667"/>
      <c r="X694" s="667"/>
      <c r="Y694" s="667"/>
      <c r="Z694" s="667"/>
      <c r="AA694" s="667"/>
      <c r="AB694" s="667"/>
      <c r="AC694" s="667"/>
      <c r="AD694" s="667"/>
      <c r="AE694" s="667"/>
      <c r="AF694" s="667"/>
      <c r="AG694" s="667"/>
      <c r="AH694" s="667"/>
      <c r="AI694" s="667"/>
      <c r="AJ694" s="667"/>
      <c r="AK694" s="668"/>
      <c r="AL694" s="668"/>
      <c r="AM694" s="668"/>
      <c r="AN694" s="668"/>
      <c r="AO694" s="668"/>
      <c r="AP694" s="668"/>
      <c r="AQ694" s="668"/>
      <c r="AR694" s="668"/>
      <c r="AS694" s="668"/>
      <c r="AT694" s="668"/>
      <c r="AU694" s="668"/>
      <c r="AV694" s="668"/>
      <c r="AW694" s="668"/>
      <c r="AX694" s="668"/>
      <c r="AY694" s="668"/>
      <c r="AZ694" s="668"/>
      <c r="BA694" s="668"/>
      <c r="BB694" s="668"/>
      <c r="BC694" s="668"/>
      <c r="BD694" s="668"/>
      <c r="BE694" s="668"/>
      <c r="BF694" s="668"/>
      <c r="BG694" s="668"/>
      <c r="BH694" s="668"/>
      <c r="BI694" s="668"/>
      <c r="BJ694" s="668"/>
      <c r="BK694" s="668"/>
      <c r="BL694" s="668"/>
      <c r="BM694" s="668"/>
      <c r="BN694" s="668"/>
      <c r="BO694" s="668"/>
      <c r="BP694" s="668"/>
      <c r="BQ694" s="668"/>
      <c r="BR694" s="668"/>
      <c r="BS694" s="668"/>
      <c r="BT694" s="668"/>
      <c r="BU694" s="668"/>
      <c r="BV694" s="668"/>
      <c r="BW694" s="668"/>
      <c r="BX694" s="668"/>
      <c r="BY694" s="668"/>
      <c r="BZ694" s="668"/>
      <c r="CA694" s="668"/>
      <c r="CB694" s="668"/>
      <c r="CC694" s="668"/>
      <c r="CD694" s="668"/>
      <c r="CE694" s="668"/>
      <c r="CF694" s="668"/>
      <c r="CG694" s="668"/>
      <c r="CH694" s="668"/>
      <c r="CI694" s="668"/>
      <c r="CJ694" s="668"/>
      <c r="CK694" s="668"/>
      <c r="CL694" s="668"/>
      <c r="CM694" s="668"/>
      <c r="CN694" s="668"/>
      <c r="CO694" s="668"/>
      <c r="CP694" s="668"/>
      <c r="CQ694" s="668"/>
      <c r="CR694" s="668"/>
      <c r="CS694" s="668"/>
      <c r="CT694" s="668"/>
      <c r="CU694" s="668"/>
      <c r="CV694" s="668"/>
      <c r="CW694" s="668"/>
      <c r="CX694" s="668"/>
      <c r="CY694" s="668"/>
      <c r="CZ694" s="668"/>
      <c r="DA694" s="668"/>
      <c r="DB694" s="668"/>
      <c r="DC694" s="668"/>
      <c r="DD694" s="668"/>
      <c r="DE694" s="668"/>
      <c r="DF694" s="668"/>
      <c r="DG694" s="668"/>
      <c r="DH694" s="668"/>
      <c r="DI694" s="668"/>
      <c r="DJ694" s="668"/>
      <c r="DK694" s="668"/>
      <c r="DL694" s="668"/>
      <c r="DM694" s="668"/>
      <c r="DN694" s="668"/>
      <c r="DO694" s="668"/>
      <c r="DP694" s="668"/>
      <c r="DQ694" s="668"/>
      <c r="DR694" s="668"/>
      <c r="DS694" s="668"/>
      <c r="DT694" s="668"/>
      <c r="DU694" s="668"/>
      <c r="DV694" s="668"/>
      <c r="DW694" s="668"/>
      <c r="DX694" s="668"/>
      <c r="DY694" s="668"/>
      <c r="DZ694" s="668"/>
      <c r="EA694" s="668"/>
      <c r="EB694" s="668"/>
      <c r="EC694" s="668"/>
      <c r="ED694" s="668"/>
      <c r="EE694" s="668"/>
      <c r="EF694" s="668"/>
      <c r="EG694" s="668"/>
      <c r="EH694" s="668"/>
      <c r="EI694" s="668"/>
      <c r="EJ694" s="668"/>
      <c r="EK694" s="668"/>
      <c r="EL694" s="668"/>
      <c r="EM694" s="668"/>
      <c r="EN694" s="668"/>
      <c r="EO694" s="668"/>
      <c r="EP694" s="668"/>
      <c r="EQ694" s="668"/>
      <c r="ER694" s="668"/>
      <c r="ES694" s="668"/>
      <c r="ET694" s="668"/>
      <c r="EU694" s="668"/>
      <c r="EV694" s="668"/>
      <c r="EW694" s="668"/>
      <c r="EX694" s="668"/>
      <c r="EY694" s="668"/>
      <c r="EZ694" s="668"/>
      <c r="FA694" s="668"/>
      <c r="FB694" s="668"/>
      <c r="FC694" s="668"/>
      <c r="FD694" s="668"/>
      <c r="FE694" s="668"/>
      <c r="FF694" s="668"/>
    </row>
    <row r="695" spans="1:162" s="668" customFormat="1" ht="24" customHeight="1">
      <c r="A695" s="385"/>
      <c r="B695" s="385"/>
      <c r="C695" s="384" t="s">
        <v>599</v>
      </c>
      <c r="D695" s="478" t="s">
        <v>1206</v>
      </c>
      <c r="E695" s="419">
        <v>14333360</v>
      </c>
      <c r="F695" s="419">
        <v>0</v>
      </c>
      <c r="G695" s="417">
        <v>14333360</v>
      </c>
      <c r="H695" s="667"/>
      <c r="I695" s="669"/>
      <c r="J695" s="669"/>
      <c r="K695" s="670" t="s">
        <v>599</v>
      </c>
      <c r="L695" s="586" t="s">
        <v>3866</v>
      </c>
      <c r="M695" s="982">
        <f t="shared" si="30"/>
        <v>14333360</v>
      </c>
      <c r="N695" s="982">
        <f t="shared" si="31"/>
        <v>0</v>
      </c>
      <c r="O695" s="982">
        <f t="shared" si="32"/>
        <v>14333360</v>
      </c>
      <c r="P695" s="667"/>
      <c r="Q695" s="667"/>
      <c r="R695" s="667"/>
      <c r="S695" s="667"/>
      <c r="T695" s="667"/>
      <c r="U695" s="667"/>
      <c r="V695" s="667"/>
      <c r="W695" s="667"/>
      <c r="X695" s="667"/>
      <c r="Y695" s="667"/>
      <c r="Z695" s="667"/>
      <c r="AA695" s="667"/>
      <c r="AB695" s="667"/>
      <c r="AC695" s="667"/>
      <c r="AD695" s="667"/>
      <c r="AE695" s="667"/>
      <c r="AF695" s="667"/>
      <c r="AG695" s="667"/>
      <c r="AH695" s="667"/>
      <c r="AI695" s="667"/>
      <c r="AJ695" s="667"/>
    </row>
    <row r="696" spans="1:162" s="672" customFormat="1" ht="24" customHeight="1">
      <c r="A696" s="385"/>
      <c r="B696" s="384" t="s">
        <v>599</v>
      </c>
      <c r="C696" s="385"/>
      <c r="D696" s="478" t="s">
        <v>1207</v>
      </c>
      <c r="E696" s="419">
        <v>5326020</v>
      </c>
      <c r="F696" s="419">
        <v>0</v>
      </c>
      <c r="G696" s="417">
        <v>5326020</v>
      </c>
      <c r="H696" s="667"/>
      <c r="I696" s="669"/>
      <c r="J696" s="670" t="s">
        <v>599</v>
      </c>
      <c r="K696" s="669"/>
      <c r="L696" s="586" t="s">
        <v>3867</v>
      </c>
      <c r="M696" s="982">
        <f t="shared" si="30"/>
        <v>5326020</v>
      </c>
      <c r="N696" s="982">
        <f t="shared" si="31"/>
        <v>0</v>
      </c>
      <c r="O696" s="982">
        <f t="shared" si="32"/>
        <v>5326020</v>
      </c>
      <c r="P696" s="667"/>
      <c r="Q696" s="667"/>
      <c r="R696" s="667"/>
      <c r="S696" s="667"/>
      <c r="T696" s="667"/>
      <c r="U696" s="667"/>
      <c r="V696" s="667"/>
      <c r="W696" s="667"/>
      <c r="X696" s="667"/>
      <c r="Y696" s="667"/>
      <c r="Z696" s="667"/>
      <c r="AA696" s="667"/>
      <c r="AB696" s="667"/>
      <c r="AC696" s="667"/>
      <c r="AD696" s="667"/>
      <c r="AE696" s="667"/>
      <c r="AF696" s="667"/>
      <c r="AG696" s="667"/>
      <c r="AH696" s="667"/>
      <c r="AI696" s="667"/>
      <c r="AJ696" s="667"/>
      <c r="AK696" s="668"/>
      <c r="AL696" s="668"/>
      <c r="AM696" s="668"/>
      <c r="AN696" s="668"/>
      <c r="AO696" s="668"/>
      <c r="AP696" s="668"/>
      <c r="AQ696" s="668"/>
      <c r="AR696" s="668"/>
      <c r="AS696" s="668"/>
      <c r="AT696" s="668"/>
      <c r="AU696" s="668"/>
      <c r="AV696" s="668"/>
      <c r="AW696" s="668"/>
      <c r="AX696" s="668"/>
      <c r="AY696" s="668"/>
      <c r="AZ696" s="668"/>
      <c r="BA696" s="668"/>
      <c r="BB696" s="668"/>
      <c r="BC696" s="668"/>
      <c r="BD696" s="668"/>
      <c r="BE696" s="668"/>
      <c r="BF696" s="668"/>
      <c r="BG696" s="668"/>
      <c r="BH696" s="668"/>
      <c r="BI696" s="668"/>
      <c r="BJ696" s="668"/>
      <c r="BK696" s="668"/>
      <c r="BL696" s="668"/>
      <c r="BM696" s="668"/>
      <c r="BN696" s="668"/>
      <c r="BO696" s="668"/>
      <c r="BP696" s="668"/>
      <c r="BQ696" s="668"/>
      <c r="BR696" s="668"/>
      <c r="BS696" s="668"/>
      <c r="BT696" s="668"/>
      <c r="BU696" s="668"/>
      <c r="BV696" s="668"/>
      <c r="BW696" s="668"/>
      <c r="BX696" s="668"/>
      <c r="BY696" s="668"/>
      <c r="BZ696" s="668"/>
      <c r="CA696" s="668"/>
      <c r="CB696" s="668"/>
      <c r="CC696" s="668"/>
      <c r="CD696" s="668"/>
      <c r="CE696" s="668"/>
      <c r="CF696" s="668"/>
      <c r="CG696" s="668"/>
      <c r="CH696" s="668"/>
      <c r="CI696" s="668"/>
      <c r="CJ696" s="668"/>
      <c r="CK696" s="668"/>
      <c r="CL696" s="668"/>
      <c r="CM696" s="668"/>
      <c r="CN696" s="668"/>
      <c r="CO696" s="668"/>
      <c r="CP696" s="668"/>
      <c r="CQ696" s="668"/>
      <c r="CR696" s="668"/>
      <c r="CS696" s="668"/>
      <c r="CT696" s="668"/>
      <c r="CU696" s="668"/>
      <c r="CV696" s="668"/>
      <c r="CW696" s="668"/>
      <c r="CX696" s="668"/>
      <c r="CY696" s="668"/>
      <c r="CZ696" s="668"/>
      <c r="DA696" s="668"/>
      <c r="DB696" s="668"/>
      <c r="DC696" s="668"/>
      <c r="DD696" s="668"/>
      <c r="DE696" s="668"/>
      <c r="DF696" s="668"/>
      <c r="DG696" s="668"/>
      <c r="DH696" s="668"/>
      <c r="DI696" s="668"/>
      <c r="DJ696" s="668"/>
      <c r="DK696" s="668"/>
      <c r="DL696" s="668"/>
      <c r="DM696" s="668"/>
      <c r="DN696" s="668"/>
      <c r="DO696" s="668"/>
      <c r="DP696" s="668"/>
      <c r="DQ696" s="668"/>
      <c r="DR696" s="668"/>
      <c r="DS696" s="668"/>
      <c r="DT696" s="668"/>
      <c r="DU696" s="668"/>
      <c r="DV696" s="668"/>
      <c r="DW696" s="668"/>
      <c r="DX696" s="668"/>
      <c r="DY696" s="668"/>
      <c r="DZ696" s="668"/>
      <c r="EA696" s="668"/>
      <c r="EB696" s="668"/>
      <c r="EC696" s="668"/>
      <c r="ED696" s="668"/>
      <c r="EE696" s="668"/>
      <c r="EF696" s="668"/>
      <c r="EG696" s="668"/>
      <c r="EH696" s="668"/>
      <c r="EI696" s="668"/>
      <c r="EJ696" s="668"/>
      <c r="EK696" s="668"/>
      <c r="EL696" s="668"/>
      <c r="EM696" s="668"/>
      <c r="EN696" s="668"/>
      <c r="EO696" s="668"/>
      <c r="EP696" s="668"/>
      <c r="EQ696" s="668"/>
      <c r="ER696" s="668"/>
      <c r="ES696" s="668"/>
      <c r="ET696" s="668"/>
      <c r="EU696" s="668"/>
      <c r="EV696" s="668"/>
      <c r="EW696" s="668"/>
      <c r="EX696" s="668"/>
      <c r="EY696" s="668"/>
      <c r="EZ696" s="668"/>
      <c r="FA696" s="668"/>
      <c r="FB696" s="668"/>
      <c r="FC696" s="668"/>
      <c r="FD696" s="668"/>
      <c r="FE696" s="668"/>
      <c r="FF696" s="668"/>
    </row>
    <row r="697" spans="1:162" s="668" customFormat="1" ht="24" customHeight="1">
      <c r="A697" s="385"/>
      <c r="B697" s="385"/>
      <c r="C697" s="384" t="s">
        <v>599</v>
      </c>
      <c r="D697" s="418" t="s">
        <v>1208</v>
      </c>
      <c r="E697" s="419">
        <v>5326020</v>
      </c>
      <c r="F697" s="419">
        <v>0</v>
      </c>
      <c r="G697" s="417">
        <v>5326020</v>
      </c>
      <c r="H697" s="667"/>
      <c r="I697" s="669"/>
      <c r="J697" s="669"/>
      <c r="K697" s="670" t="s">
        <v>599</v>
      </c>
      <c r="L697" s="586" t="s">
        <v>3868</v>
      </c>
      <c r="M697" s="982">
        <f t="shared" si="30"/>
        <v>5326020</v>
      </c>
      <c r="N697" s="982">
        <f t="shared" si="31"/>
        <v>0</v>
      </c>
      <c r="O697" s="982">
        <f t="shared" si="32"/>
        <v>5326020</v>
      </c>
      <c r="P697" s="667"/>
      <c r="Q697" s="667"/>
      <c r="R697" s="667"/>
      <c r="S697" s="667"/>
      <c r="T697" s="667"/>
      <c r="U697" s="667"/>
      <c r="V697" s="667"/>
      <c r="W697" s="667"/>
      <c r="X697" s="667"/>
      <c r="Y697" s="667"/>
      <c r="Z697" s="667"/>
      <c r="AA697" s="667"/>
      <c r="AB697" s="667"/>
      <c r="AC697" s="667"/>
      <c r="AD697" s="667"/>
      <c r="AE697" s="667"/>
      <c r="AF697" s="667"/>
      <c r="AG697" s="667"/>
      <c r="AH697" s="667"/>
      <c r="AI697" s="667"/>
      <c r="AJ697" s="667"/>
    </row>
    <row r="698" spans="1:162" s="668" customFormat="1" ht="24" customHeight="1">
      <c r="A698" s="385"/>
      <c r="B698" s="384" t="s">
        <v>603</v>
      </c>
      <c r="C698" s="385"/>
      <c r="D698" s="418" t="s">
        <v>1209</v>
      </c>
      <c r="E698" s="419">
        <v>4144000</v>
      </c>
      <c r="F698" s="419">
        <v>0</v>
      </c>
      <c r="G698" s="417">
        <v>4144000</v>
      </c>
      <c r="H698" s="667"/>
      <c r="I698" s="669"/>
      <c r="J698" s="670" t="s">
        <v>603</v>
      </c>
      <c r="K698" s="669"/>
      <c r="L698" s="586" t="s">
        <v>3869</v>
      </c>
      <c r="M698" s="982">
        <f t="shared" si="30"/>
        <v>4144000</v>
      </c>
      <c r="N698" s="982">
        <f t="shared" si="31"/>
        <v>0</v>
      </c>
      <c r="O698" s="982">
        <f t="shared" si="32"/>
        <v>4144000</v>
      </c>
      <c r="P698" s="667"/>
      <c r="Q698" s="667"/>
      <c r="R698" s="667"/>
      <c r="S698" s="667"/>
      <c r="T698" s="667"/>
      <c r="U698" s="667"/>
      <c r="V698" s="667"/>
      <c r="W698" s="667"/>
      <c r="X698" s="667"/>
      <c r="Y698" s="667"/>
      <c r="Z698" s="667"/>
      <c r="AA698" s="667"/>
      <c r="AB698" s="667"/>
      <c r="AC698" s="667"/>
      <c r="AD698" s="667"/>
      <c r="AE698" s="667"/>
      <c r="AF698" s="667"/>
      <c r="AG698" s="667"/>
      <c r="AH698" s="667"/>
      <c r="AI698" s="667"/>
      <c r="AJ698" s="667"/>
    </row>
    <row r="699" spans="1:162" s="672" customFormat="1" ht="24" customHeight="1">
      <c r="A699" s="385"/>
      <c r="B699" s="385"/>
      <c r="C699" s="384" t="s">
        <v>603</v>
      </c>
      <c r="D699" s="418" t="s">
        <v>1210</v>
      </c>
      <c r="E699" s="419">
        <v>4144000</v>
      </c>
      <c r="F699" s="419">
        <v>0</v>
      </c>
      <c r="G699" s="417">
        <v>4144000</v>
      </c>
      <c r="H699" s="667"/>
      <c r="I699" s="669"/>
      <c r="J699" s="669"/>
      <c r="K699" s="670" t="s">
        <v>603</v>
      </c>
      <c r="L699" s="586" t="s">
        <v>3870</v>
      </c>
      <c r="M699" s="982">
        <f t="shared" si="30"/>
        <v>4144000</v>
      </c>
      <c r="N699" s="982">
        <f t="shared" si="31"/>
        <v>0</v>
      </c>
      <c r="O699" s="982">
        <f t="shared" si="32"/>
        <v>4144000</v>
      </c>
      <c r="P699" s="667"/>
      <c r="Q699" s="667"/>
      <c r="R699" s="667"/>
      <c r="S699" s="667"/>
      <c r="T699" s="667"/>
      <c r="U699" s="667"/>
      <c r="V699" s="667"/>
      <c r="W699" s="667"/>
      <c r="X699" s="667"/>
      <c r="Y699" s="667"/>
      <c r="Z699" s="667"/>
      <c r="AA699" s="667"/>
      <c r="AB699" s="667"/>
      <c r="AC699" s="667"/>
      <c r="AD699" s="667"/>
      <c r="AE699" s="667"/>
      <c r="AF699" s="667"/>
      <c r="AG699" s="667"/>
      <c r="AH699" s="667"/>
      <c r="AI699" s="667"/>
      <c r="AJ699" s="667"/>
      <c r="AK699" s="668"/>
      <c r="AL699" s="668"/>
      <c r="AM699" s="668"/>
      <c r="AN699" s="668"/>
      <c r="AO699" s="668"/>
      <c r="AP699" s="668"/>
      <c r="AQ699" s="668"/>
      <c r="AR699" s="668"/>
      <c r="AS699" s="668"/>
      <c r="AT699" s="668"/>
      <c r="AU699" s="668"/>
      <c r="AV699" s="668"/>
      <c r="AW699" s="668"/>
      <c r="AX699" s="668"/>
      <c r="AY699" s="668"/>
      <c r="AZ699" s="668"/>
      <c r="BA699" s="668"/>
      <c r="BB699" s="668"/>
      <c r="BC699" s="668"/>
      <c r="BD699" s="668"/>
      <c r="BE699" s="668"/>
      <c r="BF699" s="668"/>
      <c r="BG699" s="668"/>
      <c r="BH699" s="668"/>
      <c r="BI699" s="668"/>
      <c r="BJ699" s="668"/>
      <c r="BK699" s="668"/>
      <c r="BL699" s="668"/>
      <c r="BM699" s="668"/>
      <c r="BN699" s="668"/>
      <c r="BO699" s="668"/>
      <c r="BP699" s="668"/>
      <c r="BQ699" s="668"/>
      <c r="BR699" s="668"/>
      <c r="BS699" s="668"/>
      <c r="BT699" s="668"/>
      <c r="BU699" s="668"/>
      <c r="BV699" s="668"/>
      <c r="BW699" s="668"/>
      <c r="BX699" s="668"/>
      <c r="BY699" s="668"/>
      <c r="BZ699" s="668"/>
      <c r="CA699" s="668"/>
      <c r="CB699" s="668"/>
      <c r="CC699" s="668"/>
      <c r="CD699" s="668"/>
      <c r="CE699" s="668"/>
      <c r="CF699" s="668"/>
      <c r="CG699" s="668"/>
      <c r="CH699" s="668"/>
      <c r="CI699" s="668"/>
      <c r="CJ699" s="668"/>
      <c r="CK699" s="668"/>
      <c r="CL699" s="668"/>
      <c r="CM699" s="668"/>
      <c r="CN699" s="668"/>
      <c r="CO699" s="668"/>
      <c r="CP699" s="668"/>
      <c r="CQ699" s="668"/>
      <c r="CR699" s="668"/>
      <c r="CS699" s="668"/>
      <c r="CT699" s="668"/>
      <c r="CU699" s="668"/>
      <c r="CV699" s="668"/>
      <c r="CW699" s="668"/>
      <c r="CX699" s="668"/>
      <c r="CY699" s="668"/>
      <c r="CZ699" s="668"/>
      <c r="DA699" s="668"/>
      <c r="DB699" s="668"/>
      <c r="DC699" s="668"/>
      <c r="DD699" s="668"/>
      <c r="DE699" s="668"/>
      <c r="DF699" s="668"/>
      <c r="DG699" s="668"/>
      <c r="DH699" s="668"/>
      <c r="DI699" s="668"/>
      <c r="DJ699" s="668"/>
      <c r="DK699" s="668"/>
      <c r="DL699" s="668"/>
      <c r="DM699" s="668"/>
      <c r="DN699" s="668"/>
      <c r="DO699" s="668"/>
      <c r="DP699" s="668"/>
      <c r="DQ699" s="668"/>
      <c r="DR699" s="668"/>
      <c r="DS699" s="668"/>
      <c r="DT699" s="668"/>
      <c r="DU699" s="668"/>
      <c r="DV699" s="668"/>
      <c r="DW699" s="668"/>
      <c r="DX699" s="668"/>
      <c r="DY699" s="668"/>
      <c r="DZ699" s="668"/>
      <c r="EA699" s="668"/>
      <c r="EB699" s="668"/>
      <c r="EC699" s="668"/>
      <c r="ED699" s="668"/>
      <c r="EE699" s="668"/>
      <c r="EF699" s="668"/>
      <c r="EG699" s="668"/>
      <c r="EH699" s="668"/>
      <c r="EI699" s="668"/>
      <c r="EJ699" s="668"/>
      <c r="EK699" s="668"/>
      <c r="EL699" s="668"/>
      <c r="EM699" s="668"/>
      <c r="EN699" s="668"/>
      <c r="EO699" s="668"/>
      <c r="EP699" s="668"/>
      <c r="EQ699" s="668"/>
      <c r="ER699" s="668"/>
      <c r="ES699" s="668"/>
      <c r="ET699" s="668"/>
      <c r="EU699" s="668"/>
      <c r="EV699" s="668"/>
      <c r="EW699" s="668"/>
      <c r="EX699" s="668"/>
      <c r="EY699" s="668"/>
      <c r="EZ699" s="668"/>
      <c r="FA699" s="668"/>
      <c r="FB699" s="668"/>
      <c r="FC699" s="668"/>
      <c r="FD699" s="668"/>
      <c r="FE699" s="668"/>
      <c r="FF699" s="668"/>
    </row>
    <row r="700" spans="1:162" s="678" customFormat="1" ht="24" customHeight="1" thickBot="1">
      <c r="A700" s="424" t="s">
        <v>1211</v>
      </c>
      <c r="B700" s="425"/>
      <c r="C700" s="424"/>
      <c r="D700" s="479" t="s">
        <v>1212</v>
      </c>
      <c r="E700" s="427">
        <v>71136000</v>
      </c>
      <c r="F700" s="427">
        <v>0</v>
      </c>
      <c r="G700" s="439">
        <v>71136000</v>
      </c>
      <c r="H700" s="667"/>
      <c r="I700" s="675" t="s">
        <v>1211</v>
      </c>
      <c r="J700" s="676"/>
      <c r="K700" s="675"/>
      <c r="L700" s="587" t="s">
        <v>3871</v>
      </c>
      <c r="M700" s="984">
        <f t="shared" si="30"/>
        <v>71136000</v>
      </c>
      <c r="N700" s="984">
        <f t="shared" si="31"/>
        <v>0</v>
      </c>
      <c r="O700" s="984">
        <f t="shared" si="32"/>
        <v>71136000</v>
      </c>
      <c r="P700" s="667"/>
      <c r="Q700" s="667"/>
      <c r="R700" s="667"/>
      <c r="S700" s="667"/>
      <c r="T700" s="667"/>
      <c r="U700" s="667"/>
      <c r="V700" s="667"/>
      <c r="W700" s="667"/>
      <c r="X700" s="667"/>
      <c r="Y700" s="667"/>
      <c r="Z700" s="667"/>
      <c r="AA700" s="667"/>
      <c r="AB700" s="667"/>
      <c r="AC700" s="667"/>
      <c r="AD700" s="667"/>
      <c r="AE700" s="667"/>
      <c r="AF700" s="667"/>
      <c r="AG700" s="667"/>
      <c r="AH700" s="667"/>
      <c r="AI700" s="667"/>
      <c r="AJ700" s="667"/>
      <c r="AK700" s="668"/>
      <c r="AL700" s="668"/>
      <c r="AM700" s="668"/>
      <c r="AN700" s="668"/>
      <c r="AO700" s="668"/>
      <c r="AP700" s="668"/>
      <c r="AQ700" s="668"/>
      <c r="AR700" s="668"/>
      <c r="AS700" s="668"/>
      <c r="AT700" s="668"/>
      <c r="AU700" s="668"/>
      <c r="AV700" s="668"/>
      <c r="AW700" s="668"/>
      <c r="AX700" s="668"/>
      <c r="AY700" s="668"/>
      <c r="AZ700" s="668"/>
      <c r="BA700" s="668"/>
      <c r="BB700" s="668"/>
      <c r="BC700" s="668"/>
      <c r="BD700" s="668"/>
      <c r="BE700" s="668"/>
      <c r="BF700" s="668"/>
      <c r="BG700" s="668"/>
      <c r="BH700" s="668"/>
      <c r="BI700" s="668"/>
      <c r="BJ700" s="668"/>
      <c r="BK700" s="668"/>
      <c r="BL700" s="668"/>
      <c r="BM700" s="668"/>
      <c r="BN700" s="668"/>
      <c r="BO700" s="668"/>
      <c r="BP700" s="668"/>
      <c r="BQ700" s="668"/>
      <c r="BR700" s="668"/>
      <c r="BS700" s="668"/>
      <c r="BT700" s="668"/>
      <c r="BU700" s="668"/>
      <c r="BV700" s="668"/>
      <c r="BW700" s="668"/>
      <c r="BX700" s="668"/>
      <c r="BY700" s="668"/>
      <c r="BZ700" s="668"/>
      <c r="CA700" s="668"/>
      <c r="CB700" s="668"/>
      <c r="CC700" s="668"/>
      <c r="CD700" s="668"/>
      <c r="CE700" s="668"/>
      <c r="CF700" s="668"/>
      <c r="CG700" s="668"/>
      <c r="CH700" s="668"/>
      <c r="CI700" s="668"/>
      <c r="CJ700" s="668"/>
      <c r="CK700" s="668"/>
      <c r="CL700" s="668"/>
      <c r="CM700" s="668"/>
      <c r="CN700" s="668"/>
      <c r="CO700" s="668"/>
      <c r="CP700" s="668"/>
      <c r="CQ700" s="668"/>
      <c r="CR700" s="668"/>
      <c r="CS700" s="668"/>
      <c r="CT700" s="668"/>
      <c r="CU700" s="668"/>
      <c r="CV700" s="668"/>
      <c r="CW700" s="668"/>
      <c r="CX700" s="668"/>
      <c r="CY700" s="668"/>
      <c r="CZ700" s="668"/>
      <c r="DA700" s="668"/>
      <c r="DB700" s="668"/>
      <c r="DC700" s="668"/>
      <c r="DD700" s="668"/>
      <c r="DE700" s="668"/>
      <c r="DF700" s="668"/>
      <c r="DG700" s="668"/>
      <c r="DH700" s="668"/>
      <c r="DI700" s="668"/>
      <c r="DJ700" s="668"/>
      <c r="DK700" s="668"/>
      <c r="DL700" s="668"/>
      <c r="DM700" s="668"/>
      <c r="DN700" s="668"/>
      <c r="DO700" s="668"/>
      <c r="DP700" s="668"/>
      <c r="DQ700" s="668"/>
      <c r="DR700" s="668"/>
      <c r="DS700" s="668"/>
      <c r="DT700" s="668"/>
      <c r="DU700" s="668"/>
      <c r="DV700" s="668"/>
      <c r="DW700" s="668"/>
      <c r="DX700" s="668"/>
      <c r="DY700" s="668"/>
      <c r="DZ700" s="668"/>
      <c r="EA700" s="668"/>
      <c r="EB700" s="668"/>
      <c r="EC700" s="668"/>
      <c r="ED700" s="668"/>
      <c r="EE700" s="668"/>
      <c r="EF700" s="668"/>
      <c r="EG700" s="668"/>
      <c r="EH700" s="668"/>
      <c r="EI700" s="668"/>
      <c r="EJ700" s="668"/>
      <c r="EK700" s="668"/>
      <c r="EL700" s="668"/>
      <c r="EM700" s="668"/>
      <c r="EN700" s="668"/>
      <c r="EO700" s="668"/>
      <c r="EP700" s="668"/>
      <c r="EQ700" s="668"/>
      <c r="ER700" s="668"/>
      <c r="ES700" s="668"/>
      <c r="ET700" s="668"/>
      <c r="EU700" s="668"/>
      <c r="EV700" s="668"/>
      <c r="EW700" s="668"/>
      <c r="EX700" s="668"/>
      <c r="EY700" s="668"/>
      <c r="EZ700" s="668"/>
      <c r="FA700" s="668"/>
      <c r="FB700" s="668"/>
      <c r="FC700" s="668"/>
      <c r="FD700" s="668"/>
      <c r="FE700" s="668"/>
      <c r="FF700" s="668"/>
    </row>
    <row r="701" spans="1:162" s="678" customFormat="1" ht="24" customHeight="1" thickTop="1" thickBot="1">
      <c r="A701" s="414"/>
      <c r="B701" s="414" t="s">
        <v>592</v>
      </c>
      <c r="C701" s="415"/>
      <c r="D701" s="552" t="s">
        <v>593</v>
      </c>
      <c r="E701" s="417">
        <v>31800708</v>
      </c>
      <c r="F701" s="417">
        <v>0</v>
      </c>
      <c r="G701" s="417">
        <v>31800708</v>
      </c>
      <c r="H701" s="667"/>
      <c r="I701" s="665"/>
      <c r="J701" s="665" t="s">
        <v>592</v>
      </c>
      <c r="K701" s="666"/>
      <c r="L701" s="585" t="s">
        <v>3339</v>
      </c>
      <c r="M701" s="981">
        <f t="shared" si="30"/>
        <v>31800708</v>
      </c>
      <c r="N701" s="981">
        <f t="shared" si="31"/>
        <v>0</v>
      </c>
      <c r="O701" s="981">
        <f t="shared" si="32"/>
        <v>31800708</v>
      </c>
      <c r="P701" s="667"/>
      <c r="Q701" s="667"/>
      <c r="R701" s="667"/>
      <c r="S701" s="667"/>
      <c r="T701" s="667"/>
      <c r="U701" s="667"/>
      <c r="V701" s="667"/>
      <c r="W701" s="667"/>
      <c r="X701" s="667"/>
      <c r="Y701" s="667"/>
      <c r="Z701" s="667"/>
      <c r="AA701" s="667"/>
      <c r="AB701" s="667"/>
      <c r="AC701" s="667"/>
      <c r="AD701" s="667"/>
      <c r="AE701" s="667"/>
      <c r="AF701" s="667"/>
      <c r="AG701" s="667"/>
      <c r="AH701" s="667"/>
      <c r="AI701" s="667"/>
      <c r="AJ701" s="667"/>
      <c r="AK701" s="668"/>
      <c r="AL701" s="668"/>
      <c r="AM701" s="668"/>
      <c r="AN701" s="668"/>
      <c r="AO701" s="668"/>
      <c r="AP701" s="668"/>
      <c r="AQ701" s="668"/>
      <c r="AR701" s="668"/>
      <c r="AS701" s="668"/>
      <c r="AT701" s="668"/>
      <c r="AU701" s="668"/>
      <c r="AV701" s="668"/>
      <c r="AW701" s="668"/>
      <c r="AX701" s="668"/>
      <c r="AY701" s="668"/>
      <c r="AZ701" s="668"/>
      <c r="BA701" s="668"/>
      <c r="BB701" s="668"/>
      <c r="BC701" s="668"/>
      <c r="BD701" s="668"/>
      <c r="BE701" s="668"/>
      <c r="BF701" s="668"/>
      <c r="BG701" s="668"/>
      <c r="BH701" s="668"/>
      <c r="BI701" s="668"/>
      <c r="BJ701" s="668"/>
      <c r="BK701" s="668"/>
      <c r="BL701" s="668"/>
      <c r="BM701" s="668"/>
      <c r="BN701" s="668"/>
      <c r="BO701" s="668"/>
      <c r="BP701" s="668"/>
      <c r="BQ701" s="668"/>
      <c r="BR701" s="668"/>
      <c r="BS701" s="668"/>
      <c r="BT701" s="668"/>
      <c r="BU701" s="668"/>
      <c r="BV701" s="668"/>
      <c r="BW701" s="668"/>
      <c r="BX701" s="668"/>
      <c r="BY701" s="668"/>
      <c r="BZ701" s="668"/>
      <c r="CA701" s="668"/>
      <c r="CB701" s="668"/>
      <c r="CC701" s="668"/>
      <c r="CD701" s="668"/>
      <c r="CE701" s="668"/>
      <c r="CF701" s="668"/>
      <c r="CG701" s="668"/>
      <c r="CH701" s="668"/>
      <c r="CI701" s="668"/>
      <c r="CJ701" s="668"/>
      <c r="CK701" s="668"/>
      <c r="CL701" s="668"/>
      <c r="CM701" s="668"/>
      <c r="CN701" s="668"/>
      <c r="CO701" s="668"/>
      <c r="CP701" s="668"/>
      <c r="CQ701" s="668"/>
      <c r="CR701" s="668"/>
      <c r="CS701" s="668"/>
      <c r="CT701" s="668"/>
      <c r="CU701" s="668"/>
      <c r="CV701" s="668"/>
      <c r="CW701" s="668"/>
      <c r="CX701" s="668"/>
      <c r="CY701" s="668"/>
      <c r="CZ701" s="668"/>
      <c r="DA701" s="668"/>
      <c r="DB701" s="668"/>
      <c r="DC701" s="668"/>
      <c r="DD701" s="668"/>
      <c r="DE701" s="668"/>
      <c r="DF701" s="668"/>
      <c r="DG701" s="668"/>
      <c r="DH701" s="668"/>
      <c r="DI701" s="668"/>
      <c r="DJ701" s="668"/>
      <c r="DK701" s="668"/>
      <c r="DL701" s="668"/>
      <c r="DM701" s="668"/>
      <c r="DN701" s="668"/>
      <c r="DO701" s="668"/>
      <c r="DP701" s="668"/>
      <c r="DQ701" s="668"/>
      <c r="DR701" s="668"/>
      <c r="DS701" s="668"/>
      <c r="DT701" s="668"/>
      <c r="DU701" s="668"/>
      <c r="DV701" s="668"/>
      <c r="DW701" s="668"/>
      <c r="DX701" s="668"/>
      <c r="DY701" s="668"/>
      <c r="DZ701" s="668"/>
      <c r="EA701" s="668"/>
      <c r="EB701" s="668"/>
      <c r="EC701" s="668"/>
      <c r="ED701" s="668"/>
      <c r="EE701" s="668"/>
      <c r="EF701" s="668"/>
      <c r="EG701" s="668"/>
      <c r="EH701" s="668"/>
      <c r="EI701" s="668"/>
      <c r="EJ701" s="668"/>
      <c r="EK701" s="668"/>
      <c r="EL701" s="668"/>
      <c r="EM701" s="668"/>
      <c r="EN701" s="668"/>
      <c r="EO701" s="668"/>
      <c r="EP701" s="668"/>
      <c r="EQ701" s="668"/>
      <c r="ER701" s="668"/>
      <c r="ES701" s="668"/>
      <c r="ET701" s="668"/>
      <c r="EU701" s="668"/>
      <c r="EV701" s="668"/>
      <c r="EW701" s="668"/>
      <c r="EX701" s="668"/>
      <c r="EY701" s="668"/>
      <c r="EZ701" s="668"/>
      <c r="FA701" s="668"/>
      <c r="FB701" s="668"/>
      <c r="FC701" s="668"/>
      <c r="FD701" s="668"/>
      <c r="FE701" s="668"/>
      <c r="FF701" s="668"/>
    </row>
    <row r="702" spans="1:162" s="668" customFormat="1" ht="24" customHeight="1" thickTop="1">
      <c r="A702" s="385"/>
      <c r="B702" s="384"/>
      <c r="C702" s="385" t="s">
        <v>592</v>
      </c>
      <c r="D702" s="418" t="s">
        <v>594</v>
      </c>
      <c r="E702" s="419">
        <v>31800708</v>
      </c>
      <c r="F702" s="419">
        <v>0</v>
      </c>
      <c r="G702" s="417">
        <v>31800708</v>
      </c>
      <c r="H702" s="667"/>
      <c r="I702" s="669"/>
      <c r="J702" s="670"/>
      <c r="K702" s="669" t="s">
        <v>592</v>
      </c>
      <c r="L702" s="586" t="s">
        <v>3327</v>
      </c>
      <c r="M702" s="982">
        <f t="shared" si="30"/>
        <v>31800708</v>
      </c>
      <c r="N702" s="982">
        <f t="shared" si="31"/>
        <v>0</v>
      </c>
      <c r="O702" s="982">
        <f t="shared" si="32"/>
        <v>31800708</v>
      </c>
      <c r="P702" s="667"/>
      <c r="Q702" s="667"/>
      <c r="R702" s="667"/>
      <c r="S702" s="667"/>
      <c r="T702" s="667"/>
      <c r="U702" s="667"/>
      <c r="V702" s="667"/>
      <c r="W702" s="667"/>
      <c r="X702" s="667"/>
      <c r="Y702" s="667"/>
      <c r="Z702" s="667"/>
      <c r="AA702" s="667"/>
      <c r="AB702" s="667"/>
      <c r="AC702" s="667"/>
      <c r="AD702" s="667"/>
      <c r="AE702" s="667"/>
      <c r="AF702" s="667"/>
      <c r="AG702" s="667"/>
      <c r="AH702" s="667"/>
      <c r="AI702" s="667"/>
      <c r="AJ702" s="667"/>
    </row>
    <row r="703" spans="1:162" s="668" customFormat="1" ht="24" customHeight="1">
      <c r="A703" s="428"/>
      <c r="B703" s="428" t="s">
        <v>595</v>
      </c>
      <c r="C703" s="429"/>
      <c r="D703" s="430" t="s">
        <v>1213</v>
      </c>
      <c r="E703" s="431">
        <v>39335292</v>
      </c>
      <c r="F703" s="431">
        <v>0</v>
      </c>
      <c r="G703" s="417">
        <v>39335292</v>
      </c>
      <c r="H703" s="667"/>
      <c r="I703" s="679"/>
      <c r="J703" s="679" t="s">
        <v>595</v>
      </c>
      <c r="K703" s="680"/>
      <c r="L703" s="588" t="s">
        <v>5778</v>
      </c>
      <c r="M703" s="985">
        <f t="shared" si="30"/>
        <v>39335292</v>
      </c>
      <c r="N703" s="985">
        <f t="shared" si="31"/>
        <v>0</v>
      </c>
      <c r="O703" s="985">
        <f t="shared" si="32"/>
        <v>39335292</v>
      </c>
      <c r="P703" s="667"/>
      <c r="Q703" s="667"/>
      <c r="R703" s="667"/>
      <c r="S703" s="667"/>
      <c r="T703" s="667"/>
      <c r="U703" s="667"/>
      <c r="V703" s="667"/>
      <c r="W703" s="667"/>
      <c r="X703" s="667"/>
      <c r="Y703" s="667"/>
      <c r="Z703" s="667"/>
      <c r="AA703" s="667"/>
      <c r="AB703" s="667"/>
      <c r="AC703" s="667"/>
      <c r="AD703" s="667"/>
      <c r="AE703" s="667"/>
      <c r="AF703" s="667"/>
      <c r="AG703" s="667"/>
      <c r="AH703" s="667"/>
      <c r="AI703" s="667"/>
      <c r="AJ703" s="667"/>
    </row>
    <row r="704" spans="1:162" s="696" customFormat="1" ht="24" customHeight="1">
      <c r="A704" s="384"/>
      <c r="B704" s="385"/>
      <c r="C704" s="385" t="s">
        <v>592</v>
      </c>
      <c r="D704" s="418" t="s">
        <v>1214</v>
      </c>
      <c r="E704" s="419">
        <v>39335292</v>
      </c>
      <c r="F704" s="419">
        <v>0</v>
      </c>
      <c r="G704" s="417">
        <v>39335292</v>
      </c>
      <c r="H704" s="662"/>
      <c r="I704" s="670"/>
      <c r="J704" s="669"/>
      <c r="K704" s="669" t="s">
        <v>592</v>
      </c>
      <c r="L704" s="586" t="s">
        <v>3872</v>
      </c>
      <c r="M704" s="982">
        <f t="shared" si="30"/>
        <v>39335292</v>
      </c>
      <c r="N704" s="982">
        <f t="shared" si="31"/>
        <v>0</v>
      </c>
      <c r="O704" s="982">
        <f t="shared" si="32"/>
        <v>39335292</v>
      </c>
      <c r="P704" s="662"/>
      <c r="Q704" s="662"/>
      <c r="R704" s="662"/>
      <c r="S704" s="662"/>
      <c r="T704" s="662"/>
      <c r="U704" s="662"/>
      <c r="V704" s="662"/>
      <c r="W704" s="662"/>
      <c r="X704" s="662"/>
      <c r="Y704" s="662"/>
      <c r="Z704" s="662"/>
      <c r="AA704" s="662"/>
      <c r="AB704" s="662"/>
      <c r="AC704" s="662"/>
      <c r="AD704" s="662"/>
      <c r="AE704" s="662"/>
      <c r="AF704" s="662"/>
      <c r="AG704" s="662"/>
      <c r="AH704" s="662"/>
      <c r="AI704" s="662"/>
      <c r="AJ704" s="662"/>
      <c r="AK704" s="663"/>
      <c r="AL704" s="663"/>
      <c r="AM704" s="663"/>
      <c r="AN704" s="663"/>
      <c r="AO704" s="663"/>
      <c r="AP704" s="663"/>
      <c r="AQ704" s="663"/>
      <c r="AR704" s="663"/>
      <c r="AS704" s="663"/>
      <c r="AT704" s="663"/>
      <c r="AU704" s="663"/>
      <c r="AV704" s="663"/>
      <c r="AW704" s="663"/>
      <c r="AX704" s="663"/>
      <c r="AY704" s="663"/>
      <c r="AZ704" s="663"/>
      <c r="BA704" s="663"/>
      <c r="BB704" s="663"/>
      <c r="BC704" s="663"/>
      <c r="BD704" s="663"/>
      <c r="BE704" s="663"/>
      <c r="BF704" s="663"/>
      <c r="BG704" s="663"/>
      <c r="BH704" s="663"/>
      <c r="BI704" s="663"/>
      <c r="BJ704" s="663"/>
      <c r="BK704" s="663"/>
      <c r="BL704" s="663"/>
      <c r="BM704" s="663"/>
      <c r="BN704" s="663"/>
      <c r="BO704" s="663"/>
      <c r="BP704" s="663"/>
      <c r="BQ704" s="663"/>
      <c r="BR704" s="663"/>
      <c r="BS704" s="663"/>
      <c r="BT704" s="663"/>
      <c r="BU704" s="663"/>
      <c r="BV704" s="663"/>
      <c r="BW704" s="663"/>
      <c r="BX704" s="663"/>
      <c r="BY704" s="663"/>
      <c r="BZ704" s="663"/>
      <c r="CA704" s="663"/>
      <c r="CB704" s="663"/>
      <c r="CC704" s="663"/>
      <c r="CD704" s="663"/>
      <c r="CE704" s="663"/>
      <c r="CF704" s="663"/>
      <c r="CG704" s="663"/>
      <c r="CH704" s="663"/>
      <c r="CI704" s="663"/>
      <c r="CJ704" s="663"/>
      <c r="CK704" s="663"/>
      <c r="CL704" s="663"/>
      <c r="CM704" s="663"/>
      <c r="CN704" s="663"/>
      <c r="CO704" s="663"/>
      <c r="CP704" s="663"/>
      <c r="CQ704" s="663"/>
      <c r="CR704" s="663"/>
      <c r="CS704" s="663"/>
      <c r="CT704" s="663"/>
      <c r="CU704" s="663"/>
      <c r="CV704" s="663"/>
      <c r="CW704" s="663"/>
      <c r="CX704" s="663"/>
      <c r="CY704" s="663"/>
      <c r="CZ704" s="663"/>
      <c r="DA704" s="663"/>
      <c r="DB704" s="663"/>
      <c r="DC704" s="663"/>
      <c r="DD704" s="663"/>
      <c r="DE704" s="663"/>
      <c r="DF704" s="663"/>
      <c r="DG704" s="663"/>
      <c r="DH704" s="663"/>
      <c r="DI704" s="663"/>
      <c r="DJ704" s="663"/>
      <c r="DK704" s="663"/>
      <c r="DL704" s="663"/>
      <c r="DM704" s="663"/>
      <c r="DN704" s="663"/>
      <c r="DO704" s="663"/>
      <c r="DP704" s="663"/>
      <c r="DQ704" s="663"/>
      <c r="DR704" s="663"/>
      <c r="DS704" s="663"/>
      <c r="DT704" s="663"/>
      <c r="DU704" s="663"/>
      <c r="DV704" s="663"/>
      <c r="DW704" s="663"/>
      <c r="DX704" s="663"/>
      <c r="DY704" s="663"/>
      <c r="DZ704" s="663"/>
      <c r="EA704" s="663"/>
      <c r="EB704" s="663"/>
      <c r="EC704" s="663"/>
      <c r="ED704" s="663"/>
      <c r="EE704" s="663"/>
      <c r="EF704" s="663"/>
      <c r="EG704" s="663"/>
      <c r="EH704" s="663"/>
      <c r="EI704" s="663"/>
      <c r="EJ704" s="663"/>
      <c r="EK704" s="663"/>
      <c r="EL704" s="663"/>
      <c r="EM704" s="663"/>
      <c r="EN704" s="663"/>
      <c r="EO704" s="663"/>
      <c r="EP704" s="663"/>
      <c r="EQ704" s="663"/>
      <c r="ER704" s="663"/>
      <c r="ES704" s="663"/>
      <c r="ET704" s="663"/>
      <c r="EU704" s="663"/>
      <c r="EV704" s="663"/>
      <c r="EW704" s="663"/>
      <c r="EX704" s="663"/>
      <c r="EY704" s="663"/>
      <c r="EZ704" s="663"/>
      <c r="FA704" s="663"/>
      <c r="FB704" s="663"/>
      <c r="FC704" s="663"/>
      <c r="FD704" s="663"/>
      <c r="FE704" s="663"/>
      <c r="FF704" s="663"/>
    </row>
    <row r="705" spans="1:162" s="678" customFormat="1" ht="24" customHeight="1" thickBot="1">
      <c r="A705" s="436" t="s">
        <v>1215</v>
      </c>
      <c r="B705" s="437"/>
      <c r="C705" s="436"/>
      <c r="D705" s="438" t="s">
        <v>1216</v>
      </c>
      <c r="E705" s="439">
        <v>85288860</v>
      </c>
      <c r="F705" s="439">
        <v>0</v>
      </c>
      <c r="G705" s="439">
        <v>85288860</v>
      </c>
      <c r="H705" s="667"/>
      <c r="I705" s="692" t="s">
        <v>1215</v>
      </c>
      <c r="J705" s="693"/>
      <c r="K705" s="692"/>
      <c r="L705" s="591" t="s">
        <v>3873</v>
      </c>
      <c r="M705" s="980">
        <f t="shared" si="30"/>
        <v>85288860</v>
      </c>
      <c r="N705" s="980">
        <f t="shared" si="31"/>
        <v>0</v>
      </c>
      <c r="O705" s="980">
        <f t="shared" si="32"/>
        <v>85288860</v>
      </c>
      <c r="P705" s="667"/>
      <c r="Q705" s="667"/>
      <c r="R705" s="667"/>
      <c r="S705" s="667"/>
      <c r="T705" s="667"/>
      <c r="U705" s="667"/>
      <c r="V705" s="667"/>
      <c r="W705" s="667"/>
      <c r="X705" s="667"/>
      <c r="Y705" s="667"/>
      <c r="Z705" s="667"/>
      <c r="AA705" s="667"/>
      <c r="AB705" s="667"/>
      <c r="AC705" s="667"/>
      <c r="AD705" s="667"/>
      <c r="AE705" s="667"/>
      <c r="AF705" s="667"/>
      <c r="AG705" s="667"/>
      <c r="AH705" s="667"/>
      <c r="AI705" s="667"/>
      <c r="AJ705" s="667"/>
      <c r="AK705" s="668"/>
      <c r="AL705" s="668"/>
      <c r="AM705" s="668"/>
      <c r="AN705" s="668"/>
      <c r="AO705" s="668"/>
      <c r="AP705" s="668"/>
      <c r="AQ705" s="668"/>
      <c r="AR705" s="668"/>
      <c r="AS705" s="668"/>
      <c r="AT705" s="668"/>
      <c r="AU705" s="668"/>
      <c r="AV705" s="668"/>
      <c r="AW705" s="668"/>
      <c r="AX705" s="668"/>
      <c r="AY705" s="668"/>
      <c r="AZ705" s="668"/>
      <c r="BA705" s="668"/>
      <c r="BB705" s="668"/>
      <c r="BC705" s="668"/>
      <c r="BD705" s="668"/>
      <c r="BE705" s="668"/>
      <c r="BF705" s="668"/>
      <c r="BG705" s="668"/>
      <c r="BH705" s="668"/>
      <c r="BI705" s="668"/>
      <c r="BJ705" s="668"/>
      <c r="BK705" s="668"/>
      <c r="BL705" s="668"/>
      <c r="BM705" s="668"/>
      <c r="BN705" s="668"/>
      <c r="BO705" s="668"/>
      <c r="BP705" s="668"/>
      <c r="BQ705" s="668"/>
      <c r="BR705" s="668"/>
      <c r="BS705" s="668"/>
      <c r="BT705" s="668"/>
      <c r="BU705" s="668"/>
      <c r="BV705" s="668"/>
      <c r="BW705" s="668"/>
      <c r="BX705" s="668"/>
      <c r="BY705" s="668"/>
      <c r="BZ705" s="668"/>
      <c r="CA705" s="668"/>
      <c r="CB705" s="668"/>
      <c r="CC705" s="668"/>
      <c r="CD705" s="668"/>
      <c r="CE705" s="668"/>
      <c r="CF705" s="668"/>
      <c r="CG705" s="668"/>
      <c r="CH705" s="668"/>
      <c r="CI705" s="668"/>
      <c r="CJ705" s="668"/>
      <c r="CK705" s="668"/>
      <c r="CL705" s="668"/>
      <c r="CM705" s="668"/>
      <c r="CN705" s="668"/>
      <c r="CO705" s="668"/>
      <c r="CP705" s="668"/>
      <c r="CQ705" s="668"/>
      <c r="CR705" s="668"/>
      <c r="CS705" s="668"/>
      <c r="CT705" s="668"/>
      <c r="CU705" s="668"/>
      <c r="CV705" s="668"/>
      <c r="CW705" s="668"/>
      <c r="CX705" s="668"/>
      <c r="CY705" s="668"/>
      <c r="CZ705" s="668"/>
      <c r="DA705" s="668"/>
      <c r="DB705" s="668"/>
      <c r="DC705" s="668"/>
      <c r="DD705" s="668"/>
      <c r="DE705" s="668"/>
      <c r="DF705" s="668"/>
      <c r="DG705" s="668"/>
      <c r="DH705" s="668"/>
      <c r="DI705" s="668"/>
      <c r="DJ705" s="668"/>
      <c r="DK705" s="668"/>
      <c r="DL705" s="668"/>
      <c r="DM705" s="668"/>
      <c r="DN705" s="668"/>
      <c r="DO705" s="668"/>
      <c r="DP705" s="668"/>
      <c r="DQ705" s="668"/>
      <c r="DR705" s="668"/>
      <c r="DS705" s="668"/>
      <c r="DT705" s="668"/>
      <c r="DU705" s="668"/>
      <c r="DV705" s="668"/>
      <c r="DW705" s="668"/>
      <c r="DX705" s="668"/>
      <c r="DY705" s="668"/>
      <c r="DZ705" s="668"/>
      <c r="EA705" s="668"/>
      <c r="EB705" s="668"/>
      <c r="EC705" s="668"/>
      <c r="ED705" s="668"/>
      <c r="EE705" s="668"/>
      <c r="EF705" s="668"/>
      <c r="EG705" s="668"/>
      <c r="EH705" s="668"/>
      <c r="EI705" s="668"/>
      <c r="EJ705" s="668"/>
      <c r="EK705" s="668"/>
      <c r="EL705" s="668"/>
      <c r="EM705" s="668"/>
      <c r="EN705" s="668"/>
      <c r="EO705" s="668"/>
      <c r="EP705" s="668"/>
      <c r="EQ705" s="668"/>
      <c r="ER705" s="668"/>
      <c r="ES705" s="668"/>
      <c r="ET705" s="668"/>
      <c r="EU705" s="668"/>
      <c r="EV705" s="668"/>
      <c r="EW705" s="668"/>
      <c r="EX705" s="668"/>
      <c r="EY705" s="668"/>
      <c r="EZ705" s="668"/>
      <c r="FA705" s="668"/>
      <c r="FB705" s="668"/>
      <c r="FC705" s="668"/>
      <c r="FD705" s="668"/>
      <c r="FE705" s="668"/>
      <c r="FF705" s="668"/>
    </row>
    <row r="706" spans="1:162" s="672" customFormat="1" ht="24" customHeight="1" thickTop="1">
      <c r="A706" s="414"/>
      <c r="B706" s="414" t="s">
        <v>592</v>
      </c>
      <c r="C706" s="415"/>
      <c r="D706" s="552" t="s">
        <v>593</v>
      </c>
      <c r="E706" s="417">
        <v>30180430</v>
      </c>
      <c r="F706" s="417">
        <v>0</v>
      </c>
      <c r="G706" s="417">
        <v>30180430</v>
      </c>
      <c r="H706" s="667"/>
      <c r="I706" s="665"/>
      <c r="J706" s="665" t="s">
        <v>592</v>
      </c>
      <c r="K706" s="666"/>
      <c r="L706" s="585" t="s">
        <v>3339</v>
      </c>
      <c r="M706" s="981">
        <f t="shared" si="30"/>
        <v>30180430</v>
      </c>
      <c r="N706" s="981">
        <f t="shared" si="31"/>
        <v>0</v>
      </c>
      <c r="O706" s="981">
        <f t="shared" si="32"/>
        <v>30180430</v>
      </c>
      <c r="P706" s="667"/>
      <c r="Q706" s="667"/>
      <c r="R706" s="667"/>
      <c r="S706" s="667"/>
      <c r="T706" s="667"/>
      <c r="U706" s="667"/>
      <c r="V706" s="667"/>
      <c r="W706" s="667"/>
      <c r="X706" s="667"/>
      <c r="Y706" s="667"/>
      <c r="Z706" s="667"/>
      <c r="AA706" s="667"/>
      <c r="AB706" s="667"/>
      <c r="AC706" s="667"/>
      <c r="AD706" s="667"/>
      <c r="AE706" s="667"/>
      <c r="AF706" s="667"/>
      <c r="AG706" s="667"/>
      <c r="AH706" s="667"/>
      <c r="AI706" s="667"/>
      <c r="AJ706" s="667"/>
      <c r="AK706" s="668"/>
      <c r="AL706" s="668"/>
      <c r="AM706" s="668"/>
      <c r="AN706" s="668"/>
      <c r="AO706" s="668"/>
      <c r="AP706" s="668"/>
      <c r="AQ706" s="668"/>
      <c r="AR706" s="668"/>
      <c r="AS706" s="668"/>
      <c r="AT706" s="668"/>
      <c r="AU706" s="668"/>
      <c r="AV706" s="668"/>
      <c r="AW706" s="668"/>
      <c r="AX706" s="668"/>
      <c r="AY706" s="668"/>
      <c r="AZ706" s="668"/>
      <c r="BA706" s="668"/>
      <c r="BB706" s="668"/>
      <c r="BC706" s="668"/>
      <c r="BD706" s="668"/>
      <c r="BE706" s="668"/>
      <c r="BF706" s="668"/>
      <c r="BG706" s="668"/>
      <c r="BH706" s="668"/>
      <c r="BI706" s="668"/>
      <c r="BJ706" s="668"/>
      <c r="BK706" s="668"/>
      <c r="BL706" s="668"/>
      <c r="BM706" s="668"/>
      <c r="BN706" s="668"/>
      <c r="BO706" s="668"/>
      <c r="BP706" s="668"/>
      <c r="BQ706" s="668"/>
      <c r="BR706" s="668"/>
      <c r="BS706" s="668"/>
      <c r="BT706" s="668"/>
      <c r="BU706" s="668"/>
      <c r="BV706" s="668"/>
      <c r="BW706" s="668"/>
      <c r="BX706" s="668"/>
      <c r="BY706" s="668"/>
      <c r="BZ706" s="668"/>
      <c r="CA706" s="668"/>
      <c r="CB706" s="668"/>
      <c r="CC706" s="668"/>
      <c r="CD706" s="668"/>
      <c r="CE706" s="668"/>
      <c r="CF706" s="668"/>
      <c r="CG706" s="668"/>
      <c r="CH706" s="668"/>
      <c r="CI706" s="668"/>
      <c r="CJ706" s="668"/>
      <c r="CK706" s="668"/>
      <c r="CL706" s="668"/>
      <c r="CM706" s="668"/>
      <c r="CN706" s="668"/>
      <c r="CO706" s="668"/>
      <c r="CP706" s="668"/>
      <c r="CQ706" s="668"/>
      <c r="CR706" s="668"/>
      <c r="CS706" s="668"/>
      <c r="CT706" s="668"/>
      <c r="CU706" s="668"/>
      <c r="CV706" s="668"/>
      <c r="CW706" s="668"/>
      <c r="CX706" s="668"/>
      <c r="CY706" s="668"/>
      <c r="CZ706" s="668"/>
      <c r="DA706" s="668"/>
      <c r="DB706" s="668"/>
      <c r="DC706" s="668"/>
      <c r="DD706" s="668"/>
      <c r="DE706" s="668"/>
      <c r="DF706" s="668"/>
      <c r="DG706" s="668"/>
      <c r="DH706" s="668"/>
      <c r="DI706" s="668"/>
      <c r="DJ706" s="668"/>
      <c r="DK706" s="668"/>
      <c r="DL706" s="668"/>
      <c r="DM706" s="668"/>
      <c r="DN706" s="668"/>
      <c r="DO706" s="668"/>
      <c r="DP706" s="668"/>
      <c r="DQ706" s="668"/>
      <c r="DR706" s="668"/>
      <c r="DS706" s="668"/>
      <c r="DT706" s="668"/>
      <c r="DU706" s="668"/>
      <c r="DV706" s="668"/>
      <c r="DW706" s="668"/>
      <c r="DX706" s="668"/>
      <c r="DY706" s="668"/>
      <c r="DZ706" s="668"/>
      <c r="EA706" s="668"/>
      <c r="EB706" s="668"/>
      <c r="EC706" s="668"/>
      <c r="ED706" s="668"/>
      <c r="EE706" s="668"/>
      <c r="EF706" s="668"/>
      <c r="EG706" s="668"/>
      <c r="EH706" s="668"/>
      <c r="EI706" s="668"/>
      <c r="EJ706" s="668"/>
      <c r="EK706" s="668"/>
      <c r="EL706" s="668"/>
      <c r="EM706" s="668"/>
      <c r="EN706" s="668"/>
      <c r="EO706" s="668"/>
      <c r="EP706" s="668"/>
      <c r="EQ706" s="668"/>
      <c r="ER706" s="668"/>
      <c r="ES706" s="668"/>
      <c r="ET706" s="668"/>
      <c r="EU706" s="668"/>
      <c r="EV706" s="668"/>
      <c r="EW706" s="668"/>
      <c r="EX706" s="668"/>
      <c r="EY706" s="668"/>
      <c r="EZ706" s="668"/>
      <c r="FA706" s="668"/>
      <c r="FB706" s="668"/>
      <c r="FC706" s="668"/>
      <c r="FD706" s="668"/>
      <c r="FE706" s="668"/>
      <c r="FF706" s="668"/>
    </row>
    <row r="707" spans="1:162" s="672" customFormat="1" ht="24" customHeight="1">
      <c r="A707" s="385"/>
      <c r="B707" s="384"/>
      <c r="C707" s="385" t="s">
        <v>592</v>
      </c>
      <c r="D707" s="418" t="s">
        <v>594</v>
      </c>
      <c r="E707" s="419">
        <v>30180430</v>
      </c>
      <c r="F707" s="419">
        <v>0</v>
      </c>
      <c r="G707" s="417">
        <v>30180430</v>
      </c>
      <c r="H707" s="667"/>
      <c r="I707" s="669"/>
      <c r="J707" s="670"/>
      <c r="K707" s="669" t="s">
        <v>592</v>
      </c>
      <c r="L707" s="586" t="s">
        <v>3327</v>
      </c>
      <c r="M707" s="982">
        <f t="shared" si="30"/>
        <v>30180430</v>
      </c>
      <c r="N707" s="982">
        <f t="shared" si="31"/>
        <v>0</v>
      </c>
      <c r="O707" s="982">
        <f t="shared" si="32"/>
        <v>30180430</v>
      </c>
      <c r="P707" s="667"/>
      <c r="Q707" s="667"/>
      <c r="R707" s="667"/>
      <c r="S707" s="667"/>
      <c r="T707" s="667"/>
      <c r="U707" s="667"/>
      <c r="V707" s="667"/>
      <c r="W707" s="667"/>
      <c r="X707" s="667"/>
      <c r="Y707" s="667"/>
      <c r="Z707" s="667"/>
      <c r="AA707" s="667"/>
      <c r="AB707" s="667"/>
      <c r="AC707" s="667"/>
      <c r="AD707" s="667"/>
      <c r="AE707" s="667"/>
      <c r="AF707" s="667"/>
      <c r="AG707" s="667"/>
      <c r="AH707" s="667"/>
      <c r="AI707" s="667"/>
      <c r="AJ707" s="667"/>
      <c r="AK707" s="668"/>
      <c r="AL707" s="668"/>
      <c r="AM707" s="668"/>
      <c r="AN707" s="668"/>
      <c r="AO707" s="668"/>
      <c r="AP707" s="668"/>
      <c r="AQ707" s="668"/>
      <c r="AR707" s="668"/>
      <c r="AS707" s="668"/>
      <c r="AT707" s="668"/>
      <c r="AU707" s="668"/>
      <c r="AV707" s="668"/>
      <c r="AW707" s="668"/>
      <c r="AX707" s="668"/>
      <c r="AY707" s="668"/>
      <c r="AZ707" s="668"/>
      <c r="BA707" s="668"/>
      <c r="BB707" s="668"/>
      <c r="BC707" s="668"/>
      <c r="BD707" s="668"/>
      <c r="BE707" s="668"/>
      <c r="BF707" s="668"/>
      <c r="BG707" s="668"/>
      <c r="BH707" s="668"/>
      <c r="BI707" s="668"/>
      <c r="BJ707" s="668"/>
      <c r="BK707" s="668"/>
      <c r="BL707" s="668"/>
      <c r="BM707" s="668"/>
      <c r="BN707" s="668"/>
      <c r="BO707" s="668"/>
      <c r="BP707" s="668"/>
      <c r="BQ707" s="668"/>
      <c r="BR707" s="668"/>
      <c r="BS707" s="668"/>
      <c r="BT707" s="668"/>
      <c r="BU707" s="668"/>
      <c r="BV707" s="668"/>
      <c r="BW707" s="668"/>
      <c r="BX707" s="668"/>
      <c r="BY707" s="668"/>
      <c r="BZ707" s="668"/>
      <c r="CA707" s="668"/>
      <c r="CB707" s="668"/>
      <c r="CC707" s="668"/>
      <c r="CD707" s="668"/>
      <c r="CE707" s="668"/>
      <c r="CF707" s="668"/>
      <c r="CG707" s="668"/>
      <c r="CH707" s="668"/>
      <c r="CI707" s="668"/>
      <c r="CJ707" s="668"/>
      <c r="CK707" s="668"/>
      <c r="CL707" s="668"/>
      <c r="CM707" s="668"/>
      <c r="CN707" s="668"/>
      <c r="CO707" s="668"/>
      <c r="CP707" s="668"/>
      <c r="CQ707" s="668"/>
      <c r="CR707" s="668"/>
      <c r="CS707" s="668"/>
      <c r="CT707" s="668"/>
      <c r="CU707" s="668"/>
      <c r="CV707" s="668"/>
      <c r="CW707" s="668"/>
      <c r="CX707" s="668"/>
      <c r="CY707" s="668"/>
      <c r="CZ707" s="668"/>
      <c r="DA707" s="668"/>
      <c r="DB707" s="668"/>
      <c r="DC707" s="668"/>
      <c r="DD707" s="668"/>
      <c r="DE707" s="668"/>
      <c r="DF707" s="668"/>
      <c r="DG707" s="668"/>
      <c r="DH707" s="668"/>
      <c r="DI707" s="668"/>
      <c r="DJ707" s="668"/>
      <c r="DK707" s="668"/>
      <c r="DL707" s="668"/>
      <c r="DM707" s="668"/>
      <c r="DN707" s="668"/>
      <c r="DO707" s="668"/>
      <c r="DP707" s="668"/>
      <c r="DQ707" s="668"/>
      <c r="DR707" s="668"/>
      <c r="DS707" s="668"/>
      <c r="DT707" s="668"/>
      <c r="DU707" s="668"/>
      <c r="DV707" s="668"/>
      <c r="DW707" s="668"/>
      <c r="DX707" s="668"/>
      <c r="DY707" s="668"/>
      <c r="DZ707" s="668"/>
      <c r="EA707" s="668"/>
      <c r="EB707" s="668"/>
      <c r="EC707" s="668"/>
      <c r="ED707" s="668"/>
      <c r="EE707" s="668"/>
      <c r="EF707" s="668"/>
      <c r="EG707" s="668"/>
      <c r="EH707" s="668"/>
      <c r="EI707" s="668"/>
      <c r="EJ707" s="668"/>
      <c r="EK707" s="668"/>
      <c r="EL707" s="668"/>
      <c r="EM707" s="668"/>
      <c r="EN707" s="668"/>
      <c r="EO707" s="668"/>
      <c r="EP707" s="668"/>
      <c r="EQ707" s="668"/>
      <c r="ER707" s="668"/>
      <c r="ES707" s="668"/>
      <c r="ET707" s="668"/>
      <c r="EU707" s="668"/>
      <c r="EV707" s="668"/>
      <c r="EW707" s="668"/>
      <c r="EX707" s="668"/>
      <c r="EY707" s="668"/>
      <c r="EZ707" s="668"/>
      <c r="FA707" s="668"/>
      <c r="FB707" s="668"/>
      <c r="FC707" s="668"/>
      <c r="FD707" s="668"/>
      <c r="FE707" s="668"/>
      <c r="FF707" s="668"/>
    </row>
    <row r="708" spans="1:162" s="703" customFormat="1" ht="24" customHeight="1">
      <c r="A708" s="385"/>
      <c r="B708" s="385" t="s">
        <v>595</v>
      </c>
      <c r="C708" s="384"/>
      <c r="D708" s="418" t="s">
        <v>1217</v>
      </c>
      <c r="E708" s="419">
        <v>37248300</v>
      </c>
      <c r="F708" s="419">
        <v>0</v>
      </c>
      <c r="G708" s="417">
        <v>37248300</v>
      </c>
      <c r="H708" s="698"/>
      <c r="I708" s="669"/>
      <c r="J708" s="669" t="s">
        <v>595</v>
      </c>
      <c r="K708" s="670"/>
      <c r="L708" s="586" t="s">
        <v>3874</v>
      </c>
      <c r="M708" s="982">
        <f t="shared" si="30"/>
        <v>37248300</v>
      </c>
      <c r="N708" s="982">
        <f t="shared" si="31"/>
        <v>0</v>
      </c>
      <c r="O708" s="982">
        <f t="shared" si="32"/>
        <v>37248300</v>
      </c>
      <c r="P708" s="698"/>
      <c r="Q708" s="698"/>
      <c r="R708" s="698"/>
      <c r="S708" s="698"/>
      <c r="T708" s="698"/>
      <c r="U708" s="698"/>
      <c r="V708" s="698"/>
      <c r="W708" s="698"/>
      <c r="X708" s="698"/>
      <c r="Y708" s="698"/>
      <c r="Z708" s="698"/>
      <c r="AA708" s="698"/>
      <c r="AB708" s="698"/>
      <c r="AC708" s="698"/>
      <c r="AD708" s="698"/>
      <c r="AE708" s="698"/>
      <c r="AF708" s="698"/>
      <c r="AG708" s="698"/>
      <c r="AH708" s="698"/>
      <c r="AI708" s="698"/>
      <c r="AJ708" s="698"/>
    </row>
    <row r="709" spans="1:162" s="668" customFormat="1" ht="24" customHeight="1">
      <c r="A709" s="385"/>
      <c r="B709" s="384"/>
      <c r="C709" s="385" t="s">
        <v>592</v>
      </c>
      <c r="D709" s="478" t="s">
        <v>1218</v>
      </c>
      <c r="E709" s="419">
        <v>11007000</v>
      </c>
      <c r="F709" s="419">
        <v>0</v>
      </c>
      <c r="G709" s="417">
        <v>11007000</v>
      </c>
      <c r="H709" s="667"/>
      <c r="I709" s="669"/>
      <c r="J709" s="670"/>
      <c r="K709" s="669" t="s">
        <v>592</v>
      </c>
      <c r="L709" s="586" t="s">
        <v>3875</v>
      </c>
      <c r="M709" s="982">
        <f t="shared" si="30"/>
        <v>11007000</v>
      </c>
      <c r="N709" s="982">
        <f t="shared" si="31"/>
        <v>0</v>
      </c>
      <c r="O709" s="982">
        <f t="shared" si="32"/>
        <v>11007000</v>
      </c>
      <c r="P709" s="667"/>
      <c r="Q709" s="667"/>
      <c r="R709" s="667"/>
      <c r="S709" s="667"/>
      <c r="T709" s="667"/>
      <c r="U709" s="667"/>
      <c r="V709" s="667"/>
      <c r="W709" s="667"/>
      <c r="X709" s="667"/>
      <c r="Y709" s="667"/>
      <c r="Z709" s="667"/>
      <c r="AA709" s="667"/>
      <c r="AB709" s="667"/>
      <c r="AC709" s="667"/>
      <c r="AD709" s="667"/>
      <c r="AE709" s="667"/>
      <c r="AF709" s="667"/>
      <c r="AG709" s="667"/>
      <c r="AH709" s="667"/>
      <c r="AI709" s="667"/>
      <c r="AJ709" s="667"/>
    </row>
    <row r="710" spans="1:162" s="678" customFormat="1" ht="24" customHeight="1" thickBot="1">
      <c r="A710" s="385"/>
      <c r="B710" s="385"/>
      <c r="C710" s="384" t="s">
        <v>595</v>
      </c>
      <c r="D710" s="418" t="s">
        <v>1219</v>
      </c>
      <c r="E710" s="419">
        <v>3245890</v>
      </c>
      <c r="F710" s="419">
        <v>0</v>
      </c>
      <c r="G710" s="417">
        <v>3245890</v>
      </c>
      <c r="H710" s="667"/>
      <c r="I710" s="669"/>
      <c r="J710" s="669"/>
      <c r="K710" s="670" t="s">
        <v>595</v>
      </c>
      <c r="L710" s="586" t="s">
        <v>3876</v>
      </c>
      <c r="M710" s="982">
        <f t="shared" ref="M710:M773" si="33">E710</f>
        <v>3245890</v>
      </c>
      <c r="N710" s="982">
        <f t="shared" ref="N710:N773" si="34">F710</f>
        <v>0</v>
      </c>
      <c r="O710" s="982">
        <f t="shared" ref="O710:O773" si="35">G710</f>
        <v>3245890</v>
      </c>
      <c r="P710" s="667"/>
      <c r="Q710" s="667"/>
      <c r="R710" s="667"/>
      <c r="S710" s="667"/>
      <c r="T710" s="667"/>
      <c r="U710" s="667"/>
      <c r="V710" s="667"/>
      <c r="W710" s="667"/>
      <c r="X710" s="667"/>
      <c r="Y710" s="667"/>
      <c r="Z710" s="667"/>
      <c r="AA710" s="667"/>
      <c r="AB710" s="667"/>
      <c r="AC710" s="667"/>
      <c r="AD710" s="667"/>
      <c r="AE710" s="667"/>
      <c r="AF710" s="667"/>
      <c r="AG710" s="667"/>
      <c r="AH710" s="667"/>
      <c r="AI710" s="667"/>
      <c r="AJ710" s="667"/>
      <c r="AK710" s="668"/>
      <c r="AL710" s="668"/>
      <c r="AM710" s="668"/>
      <c r="AN710" s="668"/>
      <c r="AO710" s="668"/>
      <c r="AP710" s="668"/>
      <c r="AQ710" s="668"/>
      <c r="AR710" s="668"/>
      <c r="AS710" s="668"/>
      <c r="AT710" s="668"/>
      <c r="AU710" s="668"/>
      <c r="AV710" s="668"/>
      <c r="AW710" s="668"/>
      <c r="AX710" s="668"/>
      <c r="AY710" s="668"/>
      <c r="AZ710" s="668"/>
      <c r="BA710" s="668"/>
      <c r="BB710" s="668"/>
      <c r="BC710" s="668"/>
      <c r="BD710" s="668"/>
      <c r="BE710" s="668"/>
      <c r="BF710" s="668"/>
      <c r="BG710" s="668"/>
      <c r="BH710" s="668"/>
      <c r="BI710" s="668"/>
      <c r="BJ710" s="668"/>
      <c r="BK710" s="668"/>
      <c r="BL710" s="668"/>
      <c r="BM710" s="668"/>
      <c r="BN710" s="668"/>
      <c r="BO710" s="668"/>
      <c r="BP710" s="668"/>
      <c r="BQ710" s="668"/>
      <c r="BR710" s="668"/>
      <c r="BS710" s="668"/>
      <c r="BT710" s="668"/>
      <c r="BU710" s="668"/>
      <c r="BV710" s="668"/>
      <c r="BW710" s="668"/>
      <c r="BX710" s="668"/>
      <c r="BY710" s="668"/>
      <c r="BZ710" s="668"/>
      <c r="CA710" s="668"/>
      <c r="CB710" s="668"/>
      <c r="CC710" s="668"/>
      <c r="CD710" s="668"/>
      <c r="CE710" s="668"/>
      <c r="CF710" s="668"/>
      <c r="CG710" s="668"/>
      <c r="CH710" s="668"/>
      <c r="CI710" s="668"/>
      <c r="CJ710" s="668"/>
      <c r="CK710" s="668"/>
      <c r="CL710" s="668"/>
      <c r="CM710" s="668"/>
      <c r="CN710" s="668"/>
      <c r="CO710" s="668"/>
      <c r="CP710" s="668"/>
      <c r="CQ710" s="668"/>
      <c r="CR710" s="668"/>
      <c r="CS710" s="668"/>
      <c r="CT710" s="668"/>
      <c r="CU710" s="668"/>
      <c r="CV710" s="668"/>
      <c r="CW710" s="668"/>
      <c r="CX710" s="668"/>
      <c r="CY710" s="668"/>
      <c r="CZ710" s="668"/>
      <c r="DA710" s="668"/>
      <c r="DB710" s="668"/>
      <c r="DC710" s="668"/>
      <c r="DD710" s="668"/>
      <c r="DE710" s="668"/>
      <c r="DF710" s="668"/>
      <c r="DG710" s="668"/>
      <c r="DH710" s="668"/>
      <c r="DI710" s="668"/>
      <c r="DJ710" s="668"/>
      <c r="DK710" s="668"/>
      <c r="DL710" s="668"/>
      <c r="DM710" s="668"/>
      <c r="DN710" s="668"/>
      <c r="DO710" s="668"/>
      <c r="DP710" s="668"/>
      <c r="DQ710" s="668"/>
      <c r="DR710" s="668"/>
      <c r="DS710" s="668"/>
      <c r="DT710" s="668"/>
      <c r="DU710" s="668"/>
      <c r="DV710" s="668"/>
      <c r="DW710" s="668"/>
      <c r="DX710" s="668"/>
      <c r="DY710" s="668"/>
      <c r="DZ710" s="668"/>
      <c r="EA710" s="668"/>
      <c r="EB710" s="668"/>
      <c r="EC710" s="668"/>
      <c r="ED710" s="668"/>
      <c r="EE710" s="668"/>
      <c r="EF710" s="668"/>
      <c r="EG710" s="668"/>
      <c r="EH710" s="668"/>
      <c r="EI710" s="668"/>
      <c r="EJ710" s="668"/>
      <c r="EK710" s="668"/>
      <c r="EL710" s="668"/>
      <c r="EM710" s="668"/>
      <c r="EN710" s="668"/>
      <c r="EO710" s="668"/>
      <c r="EP710" s="668"/>
      <c r="EQ710" s="668"/>
      <c r="ER710" s="668"/>
      <c r="ES710" s="668"/>
      <c r="ET710" s="668"/>
      <c r="EU710" s="668"/>
      <c r="EV710" s="668"/>
      <c r="EW710" s="668"/>
      <c r="EX710" s="668"/>
      <c r="EY710" s="668"/>
      <c r="EZ710" s="668"/>
      <c r="FA710" s="668"/>
      <c r="FB710" s="668"/>
      <c r="FC710" s="668"/>
      <c r="FD710" s="668"/>
      <c r="FE710" s="668"/>
      <c r="FF710" s="668"/>
    </row>
    <row r="711" spans="1:162" s="672" customFormat="1" ht="24" customHeight="1" thickTop="1">
      <c r="A711" s="385"/>
      <c r="B711" s="384"/>
      <c r="C711" s="385" t="s">
        <v>599</v>
      </c>
      <c r="D711" s="478" t="s">
        <v>1220</v>
      </c>
      <c r="E711" s="419">
        <v>6352320</v>
      </c>
      <c r="F711" s="419">
        <v>0</v>
      </c>
      <c r="G711" s="417">
        <v>6352320</v>
      </c>
      <c r="H711" s="667"/>
      <c r="I711" s="669"/>
      <c r="J711" s="670"/>
      <c r="K711" s="669" t="s">
        <v>599</v>
      </c>
      <c r="L711" s="586" t="s">
        <v>3877</v>
      </c>
      <c r="M711" s="982">
        <f t="shared" si="33"/>
        <v>6352320</v>
      </c>
      <c r="N711" s="982">
        <f t="shared" si="34"/>
        <v>0</v>
      </c>
      <c r="O711" s="982">
        <f t="shared" si="35"/>
        <v>6352320</v>
      </c>
      <c r="P711" s="667"/>
      <c r="Q711" s="667"/>
      <c r="R711" s="667"/>
      <c r="S711" s="667"/>
      <c r="T711" s="667"/>
      <c r="U711" s="667"/>
      <c r="V711" s="667"/>
      <c r="W711" s="667"/>
      <c r="X711" s="667"/>
      <c r="Y711" s="667"/>
      <c r="Z711" s="667"/>
      <c r="AA711" s="667"/>
      <c r="AB711" s="667"/>
      <c r="AC711" s="667"/>
      <c r="AD711" s="667"/>
      <c r="AE711" s="667"/>
      <c r="AF711" s="667"/>
      <c r="AG711" s="667"/>
      <c r="AH711" s="667"/>
      <c r="AI711" s="667"/>
      <c r="AJ711" s="667"/>
      <c r="AK711" s="668"/>
      <c r="AL711" s="668"/>
      <c r="AM711" s="668"/>
      <c r="AN711" s="668"/>
      <c r="AO711" s="668"/>
      <c r="AP711" s="668"/>
      <c r="AQ711" s="668"/>
      <c r="AR711" s="668"/>
      <c r="AS711" s="668"/>
      <c r="AT711" s="668"/>
      <c r="AU711" s="668"/>
      <c r="AV711" s="668"/>
      <c r="AW711" s="668"/>
      <c r="AX711" s="668"/>
      <c r="AY711" s="668"/>
      <c r="AZ711" s="668"/>
      <c r="BA711" s="668"/>
      <c r="BB711" s="668"/>
      <c r="BC711" s="668"/>
      <c r="BD711" s="668"/>
      <c r="BE711" s="668"/>
      <c r="BF711" s="668"/>
      <c r="BG711" s="668"/>
      <c r="BH711" s="668"/>
      <c r="BI711" s="668"/>
      <c r="BJ711" s="668"/>
      <c r="BK711" s="668"/>
      <c r="BL711" s="668"/>
      <c r="BM711" s="668"/>
      <c r="BN711" s="668"/>
      <c r="BO711" s="668"/>
      <c r="BP711" s="668"/>
      <c r="BQ711" s="668"/>
      <c r="BR711" s="668"/>
      <c r="BS711" s="668"/>
      <c r="BT711" s="668"/>
      <c r="BU711" s="668"/>
      <c r="BV711" s="668"/>
      <c r="BW711" s="668"/>
      <c r="BX711" s="668"/>
      <c r="BY711" s="668"/>
      <c r="BZ711" s="668"/>
      <c r="CA711" s="668"/>
      <c r="CB711" s="668"/>
      <c r="CC711" s="668"/>
      <c r="CD711" s="668"/>
      <c r="CE711" s="668"/>
      <c r="CF711" s="668"/>
      <c r="CG711" s="668"/>
      <c r="CH711" s="668"/>
      <c r="CI711" s="668"/>
      <c r="CJ711" s="668"/>
      <c r="CK711" s="668"/>
      <c r="CL711" s="668"/>
      <c r="CM711" s="668"/>
      <c r="CN711" s="668"/>
      <c r="CO711" s="668"/>
      <c r="CP711" s="668"/>
      <c r="CQ711" s="668"/>
      <c r="CR711" s="668"/>
      <c r="CS711" s="668"/>
      <c r="CT711" s="668"/>
      <c r="CU711" s="668"/>
      <c r="CV711" s="668"/>
      <c r="CW711" s="668"/>
      <c r="CX711" s="668"/>
      <c r="CY711" s="668"/>
      <c r="CZ711" s="668"/>
      <c r="DA711" s="668"/>
      <c r="DB711" s="668"/>
      <c r="DC711" s="668"/>
      <c r="DD711" s="668"/>
      <c r="DE711" s="668"/>
      <c r="DF711" s="668"/>
      <c r="DG711" s="668"/>
      <c r="DH711" s="668"/>
      <c r="DI711" s="668"/>
      <c r="DJ711" s="668"/>
      <c r="DK711" s="668"/>
      <c r="DL711" s="668"/>
      <c r="DM711" s="668"/>
      <c r="DN711" s="668"/>
      <c r="DO711" s="668"/>
      <c r="DP711" s="668"/>
      <c r="DQ711" s="668"/>
      <c r="DR711" s="668"/>
      <c r="DS711" s="668"/>
      <c r="DT711" s="668"/>
      <c r="DU711" s="668"/>
      <c r="DV711" s="668"/>
      <c r="DW711" s="668"/>
      <c r="DX711" s="668"/>
      <c r="DY711" s="668"/>
      <c r="DZ711" s="668"/>
      <c r="EA711" s="668"/>
      <c r="EB711" s="668"/>
      <c r="EC711" s="668"/>
      <c r="ED711" s="668"/>
      <c r="EE711" s="668"/>
      <c r="EF711" s="668"/>
      <c r="EG711" s="668"/>
      <c r="EH711" s="668"/>
      <c r="EI711" s="668"/>
      <c r="EJ711" s="668"/>
      <c r="EK711" s="668"/>
      <c r="EL711" s="668"/>
      <c r="EM711" s="668"/>
      <c r="EN711" s="668"/>
      <c r="EO711" s="668"/>
      <c r="EP711" s="668"/>
      <c r="EQ711" s="668"/>
      <c r="ER711" s="668"/>
      <c r="ES711" s="668"/>
      <c r="ET711" s="668"/>
      <c r="EU711" s="668"/>
      <c r="EV711" s="668"/>
      <c r="EW711" s="668"/>
      <c r="EX711" s="668"/>
      <c r="EY711" s="668"/>
      <c r="EZ711" s="668"/>
      <c r="FA711" s="668"/>
      <c r="FB711" s="668"/>
      <c r="FC711" s="668"/>
      <c r="FD711" s="668"/>
      <c r="FE711" s="668"/>
      <c r="FF711" s="668"/>
    </row>
    <row r="712" spans="1:162" s="672" customFormat="1" ht="24" customHeight="1">
      <c r="A712" s="385"/>
      <c r="B712" s="385"/>
      <c r="C712" s="384" t="s">
        <v>603</v>
      </c>
      <c r="D712" s="418" t="s">
        <v>1221</v>
      </c>
      <c r="E712" s="419">
        <v>4405970</v>
      </c>
      <c r="F712" s="419">
        <v>0</v>
      </c>
      <c r="G712" s="417">
        <v>4405970</v>
      </c>
      <c r="H712" s="667"/>
      <c r="I712" s="669"/>
      <c r="J712" s="669"/>
      <c r="K712" s="670" t="s">
        <v>603</v>
      </c>
      <c r="L712" s="586" t="s">
        <v>3878</v>
      </c>
      <c r="M712" s="982">
        <f t="shared" si="33"/>
        <v>4405970</v>
      </c>
      <c r="N712" s="982">
        <f t="shared" si="34"/>
        <v>0</v>
      </c>
      <c r="O712" s="982">
        <f t="shared" si="35"/>
        <v>4405970</v>
      </c>
      <c r="P712" s="667"/>
      <c r="Q712" s="667"/>
      <c r="R712" s="667"/>
      <c r="S712" s="667"/>
      <c r="T712" s="667"/>
      <c r="U712" s="667"/>
      <c r="V712" s="667"/>
      <c r="W712" s="667"/>
      <c r="X712" s="667"/>
      <c r="Y712" s="667"/>
      <c r="Z712" s="667"/>
      <c r="AA712" s="667"/>
      <c r="AB712" s="667"/>
      <c r="AC712" s="667"/>
      <c r="AD712" s="667"/>
      <c r="AE712" s="667"/>
      <c r="AF712" s="667"/>
      <c r="AG712" s="667"/>
      <c r="AH712" s="667"/>
      <c r="AI712" s="667"/>
      <c r="AJ712" s="667"/>
      <c r="AK712" s="668"/>
      <c r="AL712" s="668"/>
      <c r="AM712" s="668"/>
      <c r="AN712" s="668"/>
      <c r="AO712" s="668"/>
      <c r="AP712" s="668"/>
      <c r="AQ712" s="668"/>
      <c r="AR712" s="668"/>
      <c r="AS712" s="668"/>
      <c r="AT712" s="668"/>
      <c r="AU712" s="668"/>
      <c r="AV712" s="668"/>
      <c r="AW712" s="668"/>
      <c r="AX712" s="668"/>
      <c r="AY712" s="668"/>
      <c r="AZ712" s="668"/>
      <c r="BA712" s="668"/>
      <c r="BB712" s="668"/>
      <c r="BC712" s="668"/>
      <c r="BD712" s="668"/>
      <c r="BE712" s="668"/>
      <c r="BF712" s="668"/>
      <c r="BG712" s="668"/>
      <c r="BH712" s="668"/>
      <c r="BI712" s="668"/>
      <c r="BJ712" s="668"/>
      <c r="BK712" s="668"/>
      <c r="BL712" s="668"/>
      <c r="BM712" s="668"/>
      <c r="BN712" s="668"/>
      <c r="BO712" s="668"/>
      <c r="BP712" s="668"/>
      <c r="BQ712" s="668"/>
      <c r="BR712" s="668"/>
      <c r="BS712" s="668"/>
      <c r="BT712" s="668"/>
      <c r="BU712" s="668"/>
      <c r="BV712" s="668"/>
      <c r="BW712" s="668"/>
      <c r="BX712" s="668"/>
      <c r="BY712" s="668"/>
      <c r="BZ712" s="668"/>
      <c r="CA712" s="668"/>
      <c r="CB712" s="668"/>
      <c r="CC712" s="668"/>
      <c r="CD712" s="668"/>
      <c r="CE712" s="668"/>
      <c r="CF712" s="668"/>
      <c r="CG712" s="668"/>
      <c r="CH712" s="668"/>
      <c r="CI712" s="668"/>
      <c r="CJ712" s="668"/>
      <c r="CK712" s="668"/>
      <c r="CL712" s="668"/>
      <c r="CM712" s="668"/>
      <c r="CN712" s="668"/>
      <c r="CO712" s="668"/>
      <c r="CP712" s="668"/>
      <c r="CQ712" s="668"/>
      <c r="CR712" s="668"/>
      <c r="CS712" s="668"/>
      <c r="CT712" s="668"/>
      <c r="CU712" s="668"/>
      <c r="CV712" s="668"/>
      <c r="CW712" s="668"/>
      <c r="CX712" s="668"/>
      <c r="CY712" s="668"/>
      <c r="CZ712" s="668"/>
      <c r="DA712" s="668"/>
      <c r="DB712" s="668"/>
      <c r="DC712" s="668"/>
      <c r="DD712" s="668"/>
      <c r="DE712" s="668"/>
      <c r="DF712" s="668"/>
      <c r="DG712" s="668"/>
      <c r="DH712" s="668"/>
      <c r="DI712" s="668"/>
      <c r="DJ712" s="668"/>
      <c r="DK712" s="668"/>
      <c r="DL712" s="668"/>
      <c r="DM712" s="668"/>
      <c r="DN712" s="668"/>
      <c r="DO712" s="668"/>
      <c r="DP712" s="668"/>
      <c r="DQ712" s="668"/>
      <c r="DR712" s="668"/>
      <c r="DS712" s="668"/>
      <c r="DT712" s="668"/>
      <c r="DU712" s="668"/>
      <c r="DV712" s="668"/>
      <c r="DW712" s="668"/>
      <c r="DX712" s="668"/>
      <c r="DY712" s="668"/>
      <c r="DZ712" s="668"/>
      <c r="EA712" s="668"/>
      <c r="EB712" s="668"/>
      <c r="EC712" s="668"/>
      <c r="ED712" s="668"/>
      <c r="EE712" s="668"/>
      <c r="EF712" s="668"/>
      <c r="EG712" s="668"/>
      <c r="EH712" s="668"/>
      <c r="EI712" s="668"/>
      <c r="EJ712" s="668"/>
      <c r="EK712" s="668"/>
      <c r="EL712" s="668"/>
      <c r="EM712" s="668"/>
      <c r="EN712" s="668"/>
      <c r="EO712" s="668"/>
      <c r="EP712" s="668"/>
      <c r="EQ712" s="668"/>
      <c r="ER712" s="668"/>
      <c r="ES712" s="668"/>
      <c r="ET712" s="668"/>
      <c r="EU712" s="668"/>
      <c r="EV712" s="668"/>
      <c r="EW712" s="668"/>
      <c r="EX712" s="668"/>
      <c r="EY712" s="668"/>
      <c r="EZ712" s="668"/>
      <c r="FA712" s="668"/>
      <c r="FB712" s="668"/>
      <c r="FC712" s="668"/>
      <c r="FD712" s="668"/>
      <c r="FE712" s="668"/>
      <c r="FF712" s="668"/>
    </row>
    <row r="713" spans="1:162" s="672" customFormat="1" ht="24" customHeight="1">
      <c r="A713" s="384"/>
      <c r="B713" s="385"/>
      <c r="C713" s="385" t="s">
        <v>606</v>
      </c>
      <c r="D713" s="418" t="s">
        <v>1222</v>
      </c>
      <c r="E713" s="419">
        <v>12237120</v>
      </c>
      <c r="F713" s="419">
        <v>0</v>
      </c>
      <c r="G713" s="419">
        <v>12237120</v>
      </c>
      <c r="H713" s="667"/>
      <c r="I713" s="670"/>
      <c r="J713" s="669"/>
      <c r="K713" s="669" t="s">
        <v>606</v>
      </c>
      <c r="L713" s="586" t="s">
        <v>3879</v>
      </c>
      <c r="M713" s="982">
        <f t="shared" si="33"/>
        <v>12237120</v>
      </c>
      <c r="N713" s="982">
        <f t="shared" si="34"/>
        <v>0</v>
      </c>
      <c r="O713" s="982">
        <f t="shared" si="35"/>
        <v>12237120</v>
      </c>
      <c r="P713" s="667"/>
      <c r="Q713" s="667"/>
      <c r="R713" s="667"/>
      <c r="S713" s="667"/>
      <c r="T713" s="667"/>
      <c r="U713" s="667"/>
      <c r="V713" s="667"/>
      <c r="W713" s="667"/>
      <c r="X713" s="667"/>
      <c r="Y713" s="667"/>
      <c r="Z713" s="667"/>
      <c r="AA713" s="667"/>
      <c r="AB713" s="667"/>
      <c r="AC713" s="667"/>
      <c r="AD713" s="667"/>
      <c r="AE713" s="667"/>
      <c r="AF713" s="667"/>
      <c r="AG713" s="667"/>
      <c r="AH713" s="667"/>
      <c r="AI713" s="667"/>
      <c r="AJ713" s="667"/>
      <c r="AK713" s="668"/>
      <c r="AL713" s="668"/>
      <c r="AM713" s="668"/>
      <c r="AN713" s="668"/>
      <c r="AO713" s="668"/>
      <c r="AP713" s="668"/>
      <c r="AQ713" s="668"/>
      <c r="AR713" s="668"/>
      <c r="AS713" s="668"/>
      <c r="AT713" s="668"/>
      <c r="AU713" s="668"/>
      <c r="AV713" s="668"/>
      <c r="AW713" s="668"/>
      <c r="AX713" s="668"/>
      <c r="AY713" s="668"/>
      <c r="AZ713" s="668"/>
      <c r="BA713" s="668"/>
      <c r="BB713" s="668"/>
      <c r="BC713" s="668"/>
      <c r="BD713" s="668"/>
      <c r="BE713" s="668"/>
      <c r="BF713" s="668"/>
      <c r="BG713" s="668"/>
      <c r="BH713" s="668"/>
      <c r="BI713" s="668"/>
      <c r="BJ713" s="668"/>
      <c r="BK713" s="668"/>
      <c r="BL713" s="668"/>
      <c r="BM713" s="668"/>
      <c r="BN713" s="668"/>
      <c r="BO713" s="668"/>
      <c r="BP713" s="668"/>
      <c r="BQ713" s="668"/>
      <c r="BR713" s="668"/>
      <c r="BS713" s="668"/>
      <c r="BT713" s="668"/>
      <c r="BU713" s="668"/>
      <c r="BV713" s="668"/>
      <c r="BW713" s="668"/>
      <c r="BX713" s="668"/>
      <c r="BY713" s="668"/>
      <c r="BZ713" s="668"/>
      <c r="CA713" s="668"/>
      <c r="CB713" s="668"/>
      <c r="CC713" s="668"/>
      <c r="CD713" s="668"/>
      <c r="CE713" s="668"/>
      <c r="CF713" s="668"/>
      <c r="CG713" s="668"/>
      <c r="CH713" s="668"/>
      <c r="CI713" s="668"/>
      <c r="CJ713" s="668"/>
      <c r="CK713" s="668"/>
      <c r="CL713" s="668"/>
      <c r="CM713" s="668"/>
      <c r="CN713" s="668"/>
      <c r="CO713" s="668"/>
      <c r="CP713" s="668"/>
      <c r="CQ713" s="668"/>
      <c r="CR713" s="668"/>
      <c r="CS713" s="668"/>
      <c r="CT713" s="668"/>
      <c r="CU713" s="668"/>
      <c r="CV713" s="668"/>
      <c r="CW713" s="668"/>
      <c r="CX713" s="668"/>
      <c r="CY713" s="668"/>
      <c r="CZ713" s="668"/>
      <c r="DA713" s="668"/>
      <c r="DB713" s="668"/>
      <c r="DC713" s="668"/>
      <c r="DD713" s="668"/>
      <c r="DE713" s="668"/>
      <c r="DF713" s="668"/>
      <c r="DG713" s="668"/>
      <c r="DH713" s="668"/>
      <c r="DI713" s="668"/>
      <c r="DJ713" s="668"/>
      <c r="DK713" s="668"/>
      <c r="DL713" s="668"/>
      <c r="DM713" s="668"/>
      <c r="DN713" s="668"/>
      <c r="DO713" s="668"/>
      <c r="DP713" s="668"/>
      <c r="DQ713" s="668"/>
      <c r="DR713" s="668"/>
      <c r="DS713" s="668"/>
      <c r="DT713" s="668"/>
      <c r="DU713" s="668"/>
      <c r="DV713" s="668"/>
      <c r="DW713" s="668"/>
      <c r="DX713" s="668"/>
      <c r="DY713" s="668"/>
      <c r="DZ713" s="668"/>
      <c r="EA713" s="668"/>
      <c r="EB713" s="668"/>
      <c r="EC713" s="668"/>
      <c r="ED713" s="668"/>
      <c r="EE713" s="668"/>
      <c r="EF713" s="668"/>
      <c r="EG713" s="668"/>
      <c r="EH713" s="668"/>
      <c r="EI713" s="668"/>
      <c r="EJ713" s="668"/>
      <c r="EK713" s="668"/>
      <c r="EL713" s="668"/>
      <c r="EM713" s="668"/>
      <c r="EN713" s="668"/>
      <c r="EO713" s="668"/>
      <c r="EP713" s="668"/>
      <c r="EQ713" s="668"/>
      <c r="ER713" s="668"/>
      <c r="ES713" s="668"/>
      <c r="ET713" s="668"/>
      <c r="EU713" s="668"/>
      <c r="EV713" s="668"/>
      <c r="EW713" s="668"/>
      <c r="EX713" s="668"/>
      <c r="EY713" s="668"/>
      <c r="EZ713" s="668"/>
      <c r="FA713" s="668"/>
      <c r="FB713" s="668"/>
      <c r="FC713" s="668"/>
      <c r="FD713" s="668"/>
      <c r="FE713" s="668"/>
      <c r="FF713" s="668"/>
    </row>
    <row r="714" spans="1:162" s="668" customFormat="1" ht="24" customHeight="1">
      <c r="A714" s="414"/>
      <c r="B714" s="415" t="s">
        <v>599</v>
      </c>
      <c r="C714" s="414"/>
      <c r="D714" s="416" t="s">
        <v>1223</v>
      </c>
      <c r="E714" s="417">
        <v>17860130</v>
      </c>
      <c r="F714" s="417">
        <v>0</v>
      </c>
      <c r="G714" s="417">
        <v>17860130</v>
      </c>
      <c r="H714" s="667"/>
      <c r="I714" s="665"/>
      <c r="J714" s="666" t="s">
        <v>599</v>
      </c>
      <c r="K714" s="665"/>
      <c r="L714" s="585" t="s">
        <v>3880</v>
      </c>
      <c r="M714" s="981">
        <f t="shared" si="33"/>
        <v>17860130</v>
      </c>
      <c r="N714" s="981">
        <f t="shared" si="34"/>
        <v>0</v>
      </c>
      <c r="O714" s="981">
        <f t="shared" si="35"/>
        <v>17860130</v>
      </c>
      <c r="P714" s="667"/>
      <c r="Q714" s="667"/>
      <c r="R714" s="667"/>
      <c r="S714" s="667"/>
      <c r="T714" s="667"/>
      <c r="U714" s="667"/>
      <c r="V714" s="667"/>
      <c r="W714" s="667"/>
      <c r="X714" s="667"/>
      <c r="Y714" s="667"/>
      <c r="Z714" s="667"/>
      <c r="AA714" s="667"/>
      <c r="AB714" s="667"/>
      <c r="AC714" s="667"/>
      <c r="AD714" s="667"/>
      <c r="AE714" s="667"/>
      <c r="AF714" s="667"/>
      <c r="AG714" s="667"/>
      <c r="AH714" s="667"/>
      <c r="AI714" s="667"/>
      <c r="AJ714" s="667"/>
    </row>
    <row r="715" spans="1:162" s="672" customFormat="1" ht="24" customHeight="1">
      <c r="A715" s="385"/>
      <c r="B715" s="385"/>
      <c r="C715" s="384" t="s">
        <v>592</v>
      </c>
      <c r="D715" s="418" t="s">
        <v>1224</v>
      </c>
      <c r="E715" s="419">
        <v>5929720</v>
      </c>
      <c r="F715" s="419">
        <v>0</v>
      </c>
      <c r="G715" s="417">
        <v>5929720</v>
      </c>
      <c r="H715" s="667"/>
      <c r="I715" s="669"/>
      <c r="J715" s="669"/>
      <c r="K715" s="670" t="s">
        <v>592</v>
      </c>
      <c r="L715" s="586" t="s">
        <v>3881</v>
      </c>
      <c r="M715" s="982">
        <f t="shared" si="33"/>
        <v>5929720</v>
      </c>
      <c r="N715" s="982">
        <f t="shared" si="34"/>
        <v>0</v>
      </c>
      <c r="O715" s="982">
        <f t="shared" si="35"/>
        <v>5929720</v>
      </c>
      <c r="P715" s="667"/>
      <c r="Q715" s="667"/>
      <c r="R715" s="667"/>
      <c r="S715" s="667"/>
      <c r="T715" s="667"/>
      <c r="U715" s="667"/>
      <c r="V715" s="667"/>
      <c r="W715" s="667"/>
      <c r="X715" s="667"/>
      <c r="Y715" s="667"/>
      <c r="Z715" s="667"/>
      <c r="AA715" s="667"/>
      <c r="AB715" s="667"/>
      <c r="AC715" s="667"/>
      <c r="AD715" s="667"/>
      <c r="AE715" s="667"/>
      <c r="AF715" s="667"/>
      <c r="AG715" s="667"/>
      <c r="AH715" s="667"/>
      <c r="AI715" s="667"/>
      <c r="AJ715" s="667"/>
      <c r="AK715" s="668"/>
      <c r="AL715" s="668"/>
      <c r="AM715" s="668"/>
      <c r="AN715" s="668"/>
      <c r="AO715" s="668"/>
      <c r="AP715" s="668"/>
      <c r="AQ715" s="668"/>
      <c r="AR715" s="668"/>
      <c r="AS715" s="668"/>
      <c r="AT715" s="668"/>
      <c r="AU715" s="668"/>
      <c r="AV715" s="668"/>
      <c r="AW715" s="668"/>
      <c r="AX715" s="668"/>
      <c r="AY715" s="668"/>
      <c r="AZ715" s="668"/>
      <c r="BA715" s="668"/>
      <c r="BB715" s="668"/>
      <c r="BC715" s="668"/>
      <c r="BD715" s="668"/>
      <c r="BE715" s="668"/>
      <c r="BF715" s="668"/>
      <c r="BG715" s="668"/>
      <c r="BH715" s="668"/>
      <c r="BI715" s="668"/>
      <c r="BJ715" s="668"/>
      <c r="BK715" s="668"/>
      <c r="BL715" s="668"/>
      <c r="BM715" s="668"/>
      <c r="BN715" s="668"/>
      <c r="BO715" s="668"/>
      <c r="BP715" s="668"/>
      <c r="BQ715" s="668"/>
      <c r="BR715" s="668"/>
      <c r="BS715" s="668"/>
      <c r="BT715" s="668"/>
      <c r="BU715" s="668"/>
      <c r="BV715" s="668"/>
      <c r="BW715" s="668"/>
      <c r="BX715" s="668"/>
      <c r="BY715" s="668"/>
      <c r="BZ715" s="668"/>
      <c r="CA715" s="668"/>
      <c r="CB715" s="668"/>
      <c r="CC715" s="668"/>
      <c r="CD715" s="668"/>
      <c r="CE715" s="668"/>
      <c r="CF715" s="668"/>
      <c r="CG715" s="668"/>
      <c r="CH715" s="668"/>
      <c r="CI715" s="668"/>
      <c r="CJ715" s="668"/>
      <c r="CK715" s="668"/>
      <c r="CL715" s="668"/>
      <c r="CM715" s="668"/>
      <c r="CN715" s="668"/>
      <c r="CO715" s="668"/>
      <c r="CP715" s="668"/>
      <c r="CQ715" s="668"/>
      <c r="CR715" s="668"/>
      <c r="CS715" s="668"/>
      <c r="CT715" s="668"/>
      <c r="CU715" s="668"/>
      <c r="CV715" s="668"/>
      <c r="CW715" s="668"/>
      <c r="CX715" s="668"/>
      <c r="CY715" s="668"/>
      <c r="CZ715" s="668"/>
      <c r="DA715" s="668"/>
      <c r="DB715" s="668"/>
      <c r="DC715" s="668"/>
      <c r="DD715" s="668"/>
      <c r="DE715" s="668"/>
      <c r="DF715" s="668"/>
      <c r="DG715" s="668"/>
      <c r="DH715" s="668"/>
      <c r="DI715" s="668"/>
      <c r="DJ715" s="668"/>
      <c r="DK715" s="668"/>
      <c r="DL715" s="668"/>
      <c r="DM715" s="668"/>
      <c r="DN715" s="668"/>
      <c r="DO715" s="668"/>
      <c r="DP715" s="668"/>
      <c r="DQ715" s="668"/>
      <c r="DR715" s="668"/>
      <c r="DS715" s="668"/>
      <c r="DT715" s="668"/>
      <c r="DU715" s="668"/>
      <c r="DV715" s="668"/>
      <c r="DW715" s="668"/>
      <c r="DX715" s="668"/>
      <c r="DY715" s="668"/>
      <c r="DZ715" s="668"/>
      <c r="EA715" s="668"/>
      <c r="EB715" s="668"/>
      <c r="EC715" s="668"/>
      <c r="ED715" s="668"/>
      <c r="EE715" s="668"/>
      <c r="EF715" s="668"/>
      <c r="EG715" s="668"/>
      <c r="EH715" s="668"/>
      <c r="EI715" s="668"/>
      <c r="EJ715" s="668"/>
      <c r="EK715" s="668"/>
      <c r="EL715" s="668"/>
      <c r="EM715" s="668"/>
      <c r="EN715" s="668"/>
      <c r="EO715" s="668"/>
      <c r="EP715" s="668"/>
      <c r="EQ715" s="668"/>
      <c r="ER715" s="668"/>
      <c r="ES715" s="668"/>
      <c r="ET715" s="668"/>
      <c r="EU715" s="668"/>
      <c r="EV715" s="668"/>
      <c r="EW715" s="668"/>
      <c r="EX715" s="668"/>
      <c r="EY715" s="668"/>
      <c r="EZ715" s="668"/>
      <c r="FA715" s="668"/>
      <c r="FB715" s="668"/>
      <c r="FC715" s="668"/>
      <c r="FD715" s="668"/>
      <c r="FE715" s="668"/>
      <c r="FF715" s="668"/>
    </row>
    <row r="716" spans="1:162" s="668" customFormat="1" ht="24" customHeight="1">
      <c r="A716" s="385"/>
      <c r="B716" s="384"/>
      <c r="C716" s="385" t="s">
        <v>595</v>
      </c>
      <c r="D716" s="418" t="s">
        <v>1225</v>
      </c>
      <c r="E716" s="419">
        <v>5178850</v>
      </c>
      <c r="F716" s="419">
        <v>0</v>
      </c>
      <c r="G716" s="417">
        <v>5178850</v>
      </c>
      <c r="H716" s="667"/>
      <c r="I716" s="669"/>
      <c r="J716" s="670"/>
      <c r="K716" s="669" t="s">
        <v>595</v>
      </c>
      <c r="L716" s="586" t="s">
        <v>3882</v>
      </c>
      <c r="M716" s="982">
        <f t="shared" si="33"/>
        <v>5178850</v>
      </c>
      <c r="N716" s="982">
        <f t="shared" si="34"/>
        <v>0</v>
      </c>
      <c r="O716" s="982">
        <f t="shared" si="35"/>
        <v>5178850</v>
      </c>
      <c r="P716" s="667"/>
      <c r="Q716" s="667"/>
      <c r="R716" s="667"/>
      <c r="S716" s="667"/>
      <c r="T716" s="667"/>
      <c r="U716" s="667"/>
      <c r="V716" s="667"/>
      <c r="W716" s="667"/>
      <c r="X716" s="667"/>
      <c r="Y716" s="667"/>
      <c r="Z716" s="667"/>
      <c r="AA716" s="667"/>
      <c r="AB716" s="667"/>
      <c r="AC716" s="667"/>
      <c r="AD716" s="667"/>
      <c r="AE716" s="667"/>
      <c r="AF716" s="667"/>
      <c r="AG716" s="667"/>
      <c r="AH716" s="667"/>
      <c r="AI716" s="667"/>
      <c r="AJ716" s="667"/>
    </row>
    <row r="717" spans="1:162" s="663" customFormat="1" ht="24" customHeight="1">
      <c r="A717" s="385"/>
      <c r="B717" s="385"/>
      <c r="C717" s="384" t="s">
        <v>599</v>
      </c>
      <c r="D717" s="478" t="s">
        <v>1226</v>
      </c>
      <c r="E717" s="419">
        <v>2568660</v>
      </c>
      <c r="F717" s="419">
        <v>0</v>
      </c>
      <c r="G717" s="417">
        <v>2568660</v>
      </c>
      <c r="H717" s="662"/>
      <c r="I717" s="669"/>
      <c r="J717" s="669"/>
      <c r="K717" s="670" t="s">
        <v>599</v>
      </c>
      <c r="L717" s="586" t="s">
        <v>3883</v>
      </c>
      <c r="M717" s="982">
        <f t="shared" si="33"/>
        <v>2568660</v>
      </c>
      <c r="N717" s="982">
        <f t="shared" si="34"/>
        <v>0</v>
      </c>
      <c r="O717" s="982">
        <f t="shared" si="35"/>
        <v>2568660</v>
      </c>
      <c r="P717" s="662"/>
      <c r="Q717" s="662"/>
      <c r="R717" s="662"/>
      <c r="S717" s="662"/>
      <c r="T717" s="662"/>
      <c r="U717" s="662"/>
      <c r="V717" s="662"/>
      <c r="W717" s="662"/>
      <c r="X717" s="662"/>
      <c r="Y717" s="662"/>
      <c r="Z717" s="662"/>
      <c r="AA717" s="662"/>
      <c r="AB717" s="662"/>
      <c r="AC717" s="662"/>
      <c r="AD717" s="662"/>
      <c r="AE717" s="662"/>
      <c r="AF717" s="662"/>
      <c r="AG717" s="662"/>
      <c r="AH717" s="662"/>
      <c r="AI717" s="662"/>
      <c r="AJ717" s="662"/>
    </row>
    <row r="718" spans="1:162" s="668" customFormat="1" ht="24" customHeight="1">
      <c r="A718" s="385"/>
      <c r="B718" s="385"/>
      <c r="C718" s="384" t="s">
        <v>603</v>
      </c>
      <c r="D718" s="418" t="s">
        <v>1227</v>
      </c>
      <c r="E718" s="419">
        <v>4182899.9999999995</v>
      </c>
      <c r="F718" s="419">
        <v>0</v>
      </c>
      <c r="G718" s="417">
        <v>4182899.9999999995</v>
      </c>
      <c r="H718" s="667"/>
      <c r="I718" s="669"/>
      <c r="J718" s="669"/>
      <c r="K718" s="670" t="s">
        <v>603</v>
      </c>
      <c r="L718" s="586" t="s">
        <v>3884</v>
      </c>
      <c r="M718" s="982">
        <f t="shared" si="33"/>
        <v>4182899.9999999995</v>
      </c>
      <c r="N718" s="982">
        <f t="shared" si="34"/>
        <v>0</v>
      </c>
      <c r="O718" s="982">
        <f t="shared" si="35"/>
        <v>4182899.9999999995</v>
      </c>
      <c r="P718" s="667"/>
      <c r="Q718" s="667"/>
      <c r="R718" s="667"/>
      <c r="S718" s="667"/>
      <c r="T718" s="667"/>
      <c r="U718" s="667"/>
      <c r="V718" s="667"/>
      <c r="W718" s="667"/>
      <c r="X718" s="667"/>
      <c r="Y718" s="667"/>
      <c r="Z718" s="667"/>
      <c r="AA718" s="667"/>
      <c r="AB718" s="667"/>
      <c r="AC718" s="667"/>
      <c r="AD718" s="667"/>
      <c r="AE718" s="667"/>
      <c r="AF718" s="667"/>
      <c r="AG718" s="667"/>
      <c r="AH718" s="667"/>
      <c r="AI718" s="667"/>
      <c r="AJ718" s="667"/>
    </row>
    <row r="719" spans="1:162" s="678" customFormat="1" ht="24" customHeight="1" thickBot="1">
      <c r="A719" s="424" t="s">
        <v>1228</v>
      </c>
      <c r="B719" s="424"/>
      <c r="C719" s="425"/>
      <c r="D719" s="426" t="s">
        <v>1229</v>
      </c>
      <c r="E719" s="427">
        <v>51903180</v>
      </c>
      <c r="F719" s="427">
        <v>8229600</v>
      </c>
      <c r="G719" s="439">
        <v>60132780</v>
      </c>
      <c r="H719" s="667"/>
      <c r="I719" s="675" t="s">
        <v>1228</v>
      </c>
      <c r="J719" s="675"/>
      <c r="K719" s="676"/>
      <c r="L719" s="639" t="s">
        <v>3885</v>
      </c>
      <c r="M719" s="984">
        <f t="shared" si="33"/>
        <v>51903180</v>
      </c>
      <c r="N719" s="984">
        <f t="shared" si="34"/>
        <v>8229600</v>
      </c>
      <c r="O719" s="984">
        <f t="shared" si="35"/>
        <v>60132780</v>
      </c>
      <c r="P719" s="667"/>
      <c r="Q719" s="667"/>
      <c r="R719" s="667"/>
      <c r="S719" s="667"/>
      <c r="T719" s="667"/>
      <c r="U719" s="667"/>
      <c r="V719" s="667"/>
      <c r="W719" s="667"/>
      <c r="X719" s="667"/>
      <c r="Y719" s="667"/>
      <c r="Z719" s="667"/>
      <c r="AA719" s="667"/>
      <c r="AB719" s="667"/>
      <c r="AC719" s="667"/>
      <c r="AD719" s="667"/>
      <c r="AE719" s="667"/>
      <c r="AF719" s="667"/>
      <c r="AG719" s="667"/>
      <c r="AH719" s="667"/>
      <c r="AI719" s="667"/>
      <c r="AJ719" s="667"/>
      <c r="AK719" s="668"/>
      <c r="AL719" s="668"/>
      <c r="AM719" s="668"/>
      <c r="AN719" s="668"/>
      <c r="AO719" s="668"/>
      <c r="AP719" s="668"/>
      <c r="AQ719" s="668"/>
      <c r="AR719" s="668"/>
      <c r="AS719" s="668"/>
      <c r="AT719" s="668"/>
      <c r="AU719" s="668"/>
      <c r="AV719" s="668"/>
      <c r="AW719" s="668"/>
      <c r="AX719" s="668"/>
      <c r="AY719" s="668"/>
      <c r="AZ719" s="668"/>
      <c r="BA719" s="668"/>
      <c r="BB719" s="668"/>
      <c r="BC719" s="668"/>
      <c r="BD719" s="668"/>
      <c r="BE719" s="668"/>
      <c r="BF719" s="668"/>
      <c r="BG719" s="668"/>
      <c r="BH719" s="668"/>
      <c r="BI719" s="668"/>
      <c r="BJ719" s="668"/>
      <c r="BK719" s="668"/>
      <c r="BL719" s="668"/>
      <c r="BM719" s="668"/>
      <c r="BN719" s="668"/>
      <c r="BO719" s="668"/>
      <c r="BP719" s="668"/>
      <c r="BQ719" s="668"/>
      <c r="BR719" s="668"/>
      <c r="BS719" s="668"/>
      <c r="BT719" s="668"/>
      <c r="BU719" s="668"/>
      <c r="BV719" s="668"/>
      <c r="BW719" s="668"/>
      <c r="BX719" s="668"/>
      <c r="BY719" s="668"/>
      <c r="BZ719" s="668"/>
      <c r="CA719" s="668"/>
      <c r="CB719" s="668"/>
      <c r="CC719" s="668"/>
      <c r="CD719" s="668"/>
      <c r="CE719" s="668"/>
      <c r="CF719" s="668"/>
      <c r="CG719" s="668"/>
      <c r="CH719" s="668"/>
      <c r="CI719" s="668"/>
      <c r="CJ719" s="668"/>
      <c r="CK719" s="668"/>
      <c r="CL719" s="668"/>
      <c r="CM719" s="668"/>
      <c r="CN719" s="668"/>
      <c r="CO719" s="668"/>
      <c r="CP719" s="668"/>
      <c r="CQ719" s="668"/>
      <c r="CR719" s="668"/>
      <c r="CS719" s="668"/>
      <c r="CT719" s="668"/>
      <c r="CU719" s="668"/>
      <c r="CV719" s="668"/>
      <c r="CW719" s="668"/>
      <c r="CX719" s="668"/>
      <c r="CY719" s="668"/>
      <c r="CZ719" s="668"/>
      <c r="DA719" s="668"/>
      <c r="DB719" s="668"/>
      <c r="DC719" s="668"/>
      <c r="DD719" s="668"/>
      <c r="DE719" s="668"/>
      <c r="DF719" s="668"/>
      <c r="DG719" s="668"/>
      <c r="DH719" s="668"/>
      <c r="DI719" s="668"/>
      <c r="DJ719" s="668"/>
      <c r="DK719" s="668"/>
      <c r="DL719" s="668"/>
      <c r="DM719" s="668"/>
      <c r="DN719" s="668"/>
      <c r="DO719" s="668"/>
      <c r="DP719" s="668"/>
      <c r="DQ719" s="668"/>
      <c r="DR719" s="668"/>
      <c r="DS719" s="668"/>
      <c r="DT719" s="668"/>
      <c r="DU719" s="668"/>
      <c r="DV719" s="668"/>
      <c r="DW719" s="668"/>
      <c r="DX719" s="668"/>
      <c r="DY719" s="668"/>
      <c r="DZ719" s="668"/>
      <c r="EA719" s="668"/>
      <c r="EB719" s="668"/>
      <c r="EC719" s="668"/>
      <c r="ED719" s="668"/>
      <c r="EE719" s="668"/>
      <c r="EF719" s="668"/>
      <c r="EG719" s="668"/>
      <c r="EH719" s="668"/>
      <c r="EI719" s="668"/>
      <c r="EJ719" s="668"/>
      <c r="EK719" s="668"/>
      <c r="EL719" s="668"/>
      <c r="EM719" s="668"/>
      <c r="EN719" s="668"/>
      <c r="EO719" s="668"/>
      <c r="EP719" s="668"/>
      <c r="EQ719" s="668"/>
      <c r="ER719" s="668"/>
      <c r="ES719" s="668"/>
      <c r="ET719" s="668"/>
      <c r="EU719" s="668"/>
      <c r="EV719" s="668"/>
      <c r="EW719" s="668"/>
      <c r="EX719" s="668"/>
      <c r="EY719" s="668"/>
      <c r="EZ719" s="668"/>
      <c r="FA719" s="668"/>
      <c r="FB719" s="668"/>
      <c r="FC719" s="668"/>
      <c r="FD719" s="668"/>
      <c r="FE719" s="668"/>
      <c r="FF719" s="668"/>
    </row>
    <row r="720" spans="1:162" s="672" customFormat="1" ht="24" customHeight="1" thickTop="1">
      <c r="A720" s="414"/>
      <c r="B720" s="414" t="s">
        <v>592</v>
      </c>
      <c r="C720" s="415"/>
      <c r="D720" s="416" t="s">
        <v>593</v>
      </c>
      <c r="E720" s="417">
        <v>26009490</v>
      </c>
      <c r="F720" s="417">
        <v>0</v>
      </c>
      <c r="G720" s="417">
        <v>26009490</v>
      </c>
      <c r="H720" s="667"/>
      <c r="I720" s="665"/>
      <c r="J720" s="665" t="s">
        <v>592</v>
      </c>
      <c r="K720" s="666"/>
      <c r="L720" s="585" t="s">
        <v>3339</v>
      </c>
      <c r="M720" s="981">
        <f t="shared" si="33"/>
        <v>26009490</v>
      </c>
      <c r="N720" s="981">
        <f t="shared" si="34"/>
        <v>0</v>
      </c>
      <c r="O720" s="981">
        <f t="shared" si="35"/>
        <v>26009490</v>
      </c>
      <c r="P720" s="667"/>
      <c r="Q720" s="667"/>
      <c r="R720" s="667"/>
      <c r="S720" s="667"/>
      <c r="T720" s="667"/>
      <c r="U720" s="667"/>
      <c r="V720" s="667"/>
      <c r="W720" s="667"/>
      <c r="X720" s="667"/>
      <c r="Y720" s="667"/>
      <c r="Z720" s="667"/>
      <c r="AA720" s="667"/>
      <c r="AB720" s="667"/>
      <c r="AC720" s="667"/>
      <c r="AD720" s="667"/>
      <c r="AE720" s="667"/>
      <c r="AF720" s="667"/>
      <c r="AG720" s="667"/>
      <c r="AH720" s="667"/>
      <c r="AI720" s="667"/>
      <c r="AJ720" s="667"/>
      <c r="AK720" s="668"/>
      <c r="AL720" s="668"/>
      <c r="AM720" s="668"/>
      <c r="AN720" s="668"/>
      <c r="AO720" s="668"/>
      <c r="AP720" s="668"/>
      <c r="AQ720" s="668"/>
      <c r="AR720" s="668"/>
      <c r="AS720" s="668"/>
      <c r="AT720" s="668"/>
      <c r="AU720" s="668"/>
      <c r="AV720" s="668"/>
      <c r="AW720" s="668"/>
      <c r="AX720" s="668"/>
      <c r="AY720" s="668"/>
      <c r="AZ720" s="668"/>
      <c r="BA720" s="668"/>
      <c r="BB720" s="668"/>
      <c r="BC720" s="668"/>
      <c r="BD720" s="668"/>
      <c r="BE720" s="668"/>
      <c r="BF720" s="668"/>
      <c r="BG720" s="668"/>
      <c r="BH720" s="668"/>
      <c r="BI720" s="668"/>
      <c r="BJ720" s="668"/>
      <c r="BK720" s="668"/>
      <c r="BL720" s="668"/>
      <c r="BM720" s="668"/>
      <c r="BN720" s="668"/>
      <c r="BO720" s="668"/>
      <c r="BP720" s="668"/>
      <c r="BQ720" s="668"/>
      <c r="BR720" s="668"/>
      <c r="BS720" s="668"/>
      <c r="BT720" s="668"/>
      <c r="BU720" s="668"/>
      <c r="BV720" s="668"/>
      <c r="BW720" s="668"/>
      <c r="BX720" s="668"/>
      <c r="BY720" s="668"/>
      <c r="BZ720" s="668"/>
      <c r="CA720" s="668"/>
      <c r="CB720" s="668"/>
      <c r="CC720" s="668"/>
      <c r="CD720" s="668"/>
      <c r="CE720" s="668"/>
      <c r="CF720" s="668"/>
      <c r="CG720" s="668"/>
      <c r="CH720" s="668"/>
      <c r="CI720" s="668"/>
      <c r="CJ720" s="668"/>
      <c r="CK720" s="668"/>
      <c r="CL720" s="668"/>
      <c r="CM720" s="668"/>
      <c r="CN720" s="668"/>
      <c r="CO720" s="668"/>
      <c r="CP720" s="668"/>
      <c r="CQ720" s="668"/>
      <c r="CR720" s="668"/>
      <c r="CS720" s="668"/>
      <c r="CT720" s="668"/>
      <c r="CU720" s="668"/>
      <c r="CV720" s="668"/>
      <c r="CW720" s="668"/>
      <c r="CX720" s="668"/>
      <c r="CY720" s="668"/>
      <c r="CZ720" s="668"/>
      <c r="DA720" s="668"/>
      <c r="DB720" s="668"/>
      <c r="DC720" s="668"/>
      <c r="DD720" s="668"/>
      <c r="DE720" s="668"/>
      <c r="DF720" s="668"/>
      <c r="DG720" s="668"/>
      <c r="DH720" s="668"/>
      <c r="DI720" s="668"/>
      <c r="DJ720" s="668"/>
      <c r="DK720" s="668"/>
      <c r="DL720" s="668"/>
      <c r="DM720" s="668"/>
      <c r="DN720" s="668"/>
      <c r="DO720" s="668"/>
      <c r="DP720" s="668"/>
      <c r="DQ720" s="668"/>
      <c r="DR720" s="668"/>
      <c r="DS720" s="668"/>
      <c r="DT720" s="668"/>
      <c r="DU720" s="668"/>
      <c r="DV720" s="668"/>
      <c r="DW720" s="668"/>
      <c r="DX720" s="668"/>
      <c r="DY720" s="668"/>
      <c r="DZ720" s="668"/>
      <c r="EA720" s="668"/>
      <c r="EB720" s="668"/>
      <c r="EC720" s="668"/>
      <c r="ED720" s="668"/>
      <c r="EE720" s="668"/>
      <c r="EF720" s="668"/>
      <c r="EG720" s="668"/>
      <c r="EH720" s="668"/>
      <c r="EI720" s="668"/>
      <c r="EJ720" s="668"/>
      <c r="EK720" s="668"/>
      <c r="EL720" s="668"/>
      <c r="EM720" s="668"/>
      <c r="EN720" s="668"/>
      <c r="EO720" s="668"/>
      <c r="EP720" s="668"/>
      <c r="EQ720" s="668"/>
      <c r="ER720" s="668"/>
      <c r="ES720" s="668"/>
      <c r="ET720" s="668"/>
      <c r="EU720" s="668"/>
      <c r="EV720" s="668"/>
      <c r="EW720" s="668"/>
      <c r="EX720" s="668"/>
      <c r="EY720" s="668"/>
      <c r="EZ720" s="668"/>
      <c r="FA720" s="668"/>
      <c r="FB720" s="668"/>
      <c r="FC720" s="668"/>
      <c r="FD720" s="668"/>
      <c r="FE720" s="668"/>
      <c r="FF720" s="668"/>
    </row>
    <row r="721" spans="1:162" s="668" customFormat="1" ht="24" customHeight="1">
      <c r="A721" s="385"/>
      <c r="B721" s="385"/>
      <c r="C721" s="384" t="s">
        <v>592</v>
      </c>
      <c r="D721" s="418" t="s">
        <v>594</v>
      </c>
      <c r="E721" s="419">
        <v>26009490</v>
      </c>
      <c r="F721" s="419">
        <v>0</v>
      </c>
      <c r="G721" s="417">
        <v>26009490</v>
      </c>
      <c r="H721" s="667"/>
      <c r="I721" s="669"/>
      <c r="J721" s="669"/>
      <c r="K721" s="670" t="s">
        <v>592</v>
      </c>
      <c r="L721" s="586" t="s">
        <v>3327</v>
      </c>
      <c r="M721" s="982">
        <f t="shared" si="33"/>
        <v>26009490</v>
      </c>
      <c r="N721" s="982">
        <f t="shared" si="34"/>
        <v>0</v>
      </c>
      <c r="O721" s="982">
        <f t="shared" si="35"/>
        <v>26009490</v>
      </c>
      <c r="P721" s="667"/>
      <c r="Q721" s="667"/>
      <c r="R721" s="667"/>
      <c r="S721" s="667"/>
      <c r="T721" s="667"/>
      <c r="U721" s="667"/>
      <c r="V721" s="667"/>
      <c r="W721" s="667"/>
      <c r="X721" s="667"/>
      <c r="Y721" s="667"/>
      <c r="Z721" s="667"/>
      <c r="AA721" s="667"/>
      <c r="AB721" s="667"/>
      <c r="AC721" s="667"/>
      <c r="AD721" s="667"/>
      <c r="AE721" s="667"/>
      <c r="AF721" s="667"/>
      <c r="AG721" s="667"/>
      <c r="AH721" s="667"/>
      <c r="AI721" s="667"/>
      <c r="AJ721" s="667"/>
    </row>
    <row r="722" spans="1:162" s="704" customFormat="1" ht="24" customHeight="1">
      <c r="A722" s="385"/>
      <c r="B722" s="384" t="s">
        <v>595</v>
      </c>
      <c r="C722" s="385"/>
      <c r="D722" s="418" t="s">
        <v>1230</v>
      </c>
      <c r="E722" s="419">
        <v>12350100</v>
      </c>
      <c r="F722" s="419">
        <v>0</v>
      </c>
      <c r="G722" s="417">
        <v>12350100</v>
      </c>
      <c r="H722" s="698"/>
      <c r="I722" s="669"/>
      <c r="J722" s="670" t="s">
        <v>595</v>
      </c>
      <c r="K722" s="669"/>
      <c r="L722" s="586" t="s">
        <v>3886</v>
      </c>
      <c r="M722" s="982">
        <f t="shared" si="33"/>
        <v>12350100</v>
      </c>
      <c r="N722" s="982">
        <f t="shared" si="34"/>
        <v>0</v>
      </c>
      <c r="O722" s="982">
        <f t="shared" si="35"/>
        <v>12350100</v>
      </c>
      <c r="P722" s="698"/>
      <c r="Q722" s="698"/>
      <c r="R722" s="698"/>
      <c r="S722" s="698"/>
      <c r="T722" s="698"/>
      <c r="U722" s="698"/>
      <c r="V722" s="698"/>
      <c r="W722" s="698"/>
      <c r="X722" s="698"/>
      <c r="Y722" s="698"/>
      <c r="Z722" s="698"/>
      <c r="AA722" s="698"/>
      <c r="AB722" s="698"/>
      <c r="AC722" s="698"/>
      <c r="AD722" s="698"/>
      <c r="AE722" s="698"/>
      <c r="AF722" s="698"/>
      <c r="AG722" s="698"/>
      <c r="AH722" s="698"/>
      <c r="AI722" s="698"/>
      <c r="AJ722" s="698"/>
      <c r="AK722" s="703"/>
      <c r="AL722" s="703"/>
      <c r="AM722" s="703"/>
      <c r="AN722" s="703"/>
      <c r="AO722" s="703"/>
      <c r="AP722" s="703"/>
      <c r="AQ722" s="703"/>
      <c r="AR722" s="703"/>
      <c r="AS722" s="703"/>
      <c r="AT722" s="703"/>
      <c r="AU722" s="703"/>
      <c r="AV722" s="703"/>
      <c r="AW722" s="703"/>
      <c r="AX722" s="703"/>
      <c r="AY722" s="703"/>
      <c r="AZ722" s="703"/>
      <c r="BA722" s="703"/>
      <c r="BB722" s="703"/>
      <c r="BC722" s="703"/>
      <c r="BD722" s="703"/>
      <c r="BE722" s="703"/>
      <c r="BF722" s="703"/>
      <c r="BG722" s="703"/>
      <c r="BH722" s="703"/>
      <c r="BI722" s="703"/>
      <c r="BJ722" s="703"/>
      <c r="BK722" s="703"/>
      <c r="BL722" s="703"/>
      <c r="BM722" s="703"/>
      <c r="BN722" s="703"/>
      <c r="BO722" s="703"/>
      <c r="BP722" s="703"/>
      <c r="BQ722" s="703"/>
      <c r="BR722" s="703"/>
      <c r="BS722" s="703"/>
      <c r="BT722" s="703"/>
      <c r="BU722" s="703"/>
      <c r="BV722" s="703"/>
      <c r="BW722" s="703"/>
      <c r="BX722" s="703"/>
      <c r="BY722" s="703"/>
      <c r="BZ722" s="703"/>
      <c r="CA722" s="703"/>
      <c r="CB722" s="703"/>
      <c r="CC722" s="703"/>
      <c r="CD722" s="703"/>
      <c r="CE722" s="703"/>
      <c r="CF722" s="703"/>
      <c r="CG722" s="703"/>
      <c r="CH722" s="703"/>
      <c r="CI722" s="703"/>
      <c r="CJ722" s="703"/>
      <c r="CK722" s="703"/>
      <c r="CL722" s="703"/>
      <c r="CM722" s="703"/>
      <c r="CN722" s="703"/>
      <c r="CO722" s="703"/>
      <c r="CP722" s="703"/>
      <c r="CQ722" s="703"/>
      <c r="CR722" s="703"/>
      <c r="CS722" s="703"/>
      <c r="CT722" s="703"/>
      <c r="CU722" s="703"/>
      <c r="CV722" s="703"/>
      <c r="CW722" s="703"/>
      <c r="CX722" s="703"/>
      <c r="CY722" s="703"/>
      <c r="CZ722" s="703"/>
      <c r="DA722" s="703"/>
      <c r="DB722" s="703"/>
      <c r="DC722" s="703"/>
      <c r="DD722" s="703"/>
      <c r="DE722" s="703"/>
      <c r="DF722" s="703"/>
      <c r="DG722" s="703"/>
      <c r="DH722" s="703"/>
      <c r="DI722" s="703"/>
      <c r="DJ722" s="703"/>
      <c r="DK722" s="703"/>
      <c r="DL722" s="703"/>
      <c r="DM722" s="703"/>
      <c r="DN722" s="703"/>
      <c r="DO722" s="703"/>
      <c r="DP722" s="703"/>
      <c r="DQ722" s="703"/>
      <c r="DR722" s="703"/>
      <c r="DS722" s="703"/>
      <c r="DT722" s="703"/>
      <c r="DU722" s="703"/>
      <c r="DV722" s="703"/>
      <c r="DW722" s="703"/>
      <c r="DX722" s="703"/>
      <c r="DY722" s="703"/>
      <c r="DZ722" s="703"/>
      <c r="EA722" s="703"/>
      <c r="EB722" s="703"/>
      <c r="EC722" s="703"/>
      <c r="ED722" s="703"/>
      <c r="EE722" s="703"/>
      <c r="EF722" s="703"/>
      <c r="EG722" s="703"/>
      <c r="EH722" s="703"/>
      <c r="EI722" s="703"/>
      <c r="EJ722" s="703"/>
      <c r="EK722" s="703"/>
      <c r="EL722" s="703"/>
      <c r="EM722" s="703"/>
      <c r="EN722" s="703"/>
      <c r="EO722" s="703"/>
      <c r="EP722" s="703"/>
      <c r="EQ722" s="703"/>
      <c r="ER722" s="703"/>
      <c r="ES722" s="703"/>
      <c r="ET722" s="703"/>
      <c r="EU722" s="703"/>
      <c r="EV722" s="703"/>
      <c r="EW722" s="703"/>
      <c r="EX722" s="703"/>
      <c r="EY722" s="703"/>
      <c r="EZ722" s="703"/>
      <c r="FA722" s="703"/>
      <c r="FB722" s="703"/>
      <c r="FC722" s="703"/>
      <c r="FD722" s="703"/>
      <c r="FE722" s="703"/>
      <c r="FF722" s="703"/>
    </row>
    <row r="723" spans="1:162" s="677" customFormat="1" ht="24" customHeight="1" thickBot="1">
      <c r="A723" s="385"/>
      <c r="B723" s="385"/>
      <c r="C723" s="384" t="s">
        <v>592</v>
      </c>
      <c r="D723" s="418" t="s">
        <v>1231</v>
      </c>
      <c r="E723" s="419">
        <v>5873980</v>
      </c>
      <c r="F723" s="419">
        <v>0</v>
      </c>
      <c r="G723" s="417">
        <v>5873980</v>
      </c>
      <c r="H723" s="667"/>
      <c r="I723" s="669"/>
      <c r="J723" s="669"/>
      <c r="K723" s="670" t="s">
        <v>592</v>
      </c>
      <c r="L723" s="586" t="s">
        <v>3887</v>
      </c>
      <c r="M723" s="982">
        <f t="shared" si="33"/>
        <v>5873980</v>
      </c>
      <c r="N723" s="982">
        <f t="shared" si="34"/>
        <v>0</v>
      </c>
      <c r="O723" s="982">
        <f t="shared" si="35"/>
        <v>5873980</v>
      </c>
      <c r="P723" s="667"/>
      <c r="Q723" s="667"/>
      <c r="R723" s="667"/>
      <c r="S723" s="667"/>
      <c r="T723" s="667"/>
      <c r="U723" s="667"/>
      <c r="V723" s="667"/>
      <c r="W723" s="667"/>
      <c r="X723" s="667"/>
      <c r="Y723" s="667"/>
      <c r="Z723" s="667"/>
      <c r="AA723" s="667"/>
      <c r="AB723" s="667"/>
      <c r="AC723" s="667"/>
      <c r="AD723" s="667"/>
      <c r="AE723" s="667"/>
      <c r="AF723" s="667"/>
      <c r="AG723" s="667"/>
      <c r="AH723" s="667"/>
      <c r="AI723" s="667"/>
      <c r="AJ723" s="667"/>
      <c r="AK723" s="668"/>
      <c r="AL723" s="668"/>
      <c r="AM723" s="668"/>
      <c r="AN723" s="668"/>
      <c r="AO723" s="668"/>
      <c r="AP723" s="668"/>
      <c r="AQ723" s="668"/>
      <c r="AR723" s="668"/>
      <c r="AS723" s="668"/>
      <c r="AT723" s="668"/>
      <c r="AU723" s="668"/>
      <c r="AV723" s="668"/>
      <c r="AW723" s="668"/>
      <c r="AX723" s="668"/>
      <c r="AY723" s="668"/>
      <c r="AZ723" s="668"/>
      <c r="BA723" s="668"/>
      <c r="BB723" s="668"/>
      <c r="BC723" s="668"/>
      <c r="BD723" s="668"/>
      <c r="BE723" s="668"/>
      <c r="BF723" s="668"/>
      <c r="BG723" s="668"/>
      <c r="BH723" s="668"/>
      <c r="BI723" s="668"/>
      <c r="BJ723" s="668"/>
      <c r="BK723" s="668"/>
      <c r="BL723" s="668"/>
      <c r="BM723" s="668"/>
      <c r="BN723" s="668"/>
      <c r="BO723" s="668"/>
      <c r="BP723" s="668"/>
      <c r="BQ723" s="668"/>
      <c r="BR723" s="668"/>
      <c r="BS723" s="668"/>
      <c r="BT723" s="668"/>
      <c r="BU723" s="668"/>
      <c r="BV723" s="668"/>
      <c r="BW723" s="668"/>
      <c r="BX723" s="668"/>
      <c r="BY723" s="668"/>
      <c r="BZ723" s="668"/>
      <c r="CA723" s="668"/>
      <c r="CB723" s="668"/>
      <c r="CC723" s="668"/>
      <c r="CD723" s="668"/>
      <c r="CE723" s="668"/>
      <c r="CF723" s="668"/>
      <c r="CG723" s="668"/>
      <c r="CH723" s="668"/>
      <c r="CI723" s="668"/>
      <c r="CJ723" s="668"/>
      <c r="CK723" s="668"/>
      <c r="CL723" s="668"/>
      <c r="CM723" s="668"/>
      <c r="CN723" s="668"/>
      <c r="CO723" s="668"/>
      <c r="CP723" s="668"/>
      <c r="CQ723" s="668"/>
      <c r="CR723" s="668"/>
      <c r="CS723" s="668"/>
      <c r="CT723" s="668"/>
      <c r="CU723" s="668"/>
      <c r="CV723" s="668"/>
      <c r="CW723" s="668"/>
      <c r="CX723" s="668"/>
      <c r="CY723" s="668"/>
      <c r="CZ723" s="668"/>
      <c r="DA723" s="668"/>
      <c r="DB723" s="668"/>
      <c r="DC723" s="668"/>
      <c r="DD723" s="668"/>
      <c r="DE723" s="668"/>
      <c r="DF723" s="668"/>
      <c r="DG723" s="668"/>
      <c r="DH723" s="668"/>
      <c r="DI723" s="668"/>
      <c r="DJ723" s="668"/>
      <c r="DK723" s="668"/>
      <c r="DL723" s="668"/>
      <c r="DM723" s="668"/>
      <c r="DN723" s="668"/>
      <c r="DO723" s="668"/>
      <c r="DP723" s="668"/>
      <c r="DQ723" s="668"/>
      <c r="DR723" s="668"/>
      <c r="DS723" s="668"/>
      <c r="DT723" s="668"/>
      <c r="DU723" s="668"/>
      <c r="DV723" s="668"/>
      <c r="DW723" s="668"/>
      <c r="DX723" s="668"/>
      <c r="DY723" s="668"/>
      <c r="DZ723" s="668"/>
      <c r="EA723" s="668"/>
      <c r="EB723" s="668"/>
      <c r="EC723" s="668"/>
      <c r="ED723" s="668"/>
      <c r="EE723" s="668"/>
      <c r="EF723" s="668"/>
      <c r="EG723" s="668"/>
      <c r="EH723" s="668"/>
      <c r="EI723" s="668"/>
      <c r="EJ723" s="668"/>
      <c r="EK723" s="668"/>
      <c r="EL723" s="668"/>
      <c r="EM723" s="668"/>
      <c r="EN723" s="668"/>
      <c r="EO723" s="668"/>
      <c r="EP723" s="668"/>
      <c r="EQ723" s="668"/>
      <c r="ER723" s="668"/>
      <c r="ES723" s="668"/>
      <c r="ET723" s="668"/>
      <c r="EU723" s="668"/>
      <c r="EV723" s="668"/>
      <c r="EW723" s="668"/>
      <c r="EX723" s="668"/>
      <c r="EY723" s="668"/>
      <c r="EZ723" s="668"/>
      <c r="FA723" s="668"/>
      <c r="FB723" s="668"/>
      <c r="FC723" s="668"/>
      <c r="FD723" s="668"/>
      <c r="FE723" s="668"/>
      <c r="FF723" s="668"/>
    </row>
    <row r="724" spans="1:162" s="668" customFormat="1" ht="24" customHeight="1" thickTop="1">
      <c r="A724" s="385"/>
      <c r="B724" s="385"/>
      <c r="C724" s="384" t="s">
        <v>595</v>
      </c>
      <c r="D724" s="418" t="s">
        <v>1232</v>
      </c>
      <c r="E724" s="419">
        <v>3224000</v>
      </c>
      <c r="F724" s="419">
        <v>0</v>
      </c>
      <c r="G724" s="417">
        <v>3224000</v>
      </c>
      <c r="H724" s="667"/>
      <c r="I724" s="669"/>
      <c r="J724" s="669"/>
      <c r="K724" s="670" t="s">
        <v>595</v>
      </c>
      <c r="L724" s="586" t="s">
        <v>3888</v>
      </c>
      <c r="M724" s="982">
        <f t="shared" si="33"/>
        <v>3224000</v>
      </c>
      <c r="N724" s="982">
        <f t="shared" si="34"/>
        <v>0</v>
      </c>
      <c r="O724" s="982">
        <f t="shared" si="35"/>
        <v>3224000</v>
      </c>
      <c r="P724" s="667"/>
      <c r="Q724" s="667"/>
      <c r="R724" s="667"/>
      <c r="S724" s="667"/>
      <c r="T724" s="667"/>
      <c r="U724" s="667"/>
      <c r="V724" s="667"/>
      <c r="W724" s="667"/>
      <c r="X724" s="667"/>
      <c r="Y724" s="667"/>
      <c r="Z724" s="667"/>
      <c r="AA724" s="667"/>
      <c r="AB724" s="667"/>
      <c r="AC724" s="667"/>
      <c r="AD724" s="667"/>
      <c r="AE724" s="667"/>
      <c r="AF724" s="667"/>
      <c r="AG724" s="667"/>
      <c r="AH724" s="667"/>
      <c r="AI724" s="667"/>
      <c r="AJ724" s="667"/>
    </row>
    <row r="725" spans="1:162" s="672" customFormat="1" ht="24" customHeight="1">
      <c r="A725" s="385"/>
      <c r="B725" s="385"/>
      <c r="C725" s="384" t="s">
        <v>599</v>
      </c>
      <c r="D725" s="478" t="s">
        <v>1233</v>
      </c>
      <c r="E725" s="419">
        <v>3252120</v>
      </c>
      <c r="F725" s="419">
        <v>0</v>
      </c>
      <c r="G725" s="419">
        <v>3252120</v>
      </c>
      <c r="H725" s="667"/>
      <c r="I725" s="669"/>
      <c r="J725" s="669"/>
      <c r="K725" s="670" t="s">
        <v>599</v>
      </c>
      <c r="L725" s="586" t="s">
        <v>3889</v>
      </c>
      <c r="M725" s="982">
        <f t="shared" si="33"/>
        <v>3252120</v>
      </c>
      <c r="N725" s="982">
        <f t="shared" si="34"/>
        <v>0</v>
      </c>
      <c r="O725" s="982">
        <f t="shared" si="35"/>
        <v>3252120</v>
      </c>
      <c r="P725" s="667"/>
      <c r="Q725" s="667"/>
      <c r="R725" s="667"/>
      <c r="S725" s="667"/>
      <c r="T725" s="667"/>
      <c r="U725" s="667"/>
      <c r="V725" s="667"/>
      <c r="W725" s="667"/>
      <c r="X725" s="667"/>
      <c r="Y725" s="667"/>
      <c r="Z725" s="667"/>
      <c r="AA725" s="667"/>
      <c r="AB725" s="667"/>
      <c r="AC725" s="667"/>
      <c r="AD725" s="667"/>
      <c r="AE725" s="667"/>
      <c r="AF725" s="667"/>
      <c r="AG725" s="667"/>
      <c r="AH725" s="667"/>
      <c r="AI725" s="667"/>
      <c r="AJ725" s="667"/>
      <c r="AK725" s="668"/>
      <c r="AL725" s="668"/>
      <c r="AM725" s="668"/>
      <c r="AN725" s="668"/>
      <c r="AO725" s="668"/>
      <c r="AP725" s="668"/>
      <c r="AQ725" s="668"/>
      <c r="AR725" s="668"/>
      <c r="AS725" s="668"/>
      <c r="AT725" s="668"/>
      <c r="AU725" s="668"/>
      <c r="AV725" s="668"/>
      <c r="AW725" s="668"/>
      <c r="AX725" s="668"/>
      <c r="AY725" s="668"/>
      <c r="AZ725" s="668"/>
      <c r="BA725" s="668"/>
      <c r="BB725" s="668"/>
      <c r="BC725" s="668"/>
      <c r="BD725" s="668"/>
      <c r="BE725" s="668"/>
      <c r="BF725" s="668"/>
      <c r="BG725" s="668"/>
      <c r="BH725" s="668"/>
      <c r="BI725" s="668"/>
      <c r="BJ725" s="668"/>
      <c r="BK725" s="668"/>
      <c r="BL725" s="668"/>
      <c r="BM725" s="668"/>
      <c r="BN725" s="668"/>
      <c r="BO725" s="668"/>
      <c r="BP725" s="668"/>
      <c r="BQ725" s="668"/>
      <c r="BR725" s="668"/>
      <c r="BS725" s="668"/>
      <c r="BT725" s="668"/>
      <c r="BU725" s="668"/>
      <c r="BV725" s="668"/>
      <c r="BW725" s="668"/>
      <c r="BX725" s="668"/>
      <c r="BY725" s="668"/>
      <c r="BZ725" s="668"/>
      <c r="CA725" s="668"/>
      <c r="CB725" s="668"/>
      <c r="CC725" s="668"/>
      <c r="CD725" s="668"/>
      <c r="CE725" s="668"/>
      <c r="CF725" s="668"/>
      <c r="CG725" s="668"/>
      <c r="CH725" s="668"/>
      <c r="CI725" s="668"/>
      <c r="CJ725" s="668"/>
      <c r="CK725" s="668"/>
      <c r="CL725" s="668"/>
      <c r="CM725" s="668"/>
      <c r="CN725" s="668"/>
      <c r="CO725" s="668"/>
      <c r="CP725" s="668"/>
      <c r="CQ725" s="668"/>
      <c r="CR725" s="668"/>
      <c r="CS725" s="668"/>
      <c r="CT725" s="668"/>
      <c r="CU725" s="668"/>
      <c r="CV725" s="668"/>
      <c r="CW725" s="668"/>
      <c r="CX725" s="668"/>
      <c r="CY725" s="668"/>
      <c r="CZ725" s="668"/>
      <c r="DA725" s="668"/>
      <c r="DB725" s="668"/>
      <c r="DC725" s="668"/>
      <c r="DD725" s="668"/>
      <c r="DE725" s="668"/>
      <c r="DF725" s="668"/>
      <c r="DG725" s="668"/>
      <c r="DH725" s="668"/>
      <c r="DI725" s="668"/>
      <c r="DJ725" s="668"/>
      <c r="DK725" s="668"/>
      <c r="DL725" s="668"/>
      <c r="DM725" s="668"/>
      <c r="DN725" s="668"/>
      <c r="DO725" s="668"/>
      <c r="DP725" s="668"/>
      <c r="DQ725" s="668"/>
      <c r="DR725" s="668"/>
      <c r="DS725" s="668"/>
      <c r="DT725" s="668"/>
      <c r="DU725" s="668"/>
      <c r="DV725" s="668"/>
      <c r="DW725" s="668"/>
      <c r="DX725" s="668"/>
      <c r="DY725" s="668"/>
      <c r="DZ725" s="668"/>
      <c r="EA725" s="668"/>
      <c r="EB725" s="668"/>
      <c r="EC725" s="668"/>
      <c r="ED725" s="668"/>
      <c r="EE725" s="668"/>
      <c r="EF725" s="668"/>
      <c r="EG725" s="668"/>
      <c r="EH725" s="668"/>
      <c r="EI725" s="668"/>
      <c r="EJ725" s="668"/>
      <c r="EK725" s="668"/>
      <c r="EL725" s="668"/>
      <c r="EM725" s="668"/>
      <c r="EN725" s="668"/>
      <c r="EO725" s="668"/>
      <c r="EP725" s="668"/>
      <c r="EQ725" s="668"/>
      <c r="ER725" s="668"/>
      <c r="ES725" s="668"/>
      <c r="ET725" s="668"/>
      <c r="EU725" s="668"/>
      <c r="EV725" s="668"/>
      <c r="EW725" s="668"/>
      <c r="EX725" s="668"/>
      <c r="EY725" s="668"/>
      <c r="EZ725" s="668"/>
      <c r="FA725" s="668"/>
      <c r="FB725" s="668"/>
      <c r="FC725" s="668"/>
      <c r="FD725" s="668"/>
      <c r="FE725" s="668"/>
      <c r="FF725" s="668"/>
    </row>
    <row r="726" spans="1:162" s="672" customFormat="1" ht="24" customHeight="1">
      <c r="A726" s="415"/>
      <c r="B726" s="414" t="s">
        <v>599</v>
      </c>
      <c r="C726" s="414"/>
      <c r="D726" s="416" t="s">
        <v>1234</v>
      </c>
      <c r="E726" s="417">
        <v>7657590</v>
      </c>
      <c r="F726" s="417">
        <v>0</v>
      </c>
      <c r="G726" s="417">
        <v>7657590</v>
      </c>
      <c r="H726" s="667"/>
      <c r="I726" s="666"/>
      <c r="J726" s="665" t="s">
        <v>599</v>
      </c>
      <c r="K726" s="665"/>
      <c r="L726" s="585" t="s">
        <v>3890</v>
      </c>
      <c r="M726" s="981">
        <f t="shared" si="33"/>
        <v>7657590</v>
      </c>
      <c r="N726" s="981">
        <f t="shared" si="34"/>
        <v>0</v>
      </c>
      <c r="O726" s="981">
        <f t="shared" si="35"/>
        <v>7657590</v>
      </c>
      <c r="P726" s="667"/>
      <c r="Q726" s="667"/>
      <c r="R726" s="667"/>
      <c r="S726" s="667"/>
      <c r="T726" s="667"/>
      <c r="U726" s="667"/>
      <c r="V726" s="667"/>
      <c r="W726" s="667"/>
      <c r="X726" s="667"/>
      <c r="Y726" s="667"/>
      <c r="Z726" s="667"/>
      <c r="AA726" s="667"/>
      <c r="AB726" s="667"/>
      <c r="AC726" s="667"/>
      <c r="AD726" s="667"/>
      <c r="AE726" s="667"/>
      <c r="AF726" s="667"/>
      <c r="AG726" s="667"/>
      <c r="AH726" s="667"/>
      <c r="AI726" s="667"/>
      <c r="AJ726" s="667"/>
      <c r="AK726" s="668"/>
      <c r="AL726" s="668"/>
      <c r="AM726" s="668"/>
      <c r="AN726" s="668"/>
      <c r="AO726" s="668"/>
      <c r="AP726" s="668"/>
      <c r="AQ726" s="668"/>
      <c r="AR726" s="668"/>
      <c r="AS726" s="668"/>
      <c r="AT726" s="668"/>
      <c r="AU726" s="668"/>
      <c r="AV726" s="668"/>
      <c r="AW726" s="668"/>
      <c r="AX726" s="668"/>
      <c r="AY726" s="668"/>
      <c r="AZ726" s="668"/>
      <c r="BA726" s="668"/>
      <c r="BB726" s="668"/>
      <c r="BC726" s="668"/>
      <c r="BD726" s="668"/>
      <c r="BE726" s="668"/>
      <c r="BF726" s="668"/>
      <c r="BG726" s="668"/>
      <c r="BH726" s="668"/>
      <c r="BI726" s="668"/>
      <c r="BJ726" s="668"/>
      <c r="BK726" s="668"/>
      <c r="BL726" s="668"/>
      <c r="BM726" s="668"/>
      <c r="BN726" s="668"/>
      <c r="BO726" s="668"/>
      <c r="BP726" s="668"/>
      <c r="BQ726" s="668"/>
      <c r="BR726" s="668"/>
      <c r="BS726" s="668"/>
      <c r="BT726" s="668"/>
      <c r="BU726" s="668"/>
      <c r="BV726" s="668"/>
      <c r="BW726" s="668"/>
      <c r="BX726" s="668"/>
      <c r="BY726" s="668"/>
      <c r="BZ726" s="668"/>
      <c r="CA726" s="668"/>
      <c r="CB726" s="668"/>
      <c r="CC726" s="668"/>
      <c r="CD726" s="668"/>
      <c r="CE726" s="668"/>
      <c r="CF726" s="668"/>
      <c r="CG726" s="668"/>
      <c r="CH726" s="668"/>
      <c r="CI726" s="668"/>
      <c r="CJ726" s="668"/>
      <c r="CK726" s="668"/>
      <c r="CL726" s="668"/>
      <c r="CM726" s="668"/>
      <c r="CN726" s="668"/>
      <c r="CO726" s="668"/>
      <c r="CP726" s="668"/>
      <c r="CQ726" s="668"/>
      <c r="CR726" s="668"/>
      <c r="CS726" s="668"/>
      <c r="CT726" s="668"/>
      <c r="CU726" s="668"/>
      <c r="CV726" s="668"/>
      <c r="CW726" s="668"/>
      <c r="CX726" s="668"/>
      <c r="CY726" s="668"/>
      <c r="CZ726" s="668"/>
      <c r="DA726" s="668"/>
      <c r="DB726" s="668"/>
      <c r="DC726" s="668"/>
      <c r="DD726" s="668"/>
      <c r="DE726" s="668"/>
      <c r="DF726" s="668"/>
      <c r="DG726" s="668"/>
      <c r="DH726" s="668"/>
      <c r="DI726" s="668"/>
      <c r="DJ726" s="668"/>
      <c r="DK726" s="668"/>
      <c r="DL726" s="668"/>
      <c r="DM726" s="668"/>
      <c r="DN726" s="668"/>
      <c r="DO726" s="668"/>
      <c r="DP726" s="668"/>
      <c r="DQ726" s="668"/>
      <c r="DR726" s="668"/>
      <c r="DS726" s="668"/>
      <c r="DT726" s="668"/>
      <c r="DU726" s="668"/>
      <c r="DV726" s="668"/>
      <c r="DW726" s="668"/>
      <c r="DX726" s="668"/>
      <c r="DY726" s="668"/>
      <c r="DZ726" s="668"/>
      <c r="EA726" s="668"/>
      <c r="EB726" s="668"/>
      <c r="EC726" s="668"/>
      <c r="ED726" s="668"/>
      <c r="EE726" s="668"/>
      <c r="EF726" s="668"/>
      <c r="EG726" s="668"/>
      <c r="EH726" s="668"/>
      <c r="EI726" s="668"/>
      <c r="EJ726" s="668"/>
      <c r="EK726" s="668"/>
      <c r="EL726" s="668"/>
      <c r="EM726" s="668"/>
      <c r="EN726" s="668"/>
      <c r="EO726" s="668"/>
      <c r="EP726" s="668"/>
      <c r="EQ726" s="668"/>
      <c r="ER726" s="668"/>
      <c r="ES726" s="668"/>
      <c r="ET726" s="668"/>
      <c r="EU726" s="668"/>
      <c r="EV726" s="668"/>
      <c r="EW726" s="668"/>
      <c r="EX726" s="668"/>
      <c r="EY726" s="668"/>
      <c r="EZ726" s="668"/>
      <c r="FA726" s="668"/>
      <c r="FB726" s="668"/>
      <c r="FC726" s="668"/>
      <c r="FD726" s="668"/>
      <c r="FE726" s="668"/>
      <c r="FF726" s="668"/>
    </row>
    <row r="727" spans="1:162" s="672" customFormat="1" ht="24" customHeight="1">
      <c r="A727" s="414"/>
      <c r="B727" s="415"/>
      <c r="C727" s="414" t="s">
        <v>592</v>
      </c>
      <c r="D727" s="416" t="s">
        <v>1235</v>
      </c>
      <c r="E727" s="417">
        <v>4293800</v>
      </c>
      <c r="F727" s="417">
        <v>0</v>
      </c>
      <c r="G727" s="417">
        <v>4293800</v>
      </c>
      <c r="H727" s="667"/>
      <c r="I727" s="665"/>
      <c r="J727" s="666"/>
      <c r="K727" s="665" t="s">
        <v>592</v>
      </c>
      <c r="L727" s="585" t="s">
        <v>3891</v>
      </c>
      <c r="M727" s="981">
        <f t="shared" si="33"/>
        <v>4293800</v>
      </c>
      <c r="N727" s="981">
        <f t="shared" si="34"/>
        <v>0</v>
      </c>
      <c r="O727" s="981">
        <f t="shared" si="35"/>
        <v>4293800</v>
      </c>
      <c r="P727" s="667"/>
      <c r="Q727" s="667"/>
      <c r="R727" s="667"/>
      <c r="S727" s="667"/>
      <c r="T727" s="667"/>
      <c r="U727" s="667"/>
      <c r="V727" s="667"/>
      <c r="W727" s="667"/>
      <c r="X727" s="667"/>
      <c r="Y727" s="667"/>
      <c r="Z727" s="667"/>
      <c r="AA727" s="667"/>
      <c r="AB727" s="667"/>
      <c r="AC727" s="667"/>
      <c r="AD727" s="667"/>
      <c r="AE727" s="667"/>
      <c r="AF727" s="667"/>
      <c r="AG727" s="667"/>
      <c r="AH727" s="667"/>
      <c r="AI727" s="667"/>
      <c r="AJ727" s="667"/>
      <c r="AK727" s="668"/>
      <c r="AL727" s="668"/>
      <c r="AM727" s="668"/>
      <c r="AN727" s="668"/>
      <c r="AO727" s="668"/>
      <c r="AP727" s="668"/>
      <c r="AQ727" s="668"/>
      <c r="AR727" s="668"/>
      <c r="AS727" s="668"/>
      <c r="AT727" s="668"/>
      <c r="AU727" s="668"/>
      <c r="AV727" s="668"/>
      <c r="AW727" s="668"/>
      <c r="AX727" s="668"/>
      <c r="AY727" s="668"/>
      <c r="AZ727" s="668"/>
      <c r="BA727" s="668"/>
      <c r="BB727" s="668"/>
      <c r="BC727" s="668"/>
      <c r="BD727" s="668"/>
      <c r="BE727" s="668"/>
      <c r="BF727" s="668"/>
      <c r="BG727" s="668"/>
      <c r="BH727" s="668"/>
      <c r="BI727" s="668"/>
      <c r="BJ727" s="668"/>
      <c r="BK727" s="668"/>
      <c r="BL727" s="668"/>
      <c r="BM727" s="668"/>
      <c r="BN727" s="668"/>
      <c r="BO727" s="668"/>
      <c r="BP727" s="668"/>
      <c r="BQ727" s="668"/>
      <c r="BR727" s="668"/>
      <c r="BS727" s="668"/>
      <c r="BT727" s="668"/>
      <c r="BU727" s="668"/>
      <c r="BV727" s="668"/>
      <c r="BW727" s="668"/>
      <c r="BX727" s="668"/>
      <c r="BY727" s="668"/>
      <c r="BZ727" s="668"/>
      <c r="CA727" s="668"/>
      <c r="CB727" s="668"/>
      <c r="CC727" s="668"/>
      <c r="CD727" s="668"/>
      <c r="CE727" s="668"/>
      <c r="CF727" s="668"/>
      <c r="CG727" s="668"/>
      <c r="CH727" s="668"/>
      <c r="CI727" s="668"/>
      <c r="CJ727" s="668"/>
      <c r="CK727" s="668"/>
      <c r="CL727" s="668"/>
      <c r="CM727" s="668"/>
      <c r="CN727" s="668"/>
      <c r="CO727" s="668"/>
      <c r="CP727" s="668"/>
      <c r="CQ727" s="668"/>
      <c r="CR727" s="668"/>
      <c r="CS727" s="668"/>
      <c r="CT727" s="668"/>
      <c r="CU727" s="668"/>
      <c r="CV727" s="668"/>
      <c r="CW727" s="668"/>
      <c r="CX727" s="668"/>
      <c r="CY727" s="668"/>
      <c r="CZ727" s="668"/>
      <c r="DA727" s="668"/>
      <c r="DB727" s="668"/>
      <c r="DC727" s="668"/>
      <c r="DD727" s="668"/>
      <c r="DE727" s="668"/>
      <c r="DF727" s="668"/>
      <c r="DG727" s="668"/>
      <c r="DH727" s="668"/>
      <c r="DI727" s="668"/>
      <c r="DJ727" s="668"/>
      <c r="DK727" s="668"/>
      <c r="DL727" s="668"/>
      <c r="DM727" s="668"/>
      <c r="DN727" s="668"/>
      <c r="DO727" s="668"/>
      <c r="DP727" s="668"/>
      <c r="DQ727" s="668"/>
      <c r="DR727" s="668"/>
      <c r="DS727" s="668"/>
      <c r="DT727" s="668"/>
      <c r="DU727" s="668"/>
      <c r="DV727" s="668"/>
      <c r="DW727" s="668"/>
      <c r="DX727" s="668"/>
      <c r="DY727" s="668"/>
      <c r="DZ727" s="668"/>
      <c r="EA727" s="668"/>
      <c r="EB727" s="668"/>
      <c r="EC727" s="668"/>
      <c r="ED727" s="668"/>
      <c r="EE727" s="668"/>
      <c r="EF727" s="668"/>
      <c r="EG727" s="668"/>
      <c r="EH727" s="668"/>
      <c r="EI727" s="668"/>
      <c r="EJ727" s="668"/>
      <c r="EK727" s="668"/>
      <c r="EL727" s="668"/>
      <c r="EM727" s="668"/>
      <c r="EN727" s="668"/>
      <c r="EO727" s="668"/>
      <c r="EP727" s="668"/>
      <c r="EQ727" s="668"/>
      <c r="ER727" s="668"/>
      <c r="ES727" s="668"/>
      <c r="ET727" s="668"/>
      <c r="EU727" s="668"/>
      <c r="EV727" s="668"/>
      <c r="EW727" s="668"/>
      <c r="EX727" s="668"/>
      <c r="EY727" s="668"/>
      <c r="EZ727" s="668"/>
      <c r="FA727" s="668"/>
      <c r="FB727" s="668"/>
      <c r="FC727" s="668"/>
      <c r="FD727" s="668"/>
      <c r="FE727" s="668"/>
      <c r="FF727" s="668"/>
    </row>
    <row r="728" spans="1:162" s="668" customFormat="1" ht="24" customHeight="1">
      <c r="A728" s="385"/>
      <c r="B728" s="385"/>
      <c r="C728" s="384" t="s">
        <v>595</v>
      </c>
      <c r="D728" s="478" t="s">
        <v>1236</v>
      </c>
      <c r="E728" s="419">
        <v>3363790</v>
      </c>
      <c r="F728" s="419">
        <v>0</v>
      </c>
      <c r="G728" s="417">
        <v>3363790</v>
      </c>
      <c r="H728" s="667"/>
      <c r="I728" s="669"/>
      <c r="J728" s="669"/>
      <c r="K728" s="670" t="s">
        <v>595</v>
      </c>
      <c r="L728" s="586" t="s">
        <v>3892</v>
      </c>
      <c r="M728" s="982">
        <f t="shared" si="33"/>
        <v>3363790</v>
      </c>
      <c r="N728" s="982">
        <f t="shared" si="34"/>
        <v>0</v>
      </c>
      <c r="O728" s="982">
        <f t="shared" si="35"/>
        <v>3363790</v>
      </c>
      <c r="P728" s="667"/>
      <c r="Q728" s="667"/>
      <c r="R728" s="667"/>
      <c r="S728" s="667"/>
      <c r="T728" s="667"/>
      <c r="U728" s="667"/>
      <c r="V728" s="667"/>
      <c r="W728" s="667"/>
      <c r="X728" s="667"/>
      <c r="Y728" s="667"/>
      <c r="Z728" s="667"/>
      <c r="AA728" s="667"/>
      <c r="AB728" s="667"/>
      <c r="AC728" s="667"/>
      <c r="AD728" s="667"/>
      <c r="AE728" s="667"/>
      <c r="AF728" s="667"/>
      <c r="AG728" s="667"/>
      <c r="AH728" s="667"/>
      <c r="AI728" s="667"/>
      <c r="AJ728" s="667"/>
    </row>
    <row r="729" spans="1:162" s="668" customFormat="1" ht="24" customHeight="1">
      <c r="A729" s="385"/>
      <c r="B729" s="384" t="s">
        <v>603</v>
      </c>
      <c r="C729" s="385"/>
      <c r="D729" s="478" t="s">
        <v>1237</v>
      </c>
      <c r="E729" s="419">
        <v>5886000</v>
      </c>
      <c r="F729" s="419">
        <v>8229600</v>
      </c>
      <c r="G729" s="417">
        <v>14115600</v>
      </c>
      <c r="H729" s="667"/>
      <c r="I729" s="669"/>
      <c r="J729" s="670" t="s">
        <v>603</v>
      </c>
      <c r="K729" s="669"/>
      <c r="L729" s="586" t="s">
        <v>3893</v>
      </c>
      <c r="M729" s="982">
        <f t="shared" si="33"/>
        <v>5886000</v>
      </c>
      <c r="N729" s="982">
        <f t="shared" si="34"/>
        <v>8229600</v>
      </c>
      <c r="O729" s="982">
        <f t="shared" si="35"/>
        <v>14115600</v>
      </c>
      <c r="P729" s="667"/>
      <c r="Q729" s="667"/>
      <c r="R729" s="667"/>
      <c r="S729" s="667"/>
      <c r="T729" s="667"/>
      <c r="U729" s="667"/>
      <c r="V729" s="667"/>
      <c r="W729" s="667"/>
      <c r="X729" s="667"/>
      <c r="Y729" s="667"/>
      <c r="Z729" s="667"/>
      <c r="AA729" s="667"/>
      <c r="AB729" s="667"/>
      <c r="AC729" s="667"/>
      <c r="AD729" s="667"/>
      <c r="AE729" s="667"/>
      <c r="AF729" s="667"/>
      <c r="AG729" s="667"/>
      <c r="AH729" s="667"/>
      <c r="AI729" s="667"/>
      <c r="AJ729" s="667"/>
    </row>
    <row r="730" spans="1:162" s="678" customFormat="1" ht="24" customHeight="1" thickBot="1">
      <c r="A730" s="385"/>
      <c r="B730" s="385"/>
      <c r="C730" s="384" t="s">
        <v>592</v>
      </c>
      <c r="D730" s="418" t="s">
        <v>1238</v>
      </c>
      <c r="E730" s="419">
        <v>5886000</v>
      </c>
      <c r="F730" s="419">
        <v>8229600</v>
      </c>
      <c r="G730" s="417">
        <v>14115600</v>
      </c>
      <c r="H730" s="667"/>
      <c r="I730" s="669"/>
      <c r="J730" s="669"/>
      <c r="K730" s="670" t="s">
        <v>592</v>
      </c>
      <c r="L730" s="586" t="s">
        <v>3894</v>
      </c>
      <c r="M730" s="982">
        <f t="shared" si="33"/>
        <v>5886000</v>
      </c>
      <c r="N730" s="982">
        <f t="shared" si="34"/>
        <v>8229600</v>
      </c>
      <c r="O730" s="982">
        <f t="shared" si="35"/>
        <v>14115600</v>
      </c>
      <c r="P730" s="667"/>
      <c r="Q730" s="667"/>
      <c r="R730" s="667"/>
      <c r="S730" s="667"/>
      <c r="T730" s="667"/>
      <c r="U730" s="667"/>
      <c r="V730" s="667"/>
      <c r="W730" s="667"/>
      <c r="X730" s="667"/>
      <c r="Y730" s="667"/>
      <c r="Z730" s="667"/>
      <c r="AA730" s="667"/>
      <c r="AB730" s="667"/>
      <c r="AC730" s="667"/>
      <c r="AD730" s="667"/>
      <c r="AE730" s="667"/>
      <c r="AF730" s="667"/>
      <c r="AG730" s="667"/>
      <c r="AH730" s="667"/>
      <c r="AI730" s="667"/>
      <c r="AJ730" s="667"/>
      <c r="AK730" s="668"/>
      <c r="AL730" s="668"/>
      <c r="AM730" s="668"/>
      <c r="AN730" s="668"/>
      <c r="AO730" s="668"/>
      <c r="AP730" s="668"/>
      <c r="AQ730" s="668"/>
      <c r="AR730" s="668"/>
      <c r="AS730" s="668"/>
      <c r="AT730" s="668"/>
      <c r="AU730" s="668"/>
      <c r="AV730" s="668"/>
      <c r="AW730" s="668"/>
      <c r="AX730" s="668"/>
      <c r="AY730" s="668"/>
      <c r="AZ730" s="668"/>
      <c r="BA730" s="668"/>
      <c r="BB730" s="668"/>
      <c r="BC730" s="668"/>
      <c r="BD730" s="668"/>
      <c r="BE730" s="668"/>
      <c r="BF730" s="668"/>
      <c r="BG730" s="668"/>
      <c r="BH730" s="668"/>
      <c r="BI730" s="668"/>
      <c r="BJ730" s="668"/>
      <c r="BK730" s="668"/>
      <c r="BL730" s="668"/>
      <c r="BM730" s="668"/>
      <c r="BN730" s="668"/>
      <c r="BO730" s="668"/>
      <c r="BP730" s="668"/>
      <c r="BQ730" s="668"/>
      <c r="BR730" s="668"/>
      <c r="BS730" s="668"/>
      <c r="BT730" s="668"/>
      <c r="BU730" s="668"/>
      <c r="BV730" s="668"/>
      <c r="BW730" s="668"/>
      <c r="BX730" s="668"/>
      <c r="BY730" s="668"/>
      <c r="BZ730" s="668"/>
      <c r="CA730" s="668"/>
      <c r="CB730" s="668"/>
      <c r="CC730" s="668"/>
      <c r="CD730" s="668"/>
      <c r="CE730" s="668"/>
      <c r="CF730" s="668"/>
      <c r="CG730" s="668"/>
      <c r="CH730" s="668"/>
      <c r="CI730" s="668"/>
      <c r="CJ730" s="668"/>
      <c r="CK730" s="668"/>
      <c r="CL730" s="668"/>
      <c r="CM730" s="668"/>
      <c r="CN730" s="668"/>
      <c r="CO730" s="668"/>
      <c r="CP730" s="668"/>
      <c r="CQ730" s="668"/>
      <c r="CR730" s="668"/>
      <c r="CS730" s="668"/>
      <c r="CT730" s="668"/>
      <c r="CU730" s="668"/>
      <c r="CV730" s="668"/>
      <c r="CW730" s="668"/>
      <c r="CX730" s="668"/>
      <c r="CY730" s="668"/>
      <c r="CZ730" s="668"/>
      <c r="DA730" s="668"/>
      <c r="DB730" s="668"/>
      <c r="DC730" s="668"/>
      <c r="DD730" s="668"/>
      <c r="DE730" s="668"/>
      <c r="DF730" s="668"/>
      <c r="DG730" s="668"/>
      <c r="DH730" s="668"/>
      <c r="DI730" s="668"/>
      <c r="DJ730" s="668"/>
      <c r="DK730" s="668"/>
      <c r="DL730" s="668"/>
      <c r="DM730" s="668"/>
      <c r="DN730" s="668"/>
      <c r="DO730" s="668"/>
      <c r="DP730" s="668"/>
      <c r="DQ730" s="668"/>
      <c r="DR730" s="668"/>
      <c r="DS730" s="668"/>
      <c r="DT730" s="668"/>
      <c r="DU730" s="668"/>
      <c r="DV730" s="668"/>
      <c r="DW730" s="668"/>
      <c r="DX730" s="668"/>
      <c r="DY730" s="668"/>
      <c r="DZ730" s="668"/>
      <c r="EA730" s="668"/>
      <c r="EB730" s="668"/>
      <c r="EC730" s="668"/>
      <c r="ED730" s="668"/>
      <c r="EE730" s="668"/>
      <c r="EF730" s="668"/>
      <c r="EG730" s="668"/>
      <c r="EH730" s="668"/>
      <c r="EI730" s="668"/>
      <c r="EJ730" s="668"/>
      <c r="EK730" s="668"/>
      <c r="EL730" s="668"/>
      <c r="EM730" s="668"/>
      <c r="EN730" s="668"/>
      <c r="EO730" s="668"/>
      <c r="EP730" s="668"/>
      <c r="EQ730" s="668"/>
      <c r="ER730" s="668"/>
      <c r="ES730" s="668"/>
      <c r="ET730" s="668"/>
      <c r="EU730" s="668"/>
      <c r="EV730" s="668"/>
      <c r="EW730" s="668"/>
      <c r="EX730" s="668"/>
      <c r="EY730" s="668"/>
      <c r="EZ730" s="668"/>
      <c r="FA730" s="668"/>
      <c r="FB730" s="668"/>
      <c r="FC730" s="668"/>
      <c r="FD730" s="668"/>
      <c r="FE730" s="668"/>
      <c r="FF730" s="668"/>
    </row>
    <row r="731" spans="1:162" s="678" customFormat="1" ht="24" customHeight="1" thickTop="1" thickBot="1">
      <c r="A731" s="424" t="s">
        <v>1239</v>
      </c>
      <c r="B731" s="425"/>
      <c r="C731" s="424"/>
      <c r="D731" s="426" t="s">
        <v>1240</v>
      </c>
      <c r="E731" s="427">
        <v>32206250</v>
      </c>
      <c r="F731" s="427">
        <v>0</v>
      </c>
      <c r="G731" s="439">
        <v>32206250</v>
      </c>
      <c r="H731" s="667"/>
      <c r="I731" s="675" t="s">
        <v>1239</v>
      </c>
      <c r="J731" s="676"/>
      <c r="K731" s="675"/>
      <c r="L731" s="587" t="s">
        <v>3895</v>
      </c>
      <c r="M731" s="984">
        <f t="shared" si="33"/>
        <v>32206250</v>
      </c>
      <c r="N731" s="984">
        <f t="shared" si="34"/>
        <v>0</v>
      </c>
      <c r="O731" s="984">
        <f t="shared" si="35"/>
        <v>32206250</v>
      </c>
      <c r="P731" s="667"/>
      <c r="Q731" s="667"/>
      <c r="R731" s="667"/>
      <c r="S731" s="667"/>
      <c r="T731" s="667"/>
      <c r="U731" s="667"/>
      <c r="V731" s="667"/>
      <c r="W731" s="667"/>
      <c r="X731" s="667"/>
      <c r="Y731" s="667"/>
      <c r="Z731" s="667"/>
      <c r="AA731" s="667"/>
      <c r="AB731" s="667"/>
      <c r="AC731" s="667"/>
      <c r="AD731" s="667"/>
      <c r="AE731" s="667"/>
      <c r="AF731" s="667"/>
      <c r="AG731" s="667"/>
      <c r="AH731" s="667"/>
      <c r="AI731" s="667"/>
      <c r="AJ731" s="667"/>
      <c r="AK731" s="668"/>
      <c r="AL731" s="668"/>
      <c r="AM731" s="668"/>
      <c r="AN731" s="668"/>
      <c r="AO731" s="668"/>
      <c r="AP731" s="668"/>
      <c r="AQ731" s="668"/>
      <c r="AR731" s="668"/>
      <c r="AS731" s="668"/>
      <c r="AT731" s="668"/>
      <c r="AU731" s="668"/>
      <c r="AV731" s="668"/>
      <c r="AW731" s="668"/>
      <c r="AX731" s="668"/>
      <c r="AY731" s="668"/>
      <c r="AZ731" s="668"/>
      <c r="BA731" s="668"/>
      <c r="BB731" s="668"/>
      <c r="BC731" s="668"/>
      <c r="BD731" s="668"/>
      <c r="BE731" s="668"/>
      <c r="BF731" s="668"/>
      <c r="BG731" s="668"/>
      <c r="BH731" s="668"/>
      <c r="BI731" s="668"/>
      <c r="BJ731" s="668"/>
      <c r="BK731" s="668"/>
      <c r="BL731" s="668"/>
      <c r="BM731" s="668"/>
      <c r="BN731" s="668"/>
      <c r="BO731" s="668"/>
      <c r="BP731" s="668"/>
      <c r="BQ731" s="668"/>
      <c r="BR731" s="668"/>
      <c r="BS731" s="668"/>
      <c r="BT731" s="668"/>
      <c r="BU731" s="668"/>
      <c r="BV731" s="668"/>
      <c r="BW731" s="668"/>
      <c r="BX731" s="668"/>
      <c r="BY731" s="668"/>
      <c r="BZ731" s="668"/>
      <c r="CA731" s="668"/>
      <c r="CB731" s="668"/>
      <c r="CC731" s="668"/>
      <c r="CD731" s="668"/>
      <c r="CE731" s="668"/>
      <c r="CF731" s="668"/>
      <c r="CG731" s="668"/>
      <c r="CH731" s="668"/>
      <c r="CI731" s="668"/>
      <c r="CJ731" s="668"/>
      <c r="CK731" s="668"/>
      <c r="CL731" s="668"/>
      <c r="CM731" s="668"/>
      <c r="CN731" s="668"/>
      <c r="CO731" s="668"/>
      <c r="CP731" s="668"/>
      <c r="CQ731" s="668"/>
      <c r="CR731" s="668"/>
      <c r="CS731" s="668"/>
      <c r="CT731" s="668"/>
      <c r="CU731" s="668"/>
      <c r="CV731" s="668"/>
      <c r="CW731" s="668"/>
      <c r="CX731" s="668"/>
      <c r="CY731" s="668"/>
      <c r="CZ731" s="668"/>
      <c r="DA731" s="668"/>
      <c r="DB731" s="668"/>
      <c r="DC731" s="668"/>
      <c r="DD731" s="668"/>
      <c r="DE731" s="668"/>
      <c r="DF731" s="668"/>
      <c r="DG731" s="668"/>
      <c r="DH731" s="668"/>
      <c r="DI731" s="668"/>
      <c r="DJ731" s="668"/>
      <c r="DK731" s="668"/>
      <c r="DL731" s="668"/>
      <c r="DM731" s="668"/>
      <c r="DN731" s="668"/>
      <c r="DO731" s="668"/>
      <c r="DP731" s="668"/>
      <c r="DQ731" s="668"/>
      <c r="DR731" s="668"/>
      <c r="DS731" s="668"/>
      <c r="DT731" s="668"/>
      <c r="DU731" s="668"/>
      <c r="DV731" s="668"/>
      <c r="DW731" s="668"/>
      <c r="DX731" s="668"/>
      <c r="DY731" s="668"/>
      <c r="DZ731" s="668"/>
      <c r="EA731" s="668"/>
      <c r="EB731" s="668"/>
      <c r="EC731" s="668"/>
      <c r="ED731" s="668"/>
      <c r="EE731" s="668"/>
      <c r="EF731" s="668"/>
      <c r="EG731" s="668"/>
      <c r="EH731" s="668"/>
      <c r="EI731" s="668"/>
      <c r="EJ731" s="668"/>
      <c r="EK731" s="668"/>
      <c r="EL731" s="668"/>
      <c r="EM731" s="668"/>
      <c r="EN731" s="668"/>
      <c r="EO731" s="668"/>
      <c r="EP731" s="668"/>
      <c r="EQ731" s="668"/>
      <c r="ER731" s="668"/>
      <c r="ES731" s="668"/>
      <c r="ET731" s="668"/>
      <c r="EU731" s="668"/>
      <c r="EV731" s="668"/>
      <c r="EW731" s="668"/>
      <c r="EX731" s="668"/>
      <c r="EY731" s="668"/>
      <c r="EZ731" s="668"/>
      <c r="FA731" s="668"/>
      <c r="FB731" s="668"/>
      <c r="FC731" s="668"/>
      <c r="FD731" s="668"/>
      <c r="FE731" s="668"/>
      <c r="FF731" s="668"/>
    </row>
    <row r="732" spans="1:162" s="740" customFormat="1" ht="24" customHeight="1" thickTop="1">
      <c r="A732" s="441"/>
      <c r="B732" s="441" t="s">
        <v>592</v>
      </c>
      <c r="C732" s="440"/>
      <c r="D732" s="442" t="s">
        <v>593</v>
      </c>
      <c r="E732" s="443">
        <v>12250610</v>
      </c>
      <c r="F732" s="443">
        <v>0</v>
      </c>
      <c r="G732" s="443">
        <v>12250610</v>
      </c>
      <c r="H732" s="667"/>
      <c r="I732" s="707"/>
      <c r="J732" s="707" t="s">
        <v>592</v>
      </c>
      <c r="K732" s="706"/>
      <c r="L732" s="594" t="s">
        <v>3339</v>
      </c>
      <c r="M732" s="986">
        <f t="shared" si="33"/>
        <v>12250610</v>
      </c>
      <c r="N732" s="986">
        <f t="shared" si="34"/>
        <v>0</v>
      </c>
      <c r="O732" s="986">
        <f t="shared" si="35"/>
        <v>12250610</v>
      </c>
      <c r="P732" s="667"/>
      <c r="Q732" s="667"/>
      <c r="R732" s="667"/>
      <c r="S732" s="667"/>
      <c r="T732" s="667"/>
      <c r="U732" s="667"/>
      <c r="V732" s="667"/>
      <c r="W732" s="667"/>
      <c r="X732" s="667"/>
      <c r="Y732" s="667"/>
      <c r="Z732" s="667"/>
      <c r="AA732" s="667"/>
      <c r="AB732" s="667"/>
      <c r="AC732" s="667"/>
      <c r="AD732" s="667"/>
      <c r="AE732" s="667"/>
      <c r="AF732" s="667"/>
      <c r="AG732" s="667"/>
      <c r="AH732" s="667"/>
      <c r="AI732" s="667"/>
      <c r="AJ732" s="667"/>
      <c r="AK732" s="668"/>
      <c r="AL732" s="668"/>
      <c r="AM732" s="668"/>
      <c r="AN732" s="668"/>
      <c r="AO732" s="668"/>
      <c r="AP732" s="668"/>
      <c r="AQ732" s="668"/>
      <c r="AR732" s="668"/>
      <c r="AS732" s="668"/>
      <c r="AT732" s="668"/>
      <c r="AU732" s="668"/>
      <c r="AV732" s="668"/>
      <c r="AW732" s="668"/>
      <c r="AX732" s="668"/>
      <c r="AY732" s="668"/>
      <c r="AZ732" s="668"/>
      <c r="BA732" s="668"/>
      <c r="BB732" s="668"/>
      <c r="BC732" s="668"/>
      <c r="BD732" s="668"/>
      <c r="BE732" s="668"/>
      <c r="BF732" s="668"/>
      <c r="BG732" s="668"/>
      <c r="BH732" s="668"/>
      <c r="BI732" s="668"/>
      <c r="BJ732" s="668"/>
      <c r="BK732" s="668"/>
      <c r="BL732" s="668"/>
      <c r="BM732" s="668"/>
      <c r="BN732" s="668"/>
      <c r="BO732" s="668"/>
      <c r="BP732" s="668"/>
      <c r="BQ732" s="668"/>
      <c r="BR732" s="668"/>
      <c r="BS732" s="668"/>
      <c r="BT732" s="668"/>
      <c r="BU732" s="668"/>
      <c r="BV732" s="668"/>
      <c r="BW732" s="668"/>
      <c r="BX732" s="668"/>
      <c r="BY732" s="668"/>
      <c r="BZ732" s="668"/>
      <c r="CA732" s="668"/>
      <c r="CB732" s="668"/>
      <c r="CC732" s="668"/>
      <c r="CD732" s="668"/>
      <c r="CE732" s="668"/>
      <c r="CF732" s="668"/>
      <c r="CG732" s="668"/>
      <c r="CH732" s="668"/>
      <c r="CI732" s="668"/>
      <c r="CJ732" s="668"/>
      <c r="CK732" s="668"/>
      <c r="CL732" s="668"/>
      <c r="CM732" s="668"/>
      <c r="CN732" s="668"/>
      <c r="CO732" s="668"/>
      <c r="CP732" s="668"/>
      <c r="CQ732" s="668"/>
      <c r="CR732" s="668"/>
      <c r="CS732" s="668"/>
      <c r="CT732" s="668"/>
      <c r="CU732" s="668"/>
      <c r="CV732" s="668"/>
      <c r="CW732" s="668"/>
      <c r="CX732" s="668"/>
      <c r="CY732" s="668"/>
      <c r="CZ732" s="668"/>
      <c r="DA732" s="668"/>
      <c r="DB732" s="668"/>
      <c r="DC732" s="668"/>
      <c r="DD732" s="668"/>
      <c r="DE732" s="668"/>
      <c r="DF732" s="668"/>
      <c r="DG732" s="668"/>
      <c r="DH732" s="668"/>
      <c r="DI732" s="668"/>
      <c r="DJ732" s="668"/>
      <c r="DK732" s="668"/>
      <c r="DL732" s="668"/>
      <c r="DM732" s="668"/>
      <c r="DN732" s="668"/>
      <c r="DO732" s="668"/>
      <c r="DP732" s="668"/>
      <c r="DQ732" s="668"/>
      <c r="DR732" s="668"/>
      <c r="DS732" s="668"/>
      <c r="DT732" s="668"/>
      <c r="DU732" s="668"/>
      <c r="DV732" s="668"/>
      <c r="DW732" s="668"/>
      <c r="DX732" s="668"/>
      <c r="DY732" s="668"/>
      <c r="DZ732" s="668"/>
      <c r="EA732" s="668"/>
      <c r="EB732" s="668"/>
      <c r="EC732" s="668"/>
      <c r="ED732" s="668"/>
      <c r="EE732" s="668"/>
      <c r="EF732" s="668"/>
      <c r="EG732" s="668"/>
      <c r="EH732" s="668"/>
      <c r="EI732" s="668"/>
      <c r="EJ732" s="668"/>
      <c r="EK732" s="668"/>
      <c r="EL732" s="668"/>
      <c r="EM732" s="668"/>
      <c r="EN732" s="668"/>
      <c r="EO732" s="668"/>
      <c r="EP732" s="668"/>
      <c r="EQ732" s="668"/>
      <c r="ER732" s="668"/>
      <c r="ES732" s="668"/>
      <c r="ET732" s="668"/>
      <c r="EU732" s="668"/>
      <c r="EV732" s="668"/>
      <c r="EW732" s="668"/>
      <c r="EX732" s="668"/>
      <c r="EY732" s="668"/>
      <c r="EZ732" s="668"/>
      <c r="FA732" s="668"/>
      <c r="FB732" s="668"/>
      <c r="FC732" s="668"/>
      <c r="FD732" s="668"/>
      <c r="FE732" s="668"/>
      <c r="FF732" s="668"/>
    </row>
    <row r="733" spans="1:162" s="697" customFormat="1" ht="24" customHeight="1">
      <c r="A733" s="384"/>
      <c r="B733" s="385"/>
      <c r="C733" s="385" t="s">
        <v>592</v>
      </c>
      <c r="D733" s="418" t="s">
        <v>594</v>
      </c>
      <c r="E733" s="419">
        <v>12250610</v>
      </c>
      <c r="F733" s="419">
        <v>0</v>
      </c>
      <c r="G733" s="419">
        <v>12250610</v>
      </c>
      <c r="H733" s="657"/>
      <c r="I733" s="670"/>
      <c r="J733" s="669"/>
      <c r="K733" s="669" t="s">
        <v>592</v>
      </c>
      <c r="L733" s="586" t="s">
        <v>3327</v>
      </c>
      <c r="M733" s="982">
        <f t="shared" si="33"/>
        <v>12250610</v>
      </c>
      <c r="N733" s="982">
        <f t="shared" si="34"/>
        <v>0</v>
      </c>
      <c r="O733" s="982">
        <f t="shared" si="35"/>
        <v>12250610</v>
      </c>
      <c r="P733" s="657"/>
      <c r="Q733" s="657"/>
      <c r="R733" s="657"/>
      <c r="S733" s="657"/>
      <c r="T733" s="657"/>
      <c r="U733" s="657"/>
      <c r="V733" s="657"/>
      <c r="W733" s="657"/>
      <c r="X733" s="657"/>
      <c r="Y733" s="657"/>
      <c r="Z733" s="657"/>
      <c r="AA733" s="657"/>
      <c r="AB733" s="657"/>
      <c r="AC733" s="657"/>
      <c r="AD733" s="657"/>
      <c r="AE733" s="657"/>
      <c r="AF733" s="657"/>
      <c r="AG733" s="657"/>
      <c r="AH733" s="657"/>
      <c r="AI733" s="657"/>
      <c r="AJ733" s="657"/>
      <c r="AK733" s="658"/>
      <c r="AL733" s="658"/>
      <c r="AM733" s="658"/>
      <c r="AN733" s="658"/>
      <c r="AO733" s="658"/>
      <c r="AP733" s="658"/>
      <c r="AQ733" s="658"/>
      <c r="AR733" s="658"/>
      <c r="AS733" s="658"/>
      <c r="AT733" s="658"/>
      <c r="AU733" s="658"/>
      <c r="AV733" s="658"/>
      <c r="AW733" s="658"/>
      <c r="AX733" s="658"/>
      <c r="AY733" s="658"/>
      <c r="AZ733" s="658"/>
      <c r="BA733" s="658"/>
      <c r="BB733" s="658"/>
      <c r="BC733" s="658"/>
      <c r="BD733" s="658"/>
      <c r="BE733" s="658"/>
      <c r="BF733" s="658"/>
      <c r="BG733" s="658"/>
      <c r="BH733" s="658"/>
      <c r="BI733" s="658"/>
      <c r="BJ733" s="658"/>
      <c r="BK733" s="658"/>
      <c r="BL733" s="658"/>
      <c r="BM733" s="658"/>
      <c r="BN733" s="658"/>
      <c r="BO733" s="658"/>
      <c r="BP733" s="658"/>
      <c r="BQ733" s="658"/>
      <c r="BR733" s="658"/>
      <c r="BS733" s="658"/>
      <c r="BT733" s="658"/>
      <c r="BU733" s="658"/>
      <c r="BV733" s="658"/>
      <c r="BW733" s="658"/>
      <c r="BX733" s="658"/>
      <c r="BY733" s="658"/>
      <c r="BZ733" s="658"/>
      <c r="CA733" s="658"/>
      <c r="CB733" s="658"/>
      <c r="CC733" s="658"/>
      <c r="CD733" s="658"/>
      <c r="CE733" s="658"/>
      <c r="CF733" s="658"/>
      <c r="CG733" s="658"/>
      <c r="CH733" s="658"/>
      <c r="CI733" s="658"/>
      <c r="CJ733" s="658"/>
      <c r="CK733" s="658"/>
      <c r="CL733" s="658"/>
      <c r="CM733" s="658"/>
      <c r="CN733" s="658"/>
      <c r="CO733" s="658"/>
      <c r="CP733" s="658"/>
      <c r="CQ733" s="658"/>
      <c r="CR733" s="658"/>
      <c r="CS733" s="658"/>
      <c r="CT733" s="658"/>
      <c r="CU733" s="658"/>
      <c r="CV733" s="658"/>
      <c r="CW733" s="658"/>
      <c r="CX733" s="658"/>
      <c r="CY733" s="658"/>
      <c r="CZ733" s="658"/>
      <c r="DA733" s="658"/>
      <c r="DB733" s="658"/>
      <c r="DC733" s="658"/>
      <c r="DD733" s="658"/>
      <c r="DE733" s="658"/>
      <c r="DF733" s="658"/>
      <c r="DG733" s="658"/>
      <c r="DH733" s="658"/>
      <c r="DI733" s="658"/>
      <c r="DJ733" s="658"/>
      <c r="DK733" s="658"/>
      <c r="DL733" s="658"/>
      <c r="DM733" s="658"/>
      <c r="DN733" s="658"/>
      <c r="DO733" s="658"/>
      <c r="DP733" s="658"/>
      <c r="DQ733" s="658"/>
      <c r="DR733" s="658"/>
      <c r="DS733" s="658"/>
      <c r="DT733" s="658"/>
      <c r="DU733" s="658"/>
      <c r="DV733" s="658"/>
      <c r="DW733" s="658"/>
      <c r="DX733" s="658"/>
      <c r="DY733" s="658"/>
      <c r="DZ733" s="658"/>
      <c r="EA733" s="658"/>
      <c r="EB733" s="658"/>
      <c r="EC733" s="658"/>
      <c r="ED733" s="658"/>
      <c r="EE733" s="658"/>
      <c r="EF733" s="658"/>
      <c r="EG733" s="658"/>
      <c r="EH733" s="658"/>
      <c r="EI733" s="658"/>
      <c r="EJ733" s="658"/>
      <c r="EK733" s="658"/>
      <c r="EL733" s="658"/>
      <c r="EM733" s="658"/>
      <c r="EN733" s="658"/>
      <c r="EO733" s="658"/>
      <c r="EP733" s="658"/>
      <c r="EQ733" s="658"/>
      <c r="ER733" s="658"/>
      <c r="ES733" s="658"/>
      <c r="ET733" s="658"/>
      <c r="EU733" s="658"/>
      <c r="EV733" s="658"/>
      <c r="EW733" s="658"/>
      <c r="EX733" s="658"/>
      <c r="EY733" s="658"/>
      <c r="EZ733" s="658"/>
      <c r="FA733" s="658"/>
      <c r="FB733" s="658"/>
      <c r="FC733" s="658"/>
      <c r="FD733" s="658"/>
      <c r="FE733" s="658"/>
      <c r="FF733" s="658"/>
    </row>
    <row r="734" spans="1:162" s="668" customFormat="1" ht="24" customHeight="1">
      <c r="A734" s="414"/>
      <c r="B734" s="415" t="s">
        <v>595</v>
      </c>
      <c r="C734" s="414"/>
      <c r="D734" s="552" t="s">
        <v>1241</v>
      </c>
      <c r="E734" s="417">
        <v>14928100</v>
      </c>
      <c r="F734" s="417">
        <v>0</v>
      </c>
      <c r="G734" s="417">
        <v>14928100</v>
      </c>
      <c r="H734" s="667"/>
      <c r="I734" s="665"/>
      <c r="J734" s="666" t="s">
        <v>595</v>
      </c>
      <c r="K734" s="665"/>
      <c r="L734" s="585" t="s">
        <v>3896</v>
      </c>
      <c r="M734" s="981">
        <f t="shared" si="33"/>
        <v>14928100</v>
      </c>
      <c r="N734" s="981">
        <f t="shared" si="34"/>
        <v>0</v>
      </c>
      <c r="O734" s="981">
        <f t="shared" si="35"/>
        <v>14928100</v>
      </c>
      <c r="P734" s="667"/>
      <c r="Q734" s="667"/>
      <c r="R734" s="667"/>
      <c r="S734" s="667"/>
      <c r="T734" s="667"/>
      <c r="U734" s="667"/>
      <c r="V734" s="667"/>
      <c r="W734" s="667"/>
      <c r="X734" s="667"/>
      <c r="Y734" s="667"/>
      <c r="Z734" s="667"/>
      <c r="AA734" s="667"/>
      <c r="AB734" s="667"/>
      <c r="AC734" s="667"/>
      <c r="AD734" s="667"/>
      <c r="AE734" s="667"/>
      <c r="AF734" s="667"/>
      <c r="AG734" s="667"/>
      <c r="AH734" s="667"/>
      <c r="AI734" s="667"/>
      <c r="AJ734" s="667"/>
    </row>
    <row r="735" spans="1:162" s="672" customFormat="1" ht="24" customHeight="1">
      <c r="A735" s="385"/>
      <c r="B735" s="385"/>
      <c r="C735" s="384" t="s">
        <v>592</v>
      </c>
      <c r="D735" s="478" t="s">
        <v>1242</v>
      </c>
      <c r="E735" s="419">
        <v>14928100</v>
      </c>
      <c r="F735" s="419">
        <v>0</v>
      </c>
      <c r="G735" s="417">
        <v>14928100</v>
      </c>
      <c r="H735" s="667"/>
      <c r="I735" s="669"/>
      <c r="J735" s="669"/>
      <c r="K735" s="670" t="s">
        <v>592</v>
      </c>
      <c r="L735" s="586" t="s">
        <v>3897</v>
      </c>
      <c r="M735" s="982">
        <f t="shared" si="33"/>
        <v>14928100</v>
      </c>
      <c r="N735" s="982">
        <f t="shared" si="34"/>
        <v>0</v>
      </c>
      <c r="O735" s="982">
        <f t="shared" si="35"/>
        <v>14928100</v>
      </c>
      <c r="P735" s="667"/>
      <c r="Q735" s="667"/>
      <c r="R735" s="667"/>
      <c r="S735" s="667"/>
      <c r="T735" s="667"/>
      <c r="U735" s="667"/>
      <c r="V735" s="667"/>
      <c r="W735" s="667"/>
      <c r="X735" s="667"/>
      <c r="Y735" s="667"/>
      <c r="Z735" s="667"/>
      <c r="AA735" s="667"/>
      <c r="AB735" s="667"/>
      <c r="AC735" s="667"/>
      <c r="AD735" s="667"/>
      <c r="AE735" s="667"/>
      <c r="AF735" s="667"/>
      <c r="AG735" s="667"/>
      <c r="AH735" s="667"/>
      <c r="AI735" s="667"/>
      <c r="AJ735" s="667"/>
      <c r="AK735" s="668"/>
      <c r="AL735" s="668"/>
      <c r="AM735" s="668"/>
      <c r="AN735" s="668"/>
      <c r="AO735" s="668"/>
      <c r="AP735" s="668"/>
      <c r="AQ735" s="668"/>
      <c r="AR735" s="668"/>
      <c r="AS735" s="668"/>
      <c r="AT735" s="668"/>
      <c r="AU735" s="668"/>
      <c r="AV735" s="668"/>
      <c r="AW735" s="668"/>
      <c r="AX735" s="668"/>
      <c r="AY735" s="668"/>
      <c r="AZ735" s="668"/>
      <c r="BA735" s="668"/>
      <c r="BB735" s="668"/>
      <c r="BC735" s="668"/>
      <c r="BD735" s="668"/>
      <c r="BE735" s="668"/>
      <c r="BF735" s="668"/>
      <c r="BG735" s="668"/>
      <c r="BH735" s="668"/>
      <c r="BI735" s="668"/>
      <c r="BJ735" s="668"/>
      <c r="BK735" s="668"/>
      <c r="BL735" s="668"/>
      <c r="BM735" s="668"/>
      <c r="BN735" s="668"/>
      <c r="BO735" s="668"/>
      <c r="BP735" s="668"/>
      <c r="BQ735" s="668"/>
      <c r="BR735" s="668"/>
      <c r="BS735" s="668"/>
      <c r="BT735" s="668"/>
      <c r="BU735" s="668"/>
      <c r="BV735" s="668"/>
      <c r="BW735" s="668"/>
      <c r="BX735" s="668"/>
      <c r="BY735" s="668"/>
      <c r="BZ735" s="668"/>
      <c r="CA735" s="668"/>
      <c r="CB735" s="668"/>
      <c r="CC735" s="668"/>
      <c r="CD735" s="668"/>
      <c r="CE735" s="668"/>
      <c r="CF735" s="668"/>
      <c r="CG735" s="668"/>
      <c r="CH735" s="668"/>
      <c r="CI735" s="668"/>
      <c r="CJ735" s="668"/>
      <c r="CK735" s="668"/>
      <c r="CL735" s="668"/>
      <c r="CM735" s="668"/>
      <c r="CN735" s="668"/>
      <c r="CO735" s="668"/>
      <c r="CP735" s="668"/>
      <c r="CQ735" s="668"/>
      <c r="CR735" s="668"/>
      <c r="CS735" s="668"/>
      <c r="CT735" s="668"/>
      <c r="CU735" s="668"/>
      <c r="CV735" s="668"/>
      <c r="CW735" s="668"/>
      <c r="CX735" s="668"/>
      <c r="CY735" s="668"/>
      <c r="CZ735" s="668"/>
      <c r="DA735" s="668"/>
      <c r="DB735" s="668"/>
      <c r="DC735" s="668"/>
      <c r="DD735" s="668"/>
      <c r="DE735" s="668"/>
      <c r="DF735" s="668"/>
      <c r="DG735" s="668"/>
      <c r="DH735" s="668"/>
      <c r="DI735" s="668"/>
      <c r="DJ735" s="668"/>
      <c r="DK735" s="668"/>
      <c r="DL735" s="668"/>
      <c r="DM735" s="668"/>
      <c r="DN735" s="668"/>
      <c r="DO735" s="668"/>
      <c r="DP735" s="668"/>
      <c r="DQ735" s="668"/>
      <c r="DR735" s="668"/>
      <c r="DS735" s="668"/>
      <c r="DT735" s="668"/>
      <c r="DU735" s="668"/>
      <c r="DV735" s="668"/>
      <c r="DW735" s="668"/>
      <c r="DX735" s="668"/>
      <c r="DY735" s="668"/>
      <c r="DZ735" s="668"/>
      <c r="EA735" s="668"/>
      <c r="EB735" s="668"/>
      <c r="EC735" s="668"/>
      <c r="ED735" s="668"/>
      <c r="EE735" s="668"/>
      <c r="EF735" s="668"/>
      <c r="EG735" s="668"/>
      <c r="EH735" s="668"/>
      <c r="EI735" s="668"/>
      <c r="EJ735" s="668"/>
      <c r="EK735" s="668"/>
      <c r="EL735" s="668"/>
      <c r="EM735" s="668"/>
      <c r="EN735" s="668"/>
      <c r="EO735" s="668"/>
      <c r="EP735" s="668"/>
      <c r="EQ735" s="668"/>
      <c r="ER735" s="668"/>
      <c r="ES735" s="668"/>
      <c r="ET735" s="668"/>
      <c r="EU735" s="668"/>
      <c r="EV735" s="668"/>
      <c r="EW735" s="668"/>
      <c r="EX735" s="668"/>
      <c r="EY735" s="668"/>
      <c r="EZ735" s="668"/>
      <c r="FA735" s="668"/>
      <c r="FB735" s="668"/>
      <c r="FC735" s="668"/>
      <c r="FD735" s="668"/>
      <c r="FE735" s="668"/>
      <c r="FF735" s="668"/>
    </row>
    <row r="736" spans="1:162" s="668" customFormat="1" ht="24" customHeight="1">
      <c r="A736" s="385"/>
      <c r="B736" s="384" t="s">
        <v>599</v>
      </c>
      <c r="C736" s="385"/>
      <c r="D736" s="418" t="s">
        <v>1243</v>
      </c>
      <c r="E736" s="419">
        <v>5027540</v>
      </c>
      <c r="F736" s="419">
        <v>0</v>
      </c>
      <c r="G736" s="417">
        <v>5027540</v>
      </c>
      <c r="H736" s="667"/>
      <c r="I736" s="669"/>
      <c r="J736" s="670" t="s">
        <v>599</v>
      </c>
      <c r="K736" s="669"/>
      <c r="L736" s="586" t="s">
        <v>3898</v>
      </c>
      <c r="M736" s="982">
        <f t="shared" si="33"/>
        <v>5027540</v>
      </c>
      <c r="N736" s="982">
        <f t="shared" si="34"/>
        <v>0</v>
      </c>
      <c r="O736" s="982">
        <f t="shared" si="35"/>
        <v>5027540</v>
      </c>
      <c r="P736" s="667"/>
      <c r="Q736" s="667"/>
      <c r="R736" s="667"/>
      <c r="S736" s="667"/>
      <c r="T736" s="667"/>
      <c r="U736" s="667"/>
      <c r="V736" s="667"/>
      <c r="W736" s="667"/>
      <c r="X736" s="667"/>
      <c r="Y736" s="667"/>
      <c r="Z736" s="667"/>
      <c r="AA736" s="667"/>
      <c r="AB736" s="667"/>
      <c r="AC736" s="667"/>
      <c r="AD736" s="667"/>
      <c r="AE736" s="667"/>
      <c r="AF736" s="667"/>
      <c r="AG736" s="667"/>
      <c r="AH736" s="667"/>
      <c r="AI736" s="667"/>
      <c r="AJ736" s="667"/>
    </row>
    <row r="737" spans="1:162" s="668" customFormat="1" ht="24" customHeight="1">
      <c r="A737" s="385"/>
      <c r="B737" s="385"/>
      <c r="C737" s="384" t="s">
        <v>592</v>
      </c>
      <c r="D737" s="418" t="s">
        <v>1244</v>
      </c>
      <c r="E737" s="419">
        <v>5027540</v>
      </c>
      <c r="F737" s="419">
        <v>0</v>
      </c>
      <c r="G737" s="417">
        <v>5027540</v>
      </c>
      <c r="H737" s="667"/>
      <c r="I737" s="669"/>
      <c r="J737" s="669"/>
      <c r="K737" s="670" t="s">
        <v>592</v>
      </c>
      <c r="L737" s="586" t="s">
        <v>3899</v>
      </c>
      <c r="M737" s="982">
        <f t="shared" si="33"/>
        <v>5027540</v>
      </c>
      <c r="N737" s="982">
        <f t="shared" si="34"/>
        <v>0</v>
      </c>
      <c r="O737" s="982">
        <f t="shared" si="35"/>
        <v>5027540</v>
      </c>
      <c r="P737" s="667"/>
      <c r="Q737" s="667"/>
      <c r="R737" s="667"/>
      <c r="S737" s="667"/>
      <c r="T737" s="667"/>
      <c r="U737" s="667"/>
      <c r="V737" s="667"/>
      <c r="W737" s="667"/>
      <c r="X737" s="667"/>
      <c r="Y737" s="667"/>
      <c r="Z737" s="667"/>
      <c r="AA737" s="667"/>
      <c r="AB737" s="667"/>
      <c r="AC737" s="667"/>
      <c r="AD737" s="667"/>
      <c r="AE737" s="667"/>
      <c r="AF737" s="667"/>
      <c r="AG737" s="667"/>
      <c r="AH737" s="667"/>
      <c r="AI737" s="667"/>
      <c r="AJ737" s="667"/>
    </row>
    <row r="738" spans="1:162" s="686" customFormat="1" ht="24" customHeight="1" thickBot="1">
      <c r="A738" s="432" t="s">
        <v>1245</v>
      </c>
      <c r="B738" s="433"/>
      <c r="C738" s="432"/>
      <c r="D738" s="434" t="s">
        <v>1246</v>
      </c>
      <c r="E738" s="435">
        <v>338043060</v>
      </c>
      <c r="F738" s="435">
        <v>0</v>
      </c>
      <c r="G738" s="409">
        <v>338043060</v>
      </c>
      <c r="H738" s="698"/>
      <c r="I738" s="689" t="s">
        <v>1245</v>
      </c>
      <c r="J738" s="690"/>
      <c r="K738" s="689"/>
      <c r="L738" s="590" t="s">
        <v>3900</v>
      </c>
      <c r="M738" s="987">
        <f t="shared" si="33"/>
        <v>338043060</v>
      </c>
      <c r="N738" s="987">
        <f t="shared" si="34"/>
        <v>0</v>
      </c>
      <c r="O738" s="987">
        <f t="shared" si="35"/>
        <v>338043060</v>
      </c>
      <c r="P738" s="698"/>
      <c r="Q738" s="698"/>
      <c r="R738" s="698"/>
      <c r="S738" s="698"/>
      <c r="T738" s="698"/>
      <c r="U738" s="698"/>
      <c r="V738" s="698"/>
      <c r="W738" s="698"/>
      <c r="X738" s="698"/>
      <c r="Y738" s="698"/>
      <c r="Z738" s="698"/>
      <c r="AA738" s="698"/>
      <c r="AB738" s="698"/>
      <c r="AC738" s="698"/>
      <c r="AD738" s="698"/>
      <c r="AE738" s="698"/>
      <c r="AF738" s="698"/>
      <c r="AG738" s="698"/>
      <c r="AH738" s="698"/>
      <c r="AI738" s="698"/>
      <c r="AJ738" s="698"/>
      <c r="AK738" s="703"/>
      <c r="AL738" s="703"/>
      <c r="AM738" s="703"/>
      <c r="AN738" s="703"/>
      <c r="AO738" s="703"/>
      <c r="AP738" s="703"/>
      <c r="AQ738" s="703"/>
      <c r="AR738" s="703"/>
      <c r="AS738" s="703"/>
      <c r="AT738" s="703"/>
      <c r="AU738" s="703"/>
      <c r="AV738" s="703"/>
      <c r="AW738" s="703"/>
      <c r="AX738" s="703"/>
      <c r="AY738" s="703"/>
      <c r="AZ738" s="703"/>
      <c r="BA738" s="703"/>
      <c r="BB738" s="703"/>
      <c r="BC738" s="703"/>
      <c r="BD738" s="703"/>
      <c r="BE738" s="703"/>
      <c r="BF738" s="703"/>
      <c r="BG738" s="703"/>
      <c r="BH738" s="703"/>
      <c r="BI738" s="703"/>
      <c r="BJ738" s="703"/>
      <c r="BK738" s="703"/>
      <c r="BL738" s="703"/>
      <c r="BM738" s="703"/>
      <c r="BN738" s="703"/>
      <c r="BO738" s="703"/>
      <c r="BP738" s="703"/>
      <c r="BQ738" s="703"/>
      <c r="BR738" s="703"/>
      <c r="BS738" s="703"/>
      <c r="BT738" s="703"/>
      <c r="BU738" s="703"/>
      <c r="BV738" s="703"/>
      <c r="BW738" s="703"/>
      <c r="BX738" s="703"/>
      <c r="BY738" s="703"/>
      <c r="BZ738" s="703"/>
      <c r="CA738" s="703"/>
      <c r="CB738" s="703"/>
      <c r="CC738" s="703"/>
      <c r="CD738" s="703"/>
      <c r="CE738" s="703"/>
      <c r="CF738" s="703"/>
      <c r="CG738" s="703"/>
      <c r="CH738" s="703"/>
      <c r="CI738" s="703"/>
      <c r="CJ738" s="703"/>
      <c r="CK738" s="703"/>
      <c r="CL738" s="703"/>
      <c r="CM738" s="703"/>
      <c r="CN738" s="703"/>
      <c r="CO738" s="703"/>
      <c r="CP738" s="703"/>
      <c r="CQ738" s="703"/>
      <c r="CR738" s="703"/>
      <c r="CS738" s="703"/>
      <c r="CT738" s="703"/>
      <c r="CU738" s="703"/>
      <c r="CV738" s="703"/>
      <c r="CW738" s="703"/>
      <c r="CX738" s="703"/>
      <c r="CY738" s="703"/>
      <c r="CZ738" s="703"/>
      <c r="DA738" s="703"/>
      <c r="DB738" s="703"/>
      <c r="DC738" s="703"/>
      <c r="DD738" s="703"/>
      <c r="DE738" s="703"/>
      <c r="DF738" s="703"/>
      <c r="DG738" s="703"/>
      <c r="DH738" s="703"/>
      <c r="DI738" s="703"/>
      <c r="DJ738" s="703"/>
      <c r="DK738" s="703"/>
      <c r="DL738" s="703"/>
      <c r="DM738" s="703"/>
      <c r="DN738" s="703"/>
      <c r="DO738" s="703"/>
      <c r="DP738" s="703"/>
      <c r="DQ738" s="703"/>
      <c r="DR738" s="703"/>
      <c r="DS738" s="703"/>
      <c r="DT738" s="703"/>
      <c r="DU738" s="703"/>
      <c r="DV738" s="703"/>
      <c r="DW738" s="703"/>
      <c r="DX738" s="703"/>
      <c r="DY738" s="703"/>
      <c r="DZ738" s="703"/>
      <c r="EA738" s="703"/>
      <c r="EB738" s="703"/>
      <c r="EC738" s="703"/>
      <c r="ED738" s="703"/>
      <c r="EE738" s="703"/>
      <c r="EF738" s="703"/>
      <c r="EG738" s="703"/>
      <c r="EH738" s="703"/>
      <c r="EI738" s="703"/>
      <c r="EJ738" s="703"/>
      <c r="EK738" s="703"/>
      <c r="EL738" s="703"/>
      <c r="EM738" s="703"/>
      <c r="EN738" s="703"/>
      <c r="EO738" s="703"/>
      <c r="EP738" s="703"/>
      <c r="EQ738" s="703"/>
      <c r="ER738" s="703"/>
      <c r="ES738" s="703"/>
      <c r="ET738" s="703"/>
      <c r="EU738" s="703"/>
      <c r="EV738" s="703"/>
      <c r="EW738" s="703"/>
      <c r="EX738" s="703"/>
      <c r="EY738" s="703"/>
      <c r="EZ738" s="703"/>
      <c r="FA738" s="703"/>
      <c r="FB738" s="703"/>
      <c r="FC738" s="703"/>
      <c r="FD738" s="703"/>
      <c r="FE738" s="703"/>
      <c r="FF738" s="703"/>
    </row>
    <row r="739" spans="1:162" s="678" customFormat="1" ht="24" customHeight="1" thickTop="1" thickBot="1">
      <c r="A739" s="436" t="s">
        <v>1247</v>
      </c>
      <c r="B739" s="436"/>
      <c r="C739" s="437"/>
      <c r="D739" s="641" t="s">
        <v>1248</v>
      </c>
      <c r="E739" s="439">
        <v>95582000</v>
      </c>
      <c r="F739" s="439">
        <v>0</v>
      </c>
      <c r="G739" s="439">
        <v>95582000</v>
      </c>
      <c r="H739" s="667"/>
      <c r="I739" s="692" t="s">
        <v>1247</v>
      </c>
      <c r="J739" s="692"/>
      <c r="K739" s="693"/>
      <c r="L739" s="591" t="s">
        <v>3901</v>
      </c>
      <c r="M739" s="980">
        <f t="shared" si="33"/>
        <v>95582000</v>
      </c>
      <c r="N739" s="980">
        <f t="shared" si="34"/>
        <v>0</v>
      </c>
      <c r="O739" s="980">
        <f t="shared" si="35"/>
        <v>95582000</v>
      </c>
      <c r="P739" s="667"/>
      <c r="Q739" s="667"/>
      <c r="R739" s="667"/>
      <c r="S739" s="667"/>
      <c r="T739" s="667"/>
      <c r="U739" s="667"/>
      <c r="V739" s="667"/>
      <c r="W739" s="667"/>
      <c r="X739" s="667"/>
      <c r="Y739" s="667"/>
      <c r="Z739" s="667"/>
      <c r="AA739" s="667"/>
      <c r="AB739" s="667"/>
      <c r="AC739" s="667"/>
      <c r="AD739" s="667"/>
      <c r="AE739" s="667"/>
      <c r="AF739" s="667"/>
      <c r="AG739" s="667"/>
      <c r="AH739" s="667"/>
      <c r="AI739" s="667"/>
      <c r="AJ739" s="667"/>
      <c r="AK739" s="668"/>
      <c r="AL739" s="668"/>
      <c r="AM739" s="668"/>
      <c r="AN739" s="668"/>
      <c r="AO739" s="668"/>
      <c r="AP739" s="668"/>
      <c r="AQ739" s="668"/>
      <c r="AR739" s="668"/>
      <c r="AS739" s="668"/>
      <c r="AT739" s="668"/>
      <c r="AU739" s="668"/>
      <c r="AV739" s="668"/>
      <c r="AW739" s="668"/>
      <c r="AX739" s="668"/>
      <c r="AY739" s="668"/>
      <c r="AZ739" s="668"/>
      <c r="BA739" s="668"/>
      <c r="BB739" s="668"/>
      <c r="BC739" s="668"/>
      <c r="BD739" s="668"/>
      <c r="BE739" s="668"/>
      <c r="BF739" s="668"/>
      <c r="BG739" s="668"/>
      <c r="BH739" s="668"/>
      <c r="BI739" s="668"/>
      <c r="BJ739" s="668"/>
      <c r="BK739" s="668"/>
      <c r="BL739" s="668"/>
      <c r="BM739" s="668"/>
      <c r="BN739" s="668"/>
      <c r="BO739" s="668"/>
      <c r="BP739" s="668"/>
      <c r="BQ739" s="668"/>
      <c r="BR739" s="668"/>
      <c r="BS739" s="668"/>
      <c r="BT739" s="668"/>
      <c r="BU739" s="668"/>
      <c r="BV739" s="668"/>
      <c r="BW739" s="668"/>
      <c r="BX739" s="668"/>
      <c r="BY739" s="668"/>
      <c r="BZ739" s="668"/>
      <c r="CA739" s="668"/>
      <c r="CB739" s="668"/>
      <c r="CC739" s="668"/>
      <c r="CD739" s="668"/>
      <c r="CE739" s="668"/>
      <c r="CF739" s="668"/>
      <c r="CG739" s="668"/>
      <c r="CH739" s="668"/>
      <c r="CI739" s="668"/>
      <c r="CJ739" s="668"/>
      <c r="CK739" s="668"/>
      <c r="CL739" s="668"/>
      <c r="CM739" s="668"/>
      <c r="CN739" s="668"/>
      <c r="CO739" s="668"/>
      <c r="CP739" s="668"/>
      <c r="CQ739" s="668"/>
      <c r="CR739" s="668"/>
      <c r="CS739" s="668"/>
      <c r="CT739" s="668"/>
      <c r="CU739" s="668"/>
      <c r="CV739" s="668"/>
      <c r="CW739" s="668"/>
      <c r="CX739" s="668"/>
      <c r="CY739" s="668"/>
      <c r="CZ739" s="668"/>
      <c r="DA739" s="668"/>
      <c r="DB739" s="668"/>
      <c r="DC739" s="668"/>
      <c r="DD739" s="668"/>
      <c r="DE739" s="668"/>
      <c r="DF739" s="668"/>
      <c r="DG739" s="668"/>
      <c r="DH739" s="668"/>
      <c r="DI739" s="668"/>
      <c r="DJ739" s="668"/>
      <c r="DK739" s="668"/>
      <c r="DL739" s="668"/>
      <c r="DM739" s="668"/>
      <c r="DN739" s="668"/>
      <c r="DO739" s="668"/>
      <c r="DP739" s="668"/>
      <c r="DQ739" s="668"/>
      <c r="DR739" s="668"/>
      <c r="DS739" s="668"/>
      <c r="DT739" s="668"/>
      <c r="DU739" s="668"/>
      <c r="DV739" s="668"/>
      <c r="DW739" s="668"/>
      <c r="DX739" s="668"/>
      <c r="DY739" s="668"/>
      <c r="DZ739" s="668"/>
      <c r="EA739" s="668"/>
      <c r="EB739" s="668"/>
      <c r="EC739" s="668"/>
      <c r="ED739" s="668"/>
      <c r="EE739" s="668"/>
      <c r="EF739" s="668"/>
      <c r="EG739" s="668"/>
      <c r="EH739" s="668"/>
      <c r="EI739" s="668"/>
      <c r="EJ739" s="668"/>
      <c r="EK739" s="668"/>
      <c r="EL739" s="668"/>
      <c r="EM739" s="668"/>
      <c r="EN739" s="668"/>
      <c r="EO739" s="668"/>
      <c r="EP739" s="668"/>
      <c r="EQ739" s="668"/>
      <c r="ER739" s="668"/>
      <c r="ES739" s="668"/>
      <c r="ET739" s="668"/>
      <c r="EU739" s="668"/>
      <c r="EV739" s="668"/>
      <c r="EW739" s="668"/>
      <c r="EX739" s="668"/>
      <c r="EY739" s="668"/>
      <c r="EZ739" s="668"/>
      <c r="FA739" s="668"/>
      <c r="FB739" s="668"/>
      <c r="FC739" s="668"/>
      <c r="FD739" s="668"/>
      <c r="FE739" s="668"/>
      <c r="FF739" s="668"/>
    </row>
    <row r="740" spans="1:162" s="668" customFormat="1" ht="24" customHeight="1" thickTop="1">
      <c r="A740" s="414"/>
      <c r="B740" s="415" t="s">
        <v>592</v>
      </c>
      <c r="C740" s="414"/>
      <c r="D740" s="416" t="s">
        <v>593</v>
      </c>
      <c r="E740" s="417">
        <v>48422000</v>
      </c>
      <c r="F740" s="417">
        <v>0</v>
      </c>
      <c r="G740" s="417">
        <v>48422000</v>
      </c>
      <c r="H740" s="667"/>
      <c r="I740" s="665"/>
      <c r="J740" s="666" t="s">
        <v>592</v>
      </c>
      <c r="K740" s="665"/>
      <c r="L740" s="585" t="s">
        <v>3684</v>
      </c>
      <c r="M740" s="981">
        <f t="shared" si="33"/>
        <v>48422000</v>
      </c>
      <c r="N740" s="981">
        <f t="shared" si="34"/>
        <v>0</v>
      </c>
      <c r="O740" s="981">
        <f t="shared" si="35"/>
        <v>48422000</v>
      </c>
      <c r="P740" s="667"/>
      <c r="Q740" s="667"/>
      <c r="R740" s="667"/>
      <c r="S740" s="667"/>
      <c r="T740" s="667"/>
      <c r="U740" s="667"/>
      <c r="V740" s="667"/>
      <c r="W740" s="667"/>
      <c r="X740" s="667"/>
      <c r="Y740" s="667"/>
      <c r="Z740" s="667"/>
      <c r="AA740" s="667"/>
      <c r="AB740" s="667"/>
      <c r="AC740" s="667"/>
      <c r="AD740" s="667"/>
      <c r="AE740" s="667"/>
      <c r="AF740" s="667"/>
      <c r="AG740" s="667"/>
      <c r="AH740" s="667"/>
      <c r="AI740" s="667"/>
      <c r="AJ740" s="667"/>
    </row>
    <row r="741" spans="1:162" s="668" customFormat="1" ht="24" customHeight="1">
      <c r="A741" s="428"/>
      <c r="B741" s="428"/>
      <c r="C741" s="429" t="s">
        <v>592</v>
      </c>
      <c r="D741" s="430" t="s">
        <v>594</v>
      </c>
      <c r="E741" s="431">
        <v>48422000</v>
      </c>
      <c r="F741" s="431">
        <v>0</v>
      </c>
      <c r="G741" s="417">
        <v>48422000</v>
      </c>
      <c r="H741" s="667"/>
      <c r="I741" s="679"/>
      <c r="J741" s="679"/>
      <c r="K741" s="680" t="s">
        <v>592</v>
      </c>
      <c r="L741" s="588" t="s">
        <v>3327</v>
      </c>
      <c r="M741" s="985">
        <f t="shared" si="33"/>
        <v>48422000</v>
      </c>
      <c r="N741" s="985">
        <f t="shared" si="34"/>
        <v>0</v>
      </c>
      <c r="O741" s="985">
        <f t="shared" si="35"/>
        <v>48422000</v>
      </c>
      <c r="P741" s="667"/>
      <c r="Q741" s="667"/>
      <c r="R741" s="667"/>
      <c r="S741" s="667"/>
      <c r="T741" s="667"/>
      <c r="U741" s="667"/>
      <c r="V741" s="667"/>
      <c r="W741" s="667"/>
      <c r="X741" s="667"/>
      <c r="Y741" s="667"/>
      <c r="Z741" s="667"/>
      <c r="AA741" s="667"/>
      <c r="AB741" s="667"/>
      <c r="AC741" s="667"/>
      <c r="AD741" s="667"/>
      <c r="AE741" s="667"/>
      <c r="AF741" s="667"/>
      <c r="AG741" s="667"/>
      <c r="AH741" s="667"/>
      <c r="AI741" s="667"/>
      <c r="AJ741" s="667"/>
    </row>
    <row r="742" spans="1:162" s="684" customFormat="1" ht="24" customHeight="1">
      <c r="A742" s="384"/>
      <c r="B742" s="385" t="s">
        <v>595</v>
      </c>
      <c r="C742" s="385"/>
      <c r="D742" s="418" t="s">
        <v>1249</v>
      </c>
      <c r="E742" s="419">
        <v>2045000</v>
      </c>
      <c r="F742" s="419">
        <v>0</v>
      </c>
      <c r="G742" s="417">
        <v>2045000</v>
      </c>
      <c r="H742" s="667"/>
      <c r="I742" s="670"/>
      <c r="J742" s="669" t="s">
        <v>595</v>
      </c>
      <c r="K742" s="669"/>
      <c r="L742" s="586" t="s">
        <v>3902</v>
      </c>
      <c r="M742" s="982">
        <f t="shared" si="33"/>
        <v>2045000</v>
      </c>
      <c r="N742" s="982">
        <f t="shared" si="34"/>
        <v>0</v>
      </c>
      <c r="O742" s="982">
        <f t="shared" si="35"/>
        <v>2045000</v>
      </c>
      <c r="P742" s="667"/>
      <c r="Q742" s="667"/>
      <c r="R742" s="667"/>
      <c r="S742" s="667"/>
      <c r="T742" s="667"/>
      <c r="U742" s="667"/>
      <c r="V742" s="667"/>
      <c r="W742" s="667"/>
      <c r="X742" s="667"/>
      <c r="Y742" s="667"/>
      <c r="Z742" s="667"/>
      <c r="AA742" s="667"/>
      <c r="AB742" s="667"/>
      <c r="AC742" s="667"/>
      <c r="AD742" s="667"/>
      <c r="AE742" s="667"/>
      <c r="AF742" s="667"/>
      <c r="AG742" s="667"/>
      <c r="AH742" s="667"/>
      <c r="AI742" s="667"/>
      <c r="AJ742" s="667"/>
      <c r="AK742" s="668"/>
      <c r="AL742" s="668"/>
      <c r="AM742" s="668"/>
      <c r="AN742" s="668"/>
      <c r="AO742" s="668"/>
      <c r="AP742" s="668"/>
      <c r="AQ742" s="668"/>
      <c r="AR742" s="668"/>
      <c r="AS742" s="668"/>
      <c r="AT742" s="668"/>
      <c r="AU742" s="668"/>
      <c r="AV742" s="668"/>
      <c r="AW742" s="668"/>
      <c r="AX742" s="668"/>
      <c r="AY742" s="668"/>
      <c r="AZ742" s="668"/>
      <c r="BA742" s="668"/>
      <c r="BB742" s="668"/>
      <c r="BC742" s="668"/>
      <c r="BD742" s="668"/>
      <c r="BE742" s="668"/>
      <c r="BF742" s="668"/>
      <c r="BG742" s="668"/>
      <c r="BH742" s="668"/>
      <c r="BI742" s="668"/>
      <c r="BJ742" s="668"/>
      <c r="BK742" s="668"/>
      <c r="BL742" s="668"/>
      <c r="BM742" s="668"/>
      <c r="BN742" s="668"/>
      <c r="BO742" s="668"/>
      <c r="BP742" s="668"/>
      <c r="BQ742" s="668"/>
      <c r="BR742" s="668"/>
      <c r="BS742" s="668"/>
      <c r="BT742" s="668"/>
      <c r="BU742" s="668"/>
      <c r="BV742" s="668"/>
      <c r="BW742" s="668"/>
      <c r="BX742" s="668"/>
      <c r="BY742" s="668"/>
      <c r="BZ742" s="668"/>
      <c r="CA742" s="668"/>
      <c r="CB742" s="668"/>
      <c r="CC742" s="668"/>
      <c r="CD742" s="668"/>
      <c r="CE742" s="668"/>
      <c r="CF742" s="668"/>
      <c r="CG742" s="668"/>
      <c r="CH742" s="668"/>
      <c r="CI742" s="668"/>
      <c r="CJ742" s="668"/>
      <c r="CK742" s="668"/>
      <c r="CL742" s="668"/>
      <c r="CM742" s="668"/>
      <c r="CN742" s="668"/>
      <c r="CO742" s="668"/>
      <c r="CP742" s="668"/>
      <c r="CQ742" s="668"/>
      <c r="CR742" s="668"/>
      <c r="CS742" s="668"/>
      <c r="CT742" s="668"/>
      <c r="CU742" s="668"/>
      <c r="CV742" s="668"/>
      <c r="CW742" s="668"/>
      <c r="CX742" s="668"/>
      <c r="CY742" s="668"/>
      <c r="CZ742" s="668"/>
      <c r="DA742" s="668"/>
      <c r="DB742" s="668"/>
      <c r="DC742" s="668"/>
      <c r="DD742" s="668"/>
      <c r="DE742" s="668"/>
      <c r="DF742" s="668"/>
      <c r="DG742" s="668"/>
      <c r="DH742" s="668"/>
      <c r="DI742" s="668"/>
      <c r="DJ742" s="668"/>
      <c r="DK742" s="668"/>
      <c r="DL742" s="668"/>
      <c r="DM742" s="668"/>
      <c r="DN742" s="668"/>
      <c r="DO742" s="668"/>
      <c r="DP742" s="668"/>
      <c r="DQ742" s="668"/>
      <c r="DR742" s="668"/>
      <c r="DS742" s="668"/>
      <c r="DT742" s="668"/>
      <c r="DU742" s="668"/>
      <c r="DV742" s="668"/>
      <c r="DW742" s="668"/>
      <c r="DX742" s="668"/>
      <c r="DY742" s="668"/>
      <c r="DZ742" s="668"/>
      <c r="EA742" s="668"/>
      <c r="EB742" s="668"/>
      <c r="EC742" s="668"/>
      <c r="ED742" s="668"/>
      <c r="EE742" s="668"/>
      <c r="EF742" s="668"/>
      <c r="EG742" s="668"/>
      <c r="EH742" s="668"/>
      <c r="EI742" s="668"/>
      <c r="EJ742" s="668"/>
      <c r="EK742" s="668"/>
      <c r="EL742" s="668"/>
      <c r="EM742" s="668"/>
      <c r="EN742" s="668"/>
      <c r="EO742" s="668"/>
      <c r="EP742" s="668"/>
      <c r="EQ742" s="668"/>
      <c r="ER742" s="668"/>
      <c r="ES742" s="668"/>
      <c r="ET742" s="668"/>
      <c r="EU742" s="668"/>
      <c r="EV742" s="668"/>
      <c r="EW742" s="668"/>
      <c r="EX742" s="668"/>
      <c r="EY742" s="668"/>
      <c r="EZ742" s="668"/>
      <c r="FA742" s="668"/>
      <c r="FB742" s="668"/>
      <c r="FC742" s="668"/>
      <c r="FD742" s="668"/>
      <c r="FE742" s="668"/>
      <c r="FF742" s="668"/>
    </row>
    <row r="743" spans="1:162" s="668" customFormat="1" ht="24" customHeight="1">
      <c r="A743" s="414"/>
      <c r="B743" s="415"/>
      <c r="C743" s="414" t="s">
        <v>595</v>
      </c>
      <c r="D743" s="416" t="s">
        <v>1250</v>
      </c>
      <c r="E743" s="417">
        <v>2045000</v>
      </c>
      <c r="F743" s="417">
        <v>0</v>
      </c>
      <c r="G743" s="417">
        <v>2045000</v>
      </c>
      <c r="H743" s="667"/>
      <c r="I743" s="665"/>
      <c r="J743" s="666"/>
      <c r="K743" s="665" t="s">
        <v>595</v>
      </c>
      <c r="L743" s="585" t="s">
        <v>3903</v>
      </c>
      <c r="M743" s="981">
        <f t="shared" si="33"/>
        <v>2045000</v>
      </c>
      <c r="N743" s="981">
        <f t="shared" si="34"/>
        <v>0</v>
      </c>
      <c r="O743" s="981">
        <f t="shared" si="35"/>
        <v>2045000</v>
      </c>
      <c r="P743" s="667"/>
      <c r="Q743" s="667"/>
      <c r="R743" s="667"/>
      <c r="S743" s="667"/>
      <c r="T743" s="667"/>
      <c r="U743" s="667"/>
      <c r="V743" s="667"/>
      <c r="W743" s="667"/>
      <c r="X743" s="667"/>
      <c r="Y743" s="667"/>
      <c r="Z743" s="667"/>
      <c r="AA743" s="667"/>
      <c r="AB743" s="667"/>
      <c r="AC743" s="667"/>
      <c r="AD743" s="667"/>
      <c r="AE743" s="667"/>
      <c r="AF743" s="667"/>
      <c r="AG743" s="667"/>
      <c r="AH743" s="667"/>
      <c r="AI743" s="667"/>
      <c r="AJ743" s="667"/>
    </row>
    <row r="744" spans="1:162" s="668" customFormat="1" ht="24" customHeight="1">
      <c r="A744" s="385"/>
      <c r="B744" s="385" t="s">
        <v>599</v>
      </c>
      <c r="C744" s="384"/>
      <c r="D744" s="418" t="s">
        <v>1251</v>
      </c>
      <c r="E744" s="419">
        <v>1768000</v>
      </c>
      <c r="F744" s="419">
        <v>0</v>
      </c>
      <c r="G744" s="417">
        <v>1768000</v>
      </c>
      <c r="H744" s="667"/>
      <c r="I744" s="669"/>
      <c r="J744" s="669" t="s">
        <v>599</v>
      </c>
      <c r="K744" s="670"/>
      <c r="L744" s="586" t="s">
        <v>3904</v>
      </c>
      <c r="M744" s="982">
        <f t="shared" si="33"/>
        <v>1768000</v>
      </c>
      <c r="N744" s="982">
        <f t="shared" si="34"/>
        <v>0</v>
      </c>
      <c r="O744" s="982">
        <f t="shared" si="35"/>
        <v>1768000</v>
      </c>
      <c r="P744" s="667"/>
      <c r="Q744" s="667"/>
      <c r="R744" s="667"/>
      <c r="S744" s="667"/>
      <c r="T744" s="667"/>
      <c r="U744" s="667"/>
      <c r="V744" s="667"/>
      <c r="W744" s="667"/>
      <c r="X744" s="667"/>
      <c r="Y744" s="667"/>
      <c r="Z744" s="667"/>
      <c r="AA744" s="667"/>
      <c r="AB744" s="667"/>
      <c r="AC744" s="667"/>
      <c r="AD744" s="667"/>
      <c r="AE744" s="667"/>
      <c r="AF744" s="667"/>
      <c r="AG744" s="667"/>
      <c r="AH744" s="667"/>
      <c r="AI744" s="667"/>
      <c r="AJ744" s="667"/>
    </row>
    <row r="745" spans="1:162" s="668" customFormat="1" ht="24" customHeight="1">
      <c r="A745" s="385"/>
      <c r="B745" s="384"/>
      <c r="C745" s="385" t="s">
        <v>599</v>
      </c>
      <c r="D745" s="478" t="s">
        <v>1252</v>
      </c>
      <c r="E745" s="419">
        <v>1768000</v>
      </c>
      <c r="F745" s="419">
        <v>0</v>
      </c>
      <c r="G745" s="417">
        <v>1768000</v>
      </c>
      <c r="H745" s="667"/>
      <c r="I745" s="669"/>
      <c r="J745" s="670"/>
      <c r="K745" s="669" t="s">
        <v>599</v>
      </c>
      <c r="L745" s="586" t="s">
        <v>3905</v>
      </c>
      <c r="M745" s="982">
        <f t="shared" si="33"/>
        <v>1768000</v>
      </c>
      <c r="N745" s="982">
        <f t="shared" si="34"/>
        <v>0</v>
      </c>
      <c r="O745" s="982">
        <f t="shared" si="35"/>
        <v>1768000</v>
      </c>
      <c r="P745" s="667"/>
      <c r="Q745" s="667"/>
      <c r="R745" s="667"/>
      <c r="S745" s="667"/>
      <c r="T745" s="667"/>
      <c r="U745" s="667"/>
      <c r="V745" s="667"/>
      <c r="W745" s="667"/>
      <c r="X745" s="667"/>
      <c r="Y745" s="667"/>
      <c r="Z745" s="667"/>
      <c r="AA745" s="667"/>
      <c r="AB745" s="667"/>
      <c r="AC745" s="667"/>
      <c r="AD745" s="667"/>
      <c r="AE745" s="667"/>
      <c r="AF745" s="667"/>
      <c r="AG745" s="667"/>
      <c r="AH745" s="667"/>
      <c r="AI745" s="667"/>
      <c r="AJ745" s="667"/>
    </row>
    <row r="746" spans="1:162" s="672" customFormat="1" ht="24" customHeight="1">
      <c r="A746" s="385"/>
      <c r="B746" s="385" t="s">
        <v>603</v>
      </c>
      <c r="C746" s="384"/>
      <c r="D746" s="478" t="s">
        <v>1253</v>
      </c>
      <c r="E746" s="419">
        <v>38902000</v>
      </c>
      <c r="F746" s="419">
        <v>0</v>
      </c>
      <c r="G746" s="417">
        <v>38902000</v>
      </c>
      <c r="H746" s="667"/>
      <c r="I746" s="669"/>
      <c r="J746" s="669" t="s">
        <v>603</v>
      </c>
      <c r="K746" s="670"/>
      <c r="L746" s="586" t="s">
        <v>3906</v>
      </c>
      <c r="M746" s="982">
        <f t="shared" si="33"/>
        <v>38902000</v>
      </c>
      <c r="N746" s="982">
        <f t="shared" si="34"/>
        <v>0</v>
      </c>
      <c r="O746" s="982">
        <f t="shared" si="35"/>
        <v>38902000</v>
      </c>
      <c r="P746" s="667"/>
      <c r="Q746" s="667"/>
      <c r="R746" s="667"/>
      <c r="S746" s="667"/>
      <c r="T746" s="667"/>
      <c r="U746" s="667"/>
      <c r="V746" s="667"/>
      <c r="W746" s="667"/>
      <c r="X746" s="667"/>
      <c r="Y746" s="667"/>
      <c r="Z746" s="667"/>
      <c r="AA746" s="667"/>
      <c r="AB746" s="667"/>
      <c r="AC746" s="667"/>
      <c r="AD746" s="667"/>
      <c r="AE746" s="667"/>
      <c r="AF746" s="667"/>
      <c r="AG746" s="667"/>
      <c r="AH746" s="667"/>
      <c r="AI746" s="667"/>
      <c r="AJ746" s="667"/>
      <c r="AK746" s="668"/>
      <c r="AL746" s="668"/>
      <c r="AM746" s="668"/>
      <c r="AN746" s="668"/>
      <c r="AO746" s="668"/>
      <c r="AP746" s="668"/>
      <c r="AQ746" s="668"/>
      <c r="AR746" s="668"/>
      <c r="AS746" s="668"/>
      <c r="AT746" s="668"/>
      <c r="AU746" s="668"/>
      <c r="AV746" s="668"/>
      <c r="AW746" s="668"/>
      <c r="AX746" s="668"/>
      <c r="AY746" s="668"/>
      <c r="AZ746" s="668"/>
      <c r="BA746" s="668"/>
      <c r="BB746" s="668"/>
      <c r="BC746" s="668"/>
      <c r="BD746" s="668"/>
      <c r="BE746" s="668"/>
      <c r="BF746" s="668"/>
      <c r="BG746" s="668"/>
      <c r="BH746" s="668"/>
      <c r="BI746" s="668"/>
      <c r="BJ746" s="668"/>
      <c r="BK746" s="668"/>
      <c r="BL746" s="668"/>
      <c r="BM746" s="668"/>
      <c r="BN746" s="668"/>
      <c r="BO746" s="668"/>
      <c r="BP746" s="668"/>
      <c r="BQ746" s="668"/>
      <c r="BR746" s="668"/>
      <c r="BS746" s="668"/>
      <c r="BT746" s="668"/>
      <c r="BU746" s="668"/>
      <c r="BV746" s="668"/>
      <c r="BW746" s="668"/>
      <c r="BX746" s="668"/>
      <c r="BY746" s="668"/>
      <c r="BZ746" s="668"/>
      <c r="CA746" s="668"/>
      <c r="CB746" s="668"/>
      <c r="CC746" s="668"/>
      <c r="CD746" s="668"/>
      <c r="CE746" s="668"/>
      <c r="CF746" s="668"/>
      <c r="CG746" s="668"/>
      <c r="CH746" s="668"/>
      <c r="CI746" s="668"/>
      <c r="CJ746" s="668"/>
      <c r="CK746" s="668"/>
      <c r="CL746" s="668"/>
      <c r="CM746" s="668"/>
      <c r="CN746" s="668"/>
      <c r="CO746" s="668"/>
      <c r="CP746" s="668"/>
      <c r="CQ746" s="668"/>
      <c r="CR746" s="668"/>
      <c r="CS746" s="668"/>
      <c r="CT746" s="668"/>
      <c r="CU746" s="668"/>
      <c r="CV746" s="668"/>
      <c r="CW746" s="668"/>
      <c r="CX746" s="668"/>
      <c r="CY746" s="668"/>
      <c r="CZ746" s="668"/>
      <c r="DA746" s="668"/>
      <c r="DB746" s="668"/>
      <c r="DC746" s="668"/>
      <c r="DD746" s="668"/>
      <c r="DE746" s="668"/>
      <c r="DF746" s="668"/>
      <c r="DG746" s="668"/>
      <c r="DH746" s="668"/>
      <c r="DI746" s="668"/>
      <c r="DJ746" s="668"/>
      <c r="DK746" s="668"/>
      <c r="DL746" s="668"/>
      <c r="DM746" s="668"/>
      <c r="DN746" s="668"/>
      <c r="DO746" s="668"/>
      <c r="DP746" s="668"/>
      <c r="DQ746" s="668"/>
      <c r="DR746" s="668"/>
      <c r="DS746" s="668"/>
      <c r="DT746" s="668"/>
      <c r="DU746" s="668"/>
      <c r="DV746" s="668"/>
      <c r="DW746" s="668"/>
      <c r="DX746" s="668"/>
      <c r="DY746" s="668"/>
      <c r="DZ746" s="668"/>
      <c r="EA746" s="668"/>
      <c r="EB746" s="668"/>
      <c r="EC746" s="668"/>
      <c r="ED746" s="668"/>
      <c r="EE746" s="668"/>
      <c r="EF746" s="668"/>
      <c r="EG746" s="668"/>
      <c r="EH746" s="668"/>
      <c r="EI746" s="668"/>
      <c r="EJ746" s="668"/>
      <c r="EK746" s="668"/>
      <c r="EL746" s="668"/>
      <c r="EM746" s="668"/>
      <c r="EN746" s="668"/>
      <c r="EO746" s="668"/>
      <c r="EP746" s="668"/>
      <c r="EQ746" s="668"/>
      <c r="ER746" s="668"/>
      <c r="ES746" s="668"/>
      <c r="ET746" s="668"/>
      <c r="EU746" s="668"/>
      <c r="EV746" s="668"/>
      <c r="EW746" s="668"/>
      <c r="EX746" s="668"/>
      <c r="EY746" s="668"/>
      <c r="EZ746" s="668"/>
      <c r="FA746" s="668"/>
      <c r="FB746" s="668"/>
      <c r="FC746" s="668"/>
      <c r="FD746" s="668"/>
      <c r="FE746" s="668"/>
      <c r="FF746" s="668"/>
    </row>
    <row r="747" spans="1:162" s="678" customFormat="1" ht="24" customHeight="1" thickBot="1">
      <c r="A747" s="385"/>
      <c r="B747" s="384"/>
      <c r="C747" s="385" t="s">
        <v>592</v>
      </c>
      <c r="D747" s="478" t="s">
        <v>1254</v>
      </c>
      <c r="E747" s="419">
        <v>2600000</v>
      </c>
      <c r="F747" s="419">
        <v>0</v>
      </c>
      <c r="G747" s="417">
        <v>2600000</v>
      </c>
      <c r="H747" s="667"/>
      <c r="I747" s="669"/>
      <c r="J747" s="670"/>
      <c r="K747" s="669" t="s">
        <v>592</v>
      </c>
      <c r="L747" s="586" t="s">
        <v>3907</v>
      </c>
      <c r="M747" s="982">
        <f t="shared" si="33"/>
        <v>2600000</v>
      </c>
      <c r="N747" s="982">
        <f t="shared" si="34"/>
        <v>0</v>
      </c>
      <c r="O747" s="982">
        <f t="shared" si="35"/>
        <v>2600000</v>
      </c>
      <c r="P747" s="667"/>
      <c r="Q747" s="667"/>
      <c r="R747" s="667"/>
      <c r="S747" s="667"/>
      <c r="T747" s="667"/>
      <c r="U747" s="667"/>
      <c r="V747" s="667"/>
      <c r="W747" s="667"/>
      <c r="X747" s="667"/>
      <c r="Y747" s="667"/>
      <c r="Z747" s="667"/>
      <c r="AA747" s="667"/>
      <c r="AB747" s="667"/>
      <c r="AC747" s="667"/>
      <c r="AD747" s="667"/>
      <c r="AE747" s="667"/>
      <c r="AF747" s="667"/>
      <c r="AG747" s="667"/>
      <c r="AH747" s="667"/>
      <c r="AI747" s="667"/>
      <c r="AJ747" s="667"/>
      <c r="AK747" s="668"/>
      <c r="AL747" s="668"/>
      <c r="AM747" s="668"/>
      <c r="AN747" s="668"/>
      <c r="AO747" s="668"/>
      <c r="AP747" s="668"/>
      <c r="AQ747" s="668"/>
      <c r="AR747" s="668"/>
      <c r="AS747" s="668"/>
      <c r="AT747" s="668"/>
      <c r="AU747" s="668"/>
      <c r="AV747" s="668"/>
      <c r="AW747" s="668"/>
      <c r="AX747" s="668"/>
      <c r="AY747" s="668"/>
      <c r="AZ747" s="668"/>
      <c r="BA747" s="668"/>
      <c r="BB747" s="668"/>
      <c r="BC747" s="668"/>
      <c r="BD747" s="668"/>
      <c r="BE747" s="668"/>
      <c r="BF747" s="668"/>
      <c r="BG747" s="668"/>
      <c r="BH747" s="668"/>
      <c r="BI747" s="668"/>
      <c r="BJ747" s="668"/>
      <c r="BK747" s="668"/>
      <c r="BL747" s="668"/>
      <c r="BM747" s="668"/>
      <c r="BN747" s="668"/>
      <c r="BO747" s="668"/>
      <c r="BP747" s="668"/>
      <c r="BQ747" s="668"/>
      <c r="BR747" s="668"/>
      <c r="BS747" s="668"/>
      <c r="BT747" s="668"/>
      <c r="BU747" s="668"/>
      <c r="BV747" s="668"/>
      <c r="BW747" s="668"/>
      <c r="BX747" s="668"/>
      <c r="BY747" s="668"/>
      <c r="BZ747" s="668"/>
      <c r="CA747" s="668"/>
      <c r="CB747" s="668"/>
      <c r="CC747" s="668"/>
      <c r="CD747" s="668"/>
      <c r="CE747" s="668"/>
      <c r="CF747" s="668"/>
      <c r="CG747" s="668"/>
      <c r="CH747" s="668"/>
      <c r="CI747" s="668"/>
      <c r="CJ747" s="668"/>
      <c r="CK747" s="668"/>
      <c r="CL747" s="668"/>
      <c r="CM747" s="668"/>
      <c r="CN747" s="668"/>
      <c r="CO747" s="668"/>
      <c r="CP747" s="668"/>
      <c r="CQ747" s="668"/>
      <c r="CR747" s="668"/>
      <c r="CS747" s="668"/>
      <c r="CT747" s="668"/>
      <c r="CU747" s="668"/>
      <c r="CV747" s="668"/>
      <c r="CW747" s="668"/>
      <c r="CX747" s="668"/>
      <c r="CY747" s="668"/>
      <c r="CZ747" s="668"/>
      <c r="DA747" s="668"/>
      <c r="DB747" s="668"/>
      <c r="DC747" s="668"/>
      <c r="DD747" s="668"/>
      <c r="DE747" s="668"/>
      <c r="DF747" s="668"/>
      <c r="DG747" s="668"/>
      <c r="DH747" s="668"/>
      <c r="DI747" s="668"/>
      <c r="DJ747" s="668"/>
      <c r="DK747" s="668"/>
      <c r="DL747" s="668"/>
      <c r="DM747" s="668"/>
      <c r="DN747" s="668"/>
      <c r="DO747" s="668"/>
      <c r="DP747" s="668"/>
      <c r="DQ747" s="668"/>
      <c r="DR747" s="668"/>
      <c r="DS747" s="668"/>
      <c r="DT747" s="668"/>
      <c r="DU747" s="668"/>
      <c r="DV747" s="668"/>
      <c r="DW747" s="668"/>
      <c r="DX747" s="668"/>
      <c r="DY747" s="668"/>
      <c r="DZ747" s="668"/>
      <c r="EA747" s="668"/>
      <c r="EB747" s="668"/>
      <c r="EC747" s="668"/>
      <c r="ED747" s="668"/>
      <c r="EE747" s="668"/>
      <c r="EF747" s="668"/>
      <c r="EG747" s="668"/>
      <c r="EH747" s="668"/>
      <c r="EI747" s="668"/>
      <c r="EJ747" s="668"/>
      <c r="EK747" s="668"/>
      <c r="EL747" s="668"/>
      <c r="EM747" s="668"/>
      <c r="EN747" s="668"/>
      <c r="EO747" s="668"/>
      <c r="EP747" s="668"/>
      <c r="EQ747" s="668"/>
      <c r="ER747" s="668"/>
      <c r="ES747" s="668"/>
      <c r="ET747" s="668"/>
      <c r="EU747" s="668"/>
      <c r="EV747" s="668"/>
      <c r="EW747" s="668"/>
      <c r="EX747" s="668"/>
      <c r="EY747" s="668"/>
      <c r="EZ747" s="668"/>
      <c r="FA747" s="668"/>
      <c r="FB747" s="668"/>
      <c r="FC747" s="668"/>
      <c r="FD747" s="668"/>
      <c r="FE747" s="668"/>
      <c r="FF747" s="668"/>
    </row>
    <row r="748" spans="1:162" s="663" customFormat="1" ht="24" customHeight="1" thickTop="1">
      <c r="A748" s="385"/>
      <c r="B748" s="385"/>
      <c r="C748" s="384" t="s">
        <v>595</v>
      </c>
      <c r="D748" s="418" t="s">
        <v>1255</v>
      </c>
      <c r="E748" s="419">
        <v>1275000</v>
      </c>
      <c r="F748" s="419">
        <v>0</v>
      </c>
      <c r="G748" s="417">
        <v>1275000</v>
      </c>
      <c r="H748" s="662"/>
      <c r="I748" s="669"/>
      <c r="J748" s="669"/>
      <c r="K748" s="670" t="s">
        <v>595</v>
      </c>
      <c r="L748" s="586" t="s">
        <v>3908</v>
      </c>
      <c r="M748" s="982">
        <f t="shared" si="33"/>
        <v>1275000</v>
      </c>
      <c r="N748" s="982">
        <f t="shared" si="34"/>
        <v>0</v>
      </c>
      <c r="O748" s="982">
        <f t="shared" si="35"/>
        <v>1275000</v>
      </c>
      <c r="P748" s="662"/>
      <c r="Q748" s="662"/>
      <c r="R748" s="662"/>
      <c r="S748" s="662"/>
      <c r="T748" s="662"/>
      <c r="U748" s="662"/>
      <c r="V748" s="662"/>
      <c r="W748" s="662"/>
      <c r="X748" s="662"/>
      <c r="Y748" s="662"/>
      <c r="Z748" s="662"/>
      <c r="AA748" s="662"/>
      <c r="AB748" s="662"/>
      <c r="AC748" s="662"/>
      <c r="AD748" s="662"/>
      <c r="AE748" s="662"/>
      <c r="AF748" s="662"/>
      <c r="AG748" s="662"/>
      <c r="AH748" s="662"/>
      <c r="AI748" s="662"/>
      <c r="AJ748" s="662"/>
    </row>
    <row r="749" spans="1:162" s="668" customFormat="1" ht="24" customHeight="1">
      <c r="A749" s="385"/>
      <c r="B749" s="384"/>
      <c r="C749" s="385" t="s">
        <v>599</v>
      </c>
      <c r="D749" s="418" t="s">
        <v>1256</v>
      </c>
      <c r="E749" s="419">
        <v>25012000</v>
      </c>
      <c r="F749" s="419">
        <v>0</v>
      </c>
      <c r="G749" s="417">
        <v>25012000</v>
      </c>
      <c r="H749" s="667"/>
      <c r="I749" s="669"/>
      <c r="J749" s="670"/>
      <c r="K749" s="669" t="s">
        <v>599</v>
      </c>
      <c r="L749" s="586" t="s">
        <v>3909</v>
      </c>
      <c r="M749" s="982">
        <f t="shared" si="33"/>
        <v>25012000</v>
      </c>
      <c r="N749" s="982">
        <f t="shared" si="34"/>
        <v>0</v>
      </c>
      <c r="O749" s="982">
        <f t="shared" si="35"/>
        <v>25012000</v>
      </c>
      <c r="P749" s="667"/>
      <c r="Q749" s="667"/>
      <c r="R749" s="667"/>
      <c r="S749" s="667"/>
      <c r="T749" s="667"/>
      <c r="U749" s="667"/>
      <c r="V749" s="667"/>
      <c r="W749" s="667"/>
      <c r="X749" s="667"/>
      <c r="Y749" s="667"/>
      <c r="Z749" s="667"/>
      <c r="AA749" s="667"/>
      <c r="AB749" s="667"/>
      <c r="AC749" s="667"/>
      <c r="AD749" s="667"/>
      <c r="AE749" s="667"/>
      <c r="AF749" s="667"/>
      <c r="AG749" s="667"/>
      <c r="AH749" s="667"/>
      <c r="AI749" s="667"/>
      <c r="AJ749" s="667"/>
    </row>
    <row r="750" spans="1:162" s="672" customFormat="1" ht="24" customHeight="1">
      <c r="A750" s="385"/>
      <c r="B750" s="385"/>
      <c r="C750" s="384" t="s">
        <v>603</v>
      </c>
      <c r="D750" s="418" t="s">
        <v>1257</v>
      </c>
      <c r="E750" s="419">
        <v>5412000</v>
      </c>
      <c r="F750" s="419">
        <v>0</v>
      </c>
      <c r="G750" s="417">
        <v>5412000</v>
      </c>
      <c r="H750" s="667"/>
      <c r="I750" s="669"/>
      <c r="J750" s="669"/>
      <c r="K750" s="670" t="s">
        <v>603</v>
      </c>
      <c r="L750" s="586" t="s">
        <v>3910</v>
      </c>
      <c r="M750" s="982">
        <f t="shared" si="33"/>
        <v>5412000</v>
      </c>
      <c r="N750" s="982">
        <f t="shared" si="34"/>
        <v>0</v>
      </c>
      <c r="O750" s="982">
        <f t="shared" si="35"/>
        <v>5412000</v>
      </c>
      <c r="P750" s="667"/>
      <c r="Q750" s="667"/>
      <c r="R750" s="667"/>
      <c r="S750" s="667"/>
      <c r="T750" s="667"/>
      <c r="U750" s="667"/>
      <c r="V750" s="667"/>
      <c r="W750" s="667"/>
      <c r="X750" s="667"/>
      <c r="Y750" s="667"/>
      <c r="Z750" s="667"/>
      <c r="AA750" s="667"/>
      <c r="AB750" s="667"/>
      <c r="AC750" s="667"/>
      <c r="AD750" s="667"/>
      <c r="AE750" s="667"/>
      <c r="AF750" s="667"/>
      <c r="AG750" s="667"/>
      <c r="AH750" s="667"/>
      <c r="AI750" s="667"/>
      <c r="AJ750" s="667"/>
      <c r="AK750" s="668"/>
      <c r="AL750" s="668"/>
      <c r="AM750" s="668"/>
      <c r="AN750" s="668"/>
      <c r="AO750" s="668"/>
      <c r="AP750" s="668"/>
      <c r="AQ750" s="668"/>
      <c r="AR750" s="668"/>
      <c r="AS750" s="668"/>
      <c r="AT750" s="668"/>
      <c r="AU750" s="668"/>
      <c r="AV750" s="668"/>
      <c r="AW750" s="668"/>
      <c r="AX750" s="668"/>
      <c r="AY750" s="668"/>
      <c r="AZ750" s="668"/>
      <c r="BA750" s="668"/>
      <c r="BB750" s="668"/>
      <c r="BC750" s="668"/>
      <c r="BD750" s="668"/>
      <c r="BE750" s="668"/>
      <c r="BF750" s="668"/>
      <c r="BG750" s="668"/>
      <c r="BH750" s="668"/>
      <c r="BI750" s="668"/>
      <c r="BJ750" s="668"/>
      <c r="BK750" s="668"/>
      <c r="BL750" s="668"/>
      <c r="BM750" s="668"/>
      <c r="BN750" s="668"/>
      <c r="BO750" s="668"/>
      <c r="BP750" s="668"/>
      <c r="BQ750" s="668"/>
      <c r="BR750" s="668"/>
      <c r="BS750" s="668"/>
      <c r="BT750" s="668"/>
      <c r="BU750" s="668"/>
      <c r="BV750" s="668"/>
      <c r="BW750" s="668"/>
      <c r="BX750" s="668"/>
      <c r="BY750" s="668"/>
      <c r="BZ750" s="668"/>
      <c r="CA750" s="668"/>
      <c r="CB750" s="668"/>
      <c r="CC750" s="668"/>
      <c r="CD750" s="668"/>
      <c r="CE750" s="668"/>
      <c r="CF750" s="668"/>
      <c r="CG750" s="668"/>
      <c r="CH750" s="668"/>
      <c r="CI750" s="668"/>
      <c r="CJ750" s="668"/>
      <c r="CK750" s="668"/>
      <c r="CL750" s="668"/>
      <c r="CM750" s="668"/>
      <c r="CN750" s="668"/>
      <c r="CO750" s="668"/>
      <c r="CP750" s="668"/>
      <c r="CQ750" s="668"/>
      <c r="CR750" s="668"/>
      <c r="CS750" s="668"/>
      <c r="CT750" s="668"/>
      <c r="CU750" s="668"/>
      <c r="CV750" s="668"/>
      <c r="CW750" s="668"/>
      <c r="CX750" s="668"/>
      <c r="CY750" s="668"/>
      <c r="CZ750" s="668"/>
      <c r="DA750" s="668"/>
      <c r="DB750" s="668"/>
      <c r="DC750" s="668"/>
      <c r="DD750" s="668"/>
      <c r="DE750" s="668"/>
      <c r="DF750" s="668"/>
      <c r="DG750" s="668"/>
      <c r="DH750" s="668"/>
      <c r="DI750" s="668"/>
      <c r="DJ750" s="668"/>
      <c r="DK750" s="668"/>
      <c r="DL750" s="668"/>
      <c r="DM750" s="668"/>
      <c r="DN750" s="668"/>
      <c r="DO750" s="668"/>
      <c r="DP750" s="668"/>
      <c r="DQ750" s="668"/>
      <c r="DR750" s="668"/>
      <c r="DS750" s="668"/>
      <c r="DT750" s="668"/>
      <c r="DU750" s="668"/>
      <c r="DV750" s="668"/>
      <c r="DW750" s="668"/>
      <c r="DX750" s="668"/>
      <c r="DY750" s="668"/>
      <c r="DZ750" s="668"/>
      <c r="EA750" s="668"/>
      <c r="EB750" s="668"/>
      <c r="EC750" s="668"/>
      <c r="ED750" s="668"/>
      <c r="EE750" s="668"/>
      <c r="EF750" s="668"/>
      <c r="EG750" s="668"/>
      <c r="EH750" s="668"/>
      <c r="EI750" s="668"/>
      <c r="EJ750" s="668"/>
      <c r="EK750" s="668"/>
      <c r="EL750" s="668"/>
      <c r="EM750" s="668"/>
      <c r="EN750" s="668"/>
      <c r="EO750" s="668"/>
      <c r="EP750" s="668"/>
      <c r="EQ750" s="668"/>
      <c r="ER750" s="668"/>
      <c r="ES750" s="668"/>
      <c r="ET750" s="668"/>
      <c r="EU750" s="668"/>
      <c r="EV750" s="668"/>
      <c r="EW750" s="668"/>
      <c r="EX750" s="668"/>
      <c r="EY750" s="668"/>
      <c r="EZ750" s="668"/>
      <c r="FA750" s="668"/>
      <c r="FB750" s="668"/>
      <c r="FC750" s="668"/>
      <c r="FD750" s="668"/>
      <c r="FE750" s="668"/>
      <c r="FF750" s="668"/>
    </row>
    <row r="751" spans="1:162" s="704" customFormat="1" ht="24" customHeight="1">
      <c r="A751" s="384"/>
      <c r="B751" s="385"/>
      <c r="C751" s="385" t="s">
        <v>606</v>
      </c>
      <c r="D751" s="418" t="s">
        <v>1258</v>
      </c>
      <c r="E751" s="419">
        <v>1581000</v>
      </c>
      <c r="F751" s="419">
        <v>0</v>
      </c>
      <c r="G751" s="419">
        <v>1581000</v>
      </c>
      <c r="H751" s="698"/>
      <c r="I751" s="670"/>
      <c r="J751" s="669"/>
      <c r="K751" s="669" t="s">
        <v>606</v>
      </c>
      <c r="L751" s="586" t="s">
        <v>3911</v>
      </c>
      <c r="M751" s="982">
        <f t="shared" si="33"/>
        <v>1581000</v>
      </c>
      <c r="N751" s="982">
        <f t="shared" si="34"/>
        <v>0</v>
      </c>
      <c r="O751" s="982">
        <f t="shared" si="35"/>
        <v>1581000</v>
      </c>
      <c r="P751" s="698"/>
      <c r="Q751" s="698"/>
      <c r="R751" s="698"/>
      <c r="S751" s="698"/>
      <c r="T751" s="698"/>
      <c r="U751" s="698"/>
      <c r="V751" s="698"/>
      <c r="W751" s="698"/>
      <c r="X751" s="698"/>
      <c r="Y751" s="698"/>
      <c r="Z751" s="698"/>
      <c r="AA751" s="698"/>
      <c r="AB751" s="698"/>
      <c r="AC751" s="698"/>
      <c r="AD751" s="698"/>
      <c r="AE751" s="698"/>
      <c r="AF751" s="698"/>
      <c r="AG751" s="698"/>
      <c r="AH751" s="698"/>
      <c r="AI751" s="698"/>
      <c r="AJ751" s="698"/>
      <c r="AK751" s="703"/>
      <c r="AL751" s="703"/>
      <c r="AM751" s="703"/>
      <c r="AN751" s="703"/>
      <c r="AO751" s="703"/>
      <c r="AP751" s="703"/>
      <c r="AQ751" s="703"/>
      <c r="AR751" s="703"/>
      <c r="AS751" s="703"/>
      <c r="AT751" s="703"/>
      <c r="AU751" s="703"/>
      <c r="AV751" s="703"/>
      <c r="AW751" s="703"/>
      <c r="AX751" s="703"/>
      <c r="AY751" s="703"/>
      <c r="AZ751" s="703"/>
      <c r="BA751" s="703"/>
      <c r="BB751" s="703"/>
      <c r="BC751" s="703"/>
      <c r="BD751" s="703"/>
      <c r="BE751" s="703"/>
      <c r="BF751" s="703"/>
      <c r="BG751" s="703"/>
      <c r="BH751" s="703"/>
      <c r="BI751" s="703"/>
      <c r="BJ751" s="703"/>
      <c r="BK751" s="703"/>
      <c r="BL751" s="703"/>
      <c r="BM751" s="703"/>
      <c r="BN751" s="703"/>
      <c r="BO751" s="703"/>
      <c r="BP751" s="703"/>
      <c r="BQ751" s="703"/>
      <c r="BR751" s="703"/>
      <c r="BS751" s="703"/>
      <c r="BT751" s="703"/>
      <c r="BU751" s="703"/>
      <c r="BV751" s="703"/>
      <c r="BW751" s="703"/>
      <c r="BX751" s="703"/>
      <c r="BY751" s="703"/>
      <c r="BZ751" s="703"/>
      <c r="CA751" s="703"/>
      <c r="CB751" s="703"/>
      <c r="CC751" s="703"/>
      <c r="CD751" s="703"/>
      <c r="CE751" s="703"/>
      <c r="CF751" s="703"/>
      <c r="CG751" s="703"/>
      <c r="CH751" s="703"/>
      <c r="CI751" s="703"/>
      <c r="CJ751" s="703"/>
      <c r="CK751" s="703"/>
      <c r="CL751" s="703"/>
      <c r="CM751" s="703"/>
      <c r="CN751" s="703"/>
      <c r="CO751" s="703"/>
      <c r="CP751" s="703"/>
      <c r="CQ751" s="703"/>
      <c r="CR751" s="703"/>
      <c r="CS751" s="703"/>
      <c r="CT751" s="703"/>
      <c r="CU751" s="703"/>
      <c r="CV751" s="703"/>
      <c r="CW751" s="703"/>
      <c r="CX751" s="703"/>
      <c r="CY751" s="703"/>
      <c r="CZ751" s="703"/>
      <c r="DA751" s="703"/>
      <c r="DB751" s="703"/>
      <c r="DC751" s="703"/>
      <c r="DD751" s="703"/>
      <c r="DE751" s="703"/>
      <c r="DF751" s="703"/>
      <c r="DG751" s="703"/>
      <c r="DH751" s="703"/>
      <c r="DI751" s="703"/>
      <c r="DJ751" s="703"/>
      <c r="DK751" s="703"/>
      <c r="DL751" s="703"/>
      <c r="DM751" s="703"/>
      <c r="DN751" s="703"/>
      <c r="DO751" s="703"/>
      <c r="DP751" s="703"/>
      <c r="DQ751" s="703"/>
      <c r="DR751" s="703"/>
      <c r="DS751" s="703"/>
      <c r="DT751" s="703"/>
      <c r="DU751" s="703"/>
      <c r="DV751" s="703"/>
      <c r="DW751" s="703"/>
      <c r="DX751" s="703"/>
      <c r="DY751" s="703"/>
      <c r="DZ751" s="703"/>
      <c r="EA751" s="703"/>
      <c r="EB751" s="703"/>
      <c r="EC751" s="703"/>
      <c r="ED751" s="703"/>
      <c r="EE751" s="703"/>
      <c r="EF751" s="703"/>
      <c r="EG751" s="703"/>
      <c r="EH751" s="703"/>
      <c r="EI751" s="703"/>
      <c r="EJ751" s="703"/>
      <c r="EK751" s="703"/>
      <c r="EL751" s="703"/>
      <c r="EM751" s="703"/>
      <c r="EN751" s="703"/>
      <c r="EO751" s="703"/>
      <c r="EP751" s="703"/>
      <c r="EQ751" s="703"/>
      <c r="ER751" s="703"/>
      <c r="ES751" s="703"/>
      <c r="ET751" s="703"/>
      <c r="EU751" s="703"/>
      <c r="EV751" s="703"/>
      <c r="EW751" s="703"/>
      <c r="EX751" s="703"/>
      <c r="EY751" s="703"/>
      <c r="EZ751" s="703"/>
      <c r="FA751" s="703"/>
      <c r="FB751" s="703"/>
      <c r="FC751" s="703"/>
      <c r="FD751" s="703"/>
      <c r="FE751" s="703"/>
      <c r="FF751" s="703"/>
    </row>
    <row r="752" spans="1:162" s="672" customFormat="1" ht="24" customHeight="1">
      <c r="A752" s="415"/>
      <c r="B752" s="414"/>
      <c r="C752" s="414" t="s">
        <v>670</v>
      </c>
      <c r="D752" s="552" t="s">
        <v>1259</v>
      </c>
      <c r="E752" s="417">
        <v>1860000</v>
      </c>
      <c r="F752" s="417">
        <v>0</v>
      </c>
      <c r="G752" s="417">
        <v>1860000</v>
      </c>
      <c r="H752" s="667"/>
      <c r="I752" s="666"/>
      <c r="J752" s="665"/>
      <c r="K752" s="665" t="s">
        <v>670</v>
      </c>
      <c r="L752" s="585" t="s">
        <v>3912</v>
      </c>
      <c r="M752" s="981">
        <f t="shared" si="33"/>
        <v>1860000</v>
      </c>
      <c r="N752" s="981">
        <f t="shared" si="34"/>
        <v>0</v>
      </c>
      <c r="O752" s="981">
        <f t="shared" si="35"/>
        <v>1860000</v>
      </c>
      <c r="P752" s="667"/>
      <c r="Q752" s="667"/>
      <c r="R752" s="667"/>
      <c r="S752" s="667"/>
      <c r="T752" s="667"/>
      <c r="U752" s="667"/>
      <c r="V752" s="667"/>
      <c r="W752" s="667"/>
      <c r="X752" s="667"/>
      <c r="Y752" s="667"/>
      <c r="Z752" s="667"/>
      <c r="AA752" s="667"/>
      <c r="AB752" s="667"/>
      <c r="AC752" s="667"/>
      <c r="AD752" s="667"/>
      <c r="AE752" s="667"/>
      <c r="AF752" s="667"/>
      <c r="AG752" s="667"/>
      <c r="AH752" s="667"/>
      <c r="AI752" s="667"/>
      <c r="AJ752" s="667"/>
      <c r="AK752" s="668"/>
      <c r="AL752" s="668"/>
      <c r="AM752" s="668"/>
      <c r="AN752" s="668"/>
      <c r="AO752" s="668"/>
      <c r="AP752" s="668"/>
      <c r="AQ752" s="668"/>
      <c r="AR752" s="668"/>
      <c r="AS752" s="668"/>
      <c r="AT752" s="668"/>
      <c r="AU752" s="668"/>
      <c r="AV752" s="668"/>
      <c r="AW752" s="668"/>
      <c r="AX752" s="668"/>
      <c r="AY752" s="668"/>
      <c r="AZ752" s="668"/>
      <c r="BA752" s="668"/>
      <c r="BB752" s="668"/>
      <c r="BC752" s="668"/>
      <c r="BD752" s="668"/>
      <c r="BE752" s="668"/>
      <c r="BF752" s="668"/>
      <c r="BG752" s="668"/>
      <c r="BH752" s="668"/>
      <c r="BI752" s="668"/>
      <c r="BJ752" s="668"/>
      <c r="BK752" s="668"/>
      <c r="BL752" s="668"/>
      <c r="BM752" s="668"/>
      <c r="BN752" s="668"/>
      <c r="BO752" s="668"/>
      <c r="BP752" s="668"/>
      <c r="BQ752" s="668"/>
      <c r="BR752" s="668"/>
      <c r="BS752" s="668"/>
      <c r="BT752" s="668"/>
      <c r="BU752" s="668"/>
      <c r="BV752" s="668"/>
      <c r="BW752" s="668"/>
      <c r="BX752" s="668"/>
      <c r="BY752" s="668"/>
      <c r="BZ752" s="668"/>
      <c r="CA752" s="668"/>
      <c r="CB752" s="668"/>
      <c r="CC752" s="668"/>
      <c r="CD752" s="668"/>
      <c r="CE752" s="668"/>
      <c r="CF752" s="668"/>
      <c r="CG752" s="668"/>
      <c r="CH752" s="668"/>
      <c r="CI752" s="668"/>
      <c r="CJ752" s="668"/>
      <c r="CK752" s="668"/>
      <c r="CL752" s="668"/>
      <c r="CM752" s="668"/>
      <c r="CN752" s="668"/>
      <c r="CO752" s="668"/>
      <c r="CP752" s="668"/>
      <c r="CQ752" s="668"/>
      <c r="CR752" s="668"/>
      <c r="CS752" s="668"/>
      <c r="CT752" s="668"/>
      <c r="CU752" s="668"/>
      <c r="CV752" s="668"/>
      <c r="CW752" s="668"/>
      <c r="CX752" s="668"/>
      <c r="CY752" s="668"/>
      <c r="CZ752" s="668"/>
      <c r="DA752" s="668"/>
      <c r="DB752" s="668"/>
      <c r="DC752" s="668"/>
      <c r="DD752" s="668"/>
      <c r="DE752" s="668"/>
      <c r="DF752" s="668"/>
      <c r="DG752" s="668"/>
      <c r="DH752" s="668"/>
      <c r="DI752" s="668"/>
      <c r="DJ752" s="668"/>
      <c r="DK752" s="668"/>
      <c r="DL752" s="668"/>
      <c r="DM752" s="668"/>
      <c r="DN752" s="668"/>
      <c r="DO752" s="668"/>
      <c r="DP752" s="668"/>
      <c r="DQ752" s="668"/>
      <c r="DR752" s="668"/>
      <c r="DS752" s="668"/>
      <c r="DT752" s="668"/>
      <c r="DU752" s="668"/>
      <c r="DV752" s="668"/>
      <c r="DW752" s="668"/>
      <c r="DX752" s="668"/>
      <c r="DY752" s="668"/>
      <c r="DZ752" s="668"/>
      <c r="EA752" s="668"/>
      <c r="EB752" s="668"/>
      <c r="EC752" s="668"/>
      <c r="ED752" s="668"/>
      <c r="EE752" s="668"/>
      <c r="EF752" s="668"/>
      <c r="EG752" s="668"/>
      <c r="EH752" s="668"/>
      <c r="EI752" s="668"/>
      <c r="EJ752" s="668"/>
      <c r="EK752" s="668"/>
      <c r="EL752" s="668"/>
      <c r="EM752" s="668"/>
      <c r="EN752" s="668"/>
      <c r="EO752" s="668"/>
      <c r="EP752" s="668"/>
      <c r="EQ752" s="668"/>
      <c r="ER752" s="668"/>
      <c r="ES752" s="668"/>
      <c r="ET752" s="668"/>
      <c r="EU752" s="668"/>
      <c r="EV752" s="668"/>
      <c r="EW752" s="668"/>
      <c r="EX752" s="668"/>
      <c r="EY752" s="668"/>
      <c r="EZ752" s="668"/>
      <c r="FA752" s="668"/>
      <c r="FB752" s="668"/>
      <c r="FC752" s="668"/>
      <c r="FD752" s="668"/>
      <c r="FE752" s="668"/>
      <c r="FF752" s="668"/>
    </row>
    <row r="753" spans="1:162" s="672" customFormat="1" ht="24" customHeight="1">
      <c r="A753" s="414"/>
      <c r="B753" s="415"/>
      <c r="C753" s="414" t="s">
        <v>674</v>
      </c>
      <c r="D753" s="552" t="s">
        <v>1260</v>
      </c>
      <c r="E753" s="417">
        <v>1162000</v>
      </c>
      <c r="F753" s="417">
        <v>0</v>
      </c>
      <c r="G753" s="417">
        <v>1162000</v>
      </c>
      <c r="H753" s="667"/>
      <c r="I753" s="665"/>
      <c r="J753" s="666"/>
      <c r="K753" s="665" t="s">
        <v>674</v>
      </c>
      <c r="L753" s="585" t="s">
        <v>3913</v>
      </c>
      <c r="M753" s="981">
        <f t="shared" si="33"/>
        <v>1162000</v>
      </c>
      <c r="N753" s="981">
        <f t="shared" si="34"/>
        <v>0</v>
      </c>
      <c r="O753" s="981">
        <f t="shared" si="35"/>
        <v>1162000</v>
      </c>
      <c r="P753" s="667"/>
      <c r="Q753" s="667"/>
      <c r="R753" s="667"/>
      <c r="S753" s="667"/>
      <c r="T753" s="667"/>
      <c r="U753" s="667"/>
      <c r="V753" s="667"/>
      <c r="W753" s="667"/>
      <c r="X753" s="667"/>
      <c r="Y753" s="667"/>
      <c r="Z753" s="667"/>
      <c r="AA753" s="667"/>
      <c r="AB753" s="667"/>
      <c r="AC753" s="667"/>
      <c r="AD753" s="667"/>
      <c r="AE753" s="667"/>
      <c r="AF753" s="667"/>
      <c r="AG753" s="667"/>
      <c r="AH753" s="667"/>
      <c r="AI753" s="667"/>
      <c r="AJ753" s="667"/>
      <c r="AK753" s="668"/>
      <c r="AL753" s="668"/>
      <c r="AM753" s="668"/>
      <c r="AN753" s="668"/>
      <c r="AO753" s="668"/>
      <c r="AP753" s="668"/>
      <c r="AQ753" s="668"/>
      <c r="AR753" s="668"/>
      <c r="AS753" s="668"/>
      <c r="AT753" s="668"/>
      <c r="AU753" s="668"/>
      <c r="AV753" s="668"/>
      <c r="AW753" s="668"/>
      <c r="AX753" s="668"/>
      <c r="AY753" s="668"/>
      <c r="AZ753" s="668"/>
      <c r="BA753" s="668"/>
      <c r="BB753" s="668"/>
      <c r="BC753" s="668"/>
      <c r="BD753" s="668"/>
      <c r="BE753" s="668"/>
      <c r="BF753" s="668"/>
      <c r="BG753" s="668"/>
      <c r="BH753" s="668"/>
      <c r="BI753" s="668"/>
      <c r="BJ753" s="668"/>
      <c r="BK753" s="668"/>
      <c r="BL753" s="668"/>
      <c r="BM753" s="668"/>
      <c r="BN753" s="668"/>
      <c r="BO753" s="668"/>
      <c r="BP753" s="668"/>
      <c r="BQ753" s="668"/>
      <c r="BR753" s="668"/>
      <c r="BS753" s="668"/>
      <c r="BT753" s="668"/>
      <c r="BU753" s="668"/>
      <c r="BV753" s="668"/>
      <c r="BW753" s="668"/>
      <c r="BX753" s="668"/>
      <c r="BY753" s="668"/>
      <c r="BZ753" s="668"/>
      <c r="CA753" s="668"/>
      <c r="CB753" s="668"/>
      <c r="CC753" s="668"/>
      <c r="CD753" s="668"/>
      <c r="CE753" s="668"/>
      <c r="CF753" s="668"/>
      <c r="CG753" s="668"/>
      <c r="CH753" s="668"/>
      <c r="CI753" s="668"/>
      <c r="CJ753" s="668"/>
      <c r="CK753" s="668"/>
      <c r="CL753" s="668"/>
      <c r="CM753" s="668"/>
      <c r="CN753" s="668"/>
      <c r="CO753" s="668"/>
      <c r="CP753" s="668"/>
      <c r="CQ753" s="668"/>
      <c r="CR753" s="668"/>
      <c r="CS753" s="668"/>
      <c r="CT753" s="668"/>
      <c r="CU753" s="668"/>
      <c r="CV753" s="668"/>
      <c r="CW753" s="668"/>
      <c r="CX753" s="668"/>
      <c r="CY753" s="668"/>
      <c r="CZ753" s="668"/>
      <c r="DA753" s="668"/>
      <c r="DB753" s="668"/>
      <c r="DC753" s="668"/>
      <c r="DD753" s="668"/>
      <c r="DE753" s="668"/>
      <c r="DF753" s="668"/>
      <c r="DG753" s="668"/>
      <c r="DH753" s="668"/>
      <c r="DI753" s="668"/>
      <c r="DJ753" s="668"/>
      <c r="DK753" s="668"/>
      <c r="DL753" s="668"/>
      <c r="DM753" s="668"/>
      <c r="DN753" s="668"/>
      <c r="DO753" s="668"/>
      <c r="DP753" s="668"/>
      <c r="DQ753" s="668"/>
      <c r="DR753" s="668"/>
      <c r="DS753" s="668"/>
      <c r="DT753" s="668"/>
      <c r="DU753" s="668"/>
      <c r="DV753" s="668"/>
      <c r="DW753" s="668"/>
      <c r="DX753" s="668"/>
      <c r="DY753" s="668"/>
      <c r="DZ753" s="668"/>
      <c r="EA753" s="668"/>
      <c r="EB753" s="668"/>
      <c r="EC753" s="668"/>
      <c r="ED753" s="668"/>
      <c r="EE753" s="668"/>
      <c r="EF753" s="668"/>
      <c r="EG753" s="668"/>
      <c r="EH753" s="668"/>
      <c r="EI753" s="668"/>
      <c r="EJ753" s="668"/>
      <c r="EK753" s="668"/>
      <c r="EL753" s="668"/>
      <c r="EM753" s="668"/>
      <c r="EN753" s="668"/>
      <c r="EO753" s="668"/>
      <c r="EP753" s="668"/>
      <c r="EQ753" s="668"/>
      <c r="ER753" s="668"/>
      <c r="ES753" s="668"/>
      <c r="ET753" s="668"/>
      <c r="EU753" s="668"/>
      <c r="EV753" s="668"/>
      <c r="EW753" s="668"/>
      <c r="EX753" s="668"/>
      <c r="EY753" s="668"/>
      <c r="EZ753" s="668"/>
      <c r="FA753" s="668"/>
      <c r="FB753" s="668"/>
      <c r="FC753" s="668"/>
      <c r="FD753" s="668"/>
      <c r="FE753" s="668"/>
      <c r="FF753" s="668"/>
    </row>
    <row r="754" spans="1:162" s="672" customFormat="1" ht="24" customHeight="1">
      <c r="A754" s="385"/>
      <c r="B754" s="385" t="s">
        <v>606</v>
      </c>
      <c r="C754" s="384"/>
      <c r="D754" s="418" t="s">
        <v>1261</v>
      </c>
      <c r="E754" s="419">
        <v>4445000</v>
      </c>
      <c r="F754" s="419">
        <v>0</v>
      </c>
      <c r="G754" s="419">
        <v>4445000</v>
      </c>
      <c r="H754" s="667"/>
      <c r="I754" s="669"/>
      <c r="J754" s="669" t="s">
        <v>606</v>
      </c>
      <c r="K754" s="670"/>
      <c r="L754" s="586" t="s">
        <v>3914</v>
      </c>
      <c r="M754" s="982">
        <f t="shared" si="33"/>
        <v>4445000</v>
      </c>
      <c r="N754" s="982">
        <f t="shared" si="34"/>
        <v>0</v>
      </c>
      <c r="O754" s="982">
        <f t="shared" si="35"/>
        <v>4445000</v>
      </c>
      <c r="P754" s="667"/>
      <c r="Q754" s="667"/>
      <c r="R754" s="667"/>
      <c r="S754" s="667"/>
      <c r="T754" s="667"/>
      <c r="U754" s="667"/>
      <c r="V754" s="667"/>
      <c r="W754" s="667"/>
      <c r="X754" s="667"/>
      <c r="Y754" s="667"/>
      <c r="Z754" s="667"/>
      <c r="AA754" s="667"/>
      <c r="AB754" s="667"/>
      <c r="AC754" s="667"/>
      <c r="AD754" s="667"/>
      <c r="AE754" s="667"/>
      <c r="AF754" s="667"/>
      <c r="AG754" s="667"/>
      <c r="AH754" s="667"/>
      <c r="AI754" s="667"/>
      <c r="AJ754" s="667"/>
      <c r="AK754" s="668"/>
      <c r="AL754" s="668"/>
      <c r="AM754" s="668"/>
      <c r="AN754" s="668"/>
      <c r="AO754" s="668"/>
      <c r="AP754" s="668"/>
      <c r="AQ754" s="668"/>
      <c r="AR754" s="668"/>
      <c r="AS754" s="668"/>
      <c r="AT754" s="668"/>
      <c r="AU754" s="668"/>
      <c r="AV754" s="668"/>
      <c r="AW754" s="668"/>
      <c r="AX754" s="668"/>
      <c r="AY754" s="668"/>
      <c r="AZ754" s="668"/>
      <c r="BA754" s="668"/>
      <c r="BB754" s="668"/>
      <c r="BC754" s="668"/>
      <c r="BD754" s="668"/>
      <c r="BE754" s="668"/>
      <c r="BF754" s="668"/>
      <c r="BG754" s="668"/>
      <c r="BH754" s="668"/>
      <c r="BI754" s="668"/>
      <c r="BJ754" s="668"/>
      <c r="BK754" s="668"/>
      <c r="BL754" s="668"/>
      <c r="BM754" s="668"/>
      <c r="BN754" s="668"/>
      <c r="BO754" s="668"/>
      <c r="BP754" s="668"/>
      <c r="BQ754" s="668"/>
      <c r="BR754" s="668"/>
      <c r="BS754" s="668"/>
      <c r="BT754" s="668"/>
      <c r="BU754" s="668"/>
      <c r="BV754" s="668"/>
      <c r="BW754" s="668"/>
      <c r="BX754" s="668"/>
      <c r="BY754" s="668"/>
      <c r="BZ754" s="668"/>
      <c r="CA754" s="668"/>
      <c r="CB754" s="668"/>
      <c r="CC754" s="668"/>
      <c r="CD754" s="668"/>
      <c r="CE754" s="668"/>
      <c r="CF754" s="668"/>
      <c r="CG754" s="668"/>
      <c r="CH754" s="668"/>
      <c r="CI754" s="668"/>
      <c r="CJ754" s="668"/>
      <c r="CK754" s="668"/>
      <c r="CL754" s="668"/>
      <c r="CM754" s="668"/>
      <c r="CN754" s="668"/>
      <c r="CO754" s="668"/>
      <c r="CP754" s="668"/>
      <c r="CQ754" s="668"/>
      <c r="CR754" s="668"/>
      <c r="CS754" s="668"/>
      <c r="CT754" s="668"/>
      <c r="CU754" s="668"/>
      <c r="CV754" s="668"/>
      <c r="CW754" s="668"/>
      <c r="CX754" s="668"/>
      <c r="CY754" s="668"/>
      <c r="CZ754" s="668"/>
      <c r="DA754" s="668"/>
      <c r="DB754" s="668"/>
      <c r="DC754" s="668"/>
      <c r="DD754" s="668"/>
      <c r="DE754" s="668"/>
      <c r="DF754" s="668"/>
      <c r="DG754" s="668"/>
      <c r="DH754" s="668"/>
      <c r="DI754" s="668"/>
      <c r="DJ754" s="668"/>
      <c r="DK754" s="668"/>
      <c r="DL754" s="668"/>
      <c r="DM754" s="668"/>
      <c r="DN754" s="668"/>
      <c r="DO754" s="668"/>
      <c r="DP754" s="668"/>
      <c r="DQ754" s="668"/>
      <c r="DR754" s="668"/>
      <c r="DS754" s="668"/>
      <c r="DT754" s="668"/>
      <c r="DU754" s="668"/>
      <c r="DV754" s="668"/>
      <c r="DW754" s="668"/>
      <c r="DX754" s="668"/>
      <c r="DY754" s="668"/>
      <c r="DZ754" s="668"/>
      <c r="EA754" s="668"/>
      <c r="EB754" s="668"/>
      <c r="EC754" s="668"/>
      <c r="ED754" s="668"/>
      <c r="EE754" s="668"/>
      <c r="EF754" s="668"/>
      <c r="EG754" s="668"/>
      <c r="EH754" s="668"/>
      <c r="EI754" s="668"/>
      <c r="EJ754" s="668"/>
      <c r="EK754" s="668"/>
      <c r="EL754" s="668"/>
      <c r="EM754" s="668"/>
      <c r="EN754" s="668"/>
      <c r="EO754" s="668"/>
      <c r="EP754" s="668"/>
      <c r="EQ754" s="668"/>
      <c r="ER754" s="668"/>
      <c r="ES754" s="668"/>
      <c r="ET754" s="668"/>
      <c r="EU754" s="668"/>
      <c r="EV754" s="668"/>
      <c r="EW754" s="668"/>
      <c r="EX754" s="668"/>
      <c r="EY754" s="668"/>
      <c r="EZ754" s="668"/>
      <c r="FA754" s="668"/>
      <c r="FB754" s="668"/>
      <c r="FC754" s="668"/>
      <c r="FD754" s="668"/>
      <c r="FE754" s="668"/>
      <c r="FF754" s="668"/>
    </row>
    <row r="755" spans="1:162" s="668" customFormat="1" ht="24" customHeight="1">
      <c r="A755" s="414"/>
      <c r="B755" s="415"/>
      <c r="C755" s="414" t="s">
        <v>592</v>
      </c>
      <c r="D755" s="416" t="s">
        <v>1262</v>
      </c>
      <c r="E755" s="417">
        <v>873000</v>
      </c>
      <c r="F755" s="417">
        <v>0</v>
      </c>
      <c r="G755" s="417">
        <v>873000</v>
      </c>
      <c r="H755" s="667"/>
      <c r="I755" s="665"/>
      <c r="J755" s="666"/>
      <c r="K755" s="665" t="s">
        <v>592</v>
      </c>
      <c r="L755" s="585" t="s">
        <v>3915</v>
      </c>
      <c r="M755" s="981">
        <f t="shared" si="33"/>
        <v>873000</v>
      </c>
      <c r="N755" s="981">
        <f t="shared" si="34"/>
        <v>0</v>
      </c>
      <c r="O755" s="981">
        <f t="shared" si="35"/>
        <v>873000</v>
      </c>
      <c r="P755" s="667"/>
      <c r="Q755" s="667"/>
      <c r="R755" s="667"/>
      <c r="S755" s="667"/>
      <c r="T755" s="667"/>
      <c r="U755" s="667"/>
      <c r="V755" s="667"/>
      <c r="W755" s="667"/>
      <c r="X755" s="667"/>
      <c r="Y755" s="667"/>
      <c r="Z755" s="667"/>
      <c r="AA755" s="667"/>
      <c r="AB755" s="667"/>
      <c r="AC755" s="667"/>
      <c r="AD755" s="667"/>
      <c r="AE755" s="667"/>
      <c r="AF755" s="667"/>
      <c r="AG755" s="667"/>
      <c r="AH755" s="667"/>
      <c r="AI755" s="667"/>
      <c r="AJ755" s="667"/>
    </row>
    <row r="756" spans="1:162" s="663" customFormat="1" ht="24" customHeight="1">
      <c r="A756" s="385"/>
      <c r="B756" s="385"/>
      <c r="C756" s="384" t="s">
        <v>595</v>
      </c>
      <c r="D756" s="418" t="s">
        <v>1263</v>
      </c>
      <c r="E756" s="419">
        <v>3572000</v>
      </c>
      <c r="F756" s="419">
        <v>0</v>
      </c>
      <c r="G756" s="417">
        <v>3572000</v>
      </c>
      <c r="H756" s="662"/>
      <c r="I756" s="669"/>
      <c r="J756" s="669"/>
      <c r="K756" s="670" t="s">
        <v>595</v>
      </c>
      <c r="L756" s="586" t="s">
        <v>3916</v>
      </c>
      <c r="M756" s="982">
        <f t="shared" si="33"/>
        <v>3572000</v>
      </c>
      <c r="N756" s="982">
        <f t="shared" si="34"/>
        <v>0</v>
      </c>
      <c r="O756" s="982">
        <f t="shared" si="35"/>
        <v>3572000</v>
      </c>
      <c r="P756" s="662"/>
      <c r="Q756" s="662"/>
      <c r="R756" s="662"/>
      <c r="S756" s="662"/>
      <c r="T756" s="662"/>
      <c r="U756" s="662"/>
      <c r="V756" s="662"/>
      <c r="W756" s="662"/>
      <c r="X756" s="662"/>
      <c r="Y756" s="662"/>
      <c r="Z756" s="662"/>
      <c r="AA756" s="662"/>
      <c r="AB756" s="662"/>
      <c r="AC756" s="662"/>
      <c r="AD756" s="662"/>
      <c r="AE756" s="662"/>
      <c r="AF756" s="662"/>
      <c r="AG756" s="662"/>
      <c r="AH756" s="662"/>
      <c r="AI756" s="662"/>
      <c r="AJ756" s="662"/>
    </row>
    <row r="757" spans="1:162" s="682" customFormat="1" ht="24" customHeight="1" thickBot="1">
      <c r="A757" s="424" t="s">
        <v>1264</v>
      </c>
      <c r="B757" s="425"/>
      <c r="C757" s="424"/>
      <c r="D757" s="426" t="s">
        <v>1265</v>
      </c>
      <c r="E757" s="427">
        <v>14630000</v>
      </c>
      <c r="F757" s="427">
        <v>0</v>
      </c>
      <c r="G757" s="439">
        <v>14630000</v>
      </c>
      <c r="H757" s="662"/>
      <c r="I757" s="675" t="s">
        <v>1264</v>
      </c>
      <c r="J757" s="676"/>
      <c r="K757" s="675"/>
      <c r="L757" s="587" t="s">
        <v>3917</v>
      </c>
      <c r="M757" s="984">
        <f t="shared" si="33"/>
        <v>14630000</v>
      </c>
      <c r="N757" s="984">
        <f t="shared" si="34"/>
        <v>0</v>
      </c>
      <c r="O757" s="984">
        <f t="shared" si="35"/>
        <v>14630000</v>
      </c>
      <c r="P757" s="662"/>
      <c r="Q757" s="662"/>
      <c r="R757" s="662"/>
      <c r="S757" s="662"/>
      <c r="T757" s="662"/>
      <c r="U757" s="662"/>
      <c r="V757" s="662"/>
      <c r="W757" s="662"/>
      <c r="X757" s="662"/>
      <c r="Y757" s="662"/>
      <c r="Z757" s="662"/>
      <c r="AA757" s="662"/>
      <c r="AB757" s="662"/>
      <c r="AC757" s="662"/>
      <c r="AD757" s="662"/>
      <c r="AE757" s="662"/>
      <c r="AF757" s="662"/>
      <c r="AG757" s="662"/>
      <c r="AH757" s="662"/>
      <c r="AI757" s="662"/>
      <c r="AJ757" s="662"/>
      <c r="AK757" s="663"/>
      <c r="AL757" s="663"/>
      <c r="AM757" s="663"/>
      <c r="AN757" s="663"/>
      <c r="AO757" s="663"/>
      <c r="AP757" s="663"/>
      <c r="AQ757" s="663"/>
      <c r="AR757" s="663"/>
      <c r="AS757" s="663"/>
      <c r="AT757" s="663"/>
      <c r="AU757" s="663"/>
      <c r="AV757" s="663"/>
      <c r="AW757" s="663"/>
      <c r="AX757" s="663"/>
      <c r="AY757" s="663"/>
      <c r="AZ757" s="663"/>
      <c r="BA757" s="663"/>
      <c r="BB757" s="663"/>
      <c r="BC757" s="663"/>
      <c r="BD757" s="663"/>
      <c r="BE757" s="663"/>
      <c r="BF757" s="663"/>
      <c r="BG757" s="663"/>
      <c r="BH757" s="663"/>
      <c r="BI757" s="663"/>
      <c r="BJ757" s="663"/>
      <c r="BK757" s="663"/>
      <c r="BL757" s="663"/>
      <c r="BM757" s="663"/>
      <c r="BN757" s="663"/>
      <c r="BO757" s="663"/>
      <c r="BP757" s="663"/>
      <c r="BQ757" s="663"/>
      <c r="BR757" s="663"/>
      <c r="BS757" s="663"/>
      <c r="BT757" s="663"/>
      <c r="BU757" s="663"/>
      <c r="BV757" s="663"/>
      <c r="BW757" s="663"/>
      <c r="BX757" s="663"/>
      <c r="BY757" s="663"/>
      <c r="BZ757" s="663"/>
      <c r="CA757" s="663"/>
      <c r="CB757" s="663"/>
      <c r="CC757" s="663"/>
      <c r="CD757" s="663"/>
      <c r="CE757" s="663"/>
      <c r="CF757" s="663"/>
      <c r="CG757" s="663"/>
      <c r="CH757" s="663"/>
      <c r="CI757" s="663"/>
      <c r="CJ757" s="663"/>
      <c r="CK757" s="663"/>
      <c r="CL757" s="663"/>
      <c r="CM757" s="663"/>
      <c r="CN757" s="663"/>
      <c r="CO757" s="663"/>
      <c r="CP757" s="663"/>
      <c r="CQ757" s="663"/>
      <c r="CR757" s="663"/>
      <c r="CS757" s="663"/>
      <c r="CT757" s="663"/>
      <c r="CU757" s="663"/>
      <c r="CV757" s="663"/>
      <c r="CW757" s="663"/>
      <c r="CX757" s="663"/>
      <c r="CY757" s="663"/>
      <c r="CZ757" s="663"/>
      <c r="DA757" s="663"/>
      <c r="DB757" s="663"/>
      <c r="DC757" s="663"/>
      <c r="DD757" s="663"/>
      <c r="DE757" s="663"/>
      <c r="DF757" s="663"/>
      <c r="DG757" s="663"/>
      <c r="DH757" s="663"/>
      <c r="DI757" s="663"/>
      <c r="DJ757" s="663"/>
      <c r="DK757" s="663"/>
      <c r="DL757" s="663"/>
      <c r="DM757" s="663"/>
      <c r="DN757" s="663"/>
      <c r="DO757" s="663"/>
      <c r="DP757" s="663"/>
      <c r="DQ757" s="663"/>
      <c r="DR757" s="663"/>
      <c r="DS757" s="663"/>
      <c r="DT757" s="663"/>
      <c r="DU757" s="663"/>
      <c r="DV757" s="663"/>
      <c r="DW757" s="663"/>
      <c r="DX757" s="663"/>
      <c r="DY757" s="663"/>
      <c r="DZ757" s="663"/>
      <c r="EA757" s="663"/>
      <c r="EB757" s="663"/>
      <c r="EC757" s="663"/>
      <c r="ED757" s="663"/>
      <c r="EE757" s="663"/>
      <c r="EF757" s="663"/>
      <c r="EG757" s="663"/>
      <c r="EH757" s="663"/>
      <c r="EI757" s="663"/>
      <c r="EJ757" s="663"/>
      <c r="EK757" s="663"/>
      <c r="EL757" s="663"/>
      <c r="EM757" s="663"/>
      <c r="EN757" s="663"/>
      <c r="EO757" s="663"/>
      <c r="EP757" s="663"/>
      <c r="EQ757" s="663"/>
      <c r="ER757" s="663"/>
      <c r="ES757" s="663"/>
      <c r="ET757" s="663"/>
      <c r="EU757" s="663"/>
      <c r="EV757" s="663"/>
      <c r="EW757" s="663"/>
      <c r="EX757" s="663"/>
      <c r="EY757" s="663"/>
      <c r="EZ757" s="663"/>
      <c r="FA757" s="663"/>
      <c r="FB757" s="663"/>
      <c r="FC757" s="663"/>
      <c r="FD757" s="663"/>
      <c r="FE757" s="663"/>
      <c r="FF757" s="663"/>
    </row>
    <row r="758" spans="1:162" s="663" customFormat="1" ht="24" customHeight="1" thickTop="1">
      <c r="A758" s="414"/>
      <c r="B758" s="414" t="s">
        <v>592</v>
      </c>
      <c r="C758" s="415"/>
      <c r="D758" s="552" t="s">
        <v>766</v>
      </c>
      <c r="E758" s="417">
        <v>14630000</v>
      </c>
      <c r="F758" s="417">
        <v>0</v>
      </c>
      <c r="G758" s="417">
        <v>14630000</v>
      </c>
      <c r="H758" s="662"/>
      <c r="I758" s="665"/>
      <c r="J758" s="665" t="s">
        <v>592</v>
      </c>
      <c r="K758" s="666"/>
      <c r="L758" s="585" t="s">
        <v>3339</v>
      </c>
      <c r="M758" s="981">
        <f t="shared" si="33"/>
        <v>14630000</v>
      </c>
      <c r="N758" s="981">
        <f t="shared" si="34"/>
        <v>0</v>
      </c>
      <c r="O758" s="981">
        <f t="shared" si="35"/>
        <v>14630000</v>
      </c>
      <c r="P758" s="662"/>
      <c r="Q758" s="662"/>
      <c r="R758" s="662"/>
      <c r="S758" s="662"/>
      <c r="T758" s="662"/>
      <c r="U758" s="662"/>
      <c r="V758" s="662"/>
      <c r="W758" s="662"/>
      <c r="X758" s="662"/>
      <c r="Y758" s="662"/>
      <c r="Z758" s="662"/>
      <c r="AA758" s="662"/>
      <c r="AB758" s="662"/>
      <c r="AC758" s="662"/>
      <c r="AD758" s="662"/>
      <c r="AE758" s="662"/>
      <c r="AF758" s="662"/>
      <c r="AG758" s="662"/>
      <c r="AH758" s="662"/>
      <c r="AI758" s="662"/>
      <c r="AJ758" s="662"/>
    </row>
    <row r="759" spans="1:162" s="668" customFormat="1" ht="24" customHeight="1">
      <c r="A759" s="385"/>
      <c r="B759" s="384"/>
      <c r="C759" s="385" t="s">
        <v>592</v>
      </c>
      <c r="D759" s="418" t="s">
        <v>594</v>
      </c>
      <c r="E759" s="419">
        <v>14630000</v>
      </c>
      <c r="F759" s="419">
        <v>0</v>
      </c>
      <c r="G759" s="417">
        <v>14630000</v>
      </c>
      <c r="H759" s="667"/>
      <c r="I759" s="669"/>
      <c r="J759" s="670"/>
      <c r="K759" s="669" t="s">
        <v>592</v>
      </c>
      <c r="L759" s="586" t="s">
        <v>3327</v>
      </c>
      <c r="M759" s="982">
        <f t="shared" si="33"/>
        <v>14630000</v>
      </c>
      <c r="N759" s="982">
        <f t="shared" si="34"/>
        <v>0</v>
      </c>
      <c r="O759" s="982">
        <f t="shared" si="35"/>
        <v>14630000</v>
      </c>
      <c r="P759" s="667"/>
      <c r="Q759" s="667"/>
      <c r="R759" s="667"/>
      <c r="S759" s="667"/>
      <c r="T759" s="667"/>
      <c r="U759" s="667"/>
      <c r="V759" s="667"/>
      <c r="W759" s="667"/>
      <c r="X759" s="667"/>
      <c r="Y759" s="667"/>
      <c r="Z759" s="667"/>
      <c r="AA759" s="667"/>
      <c r="AB759" s="667"/>
      <c r="AC759" s="667"/>
      <c r="AD759" s="667"/>
      <c r="AE759" s="667"/>
      <c r="AF759" s="667"/>
      <c r="AG759" s="667"/>
      <c r="AH759" s="667"/>
      <c r="AI759" s="667"/>
      <c r="AJ759" s="667"/>
    </row>
    <row r="760" spans="1:162" s="678" customFormat="1" ht="24" customHeight="1" thickBot="1">
      <c r="A760" s="424" t="s">
        <v>1266</v>
      </c>
      <c r="B760" s="424"/>
      <c r="C760" s="425"/>
      <c r="D760" s="426" t="s">
        <v>1267</v>
      </c>
      <c r="E760" s="427">
        <v>73037000</v>
      </c>
      <c r="F760" s="427">
        <v>0</v>
      </c>
      <c r="G760" s="439">
        <v>73037000</v>
      </c>
      <c r="H760" s="667"/>
      <c r="I760" s="675" t="s">
        <v>1266</v>
      </c>
      <c r="J760" s="675"/>
      <c r="K760" s="676"/>
      <c r="L760" s="587" t="s">
        <v>3918</v>
      </c>
      <c r="M760" s="984">
        <f t="shared" si="33"/>
        <v>73037000</v>
      </c>
      <c r="N760" s="984">
        <f t="shared" si="34"/>
        <v>0</v>
      </c>
      <c r="O760" s="984">
        <f t="shared" si="35"/>
        <v>73037000</v>
      </c>
      <c r="P760" s="667"/>
      <c r="Q760" s="667"/>
      <c r="R760" s="667"/>
      <c r="S760" s="667"/>
      <c r="T760" s="667"/>
      <c r="U760" s="667"/>
      <c r="V760" s="667"/>
      <c r="W760" s="667"/>
      <c r="X760" s="667"/>
      <c r="Y760" s="667"/>
      <c r="Z760" s="667"/>
      <c r="AA760" s="667"/>
      <c r="AB760" s="667"/>
      <c r="AC760" s="667"/>
      <c r="AD760" s="667"/>
      <c r="AE760" s="667"/>
      <c r="AF760" s="667"/>
      <c r="AG760" s="667"/>
      <c r="AH760" s="667"/>
      <c r="AI760" s="667"/>
      <c r="AJ760" s="667"/>
      <c r="AK760" s="668"/>
      <c r="AL760" s="668"/>
      <c r="AM760" s="668"/>
      <c r="AN760" s="668"/>
      <c r="AO760" s="668"/>
      <c r="AP760" s="668"/>
      <c r="AQ760" s="668"/>
      <c r="AR760" s="668"/>
      <c r="AS760" s="668"/>
      <c r="AT760" s="668"/>
      <c r="AU760" s="668"/>
      <c r="AV760" s="668"/>
      <c r="AW760" s="668"/>
      <c r="AX760" s="668"/>
      <c r="AY760" s="668"/>
      <c r="AZ760" s="668"/>
      <c r="BA760" s="668"/>
      <c r="BB760" s="668"/>
      <c r="BC760" s="668"/>
      <c r="BD760" s="668"/>
      <c r="BE760" s="668"/>
      <c r="BF760" s="668"/>
      <c r="BG760" s="668"/>
      <c r="BH760" s="668"/>
      <c r="BI760" s="668"/>
      <c r="BJ760" s="668"/>
      <c r="BK760" s="668"/>
      <c r="BL760" s="668"/>
      <c r="BM760" s="668"/>
      <c r="BN760" s="668"/>
      <c r="BO760" s="668"/>
      <c r="BP760" s="668"/>
      <c r="BQ760" s="668"/>
      <c r="BR760" s="668"/>
      <c r="BS760" s="668"/>
      <c r="BT760" s="668"/>
      <c r="BU760" s="668"/>
      <c r="BV760" s="668"/>
      <c r="BW760" s="668"/>
      <c r="BX760" s="668"/>
      <c r="BY760" s="668"/>
      <c r="BZ760" s="668"/>
      <c r="CA760" s="668"/>
      <c r="CB760" s="668"/>
      <c r="CC760" s="668"/>
      <c r="CD760" s="668"/>
      <c r="CE760" s="668"/>
      <c r="CF760" s="668"/>
      <c r="CG760" s="668"/>
      <c r="CH760" s="668"/>
      <c r="CI760" s="668"/>
      <c r="CJ760" s="668"/>
      <c r="CK760" s="668"/>
      <c r="CL760" s="668"/>
      <c r="CM760" s="668"/>
      <c r="CN760" s="668"/>
      <c r="CO760" s="668"/>
      <c r="CP760" s="668"/>
      <c r="CQ760" s="668"/>
      <c r="CR760" s="668"/>
      <c r="CS760" s="668"/>
      <c r="CT760" s="668"/>
      <c r="CU760" s="668"/>
      <c r="CV760" s="668"/>
      <c r="CW760" s="668"/>
      <c r="CX760" s="668"/>
      <c r="CY760" s="668"/>
      <c r="CZ760" s="668"/>
      <c r="DA760" s="668"/>
      <c r="DB760" s="668"/>
      <c r="DC760" s="668"/>
      <c r="DD760" s="668"/>
      <c r="DE760" s="668"/>
      <c r="DF760" s="668"/>
      <c r="DG760" s="668"/>
      <c r="DH760" s="668"/>
      <c r="DI760" s="668"/>
      <c r="DJ760" s="668"/>
      <c r="DK760" s="668"/>
      <c r="DL760" s="668"/>
      <c r="DM760" s="668"/>
      <c r="DN760" s="668"/>
      <c r="DO760" s="668"/>
      <c r="DP760" s="668"/>
      <c r="DQ760" s="668"/>
      <c r="DR760" s="668"/>
      <c r="DS760" s="668"/>
      <c r="DT760" s="668"/>
      <c r="DU760" s="668"/>
      <c r="DV760" s="668"/>
      <c r="DW760" s="668"/>
      <c r="DX760" s="668"/>
      <c r="DY760" s="668"/>
      <c r="DZ760" s="668"/>
      <c r="EA760" s="668"/>
      <c r="EB760" s="668"/>
      <c r="EC760" s="668"/>
      <c r="ED760" s="668"/>
      <c r="EE760" s="668"/>
      <c r="EF760" s="668"/>
      <c r="EG760" s="668"/>
      <c r="EH760" s="668"/>
      <c r="EI760" s="668"/>
      <c r="EJ760" s="668"/>
      <c r="EK760" s="668"/>
      <c r="EL760" s="668"/>
      <c r="EM760" s="668"/>
      <c r="EN760" s="668"/>
      <c r="EO760" s="668"/>
      <c r="EP760" s="668"/>
      <c r="EQ760" s="668"/>
      <c r="ER760" s="668"/>
      <c r="ES760" s="668"/>
      <c r="ET760" s="668"/>
      <c r="EU760" s="668"/>
      <c r="EV760" s="668"/>
      <c r="EW760" s="668"/>
      <c r="EX760" s="668"/>
      <c r="EY760" s="668"/>
      <c r="EZ760" s="668"/>
      <c r="FA760" s="668"/>
      <c r="FB760" s="668"/>
      <c r="FC760" s="668"/>
      <c r="FD760" s="668"/>
      <c r="FE760" s="668"/>
      <c r="FF760" s="668"/>
    </row>
    <row r="761" spans="1:162" s="668" customFormat="1" ht="24" customHeight="1" thickTop="1">
      <c r="A761" s="414"/>
      <c r="B761" s="415" t="s">
        <v>592</v>
      </c>
      <c r="C761" s="414"/>
      <c r="D761" s="416" t="s">
        <v>593</v>
      </c>
      <c r="E761" s="417">
        <v>60960000</v>
      </c>
      <c r="F761" s="417">
        <v>0</v>
      </c>
      <c r="G761" s="417">
        <v>60960000</v>
      </c>
      <c r="H761" s="667"/>
      <c r="I761" s="665"/>
      <c r="J761" s="666" t="s">
        <v>592</v>
      </c>
      <c r="K761" s="665"/>
      <c r="L761" s="585" t="s">
        <v>3339</v>
      </c>
      <c r="M761" s="981">
        <f t="shared" si="33"/>
        <v>60960000</v>
      </c>
      <c r="N761" s="981">
        <f t="shared" si="34"/>
        <v>0</v>
      </c>
      <c r="O761" s="981">
        <f t="shared" si="35"/>
        <v>60960000</v>
      </c>
      <c r="P761" s="667"/>
      <c r="Q761" s="667"/>
      <c r="R761" s="667"/>
      <c r="S761" s="667"/>
      <c r="T761" s="667"/>
      <c r="U761" s="667"/>
      <c r="V761" s="667"/>
      <c r="W761" s="667"/>
      <c r="X761" s="667"/>
      <c r="Y761" s="667"/>
      <c r="Z761" s="667"/>
      <c r="AA761" s="667"/>
      <c r="AB761" s="667"/>
      <c r="AC761" s="667"/>
      <c r="AD761" s="667"/>
      <c r="AE761" s="667"/>
      <c r="AF761" s="667"/>
      <c r="AG761" s="667"/>
      <c r="AH761" s="667"/>
      <c r="AI761" s="667"/>
      <c r="AJ761" s="667"/>
    </row>
    <row r="762" spans="1:162" s="668" customFormat="1" ht="24" customHeight="1">
      <c r="A762" s="428"/>
      <c r="B762" s="428"/>
      <c r="C762" s="429" t="s">
        <v>592</v>
      </c>
      <c r="D762" s="553" t="s">
        <v>594</v>
      </c>
      <c r="E762" s="431">
        <v>60960000</v>
      </c>
      <c r="F762" s="431">
        <v>0</v>
      </c>
      <c r="G762" s="417">
        <v>60960000</v>
      </c>
      <c r="H762" s="667"/>
      <c r="I762" s="679"/>
      <c r="J762" s="679"/>
      <c r="K762" s="680" t="s">
        <v>592</v>
      </c>
      <c r="L762" s="588" t="s">
        <v>3327</v>
      </c>
      <c r="M762" s="985">
        <f t="shared" si="33"/>
        <v>60960000</v>
      </c>
      <c r="N762" s="985">
        <f t="shared" si="34"/>
        <v>0</v>
      </c>
      <c r="O762" s="985">
        <f t="shared" si="35"/>
        <v>60960000</v>
      </c>
      <c r="P762" s="667"/>
      <c r="Q762" s="667"/>
      <c r="R762" s="667"/>
      <c r="S762" s="667"/>
      <c r="T762" s="667"/>
      <c r="U762" s="667"/>
      <c r="V762" s="667"/>
      <c r="W762" s="667"/>
      <c r="X762" s="667"/>
      <c r="Y762" s="667"/>
      <c r="Z762" s="667"/>
      <c r="AA762" s="667"/>
      <c r="AB762" s="667"/>
      <c r="AC762" s="667"/>
      <c r="AD762" s="667"/>
      <c r="AE762" s="667"/>
      <c r="AF762" s="667"/>
      <c r="AG762" s="667"/>
      <c r="AH762" s="667"/>
      <c r="AI762" s="667"/>
      <c r="AJ762" s="667"/>
    </row>
    <row r="763" spans="1:162" s="684" customFormat="1" ht="24" customHeight="1">
      <c r="A763" s="384"/>
      <c r="B763" s="385" t="s">
        <v>595</v>
      </c>
      <c r="C763" s="385"/>
      <c r="D763" s="418" t="s">
        <v>1268</v>
      </c>
      <c r="E763" s="419">
        <v>8410000</v>
      </c>
      <c r="F763" s="419">
        <v>0</v>
      </c>
      <c r="G763" s="417">
        <v>8410000</v>
      </c>
      <c r="H763" s="667"/>
      <c r="I763" s="670"/>
      <c r="J763" s="669" t="s">
        <v>595</v>
      </c>
      <c r="K763" s="669"/>
      <c r="L763" s="586" t="s">
        <v>3919</v>
      </c>
      <c r="M763" s="982">
        <f t="shared" si="33"/>
        <v>8410000</v>
      </c>
      <c r="N763" s="982">
        <f t="shared" si="34"/>
        <v>0</v>
      </c>
      <c r="O763" s="982">
        <f t="shared" si="35"/>
        <v>8410000</v>
      </c>
      <c r="P763" s="667"/>
      <c r="Q763" s="667"/>
      <c r="R763" s="667"/>
      <c r="S763" s="667"/>
      <c r="T763" s="667"/>
      <c r="U763" s="667"/>
      <c r="V763" s="667"/>
      <c r="W763" s="667"/>
      <c r="X763" s="667"/>
      <c r="Y763" s="667"/>
      <c r="Z763" s="667"/>
      <c r="AA763" s="667"/>
      <c r="AB763" s="667"/>
      <c r="AC763" s="667"/>
      <c r="AD763" s="667"/>
      <c r="AE763" s="667"/>
      <c r="AF763" s="667"/>
      <c r="AG763" s="667"/>
      <c r="AH763" s="667"/>
      <c r="AI763" s="667"/>
      <c r="AJ763" s="667"/>
      <c r="AK763" s="668"/>
      <c r="AL763" s="668"/>
      <c r="AM763" s="668"/>
      <c r="AN763" s="668"/>
      <c r="AO763" s="668"/>
      <c r="AP763" s="668"/>
      <c r="AQ763" s="668"/>
      <c r="AR763" s="668"/>
      <c r="AS763" s="668"/>
      <c r="AT763" s="668"/>
      <c r="AU763" s="668"/>
      <c r="AV763" s="668"/>
      <c r="AW763" s="668"/>
      <c r="AX763" s="668"/>
      <c r="AY763" s="668"/>
      <c r="AZ763" s="668"/>
      <c r="BA763" s="668"/>
      <c r="BB763" s="668"/>
      <c r="BC763" s="668"/>
      <c r="BD763" s="668"/>
      <c r="BE763" s="668"/>
      <c r="BF763" s="668"/>
      <c r="BG763" s="668"/>
      <c r="BH763" s="668"/>
      <c r="BI763" s="668"/>
      <c r="BJ763" s="668"/>
      <c r="BK763" s="668"/>
      <c r="BL763" s="668"/>
      <c r="BM763" s="668"/>
      <c r="BN763" s="668"/>
      <c r="BO763" s="668"/>
      <c r="BP763" s="668"/>
      <c r="BQ763" s="668"/>
      <c r="BR763" s="668"/>
      <c r="BS763" s="668"/>
      <c r="BT763" s="668"/>
      <c r="BU763" s="668"/>
      <c r="BV763" s="668"/>
      <c r="BW763" s="668"/>
      <c r="BX763" s="668"/>
      <c r="BY763" s="668"/>
      <c r="BZ763" s="668"/>
      <c r="CA763" s="668"/>
      <c r="CB763" s="668"/>
      <c r="CC763" s="668"/>
      <c r="CD763" s="668"/>
      <c r="CE763" s="668"/>
      <c r="CF763" s="668"/>
      <c r="CG763" s="668"/>
      <c r="CH763" s="668"/>
      <c r="CI763" s="668"/>
      <c r="CJ763" s="668"/>
      <c r="CK763" s="668"/>
      <c r="CL763" s="668"/>
      <c r="CM763" s="668"/>
      <c r="CN763" s="668"/>
      <c r="CO763" s="668"/>
      <c r="CP763" s="668"/>
      <c r="CQ763" s="668"/>
      <c r="CR763" s="668"/>
      <c r="CS763" s="668"/>
      <c r="CT763" s="668"/>
      <c r="CU763" s="668"/>
      <c r="CV763" s="668"/>
      <c r="CW763" s="668"/>
      <c r="CX763" s="668"/>
      <c r="CY763" s="668"/>
      <c r="CZ763" s="668"/>
      <c r="DA763" s="668"/>
      <c r="DB763" s="668"/>
      <c r="DC763" s="668"/>
      <c r="DD763" s="668"/>
      <c r="DE763" s="668"/>
      <c r="DF763" s="668"/>
      <c r="DG763" s="668"/>
      <c r="DH763" s="668"/>
      <c r="DI763" s="668"/>
      <c r="DJ763" s="668"/>
      <c r="DK763" s="668"/>
      <c r="DL763" s="668"/>
      <c r="DM763" s="668"/>
      <c r="DN763" s="668"/>
      <c r="DO763" s="668"/>
      <c r="DP763" s="668"/>
      <c r="DQ763" s="668"/>
      <c r="DR763" s="668"/>
      <c r="DS763" s="668"/>
      <c r="DT763" s="668"/>
      <c r="DU763" s="668"/>
      <c r="DV763" s="668"/>
      <c r="DW763" s="668"/>
      <c r="DX763" s="668"/>
      <c r="DY763" s="668"/>
      <c r="DZ763" s="668"/>
      <c r="EA763" s="668"/>
      <c r="EB763" s="668"/>
      <c r="EC763" s="668"/>
      <c r="ED763" s="668"/>
      <c r="EE763" s="668"/>
      <c r="EF763" s="668"/>
      <c r="EG763" s="668"/>
      <c r="EH763" s="668"/>
      <c r="EI763" s="668"/>
      <c r="EJ763" s="668"/>
      <c r="EK763" s="668"/>
      <c r="EL763" s="668"/>
      <c r="EM763" s="668"/>
      <c r="EN763" s="668"/>
      <c r="EO763" s="668"/>
      <c r="EP763" s="668"/>
      <c r="EQ763" s="668"/>
      <c r="ER763" s="668"/>
      <c r="ES763" s="668"/>
      <c r="ET763" s="668"/>
      <c r="EU763" s="668"/>
      <c r="EV763" s="668"/>
      <c r="EW763" s="668"/>
      <c r="EX763" s="668"/>
      <c r="EY763" s="668"/>
      <c r="EZ763" s="668"/>
      <c r="FA763" s="668"/>
      <c r="FB763" s="668"/>
      <c r="FC763" s="668"/>
      <c r="FD763" s="668"/>
      <c r="FE763" s="668"/>
      <c r="FF763" s="668"/>
    </row>
    <row r="764" spans="1:162" s="684" customFormat="1" ht="24" customHeight="1">
      <c r="A764" s="385"/>
      <c r="B764" s="384"/>
      <c r="C764" s="385" t="s">
        <v>592</v>
      </c>
      <c r="D764" s="758" t="s">
        <v>1269</v>
      </c>
      <c r="E764" s="419">
        <v>3780000</v>
      </c>
      <c r="F764" s="419">
        <v>0</v>
      </c>
      <c r="G764" s="419">
        <v>3780000</v>
      </c>
      <c r="H764" s="667"/>
      <c r="I764" s="669"/>
      <c r="J764" s="670"/>
      <c r="K764" s="669" t="s">
        <v>592</v>
      </c>
      <c r="L764" s="586" t="s">
        <v>3920</v>
      </c>
      <c r="M764" s="982">
        <f t="shared" si="33"/>
        <v>3780000</v>
      </c>
      <c r="N764" s="982">
        <f t="shared" si="34"/>
        <v>0</v>
      </c>
      <c r="O764" s="982">
        <f t="shared" si="35"/>
        <v>3780000</v>
      </c>
      <c r="P764" s="667"/>
      <c r="Q764" s="667"/>
      <c r="R764" s="667"/>
      <c r="S764" s="667"/>
      <c r="T764" s="667"/>
      <c r="U764" s="667"/>
      <c r="V764" s="667"/>
      <c r="W764" s="667"/>
      <c r="X764" s="667"/>
      <c r="Y764" s="667"/>
      <c r="Z764" s="667"/>
      <c r="AA764" s="667"/>
      <c r="AB764" s="667"/>
      <c r="AC764" s="667"/>
      <c r="AD764" s="667"/>
      <c r="AE764" s="667"/>
      <c r="AF764" s="667"/>
      <c r="AG764" s="667"/>
      <c r="AH764" s="667"/>
      <c r="AI764" s="667"/>
      <c r="AJ764" s="667"/>
      <c r="AK764" s="668"/>
      <c r="AL764" s="668"/>
      <c r="AM764" s="668"/>
      <c r="AN764" s="668"/>
      <c r="AO764" s="668"/>
      <c r="AP764" s="668"/>
      <c r="AQ764" s="668"/>
      <c r="AR764" s="668"/>
      <c r="AS764" s="668"/>
      <c r="AT764" s="668"/>
      <c r="AU764" s="668"/>
      <c r="AV764" s="668"/>
      <c r="AW764" s="668"/>
      <c r="AX764" s="668"/>
      <c r="AY764" s="668"/>
      <c r="AZ764" s="668"/>
      <c r="BA764" s="668"/>
      <c r="BB764" s="668"/>
      <c r="BC764" s="668"/>
      <c r="BD764" s="668"/>
      <c r="BE764" s="668"/>
      <c r="BF764" s="668"/>
      <c r="BG764" s="668"/>
      <c r="BH764" s="668"/>
      <c r="BI764" s="668"/>
      <c r="BJ764" s="668"/>
      <c r="BK764" s="668"/>
      <c r="BL764" s="668"/>
      <c r="BM764" s="668"/>
      <c r="BN764" s="668"/>
      <c r="BO764" s="668"/>
      <c r="BP764" s="668"/>
      <c r="BQ764" s="668"/>
      <c r="BR764" s="668"/>
      <c r="BS764" s="668"/>
      <c r="BT764" s="668"/>
      <c r="BU764" s="668"/>
      <c r="BV764" s="668"/>
      <c r="BW764" s="668"/>
      <c r="BX764" s="668"/>
      <c r="BY764" s="668"/>
      <c r="BZ764" s="668"/>
      <c r="CA764" s="668"/>
      <c r="CB764" s="668"/>
      <c r="CC764" s="668"/>
      <c r="CD764" s="668"/>
      <c r="CE764" s="668"/>
      <c r="CF764" s="668"/>
      <c r="CG764" s="668"/>
      <c r="CH764" s="668"/>
      <c r="CI764" s="668"/>
      <c r="CJ764" s="668"/>
      <c r="CK764" s="668"/>
      <c r="CL764" s="668"/>
      <c r="CM764" s="668"/>
      <c r="CN764" s="668"/>
      <c r="CO764" s="668"/>
      <c r="CP764" s="668"/>
      <c r="CQ764" s="668"/>
      <c r="CR764" s="668"/>
      <c r="CS764" s="668"/>
      <c r="CT764" s="668"/>
      <c r="CU764" s="668"/>
      <c r="CV764" s="668"/>
      <c r="CW764" s="668"/>
      <c r="CX764" s="668"/>
      <c r="CY764" s="668"/>
      <c r="CZ764" s="668"/>
      <c r="DA764" s="668"/>
      <c r="DB764" s="668"/>
      <c r="DC764" s="668"/>
      <c r="DD764" s="668"/>
      <c r="DE764" s="668"/>
      <c r="DF764" s="668"/>
      <c r="DG764" s="668"/>
      <c r="DH764" s="668"/>
      <c r="DI764" s="668"/>
      <c r="DJ764" s="668"/>
      <c r="DK764" s="668"/>
      <c r="DL764" s="668"/>
      <c r="DM764" s="668"/>
      <c r="DN764" s="668"/>
      <c r="DO764" s="668"/>
      <c r="DP764" s="668"/>
      <c r="DQ764" s="668"/>
      <c r="DR764" s="668"/>
      <c r="DS764" s="668"/>
      <c r="DT764" s="668"/>
      <c r="DU764" s="668"/>
      <c r="DV764" s="668"/>
      <c r="DW764" s="668"/>
      <c r="DX764" s="668"/>
      <c r="DY764" s="668"/>
      <c r="DZ764" s="668"/>
      <c r="EA764" s="668"/>
      <c r="EB764" s="668"/>
      <c r="EC764" s="668"/>
      <c r="ED764" s="668"/>
      <c r="EE764" s="668"/>
      <c r="EF764" s="668"/>
      <c r="EG764" s="668"/>
      <c r="EH764" s="668"/>
      <c r="EI764" s="668"/>
      <c r="EJ764" s="668"/>
      <c r="EK764" s="668"/>
      <c r="EL764" s="668"/>
      <c r="EM764" s="668"/>
      <c r="EN764" s="668"/>
      <c r="EO764" s="668"/>
      <c r="EP764" s="668"/>
      <c r="EQ764" s="668"/>
      <c r="ER764" s="668"/>
      <c r="ES764" s="668"/>
      <c r="ET764" s="668"/>
      <c r="EU764" s="668"/>
      <c r="EV764" s="668"/>
      <c r="EW764" s="668"/>
      <c r="EX764" s="668"/>
      <c r="EY764" s="668"/>
      <c r="EZ764" s="668"/>
      <c r="FA764" s="668"/>
      <c r="FB764" s="668"/>
      <c r="FC764" s="668"/>
      <c r="FD764" s="668"/>
      <c r="FE764" s="668"/>
      <c r="FF764" s="668"/>
    </row>
    <row r="765" spans="1:162" s="678" customFormat="1" ht="24" customHeight="1" thickBot="1">
      <c r="A765" s="414"/>
      <c r="B765" s="414"/>
      <c r="C765" s="415" t="s">
        <v>595</v>
      </c>
      <c r="D765" s="416" t="s">
        <v>1270</v>
      </c>
      <c r="E765" s="417">
        <v>4630000</v>
      </c>
      <c r="F765" s="417">
        <v>0</v>
      </c>
      <c r="G765" s="417">
        <v>4630000</v>
      </c>
      <c r="H765" s="667"/>
      <c r="I765" s="665"/>
      <c r="J765" s="665"/>
      <c r="K765" s="666" t="s">
        <v>595</v>
      </c>
      <c r="L765" s="585" t="s">
        <v>3921</v>
      </c>
      <c r="M765" s="981">
        <f t="shared" si="33"/>
        <v>4630000</v>
      </c>
      <c r="N765" s="981">
        <f t="shared" si="34"/>
        <v>0</v>
      </c>
      <c r="O765" s="981">
        <f t="shared" si="35"/>
        <v>4630000</v>
      </c>
      <c r="P765" s="667"/>
      <c r="Q765" s="667"/>
      <c r="R765" s="667"/>
      <c r="S765" s="667"/>
      <c r="T765" s="667"/>
      <c r="U765" s="667"/>
      <c r="V765" s="667"/>
      <c r="W765" s="667"/>
      <c r="X765" s="667"/>
      <c r="Y765" s="667"/>
      <c r="Z765" s="667"/>
      <c r="AA765" s="667"/>
      <c r="AB765" s="667"/>
      <c r="AC765" s="667"/>
      <c r="AD765" s="667"/>
      <c r="AE765" s="667"/>
      <c r="AF765" s="667"/>
      <c r="AG765" s="667"/>
      <c r="AH765" s="667"/>
      <c r="AI765" s="667"/>
      <c r="AJ765" s="667"/>
      <c r="AK765" s="668"/>
      <c r="AL765" s="668"/>
      <c r="AM765" s="668"/>
      <c r="AN765" s="668"/>
      <c r="AO765" s="668"/>
      <c r="AP765" s="668"/>
      <c r="AQ765" s="668"/>
      <c r="AR765" s="668"/>
      <c r="AS765" s="668"/>
      <c r="AT765" s="668"/>
      <c r="AU765" s="668"/>
      <c r="AV765" s="668"/>
      <c r="AW765" s="668"/>
      <c r="AX765" s="668"/>
      <c r="AY765" s="668"/>
      <c r="AZ765" s="668"/>
      <c r="BA765" s="668"/>
      <c r="BB765" s="668"/>
      <c r="BC765" s="668"/>
      <c r="BD765" s="668"/>
      <c r="BE765" s="668"/>
      <c r="BF765" s="668"/>
      <c r="BG765" s="668"/>
      <c r="BH765" s="668"/>
      <c r="BI765" s="668"/>
      <c r="BJ765" s="668"/>
      <c r="BK765" s="668"/>
      <c r="BL765" s="668"/>
      <c r="BM765" s="668"/>
      <c r="BN765" s="668"/>
      <c r="BO765" s="668"/>
      <c r="BP765" s="668"/>
      <c r="BQ765" s="668"/>
      <c r="BR765" s="668"/>
      <c r="BS765" s="668"/>
      <c r="BT765" s="668"/>
      <c r="BU765" s="668"/>
      <c r="BV765" s="668"/>
      <c r="BW765" s="668"/>
      <c r="BX765" s="668"/>
      <c r="BY765" s="668"/>
      <c r="BZ765" s="668"/>
      <c r="CA765" s="668"/>
      <c r="CB765" s="668"/>
      <c r="CC765" s="668"/>
      <c r="CD765" s="668"/>
      <c r="CE765" s="668"/>
      <c r="CF765" s="668"/>
      <c r="CG765" s="668"/>
      <c r="CH765" s="668"/>
      <c r="CI765" s="668"/>
      <c r="CJ765" s="668"/>
      <c r="CK765" s="668"/>
      <c r="CL765" s="668"/>
      <c r="CM765" s="668"/>
      <c r="CN765" s="668"/>
      <c r="CO765" s="668"/>
      <c r="CP765" s="668"/>
      <c r="CQ765" s="668"/>
      <c r="CR765" s="668"/>
      <c r="CS765" s="668"/>
      <c r="CT765" s="668"/>
      <c r="CU765" s="668"/>
      <c r="CV765" s="668"/>
      <c r="CW765" s="668"/>
      <c r="CX765" s="668"/>
      <c r="CY765" s="668"/>
      <c r="CZ765" s="668"/>
      <c r="DA765" s="668"/>
      <c r="DB765" s="668"/>
      <c r="DC765" s="668"/>
      <c r="DD765" s="668"/>
      <c r="DE765" s="668"/>
      <c r="DF765" s="668"/>
      <c r="DG765" s="668"/>
      <c r="DH765" s="668"/>
      <c r="DI765" s="668"/>
      <c r="DJ765" s="668"/>
      <c r="DK765" s="668"/>
      <c r="DL765" s="668"/>
      <c r="DM765" s="668"/>
      <c r="DN765" s="668"/>
      <c r="DO765" s="668"/>
      <c r="DP765" s="668"/>
      <c r="DQ765" s="668"/>
      <c r="DR765" s="668"/>
      <c r="DS765" s="668"/>
      <c r="DT765" s="668"/>
      <c r="DU765" s="668"/>
      <c r="DV765" s="668"/>
      <c r="DW765" s="668"/>
      <c r="DX765" s="668"/>
      <c r="DY765" s="668"/>
      <c r="DZ765" s="668"/>
      <c r="EA765" s="668"/>
      <c r="EB765" s="668"/>
      <c r="EC765" s="668"/>
      <c r="ED765" s="668"/>
      <c r="EE765" s="668"/>
      <c r="EF765" s="668"/>
      <c r="EG765" s="668"/>
      <c r="EH765" s="668"/>
      <c r="EI765" s="668"/>
      <c r="EJ765" s="668"/>
      <c r="EK765" s="668"/>
      <c r="EL765" s="668"/>
      <c r="EM765" s="668"/>
      <c r="EN765" s="668"/>
      <c r="EO765" s="668"/>
      <c r="EP765" s="668"/>
      <c r="EQ765" s="668"/>
      <c r="ER765" s="668"/>
      <c r="ES765" s="668"/>
      <c r="ET765" s="668"/>
      <c r="EU765" s="668"/>
      <c r="EV765" s="668"/>
      <c r="EW765" s="668"/>
      <c r="EX765" s="668"/>
      <c r="EY765" s="668"/>
      <c r="EZ765" s="668"/>
      <c r="FA765" s="668"/>
      <c r="FB765" s="668"/>
      <c r="FC765" s="668"/>
      <c r="FD765" s="668"/>
      <c r="FE765" s="668"/>
      <c r="FF765" s="668"/>
    </row>
    <row r="766" spans="1:162" s="668" customFormat="1" ht="24" customHeight="1" thickTop="1">
      <c r="A766" s="385"/>
      <c r="B766" s="384" t="s">
        <v>599</v>
      </c>
      <c r="C766" s="385"/>
      <c r="D766" s="418" t="s">
        <v>1271</v>
      </c>
      <c r="E766" s="419">
        <v>3667000</v>
      </c>
      <c r="F766" s="419">
        <v>0</v>
      </c>
      <c r="G766" s="417">
        <v>3667000</v>
      </c>
      <c r="H766" s="667"/>
      <c r="I766" s="669"/>
      <c r="J766" s="670" t="s">
        <v>599</v>
      </c>
      <c r="K766" s="669"/>
      <c r="L766" s="586" t="s">
        <v>3922</v>
      </c>
      <c r="M766" s="982">
        <f t="shared" si="33"/>
        <v>3667000</v>
      </c>
      <c r="N766" s="982">
        <f t="shared" si="34"/>
        <v>0</v>
      </c>
      <c r="O766" s="982">
        <f t="shared" si="35"/>
        <v>3667000</v>
      </c>
      <c r="P766" s="667"/>
      <c r="Q766" s="667"/>
      <c r="R766" s="667"/>
      <c r="S766" s="667"/>
      <c r="T766" s="667"/>
      <c r="U766" s="667"/>
      <c r="V766" s="667"/>
      <c r="W766" s="667"/>
      <c r="X766" s="667"/>
      <c r="Y766" s="667"/>
      <c r="Z766" s="667"/>
      <c r="AA766" s="667"/>
      <c r="AB766" s="667"/>
      <c r="AC766" s="667"/>
      <c r="AD766" s="667"/>
      <c r="AE766" s="667"/>
      <c r="AF766" s="667"/>
      <c r="AG766" s="667"/>
      <c r="AH766" s="667"/>
      <c r="AI766" s="667"/>
      <c r="AJ766" s="667"/>
    </row>
    <row r="767" spans="1:162" s="668" customFormat="1" ht="24" customHeight="1">
      <c r="A767" s="385"/>
      <c r="B767" s="385"/>
      <c r="C767" s="384" t="s">
        <v>592</v>
      </c>
      <c r="D767" s="418" t="s">
        <v>1272</v>
      </c>
      <c r="E767" s="419">
        <v>1860000</v>
      </c>
      <c r="F767" s="419">
        <v>0</v>
      </c>
      <c r="G767" s="417">
        <v>1860000</v>
      </c>
      <c r="H767" s="667"/>
      <c r="I767" s="669"/>
      <c r="J767" s="669"/>
      <c r="K767" s="670" t="s">
        <v>592</v>
      </c>
      <c r="L767" s="586" t="s">
        <v>3923</v>
      </c>
      <c r="M767" s="982">
        <f t="shared" si="33"/>
        <v>1860000</v>
      </c>
      <c r="N767" s="982">
        <f t="shared" si="34"/>
        <v>0</v>
      </c>
      <c r="O767" s="982">
        <f t="shared" si="35"/>
        <v>1860000</v>
      </c>
      <c r="P767" s="667"/>
      <c r="Q767" s="667"/>
      <c r="R767" s="667"/>
      <c r="S767" s="667"/>
      <c r="T767" s="667"/>
      <c r="U767" s="667"/>
      <c r="V767" s="667"/>
      <c r="W767" s="667"/>
      <c r="X767" s="667"/>
      <c r="Y767" s="667"/>
      <c r="Z767" s="667"/>
      <c r="AA767" s="667"/>
      <c r="AB767" s="667"/>
      <c r="AC767" s="667"/>
      <c r="AD767" s="667"/>
      <c r="AE767" s="667"/>
      <c r="AF767" s="667"/>
      <c r="AG767" s="667"/>
      <c r="AH767" s="667"/>
      <c r="AI767" s="667"/>
      <c r="AJ767" s="667"/>
    </row>
    <row r="768" spans="1:162" s="663" customFormat="1" ht="24" customHeight="1">
      <c r="A768" s="385"/>
      <c r="B768" s="385"/>
      <c r="C768" s="384" t="s">
        <v>595</v>
      </c>
      <c r="D768" s="478" t="s">
        <v>1273</v>
      </c>
      <c r="E768" s="419">
        <v>1557000</v>
      </c>
      <c r="F768" s="419">
        <v>0</v>
      </c>
      <c r="G768" s="417">
        <v>1557000</v>
      </c>
      <c r="H768" s="662"/>
      <c r="I768" s="669"/>
      <c r="J768" s="669"/>
      <c r="K768" s="670" t="s">
        <v>595</v>
      </c>
      <c r="L768" s="586" t="s">
        <v>3924</v>
      </c>
      <c r="M768" s="982">
        <f t="shared" si="33"/>
        <v>1557000</v>
      </c>
      <c r="N768" s="982">
        <f t="shared" si="34"/>
        <v>0</v>
      </c>
      <c r="O768" s="982">
        <f t="shared" si="35"/>
        <v>1557000</v>
      </c>
      <c r="P768" s="662"/>
      <c r="Q768" s="662"/>
      <c r="R768" s="662"/>
      <c r="S768" s="662"/>
      <c r="T768" s="662"/>
      <c r="U768" s="662"/>
      <c r="V768" s="662"/>
      <c r="W768" s="662"/>
      <c r="X768" s="662"/>
      <c r="Y768" s="662"/>
      <c r="Z768" s="662"/>
      <c r="AA768" s="662"/>
      <c r="AB768" s="662"/>
      <c r="AC768" s="662"/>
      <c r="AD768" s="662"/>
      <c r="AE768" s="662"/>
      <c r="AF768" s="662"/>
      <c r="AG768" s="662"/>
      <c r="AH768" s="662"/>
      <c r="AI768" s="662"/>
      <c r="AJ768" s="662"/>
    </row>
    <row r="769" spans="1:162" s="672" customFormat="1" ht="24" customHeight="1">
      <c r="A769" s="385"/>
      <c r="B769" s="385"/>
      <c r="C769" s="384" t="s">
        <v>599</v>
      </c>
      <c r="D769" s="418" t="s">
        <v>1274</v>
      </c>
      <c r="E769" s="419">
        <v>250000</v>
      </c>
      <c r="F769" s="419">
        <v>0</v>
      </c>
      <c r="G769" s="417">
        <v>250000</v>
      </c>
      <c r="H769" s="667"/>
      <c r="I769" s="669"/>
      <c r="J769" s="669"/>
      <c r="K769" s="670" t="s">
        <v>599</v>
      </c>
      <c r="L769" s="586" t="s">
        <v>3925</v>
      </c>
      <c r="M769" s="982">
        <f t="shared" si="33"/>
        <v>250000</v>
      </c>
      <c r="N769" s="982">
        <f t="shared" si="34"/>
        <v>0</v>
      </c>
      <c r="O769" s="982">
        <f t="shared" si="35"/>
        <v>250000</v>
      </c>
      <c r="P769" s="667"/>
      <c r="Q769" s="667"/>
      <c r="R769" s="667"/>
      <c r="S769" s="667"/>
      <c r="T769" s="667"/>
      <c r="U769" s="667"/>
      <c r="V769" s="667"/>
      <c r="W769" s="667"/>
      <c r="X769" s="667"/>
      <c r="Y769" s="667"/>
      <c r="Z769" s="667"/>
      <c r="AA769" s="667"/>
      <c r="AB769" s="667"/>
      <c r="AC769" s="667"/>
      <c r="AD769" s="667"/>
      <c r="AE769" s="667"/>
      <c r="AF769" s="667"/>
      <c r="AG769" s="667"/>
      <c r="AH769" s="667"/>
      <c r="AI769" s="667"/>
      <c r="AJ769" s="667"/>
      <c r="AK769" s="668"/>
      <c r="AL769" s="668"/>
      <c r="AM769" s="668"/>
      <c r="AN769" s="668"/>
      <c r="AO769" s="668"/>
      <c r="AP769" s="668"/>
      <c r="AQ769" s="668"/>
      <c r="AR769" s="668"/>
      <c r="AS769" s="668"/>
      <c r="AT769" s="668"/>
      <c r="AU769" s="668"/>
      <c r="AV769" s="668"/>
      <c r="AW769" s="668"/>
      <c r="AX769" s="668"/>
      <c r="AY769" s="668"/>
      <c r="AZ769" s="668"/>
      <c r="BA769" s="668"/>
      <c r="BB769" s="668"/>
      <c r="BC769" s="668"/>
      <c r="BD769" s="668"/>
      <c r="BE769" s="668"/>
      <c r="BF769" s="668"/>
      <c r="BG769" s="668"/>
      <c r="BH769" s="668"/>
      <c r="BI769" s="668"/>
      <c r="BJ769" s="668"/>
      <c r="BK769" s="668"/>
      <c r="BL769" s="668"/>
      <c r="BM769" s="668"/>
      <c r="BN769" s="668"/>
      <c r="BO769" s="668"/>
      <c r="BP769" s="668"/>
      <c r="BQ769" s="668"/>
      <c r="BR769" s="668"/>
      <c r="BS769" s="668"/>
      <c r="BT769" s="668"/>
      <c r="BU769" s="668"/>
      <c r="BV769" s="668"/>
      <c r="BW769" s="668"/>
      <c r="BX769" s="668"/>
      <c r="BY769" s="668"/>
      <c r="BZ769" s="668"/>
      <c r="CA769" s="668"/>
      <c r="CB769" s="668"/>
      <c r="CC769" s="668"/>
      <c r="CD769" s="668"/>
      <c r="CE769" s="668"/>
      <c r="CF769" s="668"/>
      <c r="CG769" s="668"/>
      <c r="CH769" s="668"/>
      <c r="CI769" s="668"/>
      <c r="CJ769" s="668"/>
      <c r="CK769" s="668"/>
      <c r="CL769" s="668"/>
      <c r="CM769" s="668"/>
      <c r="CN769" s="668"/>
      <c r="CO769" s="668"/>
      <c r="CP769" s="668"/>
      <c r="CQ769" s="668"/>
      <c r="CR769" s="668"/>
      <c r="CS769" s="668"/>
      <c r="CT769" s="668"/>
      <c r="CU769" s="668"/>
      <c r="CV769" s="668"/>
      <c r="CW769" s="668"/>
      <c r="CX769" s="668"/>
      <c r="CY769" s="668"/>
      <c r="CZ769" s="668"/>
      <c r="DA769" s="668"/>
      <c r="DB769" s="668"/>
      <c r="DC769" s="668"/>
      <c r="DD769" s="668"/>
      <c r="DE769" s="668"/>
      <c r="DF769" s="668"/>
      <c r="DG769" s="668"/>
      <c r="DH769" s="668"/>
      <c r="DI769" s="668"/>
      <c r="DJ769" s="668"/>
      <c r="DK769" s="668"/>
      <c r="DL769" s="668"/>
      <c r="DM769" s="668"/>
      <c r="DN769" s="668"/>
      <c r="DO769" s="668"/>
      <c r="DP769" s="668"/>
      <c r="DQ769" s="668"/>
      <c r="DR769" s="668"/>
      <c r="DS769" s="668"/>
      <c r="DT769" s="668"/>
      <c r="DU769" s="668"/>
      <c r="DV769" s="668"/>
      <c r="DW769" s="668"/>
      <c r="DX769" s="668"/>
      <c r="DY769" s="668"/>
      <c r="DZ769" s="668"/>
      <c r="EA769" s="668"/>
      <c r="EB769" s="668"/>
      <c r="EC769" s="668"/>
      <c r="ED769" s="668"/>
      <c r="EE769" s="668"/>
      <c r="EF769" s="668"/>
      <c r="EG769" s="668"/>
      <c r="EH769" s="668"/>
      <c r="EI769" s="668"/>
      <c r="EJ769" s="668"/>
      <c r="EK769" s="668"/>
      <c r="EL769" s="668"/>
      <c r="EM769" s="668"/>
      <c r="EN769" s="668"/>
      <c r="EO769" s="668"/>
      <c r="EP769" s="668"/>
      <c r="EQ769" s="668"/>
      <c r="ER769" s="668"/>
      <c r="ES769" s="668"/>
      <c r="ET769" s="668"/>
      <c r="EU769" s="668"/>
      <c r="EV769" s="668"/>
      <c r="EW769" s="668"/>
      <c r="EX769" s="668"/>
      <c r="EY769" s="668"/>
      <c r="EZ769" s="668"/>
      <c r="FA769" s="668"/>
      <c r="FB769" s="668"/>
      <c r="FC769" s="668"/>
      <c r="FD769" s="668"/>
      <c r="FE769" s="668"/>
      <c r="FF769" s="668"/>
    </row>
    <row r="770" spans="1:162" s="678" customFormat="1" ht="24" customHeight="1" thickBot="1">
      <c r="A770" s="424" t="s">
        <v>1275</v>
      </c>
      <c r="B770" s="424"/>
      <c r="C770" s="425"/>
      <c r="D770" s="426" t="s">
        <v>1276</v>
      </c>
      <c r="E770" s="427">
        <v>40688000</v>
      </c>
      <c r="F770" s="427">
        <v>0</v>
      </c>
      <c r="G770" s="439">
        <v>40688000</v>
      </c>
      <c r="H770" s="667"/>
      <c r="I770" s="675" t="s">
        <v>1275</v>
      </c>
      <c r="J770" s="675"/>
      <c r="K770" s="676"/>
      <c r="L770" s="587" t="s">
        <v>3926</v>
      </c>
      <c r="M770" s="984">
        <f t="shared" si="33"/>
        <v>40688000</v>
      </c>
      <c r="N770" s="984">
        <f t="shared" si="34"/>
        <v>0</v>
      </c>
      <c r="O770" s="984">
        <f t="shared" si="35"/>
        <v>40688000</v>
      </c>
      <c r="P770" s="667"/>
      <c r="Q770" s="667"/>
      <c r="R770" s="667"/>
      <c r="S770" s="667"/>
      <c r="T770" s="667"/>
      <c r="U770" s="667"/>
      <c r="V770" s="667"/>
      <c r="W770" s="667"/>
      <c r="X770" s="667"/>
      <c r="Y770" s="667"/>
      <c r="Z770" s="667"/>
      <c r="AA770" s="667"/>
      <c r="AB770" s="667"/>
      <c r="AC770" s="667"/>
      <c r="AD770" s="667"/>
      <c r="AE770" s="667"/>
      <c r="AF770" s="667"/>
      <c r="AG770" s="667"/>
      <c r="AH770" s="667"/>
      <c r="AI770" s="667"/>
      <c r="AJ770" s="667"/>
      <c r="AK770" s="668"/>
      <c r="AL770" s="668"/>
      <c r="AM770" s="668"/>
      <c r="AN770" s="668"/>
      <c r="AO770" s="668"/>
      <c r="AP770" s="668"/>
      <c r="AQ770" s="668"/>
      <c r="AR770" s="668"/>
      <c r="AS770" s="668"/>
      <c r="AT770" s="668"/>
      <c r="AU770" s="668"/>
      <c r="AV770" s="668"/>
      <c r="AW770" s="668"/>
      <c r="AX770" s="668"/>
      <c r="AY770" s="668"/>
      <c r="AZ770" s="668"/>
      <c r="BA770" s="668"/>
      <c r="BB770" s="668"/>
      <c r="BC770" s="668"/>
      <c r="BD770" s="668"/>
      <c r="BE770" s="668"/>
      <c r="BF770" s="668"/>
      <c r="BG770" s="668"/>
      <c r="BH770" s="668"/>
      <c r="BI770" s="668"/>
      <c r="BJ770" s="668"/>
      <c r="BK770" s="668"/>
      <c r="BL770" s="668"/>
      <c r="BM770" s="668"/>
      <c r="BN770" s="668"/>
      <c r="BO770" s="668"/>
      <c r="BP770" s="668"/>
      <c r="BQ770" s="668"/>
      <c r="BR770" s="668"/>
      <c r="BS770" s="668"/>
      <c r="BT770" s="668"/>
      <c r="BU770" s="668"/>
      <c r="BV770" s="668"/>
      <c r="BW770" s="668"/>
      <c r="BX770" s="668"/>
      <c r="BY770" s="668"/>
      <c r="BZ770" s="668"/>
      <c r="CA770" s="668"/>
      <c r="CB770" s="668"/>
      <c r="CC770" s="668"/>
      <c r="CD770" s="668"/>
      <c r="CE770" s="668"/>
      <c r="CF770" s="668"/>
      <c r="CG770" s="668"/>
      <c r="CH770" s="668"/>
      <c r="CI770" s="668"/>
      <c r="CJ770" s="668"/>
      <c r="CK770" s="668"/>
      <c r="CL770" s="668"/>
      <c r="CM770" s="668"/>
      <c r="CN770" s="668"/>
      <c r="CO770" s="668"/>
      <c r="CP770" s="668"/>
      <c r="CQ770" s="668"/>
      <c r="CR770" s="668"/>
      <c r="CS770" s="668"/>
      <c r="CT770" s="668"/>
      <c r="CU770" s="668"/>
      <c r="CV770" s="668"/>
      <c r="CW770" s="668"/>
      <c r="CX770" s="668"/>
      <c r="CY770" s="668"/>
      <c r="CZ770" s="668"/>
      <c r="DA770" s="668"/>
      <c r="DB770" s="668"/>
      <c r="DC770" s="668"/>
      <c r="DD770" s="668"/>
      <c r="DE770" s="668"/>
      <c r="DF770" s="668"/>
      <c r="DG770" s="668"/>
      <c r="DH770" s="668"/>
      <c r="DI770" s="668"/>
      <c r="DJ770" s="668"/>
      <c r="DK770" s="668"/>
      <c r="DL770" s="668"/>
      <c r="DM770" s="668"/>
      <c r="DN770" s="668"/>
      <c r="DO770" s="668"/>
      <c r="DP770" s="668"/>
      <c r="DQ770" s="668"/>
      <c r="DR770" s="668"/>
      <c r="DS770" s="668"/>
      <c r="DT770" s="668"/>
      <c r="DU770" s="668"/>
      <c r="DV770" s="668"/>
      <c r="DW770" s="668"/>
      <c r="DX770" s="668"/>
      <c r="DY770" s="668"/>
      <c r="DZ770" s="668"/>
      <c r="EA770" s="668"/>
      <c r="EB770" s="668"/>
      <c r="EC770" s="668"/>
      <c r="ED770" s="668"/>
      <c r="EE770" s="668"/>
      <c r="EF770" s="668"/>
      <c r="EG770" s="668"/>
      <c r="EH770" s="668"/>
      <c r="EI770" s="668"/>
      <c r="EJ770" s="668"/>
      <c r="EK770" s="668"/>
      <c r="EL770" s="668"/>
      <c r="EM770" s="668"/>
      <c r="EN770" s="668"/>
      <c r="EO770" s="668"/>
      <c r="EP770" s="668"/>
      <c r="EQ770" s="668"/>
      <c r="ER770" s="668"/>
      <c r="ES770" s="668"/>
      <c r="ET770" s="668"/>
      <c r="EU770" s="668"/>
      <c r="EV770" s="668"/>
      <c r="EW770" s="668"/>
      <c r="EX770" s="668"/>
      <c r="EY770" s="668"/>
      <c r="EZ770" s="668"/>
      <c r="FA770" s="668"/>
      <c r="FB770" s="668"/>
      <c r="FC770" s="668"/>
      <c r="FD770" s="668"/>
      <c r="FE770" s="668"/>
      <c r="FF770" s="668"/>
    </row>
    <row r="771" spans="1:162" s="668" customFormat="1" ht="24" customHeight="1" thickTop="1">
      <c r="A771" s="414"/>
      <c r="B771" s="414" t="s">
        <v>592</v>
      </c>
      <c r="C771" s="415"/>
      <c r="D771" s="416" t="s">
        <v>593</v>
      </c>
      <c r="E771" s="417">
        <v>25000000</v>
      </c>
      <c r="F771" s="417">
        <v>0</v>
      </c>
      <c r="G771" s="417">
        <v>25000000</v>
      </c>
      <c r="H771" s="667"/>
      <c r="I771" s="665"/>
      <c r="J771" s="665" t="s">
        <v>592</v>
      </c>
      <c r="K771" s="666"/>
      <c r="L771" s="585" t="s">
        <v>3339</v>
      </c>
      <c r="M771" s="981">
        <f t="shared" si="33"/>
        <v>25000000</v>
      </c>
      <c r="N771" s="981">
        <f t="shared" si="34"/>
        <v>0</v>
      </c>
      <c r="O771" s="981">
        <f t="shared" si="35"/>
        <v>25000000</v>
      </c>
      <c r="P771" s="667"/>
      <c r="Q771" s="667"/>
      <c r="R771" s="667"/>
      <c r="S771" s="667"/>
      <c r="T771" s="667"/>
      <c r="U771" s="667"/>
      <c r="V771" s="667"/>
      <c r="W771" s="667"/>
      <c r="X771" s="667"/>
      <c r="Y771" s="667"/>
      <c r="Z771" s="667"/>
      <c r="AA771" s="667"/>
      <c r="AB771" s="667"/>
      <c r="AC771" s="667"/>
      <c r="AD771" s="667"/>
      <c r="AE771" s="667"/>
      <c r="AF771" s="667"/>
      <c r="AG771" s="667"/>
      <c r="AH771" s="667"/>
      <c r="AI771" s="667"/>
      <c r="AJ771" s="667"/>
    </row>
    <row r="772" spans="1:162" s="668" customFormat="1" ht="24" customHeight="1">
      <c r="A772" s="385"/>
      <c r="B772" s="384"/>
      <c r="C772" s="385" t="s">
        <v>592</v>
      </c>
      <c r="D772" s="418" t="s">
        <v>594</v>
      </c>
      <c r="E772" s="419">
        <v>25000000</v>
      </c>
      <c r="F772" s="419">
        <v>0</v>
      </c>
      <c r="G772" s="417">
        <v>25000000</v>
      </c>
      <c r="H772" s="667"/>
      <c r="I772" s="669"/>
      <c r="J772" s="670"/>
      <c r="K772" s="669" t="s">
        <v>592</v>
      </c>
      <c r="L772" s="586" t="s">
        <v>3327</v>
      </c>
      <c r="M772" s="982">
        <f t="shared" si="33"/>
        <v>25000000</v>
      </c>
      <c r="N772" s="982">
        <f t="shared" si="34"/>
        <v>0</v>
      </c>
      <c r="O772" s="982">
        <f t="shared" si="35"/>
        <v>25000000</v>
      </c>
      <c r="P772" s="667"/>
      <c r="Q772" s="667"/>
      <c r="R772" s="667"/>
      <c r="S772" s="667"/>
      <c r="T772" s="667"/>
      <c r="U772" s="667"/>
      <c r="V772" s="667"/>
      <c r="W772" s="667"/>
      <c r="X772" s="667"/>
      <c r="Y772" s="667"/>
      <c r="Z772" s="667"/>
      <c r="AA772" s="667"/>
      <c r="AB772" s="667"/>
      <c r="AC772" s="667"/>
      <c r="AD772" s="667"/>
      <c r="AE772" s="667"/>
      <c r="AF772" s="667"/>
      <c r="AG772" s="667"/>
      <c r="AH772" s="667"/>
      <c r="AI772" s="667"/>
      <c r="AJ772" s="667"/>
    </row>
    <row r="773" spans="1:162" s="672" customFormat="1" ht="24" customHeight="1">
      <c r="A773" s="385"/>
      <c r="B773" s="385" t="s">
        <v>595</v>
      </c>
      <c r="C773" s="384"/>
      <c r="D773" s="418" t="s">
        <v>1277</v>
      </c>
      <c r="E773" s="419">
        <v>9813000</v>
      </c>
      <c r="F773" s="419">
        <v>0</v>
      </c>
      <c r="G773" s="417">
        <v>9813000</v>
      </c>
      <c r="H773" s="667"/>
      <c r="I773" s="669"/>
      <c r="J773" s="669" t="s">
        <v>595</v>
      </c>
      <c r="K773" s="670"/>
      <c r="L773" s="586" t="s">
        <v>3927</v>
      </c>
      <c r="M773" s="982">
        <f t="shared" si="33"/>
        <v>9813000</v>
      </c>
      <c r="N773" s="982">
        <f t="shared" si="34"/>
        <v>0</v>
      </c>
      <c r="O773" s="982">
        <f t="shared" si="35"/>
        <v>9813000</v>
      </c>
      <c r="P773" s="667"/>
      <c r="Q773" s="667"/>
      <c r="R773" s="667"/>
      <c r="S773" s="667"/>
      <c r="T773" s="667"/>
      <c r="U773" s="667"/>
      <c r="V773" s="667"/>
      <c r="W773" s="667"/>
      <c r="X773" s="667"/>
      <c r="Y773" s="667"/>
      <c r="Z773" s="667"/>
      <c r="AA773" s="667"/>
      <c r="AB773" s="667"/>
      <c r="AC773" s="667"/>
      <c r="AD773" s="667"/>
      <c r="AE773" s="667"/>
      <c r="AF773" s="667"/>
      <c r="AG773" s="667"/>
      <c r="AH773" s="667"/>
      <c r="AI773" s="667"/>
      <c r="AJ773" s="667"/>
      <c r="AK773" s="668"/>
      <c r="AL773" s="668"/>
      <c r="AM773" s="668"/>
      <c r="AN773" s="668"/>
      <c r="AO773" s="668"/>
      <c r="AP773" s="668"/>
      <c r="AQ773" s="668"/>
      <c r="AR773" s="668"/>
      <c r="AS773" s="668"/>
      <c r="AT773" s="668"/>
      <c r="AU773" s="668"/>
      <c r="AV773" s="668"/>
      <c r="AW773" s="668"/>
      <c r="AX773" s="668"/>
      <c r="AY773" s="668"/>
      <c r="AZ773" s="668"/>
      <c r="BA773" s="668"/>
      <c r="BB773" s="668"/>
      <c r="BC773" s="668"/>
      <c r="BD773" s="668"/>
      <c r="BE773" s="668"/>
      <c r="BF773" s="668"/>
      <c r="BG773" s="668"/>
      <c r="BH773" s="668"/>
      <c r="BI773" s="668"/>
      <c r="BJ773" s="668"/>
      <c r="BK773" s="668"/>
      <c r="BL773" s="668"/>
      <c r="BM773" s="668"/>
      <c r="BN773" s="668"/>
      <c r="BO773" s="668"/>
      <c r="BP773" s="668"/>
      <c r="BQ773" s="668"/>
      <c r="BR773" s="668"/>
      <c r="BS773" s="668"/>
      <c r="BT773" s="668"/>
      <c r="BU773" s="668"/>
      <c r="BV773" s="668"/>
      <c r="BW773" s="668"/>
      <c r="BX773" s="668"/>
      <c r="BY773" s="668"/>
      <c r="BZ773" s="668"/>
      <c r="CA773" s="668"/>
      <c r="CB773" s="668"/>
      <c r="CC773" s="668"/>
      <c r="CD773" s="668"/>
      <c r="CE773" s="668"/>
      <c r="CF773" s="668"/>
      <c r="CG773" s="668"/>
      <c r="CH773" s="668"/>
      <c r="CI773" s="668"/>
      <c r="CJ773" s="668"/>
      <c r="CK773" s="668"/>
      <c r="CL773" s="668"/>
      <c r="CM773" s="668"/>
      <c r="CN773" s="668"/>
      <c r="CO773" s="668"/>
      <c r="CP773" s="668"/>
      <c r="CQ773" s="668"/>
      <c r="CR773" s="668"/>
      <c r="CS773" s="668"/>
      <c r="CT773" s="668"/>
      <c r="CU773" s="668"/>
      <c r="CV773" s="668"/>
      <c r="CW773" s="668"/>
      <c r="CX773" s="668"/>
      <c r="CY773" s="668"/>
      <c r="CZ773" s="668"/>
      <c r="DA773" s="668"/>
      <c r="DB773" s="668"/>
      <c r="DC773" s="668"/>
      <c r="DD773" s="668"/>
      <c r="DE773" s="668"/>
      <c r="DF773" s="668"/>
      <c r="DG773" s="668"/>
      <c r="DH773" s="668"/>
      <c r="DI773" s="668"/>
      <c r="DJ773" s="668"/>
      <c r="DK773" s="668"/>
      <c r="DL773" s="668"/>
      <c r="DM773" s="668"/>
      <c r="DN773" s="668"/>
      <c r="DO773" s="668"/>
      <c r="DP773" s="668"/>
      <c r="DQ773" s="668"/>
      <c r="DR773" s="668"/>
      <c r="DS773" s="668"/>
      <c r="DT773" s="668"/>
      <c r="DU773" s="668"/>
      <c r="DV773" s="668"/>
      <c r="DW773" s="668"/>
      <c r="DX773" s="668"/>
      <c r="DY773" s="668"/>
      <c r="DZ773" s="668"/>
      <c r="EA773" s="668"/>
      <c r="EB773" s="668"/>
      <c r="EC773" s="668"/>
      <c r="ED773" s="668"/>
      <c r="EE773" s="668"/>
      <c r="EF773" s="668"/>
      <c r="EG773" s="668"/>
      <c r="EH773" s="668"/>
      <c r="EI773" s="668"/>
      <c r="EJ773" s="668"/>
      <c r="EK773" s="668"/>
      <c r="EL773" s="668"/>
      <c r="EM773" s="668"/>
      <c r="EN773" s="668"/>
      <c r="EO773" s="668"/>
      <c r="EP773" s="668"/>
      <c r="EQ773" s="668"/>
      <c r="ER773" s="668"/>
      <c r="ES773" s="668"/>
      <c r="ET773" s="668"/>
      <c r="EU773" s="668"/>
      <c r="EV773" s="668"/>
      <c r="EW773" s="668"/>
      <c r="EX773" s="668"/>
      <c r="EY773" s="668"/>
      <c r="EZ773" s="668"/>
      <c r="FA773" s="668"/>
      <c r="FB773" s="668"/>
      <c r="FC773" s="668"/>
      <c r="FD773" s="668"/>
      <c r="FE773" s="668"/>
      <c r="FF773" s="668"/>
    </row>
    <row r="774" spans="1:162" s="672" customFormat="1" ht="24" customHeight="1">
      <c r="A774" s="385"/>
      <c r="B774" s="385"/>
      <c r="C774" s="384" t="s">
        <v>592</v>
      </c>
      <c r="D774" s="418" t="s">
        <v>1278</v>
      </c>
      <c r="E774" s="419">
        <v>5056000</v>
      </c>
      <c r="F774" s="419">
        <v>0</v>
      </c>
      <c r="G774" s="419">
        <v>5056000</v>
      </c>
      <c r="H774" s="667"/>
      <c r="I774" s="669"/>
      <c r="J774" s="669"/>
      <c r="K774" s="670" t="s">
        <v>592</v>
      </c>
      <c r="L774" s="586" t="s">
        <v>3928</v>
      </c>
      <c r="M774" s="982">
        <f t="shared" ref="M774:M837" si="36">E774</f>
        <v>5056000</v>
      </c>
      <c r="N774" s="982">
        <f t="shared" ref="N774:N837" si="37">F774</f>
        <v>0</v>
      </c>
      <c r="O774" s="982">
        <f t="shared" ref="O774:O837" si="38">G774</f>
        <v>5056000</v>
      </c>
      <c r="P774" s="667"/>
      <c r="Q774" s="667"/>
      <c r="R774" s="667"/>
      <c r="S774" s="667"/>
      <c r="T774" s="667"/>
      <c r="U774" s="667"/>
      <c r="V774" s="667"/>
      <c r="W774" s="667"/>
      <c r="X774" s="667"/>
      <c r="Y774" s="667"/>
      <c r="Z774" s="667"/>
      <c r="AA774" s="667"/>
      <c r="AB774" s="667"/>
      <c r="AC774" s="667"/>
      <c r="AD774" s="667"/>
      <c r="AE774" s="667"/>
      <c r="AF774" s="667"/>
      <c r="AG774" s="667"/>
      <c r="AH774" s="667"/>
      <c r="AI774" s="667"/>
      <c r="AJ774" s="667"/>
      <c r="AK774" s="668"/>
      <c r="AL774" s="668"/>
      <c r="AM774" s="668"/>
      <c r="AN774" s="668"/>
      <c r="AO774" s="668"/>
      <c r="AP774" s="668"/>
      <c r="AQ774" s="668"/>
      <c r="AR774" s="668"/>
      <c r="AS774" s="668"/>
      <c r="AT774" s="668"/>
      <c r="AU774" s="668"/>
      <c r="AV774" s="668"/>
      <c r="AW774" s="668"/>
      <c r="AX774" s="668"/>
      <c r="AY774" s="668"/>
      <c r="AZ774" s="668"/>
      <c r="BA774" s="668"/>
      <c r="BB774" s="668"/>
      <c r="BC774" s="668"/>
      <c r="BD774" s="668"/>
      <c r="BE774" s="668"/>
      <c r="BF774" s="668"/>
      <c r="BG774" s="668"/>
      <c r="BH774" s="668"/>
      <c r="BI774" s="668"/>
      <c r="BJ774" s="668"/>
      <c r="BK774" s="668"/>
      <c r="BL774" s="668"/>
      <c r="BM774" s="668"/>
      <c r="BN774" s="668"/>
      <c r="BO774" s="668"/>
      <c r="BP774" s="668"/>
      <c r="BQ774" s="668"/>
      <c r="BR774" s="668"/>
      <c r="BS774" s="668"/>
      <c r="BT774" s="668"/>
      <c r="BU774" s="668"/>
      <c r="BV774" s="668"/>
      <c r="BW774" s="668"/>
      <c r="BX774" s="668"/>
      <c r="BY774" s="668"/>
      <c r="BZ774" s="668"/>
      <c r="CA774" s="668"/>
      <c r="CB774" s="668"/>
      <c r="CC774" s="668"/>
      <c r="CD774" s="668"/>
      <c r="CE774" s="668"/>
      <c r="CF774" s="668"/>
      <c r="CG774" s="668"/>
      <c r="CH774" s="668"/>
      <c r="CI774" s="668"/>
      <c r="CJ774" s="668"/>
      <c r="CK774" s="668"/>
      <c r="CL774" s="668"/>
      <c r="CM774" s="668"/>
      <c r="CN774" s="668"/>
      <c r="CO774" s="668"/>
      <c r="CP774" s="668"/>
      <c r="CQ774" s="668"/>
      <c r="CR774" s="668"/>
      <c r="CS774" s="668"/>
      <c r="CT774" s="668"/>
      <c r="CU774" s="668"/>
      <c r="CV774" s="668"/>
      <c r="CW774" s="668"/>
      <c r="CX774" s="668"/>
      <c r="CY774" s="668"/>
      <c r="CZ774" s="668"/>
      <c r="DA774" s="668"/>
      <c r="DB774" s="668"/>
      <c r="DC774" s="668"/>
      <c r="DD774" s="668"/>
      <c r="DE774" s="668"/>
      <c r="DF774" s="668"/>
      <c r="DG774" s="668"/>
      <c r="DH774" s="668"/>
      <c r="DI774" s="668"/>
      <c r="DJ774" s="668"/>
      <c r="DK774" s="668"/>
      <c r="DL774" s="668"/>
      <c r="DM774" s="668"/>
      <c r="DN774" s="668"/>
      <c r="DO774" s="668"/>
      <c r="DP774" s="668"/>
      <c r="DQ774" s="668"/>
      <c r="DR774" s="668"/>
      <c r="DS774" s="668"/>
      <c r="DT774" s="668"/>
      <c r="DU774" s="668"/>
      <c r="DV774" s="668"/>
      <c r="DW774" s="668"/>
      <c r="DX774" s="668"/>
      <c r="DY774" s="668"/>
      <c r="DZ774" s="668"/>
      <c r="EA774" s="668"/>
      <c r="EB774" s="668"/>
      <c r="EC774" s="668"/>
      <c r="ED774" s="668"/>
      <c r="EE774" s="668"/>
      <c r="EF774" s="668"/>
      <c r="EG774" s="668"/>
      <c r="EH774" s="668"/>
      <c r="EI774" s="668"/>
      <c r="EJ774" s="668"/>
      <c r="EK774" s="668"/>
      <c r="EL774" s="668"/>
      <c r="EM774" s="668"/>
      <c r="EN774" s="668"/>
      <c r="EO774" s="668"/>
      <c r="EP774" s="668"/>
      <c r="EQ774" s="668"/>
      <c r="ER774" s="668"/>
      <c r="ES774" s="668"/>
      <c r="ET774" s="668"/>
      <c r="EU774" s="668"/>
      <c r="EV774" s="668"/>
      <c r="EW774" s="668"/>
      <c r="EX774" s="668"/>
      <c r="EY774" s="668"/>
      <c r="EZ774" s="668"/>
      <c r="FA774" s="668"/>
      <c r="FB774" s="668"/>
      <c r="FC774" s="668"/>
      <c r="FD774" s="668"/>
      <c r="FE774" s="668"/>
      <c r="FF774" s="668"/>
    </row>
    <row r="775" spans="1:162" s="672" customFormat="1" ht="24" customHeight="1">
      <c r="A775" s="415"/>
      <c r="B775" s="414"/>
      <c r="C775" s="414" t="s">
        <v>595</v>
      </c>
      <c r="D775" s="416" t="s">
        <v>1279</v>
      </c>
      <c r="E775" s="417">
        <v>1657000</v>
      </c>
      <c r="F775" s="417">
        <v>0</v>
      </c>
      <c r="G775" s="417">
        <v>1657000</v>
      </c>
      <c r="H775" s="667"/>
      <c r="I775" s="666"/>
      <c r="J775" s="665"/>
      <c r="K775" s="665" t="s">
        <v>595</v>
      </c>
      <c r="L775" s="585" t="s">
        <v>3929</v>
      </c>
      <c r="M775" s="981">
        <f t="shared" si="36"/>
        <v>1657000</v>
      </c>
      <c r="N775" s="981">
        <f t="shared" si="37"/>
        <v>0</v>
      </c>
      <c r="O775" s="981">
        <f t="shared" si="38"/>
        <v>1657000</v>
      </c>
      <c r="P775" s="667"/>
      <c r="Q775" s="667"/>
      <c r="R775" s="667"/>
      <c r="S775" s="667"/>
      <c r="T775" s="667"/>
      <c r="U775" s="667"/>
      <c r="V775" s="667"/>
      <c r="W775" s="667"/>
      <c r="X775" s="667"/>
      <c r="Y775" s="667"/>
      <c r="Z775" s="667"/>
      <c r="AA775" s="667"/>
      <c r="AB775" s="667"/>
      <c r="AC775" s="667"/>
      <c r="AD775" s="667"/>
      <c r="AE775" s="667"/>
      <c r="AF775" s="667"/>
      <c r="AG775" s="667"/>
      <c r="AH775" s="667"/>
      <c r="AI775" s="667"/>
      <c r="AJ775" s="667"/>
      <c r="AK775" s="668"/>
      <c r="AL775" s="668"/>
      <c r="AM775" s="668"/>
      <c r="AN775" s="668"/>
      <c r="AO775" s="668"/>
      <c r="AP775" s="668"/>
      <c r="AQ775" s="668"/>
      <c r="AR775" s="668"/>
      <c r="AS775" s="668"/>
      <c r="AT775" s="668"/>
      <c r="AU775" s="668"/>
      <c r="AV775" s="668"/>
      <c r="AW775" s="668"/>
      <c r="AX775" s="668"/>
      <c r="AY775" s="668"/>
      <c r="AZ775" s="668"/>
      <c r="BA775" s="668"/>
      <c r="BB775" s="668"/>
      <c r="BC775" s="668"/>
      <c r="BD775" s="668"/>
      <c r="BE775" s="668"/>
      <c r="BF775" s="668"/>
      <c r="BG775" s="668"/>
      <c r="BH775" s="668"/>
      <c r="BI775" s="668"/>
      <c r="BJ775" s="668"/>
      <c r="BK775" s="668"/>
      <c r="BL775" s="668"/>
      <c r="BM775" s="668"/>
      <c r="BN775" s="668"/>
      <c r="BO775" s="668"/>
      <c r="BP775" s="668"/>
      <c r="BQ775" s="668"/>
      <c r="BR775" s="668"/>
      <c r="BS775" s="668"/>
      <c r="BT775" s="668"/>
      <c r="BU775" s="668"/>
      <c r="BV775" s="668"/>
      <c r="BW775" s="668"/>
      <c r="BX775" s="668"/>
      <c r="BY775" s="668"/>
      <c r="BZ775" s="668"/>
      <c r="CA775" s="668"/>
      <c r="CB775" s="668"/>
      <c r="CC775" s="668"/>
      <c r="CD775" s="668"/>
      <c r="CE775" s="668"/>
      <c r="CF775" s="668"/>
      <c r="CG775" s="668"/>
      <c r="CH775" s="668"/>
      <c r="CI775" s="668"/>
      <c r="CJ775" s="668"/>
      <c r="CK775" s="668"/>
      <c r="CL775" s="668"/>
      <c r="CM775" s="668"/>
      <c r="CN775" s="668"/>
      <c r="CO775" s="668"/>
      <c r="CP775" s="668"/>
      <c r="CQ775" s="668"/>
      <c r="CR775" s="668"/>
      <c r="CS775" s="668"/>
      <c r="CT775" s="668"/>
      <c r="CU775" s="668"/>
      <c r="CV775" s="668"/>
      <c r="CW775" s="668"/>
      <c r="CX775" s="668"/>
      <c r="CY775" s="668"/>
      <c r="CZ775" s="668"/>
      <c r="DA775" s="668"/>
      <c r="DB775" s="668"/>
      <c r="DC775" s="668"/>
      <c r="DD775" s="668"/>
      <c r="DE775" s="668"/>
      <c r="DF775" s="668"/>
      <c r="DG775" s="668"/>
      <c r="DH775" s="668"/>
      <c r="DI775" s="668"/>
      <c r="DJ775" s="668"/>
      <c r="DK775" s="668"/>
      <c r="DL775" s="668"/>
      <c r="DM775" s="668"/>
      <c r="DN775" s="668"/>
      <c r="DO775" s="668"/>
      <c r="DP775" s="668"/>
      <c r="DQ775" s="668"/>
      <c r="DR775" s="668"/>
      <c r="DS775" s="668"/>
      <c r="DT775" s="668"/>
      <c r="DU775" s="668"/>
      <c r="DV775" s="668"/>
      <c r="DW775" s="668"/>
      <c r="DX775" s="668"/>
      <c r="DY775" s="668"/>
      <c r="DZ775" s="668"/>
      <c r="EA775" s="668"/>
      <c r="EB775" s="668"/>
      <c r="EC775" s="668"/>
      <c r="ED775" s="668"/>
      <c r="EE775" s="668"/>
      <c r="EF775" s="668"/>
      <c r="EG775" s="668"/>
      <c r="EH775" s="668"/>
      <c r="EI775" s="668"/>
      <c r="EJ775" s="668"/>
      <c r="EK775" s="668"/>
      <c r="EL775" s="668"/>
      <c r="EM775" s="668"/>
      <c r="EN775" s="668"/>
      <c r="EO775" s="668"/>
      <c r="EP775" s="668"/>
      <c r="EQ775" s="668"/>
      <c r="ER775" s="668"/>
      <c r="ES775" s="668"/>
      <c r="ET775" s="668"/>
      <c r="EU775" s="668"/>
      <c r="EV775" s="668"/>
      <c r="EW775" s="668"/>
      <c r="EX775" s="668"/>
      <c r="EY775" s="668"/>
      <c r="EZ775" s="668"/>
      <c r="FA775" s="668"/>
      <c r="FB775" s="668"/>
      <c r="FC775" s="668"/>
      <c r="FD775" s="668"/>
      <c r="FE775" s="668"/>
      <c r="FF775" s="668"/>
    </row>
    <row r="776" spans="1:162" s="684" customFormat="1" ht="24" customHeight="1">
      <c r="A776" s="384"/>
      <c r="B776" s="385"/>
      <c r="C776" s="385" t="s">
        <v>599</v>
      </c>
      <c r="D776" s="418" t="s">
        <v>1280</v>
      </c>
      <c r="E776" s="419">
        <v>1250000</v>
      </c>
      <c r="F776" s="419">
        <v>0</v>
      </c>
      <c r="G776" s="417">
        <v>1250000</v>
      </c>
      <c r="H776" s="667"/>
      <c r="I776" s="670"/>
      <c r="J776" s="669"/>
      <c r="K776" s="669" t="s">
        <v>599</v>
      </c>
      <c r="L776" s="586" t="s">
        <v>3930</v>
      </c>
      <c r="M776" s="982">
        <f t="shared" si="36"/>
        <v>1250000</v>
      </c>
      <c r="N776" s="982">
        <f t="shared" si="37"/>
        <v>0</v>
      </c>
      <c r="O776" s="982">
        <f t="shared" si="38"/>
        <v>1250000</v>
      </c>
      <c r="P776" s="667"/>
      <c r="Q776" s="667"/>
      <c r="R776" s="667"/>
      <c r="S776" s="667"/>
      <c r="T776" s="667"/>
      <c r="U776" s="667"/>
      <c r="V776" s="667"/>
      <c r="W776" s="667"/>
      <c r="X776" s="667"/>
      <c r="Y776" s="667"/>
      <c r="Z776" s="667"/>
      <c r="AA776" s="667"/>
      <c r="AB776" s="667"/>
      <c r="AC776" s="667"/>
      <c r="AD776" s="667"/>
      <c r="AE776" s="667"/>
      <c r="AF776" s="667"/>
      <c r="AG776" s="667"/>
      <c r="AH776" s="667"/>
      <c r="AI776" s="667"/>
      <c r="AJ776" s="667"/>
      <c r="AK776" s="668"/>
      <c r="AL776" s="668"/>
      <c r="AM776" s="668"/>
      <c r="AN776" s="668"/>
      <c r="AO776" s="668"/>
      <c r="AP776" s="668"/>
      <c r="AQ776" s="668"/>
      <c r="AR776" s="668"/>
      <c r="AS776" s="668"/>
      <c r="AT776" s="668"/>
      <c r="AU776" s="668"/>
      <c r="AV776" s="668"/>
      <c r="AW776" s="668"/>
      <c r="AX776" s="668"/>
      <c r="AY776" s="668"/>
      <c r="AZ776" s="668"/>
      <c r="BA776" s="668"/>
      <c r="BB776" s="668"/>
      <c r="BC776" s="668"/>
      <c r="BD776" s="668"/>
      <c r="BE776" s="668"/>
      <c r="BF776" s="668"/>
      <c r="BG776" s="668"/>
      <c r="BH776" s="668"/>
      <c r="BI776" s="668"/>
      <c r="BJ776" s="668"/>
      <c r="BK776" s="668"/>
      <c r="BL776" s="668"/>
      <c r="BM776" s="668"/>
      <c r="BN776" s="668"/>
      <c r="BO776" s="668"/>
      <c r="BP776" s="668"/>
      <c r="BQ776" s="668"/>
      <c r="BR776" s="668"/>
      <c r="BS776" s="668"/>
      <c r="BT776" s="668"/>
      <c r="BU776" s="668"/>
      <c r="BV776" s="668"/>
      <c r="BW776" s="668"/>
      <c r="BX776" s="668"/>
      <c r="BY776" s="668"/>
      <c r="BZ776" s="668"/>
      <c r="CA776" s="668"/>
      <c r="CB776" s="668"/>
      <c r="CC776" s="668"/>
      <c r="CD776" s="668"/>
      <c r="CE776" s="668"/>
      <c r="CF776" s="668"/>
      <c r="CG776" s="668"/>
      <c r="CH776" s="668"/>
      <c r="CI776" s="668"/>
      <c r="CJ776" s="668"/>
      <c r="CK776" s="668"/>
      <c r="CL776" s="668"/>
      <c r="CM776" s="668"/>
      <c r="CN776" s="668"/>
      <c r="CO776" s="668"/>
      <c r="CP776" s="668"/>
      <c r="CQ776" s="668"/>
      <c r="CR776" s="668"/>
      <c r="CS776" s="668"/>
      <c r="CT776" s="668"/>
      <c r="CU776" s="668"/>
      <c r="CV776" s="668"/>
      <c r="CW776" s="668"/>
      <c r="CX776" s="668"/>
      <c r="CY776" s="668"/>
      <c r="CZ776" s="668"/>
      <c r="DA776" s="668"/>
      <c r="DB776" s="668"/>
      <c r="DC776" s="668"/>
      <c r="DD776" s="668"/>
      <c r="DE776" s="668"/>
      <c r="DF776" s="668"/>
      <c r="DG776" s="668"/>
      <c r="DH776" s="668"/>
      <c r="DI776" s="668"/>
      <c r="DJ776" s="668"/>
      <c r="DK776" s="668"/>
      <c r="DL776" s="668"/>
      <c r="DM776" s="668"/>
      <c r="DN776" s="668"/>
      <c r="DO776" s="668"/>
      <c r="DP776" s="668"/>
      <c r="DQ776" s="668"/>
      <c r="DR776" s="668"/>
      <c r="DS776" s="668"/>
      <c r="DT776" s="668"/>
      <c r="DU776" s="668"/>
      <c r="DV776" s="668"/>
      <c r="DW776" s="668"/>
      <c r="DX776" s="668"/>
      <c r="DY776" s="668"/>
      <c r="DZ776" s="668"/>
      <c r="EA776" s="668"/>
      <c r="EB776" s="668"/>
      <c r="EC776" s="668"/>
      <c r="ED776" s="668"/>
      <c r="EE776" s="668"/>
      <c r="EF776" s="668"/>
      <c r="EG776" s="668"/>
      <c r="EH776" s="668"/>
      <c r="EI776" s="668"/>
      <c r="EJ776" s="668"/>
      <c r="EK776" s="668"/>
      <c r="EL776" s="668"/>
      <c r="EM776" s="668"/>
      <c r="EN776" s="668"/>
      <c r="EO776" s="668"/>
      <c r="EP776" s="668"/>
      <c r="EQ776" s="668"/>
      <c r="ER776" s="668"/>
      <c r="ES776" s="668"/>
      <c r="ET776" s="668"/>
      <c r="EU776" s="668"/>
      <c r="EV776" s="668"/>
      <c r="EW776" s="668"/>
      <c r="EX776" s="668"/>
      <c r="EY776" s="668"/>
      <c r="EZ776" s="668"/>
      <c r="FA776" s="668"/>
      <c r="FB776" s="668"/>
      <c r="FC776" s="668"/>
      <c r="FD776" s="668"/>
      <c r="FE776" s="668"/>
      <c r="FF776" s="668"/>
    </row>
    <row r="777" spans="1:162" s="668" customFormat="1" ht="24" customHeight="1">
      <c r="A777" s="414"/>
      <c r="B777" s="415"/>
      <c r="C777" s="414" t="s">
        <v>603</v>
      </c>
      <c r="D777" s="416" t="s">
        <v>1281</v>
      </c>
      <c r="E777" s="417">
        <v>1850000</v>
      </c>
      <c r="F777" s="417">
        <v>0</v>
      </c>
      <c r="G777" s="417">
        <v>1850000</v>
      </c>
      <c r="H777" s="667"/>
      <c r="I777" s="665"/>
      <c r="J777" s="666"/>
      <c r="K777" s="665" t="s">
        <v>603</v>
      </c>
      <c r="L777" s="585" t="s">
        <v>3931</v>
      </c>
      <c r="M777" s="981">
        <f t="shared" si="36"/>
        <v>1850000</v>
      </c>
      <c r="N777" s="981">
        <f t="shared" si="37"/>
        <v>0</v>
      </c>
      <c r="O777" s="981">
        <f t="shared" si="38"/>
        <v>1850000</v>
      </c>
      <c r="P777" s="667"/>
      <c r="Q777" s="667"/>
      <c r="R777" s="667"/>
      <c r="S777" s="667"/>
      <c r="T777" s="667"/>
      <c r="U777" s="667"/>
      <c r="V777" s="667"/>
      <c r="W777" s="667"/>
      <c r="X777" s="667"/>
      <c r="Y777" s="667"/>
      <c r="Z777" s="667"/>
      <c r="AA777" s="667"/>
      <c r="AB777" s="667"/>
      <c r="AC777" s="667"/>
      <c r="AD777" s="667"/>
      <c r="AE777" s="667"/>
      <c r="AF777" s="667"/>
      <c r="AG777" s="667"/>
      <c r="AH777" s="667"/>
      <c r="AI777" s="667"/>
      <c r="AJ777" s="667"/>
    </row>
    <row r="778" spans="1:162" s="672" customFormat="1" ht="24" customHeight="1">
      <c r="A778" s="385"/>
      <c r="B778" s="385" t="s">
        <v>599</v>
      </c>
      <c r="C778" s="384"/>
      <c r="D778" s="418" t="s">
        <v>1282</v>
      </c>
      <c r="E778" s="419">
        <v>5875000</v>
      </c>
      <c r="F778" s="419">
        <v>0</v>
      </c>
      <c r="G778" s="417">
        <v>5875000</v>
      </c>
      <c r="H778" s="667"/>
      <c r="I778" s="669"/>
      <c r="J778" s="669" t="s">
        <v>599</v>
      </c>
      <c r="K778" s="670"/>
      <c r="L778" s="586" t="s">
        <v>3932</v>
      </c>
      <c r="M778" s="982">
        <f t="shared" si="36"/>
        <v>5875000</v>
      </c>
      <c r="N778" s="982">
        <f t="shared" si="37"/>
        <v>0</v>
      </c>
      <c r="O778" s="982">
        <f t="shared" si="38"/>
        <v>5875000</v>
      </c>
      <c r="P778" s="667"/>
      <c r="Q778" s="667"/>
      <c r="R778" s="667"/>
      <c r="S778" s="667"/>
      <c r="T778" s="667"/>
      <c r="U778" s="667"/>
      <c r="V778" s="667"/>
      <c r="W778" s="667"/>
      <c r="X778" s="667"/>
      <c r="Y778" s="667"/>
      <c r="Z778" s="667"/>
      <c r="AA778" s="667"/>
      <c r="AB778" s="667"/>
      <c r="AC778" s="667"/>
      <c r="AD778" s="667"/>
      <c r="AE778" s="667"/>
      <c r="AF778" s="667"/>
      <c r="AG778" s="667"/>
      <c r="AH778" s="667"/>
      <c r="AI778" s="667"/>
      <c r="AJ778" s="667"/>
      <c r="AK778" s="668"/>
      <c r="AL778" s="668"/>
      <c r="AM778" s="668"/>
      <c r="AN778" s="668"/>
      <c r="AO778" s="668"/>
      <c r="AP778" s="668"/>
      <c r="AQ778" s="668"/>
      <c r="AR778" s="668"/>
      <c r="AS778" s="668"/>
      <c r="AT778" s="668"/>
      <c r="AU778" s="668"/>
      <c r="AV778" s="668"/>
      <c r="AW778" s="668"/>
      <c r="AX778" s="668"/>
      <c r="AY778" s="668"/>
      <c r="AZ778" s="668"/>
      <c r="BA778" s="668"/>
      <c r="BB778" s="668"/>
      <c r="BC778" s="668"/>
      <c r="BD778" s="668"/>
      <c r="BE778" s="668"/>
      <c r="BF778" s="668"/>
      <c r="BG778" s="668"/>
      <c r="BH778" s="668"/>
      <c r="BI778" s="668"/>
      <c r="BJ778" s="668"/>
      <c r="BK778" s="668"/>
      <c r="BL778" s="668"/>
      <c r="BM778" s="668"/>
      <c r="BN778" s="668"/>
      <c r="BO778" s="668"/>
      <c r="BP778" s="668"/>
      <c r="BQ778" s="668"/>
      <c r="BR778" s="668"/>
      <c r="BS778" s="668"/>
      <c r="BT778" s="668"/>
      <c r="BU778" s="668"/>
      <c r="BV778" s="668"/>
      <c r="BW778" s="668"/>
      <c r="BX778" s="668"/>
      <c r="BY778" s="668"/>
      <c r="BZ778" s="668"/>
      <c r="CA778" s="668"/>
      <c r="CB778" s="668"/>
      <c r="CC778" s="668"/>
      <c r="CD778" s="668"/>
      <c r="CE778" s="668"/>
      <c r="CF778" s="668"/>
      <c r="CG778" s="668"/>
      <c r="CH778" s="668"/>
      <c r="CI778" s="668"/>
      <c r="CJ778" s="668"/>
      <c r="CK778" s="668"/>
      <c r="CL778" s="668"/>
      <c r="CM778" s="668"/>
      <c r="CN778" s="668"/>
      <c r="CO778" s="668"/>
      <c r="CP778" s="668"/>
      <c r="CQ778" s="668"/>
      <c r="CR778" s="668"/>
      <c r="CS778" s="668"/>
      <c r="CT778" s="668"/>
      <c r="CU778" s="668"/>
      <c r="CV778" s="668"/>
      <c r="CW778" s="668"/>
      <c r="CX778" s="668"/>
      <c r="CY778" s="668"/>
      <c r="CZ778" s="668"/>
      <c r="DA778" s="668"/>
      <c r="DB778" s="668"/>
      <c r="DC778" s="668"/>
      <c r="DD778" s="668"/>
      <c r="DE778" s="668"/>
      <c r="DF778" s="668"/>
      <c r="DG778" s="668"/>
      <c r="DH778" s="668"/>
      <c r="DI778" s="668"/>
      <c r="DJ778" s="668"/>
      <c r="DK778" s="668"/>
      <c r="DL778" s="668"/>
      <c r="DM778" s="668"/>
      <c r="DN778" s="668"/>
      <c r="DO778" s="668"/>
      <c r="DP778" s="668"/>
      <c r="DQ778" s="668"/>
      <c r="DR778" s="668"/>
      <c r="DS778" s="668"/>
      <c r="DT778" s="668"/>
      <c r="DU778" s="668"/>
      <c r="DV778" s="668"/>
      <c r="DW778" s="668"/>
      <c r="DX778" s="668"/>
      <c r="DY778" s="668"/>
      <c r="DZ778" s="668"/>
      <c r="EA778" s="668"/>
      <c r="EB778" s="668"/>
      <c r="EC778" s="668"/>
      <c r="ED778" s="668"/>
      <c r="EE778" s="668"/>
      <c r="EF778" s="668"/>
      <c r="EG778" s="668"/>
      <c r="EH778" s="668"/>
      <c r="EI778" s="668"/>
      <c r="EJ778" s="668"/>
      <c r="EK778" s="668"/>
      <c r="EL778" s="668"/>
      <c r="EM778" s="668"/>
      <c r="EN778" s="668"/>
      <c r="EO778" s="668"/>
      <c r="EP778" s="668"/>
      <c r="EQ778" s="668"/>
      <c r="ER778" s="668"/>
      <c r="ES778" s="668"/>
      <c r="ET778" s="668"/>
      <c r="EU778" s="668"/>
      <c r="EV778" s="668"/>
      <c r="EW778" s="668"/>
      <c r="EX778" s="668"/>
      <c r="EY778" s="668"/>
      <c r="EZ778" s="668"/>
      <c r="FA778" s="668"/>
      <c r="FB778" s="668"/>
      <c r="FC778" s="668"/>
      <c r="FD778" s="668"/>
      <c r="FE778" s="668"/>
      <c r="FF778" s="668"/>
    </row>
    <row r="779" spans="1:162" s="672" customFormat="1" ht="24" customHeight="1">
      <c r="A779" s="385"/>
      <c r="B779" s="384"/>
      <c r="C779" s="385" t="s">
        <v>592</v>
      </c>
      <c r="D779" s="478" t="s">
        <v>1283</v>
      </c>
      <c r="E779" s="419">
        <v>5875000</v>
      </c>
      <c r="F779" s="419">
        <v>0</v>
      </c>
      <c r="G779" s="417">
        <v>5875000</v>
      </c>
      <c r="H779" s="667"/>
      <c r="I779" s="669"/>
      <c r="J779" s="670"/>
      <c r="K779" s="669" t="s">
        <v>592</v>
      </c>
      <c r="L779" s="586" t="s">
        <v>3933</v>
      </c>
      <c r="M779" s="982">
        <f t="shared" si="36"/>
        <v>5875000</v>
      </c>
      <c r="N779" s="982">
        <f t="shared" si="37"/>
        <v>0</v>
      </c>
      <c r="O779" s="982">
        <f t="shared" si="38"/>
        <v>5875000</v>
      </c>
      <c r="P779" s="667"/>
      <c r="Q779" s="667"/>
      <c r="R779" s="667"/>
      <c r="S779" s="667"/>
      <c r="T779" s="667"/>
      <c r="U779" s="667"/>
      <c r="V779" s="667"/>
      <c r="W779" s="667"/>
      <c r="X779" s="667"/>
      <c r="Y779" s="667"/>
      <c r="Z779" s="667"/>
      <c r="AA779" s="667"/>
      <c r="AB779" s="667"/>
      <c r="AC779" s="667"/>
      <c r="AD779" s="667"/>
      <c r="AE779" s="667"/>
      <c r="AF779" s="667"/>
      <c r="AG779" s="667"/>
      <c r="AH779" s="667"/>
      <c r="AI779" s="667"/>
      <c r="AJ779" s="667"/>
      <c r="AK779" s="668"/>
      <c r="AL779" s="668"/>
      <c r="AM779" s="668"/>
      <c r="AN779" s="668"/>
      <c r="AO779" s="668"/>
      <c r="AP779" s="668"/>
      <c r="AQ779" s="668"/>
      <c r="AR779" s="668"/>
      <c r="AS779" s="668"/>
      <c r="AT779" s="668"/>
      <c r="AU779" s="668"/>
      <c r="AV779" s="668"/>
      <c r="AW779" s="668"/>
      <c r="AX779" s="668"/>
      <c r="AY779" s="668"/>
      <c r="AZ779" s="668"/>
      <c r="BA779" s="668"/>
      <c r="BB779" s="668"/>
      <c r="BC779" s="668"/>
      <c r="BD779" s="668"/>
      <c r="BE779" s="668"/>
      <c r="BF779" s="668"/>
      <c r="BG779" s="668"/>
      <c r="BH779" s="668"/>
      <c r="BI779" s="668"/>
      <c r="BJ779" s="668"/>
      <c r="BK779" s="668"/>
      <c r="BL779" s="668"/>
      <c r="BM779" s="668"/>
      <c r="BN779" s="668"/>
      <c r="BO779" s="668"/>
      <c r="BP779" s="668"/>
      <c r="BQ779" s="668"/>
      <c r="BR779" s="668"/>
      <c r="BS779" s="668"/>
      <c r="BT779" s="668"/>
      <c r="BU779" s="668"/>
      <c r="BV779" s="668"/>
      <c r="BW779" s="668"/>
      <c r="BX779" s="668"/>
      <c r="BY779" s="668"/>
      <c r="BZ779" s="668"/>
      <c r="CA779" s="668"/>
      <c r="CB779" s="668"/>
      <c r="CC779" s="668"/>
      <c r="CD779" s="668"/>
      <c r="CE779" s="668"/>
      <c r="CF779" s="668"/>
      <c r="CG779" s="668"/>
      <c r="CH779" s="668"/>
      <c r="CI779" s="668"/>
      <c r="CJ779" s="668"/>
      <c r="CK779" s="668"/>
      <c r="CL779" s="668"/>
      <c r="CM779" s="668"/>
      <c r="CN779" s="668"/>
      <c r="CO779" s="668"/>
      <c r="CP779" s="668"/>
      <c r="CQ779" s="668"/>
      <c r="CR779" s="668"/>
      <c r="CS779" s="668"/>
      <c r="CT779" s="668"/>
      <c r="CU779" s="668"/>
      <c r="CV779" s="668"/>
      <c r="CW779" s="668"/>
      <c r="CX779" s="668"/>
      <c r="CY779" s="668"/>
      <c r="CZ779" s="668"/>
      <c r="DA779" s="668"/>
      <c r="DB779" s="668"/>
      <c r="DC779" s="668"/>
      <c r="DD779" s="668"/>
      <c r="DE779" s="668"/>
      <c r="DF779" s="668"/>
      <c r="DG779" s="668"/>
      <c r="DH779" s="668"/>
      <c r="DI779" s="668"/>
      <c r="DJ779" s="668"/>
      <c r="DK779" s="668"/>
      <c r="DL779" s="668"/>
      <c r="DM779" s="668"/>
      <c r="DN779" s="668"/>
      <c r="DO779" s="668"/>
      <c r="DP779" s="668"/>
      <c r="DQ779" s="668"/>
      <c r="DR779" s="668"/>
      <c r="DS779" s="668"/>
      <c r="DT779" s="668"/>
      <c r="DU779" s="668"/>
      <c r="DV779" s="668"/>
      <c r="DW779" s="668"/>
      <c r="DX779" s="668"/>
      <c r="DY779" s="668"/>
      <c r="DZ779" s="668"/>
      <c r="EA779" s="668"/>
      <c r="EB779" s="668"/>
      <c r="EC779" s="668"/>
      <c r="ED779" s="668"/>
      <c r="EE779" s="668"/>
      <c r="EF779" s="668"/>
      <c r="EG779" s="668"/>
      <c r="EH779" s="668"/>
      <c r="EI779" s="668"/>
      <c r="EJ779" s="668"/>
      <c r="EK779" s="668"/>
      <c r="EL779" s="668"/>
      <c r="EM779" s="668"/>
      <c r="EN779" s="668"/>
      <c r="EO779" s="668"/>
      <c r="EP779" s="668"/>
      <c r="EQ779" s="668"/>
      <c r="ER779" s="668"/>
      <c r="ES779" s="668"/>
      <c r="ET779" s="668"/>
      <c r="EU779" s="668"/>
      <c r="EV779" s="668"/>
      <c r="EW779" s="668"/>
      <c r="EX779" s="668"/>
      <c r="EY779" s="668"/>
      <c r="EZ779" s="668"/>
      <c r="FA779" s="668"/>
      <c r="FB779" s="668"/>
      <c r="FC779" s="668"/>
      <c r="FD779" s="668"/>
      <c r="FE779" s="668"/>
      <c r="FF779" s="668"/>
    </row>
    <row r="780" spans="1:162" s="682" customFormat="1" ht="24" customHeight="1" thickBot="1">
      <c r="A780" s="424" t="s">
        <v>1284</v>
      </c>
      <c r="B780" s="424"/>
      <c r="C780" s="425"/>
      <c r="D780" s="426" t="s">
        <v>1285</v>
      </c>
      <c r="E780" s="427">
        <v>19752260</v>
      </c>
      <c r="F780" s="427">
        <v>0</v>
      </c>
      <c r="G780" s="439">
        <v>19752260</v>
      </c>
      <c r="H780" s="662"/>
      <c r="I780" s="675" t="s">
        <v>1284</v>
      </c>
      <c r="J780" s="675"/>
      <c r="K780" s="676"/>
      <c r="L780" s="587" t="s">
        <v>3934</v>
      </c>
      <c r="M780" s="984">
        <f t="shared" si="36"/>
        <v>19752260</v>
      </c>
      <c r="N780" s="984">
        <f t="shared" si="37"/>
        <v>0</v>
      </c>
      <c r="O780" s="984">
        <f t="shared" si="38"/>
        <v>19752260</v>
      </c>
      <c r="P780" s="662"/>
      <c r="Q780" s="662"/>
      <c r="R780" s="662"/>
      <c r="S780" s="662"/>
      <c r="T780" s="662"/>
      <c r="U780" s="662"/>
      <c r="V780" s="662"/>
      <c r="W780" s="662"/>
      <c r="X780" s="662"/>
      <c r="Y780" s="662"/>
      <c r="Z780" s="662"/>
      <c r="AA780" s="662"/>
      <c r="AB780" s="662"/>
      <c r="AC780" s="662"/>
      <c r="AD780" s="662"/>
      <c r="AE780" s="662"/>
      <c r="AF780" s="662"/>
      <c r="AG780" s="662"/>
      <c r="AH780" s="662"/>
      <c r="AI780" s="662"/>
      <c r="AJ780" s="662"/>
      <c r="AK780" s="663"/>
      <c r="AL780" s="663"/>
      <c r="AM780" s="663"/>
      <c r="AN780" s="663"/>
      <c r="AO780" s="663"/>
      <c r="AP780" s="663"/>
      <c r="AQ780" s="663"/>
      <c r="AR780" s="663"/>
      <c r="AS780" s="663"/>
      <c r="AT780" s="663"/>
      <c r="AU780" s="663"/>
      <c r="AV780" s="663"/>
      <c r="AW780" s="663"/>
      <c r="AX780" s="663"/>
      <c r="AY780" s="663"/>
      <c r="AZ780" s="663"/>
      <c r="BA780" s="663"/>
      <c r="BB780" s="663"/>
      <c r="BC780" s="663"/>
      <c r="BD780" s="663"/>
      <c r="BE780" s="663"/>
      <c r="BF780" s="663"/>
      <c r="BG780" s="663"/>
      <c r="BH780" s="663"/>
      <c r="BI780" s="663"/>
      <c r="BJ780" s="663"/>
      <c r="BK780" s="663"/>
      <c r="BL780" s="663"/>
      <c r="BM780" s="663"/>
      <c r="BN780" s="663"/>
      <c r="BO780" s="663"/>
      <c r="BP780" s="663"/>
      <c r="BQ780" s="663"/>
      <c r="BR780" s="663"/>
      <c r="BS780" s="663"/>
      <c r="BT780" s="663"/>
      <c r="BU780" s="663"/>
      <c r="BV780" s="663"/>
      <c r="BW780" s="663"/>
      <c r="BX780" s="663"/>
      <c r="BY780" s="663"/>
      <c r="BZ780" s="663"/>
      <c r="CA780" s="663"/>
      <c r="CB780" s="663"/>
      <c r="CC780" s="663"/>
      <c r="CD780" s="663"/>
      <c r="CE780" s="663"/>
      <c r="CF780" s="663"/>
      <c r="CG780" s="663"/>
      <c r="CH780" s="663"/>
      <c r="CI780" s="663"/>
      <c r="CJ780" s="663"/>
      <c r="CK780" s="663"/>
      <c r="CL780" s="663"/>
      <c r="CM780" s="663"/>
      <c r="CN780" s="663"/>
      <c r="CO780" s="663"/>
      <c r="CP780" s="663"/>
      <c r="CQ780" s="663"/>
      <c r="CR780" s="663"/>
      <c r="CS780" s="663"/>
      <c r="CT780" s="663"/>
      <c r="CU780" s="663"/>
      <c r="CV780" s="663"/>
      <c r="CW780" s="663"/>
      <c r="CX780" s="663"/>
      <c r="CY780" s="663"/>
      <c r="CZ780" s="663"/>
      <c r="DA780" s="663"/>
      <c r="DB780" s="663"/>
      <c r="DC780" s="663"/>
      <c r="DD780" s="663"/>
      <c r="DE780" s="663"/>
      <c r="DF780" s="663"/>
      <c r="DG780" s="663"/>
      <c r="DH780" s="663"/>
      <c r="DI780" s="663"/>
      <c r="DJ780" s="663"/>
      <c r="DK780" s="663"/>
      <c r="DL780" s="663"/>
      <c r="DM780" s="663"/>
      <c r="DN780" s="663"/>
      <c r="DO780" s="663"/>
      <c r="DP780" s="663"/>
      <c r="DQ780" s="663"/>
      <c r="DR780" s="663"/>
      <c r="DS780" s="663"/>
      <c r="DT780" s="663"/>
      <c r="DU780" s="663"/>
      <c r="DV780" s="663"/>
      <c r="DW780" s="663"/>
      <c r="DX780" s="663"/>
      <c r="DY780" s="663"/>
      <c r="DZ780" s="663"/>
      <c r="EA780" s="663"/>
      <c r="EB780" s="663"/>
      <c r="EC780" s="663"/>
      <c r="ED780" s="663"/>
      <c r="EE780" s="663"/>
      <c r="EF780" s="663"/>
      <c r="EG780" s="663"/>
      <c r="EH780" s="663"/>
      <c r="EI780" s="663"/>
      <c r="EJ780" s="663"/>
      <c r="EK780" s="663"/>
      <c r="EL780" s="663"/>
      <c r="EM780" s="663"/>
      <c r="EN780" s="663"/>
      <c r="EO780" s="663"/>
      <c r="EP780" s="663"/>
      <c r="EQ780" s="663"/>
      <c r="ER780" s="663"/>
      <c r="ES780" s="663"/>
      <c r="ET780" s="663"/>
      <c r="EU780" s="663"/>
      <c r="EV780" s="663"/>
      <c r="EW780" s="663"/>
      <c r="EX780" s="663"/>
      <c r="EY780" s="663"/>
      <c r="EZ780" s="663"/>
      <c r="FA780" s="663"/>
      <c r="FB780" s="663"/>
      <c r="FC780" s="663"/>
      <c r="FD780" s="663"/>
      <c r="FE780" s="663"/>
      <c r="FF780" s="663"/>
    </row>
    <row r="781" spans="1:162" s="668" customFormat="1" ht="24" customHeight="1" thickTop="1">
      <c r="A781" s="414"/>
      <c r="B781" s="415" t="s">
        <v>592</v>
      </c>
      <c r="C781" s="414"/>
      <c r="D781" s="416" t="s">
        <v>593</v>
      </c>
      <c r="E781" s="417">
        <v>12280000</v>
      </c>
      <c r="F781" s="417">
        <v>0</v>
      </c>
      <c r="G781" s="417">
        <v>12280000</v>
      </c>
      <c r="H781" s="667"/>
      <c r="I781" s="665"/>
      <c r="J781" s="666" t="s">
        <v>592</v>
      </c>
      <c r="K781" s="665"/>
      <c r="L781" s="585" t="s">
        <v>3339</v>
      </c>
      <c r="M781" s="981">
        <f t="shared" si="36"/>
        <v>12280000</v>
      </c>
      <c r="N781" s="981">
        <f t="shared" si="37"/>
        <v>0</v>
      </c>
      <c r="O781" s="981">
        <f t="shared" si="38"/>
        <v>12280000</v>
      </c>
      <c r="P781" s="667"/>
      <c r="Q781" s="667"/>
      <c r="R781" s="667"/>
      <c r="S781" s="667"/>
      <c r="T781" s="667"/>
      <c r="U781" s="667"/>
      <c r="V781" s="667"/>
      <c r="W781" s="667"/>
      <c r="X781" s="667"/>
      <c r="Y781" s="667"/>
      <c r="Z781" s="667"/>
      <c r="AA781" s="667"/>
      <c r="AB781" s="667"/>
      <c r="AC781" s="667"/>
      <c r="AD781" s="667"/>
      <c r="AE781" s="667"/>
      <c r="AF781" s="667"/>
      <c r="AG781" s="667"/>
      <c r="AH781" s="667"/>
      <c r="AI781" s="667"/>
      <c r="AJ781" s="667"/>
    </row>
    <row r="782" spans="1:162" s="668" customFormat="1" ht="24" customHeight="1">
      <c r="A782" s="385"/>
      <c r="B782" s="385"/>
      <c r="C782" s="384" t="s">
        <v>592</v>
      </c>
      <c r="D782" s="418" t="s">
        <v>594</v>
      </c>
      <c r="E782" s="419">
        <v>12280000</v>
      </c>
      <c r="F782" s="419">
        <v>0</v>
      </c>
      <c r="G782" s="417">
        <v>12280000</v>
      </c>
      <c r="H782" s="667"/>
      <c r="I782" s="669"/>
      <c r="J782" s="669"/>
      <c r="K782" s="670" t="s">
        <v>592</v>
      </c>
      <c r="L782" s="586" t="s">
        <v>3935</v>
      </c>
      <c r="M782" s="982">
        <f t="shared" si="36"/>
        <v>12280000</v>
      </c>
      <c r="N782" s="982">
        <f t="shared" si="37"/>
        <v>0</v>
      </c>
      <c r="O782" s="982">
        <f t="shared" si="38"/>
        <v>12280000</v>
      </c>
      <c r="P782" s="667"/>
      <c r="Q782" s="667"/>
      <c r="R782" s="667"/>
      <c r="S782" s="667"/>
      <c r="T782" s="667"/>
      <c r="U782" s="667"/>
      <c r="V782" s="667"/>
      <c r="W782" s="667"/>
      <c r="X782" s="667"/>
      <c r="Y782" s="667"/>
      <c r="Z782" s="667"/>
      <c r="AA782" s="667"/>
      <c r="AB782" s="667"/>
      <c r="AC782" s="667"/>
      <c r="AD782" s="667"/>
      <c r="AE782" s="667"/>
      <c r="AF782" s="667"/>
      <c r="AG782" s="667"/>
      <c r="AH782" s="667"/>
      <c r="AI782" s="667"/>
      <c r="AJ782" s="667"/>
    </row>
    <row r="783" spans="1:162" s="672" customFormat="1" ht="24" customHeight="1">
      <c r="A783" s="385"/>
      <c r="B783" s="384" t="s">
        <v>595</v>
      </c>
      <c r="C783" s="385"/>
      <c r="D783" s="418" t="s">
        <v>1286</v>
      </c>
      <c r="E783" s="419">
        <v>6022000</v>
      </c>
      <c r="F783" s="419">
        <v>0</v>
      </c>
      <c r="G783" s="419">
        <v>6022000</v>
      </c>
      <c r="H783" s="667"/>
      <c r="I783" s="669"/>
      <c r="J783" s="670" t="s">
        <v>595</v>
      </c>
      <c r="K783" s="669"/>
      <c r="L783" s="586" t="s">
        <v>3936</v>
      </c>
      <c r="M783" s="982">
        <f t="shared" si="36"/>
        <v>6022000</v>
      </c>
      <c r="N783" s="982">
        <f t="shared" si="37"/>
        <v>0</v>
      </c>
      <c r="O783" s="982">
        <f t="shared" si="38"/>
        <v>6022000</v>
      </c>
      <c r="P783" s="667"/>
      <c r="Q783" s="667"/>
      <c r="R783" s="667"/>
      <c r="S783" s="667"/>
      <c r="T783" s="667"/>
      <c r="U783" s="667"/>
      <c r="V783" s="667"/>
      <c r="W783" s="667"/>
      <c r="X783" s="667"/>
      <c r="Y783" s="667"/>
      <c r="Z783" s="667"/>
      <c r="AA783" s="667"/>
      <c r="AB783" s="667"/>
      <c r="AC783" s="667"/>
      <c r="AD783" s="667"/>
      <c r="AE783" s="667"/>
      <c r="AF783" s="667"/>
      <c r="AG783" s="667"/>
      <c r="AH783" s="667"/>
      <c r="AI783" s="667"/>
      <c r="AJ783" s="667"/>
      <c r="AK783" s="668"/>
      <c r="AL783" s="668"/>
      <c r="AM783" s="668"/>
      <c r="AN783" s="668"/>
      <c r="AO783" s="668"/>
      <c r="AP783" s="668"/>
      <c r="AQ783" s="668"/>
      <c r="AR783" s="668"/>
      <c r="AS783" s="668"/>
      <c r="AT783" s="668"/>
      <c r="AU783" s="668"/>
      <c r="AV783" s="668"/>
      <c r="AW783" s="668"/>
      <c r="AX783" s="668"/>
      <c r="AY783" s="668"/>
      <c r="AZ783" s="668"/>
      <c r="BA783" s="668"/>
      <c r="BB783" s="668"/>
      <c r="BC783" s="668"/>
      <c r="BD783" s="668"/>
      <c r="BE783" s="668"/>
      <c r="BF783" s="668"/>
      <c r="BG783" s="668"/>
      <c r="BH783" s="668"/>
      <c r="BI783" s="668"/>
      <c r="BJ783" s="668"/>
      <c r="BK783" s="668"/>
      <c r="BL783" s="668"/>
      <c r="BM783" s="668"/>
      <c r="BN783" s="668"/>
      <c r="BO783" s="668"/>
      <c r="BP783" s="668"/>
      <c r="BQ783" s="668"/>
      <c r="BR783" s="668"/>
      <c r="BS783" s="668"/>
      <c r="BT783" s="668"/>
      <c r="BU783" s="668"/>
      <c r="BV783" s="668"/>
      <c r="BW783" s="668"/>
      <c r="BX783" s="668"/>
      <c r="BY783" s="668"/>
      <c r="BZ783" s="668"/>
      <c r="CA783" s="668"/>
      <c r="CB783" s="668"/>
      <c r="CC783" s="668"/>
      <c r="CD783" s="668"/>
      <c r="CE783" s="668"/>
      <c r="CF783" s="668"/>
      <c r="CG783" s="668"/>
      <c r="CH783" s="668"/>
      <c r="CI783" s="668"/>
      <c r="CJ783" s="668"/>
      <c r="CK783" s="668"/>
      <c r="CL783" s="668"/>
      <c r="CM783" s="668"/>
      <c r="CN783" s="668"/>
      <c r="CO783" s="668"/>
      <c r="CP783" s="668"/>
      <c r="CQ783" s="668"/>
      <c r="CR783" s="668"/>
      <c r="CS783" s="668"/>
      <c r="CT783" s="668"/>
      <c r="CU783" s="668"/>
      <c r="CV783" s="668"/>
      <c r="CW783" s="668"/>
      <c r="CX783" s="668"/>
      <c r="CY783" s="668"/>
      <c r="CZ783" s="668"/>
      <c r="DA783" s="668"/>
      <c r="DB783" s="668"/>
      <c r="DC783" s="668"/>
      <c r="DD783" s="668"/>
      <c r="DE783" s="668"/>
      <c r="DF783" s="668"/>
      <c r="DG783" s="668"/>
      <c r="DH783" s="668"/>
      <c r="DI783" s="668"/>
      <c r="DJ783" s="668"/>
      <c r="DK783" s="668"/>
      <c r="DL783" s="668"/>
      <c r="DM783" s="668"/>
      <c r="DN783" s="668"/>
      <c r="DO783" s="668"/>
      <c r="DP783" s="668"/>
      <c r="DQ783" s="668"/>
      <c r="DR783" s="668"/>
      <c r="DS783" s="668"/>
      <c r="DT783" s="668"/>
      <c r="DU783" s="668"/>
      <c r="DV783" s="668"/>
      <c r="DW783" s="668"/>
      <c r="DX783" s="668"/>
      <c r="DY783" s="668"/>
      <c r="DZ783" s="668"/>
      <c r="EA783" s="668"/>
      <c r="EB783" s="668"/>
      <c r="EC783" s="668"/>
      <c r="ED783" s="668"/>
      <c r="EE783" s="668"/>
      <c r="EF783" s="668"/>
      <c r="EG783" s="668"/>
      <c r="EH783" s="668"/>
      <c r="EI783" s="668"/>
      <c r="EJ783" s="668"/>
      <c r="EK783" s="668"/>
      <c r="EL783" s="668"/>
      <c r="EM783" s="668"/>
      <c r="EN783" s="668"/>
      <c r="EO783" s="668"/>
      <c r="EP783" s="668"/>
      <c r="EQ783" s="668"/>
      <c r="ER783" s="668"/>
      <c r="ES783" s="668"/>
      <c r="ET783" s="668"/>
      <c r="EU783" s="668"/>
      <c r="EV783" s="668"/>
      <c r="EW783" s="668"/>
      <c r="EX783" s="668"/>
      <c r="EY783" s="668"/>
      <c r="EZ783" s="668"/>
      <c r="FA783" s="668"/>
      <c r="FB783" s="668"/>
      <c r="FC783" s="668"/>
      <c r="FD783" s="668"/>
      <c r="FE783" s="668"/>
      <c r="FF783" s="668"/>
    </row>
    <row r="784" spans="1:162" s="668" customFormat="1" ht="24" customHeight="1">
      <c r="A784" s="414"/>
      <c r="B784" s="414"/>
      <c r="C784" s="415" t="s">
        <v>595</v>
      </c>
      <c r="D784" s="416" t="s">
        <v>3222</v>
      </c>
      <c r="E784" s="417">
        <v>572000</v>
      </c>
      <c r="F784" s="417">
        <v>0</v>
      </c>
      <c r="G784" s="417">
        <v>572000</v>
      </c>
      <c r="H784" s="667"/>
      <c r="I784" s="665"/>
      <c r="J784" s="665"/>
      <c r="K784" s="666" t="s">
        <v>595</v>
      </c>
      <c r="L784" s="585" t="s">
        <v>3937</v>
      </c>
      <c r="M784" s="981">
        <f t="shared" si="36"/>
        <v>572000</v>
      </c>
      <c r="N784" s="981">
        <f t="shared" si="37"/>
        <v>0</v>
      </c>
      <c r="O784" s="981">
        <f t="shared" si="38"/>
        <v>572000</v>
      </c>
      <c r="P784" s="667"/>
      <c r="Q784" s="667"/>
      <c r="R784" s="667"/>
      <c r="S784" s="667"/>
      <c r="T784" s="667"/>
      <c r="U784" s="667"/>
      <c r="V784" s="667"/>
      <c r="W784" s="667"/>
      <c r="X784" s="667"/>
      <c r="Y784" s="667"/>
      <c r="Z784" s="667"/>
      <c r="AA784" s="667"/>
      <c r="AB784" s="667"/>
      <c r="AC784" s="667"/>
      <c r="AD784" s="667"/>
      <c r="AE784" s="667"/>
      <c r="AF784" s="667"/>
      <c r="AG784" s="667"/>
      <c r="AH784" s="667"/>
      <c r="AI784" s="667"/>
      <c r="AJ784" s="667"/>
    </row>
    <row r="785" spans="1:162" s="668" customFormat="1" ht="24" customHeight="1">
      <c r="A785" s="385"/>
      <c r="B785" s="384"/>
      <c r="C785" s="385" t="s">
        <v>599</v>
      </c>
      <c r="D785" s="478" t="s">
        <v>1287</v>
      </c>
      <c r="E785" s="419">
        <v>1524000</v>
      </c>
      <c r="F785" s="419">
        <v>0</v>
      </c>
      <c r="G785" s="417">
        <v>1524000</v>
      </c>
      <c r="H785" s="667"/>
      <c r="I785" s="669"/>
      <c r="J785" s="670"/>
      <c r="K785" s="669" t="s">
        <v>599</v>
      </c>
      <c r="L785" s="586" t="s">
        <v>3938</v>
      </c>
      <c r="M785" s="982">
        <f t="shared" si="36"/>
        <v>1524000</v>
      </c>
      <c r="N785" s="982">
        <f t="shared" si="37"/>
        <v>0</v>
      </c>
      <c r="O785" s="982">
        <f t="shared" si="38"/>
        <v>1524000</v>
      </c>
      <c r="P785" s="667"/>
      <c r="Q785" s="667"/>
      <c r="R785" s="667"/>
      <c r="S785" s="667"/>
      <c r="T785" s="667"/>
      <c r="U785" s="667"/>
      <c r="V785" s="667"/>
      <c r="W785" s="667"/>
      <c r="X785" s="667"/>
      <c r="Y785" s="667"/>
      <c r="Z785" s="667"/>
      <c r="AA785" s="667"/>
      <c r="AB785" s="667"/>
      <c r="AC785" s="667"/>
      <c r="AD785" s="667"/>
      <c r="AE785" s="667"/>
      <c r="AF785" s="667"/>
      <c r="AG785" s="667"/>
      <c r="AH785" s="667"/>
      <c r="AI785" s="667"/>
      <c r="AJ785" s="667"/>
    </row>
    <row r="786" spans="1:162" s="668" customFormat="1" ht="24" customHeight="1">
      <c r="A786" s="385"/>
      <c r="B786" s="385"/>
      <c r="C786" s="384" t="s">
        <v>603</v>
      </c>
      <c r="D786" s="418" t="s">
        <v>1288</v>
      </c>
      <c r="E786" s="419">
        <v>3926000</v>
      </c>
      <c r="F786" s="419">
        <v>0</v>
      </c>
      <c r="G786" s="417">
        <v>3926000</v>
      </c>
      <c r="H786" s="667"/>
      <c r="I786" s="669"/>
      <c r="J786" s="669"/>
      <c r="K786" s="670" t="s">
        <v>603</v>
      </c>
      <c r="L786" s="586" t="s">
        <v>3939</v>
      </c>
      <c r="M786" s="982">
        <f t="shared" si="36"/>
        <v>3926000</v>
      </c>
      <c r="N786" s="982">
        <f t="shared" si="37"/>
        <v>0</v>
      </c>
      <c r="O786" s="982">
        <f t="shared" si="38"/>
        <v>3926000</v>
      </c>
      <c r="P786" s="667"/>
      <c r="Q786" s="667"/>
      <c r="R786" s="667"/>
      <c r="S786" s="667"/>
      <c r="T786" s="667"/>
      <c r="U786" s="667"/>
      <c r="V786" s="667"/>
      <c r="W786" s="667"/>
      <c r="X786" s="667"/>
      <c r="Y786" s="667"/>
      <c r="Z786" s="667"/>
      <c r="AA786" s="667"/>
      <c r="AB786" s="667"/>
      <c r="AC786" s="667"/>
      <c r="AD786" s="667"/>
      <c r="AE786" s="667"/>
      <c r="AF786" s="667"/>
      <c r="AG786" s="667"/>
      <c r="AH786" s="667"/>
      <c r="AI786" s="667"/>
      <c r="AJ786" s="667"/>
    </row>
    <row r="787" spans="1:162" s="672" customFormat="1" ht="24" customHeight="1">
      <c r="A787" s="385"/>
      <c r="B787" s="384" t="s">
        <v>599</v>
      </c>
      <c r="C787" s="385"/>
      <c r="D787" s="418" t="s">
        <v>1289</v>
      </c>
      <c r="E787" s="419">
        <v>1450260</v>
      </c>
      <c r="F787" s="419">
        <v>0</v>
      </c>
      <c r="G787" s="417">
        <v>1450260</v>
      </c>
      <c r="H787" s="667"/>
      <c r="I787" s="669"/>
      <c r="J787" s="670" t="s">
        <v>599</v>
      </c>
      <c r="K787" s="669"/>
      <c r="L787" s="586" t="s">
        <v>3940</v>
      </c>
      <c r="M787" s="982">
        <f t="shared" si="36"/>
        <v>1450260</v>
      </c>
      <c r="N787" s="982">
        <f t="shared" si="37"/>
        <v>0</v>
      </c>
      <c r="O787" s="982">
        <f t="shared" si="38"/>
        <v>1450260</v>
      </c>
      <c r="P787" s="667"/>
      <c r="Q787" s="667"/>
      <c r="R787" s="667"/>
      <c r="S787" s="667"/>
      <c r="T787" s="667"/>
      <c r="U787" s="667"/>
      <c r="V787" s="667"/>
      <c r="W787" s="667"/>
      <c r="X787" s="667"/>
      <c r="Y787" s="667"/>
      <c r="Z787" s="667"/>
      <c r="AA787" s="667"/>
      <c r="AB787" s="667"/>
      <c r="AC787" s="667"/>
      <c r="AD787" s="667"/>
      <c r="AE787" s="667"/>
      <c r="AF787" s="667"/>
      <c r="AG787" s="667"/>
      <c r="AH787" s="667"/>
      <c r="AI787" s="667"/>
      <c r="AJ787" s="667"/>
      <c r="AK787" s="668"/>
      <c r="AL787" s="668"/>
      <c r="AM787" s="668"/>
      <c r="AN787" s="668"/>
      <c r="AO787" s="668"/>
      <c r="AP787" s="668"/>
      <c r="AQ787" s="668"/>
      <c r="AR787" s="668"/>
      <c r="AS787" s="668"/>
      <c r="AT787" s="668"/>
      <c r="AU787" s="668"/>
      <c r="AV787" s="668"/>
      <c r="AW787" s="668"/>
      <c r="AX787" s="668"/>
      <c r="AY787" s="668"/>
      <c r="AZ787" s="668"/>
      <c r="BA787" s="668"/>
      <c r="BB787" s="668"/>
      <c r="BC787" s="668"/>
      <c r="BD787" s="668"/>
      <c r="BE787" s="668"/>
      <c r="BF787" s="668"/>
      <c r="BG787" s="668"/>
      <c r="BH787" s="668"/>
      <c r="BI787" s="668"/>
      <c r="BJ787" s="668"/>
      <c r="BK787" s="668"/>
      <c r="BL787" s="668"/>
      <c r="BM787" s="668"/>
      <c r="BN787" s="668"/>
      <c r="BO787" s="668"/>
      <c r="BP787" s="668"/>
      <c r="BQ787" s="668"/>
      <c r="BR787" s="668"/>
      <c r="BS787" s="668"/>
      <c r="BT787" s="668"/>
      <c r="BU787" s="668"/>
      <c r="BV787" s="668"/>
      <c r="BW787" s="668"/>
      <c r="BX787" s="668"/>
      <c r="BY787" s="668"/>
      <c r="BZ787" s="668"/>
      <c r="CA787" s="668"/>
      <c r="CB787" s="668"/>
      <c r="CC787" s="668"/>
      <c r="CD787" s="668"/>
      <c r="CE787" s="668"/>
      <c r="CF787" s="668"/>
      <c r="CG787" s="668"/>
      <c r="CH787" s="668"/>
      <c r="CI787" s="668"/>
      <c r="CJ787" s="668"/>
      <c r="CK787" s="668"/>
      <c r="CL787" s="668"/>
      <c r="CM787" s="668"/>
      <c r="CN787" s="668"/>
      <c r="CO787" s="668"/>
      <c r="CP787" s="668"/>
      <c r="CQ787" s="668"/>
      <c r="CR787" s="668"/>
      <c r="CS787" s="668"/>
      <c r="CT787" s="668"/>
      <c r="CU787" s="668"/>
      <c r="CV787" s="668"/>
      <c r="CW787" s="668"/>
      <c r="CX787" s="668"/>
      <c r="CY787" s="668"/>
      <c r="CZ787" s="668"/>
      <c r="DA787" s="668"/>
      <c r="DB787" s="668"/>
      <c r="DC787" s="668"/>
      <c r="DD787" s="668"/>
      <c r="DE787" s="668"/>
      <c r="DF787" s="668"/>
      <c r="DG787" s="668"/>
      <c r="DH787" s="668"/>
      <c r="DI787" s="668"/>
      <c r="DJ787" s="668"/>
      <c r="DK787" s="668"/>
      <c r="DL787" s="668"/>
      <c r="DM787" s="668"/>
      <c r="DN787" s="668"/>
      <c r="DO787" s="668"/>
      <c r="DP787" s="668"/>
      <c r="DQ787" s="668"/>
      <c r="DR787" s="668"/>
      <c r="DS787" s="668"/>
      <c r="DT787" s="668"/>
      <c r="DU787" s="668"/>
      <c r="DV787" s="668"/>
      <c r="DW787" s="668"/>
      <c r="DX787" s="668"/>
      <c r="DY787" s="668"/>
      <c r="DZ787" s="668"/>
      <c r="EA787" s="668"/>
      <c r="EB787" s="668"/>
      <c r="EC787" s="668"/>
      <c r="ED787" s="668"/>
      <c r="EE787" s="668"/>
      <c r="EF787" s="668"/>
      <c r="EG787" s="668"/>
      <c r="EH787" s="668"/>
      <c r="EI787" s="668"/>
      <c r="EJ787" s="668"/>
      <c r="EK787" s="668"/>
      <c r="EL787" s="668"/>
      <c r="EM787" s="668"/>
      <c r="EN787" s="668"/>
      <c r="EO787" s="668"/>
      <c r="EP787" s="668"/>
      <c r="EQ787" s="668"/>
      <c r="ER787" s="668"/>
      <c r="ES787" s="668"/>
      <c r="ET787" s="668"/>
      <c r="EU787" s="668"/>
      <c r="EV787" s="668"/>
      <c r="EW787" s="668"/>
      <c r="EX787" s="668"/>
      <c r="EY787" s="668"/>
      <c r="EZ787" s="668"/>
      <c r="FA787" s="668"/>
      <c r="FB787" s="668"/>
      <c r="FC787" s="668"/>
      <c r="FD787" s="668"/>
      <c r="FE787" s="668"/>
      <c r="FF787" s="668"/>
    </row>
    <row r="788" spans="1:162" s="668" customFormat="1" ht="24" customHeight="1">
      <c r="A788" s="385"/>
      <c r="B788" s="385"/>
      <c r="C788" s="384" t="s">
        <v>592</v>
      </c>
      <c r="D788" s="418" t="s">
        <v>1290</v>
      </c>
      <c r="E788" s="419">
        <v>1450260</v>
      </c>
      <c r="F788" s="419">
        <v>0</v>
      </c>
      <c r="G788" s="419">
        <v>1450260</v>
      </c>
      <c r="H788" s="667"/>
      <c r="I788" s="669"/>
      <c r="J788" s="669"/>
      <c r="K788" s="670" t="s">
        <v>592</v>
      </c>
      <c r="L788" s="586" t="s">
        <v>3941</v>
      </c>
      <c r="M788" s="982">
        <f t="shared" si="36"/>
        <v>1450260</v>
      </c>
      <c r="N788" s="982">
        <f t="shared" si="37"/>
        <v>0</v>
      </c>
      <c r="O788" s="982">
        <f t="shared" si="38"/>
        <v>1450260</v>
      </c>
      <c r="P788" s="667"/>
      <c r="Q788" s="667"/>
      <c r="R788" s="667"/>
      <c r="S788" s="667"/>
      <c r="T788" s="667"/>
      <c r="U788" s="667"/>
      <c r="V788" s="667"/>
      <c r="W788" s="667"/>
      <c r="X788" s="667"/>
      <c r="Y788" s="667"/>
      <c r="Z788" s="667"/>
      <c r="AA788" s="667"/>
      <c r="AB788" s="667"/>
      <c r="AC788" s="667"/>
      <c r="AD788" s="667"/>
      <c r="AE788" s="667"/>
      <c r="AF788" s="667"/>
      <c r="AG788" s="667"/>
      <c r="AH788" s="667"/>
      <c r="AI788" s="667"/>
      <c r="AJ788" s="667"/>
    </row>
    <row r="789" spans="1:162" s="681" customFormat="1" ht="24" customHeight="1" thickBot="1">
      <c r="A789" s="425" t="s">
        <v>1291</v>
      </c>
      <c r="B789" s="424"/>
      <c r="C789" s="424"/>
      <c r="D789" s="426" t="s">
        <v>1292</v>
      </c>
      <c r="E789" s="427">
        <v>19405990</v>
      </c>
      <c r="F789" s="427">
        <v>0</v>
      </c>
      <c r="G789" s="439">
        <v>19405990</v>
      </c>
      <c r="H789" s="662"/>
      <c r="I789" s="676" t="s">
        <v>1291</v>
      </c>
      <c r="J789" s="675"/>
      <c r="K789" s="675"/>
      <c r="L789" s="587" t="s">
        <v>3942</v>
      </c>
      <c r="M789" s="984">
        <f t="shared" si="36"/>
        <v>19405990</v>
      </c>
      <c r="N789" s="984">
        <f t="shared" si="37"/>
        <v>0</v>
      </c>
      <c r="O789" s="984">
        <f t="shared" si="38"/>
        <v>19405990</v>
      </c>
      <c r="P789" s="662"/>
      <c r="Q789" s="662"/>
      <c r="R789" s="662"/>
      <c r="S789" s="662"/>
      <c r="T789" s="662"/>
      <c r="U789" s="662"/>
      <c r="V789" s="662"/>
      <c r="W789" s="662"/>
      <c r="X789" s="662"/>
      <c r="Y789" s="662"/>
      <c r="Z789" s="662"/>
      <c r="AA789" s="662"/>
      <c r="AB789" s="662"/>
      <c r="AC789" s="662"/>
      <c r="AD789" s="662"/>
      <c r="AE789" s="662"/>
      <c r="AF789" s="662"/>
      <c r="AG789" s="662"/>
      <c r="AH789" s="662"/>
      <c r="AI789" s="662"/>
      <c r="AJ789" s="662"/>
      <c r="AK789" s="663"/>
      <c r="AL789" s="663"/>
      <c r="AM789" s="663"/>
      <c r="AN789" s="663"/>
      <c r="AO789" s="663"/>
      <c r="AP789" s="663"/>
      <c r="AQ789" s="663"/>
      <c r="AR789" s="663"/>
      <c r="AS789" s="663"/>
      <c r="AT789" s="663"/>
      <c r="AU789" s="663"/>
      <c r="AV789" s="663"/>
      <c r="AW789" s="663"/>
      <c r="AX789" s="663"/>
      <c r="AY789" s="663"/>
      <c r="AZ789" s="663"/>
      <c r="BA789" s="663"/>
      <c r="BB789" s="663"/>
      <c r="BC789" s="663"/>
      <c r="BD789" s="663"/>
      <c r="BE789" s="663"/>
      <c r="BF789" s="663"/>
      <c r="BG789" s="663"/>
      <c r="BH789" s="663"/>
      <c r="BI789" s="663"/>
      <c r="BJ789" s="663"/>
      <c r="BK789" s="663"/>
      <c r="BL789" s="663"/>
      <c r="BM789" s="663"/>
      <c r="BN789" s="663"/>
      <c r="BO789" s="663"/>
      <c r="BP789" s="663"/>
      <c r="BQ789" s="663"/>
      <c r="BR789" s="663"/>
      <c r="BS789" s="663"/>
      <c r="BT789" s="663"/>
      <c r="BU789" s="663"/>
      <c r="BV789" s="663"/>
      <c r="BW789" s="663"/>
      <c r="BX789" s="663"/>
      <c r="BY789" s="663"/>
      <c r="BZ789" s="663"/>
      <c r="CA789" s="663"/>
      <c r="CB789" s="663"/>
      <c r="CC789" s="663"/>
      <c r="CD789" s="663"/>
      <c r="CE789" s="663"/>
      <c r="CF789" s="663"/>
      <c r="CG789" s="663"/>
      <c r="CH789" s="663"/>
      <c r="CI789" s="663"/>
      <c r="CJ789" s="663"/>
      <c r="CK789" s="663"/>
      <c r="CL789" s="663"/>
      <c r="CM789" s="663"/>
      <c r="CN789" s="663"/>
      <c r="CO789" s="663"/>
      <c r="CP789" s="663"/>
      <c r="CQ789" s="663"/>
      <c r="CR789" s="663"/>
      <c r="CS789" s="663"/>
      <c r="CT789" s="663"/>
      <c r="CU789" s="663"/>
      <c r="CV789" s="663"/>
      <c r="CW789" s="663"/>
      <c r="CX789" s="663"/>
      <c r="CY789" s="663"/>
      <c r="CZ789" s="663"/>
      <c r="DA789" s="663"/>
      <c r="DB789" s="663"/>
      <c r="DC789" s="663"/>
      <c r="DD789" s="663"/>
      <c r="DE789" s="663"/>
      <c r="DF789" s="663"/>
      <c r="DG789" s="663"/>
      <c r="DH789" s="663"/>
      <c r="DI789" s="663"/>
      <c r="DJ789" s="663"/>
      <c r="DK789" s="663"/>
      <c r="DL789" s="663"/>
      <c r="DM789" s="663"/>
      <c r="DN789" s="663"/>
      <c r="DO789" s="663"/>
      <c r="DP789" s="663"/>
      <c r="DQ789" s="663"/>
      <c r="DR789" s="663"/>
      <c r="DS789" s="663"/>
      <c r="DT789" s="663"/>
      <c r="DU789" s="663"/>
      <c r="DV789" s="663"/>
      <c r="DW789" s="663"/>
      <c r="DX789" s="663"/>
      <c r="DY789" s="663"/>
      <c r="DZ789" s="663"/>
      <c r="EA789" s="663"/>
      <c r="EB789" s="663"/>
      <c r="EC789" s="663"/>
      <c r="ED789" s="663"/>
      <c r="EE789" s="663"/>
      <c r="EF789" s="663"/>
      <c r="EG789" s="663"/>
      <c r="EH789" s="663"/>
      <c r="EI789" s="663"/>
      <c r="EJ789" s="663"/>
      <c r="EK789" s="663"/>
      <c r="EL789" s="663"/>
      <c r="EM789" s="663"/>
      <c r="EN789" s="663"/>
      <c r="EO789" s="663"/>
      <c r="EP789" s="663"/>
      <c r="EQ789" s="663"/>
      <c r="ER789" s="663"/>
      <c r="ES789" s="663"/>
      <c r="ET789" s="663"/>
      <c r="EU789" s="663"/>
      <c r="EV789" s="663"/>
      <c r="EW789" s="663"/>
      <c r="EX789" s="663"/>
      <c r="EY789" s="663"/>
      <c r="EZ789" s="663"/>
      <c r="FA789" s="663"/>
      <c r="FB789" s="663"/>
      <c r="FC789" s="663"/>
      <c r="FD789" s="663"/>
      <c r="FE789" s="663"/>
      <c r="FF789" s="663"/>
    </row>
    <row r="790" spans="1:162" s="668" customFormat="1" ht="24" customHeight="1" thickTop="1">
      <c r="A790" s="414"/>
      <c r="B790" s="415" t="s">
        <v>592</v>
      </c>
      <c r="C790" s="414"/>
      <c r="D790" s="416" t="s">
        <v>593</v>
      </c>
      <c r="E790" s="417">
        <v>11010000</v>
      </c>
      <c r="F790" s="417">
        <v>0</v>
      </c>
      <c r="G790" s="417">
        <v>11010000</v>
      </c>
      <c r="H790" s="667"/>
      <c r="I790" s="665"/>
      <c r="J790" s="666" t="s">
        <v>592</v>
      </c>
      <c r="K790" s="665"/>
      <c r="L790" s="585" t="s">
        <v>3339</v>
      </c>
      <c r="M790" s="981">
        <f t="shared" si="36"/>
        <v>11010000</v>
      </c>
      <c r="N790" s="981">
        <f t="shared" si="37"/>
        <v>0</v>
      </c>
      <c r="O790" s="981">
        <f t="shared" si="38"/>
        <v>11010000</v>
      </c>
      <c r="P790" s="667"/>
      <c r="Q790" s="667"/>
      <c r="R790" s="667"/>
      <c r="S790" s="667"/>
      <c r="T790" s="667"/>
      <c r="U790" s="667"/>
      <c r="V790" s="667"/>
      <c r="W790" s="667"/>
      <c r="X790" s="667"/>
      <c r="Y790" s="667"/>
      <c r="Z790" s="667"/>
      <c r="AA790" s="667"/>
      <c r="AB790" s="667"/>
      <c r="AC790" s="667"/>
      <c r="AD790" s="667"/>
      <c r="AE790" s="667"/>
      <c r="AF790" s="667"/>
      <c r="AG790" s="667"/>
      <c r="AH790" s="667"/>
      <c r="AI790" s="667"/>
      <c r="AJ790" s="667"/>
    </row>
    <row r="791" spans="1:162" s="672" customFormat="1" ht="24" customHeight="1">
      <c r="A791" s="385"/>
      <c r="B791" s="385"/>
      <c r="C791" s="384" t="s">
        <v>592</v>
      </c>
      <c r="D791" s="418" t="s">
        <v>594</v>
      </c>
      <c r="E791" s="419">
        <v>11010000</v>
      </c>
      <c r="F791" s="419">
        <v>0</v>
      </c>
      <c r="G791" s="419">
        <v>11010000</v>
      </c>
      <c r="H791" s="667"/>
      <c r="I791" s="669"/>
      <c r="J791" s="669"/>
      <c r="K791" s="670" t="s">
        <v>592</v>
      </c>
      <c r="L791" s="586" t="s">
        <v>3327</v>
      </c>
      <c r="M791" s="982">
        <f t="shared" si="36"/>
        <v>11010000</v>
      </c>
      <c r="N791" s="982">
        <f t="shared" si="37"/>
        <v>0</v>
      </c>
      <c r="O791" s="982">
        <f t="shared" si="38"/>
        <v>11010000</v>
      </c>
      <c r="P791" s="667"/>
      <c r="Q791" s="667"/>
      <c r="R791" s="667"/>
      <c r="S791" s="667"/>
      <c r="T791" s="667"/>
      <c r="U791" s="667"/>
      <c r="V791" s="667"/>
      <c r="W791" s="667"/>
      <c r="X791" s="667"/>
      <c r="Y791" s="667"/>
      <c r="Z791" s="667"/>
      <c r="AA791" s="667"/>
      <c r="AB791" s="667"/>
      <c r="AC791" s="667"/>
      <c r="AD791" s="667"/>
      <c r="AE791" s="667"/>
      <c r="AF791" s="667"/>
      <c r="AG791" s="667"/>
      <c r="AH791" s="667"/>
      <c r="AI791" s="667"/>
      <c r="AJ791" s="667"/>
      <c r="AK791" s="668"/>
      <c r="AL791" s="668"/>
      <c r="AM791" s="668"/>
      <c r="AN791" s="668"/>
      <c r="AO791" s="668"/>
      <c r="AP791" s="668"/>
      <c r="AQ791" s="668"/>
      <c r="AR791" s="668"/>
      <c r="AS791" s="668"/>
      <c r="AT791" s="668"/>
      <c r="AU791" s="668"/>
      <c r="AV791" s="668"/>
      <c r="AW791" s="668"/>
      <c r="AX791" s="668"/>
      <c r="AY791" s="668"/>
      <c r="AZ791" s="668"/>
      <c r="BA791" s="668"/>
      <c r="BB791" s="668"/>
      <c r="BC791" s="668"/>
      <c r="BD791" s="668"/>
      <c r="BE791" s="668"/>
      <c r="BF791" s="668"/>
      <c r="BG791" s="668"/>
      <c r="BH791" s="668"/>
      <c r="BI791" s="668"/>
      <c r="BJ791" s="668"/>
      <c r="BK791" s="668"/>
      <c r="BL791" s="668"/>
      <c r="BM791" s="668"/>
      <c r="BN791" s="668"/>
      <c r="BO791" s="668"/>
      <c r="BP791" s="668"/>
      <c r="BQ791" s="668"/>
      <c r="BR791" s="668"/>
      <c r="BS791" s="668"/>
      <c r="BT791" s="668"/>
      <c r="BU791" s="668"/>
      <c r="BV791" s="668"/>
      <c r="BW791" s="668"/>
      <c r="BX791" s="668"/>
      <c r="BY791" s="668"/>
      <c r="BZ791" s="668"/>
      <c r="CA791" s="668"/>
      <c r="CB791" s="668"/>
      <c r="CC791" s="668"/>
      <c r="CD791" s="668"/>
      <c r="CE791" s="668"/>
      <c r="CF791" s="668"/>
      <c r="CG791" s="668"/>
      <c r="CH791" s="668"/>
      <c r="CI791" s="668"/>
      <c r="CJ791" s="668"/>
      <c r="CK791" s="668"/>
      <c r="CL791" s="668"/>
      <c r="CM791" s="668"/>
      <c r="CN791" s="668"/>
      <c r="CO791" s="668"/>
      <c r="CP791" s="668"/>
      <c r="CQ791" s="668"/>
      <c r="CR791" s="668"/>
      <c r="CS791" s="668"/>
      <c r="CT791" s="668"/>
      <c r="CU791" s="668"/>
      <c r="CV791" s="668"/>
      <c r="CW791" s="668"/>
      <c r="CX791" s="668"/>
      <c r="CY791" s="668"/>
      <c r="CZ791" s="668"/>
      <c r="DA791" s="668"/>
      <c r="DB791" s="668"/>
      <c r="DC791" s="668"/>
      <c r="DD791" s="668"/>
      <c r="DE791" s="668"/>
      <c r="DF791" s="668"/>
      <c r="DG791" s="668"/>
      <c r="DH791" s="668"/>
      <c r="DI791" s="668"/>
      <c r="DJ791" s="668"/>
      <c r="DK791" s="668"/>
      <c r="DL791" s="668"/>
      <c r="DM791" s="668"/>
      <c r="DN791" s="668"/>
      <c r="DO791" s="668"/>
      <c r="DP791" s="668"/>
      <c r="DQ791" s="668"/>
      <c r="DR791" s="668"/>
      <c r="DS791" s="668"/>
      <c r="DT791" s="668"/>
      <c r="DU791" s="668"/>
      <c r="DV791" s="668"/>
      <c r="DW791" s="668"/>
      <c r="DX791" s="668"/>
      <c r="DY791" s="668"/>
      <c r="DZ791" s="668"/>
      <c r="EA791" s="668"/>
      <c r="EB791" s="668"/>
      <c r="EC791" s="668"/>
      <c r="ED791" s="668"/>
      <c r="EE791" s="668"/>
      <c r="EF791" s="668"/>
      <c r="EG791" s="668"/>
      <c r="EH791" s="668"/>
      <c r="EI791" s="668"/>
      <c r="EJ791" s="668"/>
      <c r="EK791" s="668"/>
      <c r="EL791" s="668"/>
      <c r="EM791" s="668"/>
      <c r="EN791" s="668"/>
      <c r="EO791" s="668"/>
      <c r="EP791" s="668"/>
      <c r="EQ791" s="668"/>
      <c r="ER791" s="668"/>
      <c r="ES791" s="668"/>
      <c r="ET791" s="668"/>
      <c r="EU791" s="668"/>
      <c r="EV791" s="668"/>
      <c r="EW791" s="668"/>
      <c r="EX791" s="668"/>
      <c r="EY791" s="668"/>
      <c r="EZ791" s="668"/>
      <c r="FA791" s="668"/>
      <c r="FB791" s="668"/>
      <c r="FC791" s="668"/>
      <c r="FD791" s="668"/>
      <c r="FE791" s="668"/>
      <c r="FF791" s="668"/>
    </row>
    <row r="792" spans="1:162" s="678" customFormat="1" ht="24" customHeight="1" thickBot="1">
      <c r="A792" s="414"/>
      <c r="B792" s="415" t="s">
        <v>595</v>
      </c>
      <c r="C792" s="414"/>
      <c r="D792" s="416" t="s">
        <v>1293</v>
      </c>
      <c r="E792" s="417">
        <v>8395990</v>
      </c>
      <c r="F792" s="417">
        <v>0</v>
      </c>
      <c r="G792" s="417">
        <v>8395990</v>
      </c>
      <c r="H792" s="667"/>
      <c r="I792" s="665"/>
      <c r="J792" s="666" t="s">
        <v>595</v>
      </c>
      <c r="K792" s="665"/>
      <c r="L792" s="585" t="s">
        <v>3943</v>
      </c>
      <c r="M792" s="981">
        <f t="shared" si="36"/>
        <v>8395990</v>
      </c>
      <c r="N792" s="981">
        <f t="shared" si="37"/>
        <v>0</v>
      </c>
      <c r="O792" s="981">
        <f t="shared" si="38"/>
        <v>8395990</v>
      </c>
      <c r="P792" s="667"/>
      <c r="Q792" s="667"/>
      <c r="R792" s="667"/>
      <c r="S792" s="667"/>
      <c r="T792" s="667"/>
      <c r="U792" s="667"/>
      <c r="V792" s="667"/>
      <c r="W792" s="667"/>
      <c r="X792" s="667"/>
      <c r="Y792" s="667"/>
      <c r="Z792" s="667"/>
      <c r="AA792" s="667"/>
      <c r="AB792" s="667"/>
      <c r="AC792" s="667"/>
      <c r="AD792" s="667"/>
      <c r="AE792" s="667"/>
      <c r="AF792" s="667"/>
      <c r="AG792" s="667"/>
      <c r="AH792" s="667"/>
      <c r="AI792" s="667"/>
      <c r="AJ792" s="667"/>
      <c r="AK792" s="668"/>
      <c r="AL792" s="668"/>
      <c r="AM792" s="668"/>
      <c r="AN792" s="668"/>
      <c r="AO792" s="668"/>
      <c r="AP792" s="668"/>
      <c r="AQ792" s="668"/>
      <c r="AR792" s="668"/>
      <c r="AS792" s="668"/>
      <c r="AT792" s="668"/>
      <c r="AU792" s="668"/>
      <c r="AV792" s="668"/>
      <c r="AW792" s="668"/>
      <c r="AX792" s="668"/>
      <c r="AY792" s="668"/>
      <c r="AZ792" s="668"/>
      <c r="BA792" s="668"/>
      <c r="BB792" s="668"/>
      <c r="BC792" s="668"/>
      <c r="BD792" s="668"/>
      <c r="BE792" s="668"/>
      <c r="BF792" s="668"/>
      <c r="BG792" s="668"/>
      <c r="BH792" s="668"/>
      <c r="BI792" s="668"/>
      <c r="BJ792" s="668"/>
      <c r="BK792" s="668"/>
      <c r="BL792" s="668"/>
      <c r="BM792" s="668"/>
      <c r="BN792" s="668"/>
      <c r="BO792" s="668"/>
      <c r="BP792" s="668"/>
      <c r="BQ792" s="668"/>
      <c r="BR792" s="668"/>
      <c r="BS792" s="668"/>
      <c r="BT792" s="668"/>
      <c r="BU792" s="668"/>
      <c r="BV792" s="668"/>
      <c r="BW792" s="668"/>
      <c r="BX792" s="668"/>
      <c r="BY792" s="668"/>
      <c r="BZ792" s="668"/>
      <c r="CA792" s="668"/>
      <c r="CB792" s="668"/>
      <c r="CC792" s="668"/>
      <c r="CD792" s="668"/>
      <c r="CE792" s="668"/>
      <c r="CF792" s="668"/>
      <c r="CG792" s="668"/>
      <c r="CH792" s="668"/>
      <c r="CI792" s="668"/>
      <c r="CJ792" s="668"/>
      <c r="CK792" s="668"/>
      <c r="CL792" s="668"/>
      <c r="CM792" s="668"/>
      <c r="CN792" s="668"/>
      <c r="CO792" s="668"/>
      <c r="CP792" s="668"/>
      <c r="CQ792" s="668"/>
      <c r="CR792" s="668"/>
      <c r="CS792" s="668"/>
      <c r="CT792" s="668"/>
      <c r="CU792" s="668"/>
      <c r="CV792" s="668"/>
      <c r="CW792" s="668"/>
      <c r="CX792" s="668"/>
      <c r="CY792" s="668"/>
      <c r="CZ792" s="668"/>
      <c r="DA792" s="668"/>
      <c r="DB792" s="668"/>
      <c r="DC792" s="668"/>
      <c r="DD792" s="668"/>
      <c r="DE792" s="668"/>
      <c r="DF792" s="668"/>
      <c r="DG792" s="668"/>
      <c r="DH792" s="668"/>
      <c r="DI792" s="668"/>
      <c r="DJ792" s="668"/>
      <c r="DK792" s="668"/>
      <c r="DL792" s="668"/>
      <c r="DM792" s="668"/>
      <c r="DN792" s="668"/>
      <c r="DO792" s="668"/>
      <c r="DP792" s="668"/>
      <c r="DQ792" s="668"/>
      <c r="DR792" s="668"/>
      <c r="DS792" s="668"/>
      <c r="DT792" s="668"/>
      <c r="DU792" s="668"/>
      <c r="DV792" s="668"/>
      <c r="DW792" s="668"/>
      <c r="DX792" s="668"/>
      <c r="DY792" s="668"/>
      <c r="DZ792" s="668"/>
      <c r="EA792" s="668"/>
      <c r="EB792" s="668"/>
      <c r="EC792" s="668"/>
      <c r="ED792" s="668"/>
      <c r="EE792" s="668"/>
      <c r="EF792" s="668"/>
      <c r="EG792" s="668"/>
      <c r="EH792" s="668"/>
      <c r="EI792" s="668"/>
      <c r="EJ792" s="668"/>
      <c r="EK792" s="668"/>
      <c r="EL792" s="668"/>
      <c r="EM792" s="668"/>
      <c r="EN792" s="668"/>
      <c r="EO792" s="668"/>
      <c r="EP792" s="668"/>
      <c r="EQ792" s="668"/>
      <c r="ER792" s="668"/>
      <c r="ES792" s="668"/>
      <c r="ET792" s="668"/>
      <c r="EU792" s="668"/>
      <c r="EV792" s="668"/>
      <c r="EW792" s="668"/>
      <c r="EX792" s="668"/>
      <c r="EY792" s="668"/>
      <c r="EZ792" s="668"/>
      <c r="FA792" s="668"/>
      <c r="FB792" s="668"/>
      <c r="FC792" s="668"/>
      <c r="FD792" s="668"/>
      <c r="FE792" s="668"/>
      <c r="FF792" s="668"/>
    </row>
    <row r="793" spans="1:162" s="668" customFormat="1" ht="24" customHeight="1" thickTop="1">
      <c r="A793" s="385"/>
      <c r="B793" s="385"/>
      <c r="C793" s="384" t="s">
        <v>592</v>
      </c>
      <c r="D793" s="418" t="s">
        <v>1294</v>
      </c>
      <c r="E793" s="419">
        <v>3134000</v>
      </c>
      <c r="F793" s="419">
        <v>0</v>
      </c>
      <c r="G793" s="417">
        <v>3134000</v>
      </c>
      <c r="H793" s="667"/>
      <c r="I793" s="669"/>
      <c r="J793" s="669"/>
      <c r="K793" s="670" t="s">
        <v>592</v>
      </c>
      <c r="L793" s="586" t="s">
        <v>3944</v>
      </c>
      <c r="M793" s="982">
        <f t="shared" si="36"/>
        <v>3134000</v>
      </c>
      <c r="N793" s="982">
        <f t="shared" si="37"/>
        <v>0</v>
      </c>
      <c r="O793" s="982">
        <f t="shared" si="38"/>
        <v>3134000</v>
      </c>
      <c r="P793" s="667"/>
      <c r="Q793" s="667"/>
      <c r="R793" s="667"/>
      <c r="S793" s="667"/>
      <c r="T793" s="667"/>
      <c r="U793" s="667"/>
      <c r="V793" s="667"/>
      <c r="W793" s="667"/>
      <c r="X793" s="667"/>
      <c r="Y793" s="667"/>
      <c r="Z793" s="667"/>
      <c r="AA793" s="667"/>
      <c r="AB793" s="667"/>
      <c r="AC793" s="667"/>
      <c r="AD793" s="667"/>
      <c r="AE793" s="667"/>
      <c r="AF793" s="667"/>
      <c r="AG793" s="667"/>
      <c r="AH793" s="667"/>
      <c r="AI793" s="667"/>
      <c r="AJ793" s="667"/>
    </row>
    <row r="794" spans="1:162" s="668" customFormat="1" ht="24" customHeight="1">
      <c r="A794" s="385"/>
      <c r="B794" s="384"/>
      <c r="C794" s="385" t="s">
        <v>595</v>
      </c>
      <c r="D794" s="418" t="s">
        <v>1295</v>
      </c>
      <c r="E794" s="419">
        <v>1658000</v>
      </c>
      <c r="F794" s="419">
        <v>0</v>
      </c>
      <c r="G794" s="417">
        <v>1658000</v>
      </c>
      <c r="H794" s="667"/>
      <c r="I794" s="669"/>
      <c r="J794" s="670"/>
      <c r="K794" s="669" t="s">
        <v>595</v>
      </c>
      <c r="L794" s="586" t="s">
        <v>3945</v>
      </c>
      <c r="M794" s="982">
        <f t="shared" si="36"/>
        <v>1658000</v>
      </c>
      <c r="N794" s="982">
        <f t="shared" si="37"/>
        <v>0</v>
      </c>
      <c r="O794" s="982">
        <f t="shared" si="38"/>
        <v>1658000</v>
      </c>
      <c r="P794" s="667"/>
      <c r="Q794" s="667"/>
      <c r="R794" s="667"/>
      <c r="S794" s="667"/>
      <c r="T794" s="667"/>
      <c r="U794" s="667"/>
      <c r="V794" s="667"/>
      <c r="W794" s="667"/>
      <c r="X794" s="667"/>
      <c r="Y794" s="667"/>
      <c r="Z794" s="667"/>
      <c r="AA794" s="667"/>
      <c r="AB794" s="667"/>
      <c r="AC794" s="667"/>
      <c r="AD794" s="667"/>
      <c r="AE794" s="667"/>
      <c r="AF794" s="667"/>
      <c r="AG794" s="667"/>
      <c r="AH794" s="667"/>
      <c r="AI794" s="667"/>
      <c r="AJ794" s="667"/>
    </row>
    <row r="795" spans="1:162" s="668" customFormat="1" ht="24" customHeight="1">
      <c r="A795" s="385"/>
      <c r="B795" s="385"/>
      <c r="C795" s="384" t="s">
        <v>599</v>
      </c>
      <c r="D795" s="418" t="s">
        <v>1296</v>
      </c>
      <c r="E795" s="419">
        <v>1918000</v>
      </c>
      <c r="F795" s="419">
        <v>0</v>
      </c>
      <c r="G795" s="417">
        <v>1918000</v>
      </c>
      <c r="H795" s="667"/>
      <c r="I795" s="669"/>
      <c r="J795" s="669"/>
      <c r="K795" s="670" t="s">
        <v>599</v>
      </c>
      <c r="L795" s="586" t="s">
        <v>3946</v>
      </c>
      <c r="M795" s="982">
        <f t="shared" si="36"/>
        <v>1918000</v>
      </c>
      <c r="N795" s="982">
        <f t="shared" si="37"/>
        <v>0</v>
      </c>
      <c r="O795" s="982">
        <f t="shared" si="38"/>
        <v>1918000</v>
      </c>
      <c r="P795" s="667"/>
      <c r="Q795" s="667"/>
      <c r="R795" s="667"/>
      <c r="S795" s="667"/>
      <c r="T795" s="667"/>
      <c r="U795" s="667"/>
      <c r="V795" s="667"/>
      <c r="W795" s="667"/>
      <c r="X795" s="667"/>
      <c r="Y795" s="667"/>
      <c r="Z795" s="667"/>
      <c r="AA795" s="667"/>
      <c r="AB795" s="667"/>
      <c r="AC795" s="667"/>
      <c r="AD795" s="667"/>
      <c r="AE795" s="667"/>
      <c r="AF795" s="667"/>
      <c r="AG795" s="667"/>
      <c r="AH795" s="667"/>
      <c r="AI795" s="667"/>
      <c r="AJ795" s="667"/>
    </row>
    <row r="796" spans="1:162" s="672" customFormat="1" ht="24" customHeight="1">
      <c r="A796" s="385"/>
      <c r="B796" s="384"/>
      <c r="C796" s="385" t="s">
        <v>603</v>
      </c>
      <c r="D796" s="418" t="s">
        <v>1297</v>
      </c>
      <c r="E796" s="419">
        <v>1685990</v>
      </c>
      <c r="F796" s="419">
        <v>0</v>
      </c>
      <c r="G796" s="417">
        <v>1685990</v>
      </c>
      <c r="H796" s="667"/>
      <c r="I796" s="669"/>
      <c r="J796" s="670"/>
      <c r="K796" s="669" t="s">
        <v>603</v>
      </c>
      <c r="L796" s="586" t="s">
        <v>3947</v>
      </c>
      <c r="M796" s="982">
        <f t="shared" si="36"/>
        <v>1685990</v>
      </c>
      <c r="N796" s="982">
        <f t="shared" si="37"/>
        <v>0</v>
      </c>
      <c r="O796" s="982">
        <f t="shared" si="38"/>
        <v>1685990</v>
      </c>
      <c r="P796" s="667"/>
      <c r="Q796" s="667"/>
      <c r="R796" s="667"/>
      <c r="S796" s="667"/>
      <c r="T796" s="667"/>
      <c r="U796" s="667"/>
      <c r="V796" s="667"/>
      <c r="W796" s="667"/>
      <c r="X796" s="667"/>
      <c r="Y796" s="667"/>
      <c r="Z796" s="667"/>
      <c r="AA796" s="667"/>
      <c r="AB796" s="667"/>
      <c r="AC796" s="667"/>
      <c r="AD796" s="667"/>
      <c r="AE796" s="667"/>
      <c r="AF796" s="667"/>
      <c r="AG796" s="667"/>
      <c r="AH796" s="667"/>
      <c r="AI796" s="667"/>
      <c r="AJ796" s="667"/>
      <c r="AK796" s="668"/>
      <c r="AL796" s="668"/>
      <c r="AM796" s="668"/>
      <c r="AN796" s="668"/>
      <c r="AO796" s="668"/>
      <c r="AP796" s="668"/>
      <c r="AQ796" s="668"/>
      <c r="AR796" s="668"/>
      <c r="AS796" s="668"/>
      <c r="AT796" s="668"/>
      <c r="AU796" s="668"/>
      <c r="AV796" s="668"/>
      <c r="AW796" s="668"/>
      <c r="AX796" s="668"/>
      <c r="AY796" s="668"/>
      <c r="AZ796" s="668"/>
      <c r="BA796" s="668"/>
      <c r="BB796" s="668"/>
      <c r="BC796" s="668"/>
      <c r="BD796" s="668"/>
      <c r="BE796" s="668"/>
      <c r="BF796" s="668"/>
      <c r="BG796" s="668"/>
      <c r="BH796" s="668"/>
      <c r="BI796" s="668"/>
      <c r="BJ796" s="668"/>
      <c r="BK796" s="668"/>
      <c r="BL796" s="668"/>
      <c r="BM796" s="668"/>
      <c r="BN796" s="668"/>
      <c r="BO796" s="668"/>
      <c r="BP796" s="668"/>
      <c r="BQ796" s="668"/>
      <c r="BR796" s="668"/>
      <c r="BS796" s="668"/>
      <c r="BT796" s="668"/>
      <c r="BU796" s="668"/>
      <c r="BV796" s="668"/>
      <c r="BW796" s="668"/>
      <c r="BX796" s="668"/>
      <c r="BY796" s="668"/>
      <c r="BZ796" s="668"/>
      <c r="CA796" s="668"/>
      <c r="CB796" s="668"/>
      <c r="CC796" s="668"/>
      <c r="CD796" s="668"/>
      <c r="CE796" s="668"/>
      <c r="CF796" s="668"/>
      <c r="CG796" s="668"/>
      <c r="CH796" s="668"/>
      <c r="CI796" s="668"/>
      <c r="CJ796" s="668"/>
      <c r="CK796" s="668"/>
      <c r="CL796" s="668"/>
      <c r="CM796" s="668"/>
      <c r="CN796" s="668"/>
      <c r="CO796" s="668"/>
      <c r="CP796" s="668"/>
      <c r="CQ796" s="668"/>
      <c r="CR796" s="668"/>
      <c r="CS796" s="668"/>
      <c r="CT796" s="668"/>
      <c r="CU796" s="668"/>
      <c r="CV796" s="668"/>
      <c r="CW796" s="668"/>
      <c r="CX796" s="668"/>
      <c r="CY796" s="668"/>
      <c r="CZ796" s="668"/>
      <c r="DA796" s="668"/>
      <c r="DB796" s="668"/>
      <c r="DC796" s="668"/>
      <c r="DD796" s="668"/>
      <c r="DE796" s="668"/>
      <c r="DF796" s="668"/>
      <c r="DG796" s="668"/>
      <c r="DH796" s="668"/>
      <c r="DI796" s="668"/>
      <c r="DJ796" s="668"/>
      <c r="DK796" s="668"/>
      <c r="DL796" s="668"/>
      <c r="DM796" s="668"/>
      <c r="DN796" s="668"/>
      <c r="DO796" s="668"/>
      <c r="DP796" s="668"/>
      <c r="DQ796" s="668"/>
      <c r="DR796" s="668"/>
      <c r="DS796" s="668"/>
      <c r="DT796" s="668"/>
      <c r="DU796" s="668"/>
      <c r="DV796" s="668"/>
      <c r="DW796" s="668"/>
      <c r="DX796" s="668"/>
      <c r="DY796" s="668"/>
      <c r="DZ796" s="668"/>
      <c r="EA796" s="668"/>
      <c r="EB796" s="668"/>
      <c r="EC796" s="668"/>
      <c r="ED796" s="668"/>
      <c r="EE796" s="668"/>
      <c r="EF796" s="668"/>
      <c r="EG796" s="668"/>
      <c r="EH796" s="668"/>
      <c r="EI796" s="668"/>
      <c r="EJ796" s="668"/>
      <c r="EK796" s="668"/>
      <c r="EL796" s="668"/>
      <c r="EM796" s="668"/>
      <c r="EN796" s="668"/>
      <c r="EO796" s="668"/>
      <c r="EP796" s="668"/>
      <c r="EQ796" s="668"/>
      <c r="ER796" s="668"/>
      <c r="ES796" s="668"/>
      <c r="ET796" s="668"/>
      <c r="EU796" s="668"/>
      <c r="EV796" s="668"/>
      <c r="EW796" s="668"/>
      <c r="EX796" s="668"/>
      <c r="EY796" s="668"/>
      <c r="EZ796" s="668"/>
      <c r="FA796" s="668"/>
      <c r="FB796" s="668"/>
      <c r="FC796" s="668"/>
      <c r="FD796" s="668"/>
      <c r="FE796" s="668"/>
      <c r="FF796" s="668"/>
    </row>
    <row r="797" spans="1:162" s="686" customFormat="1" ht="24" customHeight="1" thickBot="1">
      <c r="A797" s="424" t="s">
        <v>1298</v>
      </c>
      <c r="B797" s="424"/>
      <c r="C797" s="425"/>
      <c r="D797" s="426" t="s">
        <v>1299</v>
      </c>
      <c r="E797" s="427">
        <v>49842810</v>
      </c>
      <c r="F797" s="427">
        <v>0</v>
      </c>
      <c r="G797" s="439">
        <v>49842810</v>
      </c>
      <c r="H797" s="698"/>
      <c r="I797" s="675" t="s">
        <v>1298</v>
      </c>
      <c r="J797" s="675"/>
      <c r="K797" s="676"/>
      <c r="L797" s="587" t="s">
        <v>3948</v>
      </c>
      <c r="M797" s="984">
        <f t="shared" si="36"/>
        <v>49842810</v>
      </c>
      <c r="N797" s="984">
        <f t="shared" si="37"/>
        <v>0</v>
      </c>
      <c r="O797" s="984">
        <f t="shared" si="38"/>
        <v>49842810</v>
      </c>
      <c r="P797" s="698"/>
      <c r="Q797" s="698"/>
      <c r="R797" s="698"/>
      <c r="S797" s="698"/>
      <c r="T797" s="698"/>
      <c r="U797" s="698"/>
      <c r="V797" s="698"/>
      <c r="W797" s="698"/>
      <c r="X797" s="698"/>
      <c r="Y797" s="698"/>
      <c r="Z797" s="698"/>
      <c r="AA797" s="698"/>
      <c r="AB797" s="698"/>
      <c r="AC797" s="698"/>
      <c r="AD797" s="698"/>
      <c r="AE797" s="698"/>
      <c r="AF797" s="698"/>
      <c r="AG797" s="698"/>
      <c r="AH797" s="698"/>
      <c r="AI797" s="698"/>
      <c r="AJ797" s="698"/>
      <c r="AK797" s="703"/>
      <c r="AL797" s="703"/>
      <c r="AM797" s="703"/>
      <c r="AN797" s="703"/>
      <c r="AO797" s="703"/>
      <c r="AP797" s="703"/>
      <c r="AQ797" s="703"/>
      <c r="AR797" s="703"/>
      <c r="AS797" s="703"/>
      <c r="AT797" s="703"/>
      <c r="AU797" s="703"/>
      <c r="AV797" s="703"/>
      <c r="AW797" s="703"/>
      <c r="AX797" s="703"/>
      <c r="AY797" s="703"/>
      <c r="AZ797" s="703"/>
      <c r="BA797" s="703"/>
      <c r="BB797" s="703"/>
      <c r="BC797" s="703"/>
      <c r="BD797" s="703"/>
      <c r="BE797" s="703"/>
      <c r="BF797" s="703"/>
      <c r="BG797" s="703"/>
      <c r="BH797" s="703"/>
      <c r="BI797" s="703"/>
      <c r="BJ797" s="703"/>
      <c r="BK797" s="703"/>
      <c r="BL797" s="703"/>
      <c r="BM797" s="703"/>
      <c r="BN797" s="703"/>
      <c r="BO797" s="703"/>
      <c r="BP797" s="703"/>
      <c r="BQ797" s="703"/>
      <c r="BR797" s="703"/>
      <c r="BS797" s="703"/>
      <c r="BT797" s="703"/>
      <c r="BU797" s="703"/>
      <c r="BV797" s="703"/>
      <c r="BW797" s="703"/>
      <c r="BX797" s="703"/>
      <c r="BY797" s="703"/>
      <c r="BZ797" s="703"/>
      <c r="CA797" s="703"/>
      <c r="CB797" s="703"/>
      <c r="CC797" s="703"/>
      <c r="CD797" s="703"/>
      <c r="CE797" s="703"/>
      <c r="CF797" s="703"/>
      <c r="CG797" s="703"/>
      <c r="CH797" s="703"/>
      <c r="CI797" s="703"/>
      <c r="CJ797" s="703"/>
      <c r="CK797" s="703"/>
      <c r="CL797" s="703"/>
      <c r="CM797" s="703"/>
      <c r="CN797" s="703"/>
      <c r="CO797" s="703"/>
      <c r="CP797" s="703"/>
      <c r="CQ797" s="703"/>
      <c r="CR797" s="703"/>
      <c r="CS797" s="703"/>
      <c r="CT797" s="703"/>
      <c r="CU797" s="703"/>
      <c r="CV797" s="703"/>
      <c r="CW797" s="703"/>
      <c r="CX797" s="703"/>
      <c r="CY797" s="703"/>
      <c r="CZ797" s="703"/>
      <c r="DA797" s="703"/>
      <c r="DB797" s="703"/>
      <c r="DC797" s="703"/>
      <c r="DD797" s="703"/>
      <c r="DE797" s="703"/>
      <c r="DF797" s="703"/>
      <c r="DG797" s="703"/>
      <c r="DH797" s="703"/>
      <c r="DI797" s="703"/>
      <c r="DJ797" s="703"/>
      <c r="DK797" s="703"/>
      <c r="DL797" s="703"/>
      <c r="DM797" s="703"/>
      <c r="DN797" s="703"/>
      <c r="DO797" s="703"/>
      <c r="DP797" s="703"/>
      <c r="DQ797" s="703"/>
      <c r="DR797" s="703"/>
      <c r="DS797" s="703"/>
      <c r="DT797" s="703"/>
      <c r="DU797" s="703"/>
      <c r="DV797" s="703"/>
      <c r="DW797" s="703"/>
      <c r="DX797" s="703"/>
      <c r="DY797" s="703"/>
      <c r="DZ797" s="703"/>
      <c r="EA797" s="703"/>
      <c r="EB797" s="703"/>
      <c r="EC797" s="703"/>
      <c r="ED797" s="703"/>
      <c r="EE797" s="703"/>
      <c r="EF797" s="703"/>
      <c r="EG797" s="703"/>
      <c r="EH797" s="703"/>
      <c r="EI797" s="703"/>
      <c r="EJ797" s="703"/>
      <c r="EK797" s="703"/>
      <c r="EL797" s="703"/>
      <c r="EM797" s="703"/>
      <c r="EN797" s="703"/>
      <c r="EO797" s="703"/>
      <c r="EP797" s="703"/>
      <c r="EQ797" s="703"/>
      <c r="ER797" s="703"/>
      <c r="ES797" s="703"/>
      <c r="ET797" s="703"/>
      <c r="EU797" s="703"/>
      <c r="EV797" s="703"/>
      <c r="EW797" s="703"/>
      <c r="EX797" s="703"/>
      <c r="EY797" s="703"/>
      <c r="EZ797" s="703"/>
      <c r="FA797" s="703"/>
      <c r="FB797" s="703"/>
      <c r="FC797" s="703"/>
      <c r="FD797" s="703"/>
      <c r="FE797" s="703"/>
      <c r="FF797" s="703"/>
    </row>
    <row r="798" spans="1:162" s="682" customFormat="1" ht="24" customHeight="1" thickTop="1" thickBot="1">
      <c r="A798" s="414"/>
      <c r="B798" s="415" t="s">
        <v>592</v>
      </c>
      <c r="C798" s="414"/>
      <c r="D798" s="416" t="s">
        <v>593</v>
      </c>
      <c r="E798" s="417">
        <v>10165000</v>
      </c>
      <c r="F798" s="417">
        <v>0</v>
      </c>
      <c r="G798" s="417">
        <v>10165000</v>
      </c>
      <c r="H798" s="662"/>
      <c r="I798" s="665"/>
      <c r="J798" s="666" t="s">
        <v>592</v>
      </c>
      <c r="K798" s="665"/>
      <c r="L798" s="585" t="s">
        <v>3339</v>
      </c>
      <c r="M798" s="981">
        <f t="shared" si="36"/>
        <v>10165000</v>
      </c>
      <c r="N798" s="981">
        <f t="shared" si="37"/>
        <v>0</v>
      </c>
      <c r="O798" s="981">
        <f t="shared" si="38"/>
        <v>10165000</v>
      </c>
      <c r="P798" s="662"/>
      <c r="Q798" s="662"/>
      <c r="R798" s="662"/>
      <c r="S798" s="662"/>
      <c r="T798" s="662"/>
      <c r="U798" s="662"/>
      <c r="V798" s="662"/>
      <c r="W798" s="662"/>
      <c r="X798" s="662"/>
      <c r="Y798" s="662"/>
      <c r="Z798" s="662"/>
      <c r="AA798" s="662"/>
      <c r="AB798" s="662"/>
      <c r="AC798" s="662"/>
      <c r="AD798" s="662"/>
      <c r="AE798" s="662"/>
      <c r="AF798" s="662"/>
      <c r="AG798" s="662"/>
      <c r="AH798" s="662"/>
      <c r="AI798" s="662"/>
      <c r="AJ798" s="662"/>
      <c r="AK798" s="663"/>
      <c r="AL798" s="663"/>
      <c r="AM798" s="663"/>
      <c r="AN798" s="663"/>
      <c r="AO798" s="663"/>
      <c r="AP798" s="663"/>
      <c r="AQ798" s="663"/>
      <c r="AR798" s="663"/>
      <c r="AS798" s="663"/>
      <c r="AT798" s="663"/>
      <c r="AU798" s="663"/>
      <c r="AV798" s="663"/>
      <c r="AW798" s="663"/>
      <c r="AX798" s="663"/>
      <c r="AY798" s="663"/>
      <c r="AZ798" s="663"/>
      <c r="BA798" s="663"/>
      <c r="BB798" s="663"/>
      <c r="BC798" s="663"/>
      <c r="BD798" s="663"/>
      <c r="BE798" s="663"/>
      <c r="BF798" s="663"/>
      <c r="BG798" s="663"/>
      <c r="BH798" s="663"/>
      <c r="BI798" s="663"/>
      <c r="BJ798" s="663"/>
      <c r="BK798" s="663"/>
      <c r="BL798" s="663"/>
      <c r="BM798" s="663"/>
      <c r="BN798" s="663"/>
      <c r="BO798" s="663"/>
      <c r="BP798" s="663"/>
      <c r="BQ798" s="663"/>
      <c r="BR798" s="663"/>
      <c r="BS798" s="663"/>
      <c r="BT798" s="663"/>
      <c r="BU798" s="663"/>
      <c r="BV798" s="663"/>
      <c r="BW798" s="663"/>
      <c r="BX798" s="663"/>
      <c r="BY798" s="663"/>
      <c r="BZ798" s="663"/>
      <c r="CA798" s="663"/>
      <c r="CB798" s="663"/>
      <c r="CC798" s="663"/>
      <c r="CD798" s="663"/>
      <c r="CE798" s="663"/>
      <c r="CF798" s="663"/>
      <c r="CG798" s="663"/>
      <c r="CH798" s="663"/>
      <c r="CI798" s="663"/>
      <c r="CJ798" s="663"/>
      <c r="CK798" s="663"/>
      <c r="CL798" s="663"/>
      <c r="CM798" s="663"/>
      <c r="CN798" s="663"/>
      <c r="CO798" s="663"/>
      <c r="CP798" s="663"/>
      <c r="CQ798" s="663"/>
      <c r="CR798" s="663"/>
      <c r="CS798" s="663"/>
      <c r="CT798" s="663"/>
      <c r="CU798" s="663"/>
      <c r="CV798" s="663"/>
      <c r="CW798" s="663"/>
      <c r="CX798" s="663"/>
      <c r="CY798" s="663"/>
      <c r="CZ798" s="663"/>
      <c r="DA798" s="663"/>
      <c r="DB798" s="663"/>
      <c r="DC798" s="663"/>
      <c r="DD798" s="663"/>
      <c r="DE798" s="663"/>
      <c r="DF798" s="663"/>
      <c r="DG798" s="663"/>
      <c r="DH798" s="663"/>
      <c r="DI798" s="663"/>
      <c r="DJ798" s="663"/>
      <c r="DK798" s="663"/>
      <c r="DL798" s="663"/>
      <c r="DM798" s="663"/>
      <c r="DN798" s="663"/>
      <c r="DO798" s="663"/>
      <c r="DP798" s="663"/>
      <c r="DQ798" s="663"/>
      <c r="DR798" s="663"/>
      <c r="DS798" s="663"/>
      <c r="DT798" s="663"/>
      <c r="DU798" s="663"/>
      <c r="DV798" s="663"/>
      <c r="DW798" s="663"/>
      <c r="DX798" s="663"/>
      <c r="DY798" s="663"/>
      <c r="DZ798" s="663"/>
      <c r="EA798" s="663"/>
      <c r="EB798" s="663"/>
      <c r="EC798" s="663"/>
      <c r="ED798" s="663"/>
      <c r="EE798" s="663"/>
      <c r="EF798" s="663"/>
      <c r="EG798" s="663"/>
      <c r="EH798" s="663"/>
      <c r="EI798" s="663"/>
      <c r="EJ798" s="663"/>
      <c r="EK798" s="663"/>
      <c r="EL798" s="663"/>
      <c r="EM798" s="663"/>
      <c r="EN798" s="663"/>
      <c r="EO798" s="663"/>
      <c r="EP798" s="663"/>
      <c r="EQ798" s="663"/>
      <c r="ER798" s="663"/>
      <c r="ES798" s="663"/>
      <c r="ET798" s="663"/>
      <c r="EU798" s="663"/>
      <c r="EV798" s="663"/>
      <c r="EW798" s="663"/>
      <c r="EX798" s="663"/>
      <c r="EY798" s="663"/>
      <c r="EZ798" s="663"/>
      <c r="FA798" s="663"/>
      <c r="FB798" s="663"/>
      <c r="FC798" s="663"/>
      <c r="FD798" s="663"/>
      <c r="FE798" s="663"/>
      <c r="FF798" s="663"/>
    </row>
    <row r="799" spans="1:162" s="668" customFormat="1" ht="24" customHeight="1" thickTop="1">
      <c r="A799" s="385"/>
      <c r="B799" s="385"/>
      <c r="C799" s="384" t="s">
        <v>592</v>
      </c>
      <c r="D799" s="418" t="s">
        <v>594</v>
      </c>
      <c r="E799" s="419">
        <v>10165000</v>
      </c>
      <c r="F799" s="419">
        <v>0</v>
      </c>
      <c r="G799" s="417">
        <v>10165000</v>
      </c>
      <c r="H799" s="667"/>
      <c r="I799" s="669"/>
      <c r="J799" s="669"/>
      <c r="K799" s="670" t="s">
        <v>592</v>
      </c>
      <c r="L799" s="586" t="s">
        <v>3327</v>
      </c>
      <c r="M799" s="982">
        <f t="shared" si="36"/>
        <v>10165000</v>
      </c>
      <c r="N799" s="982">
        <f t="shared" si="37"/>
        <v>0</v>
      </c>
      <c r="O799" s="982">
        <f t="shared" si="38"/>
        <v>10165000</v>
      </c>
      <c r="P799" s="667"/>
      <c r="Q799" s="667"/>
      <c r="R799" s="667"/>
      <c r="S799" s="667"/>
      <c r="T799" s="667"/>
      <c r="U799" s="667"/>
      <c r="V799" s="667"/>
      <c r="W799" s="667"/>
      <c r="X799" s="667"/>
      <c r="Y799" s="667"/>
      <c r="Z799" s="667"/>
      <c r="AA799" s="667"/>
      <c r="AB799" s="667"/>
      <c r="AC799" s="667"/>
      <c r="AD799" s="667"/>
      <c r="AE799" s="667"/>
      <c r="AF799" s="667"/>
      <c r="AG799" s="667"/>
      <c r="AH799" s="667"/>
      <c r="AI799" s="667"/>
      <c r="AJ799" s="667"/>
    </row>
    <row r="800" spans="1:162" s="672" customFormat="1" ht="24" customHeight="1">
      <c r="A800" s="385"/>
      <c r="B800" s="384" t="s">
        <v>595</v>
      </c>
      <c r="C800" s="385"/>
      <c r="D800" s="418" t="s">
        <v>1253</v>
      </c>
      <c r="E800" s="419">
        <v>32931000</v>
      </c>
      <c r="F800" s="419">
        <v>0</v>
      </c>
      <c r="G800" s="417">
        <v>32931000</v>
      </c>
      <c r="H800" s="667"/>
      <c r="I800" s="669"/>
      <c r="J800" s="670" t="s">
        <v>595</v>
      </c>
      <c r="K800" s="669"/>
      <c r="L800" s="586" t="s">
        <v>3949</v>
      </c>
      <c r="M800" s="982">
        <f t="shared" si="36"/>
        <v>32931000</v>
      </c>
      <c r="N800" s="982">
        <f t="shared" si="37"/>
        <v>0</v>
      </c>
      <c r="O800" s="982">
        <f t="shared" si="38"/>
        <v>32931000</v>
      </c>
      <c r="P800" s="667"/>
      <c r="Q800" s="667"/>
      <c r="R800" s="667"/>
      <c r="S800" s="667"/>
      <c r="T800" s="667"/>
      <c r="U800" s="667"/>
      <c r="V800" s="667"/>
      <c r="W800" s="667"/>
      <c r="X800" s="667"/>
      <c r="Y800" s="667"/>
      <c r="Z800" s="667"/>
      <c r="AA800" s="667"/>
      <c r="AB800" s="667"/>
      <c r="AC800" s="667"/>
      <c r="AD800" s="667"/>
      <c r="AE800" s="667"/>
      <c r="AF800" s="667"/>
      <c r="AG800" s="667"/>
      <c r="AH800" s="667"/>
      <c r="AI800" s="667"/>
      <c r="AJ800" s="667"/>
      <c r="AK800" s="668"/>
      <c r="AL800" s="668"/>
      <c r="AM800" s="668"/>
      <c r="AN800" s="668"/>
      <c r="AO800" s="668"/>
      <c r="AP800" s="668"/>
      <c r="AQ800" s="668"/>
      <c r="AR800" s="668"/>
      <c r="AS800" s="668"/>
      <c r="AT800" s="668"/>
      <c r="AU800" s="668"/>
      <c r="AV800" s="668"/>
      <c r="AW800" s="668"/>
      <c r="AX800" s="668"/>
      <c r="AY800" s="668"/>
      <c r="AZ800" s="668"/>
      <c r="BA800" s="668"/>
      <c r="BB800" s="668"/>
      <c r="BC800" s="668"/>
      <c r="BD800" s="668"/>
      <c r="BE800" s="668"/>
      <c r="BF800" s="668"/>
      <c r="BG800" s="668"/>
      <c r="BH800" s="668"/>
      <c r="BI800" s="668"/>
      <c r="BJ800" s="668"/>
      <c r="BK800" s="668"/>
      <c r="BL800" s="668"/>
      <c r="BM800" s="668"/>
      <c r="BN800" s="668"/>
      <c r="BO800" s="668"/>
      <c r="BP800" s="668"/>
      <c r="BQ800" s="668"/>
      <c r="BR800" s="668"/>
      <c r="BS800" s="668"/>
      <c r="BT800" s="668"/>
      <c r="BU800" s="668"/>
      <c r="BV800" s="668"/>
      <c r="BW800" s="668"/>
      <c r="BX800" s="668"/>
      <c r="BY800" s="668"/>
      <c r="BZ800" s="668"/>
      <c r="CA800" s="668"/>
      <c r="CB800" s="668"/>
      <c r="CC800" s="668"/>
      <c r="CD800" s="668"/>
      <c r="CE800" s="668"/>
      <c r="CF800" s="668"/>
      <c r="CG800" s="668"/>
      <c r="CH800" s="668"/>
      <c r="CI800" s="668"/>
      <c r="CJ800" s="668"/>
      <c r="CK800" s="668"/>
      <c r="CL800" s="668"/>
      <c r="CM800" s="668"/>
      <c r="CN800" s="668"/>
      <c r="CO800" s="668"/>
      <c r="CP800" s="668"/>
      <c r="CQ800" s="668"/>
      <c r="CR800" s="668"/>
      <c r="CS800" s="668"/>
      <c r="CT800" s="668"/>
      <c r="CU800" s="668"/>
      <c r="CV800" s="668"/>
      <c r="CW800" s="668"/>
      <c r="CX800" s="668"/>
      <c r="CY800" s="668"/>
      <c r="CZ800" s="668"/>
      <c r="DA800" s="668"/>
      <c r="DB800" s="668"/>
      <c r="DC800" s="668"/>
      <c r="DD800" s="668"/>
      <c r="DE800" s="668"/>
      <c r="DF800" s="668"/>
      <c r="DG800" s="668"/>
      <c r="DH800" s="668"/>
      <c r="DI800" s="668"/>
      <c r="DJ800" s="668"/>
      <c r="DK800" s="668"/>
      <c r="DL800" s="668"/>
      <c r="DM800" s="668"/>
      <c r="DN800" s="668"/>
      <c r="DO800" s="668"/>
      <c r="DP800" s="668"/>
      <c r="DQ800" s="668"/>
      <c r="DR800" s="668"/>
      <c r="DS800" s="668"/>
      <c r="DT800" s="668"/>
      <c r="DU800" s="668"/>
      <c r="DV800" s="668"/>
      <c r="DW800" s="668"/>
      <c r="DX800" s="668"/>
      <c r="DY800" s="668"/>
      <c r="DZ800" s="668"/>
      <c r="EA800" s="668"/>
      <c r="EB800" s="668"/>
      <c r="EC800" s="668"/>
      <c r="ED800" s="668"/>
      <c r="EE800" s="668"/>
      <c r="EF800" s="668"/>
      <c r="EG800" s="668"/>
      <c r="EH800" s="668"/>
      <c r="EI800" s="668"/>
      <c r="EJ800" s="668"/>
      <c r="EK800" s="668"/>
      <c r="EL800" s="668"/>
      <c r="EM800" s="668"/>
      <c r="EN800" s="668"/>
      <c r="EO800" s="668"/>
      <c r="EP800" s="668"/>
      <c r="EQ800" s="668"/>
      <c r="ER800" s="668"/>
      <c r="ES800" s="668"/>
      <c r="ET800" s="668"/>
      <c r="EU800" s="668"/>
      <c r="EV800" s="668"/>
      <c r="EW800" s="668"/>
      <c r="EX800" s="668"/>
      <c r="EY800" s="668"/>
      <c r="EZ800" s="668"/>
      <c r="FA800" s="668"/>
      <c r="FB800" s="668"/>
      <c r="FC800" s="668"/>
      <c r="FD800" s="668"/>
      <c r="FE800" s="668"/>
      <c r="FF800" s="668"/>
    </row>
    <row r="801" spans="1:162" s="668" customFormat="1" ht="24" customHeight="1">
      <c r="A801" s="428"/>
      <c r="B801" s="428"/>
      <c r="C801" s="429" t="s">
        <v>592</v>
      </c>
      <c r="D801" s="430" t="s">
        <v>1300</v>
      </c>
      <c r="E801" s="431">
        <v>3136000</v>
      </c>
      <c r="F801" s="431">
        <v>0</v>
      </c>
      <c r="G801" s="417">
        <v>3136000</v>
      </c>
      <c r="H801" s="667"/>
      <c r="I801" s="679"/>
      <c r="J801" s="679"/>
      <c r="K801" s="680" t="s">
        <v>592</v>
      </c>
      <c r="L801" s="588" t="s">
        <v>3950</v>
      </c>
      <c r="M801" s="985">
        <f t="shared" si="36"/>
        <v>3136000</v>
      </c>
      <c r="N801" s="985">
        <f t="shared" si="37"/>
        <v>0</v>
      </c>
      <c r="O801" s="985">
        <f t="shared" si="38"/>
        <v>3136000</v>
      </c>
      <c r="P801" s="667"/>
      <c r="Q801" s="667"/>
      <c r="R801" s="667"/>
      <c r="S801" s="667"/>
      <c r="T801" s="667"/>
      <c r="U801" s="667"/>
      <c r="V801" s="667"/>
      <c r="W801" s="667"/>
      <c r="X801" s="667"/>
      <c r="Y801" s="667"/>
      <c r="Z801" s="667"/>
      <c r="AA801" s="667"/>
      <c r="AB801" s="667"/>
      <c r="AC801" s="667"/>
      <c r="AD801" s="667"/>
      <c r="AE801" s="667"/>
      <c r="AF801" s="667"/>
      <c r="AG801" s="667"/>
      <c r="AH801" s="667"/>
      <c r="AI801" s="667"/>
      <c r="AJ801" s="667"/>
    </row>
    <row r="802" spans="1:162" s="684" customFormat="1" ht="24" customHeight="1">
      <c r="A802" s="384"/>
      <c r="B802" s="385"/>
      <c r="C802" s="385" t="s">
        <v>595</v>
      </c>
      <c r="D802" s="478" t="s">
        <v>1301</v>
      </c>
      <c r="E802" s="419">
        <v>2834000</v>
      </c>
      <c r="F802" s="419">
        <v>0</v>
      </c>
      <c r="G802" s="417">
        <v>2834000</v>
      </c>
      <c r="H802" s="667"/>
      <c r="I802" s="670"/>
      <c r="J802" s="669"/>
      <c r="K802" s="669" t="s">
        <v>595</v>
      </c>
      <c r="L802" s="586" t="s">
        <v>3951</v>
      </c>
      <c r="M802" s="982">
        <f t="shared" si="36"/>
        <v>2834000</v>
      </c>
      <c r="N802" s="982">
        <f t="shared" si="37"/>
        <v>0</v>
      </c>
      <c r="O802" s="982">
        <f t="shared" si="38"/>
        <v>2834000</v>
      </c>
      <c r="P802" s="667"/>
      <c r="Q802" s="667"/>
      <c r="R802" s="667"/>
      <c r="S802" s="667"/>
      <c r="T802" s="667"/>
      <c r="U802" s="667"/>
      <c r="V802" s="667"/>
      <c r="W802" s="667"/>
      <c r="X802" s="667"/>
      <c r="Y802" s="667"/>
      <c r="Z802" s="667"/>
      <c r="AA802" s="667"/>
      <c r="AB802" s="667"/>
      <c r="AC802" s="667"/>
      <c r="AD802" s="667"/>
      <c r="AE802" s="667"/>
      <c r="AF802" s="667"/>
      <c r="AG802" s="667"/>
      <c r="AH802" s="667"/>
      <c r="AI802" s="667"/>
      <c r="AJ802" s="667"/>
      <c r="AK802" s="668"/>
      <c r="AL802" s="668"/>
      <c r="AM802" s="668"/>
      <c r="AN802" s="668"/>
      <c r="AO802" s="668"/>
      <c r="AP802" s="668"/>
      <c r="AQ802" s="668"/>
      <c r="AR802" s="668"/>
      <c r="AS802" s="668"/>
      <c r="AT802" s="668"/>
      <c r="AU802" s="668"/>
      <c r="AV802" s="668"/>
      <c r="AW802" s="668"/>
      <c r="AX802" s="668"/>
      <c r="AY802" s="668"/>
      <c r="AZ802" s="668"/>
      <c r="BA802" s="668"/>
      <c r="BB802" s="668"/>
      <c r="BC802" s="668"/>
      <c r="BD802" s="668"/>
      <c r="BE802" s="668"/>
      <c r="BF802" s="668"/>
      <c r="BG802" s="668"/>
      <c r="BH802" s="668"/>
      <c r="BI802" s="668"/>
      <c r="BJ802" s="668"/>
      <c r="BK802" s="668"/>
      <c r="BL802" s="668"/>
      <c r="BM802" s="668"/>
      <c r="BN802" s="668"/>
      <c r="BO802" s="668"/>
      <c r="BP802" s="668"/>
      <c r="BQ802" s="668"/>
      <c r="BR802" s="668"/>
      <c r="BS802" s="668"/>
      <c r="BT802" s="668"/>
      <c r="BU802" s="668"/>
      <c r="BV802" s="668"/>
      <c r="BW802" s="668"/>
      <c r="BX802" s="668"/>
      <c r="BY802" s="668"/>
      <c r="BZ802" s="668"/>
      <c r="CA802" s="668"/>
      <c r="CB802" s="668"/>
      <c r="CC802" s="668"/>
      <c r="CD802" s="668"/>
      <c r="CE802" s="668"/>
      <c r="CF802" s="668"/>
      <c r="CG802" s="668"/>
      <c r="CH802" s="668"/>
      <c r="CI802" s="668"/>
      <c r="CJ802" s="668"/>
      <c r="CK802" s="668"/>
      <c r="CL802" s="668"/>
      <c r="CM802" s="668"/>
      <c r="CN802" s="668"/>
      <c r="CO802" s="668"/>
      <c r="CP802" s="668"/>
      <c r="CQ802" s="668"/>
      <c r="CR802" s="668"/>
      <c r="CS802" s="668"/>
      <c r="CT802" s="668"/>
      <c r="CU802" s="668"/>
      <c r="CV802" s="668"/>
      <c r="CW802" s="668"/>
      <c r="CX802" s="668"/>
      <c r="CY802" s="668"/>
      <c r="CZ802" s="668"/>
      <c r="DA802" s="668"/>
      <c r="DB802" s="668"/>
      <c r="DC802" s="668"/>
      <c r="DD802" s="668"/>
      <c r="DE802" s="668"/>
      <c r="DF802" s="668"/>
      <c r="DG802" s="668"/>
      <c r="DH802" s="668"/>
      <c r="DI802" s="668"/>
      <c r="DJ802" s="668"/>
      <c r="DK802" s="668"/>
      <c r="DL802" s="668"/>
      <c r="DM802" s="668"/>
      <c r="DN802" s="668"/>
      <c r="DO802" s="668"/>
      <c r="DP802" s="668"/>
      <c r="DQ802" s="668"/>
      <c r="DR802" s="668"/>
      <c r="DS802" s="668"/>
      <c r="DT802" s="668"/>
      <c r="DU802" s="668"/>
      <c r="DV802" s="668"/>
      <c r="DW802" s="668"/>
      <c r="DX802" s="668"/>
      <c r="DY802" s="668"/>
      <c r="DZ802" s="668"/>
      <c r="EA802" s="668"/>
      <c r="EB802" s="668"/>
      <c r="EC802" s="668"/>
      <c r="ED802" s="668"/>
      <c r="EE802" s="668"/>
      <c r="EF802" s="668"/>
      <c r="EG802" s="668"/>
      <c r="EH802" s="668"/>
      <c r="EI802" s="668"/>
      <c r="EJ802" s="668"/>
      <c r="EK802" s="668"/>
      <c r="EL802" s="668"/>
      <c r="EM802" s="668"/>
      <c r="EN802" s="668"/>
      <c r="EO802" s="668"/>
      <c r="EP802" s="668"/>
      <c r="EQ802" s="668"/>
      <c r="ER802" s="668"/>
      <c r="ES802" s="668"/>
      <c r="ET802" s="668"/>
      <c r="EU802" s="668"/>
      <c r="EV802" s="668"/>
      <c r="EW802" s="668"/>
      <c r="EX802" s="668"/>
      <c r="EY802" s="668"/>
      <c r="EZ802" s="668"/>
      <c r="FA802" s="668"/>
      <c r="FB802" s="668"/>
      <c r="FC802" s="668"/>
      <c r="FD802" s="668"/>
      <c r="FE802" s="668"/>
      <c r="FF802" s="668"/>
    </row>
    <row r="803" spans="1:162" s="684" customFormat="1" ht="24" customHeight="1">
      <c r="A803" s="385"/>
      <c r="B803" s="384"/>
      <c r="C803" s="385" t="s">
        <v>599</v>
      </c>
      <c r="D803" s="418" t="s">
        <v>1302</v>
      </c>
      <c r="E803" s="419">
        <v>7627000</v>
      </c>
      <c r="F803" s="419">
        <v>0</v>
      </c>
      <c r="G803" s="419">
        <v>7627000</v>
      </c>
      <c r="H803" s="667"/>
      <c r="I803" s="669"/>
      <c r="J803" s="670"/>
      <c r="K803" s="669" t="s">
        <v>599</v>
      </c>
      <c r="L803" s="586" t="s">
        <v>3952</v>
      </c>
      <c r="M803" s="982">
        <f t="shared" si="36"/>
        <v>7627000</v>
      </c>
      <c r="N803" s="982">
        <f t="shared" si="37"/>
        <v>0</v>
      </c>
      <c r="O803" s="982">
        <f t="shared" si="38"/>
        <v>7627000</v>
      </c>
      <c r="P803" s="667"/>
      <c r="Q803" s="667"/>
      <c r="R803" s="667"/>
      <c r="S803" s="667"/>
      <c r="T803" s="667"/>
      <c r="U803" s="667"/>
      <c r="V803" s="667"/>
      <c r="W803" s="667"/>
      <c r="X803" s="667"/>
      <c r="Y803" s="667"/>
      <c r="Z803" s="667"/>
      <c r="AA803" s="667"/>
      <c r="AB803" s="667"/>
      <c r="AC803" s="667"/>
      <c r="AD803" s="667"/>
      <c r="AE803" s="667"/>
      <c r="AF803" s="667"/>
      <c r="AG803" s="667"/>
      <c r="AH803" s="667"/>
      <c r="AI803" s="667"/>
      <c r="AJ803" s="667"/>
      <c r="AK803" s="668"/>
      <c r="AL803" s="668"/>
      <c r="AM803" s="668"/>
      <c r="AN803" s="668"/>
      <c r="AO803" s="668"/>
      <c r="AP803" s="668"/>
      <c r="AQ803" s="668"/>
      <c r="AR803" s="668"/>
      <c r="AS803" s="668"/>
      <c r="AT803" s="668"/>
      <c r="AU803" s="668"/>
      <c r="AV803" s="668"/>
      <c r="AW803" s="668"/>
      <c r="AX803" s="668"/>
      <c r="AY803" s="668"/>
      <c r="AZ803" s="668"/>
      <c r="BA803" s="668"/>
      <c r="BB803" s="668"/>
      <c r="BC803" s="668"/>
      <c r="BD803" s="668"/>
      <c r="BE803" s="668"/>
      <c r="BF803" s="668"/>
      <c r="BG803" s="668"/>
      <c r="BH803" s="668"/>
      <c r="BI803" s="668"/>
      <c r="BJ803" s="668"/>
      <c r="BK803" s="668"/>
      <c r="BL803" s="668"/>
      <c r="BM803" s="668"/>
      <c r="BN803" s="668"/>
      <c r="BO803" s="668"/>
      <c r="BP803" s="668"/>
      <c r="BQ803" s="668"/>
      <c r="BR803" s="668"/>
      <c r="BS803" s="668"/>
      <c r="BT803" s="668"/>
      <c r="BU803" s="668"/>
      <c r="BV803" s="668"/>
      <c r="BW803" s="668"/>
      <c r="BX803" s="668"/>
      <c r="BY803" s="668"/>
      <c r="BZ803" s="668"/>
      <c r="CA803" s="668"/>
      <c r="CB803" s="668"/>
      <c r="CC803" s="668"/>
      <c r="CD803" s="668"/>
      <c r="CE803" s="668"/>
      <c r="CF803" s="668"/>
      <c r="CG803" s="668"/>
      <c r="CH803" s="668"/>
      <c r="CI803" s="668"/>
      <c r="CJ803" s="668"/>
      <c r="CK803" s="668"/>
      <c r="CL803" s="668"/>
      <c r="CM803" s="668"/>
      <c r="CN803" s="668"/>
      <c r="CO803" s="668"/>
      <c r="CP803" s="668"/>
      <c r="CQ803" s="668"/>
      <c r="CR803" s="668"/>
      <c r="CS803" s="668"/>
      <c r="CT803" s="668"/>
      <c r="CU803" s="668"/>
      <c r="CV803" s="668"/>
      <c r="CW803" s="668"/>
      <c r="CX803" s="668"/>
      <c r="CY803" s="668"/>
      <c r="CZ803" s="668"/>
      <c r="DA803" s="668"/>
      <c r="DB803" s="668"/>
      <c r="DC803" s="668"/>
      <c r="DD803" s="668"/>
      <c r="DE803" s="668"/>
      <c r="DF803" s="668"/>
      <c r="DG803" s="668"/>
      <c r="DH803" s="668"/>
      <c r="DI803" s="668"/>
      <c r="DJ803" s="668"/>
      <c r="DK803" s="668"/>
      <c r="DL803" s="668"/>
      <c r="DM803" s="668"/>
      <c r="DN803" s="668"/>
      <c r="DO803" s="668"/>
      <c r="DP803" s="668"/>
      <c r="DQ803" s="668"/>
      <c r="DR803" s="668"/>
      <c r="DS803" s="668"/>
      <c r="DT803" s="668"/>
      <c r="DU803" s="668"/>
      <c r="DV803" s="668"/>
      <c r="DW803" s="668"/>
      <c r="DX803" s="668"/>
      <c r="DY803" s="668"/>
      <c r="DZ803" s="668"/>
      <c r="EA803" s="668"/>
      <c r="EB803" s="668"/>
      <c r="EC803" s="668"/>
      <c r="ED803" s="668"/>
      <c r="EE803" s="668"/>
      <c r="EF803" s="668"/>
      <c r="EG803" s="668"/>
      <c r="EH803" s="668"/>
      <c r="EI803" s="668"/>
      <c r="EJ803" s="668"/>
      <c r="EK803" s="668"/>
      <c r="EL803" s="668"/>
      <c r="EM803" s="668"/>
      <c r="EN803" s="668"/>
      <c r="EO803" s="668"/>
      <c r="EP803" s="668"/>
      <c r="EQ803" s="668"/>
      <c r="ER803" s="668"/>
      <c r="ES803" s="668"/>
      <c r="ET803" s="668"/>
      <c r="EU803" s="668"/>
      <c r="EV803" s="668"/>
      <c r="EW803" s="668"/>
      <c r="EX803" s="668"/>
      <c r="EY803" s="668"/>
      <c r="EZ803" s="668"/>
      <c r="FA803" s="668"/>
      <c r="FB803" s="668"/>
      <c r="FC803" s="668"/>
      <c r="FD803" s="668"/>
      <c r="FE803" s="668"/>
      <c r="FF803" s="668"/>
    </row>
    <row r="804" spans="1:162" s="672" customFormat="1" ht="24" customHeight="1">
      <c r="A804" s="414"/>
      <c r="B804" s="414"/>
      <c r="C804" s="415" t="s">
        <v>603</v>
      </c>
      <c r="D804" s="416" t="s">
        <v>1303</v>
      </c>
      <c r="E804" s="417">
        <v>10983000</v>
      </c>
      <c r="F804" s="417">
        <v>0</v>
      </c>
      <c r="G804" s="417">
        <v>10983000</v>
      </c>
      <c r="H804" s="667"/>
      <c r="I804" s="665"/>
      <c r="J804" s="665"/>
      <c r="K804" s="666" t="s">
        <v>603</v>
      </c>
      <c r="L804" s="585" t="s">
        <v>3953</v>
      </c>
      <c r="M804" s="981">
        <f t="shared" si="36"/>
        <v>10983000</v>
      </c>
      <c r="N804" s="981">
        <f t="shared" si="37"/>
        <v>0</v>
      </c>
      <c r="O804" s="981">
        <f t="shared" si="38"/>
        <v>10983000</v>
      </c>
      <c r="P804" s="667"/>
      <c r="Q804" s="667"/>
      <c r="R804" s="667"/>
      <c r="S804" s="667"/>
      <c r="T804" s="667"/>
      <c r="U804" s="667"/>
      <c r="V804" s="667"/>
      <c r="W804" s="667"/>
      <c r="X804" s="667"/>
      <c r="Y804" s="667"/>
      <c r="Z804" s="667"/>
      <c r="AA804" s="667"/>
      <c r="AB804" s="667"/>
      <c r="AC804" s="667"/>
      <c r="AD804" s="667"/>
      <c r="AE804" s="667"/>
      <c r="AF804" s="667"/>
      <c r="AG804" s="667"/>
      <c r="AH804" s="667"/>
      <c r="AI804" s="667"/>
      <c r="AJ804" s="667"/>
      <c r="AK804" s="668"/>
      <c r="AL804" s="668"/>
      <c r="AM804" s="668"/>
      <c r="AN804" s="668"/>
      <c r="AO804" s="668"/>
      <c r="AP804" s="668"/>
      <c r="AQ804" s="668"/>
      <c r="AR804" s="668"/>
      <c r="AS804" s="668"/>
      <c r="AT804" s="668"/>
      <c r="AU804" s="668"/>
      <c r="AV804" s="668"/>
      <c r="AW804" s="668"/>
      <c r="AX804" s="668"/>
      <c r="AY804" s="668"/>
      <c r="AZ804" s="668"/>
      <c r="BA804" s="668"/>
      <c r="BB804" s="668"/>
      <c r="BC804" s="668"/>
      <c r="BD804" s="668"/>
      <c r="BE804" s="668"/>
      <c r="BF804" s="668"/>
      <c r="BG804" s="668"/>
      <c r="BH804" s="668"/>
      <c r="BI804" s="668"/>
      <c r="BJ804" s="668"/>
      <c r="BK804" s="668"/>
      <c r="BL804" s="668"/>
      <c r="BM804" s="668"/>
      <c r="BN804" s="668"/>
      <c r="BO804" s="668"/>
      <c r="BP804" s="668"/>
      <c r="BQ804" s="668"/>
      <c r="BR804" s="668"/>
      <c r="BS804" s="668"/>
      <c r="BT804" s="668"/>
      <c r="BU804" s="668"/>
      <c r="BV804" s="668"/>
      <c r="BW804" s="668"/>
      <c r="BX804" s="668"/>
      <c r="BY804" s="668"/>
      <c r="BZ804" s="668"/>
      <c r="CA804" s="668"/>
      <c r="CB804" s="668"/>
      <c r="CC804" s="668"/>
      <c r="CD804" s="668"/>
      <c r="CE804" s="668"/>
      <c r="CF804" s="668"/>
      <c r="CG804" s="668"/>
      <c r="CH804" s="668"/>
      <c r="CI804" s="668"/>
      <c r="CJ804" s="668"/>
      <c r="CK804" s="668"/>
      <c r="CL804" s="668"/>
      <c r="CM804" s="668"/>
      <c r="CN804" s="668"/>
      <c r="CO804" s="668"/>
      <c r="CP804" s="668"/>
      <c r="CQ804" s="668"/>
      <c r="CR804" s="668"/>
      <c r="CS804" s="668"/>
      <c r="CT804" s="668"/>
      <c r="CU804" s="668"/>
      <c r="CV804" s="668"/>
      <c r="CW804" s="668"/>
      <c r="CX804" s="668"/>
      <c r="CY804" s="668"/>
      <c r="CZ804" s="668"/>
      <c r="DA804" s="668"/>
      <c r="DB804" s="668"/>
      <c r="DC804" s="668"/>
      <c r="DD804" s="668"/>
      <c r="DE804" s="668"/>
      <c r="DF804" s="668"/>
      <c r="DG804" s="668"/>
      <c r="DH804" s="668"/>
      <c r="DI804" s="668"/>
      <c r="DJ804" s="668"/>
      <c r="DK804" s="668"/>
      <c r="DL804" s="668"/>
      <c r="DM804" s="668"/>
      <c r="DN804" s="668"/>
      <c r="DO804" s="668"/>
      <c r="DP804" s="668"/>
      <c r="DQ804" s="668"/>
      <c r="DR804" s="668"/>
      <c r="DS804" s="668"/>
      <c r="DT804" s="668"/>
      <c r="DU804" s="668"/>
      <c r="DV804" s="668"/>
      <c r="DW804" s="668"/>
      <c r="DX804" s="668"/>
      <c r="DY804" s="668"/>
      <c r="DZ804" s="668"/>
      <c r="EA804" s="668"/>
      <c r="EB804" s="668"/>
      <c r="EC804" s="668"/>
      <c r="ED804" s="668"/>
      <c r="EE804" s="668"/>
      <c r="EF804" s="668"/>
      <c r="EG804" s="668"/>
      <c r="EH804" s="668"/>
      <c r="EI804" s="668"/>
      <c r="EJ804" s="668"/>
      <c r="EK804" s="668"/>
      <c r="EL804" s="668"/>
      <c r="EM804" s="668"/>
      <c r="EN804" s="668"/>
      <c r="EO804" s="668"/>
      <c r="EP804" s="668"/>
      <c r="EQ804" s="668"/>
      <c r="ER804" s="668"/>
      <c r="ES804" s="668"/>
      <c r="ET804" s="668"/>
      <c r="EU804" s="668"/>
      <c r="EV804" s="668"/>
      <c r="EW804" s="668"/>
      <c r="EX804" s="668"/>
      <c r="EY804" s="668"/>
      <c r="EZ804" s="668"/>
      <c r="FA804" s="668"/>
      <c r="FB804" s="668"/>
      <c r="FC804" s="668"/>
      <c r="FD804" s="668"/>
      <c r="FE804" s="668"/>
      <c r="FF804" s="668"/>
    </row>
    <row r="805" spans="1:162" s="672" customFormat="1" ht="24" customHeight="1">
      <c r="A805" s="385"/>
      <c r="B805" s="384"/>
      <c r="C805" s="385" t="s">
        <v>606</v>
      </c>
      <c r="D805" s="418" t="s">
        <v>1304</v>
      </c>
      <c r="E805" s="419">
        <v>8351000</v>
      </c>
      <c r="F805" s="419">
        <v>0</v>
      </c>
      <c r="G805" s="417">
        <v>8351000</v>
      </c>
      <c r="H805" s="667"/>
      <c r="I805" s="669"/>
      <c r="J805" s="670"/>
      <c r="K805" s="669" t="s">
        <v>606</v>
      </c>
      <c r="L805" s="586" t="s">
        <v>3954</v>
      </c>
      <c r="M805" s="982">
        <f t="shared" si="36"/>
        <v>8351000</v>
      </c>
      <c r="N805" s="982">
        <f t="shared" si="37"/>
        <v>0</v>
      </c>
      <c r="O805" s="982">
        <f t="shared" si="38"/>
        <v>8351000</v>
      </c>
      <c r="P805" s="667"/>
      <c r="Q805" s="667"/>
      <c r="R805" s="667"/>
      <c r="S805" s="667"/>
      <c r="T805" s="667"/>
      <c r="U805" s="667"/>
      <c r="V805" s="667"/>
      <c r="W805" s="667"/>
      <c r="X805" s="667"/>
      <c r="Y805" s="667"/>
      <c r="Z805" s="667"/>
      <c r="AA805" s="667"/>
      <c r="AB805" s="667"/>
      <c r="AC805" s="667"/>
      <c r="AD805" s="667"/>
      <c r="AE805" s="667"/>
      <c r="AF805" s="667"/>
      <c r="AG805" s="667"/>
      <c r="AH805" s="667"/>
      <c r="AI805" s="667"/>
      <c r="AJ805" s="667"/>
      <c r="AK805" s="668"/>
      <c r="AL805" s="668"/>
      <c r="AM805" s="668"/>
      <c r="AN805" s="668"/>
      <c r="AO805" s="668"/>
      <c r="AP805" s="668"/>
      <c r="AQ805" s="668"/>
      <c r="AR805" s="668"/>
      <c r="AS805" s="668"/>
      <c r="AT805" s="668"/>
      <c r="AU805" s="668"/>
      <c r="AV805" s="668"/>
      <c r="AW805" s="668"/>
      <c r="AX805" s="668"/>
      <c r="AY805" s="668"/>
      <c r="AZ805" s="668"/>
      <c r="BA805" s="668"/>
      <c r="BB805" s="668"/>
      <c r="BC805" s="668"/>
      <c r="BD805" s="668"/>
      <c r="BE805" s="668"/>
      <c r="BF805" s="668"/>
      <c r="BG805" s="668"/>
      <c r="BH805" s="668"/>
      <c r="BI805" s="668"/>
      <c r="BJ805" s="668"/>
      <c r="BK805" s="668"/>
      <c r="BL805" s="668"/>
      <c r="BM805" s="668"/>
      <c r="BN805" s="668"/>
      <c r="BO805" s="668"/>
      <c r="BP805" s="668"/>
      <c r="BQ805" s="668"/>
      <c r="BR805" s="668"/>
      <c r="BS805" s="668"/>
      <c r="BT805" s="668"/>
      <c r="BU805" s="668"/>
      <c r="BV805" s="668"/>
      <c r="BW805" s="668"/>
      <c r="BX805" s="668"/>
      <c r="BY805" s="668"/>
      <c r="BZ805" s="668"/>
      <c r="CA805" s="668"/>
      <c r="CB805" s="668"/>
      <c r="CC805" s="668"/>
      <c r="CD805" s="668"/>
      <c r="CE805" s="668"/>
      <c r="CF805" s="668"/>
      <c r="CG805" s="668"/>
      <c r="CH805" s="668"/>
      <c r="CI805" s="668"/>
      <c r="CJ805" s="668"/>
      <c r="CK805" s="668"/>
      <c r="CL805" s="668"/>
      <c r="CM805" s="668"/>
      <c r="CN805" s="668"/>
      <c r="CO805" s="668"/>
      <c r="CP805" s="668"/>
      <c r="CQ805" s="668"/>
      <c r="CR805" s="668"/>
      <c r="CS805" s="668"/>
      <c r="CT805" s="668"/>
      <c r="CU805" s="668"/>
      <c r="CV805" s="668"/>
      <c r="CW805" s="668"/>
      <c r="CX805" s="668"/>
      <c r="CY805" s="668"/>
      <c r="CZ805" s="668"/>
      <c r="DA805" s="668"/>
      <c r="DB805" s="668"/>
      <c r="DC805" s="668"/>
      <c r="DD805" s="668"/>
      <c r="DE805" s="668"/>
      <c r="DF805" s="668"/>
      <c r="DG805" s="668"/>
      <c r="DH805" s="668"/>
      <c r="DI805" s="668"/>
      <c r="DJ805" s="668"/>
      <c r="DK805" s="668"/>
      <c r="DL805" s="668"/>
      <c r="DM805" s="668"/>
      <c r="DN805" s="668"/>
      <c r="DO805" s="668"/>
      <c r="DP805" s="668"/>
      <c r="DQ805" s="668"/>
      <c r="DR805" s="668"/>
      <c r="DS805" s="668"/>
      <c r="DT805" s="668"/>
      <c r="DU805" s="668"/>
      <c r="DV805" s="668"/>
      <c r="DW805" s="668"/>
      <c r="DX805" s="668"/>
      <c r="DY805" s="668"/>
      <c r="DZ805" s="668"/>
      <c r="EA805" s="668"/>
      <c r="EB805" s="668"/>
      <c r="EC805" s="668"/>
      <c r="ED805" s="668"/>
      <c r="EE805" s="668"/>
      <c r="EF805" s="668"/>
      <c r="EG805" s="668"/>
      <c r="EH805" s="668"/>
      <c r="EI805" s="668"/>
      <c r="EJ805" s="668"/>
      <c r="EK805" s="668"/>
      <c r="EL805" s="668"/>
      <c r="EM805" s="668"/>
      <c r="EN805" s="668"/>
      <c r="EO805" s="668"/>
      <c r="EP805" s="668"/>
      <c r="EQ805" s="668"/>
      <c r="ER805" s="668"/>
      <c r="ES805" s="668"/>
      <c r="ET805" s="668"/>
      <c r="EU805" s="668"/>
      <c r="EV805" s="668"/>
      <c r="EW805" s="668"/>
      <c r="EX805" s="668"/>
      <c r="EY805" s="668"/>
      <c r="EZ805" s="668"/>
      <c r="FA805" s="668"/>
      <c r="FB805" s="668"/>
      <c r="FC805" s="668"/>
      <c r="FD805" s="668"/>
      <c r="FE805" s="668"/>
      <c r="FF805" s="668"/>
    </row>
    <row r="806" spans="1:162" s="672" customFormat="1" ht="24" customHeight="1">
      <c r="A806" s="385"/>
      <c r="B806" s="385" t="s">
        <v>599</v>
      </c>
      <c r="C806" s="384"/>
      <c r="D806" s="418" t="s">
        <v>1305</v>
      </c>
      <c r="E806" s="419">
        <v>6746810</v>
      </c>
      <c r="F806" s="419">
        <v>0</v>
      </c>
      <c r="G806" s="417">
        <v>6746810</v>
      </c>
      <c r="H806" s="667"/>
      <c r="I806" s="669"/>
      <c r="J806" s="669" t="s">
        <v>599</v>
      </c>
      <c r="K806" s="670"/>
      <c r="L806" s="586" t="s">
        <v>3955</v>
      </c>
      <c r="M806" s="982">
        <f t="shared" si="36"/>
        <v>6746810</v>
      </c>
      <c r="N806" s="982">
        <f t="shared" si="37"/>
        <v>0</v>
      </c>
      <c r="O806" s="982">
        <f t="shared" si="38"/>
        <v>6746810</v>
      </c>
      <c r="P806" s="667"/>
      <c r="Q806" s="667"/>
      <c r="R806" s="667"/>
      <c r="S806" s="667"/>
      <c r="T806" s="667"/>
      <c r="U806" s="667"/>
      <c r="V806" s="667"/>
      <c r="W806" s="667"/>
      <c r="X806" s="667"/>
      <c r="Y806" s="667"/>
      <c r="Z806" s="667"/>
      <c r="AA806" s="667"/>
      <c r="AB806" s="667"/>
      <c r="AC806" s="667"/>
      <c r="AD806" s="667"/>
      <c r="AE806" s="667"/>
      <c r="AF806" s="667"/>
      <c r="AG806" s="667"/>
      <c r="AH806" s="667"/>
      <c r="AI806" s="667"/>
      <c r="AJ806" s="667"/>
      <c r="AK806" s="668"/>
      <c r="AL806" s="668"/>
      <c r="AM806" s="668"/>
      <c r="AN806" s="668"/>
      <c r="AO806" s="668"/>
      <c r="AP806" s="668"/>
      <c r="AQ806" s="668"/>
      <c r="AR806" s="668"/>
      <c r="AS806" s="668"/>
      <c r="AT806" s="668"/>
      <c r="AU806" s="668"/>
      <c r="AV806" s="668"/>
      <c r="AW806" s="668"/>
      <c r="AX806" s="668"/>
      <c r="AY806" s="668"/>
      <c r="AZ806" s="668"/>
      <c r="BA806" s="668"/>
      <c r="BB806" s="668"/>
      <c r="BC806" s="668"/>
      <c r="BD806" s="668"/>
      <c r="BE806" s="668"/>
      <c r="BF806" s="668"/>
      <c r="BG806" s="668"/>
      <c r="BH806" s="668"/>
      <c r="BI806" s="668"/>
      <c r="BJ806" s="668"/>
      <c r="BK806" s="668"/>
      <c r="BL806" s="668"/>
      <c r="BM806" s="668"/>
      <c r="BN806" s="668"/>
      <c r="BO806" s="668"/>
      <c r="BP806" s="668"/>
      <c r="BQ806" s="668"/>
      <c r="BR806" s="668"/>
      <c r="BS806" s="668"/>
      <c r="BT806" s="668"/>
      <c r="BU806" s="668"/>
      <c r="BV806" s="668"/>
      <c r="BW806" s="668"/>
      <c r="BX806" s="668"/>
      <c r="BY806" s="668"/>
      <c r="BZ806" s="668"/>
      <c r="CA806" s="668"/>
      <c r="CB806" s="668"/>
      <c r="CC806" s="668"/>
      <c r="CD806" s="668"/>
      <c r="CE806" s="668"/>
      <c r="CF806" s="668"/>
      <c r="CG806" s="668"/>
      <c r="CH806" s="668"/>
      <c r="CI806" s="668"/>
      <c r="CJ806" s="668"/>
      <c r="CK806" s="668"/>
      <c r="CL806" s="668"/>
      <c r="CM806" s="668"/>
      <c r="CN806" s="668"/>
      <c r="CO806" s="668"/>
      <c r="CP806" s="668"/>
      <c r="CQ806" s="668"/>
      <c r="CR806" s="668"/>
      <c r="CS806" s="668"/>
      <c r="CT806" s="668"/>
      <c r="CU806" s="668"/>
      <c r="CV806" s="668"/>
      <c r="CW806" s="668"/>
      <c r="CX806" s="668"/>
      <c r="CY806" s="668"/>
      <c r="CZ806" s="668"/>
      <c r="DA806" s="668"/>
      <c r="DB806" s="668"/>
      <c r="DC806" s="668"/>
      <c r="DD806" s="668"/>
      <c r="DE806" s="668"/>
      <c r="DF806" s="668"/>
      <c r="DG806" s="668"/>
      <c r="DH806" s="668"/>
      <c r="DI806" s="668"/>
      <c r="DJ806" s="668"/>
      <c r="DK806" s="668"/>
      <c r="DL806" s="668"/>
      <c r="DM806" s="668"/>
      <c r="DN806" s="668"/>
      <c r="DO806" s="668"/>
      <c r="DP806" s="668"/>
      <c r="DQ806" s="668"/>
      <c r="DR806" s="668"/>
      <c r="DS806" s="668"/>
      <c r="DT806" s="668"/>
      <c r="DU806" s="668"/>
      <c r="DV806" s="668"/>
      <c r="DW806" s="668"/>
      <c r="DX806" s="668"/>
      <c r="DY806" s="668"/>
      <c r="DZ806" s="668"/>
      <c r="EA806" s="668"/>
      <c r="EB806" s="668"/>
      <c r="EC806" s="668"/>
      <c r="ED806" s="668"/>
      <c r="EE806" s="668"/>
      <c r="EF806" s="668"/>
      <c r="EG806" s="668"/>
      <c r="EH806" s="668"/>
      <c r="EI806" s="668"/>
      <c r="EJ806" s="668"/>
      <c r="EK806" s="668"/>
      <c r="EL806" s="668"/>
      <c r="EM806" s="668"/>
      <c r="EN806" s="668"/>
      <c r="EO806" s="668"/>
      <c r="EP806" s="668"/>
      <c r="EQ806" s="668"/>
      <c r="ER806" s="668"/>
      <c r="ES806" s="668"/>
      <c r="ET806" s="668"/>
      <c r="EU806" s="668"/>
      <c r="EV806" s="668"/>
      <c r="EW806" s="668"/>
      <c r="EX806" s="668"/>
      <c r="EY806" s="668"/>
      <c r="EZ806" s="668"/>
      <c r="FA806" s="668"/>
      <c r="FB806" s="668"/>
      <c r="FC806" s="668"/>
      <c r="FD806" s="668"/>
      <c r="FE806" s="668"/>
      <c r="FF806" s="668"/>
    </row>
    <row r="807" spans="1:162" s="663" customFormat="1" ht="24" customHeight="1">
      <c r="A807" s="385"/>
      <c r="B807" s="384"/>
      <c r="C807" s="385" t="s">
        <v>592</v>
      </c>
      <c r="D807" s="418" t="s">
        <v>1306</v>
      </c>
      <c r="E807" s="419">
        <v>3545210</v>
      </c>
      <c r="F807" s="419">
        <v>0</v>
      </c>
      <c r="G807" s="417">
        <v>3545210</v>
      </c>
      <c r="H807" s="662"/>
      <c r="I807" s="669"/>
      <c r="J807" s="670"/>
      <c r="K807" s="669" t="s">
        <v>592</v>
      </c>
      <c r="L807" s="586" t="s">
        <v>3956</v>
      </c>
      <c r="M807" s="982">
        <f t="shared" si="36"/>
        <v>3545210</v>
      </c>
      <c r="N807" s="982">
        <f t="shared" si="37"/>
        <v>0</v>
      </c>
      <c r="O807" s="982">
        <f t="shared" si="38"/>
        <v>3545210</v>
      </c>
      <c r="P807" s="662"/>
      <c r="Q807" s="662"/>
      <c r="R807" s="662"/>
      <c r="S807" s="662"/>
      <c r="T807" s="662"/>
      <c r="U807" s="662"/>
      <c r="V807" s="662"/>
      <c r="W807" s="662"/>
      <c r="X807" s="662"/>
      <c r="Y807" s="662"/>
      <c r="Z807" s="662"/>
      <c r="AA807" s="662"/>
      <c r="AB807" s="662"/>
      <c r="AC807" s="662"/>
      <c r="AD807" s="662"/>
      <c r="AE807" s="662"/>
      <c r="AF807" s="662"/>
      <c r="AG807" s="662"/>
      <c r="AH807" s="662"/>
      <c r="AI807" s="662"/>
      <c r="AJ807" s="662"/>
    </row>
    <row r="808" spans="1:162" s="668" customFormat="1" ht="24" customHeight="1">
      <c r="A808" s="385"/>
      <c r="B808" s="385"/>
      <c r="C808" s="384" t="s">
        <v>595</v>
      </c>
      <c r="D808" s="478" t="s">
        <v>1307</v>
      </c>
      <c r="E808" s="419">
        <v>3201600</v>
      </c>
      <c r="F808" s="419">
        <v>0</v>
      </c>
      <c r="G808" s="417">
        <v>3201600</v>
      </c>
      <c r="H808" s="667"/>
      <c r="I808" s="669"/>
      <c r="J808" s="669"/>
      <c r="K808" s="670" t="s">
        <v>595</v>
      </c>
      <c r="L808" s="586" t="s">
        <v>3957</v>
      </c>
      <c r="M808" s="982">
        <f t="shared" si="36"/>
        <v>3201600</v>
      </c>
      <c r="N808" s="982">
        <f t="shared" si="37"/>
        <v>0</v>
      </c>
      <c r="O808" s="982">
        <f t="shared" si="38"/>
        <v>3201600</v>
      </c>
      <c r="P808" s="667"/>
      <c r="Q808" s="667"/>
      <c r="R808" s="667"/>
      <c r="S808" s="667"/>
      <c r="T808" s="667"/>
      <c r="U808" s="667"/>
      <c r="V808" s="667"/>
      <c r="W808" s="667"/>
      <c r="X808" s="667"/>
      <c r="Y808" s="667"/>
      <c r="Z808" s="667"/>
      <c r="AA808" s="667"/>
      <c r="AB808" s="667"/>
      <c r="AC808" s="667"/>
      <c r="AD808" s="667"/>
      <c r="AE808" s="667"/>
      <c r="AF808" s="667"/>
      <c r="AG808" s="667"/>
      <c r="AH808" s="667"/>
      <c r="AI808" s="667"/>
      <c r="AJ808" s="667"/>
    </row>
    <row r="809" spans="1:162" s="678" customFormat="1" ht="24" customHeight="1" thickBot="1">
      <c r="A809" s="424" t="s">
        <v>1308</v>
      </c>
      <c r="B809" s="425"/>
      <c r="C809" s="424"/>
      <c r="D809" s="426" t="s">
        <v>1309</v>
      </c>
      <c r="E809" s="427">
        <v>25105000</v>
      </c>
      <c r="F809" s="427">
        <v>0</v>
      </c>
      <c r="G809" s="439">
        <v>25105000</v>
      </c>
      <c r="H809" s="667"/>
      <c r="I809" s="675" t="s">
        <v>1308</v>
      </c>
      <c r="J809" s="676"/>
      <c r="K809" s="675"/>
      <c r="L809" s="587" t="s">
        <v>3958</v>
      </c>
      <c r="M809" s="984">
        <f t="shared" si="36"/>
        <v>25105000</v>
      </c>
      <c r="N809" s="984">
        <f t="shared" si="37"/>
        <v>0</v>
      </c>
      <c r="O809" s="984">
        <f t="shared" si="38"/>
        <v>25105000</v>
      </c>
      <c r="P809" s="667"/>
      <c r="Q809" s="667"/>
      <c r="R809" s="667"/>
      <c r="S809" s="667"/>
      <c r="T809" s="667"/>
      <c r="U809" s="667"/>
      <c r="V809" s="667"/>
      <c r="W809" s="667"/>
      <c r="X809" s="667"/>
      <c r="Y809" s="667"/>
      <c r="Z809" s="667"/>
      <c r="AA809" s="667"/>
      <c r="AB809" s="667"/>
      <c r="AC809" s="667"/>
      <c r="AD809" s="667"/>
      <c r="AE809" s="667"/>
      <c r="AF809" s="667"/>
      <c r="AG809" s="667"/>
      <c r="AH809" s="667"/>
      <c r="AI809" s="667"/>
      <c r="AJ809" s="667"/>
      <c r="AK809" s="668"/>
      <c r="AL809" s="668"/>
      <c r="AM809" s="668"/>
      <c r="AN809" s="668"/>
      <c r="AO809" s="668"/>
      <c r="AP809" s="668"/>
      <c r="AQ809" s="668"/>
      <c r="AR809" s="668"/>
      <c r="AS809" s="668"/>
      <c r="AT809" s="668"/>
      <c r="AU809" s="668"/>
      <c r="AV809" s="668"/>
      <c r="AW809" s="668"/>
      <c r="AX809" s="668"/>
      <c r="AY809" s="668"/>
      <c r="AZ809" s="668"/>
      <c r="BA809" s="668"/>
      <c r="BB809" s="668"/>
      <c r="BC809" s="668"/>
      <c r="BD809" s="668"/>
      <c r="BE809" s="668"/>
      <c r="BF809" s="668"/>
      <c r="BG809" s="668"/>
      <c r="BH809" s="668"/>
      <c r="BI809" s="668"/>
      <c r="BJ809" s="668"/>
      <c r="BK809" s="668"/>
      <c r="BL809" s="668"/>
      <c r="BM809" s="668"/>
      <c r="BN809" s="668"/>
      <c r="BO809" s="668"/>
      <c r="BP809" s="668"/>
      <c r="BQ809" s="668"/>
      <c r="BR809" s="668"/>
      <c r="BS809" s="668"/>
      <c r="BT809" s="668"/>
      <c r="BU809" s="668"/>
      <c r="BV809" s="668"/>
      <c r="BW809" s="668"/>
      <c r="BX809" s="668"/>
      <c r="BY809" s="668"/>
      <c r="BZ809" s="668"/>
      <c r="CA809" s="668"/>
      <c r="CB809" s="668"/>
      <c r="CC809" s="668"/>
      <c r="CD809" s="668"/>
      <c r="CE809" s="668"/>
      <c r="CF809" s="668"/>
      <c r="CG809" s="668"/>
      <c r="CH809" s="668"/>
      <c r="CI809" s="668"/>
      <c r="CJ809" s="668"/>
      <c r="CK809" s="668"/>
      <c r="CL809" s="668"/>
      <c r="CM809" s="668"/>
      <c r="CN809" s="668"/>
      <c r="CO809" s="668"/>
      <c r="CP809" s="668"/>
      <c r="CQ809" s="668"/>
      <c r="CR809" s="668"/>
      <c r="CS809" s="668"/>
      <c r="CT809" s="668"/>
      <c r="CU809" s="668"/>
      <c r="CV809" s="668"/>
      <c r="CW809" s="668"/>
      <c r="CX809" s="668"/>
      <c r="CY809" s="668"/>
      <c r="CZ809" s="668"/>
      <c r="DA809" s="668"/>
      <c r="DB809" s="668"/>
      <c r="DC809" s="668"/>
      <c r="DD809" s="668"/>
      <c r="DE809" s="668"/>
      <c r="DF809" s="668"/>
      <c r="DG809" s="668"/>
      <c r="DH809" s="668"/>
      <c r="DI809" s="668"/>
      <c r="DJ809" s="668"/>
      <c r="DK809" s="668"/>
      <c r="DL809" s="668"/>
      <c r="DM809" s="668"/>
      <c r="DN809" s="668"/>
      <c r="DO809" s="668"/>
      <c r="DP809" s="668"/>
      <c r="DQ809" s="668"/>
      <c r="DR809" s="668"/>
      <c r="DS809" s="668"/>
      <c r="DT809" s="668"/>
      <c r="DU809" s="668"/>
      <c r="DV809" s="668"/>
      <c r="DW809" s="668"/>
      <c r="DX809" s="668"/>
      <c r="DY809" s="668"/>
      <c r="DZ809" s="668"/>
      <c r="EA809" s="668"/>
      <c r="EB809" s="668"/>
      <c r="EC809" s="668"/>
      <c r="ED809" s="668"/>
      <c r="EE809" s="668"/>
      <c r="EF809" s="668"/>
      <c r="EG809" s="668"/>
      <c r="EH809" s="668"/>
      <c r="EI809" s="668"/>
      <c r="EJ809" s="668"/>
      <c r="EK809" s="668"/>
      <c r="EL809" s="668"/>
      <c r="EM809" s="668"/>
      <c r="EN809" s="668"/>
      <c r="EO809" s="668"/>
      <c r="EP809" s="668"/>
      <c r="EQ809" s="668"/>
      <c r="ER809" s="668"/>
      <c r="ES809" s="668"/>
      <c r="ET809" s="668"/>
      <c r="EU809" s="668"/>
      <c r="EV809" s="668"/>
      <c r="EW809" s="668"/>
      <c r="EX809" s="668"/>
      <c r="EY809" s="668"/>
      <c r="EZ809" s="668"/>
      <c r="FA809" s="668"/>
      <c r="FB809" s="668"/>
      <c r="FC809" s="668"/>
      <c r="FD809" s="668"/>
      <c r="FE809" s="668"/>
      <c r="FF809" s="668"/>
    </row>
    <row r="810" spans="1:162" s="668" customFormat="1" ht="24" customHeight="1" thickTop="1">
      <c r="A810" s="414"/>
      <c r="B810" s="414" t="s">
        <v>592</v>
      </c>
      <c r="C810" s="415"/>
      <c r="D810" s="416" t="s">
        <v>593</v>
      </c>
      <c r="E810" s="417">
        <v>10000000</v>
      </c>
      <c r="F810" s="417">
        <v>0</v>
      </c>
      <c r="G810" s="417">
        <v>10000000</v>
      </c>
      <c r="H810" s="667"/>
      <c r="I810" s="665"/>
      <c r="J810" s="665" t="s">
        <v>592</v>
      </c>
      <c r="K810" s="666"/>
      <c r="L810" s="585" t="s">
        <v>3339</v>
      </c>
      <c r="M810" s="981">
        <f t="shared" si="36"/>
        <v>10000000</v>
      </c>
      <c r="N810" s="981">
        <f t="shared" si="37"/>
        <v>0</v>
      </c>
      <c r="O810" s="981">
        <f t="shared" si="38"/>
        <v>10000000</v>
      </c>
      <c r="P810" s="667"/>
      <c r="Q810" s="667"/>
      <c r="R810" s="667"/>
      <c r="S810" s="667"/>
      <c r="T810" s="667"/>
      <c r="U810" s="667"/>
      <c r="V810" s="667"/>
      <c r="W810" s="667"/>
      <c r="X810" s="667"/>
      <c r="Y810" s="667"/>
      <c r="Z810" s="667"/>
      <c r="AA810" s="667"/>
      <c r="AB810" s="667"/>
      <c r="AC810" s="667"/>
      <c r="AD810" s="667"/>
      <c r="AE810" s="667"/>
      <c r="AF810" s="667"/>
      <c r="AG810" s="667"/>
      <c r="AH810" s="667"/>
      <c r="AI810" s="667"/>
      <c r="AJ810" s="667"/>
    </row>
    <row r="811" spans="1:162" s="668" customFormat="1" ht="24" customHeight="1">
      <c r="A811" s="385"/>
      <c r="B811" s="384"/>
      <c r="C811" s="385" t="s">
        <v>592</v>
      </c>
      <c r="D811" s="418" t="s">
        <v>594</v>
      </c>
      <c r="E811" s="419">
        <v>10000000</v>
      </c>
      <c r="F811" s="419">
        <v>0</v>
      </c>
      <c r="G811" s="417">
        <v>10000000</v>
      </c>
      <c r="H811" s="667"/>
      <c r="I811" s="669"/>
      <c r="J811" s="670"/>
      <c r="K811" s="669" t="s">
        <v>592</v>
      </c>
      <c r="L811" s="586" t="s">
        <v>3327</v>
      </c>
      <c r="M811" s="982">
        <f t="shared" si="36"/>
        <v>10000000</v>
      </c>
      <c r="N811" s="982">
        <f t="shared" si="37"/>
        <v>0</v>
      </c>
      <c r="O811" s="982">
        <f t="shared" si="38"/>
        <v>10000000</v>
      </c>
      <c r="P811" s="667"/>
      <c r="Q811" s="667"/>
      <c r="R811" s="667"/>
      <c r="S811" s="667"/>
      <c r="T811" s="667"/>
      <c r="U811" s="667"/>
      <c r="V811" s="667"/>
      <c r="W811" s="667"/>
      <c r="X811" s="667"/>
      <c r="Y811" s="667"/>
      <c r="Z811" s="667"/>
      <c r="AA811" s="667"/>
      <c r="AB811" s="667"/>
      <c r="AC811" s="667"/>
      <c r="AD811" s="667"/>
      <c r="AE811" s="667"/>
      <c r="AF811" s="667"/>
      <c r="AG811" s="667"/>
      <c r="AH811" s="667"/>
      <c r="AI811" s="667"/>
      <c r="AJ811" s="667"/>
    </row>
    <row r="812" spans="1:162" s="672" customFormat="1" ht="24" customHeight="1">
      <c r="A812" s="385"/>
      <c r="B812" s="385" t="s">
        <v>595</v>
      </c>
      <c r="C812" s="384"/>
      <c r="D812" s="418" t="s">
        <v>1310</v>
      </c>
      <c r="E812" s="419">
        <v>8200000</v>
      </c>
      <c r="F812" s="419">
        <v>0</v>
      </c>
      <c r="G812" s="419">
        <v>8200000</v>
      </c>
      <c r="H812" s="667"/>
      <c r="I812" s="669"/>
      <c r="J812" s="669" t="s">
        <v>595</v>
      </c>
      <c r="K812" s="670"/>
      <c r="L812" s="586" t="s">
        <v>3959</v>
      </c>
      <c r="M812" s="982">
        <f t="shared" si="36"/>
        <v>8200000</v>
      </c>
      <c r="N812" s="982">
        <f t="shared" si="37"/>
        <v>0</v>
      </c>
      <c r="O812" s="982">
        <f t="shared" si="38"/>
        <v>8200000</v>
      </c>
      <c r="P812" s="667"/>
      <c r="Q812" s="667"/>
      <c r="R812" s="667"/>
      <c r="S812" s="667"/>
      <c r="T812" s="667"/>
      <c r="U812" s="667"/>
      <c r="V812" s="667"/>
      <c r="W812" s="667"/>
      <c r="X812" s="667"/>
      <c r="Y812" s="667"/>
      <c r="Z812" s="667"/>
      <c r="AA812" s="667"/>
      <c r="AB812" s="667"/>
      <c r="AC812" s="667"/>
      <c r="AD812" s="667"/>
      <c r="AE812" s="667"/>
      <c r="AF812" s="667"/>
      <c r="AG812" s="667"/>
      <c r="AH812" s="667"/>
      <c r="AI812" s="667"/>
      <c r="AJ812" s="667"/>
      <c r="AK812" s="668"/>
      <c r="AL812" s="668"/>
      <c r="AM812" s="668"/>
      <c r="AN812" s="668"/>
      <c r="AO812" s="668"/>
      <c r="AP812" s="668"/>
      <c r="AQ812" s="668"/>
      <c r="AR812" s="668"/>
      <c r="AS812" s="668"/>
      <c r="AT812" s="668"/>
      <c r="AU812" s="668"/>
      <c r="AV812" s="668"/>
      <c r="AW812" s="668"/>
      <c r="AX812" s="668"/>
      <c r="AY812" s="668"/>
      <c r="AZ812" s="668"/>
      <c r="BA812" s="668"/>
      <c r="BB812" s="668"/>
      <c r="BC812" s="668"/>
      <c r="BD812" s="668"/>
      <c r="BE812" s="668"/>
      <c r="BF812" s="668"/>
      <c r="BG812" s="668"/>
      <c r="BH812" s="668"/>
      <c r="BI812" s="668"/>
      <c r="BJ812" s="668"/>
      <c r="BK812" s="668"/>
      <c r="BL812" s="668"/>
      <c r="BM812" s="668"/>
      <c r="BN812" s="668"/>
      <c r="BO812" s="668"/>
      <c r="BP812" s="668"/>
      <c r="BQ812" s="668"/>
      <c r="BR812" s="668"/>
      <c r="BS812" s="668"/>
      <c r="BT812" s="668"/>
      <c r="BU812" s="668"/>
      <c r="BV812" s="668"/>
      <c r="BW812" s="668"/>
      <c r="BX812" s="668"/>
      <c r="BY812" s="668"/>
      <c r="BZ812" s="668"/>
      <c r="CA812" s="668"/>
      <c r="CB812" s="668"/>
      <c r="CC812" s="668"/>
      <c r="CD812" s="668"/>
      <c r="CE812" s="668"/>
      <c r="CF812" s="668"/>
      <c r="CG812" s="668"/>
      <c r="CH812" s="668"/>
      <c r="CI812" s="668"/>
      <c r="CJ812" s="668"/>
      <c r="CK812" s="668"/>
      <c r="CL812" s="668"/>
      <c r="CM812" s="668"/>
      <c r="CN812" s="668"/>
      <c r="CO812" s="668"/>
      <c r="CP812" s="668"/>
      <c r="CQ812" s="668"/>
      <c r="CR812" s="668"/>
      <c r="CS812" s="668"/>
      <c r="CT812" s="668"/>
      <c r="CU812" s="668"/>
      <c r="CV812" s="668"/>
      <c r="CW812" s="668"/>
      <c r="CX812" s="668"/>
      <c r="CY812" s="668"/>
      <c r="CZ812" s="668"/>
      <c r="DA812" s="668"/>
      <c r="DB812" s="668"/>
      <c r="DC812" s="668"/>
      <c r="DD812" s="668"/>
      <c r="DE812" s="668"/>
      <c r="DF812" s="668"/>
      <c r="DG812" s="668"/>
      <c r="DH812" s="668"/>
      <c r="DI812" s="668"/>
      <c r="DJ812" s="668"/>
      <c r="DK812" s="668"/>
      <c r="DL812" s="668"/>
      <c r="DM812" s="668"/>
      <c r="DN812" s="668"/>
      <c r="DO812" s="668"/>
      <c r="DP812" s="668"/>
      <c r="DQ812" s="668"/>
      <c r="DR812" s="668"/>
      <c r="DS812" s="668"/>
      <c r="DT812" s="668"/>
      <c r="DU812" s="668"/>
      <c r="DV812" s="668"/>
      <c r="DW812" s="668"/>
      <c r="DX812" s="668"/>
      <c r="DY812" s="668"/>
      <c r="DZ812" s="668"/>
      <c r="EA812" s="668"/>
      <c r="EB812" s="668"/>
      <c r="EC812" s="668"/>
      <c r="ED812" s="668"/>
      <c r="EE812" s="668"/>
      <c r="EF812" s="668"/>
      <c r="EG812" s="668"/>
      <c r="EH812" s="668"/>
      <c r="EI812" s="668"/>
      <c r="EJ812" s="668"/>
      <c r="EK812" s="668"/>
      <c r="EL812" s="668"/>
      <c r="EM812" s="668"/>
      <c r="EN812" s="668"/>
      <c r="EO812" s="668"/>
      <c r="EP812" s="668"/>
      <c r="EQ812" s="668"/>
      <c r="ER812" s="668"/>
      <c r="ES812" s="668"/>
      <c r="ET812" s="668"/>
      <c r="EU812" s="668"/>
      <c r="EV812" s="668"/>
      <c r="EW812" s="668"/>
      <c r="EX812" s="668"/>
      <c r="EY812" s="668"/>
      <c r="EZ812" s="668"/>
      <c r="FA812" s="668"/>
      <c r="FB812" s="668"/>
      <c r="FC812" s="668"/>
      <c r="FD812" s="668"/>
      <c r="FE812" s="668"/>
      <c r="FF812" s="668"/>
    </row>
    <row r="813" spans="1:162" s="684" customFormat="1" ht="24" customHeight="1">
      <c r="A813" s="385"/>
      <c r="B813" s="384"/>
      <c r="C813" s="385" t="s">
        <v>592</v>
      </c>
      <c r="D813" s="418" t="s">
        <v>1311</v>
      </c>
      <c r="E813" s="419">
        <v>8200000</v>
      </c>
      <c r="F813" s="419">
        <v>0</v>
      </c>
      <c r="G813" s="419">
        <v>8200000</v>
      </c>
      <c r="H813" s="667"/>
      <c r="I813" s="669"/>
      <c r="J813" s="670"/>
      <c r="K813" s="669" t="s">
        <v>592</v>
      </c>
      <c r="L813" s="586" t="s">
        <v>3960</v>
      </c>
      <c r="M813" s="982">
        <f t="shared" si="36"/>
        <v>8200000</v>
      </c>
      <c r="N813" s="982">
        <f t="shared" si="37"/>
        <v>0</v>
      </c>
      <c r="O813" s="982">
        <f t="shared" si="38"/>
        <v>8200000</v>
      </c>
      <c r="P813" s="667"/>
      <c r="Q813" s="667"/>
      <c r="R813" s="667"/>
      <c r="S813" s="667"/>
      <c r="T813" s="667"/>
      <c r="U813" s="667"/>
      <c r="V813" s="667"/>
      <c r="W813" s="667"/>
      <c r="X813" s="667"/>
      <c r="Y813" s="667"/>
      <c r="Z813" s="667"/>
      <c r="AA813" s="667"/>
      <c r="AB813" s="667"/>
      <c r="AC813" s="667"/>
      <c r="AD813" s="667"/>
      <c r="AE813" s="667"/>
      <c r="AF813" s="667"/>
      <c r="AG813" s="667"/>
      <c r="AH813" s="667"/>
      <c r="AI813" s="667"/>
      <c r="AJ813" s="667"/>
      <c r="AK813" s="668"/>
      <c r="AL813" s="668"/>
      <c r="AM813" s="668"/>
      <c r="AN813" s="668"/>
      <c r="AO813" s="668"/>
      <c r="AP813" s="668"/>
      <c r="AQ813" s="668"/>
      <c r="AR813" s="668"/>
      <c r="AS813" s="668"/>
      <c r="AT813" s="668"/>
      <c r="AU813" s="668"/>
      <c r="AV813" s="668"/>
      <c r="AW813" s="668"/>
      <c r="AX813" s="668"/>
      <c r="AY813" s="668"/>
      <c r="AZ813" s="668"/>
      <c r="BA813" s="668"/>
      <c r="BB813" s="668"/>
      <c r="BC813" s="668"/>
      <c r="BD813" s="668"/>
      <c r="BE813" s="668"/>
      <c r="BF813" s="668"/>
      <c r="BG813" s="668"/>
      <c r="BH813" s="668"/>
      <c r="BI813" s="668"/>
      <c r="BJ813" s="668"/>
      <c r="BK813" s="668"/>
      <c r="BL813" s="668"/>
      <c r="BM813" s="668"/>
      <c r="BN813" s="668"/>
      <c r="BO813" s="668"/>
      <c r="BP813" s="668"/>
      <c r="BQ813" s="668"/>
      <c r="BR813" s="668"/>
      <c r="BS813" s="668"/>
      <c r="BT813" s="668"/>
      <c r="BU813" s="668"/>
      <c r="BV813" s="668"/>
      <c r="BW813" s="668"/>
      <c r="BX813" s="668"/>
      <c r="BY813" s="668"/>
      <c r="BZ813" s="668"/>
      <c r="CA813" s="668"/>
      <c r="CB813" s="668"/>
      <c r="CC813" s="668"/>
      <c r="CD813" s="668"/>
      <c r="CE813" s="668"/>
      <c r="CF813" s="668"/>
      <c r="CG813" s="668"/>
      <c r="CH813" s="668"/>
      <c r="CI813" s="668"/>
      <c r="CJ813" s="668"/>
      <c r="CK813" s="668"/>
      <c r="CL813" s="668"/>
      <c r="CM813" s="668"/>
      <c r="CN813" s="668"/>
      <c r="CO813" s="668"/>
      <c r="CP813" s="668"/>
      <c r="CQ813" s="668"/>
      <c r="CR813" s="668"/>
      <c r="CS813" s="668"/>
      <c r="CT813" s="668"/>
      <c r="CU813" s="668"/>
      <c r="CV813" s="668"/>
      <c r="CW813" s="668"/>
      <c r="CX813" s="668"/>
      <c r="CY813" s="668"/>
      <c r="CZ813" s="668"/>
      <c r="DA813" s="668"/>
      <c r="DB813" s="668"/>
      <c r="DC813" s="668"/>
      <c r="DD813" s="668"/>
      <c r="DE813" s="668"/>
      <c r="DF813" s="668"/>
      <c r="DG813" s="668"/>
      <c r="DH813" s="668"/>
      <c r="DI813" s="668"/>
      <c r="DJ813" s="668"/>
      <c r="DK813" s="668"/>
      <c r="DL813" s="668"/>
      <c r="DM813" s="668"/>
      <c r="DN813" s="668"/>
      <c r="DO813" s="668"/>
      <c r="DP813" s="668"/>
      <c r="DQ813" s="668"/>
      <c r="DR813" s="668"/>
      <c r="DS813" s="668"/>
      <c r="DT813" s="668"/>
      <c r="DU813" s="668"/>
      <c r="DV813" s="668"/>
      <c r="DW813" s="668"/>
      <c r="DX813" s="668"/>
      <c r="DY813" s="668"/>
      <c r="DZ813" s="668"/>
      <c r="EA813" s="668"/>
      <c r="EB813" s="668"/>
      <c r="EC813" s="668"/>
      <c r="ED813" s="668"/>
      <c r="EE813" s="668"/>
      <c r="EF813" s="668"/>
      <c r="EG813" s="668"/>
      <c r="EH813" s="668"/>
      <c r="EI813" s="668"/>
      <c r="EJ813" s="668"/>
      <c r="EK813" s="668"/>
      <c r="EL813" s="668"/>
      <c r="EM813" s="668"/>
      <c r="EN813" s="668"/>
      <c r="EO813" s="668"/>
      <c r="EP813" s="668"/>
      <c r="EQ813" s="668"/>
      <c r="ER813" s="668"/>
      <c r="ES813" s="668"/>
      <c r="ET813" s="668"/>
      <c r="EU813" s="668"/>
      <c r="EV813" s="668"/>
      <c r="EW813" s="668"/>
      <c r="EX813" s="668"/>
      <c r="EY813" s="668"/>
      <c r="EZ813" s="668"/>
      <c r="FA813" s="668"/>
      <c r="FB813" s="668"/>
      <c r="FC813" s="668"/>
      <c r="FD813" s="668"/>
      <c r="FE813" s="668"/>
      <c r="FF813" s="668"/>
    </row>
    <row r="814" spans="1:162" s="668" customFormat="1" ht="24" customHeight="1">
      <c r="A814" s="420"/>
      <c r="B814" s="420" t="s">
        <v>599</v>
      </c>
      <c r="C814" s="421"/>
      <c r="D814" s="422" t="s">
        <v>1312</v>
      </c>
      <c r="E814" s="423">
        <v>6905000</v>
      </c>
      <c r="F814" s="423">
        <v>0</v>
      </c>
      <c r="G814" s="417">
        <v>6905000</v>
      </c>
      <c r="H814" s="667"/>
      <c r="I814" s="673"/>
      <c r="J814" s="673" t="s">
        <v>599</v>
      </c>
      <c r="K814" s="674"/>
      <c r="L814" s="906" t="s">
        <v>3961</v>
      </c>
      <c r="M814" s="983">
        <f t="shared" si="36"/>
        <v>6905000</v>
      </c>
      <c r="N814" s="983">
        <f t="shared" si="37"/>
        <v>0</v>
      </c>
      <c r="O814" s="983">
        <f t="shared" si="38"/>
        <v>6905000</v>
      </c>
      <c r="P814" s="667"/>
      <c r="Q814" s="667"/>
      <c r="R814" s="667"/>
      <c r="S814" s="667"/>
      <c r="T814" s="667"/>
      <c r="U814" s="667"/>
      <c r="V814" s="667"/>
      <c r="W814" s="667"/>
      <c r="X814" s="667"/>
      <c r="Y814" s="667"/>
      <c r="Z814" s="667"/>
      <c r="AA814" s="667"/>
      <c r="AB814" s="667"/>
      <c r="AC814" s="667"/>
      <c r="AD814" s="667"/>
      <c r="AE814" s="667"/>
      <c r="AF814" s="667"/>
      <c r="AG814" s="667"/>
      <c r="AH814" s="667"/>
      <c r="AI814" s="667"/>
      <c r="AJ814" s="667"/>
    </row>
    <row r="815" spans="1:162" s="684" customFormat="1" ht="24" customHeight="1">
      <c r="A815" s="384"/>
      <c r="B815" s="385"/>
      <c r="C815" s="385" t="s">
        <v>592</v>
      </c>
      <c r="D815" s="418" t="s">
        <v>1313</v>
      </c>
      <c r="E815" s="419">
        <v>2235000</v>
      </c>
      <c r="F815" s="419">
        <v>0</v>
      </c>
      <c r="G815" s="417">
        <v>2235000</v>
      </c>
      <c r="H815" s="667"/>
      <c r="I815" s="670"/>
      <c r="J815" s="669"/>
      <c r="K815" s="669" t="s">
        <v>592</v>
      </c>
      <c r="L815" s="586" t="s">
        <v>3962</v>
      </c>
      <c r="M815" s="982">
        <f t="shared" si="36"/>
        <v>2235000</v>
      </c>
      <c r="N815" s="982">
        <f t="shared" si="37"/>
        <v>0</v>
      </c>
      <c r="O815" s="982">
        <f t="shared" si="38"/>
        <v>2235000</v>
      </c>
      <c r="P815" s="667"/>
      <c r="Q815" s="667"/>
      <c r="R815" s="667"/>
      <c r="S815" s="667"/>
      <c r="T815" s="667"/>
      <c r="U815" s="667"/>
      <c r="V815" s="667"/>
      <c r="W815" s="667"/>
      <c r="X815" s="667"/>
      <c r="Y815" s="667"/>
      <c r="Z815" s="667"/>
      <c r="AA815" s="667"/>
      <c r="AB815" s="667"/>
      <c r="AC815" s="667"/>
      <c r="AD815" s="667"/>
      <c r="AE815" s="667"/>
      <c r="AF815" s="667"/>
      <c r="AG815" s="667"/>
      <c r="AH815" s="667"/>
      <c r="AI815" s="667"/>
      <c r="AJ815" s="667"/>
      <c r="AK815" s="668"/>
      <c r="AL815" s="668"/>
      <c r="AM815" s="668"/>
      <c r="AN815" s="668"/>
      <c r="AO815" s="668"/>
      <c r="AP815" s="668"/>
      <c r="AQ815" s="668"/>
      <c r="AR815" s="668"/>
      <c r="AS815" s="668"/>
      <c r="AT815" s="668"/>
      <c r="AU815" s="668"/>
      <c r="AV815" s="668"/>
      <c r="AW815" s="668"/>
      <c r="AX815" s="668"/>
      <c r="AY815" s="668"/>
      <c r="AZ815" s="668"/>
      <c r="BA815" s="668"/>
      <c r="BB815" s="668"/>
      <c r="BC815" s="668"/>
      <c r="BD815" s="668"/>
      <c r="BE815" s="668"/>
      <c r="BF815" s="668"/>
      <c r="BG815" s="668"/>
      <c r="BH815" s="668"/>
      <c r="BI815" s="668"/>
      <c r="BJ815" s="668"/>
      <c r="BK815" s="668"/>
      <c r="BL815" s="668"/>
      <c r="BM815" s="668"/>
      <c r="BN815" s="668"/>
      <c r="BO815" s="668"/>
      <c r="BP815" s="668"/>
      <c r="BQ815" s="668"/>
      <c r="BR815" s="668"/>
      <c r="BS815" s="668"/>
      <c r="BT815" s="668"/>
      <c r="BU815" s="668"/>
      <c r="BV815" s="668"/>
      <c r="BW815" s="668"/>
      <c r="BX815" s="668"/>
      <c r="BY815" s="668"/>
      <c r="BZ815" s="668"/>
      <c r="CA815" s="668"/>
      <c r="CB815" s="668"/>
      <c r="CC815" s="668"/>
      <c r="CD815" s="668"/>
      <c r="CE815" s="668"/>
      <c r="CF815" s="668"/>
      <c r="CG815" s="668"/>
      <c r="CH815" s="668"/>
      <c r="CI815" s="668"/>
      <c r="CJ815" s="668"/>
      <c r="CK815" s="668"/>
      <c r="CL815" s="668"/>
      <c r="CM815" s="668"/>
      <c r="CN815" s="668"/>
      <c r="CO815" s="668"/>
      <c r="CP815" s="668"/>
      <c r="CQ815" s="668"/>
      <c r="CR815" s="668"/>
      <c r="CS815" s="668"/>
      <c r="CT815" s="668"/>
      <c r="CU815" s="668"/>
      <c r="CV815" s="668"/>
      <c r="CW815" s="668"/>
      <c r="CX815" s="668"/>
      <c r="CY815" s="668"/>
      <c r="CZ815" s="668"/>
      <c r="DA815" s="668"/>
      <c r="DB815" s="668"/>
      <c r="DC815" s="668"/>
      <c r="DD815" s="668"/>
      <c r="DE815" s="668"/>
      <c r="DF815" s="668"/>
      <c r="DG815" s="668"/>
      <c r="DH815" s="668"/>
      <c r="DI815" s="668"/>
      <c r="DJ815" s="668"/>
      <c r="DK815" s="668"/>
      <c r="DL815" s="668"/>
      <c r="DM815" s="668"/>
      <c r="DN815" s="668"/>
      <c r="DO815" s="668"/>
      <c r="DP815" s="668"/>
      <c r="DQ815" s="668"/>
      <c r="DR815" s="668"/>
      <c r="DS815" s="668"/>
      <c r="DT815" s="668"/>
      <c r="DU815" s="668"/>
      <c r="DV815" s="668"/>
      <c r="DW815" s="668"/>
      <c r="DX815" s="668"/>
      <c r="DY815" s="668"/>
      <c r="DZ815" s="668"/>
      <c r="EA815" s="668"/>
      <c r="EB815" s="668"/>
      <c r="EC815" s="668"/>
      <c r="ED815" s="668"/>
      <c r="EE815" s="668"/>
      <c r="EF815" s="668"/>
      <c r="EG815" s="668"/>
      <c r="EH815" s="668"/>
      <c r="EI815" s="668"/>
      <c r="EJ815" s="668"/>
      <c r="EK815" s="668"/>
      <c r="EL815" s="668"/>
      <c r="EM815" s="668"/>
      <c r="EN815" s="668"/>
      <c r="EO815" s="668"/>
      <c r="EP815" s="668"/>
      <c r="EQ815" s="668"/>
      <c r="ER815" s="668"/>
      <c r="ES815" s="668"/>
      <c r="ET815" s="668"/>
      <c r="EU815" s="668"/>
      <c r="EV815" s="668"/>
      <c r="EW815" s="668"/>
      <c r="EX815" s="668"/>
      <c r="EY815" s="668"/>
      <c r="EZ815" s="668"/>
      <c r="FA815" s="668"/>
      <c r="FB815" s="668"/>
      <c r="FC815" s="668"/>
      <c r="FD815" s="668"/>
      <c r="FE815" s="668"/>
      <c r="FF815" s="668"/>
    </row>
    <row r="816" spans="1:162" s="688" customFormat="1" ht="24" customHeight="1">
      <c r="A816" s="414"/>
      <c r="B816" s="415"/>
      <c r="C816" s="414" t="s">
        <v>595</v>
      </c>
      <c r="D816" s="416" t="s">
        <v>1314</v>
      </c>
      <c r="E816" s="417">
        <v>3190000</v>
      </c>
      <c r="F816" s="417">
        <v>0</v>
      </c>
      <c r="G816" s="417">
        <v>3190000</v>
      </c>
      <c r="H816" s="662"/>
      <c r="I816" s="665"/>
      <c r="J816" s="666"/>
      <c r="K816" s="665" t="s">
        <v>595</v>
      </c>
      <c r="L816" s="585" t="s">
        <v>3963</v>
      </c>
      <c r="M816" s="981">
        <f t="shared" si="36"/>
        <v>3190000</v>
      </c>
      <c r="N816" s="981">
        <f t="shared" si="37"/>
        <v>0</v>
      </c>
      <c r="O816" s="981">
        <f t="shared" si="38"/>
        <v>3190000</v>
      </c>
      <c r="P816" s="662"/>
      <c r="Q816" s="662"/>
      <c r="R816" s="662"/>
      <c r="S816" s="662"/>
      <c r="T816" s="662"/>
      <c r="U816" s="662"/>
      <c r="V816" s="662"/>
      <c r="W816" s="662"/>
      <c r="X816" s="662"/>
      <c r="Y816" s="662"/>
      <c r="Z816" s="662"/>
      <c r="AA816" s="662"/>
      <c r="AB816" s="662"/>
      <c r="AC816" s="662"/>
      <c r="AD816" s="662"/>
      <c r="AE816" s="662"/>
      <c r="AF816" s="662"/>
      <c r="AG816" s="662"/>
      <c r="AH816" s="662"/>
      <c r="AI816" s="662"/>
      <c r="AJ816" s="662"/>
      <c r="AK816" s="663"/>
      <c r="AL816" s="663"/>
      <c r="AM816" s="663"/>
      <c r="AN816" s="663"/>
      <c r="AO816" s="663"/>
      <c r="AP816" s="663"/>
      <c r="AQ816" s="663"/>
      <c r="AR816" s="663"/>
      <c r="AS816" s="663"/>
      <c r="AT816" s="663"/>
      <c r="AU816" s="663"/>
      <c r="AV816" s="663"/>
      <c r="AW816" s="663"/>
      <c r="AX816" s="663"/>
      <c r="AY816" s="663"/>
      <c r="AZ816" s="663"/>
      <c r="BA816" s="663"/>
      <c r="BB816" s="663"/>
      <c r="BC816" s="663"/>
      <c r="BD816" s="663"/>
      <c r="BE816" s="663"/>
      <c r="BF816" s="663"/>
      <c r="BG816" s="663"/>
      <c r="BH816" s="663"/>
      <c r="BI816" s="663"/>
      <c r="BJ816" s="663"/>
      <c r="BK816" s="663"/>
      <c r="BL816" s="663"/>
      <c r="BM816" s="663"/>
      <c r="BN816" s="663"/>
      <c r="BO816" s="663"/>
      <c r="BP816" s="663"/>
      <c r="BQ816" s="663"/>
      <c r="BR816" s="663"/>
      <c r="BS816" s="663"/>
      <c r="BT816" s="663"/>
      <c r="BU816" s="663"/>
      <c r="BV816" s="663"/>
      <c r="BW816" s="663"/>
      <c r="BX816" s="663"/>
      <c r="BY816" s="663"/>
      <c r="BZ816" s="663"/>
      <c r="CA816" s="663"/>
      <c r="CB816" s="663"/>
      <c r="CC816" s="663"/>
      <c r="CD816" s="663"/>
      <c r="CE816" s="663"/>
      <c r="CF816" s="663"/>
      <c r="CG816" s="663"/>
      <c r="CH816" s="663"/>
      <c r="CI816" s="663"/>
      <c r="CJ816" s="663"/>
      <c r="CK816" s="663"/>
      <c r="CL816" s="663"/>
      <c r="CM816" s="663"/>
      <c r="CN816" s="663"/>
      <c r="CO816" s="663"/>
      <c r="CP816" s="663"/>
      <c r="CQ816" s="663"/>
      <c r="CR816" s="663"/>
      <c r="CS816" s="663"/>
      <c r="CT816" s="663"/>
      <c r="CU816" s="663"/>
      <c r="CV816" s="663"/>
      <c r="CW816" s="663"/>
      <c r="CX816" s="663"/>
      <c r="CY816" s="663"/>
      <c r="CZ816" s="663"/>
      <c r="DA816" s="663"/>
      <c r="DB816" s="663"/>
      <c r="DC816" s="663"/>
      <c r="DD816" s="663"/>
      <c r="DE816" s="663"/>
      <c r="DF816" s="663"/>
      <c r="DG816" s="663"/>
      <c r="DH816" s="663"/>
      <c r="DI816" s="663"/>
      <c r="DJ816" s="663"/>
      <c r="DK816" s="663"/>
      <c r="DL816" s="663"/>
      <c r="DM816" s="663"/>
      <c r="DN816" s="663"/>
      <c r="DO816" s="663"/>
      <c r="DP816" s="663"/>
      <c r="DQ816" s="663"/>
      <c r="DR816" s="663"/>
      <c r="DS816" s="663"/>
      <c r="DT816" s="663"/>
      <c r="DU816" s="663"/>
      <c r="DV816" s="663"/>
      <c r="DW816" s="663"/>
      <c r="DX816" s="663"/>
      <c r="DY816" s="663"/>
      <c r="DZ816" s="663"/>
      <c r="EA816" s="663"/>
      <c r="EB816" s="663"/>
      <c r="EC816" s="663"/>
      <c r="ED816" s="663"/>
      <c r="EE816" s="663"/>
      <c r="EF816" s="663"/>
      <c r="EG816" s="663"/>
      <c r="EH816" s="663"/>
      <c r="EI816" s="663"/>
      <c r="EJ816" s="663"/>
      <c r="EK816" s="663"/>
      <c r="EL816" s="663"/>
      <c r="EM816" s="663"/>
      <c r="EN816" s="663"/>
      <c r="EO816" s="663"/>
      <c r="EP816" s="663"/>
      <c r="EQ816" s="663"/>
      <c r="ER816" s="663"/>
      <c r="ES816" s="663"/>
      <c r="ET816" s="663"/>
      <c r="EU816" s="663"/>
      <c r="EV816" s="663"/>
      <c r="EW816" s="663"/>
      <c r="EX816" s="663"/>
      <c r="EY816" s="663"/>
      <c r="EZ816" s="663"/>
      <c r="FA816" s="663"/>
      <c r="FB816" s="663"/>
      <c r="FC816" s="663"/>
      <c r="FD816" s="663"/>
      <c r="FE816" s="663"/>
      <c r="FF816" s="663"/>
    </row>
    <row r="817" spans="1:162" s="672" customFormat="1" ht="24" customHeight="1">
      <c r="A817" s="385"/>
      <c r="B817" s="385"/>
      <c r="C817" s="384" t="s">
        <v>599</v>
      </c>
      <c r="D817" s="418" t="s">
        <v>1315</v>
      </c>
      <c r="E817" s="419">
        <v>1480000</v>
      </c>
      <c r="F817" s="419">
        <v>0</v>
      </c>
      <c r="G817" s="417">
        <v>1480000</v>
      </c>
      <c r="H817" s="667"/>
      <c r="I817" s="669"/>
      <c r="J817" s="669"/>
      <c r="K817" s="670" t="s">
        <v>599</v>
      </c>
      <c r="L817" s="586" t="s">
        <v>3964</v>
      </c>
      <c r="M817" s="982">
        <f t="shared" si="36"/>
        <v>1480000</v>
      </c>
      <c r="N817" s="982">
        <f t="shared" si="37"/>
        <v>0</v>
      </c>
      <c r="O817" s="982">
        <f t="shared" si="38"/>
        <v>1480000</v>
      </c>
      <c r="P817" s="667"/>
      <c r="Q817" s="667"/>
      <c r="R817" s="667"/>
      <c r="S817" s="667"/>
      <c r="T817" s="667"/>
      <c r="U817" s="667"/>
      <c r="V817" s="667"/>
      <c r="W817" s="667"/>
      <c r="X817" s="667"/>
      <c r="Y817" s="667"/>
      <c r="Z817" s="667"/>
      <c r="AA817" s="667"/>
      <c r="AB817" s="667"/>
      <c r="AC817" s="667"/>
      <c r="AD817" s="667"/>
      <c r="AE817" s="667"/>
      <c r="AF817" s="667"/>
      <c r="AG817" s="667"/>
      <c r="AH817" s="667"/>
      <c r="AI817" s="667"/>
      <c r="AJ817" s="667"/>
      <c r="AK817" s="668"/>
      <c r="AL817" s="668"/>
      <c r="AM817" s="668"/>
      <c r="AN817" s="668"/>
      <c r="AO817" s="668"/>
      <c r="AP817" s="668"/>
      <c r="AQ817" s="668"/>
      <c r="AR817" s="668"/>
      <c r="AS817" s="668"/>
      <c r="AT817" s="668"/>
      <c r="AU817" s="668"/>
      <c r="AV817" s="668"/>
      <c r="AW817" s="668"/>
      <c r="AX817" s="668"/>
      <c r="AY817" s="668"/>
      <c r="AZ817" s="668"/>
      <c r="BA817" s="668"/>
      <c r="BB817" s="668"/>
      <c r="BC817" s="668"/>
      <c r="BD817" s="668"/>
      <c r="BE817" s="668"/>
      <c r="BF817" s="668"/>
      <c r="BG817" s="668"/>
      <c r="BH817" s="668"/>
      <c r="BI817" s="668"/>
      <c r="BJ817" s="668"/>
      <c r="BK817" s="668"/>
      <c r="BL817" s="668"/>
      <c r="BM817" s="668"/>
      <c r="BN817" s="668"/>
      <c r="BO817" s="668"/>
      <c r="BP817" s="668"/>
      <c r="BQ817" s="668"/>
      <c r="BR817" s="668"/>
      <c r="BS817" s="668"/>
      <c r="BT817" s="668"/>
      <c r="BU817" s="668"/>
      <c r="BV817" s="668"/>
      <c r="BW817" s="668"/>
      <c r="BX817" s="668"/>
      <c r="BY817" s="668"/>
      <c r="BZ817" s="668"/>
      <c r="CA817" s="668"/>
      <c r="CB817" s="668"/>
      <c r="CC817" s="668"/>
      <c r="CD817" s="668"/>
      <c r="CE817" s="668"/>
      <c r="CF817" s="668"/>
      <c r="CG817" s="668"/>
      <c r="CH817" s="668"/>
      <c r="CI817" s="668"/>
      <c r="CJ817" s="668"/>
      <c r="CK817" s="668"/>
      <c r="CL817" s="668"/>
      <c r="CM817" s="668"/>
      <c r="CN817" s="668"/>
      <c r="CO817" s="668"/>
      <c r="CP817" s="668"/>
      <c r="CQ817" s="668"/>
      <c r="CR817" s="668"/>
      <c r="CS817" s="668"/>
      <c r="CT817" s="668"/>
      <c r="CU817" s="668"/>
      <c r="CV817" s="668"/>
      <c r="CW817" s="668"/>
      <c r="CX817" s="668"/>
      <c r="CY817" s="668"/>
      <c r="CZ817" s="668"/>
      <c r="DA817" s="668"/>
      <c r="DB817" s="668"/>
      <c r="DC817" s="668"/>
      <c r="DD817" s="668"/>
      <c r="DE817" s="668"/>
      <c r="DF817" s="668"/>
      <c r="DG817" s="668"/>
      <c r="DH817" s="668"/>
      <c r="DI817" s="668"/>
      <c r="DJ817" s="668"/>
      <c r="DK817" s="668"/>
      <c r="DL817" s="668"/>
      <c r="DM817" s="668"/>
      <c r="DN817" s="668"/>
      <c r="DO817" s="668"/>
      <c r="DP817" s="668"/>
      <c r="DQ817" s="668"/>
      <c r="DR817" s="668"/>
      <c r="DS817" s="668"/>
      <c r="DT817" s="668"/>
      <c r="DU817" s="668"/>
      <c r="DV817" s="668"/>
      <c r="DW817" s="668"/>
      <c r="DX817" s="668"/>
      <c r="DY817" s="668"/>
      <c r="DZ817" s="668"/>
      <c r="EA817" s="668"/>
      <c r="EB817" s="668"/>
      <c r="EC817" s="668"/>
      <c r="ED817" s="668"/>
      <c r="EE817" s="668"/>
      <c r="EF817" s="668"/>
      <c r="EG817" s="668"/>
      <c r="EH817" s="668"/>
      <c r="EI817" s="668"/>
      <c r="EJ817" s="668"/>
      <c r="EK817" s="668"/>
      <c r="EL817" s="668"/>
      <c r="EM817" s="668"/>
      <c r="EN817" s="668"/>
      <c r="EO817" s="668"/>
      <c r="EP817" s="668"/>
      <c r="EQ817" s="668"/>
      <c r="ER817" s="668"/>
      <c r="ES817" s="668"/>
      <c r="ET817" s="668"/>
      <c r="EU817" s="668"/>
      <c r="EV817" s="668"/>
      <c r="EW817" s="668"/>
      <c r="EX817" s="668"/>
      <c r="EY817" s="668"/>
      <c r="EZ817" s="668"/>
      <c r="FA817" s="668"/>
      <c r="FB817" s="668"/>
      <c r="FC817" s="668"/>
      <c r="FD817" s="668"/>
      <c r="FE817" s="668"/>
      <c r="FF817" s="668"/>
    </row>
    <row r="818" spans="1:162" s="691" customFormat="1" ht="24" customHeight="1" thickBot="1">
      <c r="A818" s="432" t="s">
        <v>1316</v>
      </c>
      <c r="B818" s="433"/>
      <c r="C818" s="432"/>
      <c r="D818" s="434" t="s">
        <v>1317</v>
      </c>
      <c r="E818" s="435">
        <v>881557560</v>
      </c>
      <c r="F818" s="435">
        <v>1200000</v>
      </c>
      <c r="G818" s="409">
        <v>882757560</v>
      </c>
      <c r="H818" s="698"/>
      <c r="I818" s="689" t="s">
        <v>1316</v>
      </c>
      <c r="J818" s="690"/>
      <c r="K818" s="689"/>
      <c r="L818" s="590" t="s">
        <v>3965</v>
      </c>
      <c r="M818" s="987">
        <f t="shared" si="36"/>
        <v>881557560</v>
      </c>
      <c r="N818" s="987">
        <f t="shared" si="37"/>
        <v>1200000</v>
      </c>
      <c r="O818" s="987">
        <f t="shared" si="38"/>
        <v>882757560</v>
      </c>
      <c r="P818" s="698"/>
      <c r="Q818" s="698"/>
      <c r="R818" s="698"/>
      <c r="S818" s="698"/>
      <c r="T818" s="698"/>
      <c r="U818" s="698"/>
      <c r="V818" s="698"/>
      <c r="W818" s="698"/>
      <c r="X818" s="698"/>
      <c r="Y818" s="698"/>
      <c r="Z818" s="698"/>
      <c r="AA818" s="698"/>
      <c r="AB818" s="698"/>
      <c r="AC818" s="698"/>
      <c r="AD818" s="698"/>
      <c r="AE818" s="698"/>
      <c r="AF818" s="698"/>
      <c r="AG818" s="698"/>
      <c r="AH818" s="698"/>
      <c r="AI818" s="698"/>
      <c r="AJ818" s="698"/>
      <c r="AK818" s="703"/>
      <c r="AL818" s="703"/>
      <c r="AM818" s="703"/>
      <c r="AN818" s="703"/>
      <c r="AO818" s="703"/>
      <c r="AP818" s="703"/>
      <c r="AQ818" s="703"/>
      <c r="AR818" s="703"/>
      <c r="AS818" s="703"/>
      <c r="AT818" s="703"/>
      <c r="AU818" s="703"/>
      <c r="AV818" s="703"/>
      <c r="AW818" s="703"/>
      <c r="AX818" s="703"/>
      <c r="AY818" s="703"/>
      <c r="AZ818" s="703"/>
      <c r="BA818" s="703"/>
      <c r="BB818" s="703"/>
      <c r="BC818" s="703"/>
      <c r="BD818" s="703"/>
      <c r="BE818" s="703"/>
      <c r="BF818" s="703"/>
      <c r="BG818" s="703"/>
      <c r="BH818" s="703"/>
      <c r="BI818" s="703"/>
      <c r="BJ818" s="703"/>
      <c r="BK818" s="703"/>
      <c r="BL818" s="703"/>
      <c r="BM818" s="703"/>
      <c r="BN818" s="703"/>
      <c r="BO818" s="703"/>
      <c r="BP818" s="703"/>
      <c r="BQ818" s="703"/>
      <c r="BR818" s="703"/>
      <c r="BS818" s="703"/>
      <c r="BT818" s="703"/>
      <c r="BU818" s="703"/>
      <c r="BV818" s="703"/>
      <c r="BW818" s="703"/>
      <c r="BX818" s="703"/>
      <c r="BY818" s="703"/>
      <c r="BZ818" s="703"/>
      <c r="CA818" s="703"/>
      <c r="CB818" s="703"/>
      <c r="CC818" s="703"/>
      <c r="CD818" s="703"/>
      <c r="CE818" s="703"/>
      <c r="CF818" s="703"/>
      <c r="CG818" s="703"/>
      <c r="CH818" s="703"/>
      <c r="CI818" s="703"/>
      <c r="CJ818" s="703"/>
      <c r="CK818" s="703"/>
      <c r="CL818" s="703"/>
      <c r="CM818" s="703"/>
      <c r="CN818" s="703"/>
      <c r="CO818" s="703"/>
      <c r="CP818" s="703"/>
      <c r="CQ818" s="703"/>
      <c r="CR818" s="703"/>
      <c r="CS818" s="703"/>
      <c r="CT818" s="703"/>
      <c r="CU818" s="703"/>
      <c r="CV818" s="703"/>
      <c r="CW818" s="703"/>
      <c r="CX818" s="703"/>
      <c r="CY818" s="703"/>
      <c r="CZ818" s="703"/>
      <c r="DA818" s="703"/>
      <c r="DB818" s="703"/>
      <c r="DC818" s="703"/>
      <c r="DD818" s="703"/>
      <c r="DE818" s="703"/>
      <c r="DF818" s="703"/>
      <c r="DG818" s="703"/>
      <c r="DH818" s="703"/>
      <c r="DI818" s="703"/>
      <c r="DJ818" s="703"/>
      <c r="DK818" s="703"/>
      <c r="DL818" s="703"/>
      <c r="DM818" s="703"/>
      <c r="DN818" s="703"/>
      <c r="DO818" s="703"/>
      <c r="DP818" s="703"/>
      <c r="DQ818" s="703"/>
      <c r="DR818" s="703"/>
      <c r="DS818" s="703"/>
      <c r="DT818" s="703"/>
      <c r="DU818" s="703"/>
      <c r="DV818" s="703"/>
      <c r="DW818" s="703"/>
      <c r="DX818" s="703"/>
      <c r="DY818" s="703"/>
      <c r="DZ818" s="703"/>
      <c r="EA818" s="703"/>
      <c r="EB818" s="703"/>
      <c r="EC818" s="703"/>
      <c r="ED818" s="703"/>
      <c r="EE818" s="703"/>
      <c r="EF818" s="703"/>
      <c r="EG818" s="703"/>
      <c r="EH818" s="703"/>
      <c r="EI818" s="703"/>
      <c r="EJ818" s="703"/>
      <c r="EK818" s="703"/>
      <c r="EL818" s="703"/>
      <c r="EM818" s="703"/>
      <c r="EN818" s="703"/>
      <c r="EO818" s="703"/>
      <c r="EP818" s="703"/>
      <c r="EQ818" s="703"/>
      <c r="ER818" s="703"/>
      <c r="ES818" s="703"/>
      <c r="ET818" s="703"/>
      <c r="EU818" s="703"/>
      <c r="EV818" s="703"/>
      <c r="EW818" s="703"/>
      <c r="EX818" s="703"/>
      <c r="EY818" s="703"/>
      <c r="EZ818" s="703"/>
      <c r="FA818" s="703"/>
      <c r="FB818" s="703"/>
      <c r="FC818" s="703"/>
      <c r="FD818" s="703"/>
      <c r="FE818" s="703"/>
      <c r="FF818" s="703"/>
    </row>
    <row r="819" spans="1:162" s="678" customFormat="1" ht="24" customHeight="1" thickTop="1" thickBot="1">
      <c r="A819" s="436" t="s">
        <v>1318</v>
      </c>
      <c r="B819" s="436"/>
      <c r="C819" s="437"/>
      <c r="D819" s="438" t="s">
        <v>1319</v>
      </c>
      <c r="E819" s="439">
        <v>103649490</v>
      </c>
      <c r="F819" s="439">
        <v>0</v>
      </c>
      <c r="G819" s="439">
        <v>103649490</v>
      </c>
      <c r="H819" s="667"/>
      <c r="I819" s="692" t="s">
        <v>1318</v>
      </c>
      <c r="J819" s="692"/>
      <c r="K819" s="693"/>
      <c r="L819" s="591" t="s">
        <v>3966</v>
      </c>
      <c r="M819" s="980">
        <f t="shared" si="36"/>
        <v>103649490</v>
      </c>
      <c r="N819" s="980">
        <f t="shared" si="37"/>
        <v>0</v>
      </c>
      <c r="O819" s="980">
        <f t="shared" si="38"/>
        <v>103649490</v>
      </c>
      <c r="P819" s="667"/>
      <c r="Q819" s="667"/>
      <c r="R819" s="667"/>
      <c r="S819" s="667"/>
      <c r="T819" s="667"/>
      <c r="U819" s="667"/>
      <c r="V819" s="667"/>
      <c r="W819" s="667"/>
      <c r="X819" s="667"/>
      <c r="Y819" s="667"/>
      <c r="Z819" s="667"/>
      <c r="AA819" s="667"/>
      <c r="AB819" s="667"/>
      <c r="AC819" s="667"/>
      <c r="AD819" s="667"/>
      <c r="AE819" s="667"/>
      <c r="AF819" s="667"/>
      <c r="AG819" s="667"/>
      <c r="AH819" s="667"/>
      <c r="AI819" s="667"/>
      <c r="AJ819" s="667"/>
      <c r="AK819" s="668"/>
      <c r="AL819" s="668"/>
      <c r="AM819" s="668"/>
      <c r="AN819" s="668"/>
      <c r="AO819" s="668"/>
      <c r="AP819" s="668"/>
      <c r="AQ819" s="668"/>
      <c r="AR819" s="668"/>
      <c r="AS819" s="668"/>
      <c r="AT819" s="668"/>
      <c r="AU819" s="668"/>
      <c r="AV819" s="668"/>
      <c r="AW819" s="668"/>
      <c r="AX819" s="668"/>
      <c r="AY819" s="668"/>
      <c r="AZ819" s="668"/>
      <c r="BA819" s="668"/>
      <c r="BB819" s="668"/>
      <c r="BC819" s="668"/>
      <c r="BD819" s="668"/>
      <c r="BE819" s="668"/>
      <c r="BF819" s="668"/>
      <c r="BG819" s="668"/>
      <c r="BH819" s="668"/>
      <c r="BI819" s="668"/>
      <c r="BJ819" s="668"/>
      <c r="BK819" s="668"/>
      <c r="BL819" s="668"/>
      <c r="BM819" s="668"/>
      <c r="BN819" s="668"/>
      <c r="BO819" s="668"/>
      <c r="BP819" s="668"/>
      <c r="BQ819" s="668"/>
      <c r="BR819" s="668"/>
      <c r="BS819" s="668"/>
      <c r="BT819" s="668"/>
      <c r="BU819" s="668"/>
      <c r="BV819" s="668"/>
      <c r="BW819" s="668"/>
      <c r="BX819" s="668"/>
      <c r="BY819" s="668"/>
      <c r="BZ819" s="668"/>
      <c r="CA819" s="668"/>
      <c r="CB819" s="668"/>
      <c r="CC819" s="668"/>
      <c r="CD819" s="668"/>
      <c r="CE819" s="668"/>
      <c r="CF819" s="668"/>
      <c r="CG819" s="668"/>
      <c r="CH819" s="668"/>
      <c r="CI819" s="668"/>
      <c r="CJ819" s="668"/>
      <c r="CK819" s="668"/>
      <c r="CL819" s="668"/>
      <c r="CM819" s="668"/>
      <c r="CN819" s="668"/>
      <c r="CO819" s="668"/>
      <c r="CP819" s="668"/>
      <c r="CQ819" s="668"/>
      <c r="CR819" s="668"/>
      <c r="CS819" s="668"/>
      <c r="CT819" s="668"/>
      <c r="CU819" s="668"/>
      <c r="CV819" s="668"/>
      <c r="CW819" s="668"/>
      <c r="CX819" s="668"/>
      <c r="CY819" s="668"/>
      <c r="CZ819" s="668"/>
      <c r="DA819" s="668"/>
      <c r="DB819" s="668"/>
      <c r="DC819" s="668"/>
      <c r="DD819" s="668"/>
      <c r="DE819" s="668"/>
      <c r="DF819" s="668"/>
      <c r="DG819" s="668"/>
      <c r="DH819" s="668"/>
      <c r="DI819" s="668"/>
      <c r="DJ819" s="668"/>
      <c r="DK819" s="668"/>
      <c r="DL819" s="668"/>
      <c r="DM819" s="668"/>
      <c r="DN819" s="668"/>
      <c r="DO819" s="668"/>
      <c r="DP819" s="668"/>
      <c r="DQ819" s="668"/>
      <c r="DR819" s="668"/>
      <c r="DS819" s="668"/>
      <c r="DT819" s="668"/>
      <c r="DU819" s="668"/>
      <c r="DV819" s="668"/>
      <c r="DW819" s="668"/>
      <c r="DX819" s="668"/>
      <c r="DY819" s="668"/>
      <c r="DZ819" s="668"/>
      <c r="EA819" s="668"/>
      <c r="EB819" s="668"/>
      <c r="EC819" s="668"/>
      <c r="ED819" s="668"/>
      <c r="EE819" s="668"/>
      <c r="EF819" s="668"/>
      <c r="EG819" s="668"/>
      <c r="EH819" s="668"/>
      <c r="EI819" s="668"/>
      <c r="EJ819" s="668"/>
      <c r="EK819" s="668"/>
      <c r="EL819" s="668"/>
      <c r="EM819" s="668"/>
      <c r="EN819" s="668"/>
      <c r="EO819" s="668"/>
      <c r="EP819" s="668"/>
      <c r="EQ819" s="668"/>
      <c r="ER819" s="668"/>
      <c r="ES819" s="668"/>
      <c r="ET819" s="668"/>
      <c r="EU819" s="668"/>
      <c r="EV819" s="668"/>
      <c r="EW819" s="668"/>
      <c r="EX819" s="668"/>
      <c r="EY819" s="668"/>
      <c r="EZ819" s="668"/>
      <c r="FA819" s="668"/>
      <c r="FB819" s="668"/>
      <c r="FC819" s="668"/>
      <c r="FD819" s="668"/>
      <c r="FE819" s="668"/>
      <c r="FF819" s="668"/>
    </row>
    <row r="820" spans="1:162" s="668" customFormat="1" ht="24" customHeight="1" thickTop="1">
      <c r="A820" s="414"/>
      <c r="B820" s="415" t="s">
        <v>592</v>
      </c>
      <c r="C820" s="414"/>
      <c r="D820" s="552" t="s">
        <v>593</v>
      </c>
      <c r="E820" s="417">
        <v>40394400</v>
      </c>
      <c r="F820" s="417">
        <v>0</v>
      </c>
      <c r="G820" s="417">
        <v>40394400</v>
      </c>
      <c r="H820" s="667"/>
      <c r="I820" s="665"/>
      <c r="J820" s="666" t="s">
        <v>592</v>
      </c>
      <c r="K820" s="665"/>
      <c r="L820" s="585" t="s">
        <v>3339</v>
      </c>
      <c r="M820" s="981">
        <f t="shared" si="36"/>
        <v>40394400</v>
      </c>
      <c r="N820" s="981">
        <f t="shared" si="37"/>
        <v>0</v>
      </c>
      <c r="O820" s="981">
        <f t="shared" si="38"/>
        <v>40394400</v>
      </c>
      <c r="P820" s="667"/>
      <c r="Q820" s="667"/>
      <c r="R820" s="667"/>
      <c r="S820" s="667"/>
      <c r="T820" s="667"/>
      <c r="U820" s="667"/>
      <c r="V820" s="667"/>
      <c r="W820" s="667"/>
      <c r="X820" s="667"/>
      <c r="Y820" s="667"/>
      <c r="Z820" s="667"/>
      <c r="AA820" s="667"/>
      <c r="AB820" s="667"/>
      <c r="AC820" s="667"/>
      <c r="AD820" s="667"/>
      <c r="AE820" s="667"/>
      <c r="AF820" s="667"/>
      <c r="AG820" s="667"/>
      <c r="AH820" s="667"/>
      <c r="AI820" s="667"/>
      <c r="AJ820" s="667"/>
    </row>
    <row r="821" spans="1:162" s="668" customFormat="1" ht="24" customHeight="1">
      <c r="A821" s="428"/>
      <c r="B821" s="428"/>
      <c r="C821" s="429" t="s">
        <v>592</v>
      </c>
      <c r="D821" s="553" t="s">
        <v>594</v>
      </c>
      <c r="E821" s="431">
        <v>40394400</v>
      </c>
      <c r="F821" s="431">
        <v>0</v>
      </c>
      <c r="G821" s="417">
        <v>40394400</v>
      </c>
      <c r="H821" s="667"/>
      <c r="I821" s="679"/>
      <c r="J821" s="679"/>
      <c r="K821" s="680" t="s">
        <v>592</v>
      </c>
      <c r="L821" s="588" t="s">
        <v>3327</v>
      </c>
      <c r="M821" s="985">
        <f t="shared" si="36"/>
        <v>40394400</v>
      </c>
      <c r="N821" s="985">
        <f t="shared" si="37"/>
        <v>0</v>
      </c>
      <c r="O821" s="985">
        <f t="shared" si="38"/>
        <v>40394400</v>
      </c>
      <c r="P821" s="667"/>
      <c r="Q821" s="667"/>
      <c r="R821" s="667"/>
      <c r="S821" s="667"/>
      <c r="T821" s="667"/>
      <c r="U821" s="667"/>
      <c r="V821" s="667"/>
      <c r="W821" s="667"/>
      <c r="X821" s="667"/>
      <c r="Y821" s="667"/>
      <c r="Z821" s="667"/>
      <c r="AA821" s="667"/>
      <c r="AB821" s="667"/>
      <c r="AC821" s="667"/>
      <c r="AD821" s="667"/>
      <c r="AE821" s="667"/>
      <c r="AF821" s="667"/>
      <c r="AG821" s="667"/>
      <c r="AH821" s="667"/>
      <c r="AI821" s="667"/>
      <c r="AJ821" s="667"/>
    </row>
    <row r="822" spans="1:162" s="684" customFormat="1" ht="24" customHeight="1">
      <c r="A822" s="384"/>
      <c r="B822" s="385" t="s">
        <v>595</v>
      </c>
      <c r="C822" s="385"/>
      <c r="D822" s="418" t="s">
        <v>1320</v>
      </c>
      <c r="E822" s="419">
        <v>37976430</v>
      </c>
      <c r="F822" s="419">
        <v>0</v>
      </c>
      <c r="G822" s="417">
        <v>37976430</v>
      </c>
      <c r="H822" s="667"/>
      <c r="I822" s="670"/>
      <c r="J822" s="669" t="s">
        <v>595</v>
      </c>
      <c r="K822" s="669"/>
      <c r="L822" s="586" t="s">
        <v>3967</v>
      </c>
      <c r="M822" s="982">
        <f t="shared" si="36"/>
        <v>37976430</v>
      </c>
      <c r="N822" s="982">
        <f t="shared" si="37"/>
        <v>0</v>
      </c>
      <c r="O822" s="982">
        <f t="shared" si="38"/>
        <v>37976430</v>
      </c>
      <c r="P822" s="667"/>
      <c r="Q822" s="667"/>
      <c r="R822" s="667"/>
      <c r="S822" s="667"/>
      <c r="T822" s="667"/>
      <c r="U822" s="667"/>
      <c r="V822" s="667"/>
      <c r="W822" s="667"/>
      <c r="X822" s="667"/>
      <c r="Y822" s="667"/>
      <c r="Z822" s="667"/>
      <c r="AA822" s="667"/>
      <c r="AB822" s="667"/>
      <c r="AC822" s="667"/>
      <c r="AD822" s="667"/>
      <c r="AE822" s="667"/>
      <c r="AF822" s="667"/>
      <c r="AG822" s="667"/>
      <c r="AH822" s="667"/>
      <c r="AI822" s="667"/>
      <c r="AJ822" s="667"/>
      <c r="AK822" s="668"/>
      <c r="AL822" s="668"/>
      <c r="AM822" s="668"/>
      <c r="AN822" s="668"/>
      <c r="AO822" s="668"/>
      <c r="AP822" s="668"/>
      <c r="AQ822" s="668"/>
      <c r="AR822" s="668"/>
      <c r="AS822" s="668"/>
      <c r="AT822" s="668"/>
      <c r="AU822" s="668"/>
      <c r="AV822" s="668"/>
      <c r="AW822" s="668"/>
      <c r="AX822" s="668"/>
      <c r="AY822" s="668"/>
      <c r="AZ822" s="668"/>
      <c r="BA822" s="668"/>
      <c r="BB822" s="668"/>
      <c r="BC822" s="668"/>
      <c r="BD822" s="668"/>
      <c r="BE822" s="668"/>
      <c r="BF822" s="668"/>
      <c r="BG822" s="668"/>
      <c r="BH822" s="668"/>
      <c r="BI822" s="668"/>
      <c r="BJ822" s="668"/>
      <c r="BK822" s="668"/>
      <c r="BL822" s="668"/>
      <c r="BM822" s="668"/>
      <c r="BN822" s="668"/>
      <c r="BO822" s="668"/>
      <c r="BP822" s="668"/>
      <c r="BQ822" s="668"/>
      <c r="BR822" s="668"/>
      <c r="BS822" s="668"/>
      <c r="BT822" s="668"/>
      <c r="BU822" s="668"/>
      <c r="BV822" s="668"/>
      <c r="BW822" s="668"/>
      <c r="BX822" s="668"/>
      <c r="BY822" s="668"/>
      <c r="BZ822" s="668"/>
      <c r="CA822" s="668"/>
      <c r="CB822" s="668"/>
      <c r="CC822" s="668"/>
      <c r="CD822" s="668"/>
      <c r="CE822" s="668"/>
      <c r="CF822" s="668"/>
      <c r="CG822" s="668"/>
      <c r="CH822" s="668"/>
      <c r="CI822" s="668"/>
      <c r="CJ822" s="668"/>
      <c r="CK822" s="668"/>
      <c r="CL822" s="668"/>
      <c r="CM822" s="668"/>
      <c r="CN822" s="668"/>
      <c r="CO822" s="668"/>
      <c r="CP822" s="668"/>
      <c r="CQ822" s="668"/>
      <c r="CR822" s="668"/>
      <c r="CS822" s="668"/>
      <c r="CT822" s="668"/>
      <c r="CU822" s="668"/>
      <c r="CV822" s="668"/>
      <c r="CW822" s="668"/>
      <c r="CX822" s="668"/>
      <c r="CY822" s="668"/>
      <c r="CZ822" s="668"/>
      <c r="DA822" s="668"/>
      <c r="DB822" s="668"/>
      <c r="DC822" s="668"/>
      <c r="DD822" s="668"/>
      <c r="DE822" s="668"/>
      <c r="DF822" s="668"/>
      <c r="DG822" s="668"/>
      <c r="DH822" s="668"/>
      <c r="DI822" s="668"/>
      <c r="DJ822" s="668"/>
      <c r="DK822" s="668"/>
      <c r="DL822" s="668"/>
      <c r="DM822" s="668"/>
      <c r="DN822" s="668"/>
      <c r="DO822" s="668"/>
      <c r="DP822" s="668"/>
      <c r="DQ822" s="668"/>
      <c r="DR822" s="668"/>
      <c r="DS822" s="668"/>
      <c r="DT822" s="668"/>
      <c r="DU822" s="668"/>
      <c r="DV822" s="668"/>
      <c r="DW822" s="668"/>
      <c r="DX822" s="668"/>
      <c r="DY822" s="668"/>
      <c r="DZ822" s="668"/>
      <c r="EA822" s="668"/>
      <c r="EB822" s="668"/>
      <c r="EC822" s="668"/>
      <c r="ED822" s="668"/>
      <c r="EE822" s="668"/>
      <c r="EF822" s="668"/>
      <c r="EG822" s="668"/>
      <c r="EH822" s="668"/>
      <c r="EI822" s="668"/>
      <c r="EJ822" s="668"/>
      <c r="EK822" s="668"/>
      <c r="EL822" s="668"/>
      <c r="EM822" s="668"/>
      <c r="EN822" s="668"/>
      <c r="EO822" s="668"/>
      <c r="EP822" s="668"/>
      <c r="EQ822" s="668"/>
      <c r="ER822" s="668"/>
      <c r="ES822" s="668"/>
      <c r="ET822" s="668"/>
      <c r="EU822" s="668"/>
      <c r="EV822" s="668"/>
      <c r="EW822" s="668"/>
      <c r="EX822" s="668"/>
      <c r="EY822" s="668"/>
      <c r="EZ822" s="668"/>
      <c r="FA822" s="668"/>
      <c r="FB822" s="668"/>
      <c r="FC822" s="668"/>
      <c r="FD822" s="668"/>
      <c r="FE822" s="668"/>
      <c r="FF822" s="668"/>
    </row>
    <row r="823" spans="1:162" s="678" customFormat="1" ht="24" customHeight="1" thickBot="1">
      <c r="A823" s="414"/>
      <c r="B823" s="415"/>
      <c r="C823" s="414" t="s">
        <v>592</v>
      </c>
      <c r="D823" s="552" t="s">
        <v>1321</v>
      </c>
      <c r="E823" s="417">
        <v>3135010</v>
      </c>
      <c r="F823" s="417">
        <v>0</v>
      </c>
      <c r="G823" s="417">
        <v>3135010</v>
      </c>
      <c r="H823" s="667"/>
      <c r="I823" s="665"/>
      <c r="J823" s="666"/>
      <c r="K823" s="665" t="s">
        <v>592</v>
      </c>
      <c r="L823" s="585" t="s">
        <v>3968</v>
      </c>
      <c r="M823" s="981">
        <f t="shared" si="36"/>
        <v>3135010</v>
      </c>
      <c r="N823" s="981">
        <f t="shared" si="37"/>
        <v>0</v>
      </c>
      <c r="O823" s="981">
        <f t="shared" si="38"/>
        <v>3135010</v>
      </c>
      <c r="P823" s="667"/>
      <c r="Q823" s="667"/>
      <c r="R823" s="667"/>
      <c r="S823" s="667"/>
      <c r="T823" s="667"/>
      <c r="U823" s="667"/>
      <c r="V823" s="667"/>
      <c r="W823" s="667"/>
      <c r="X823" s="667"/>
      <c r="Y823" s="667"/>
      <c r="Z823" s="667"/>
      <c r="AA823" s="667"/>
      <c r="AB823" s="667"/>
      <c r="AC823" s="667"/>
      <c r="AD823" s="667"/>
      <c r="AE823" s="667"/>
      <c r="AF823" s="667"/>
      <c r="AG823" s="667"/>
      <c r="AH823" s="667"/>
      <c r="AI823" s="667"/>
      <c r="AJ823" s="667"/>
      <c r="AK823" s="668"/>
      <c r="AL823" s="668"/>
      <c r="AM823" s="668"/>
      <c r="AN823" s="668"/>
      <c r="AO823" s="668"/>
      <c r="AP823" s="668"/>
      <c r="AQ823" s="668"/>
      <c r="AR823" s="668"/>
      <c r="AS823" s="668"/>
      <c r="AT823" s="668"/>
      <c r="AU823" s="668"/>
      <c r="AV823" s="668"/>
      <c r="AW823" s="668"/>
      <c r="AX823" s="668"/>
      <c r="AY823" s="668"/>
      <c r="AZ823" s="668"/>
      <c r="BA823" s="668"/>
      <c r="BB823" s="668"/>
      <c r="BC823" s="668"/>
      <c r="BD823" s="668"/>
      <c r="BE823" s="668"/>
      <c r="BF823" s="668"/>
      <c r="BG823" s="668"/>
      <c r="BH823" s="668"/>
      <c r="BI823" s="668"/>
      <c r="BJ823" s="668"/>
      <c r="BK823" s="668"/>
      <c r="BL823" s="668"/>
      <c r="BM823" s="668"/>
      <c r="BN823" s="668"/>
      <c r="BO823" s="668"/>
      <c r="BP823" s="668"/>
      <c r="BQ823" s="668"/>
      <c r="BR823" s="668"/>
      <c r="BS823" s="668"/>
      <c r="BT823" s="668"/>
      <c r="BU823" s="668"/>
      <c r="BV823" s="668"/>
      <c r="BW823" s="668"/>
      <c r="BX823" s="668"/>
      <c r="BY823" s="668"/>
      <c r="BZ823" s="668"/>
      <c r="CA823" s="668"/>
      <c r="CB823" s="668"/>
      <c r="CC823" s="668"/>
      <c r="CD823" s="668"/>
      <c r="CE823" s="668"/>
      <c r="CF823" s="668"/>
      <c r="CG823" s="668"/>
      <c r="CH823" s="668"/>
      <c r="CI823" s="668"/>
      <c r="CJ823" s="668"/>
      <c r="CK823" s="668"/>
      <c r="CL823" s="668"/>
      <c r="CM823" s="668"/>
      <c r="CN823" s="668"/>
      <c r="CO823" s="668"/>
      <c r="CP823" s="668"/>
      <c r="CQ823" s="668"/>
      <c r="CR823" s="668"/>
      <c r="CS823" s="668"/>
      <c r="CT823" s="668"/>
      <c r="CU823" s="668"/>
      <c r="CV823" s="668"/>
      <c r="CW823" s="668"/>
      <c r="CX823" s="668"/>
      <c r="CY823" s="668"/>
      <c r="CZ823" s="668"/>
      <c r="DA823" s="668"/>
      <c r="DB823" s="668"/>
      <c r="DC823" s="668"/>
      <c r="DD823" s="668"/>
      <c r="DE823" s="668"/>
      <c r="DF823" s="668"/>
      <c r="DG823" s="668"/>
      <c r="DH823" s="668"/>
      <c r="DI823" s="668"/>
      <c r="DJ823" s="668"/>
      <c r="DK823" s="668"/>
      <c r="DL823" s="668"/>
      <c r="DM823" s="668"/>
      <c r="DN823" s="668"/>
      <c r="DO823" s="668"/>
      <c r="DP823" s="668"/>
      <c r="DQ823" s="668"/>
      <c r="DR823" s="668"/>
      <c r="DS823" s="668"/>
      <c r="DT823" s="668"/>
      <c r="DU823" s="668"/>
      <c r="DV823" s="668"/>
      <c r="DW823" s="668"/>
      <c r="DX823" s="668"/>
      <c r="DY823" s="668"/>
      <c r="DZ823" s="668"/>
      <c r="EA823" s="668"/>
      <c r="EB823" s="668"/>
      <c r="EC823" s="668"/>
      <c r="ED823" s="668"/>
      <c r="EE823" s="668"/>
      <c r="EF823" s="668"/>
      <c r="EG823" s="668"/>
      <c r="EH823" s="668"/>
      <c r="EI823" s="668"/>
      <c r="EJ823" s="668"/>
      <c r="EK823" s="668"/>
      <c r="EL823" s="668"/>
      <c r="EM823" s="668"/>
      <c r="EN823" s="668"/>
      <c r="EO823" s="668"/>
      <c r="EP823" s="668"/>
      <c r="EQ823" s="668"/>
      <c r="ER823" s="668"/>
      <c r="ES823" s="668"/>
      <c r="ET823" s="668"/>
      <c r="EU823" s="668"/>
      <c r="EV823" s="668"/>
      <c r="EW823" s="668"/>
      <c r="EX823" s="668"/>
      <c r="EY823" s="668"/>
      <c r="EZ823" s="668"/>
      <c r="FA823" s="668"/>
      <c r="FB823" s="668"/>
      <c r="FC823" s="668"/>
      <c r="FD823" s="668"/>
      <c r="FE823" s="668"/>
      <c r="FF823" s="668"/>
    </row>
    <row r="824" spans="1:162" s="672" customFormat="1" ht="24" customHeight="1" thickTop="1">
      <c r="A824" s="385"/>
      <c r="B824" s="385"/>
      <c r="C824" s="384" t="s">
        <v>595</v>
      </c>
      <c r="D824" s="418" t="s">
        <v>1322</v>
      </c>
      <c r="E824" s="419">
        <v>15375350</v>
      </c>
      <c r="F824" s="419">
        <v>0</v>
      </c>
      <c r="G824" s="417">
        <v>15375350</v>
      </c>
      <c r="H824" s="667"/>
      <c r="I824" s="669"/>
      <c r="J824" s="669"/>
      <c r="K824" s="670" t="s">
        <v>595</v>
      </c>
      <c r="L824" s="586" t="s">
        <v>3969</v>
      </c>
      <c r="M824" s="982">
        <f t="shared" si="36"/>
        <v>15375350</v>
      </c>
      <c r="N824" s="982">
        <f t="shared" si="37"/>
        <v>0</v>
      </c>
      <c r="O824" s="982">
        <f t="shared" si="38"/>
        <v>15375350</v>
      </c>
      <c r="P824" s="667"/>
      <c r="Q824" s="667"/>
      <c r="R824" s="667"/>
      <c r="S824" s="667"/>
      <c r="T824" s="667"/>
      <c r="U824" s="667"/>
      <c r="V824" s="667"/>
      <c r="W824" s="667"/>
      <c r="X824" s="667"/>
      <c r="Y824" s="667"/>
      <c r="Z824" s="667"/>
      <c r="AA824" s="667"/>
      <c r="AB824" s="667"/>
      <c r="AC824" s="667"/>
      <c r="AD824" s="667"/>
      <c r="AE824" s="667"/>
      <c r="AF824" s="667"/>
      <c r="AG824" s="667"/>
      <c r="AH824" s="667"/>
      <c r="AI824" s="667"/>
      <c r="AJ824" s="667"/>
      <c r="AK824" s="668"/>
      <c r="AL824" s="668"/>
      <c r="AM824" s="668"/>
      <c r="AN824" s="668"/>
      <c r="AO824" s="668"/>
      <c r="AP824" s="668"/>
      <c r="AQ824" s="668"/>
      <c r="AR824" s="668"/>
      <c r="AS824" s="668"/>
      <c r="AT824" s="668"/>
      <c r="AU824" s="668"/>
      <c r="AV824" s="668"/>
      <c r="AW824" s="668"/>
      <c r="AX824" s="668"/>
      <c r="AY824" s="668"/>
      <c r="AZ824" s="668"/>
      <c r="BA824" s="668"/>
      <c r="BB824" s="668"/>
      <c r="BC824" s="668"/>
      <c r="BD824" s="668"/>
      <c r="BE824" s="668"/>
      <c r="BF824" s="668"/>
      <c r="BG824" s="668"/>
      <c r="BH824" s="668"/>
      <c r="BI824" s="668"/>
      <c r="BJ824" s="668"/>
      <c r="BK824" s="668"/>
      <c r="BL824" s="668"/>
      <c r="BM824" s="668"/>
      <c r="BN824" s="668"/>
      <c r="BO824" s="668"/>
      <c r="BP824" s="668"/>
      <c r="BQ824" s="668"/>
      <c r="BR824" s="668"/>
      <c r="BS824" s="668"/>
      <c r="BT824" s="668"/>
      <c r="BU824" s="668"/>
      <c r="BV824" s="668"/>
      <c r="BW824" s="668"/>
      <c r="BX824" s="668"/>
      <c r="BY824" s="668"/>
      <c r="BZ824" s="668"/>
      <c r="CA824" s="668"/>
      <c r="CB824" s="668"/>
      <c r="CC824" s="668"/>
      <c r="CD824" s="668"/>
      <c r="CE824" s="668"/>
      <c r="CF824" s="668"/>
      <c r="CG824" s="668"/>
      <c r="CH824" s="668"/>
      <c r="CI824" s="668"/>
      <c r="CJ824" s="668"/>
      <c r="CK824" s="668"/>
      <c r="CL824" s="668"/>
      <c r="CM824" s="668"/>
      <c r="CN824" s="668"/>
      <c r="CO824" s="668"/>
      <c r="CP824" s="668"/>
      <c r="CQ824" s="668"/>
      <c r="CR824" s="668"/>
      <c r="CS824" s="668"/>
      <c r="CT824" s="668"/>
      <c r="CU824" s="668"/>
      <c r="CV824" s="668"/>
      <c r="CW824" s="668"/>
      <c r="CX824" s="668"/>
      <c r="CY824" s="668"/>
      <c r="CZ824" s="668"/>
      <c r="DA824" s="668"/>
      <c r="DB824" s="668"/>
      <c r="DC824" s="668"/>
      <c r="DD824" s="668"/>
      <c r="DE824" s="668"/>
      <c r="DF824" s="668"/>
      <c r="DG824" s="668"/>
      <c r="DH824" s="668"/>
      <c r="DI824" s="668"/>
      <c r="DJ824" s="668"/>
      <c r="DK824" s="668"/>
      <c r="DL824" s="668"/>
      <c r="DM824" s="668"/>
      <c r="DN824" s="668"/>
      <c r="DO824" s="668"/>
      <c r="DP824" s="668"/>
      <c r="DQ824" s="668"/>
      <c r="DR824" s="668"/>
      <c r="DS824" s="668"/>
      <c r="DT824" s="668"/>
      <c r="DU824" s="668"/>
      <c r="DV824" s="668"/>
      <c r="DW824" s="668"/>
      <c r="DX824" s="668"/>
      <c r="DY824" s="668"/>
      <c r="DZ824" s="668"/>
      <c r="EA824" s="668"/>
      <c r="EB824" s="668"/>
      <c r="EC824" s="668"/>
      <c r="ED824" s="668"/>
      <c r="EE824" s="668"/>
      <c r="EF824" s="668"/>
      <c r="EG824" s="668"/>
      <c r="EH824" s="668"/>
      <c r="EI824" s="668"/>
      <c r="EJ824" s="668"/>
      <c r="EK824" s="668"/>
      <c r="EL824" s="668"/>
      <c r="EM824" s="668"/>
      <c r="EN824" s="668"/>
      <c r="EO824" s="668"/>
      <c r="EP824" s="668"/>
      <c r="EQ824" s="668"/>
      <c r="ER824" s="668"/>
      <c r="ES824" s="668"/>
      <c r="ET824" s="668"/>
      <c r="EU824" s="668"/>
      <c r="EV824" s="668"/>
      <c r="EW824" s="668"/>
      <c r="EX824" s="668"/>
      <c r="EY824" s="668"/>
      <c r="EZ824" s="668"/>
      <c r="FA824" s="668"/>
      <c r="FB824" s="668"/>
      <c r="FC824" s="668"/>
      <c r="FD824" s="668"/>
      <c r="FE824" s="668"/>
      <c r="FF824" s="668"/>
    </row>
    <row r="825" spans="1:162" s="688" customFormat="1" ht="24" customHeight="1">
      <c r="A825" s="385"/>
      <c r="B825" s="385"/>
      <c r="C825" s="384" t="s">
        <v>599</v>
      </c>
      <c r="D825" s="478" t="s">
        <v>1323</v>
      </c>
      <c r="E825" s="419">
        <v>3227650</v>
      </c>
      <c r="F825" s="419">
        <v>0</v>
      </c>
      <c r="G825" s="417">
        <v>3227650</v>
      </c>
      <c r="H825" s="662"/>
      <c r="I825" s="669"/>
      <c r="J825" s="669"/>
      <c r="K825" s="670" t="s">
        <v>599</v>
      </c>
      <c r="L825" s="586" t="s">
        <v>3970</v>
      </c>
      <c r="M825" s="982">
        <f t="shared" si="36"/>
        <v>3227650</v>
      </c>
      <c r="N825" s="982">
        <f t="shared" si="37"/>
        <v>0</v>
      </c>
      <c r="O825" s="982">
        <f t="shared" si="38"/>
        <v>3227650</v>
      </c>
      <c r="P825" s="662"/>
      <c r="Q825" s="662"/>
      <c r="R825" s="662"/>
      <c r="S825" s="662"/>
      <c r="T825" s="662"/>
      <c r="U825" s="662"/>
      <c r="V825" s="662"/>
      <c r="W825" s="662"/>
      <c r="X825" s="662"/>
      <c r="Y825" s="662"/>
      <c r="Z825" s="662"/>
      <c r="AA825" s="662"/>
      <c r="AB825" s="662"/>
      <c r="AC825" s="662"/>
      <c r="AD825" s="662"/>
      <c r="AE825" s="662"/>
      <c r="AF825" s="662"/>
      <c r="AG825" s="662"/>
      <c r="AH825" s="662"/>
      <c r="AI825" s="662"/>
      <c r="AJ825" s="662"/>
      <c r="AK825" s="663"/>
      <c r="AL825" s="663"/>
      <c r="AM825" s="663"/>
      <c r="AN825" s="663"/>
      <c r="AO825" s="663"/>
      <c r="AP825" s="663"/>
      <c r="AQ825" s="663"/>
      <c r="AR825" s="663"/>
      <c r="AS825" s="663"/>
      <c r="AT825" s="663"/>
      <c r="AU825" s="663"/>
      <c r="AV825" s="663"/>
      <c r="AW825" s="663"/>
      <c r="AX825" s="663"/>
      <c r="AY825" s="663"/>
      <c r="AZ825" s="663"/>
      <c r="BA825" s="663"/>
      <c r="BB825" s="663"/>
      <c r="BC825" s="663"/>
      <c r="BD825" s="663"/>
      <c r="BE825" s="663"/>
      <c r="BF825" s="663"/>
      <c r="BG825" s="663"/>
      <c r="BH825" s="663"/>
      <c r="BI825" s="663"/>
      <c r="BJ825" s="663"/>
      <c r="BK825" s="663"/>
      <c r="BL825" s="663"/>
      <c r="BM825" s="663"/>
      <c r="BN825" s="663"/>
      <c r="BO825" s="663"/>
      <c r="BP825" s="663"/>
      <c r="BQ825" s="663"/>
      <c r="BR825" s="663"/>
      <c r="BS825" s="663"/>
      <c r="BT825" s="663"/>
      <c r="BU825" s="663"/>
      <c r="BV825" s="663"/>
      <c r="BW825" s="663"/>
      <c r="BX825" s="663"/>
      <c r="BY825" s="663"/>
      <c r="BZ825" s="663"/>
      <c r="CA825" s="663"/>
      <c r="CB825" s="663"/>
      <c r="CC825" s="663"/>
      <c r="CD825" s="663"/>
      <c r="CE825" s="663"/>
      <c r="CF825" s="663"/>
      <c r="CG825" s="663"/>
      <c r="CH825" s="663"/>
      <c r="CI825" s="663"/>
      <c r="CJ825" s="663"/>
      <c r="CK825" s="663"/>
      <c r="CL825" s="663"/>
      <c r="CM825" s="663"/>
      <c r="CN825" s="663"/>
      <c r="CO825" s="663"/>
      <c r="CP825" s="663"/>
      <c r="CQ825" s="663"/>
      <c r="CR825" s="663"/>
      <c r="CS825" s="663"/>
      <c r="CT825" s="663"/>
      <c r="CU825" s="663"/>
      <c r="CV825" s="663"/>
      <c r="CW825" s="663"/>
      <c r="CX825" s="663"/>
      <c r="CY825" s="663"/>
      <c r="CZ825" s="663"/>
      <c r="DA825" s="663"/>
      <c r="DB825" s="663"/>
      <c r="DC825" s="663"/>
      <c r="DD825" s="663"/>
      <c r="DE825" s="663"/>
      <c r="DF825" s="663"/>
      <c r="DG825" s="663"/>
      <c r="DH825" s="663"/>
      <c r="DI825" s="663"/>
      <c r="DJ825" s="663"/>
      <c r="DK825" s="663"/>
      <c r="DL825" s="663"/>
      <c r="DM825" s="663"/>
      <c r="DN825" s="663"/>
      <c r="DO825" s="663"/>
      <c r="DP825" s="663"/>
      <c r="DQ825" s="663"/>
      <c r="DR825" s="663"/>
      <c r="DS825" s="663"/>
      <c r="DT825" s="663"/>
      <c r="DU825" s="663"/>
      <c r="DV825" s="663"/>
      <c r="DW825" s="663"/>
      <c r="DX825" s="663"/>
      <c r="DY825" s="663"/>
      <c r="DZ825" s="663"/>
      <c r="EA825" s="663"/>
      <c r="EB825" s="663"/>
      <c r="EC825" s="663"/>
      <c r="ED825" s="663"/>
      <c r="EE825" s="663"/>
      <c r="EF825" s="663"/>
      <c r="EG825" s="663"/>
      <c r="EH825" s="663"/>
      <c r="EI825" s="663"/>
      <c r="EJ825" s="663"/>
      <c r="EK825" s="663"/>
      <c r="EL825" s="663"/>
      <c r="EM825" s="663"/>
      <c r="EN825" s="663"/>
      <c r="EO825" s="663"/>
      <c r="EP825" s="663"/>
      <c r="EQ825" s="663"/>
      <c r="ER825" s="663"/>
      <c r="ES825" s="663"/>
      <c r="ET825" s="663"/>
      <c r="EU825" s="663"/>
      <c r="EV825" s="663"/>
      <c r="EW825" s="663"/>
      <c r="EX825" s="663"/>
      <c r="EY825" s="663"/>
      <c r="EZ825" s="663"/>
      <c r="FA825" s="663"/>
      <c r="FB825" s="663"/>
      <c r="FC825" s="663"/>
      <c r="FD825" s="663"/>
      <c r="FE825" s="663"/>
      <c r="FF825" s="663"/>
    </row>
    <row r="826" spans="1:162" s="684" customFormat="1" ht="24" customHeight="1">
      <c r="A826" s="385"/>
      <c r="B826" s="385"/>
      <c r="C826" s="384" t="s">
        <v>603</v>
      </c>
      <c r="D826" s="478" t="s">
        <v>1324</v>
      </c>
      <c r="E826" s="419">
        <v>14365610</v>
      </c>
      <c r="F826" s="419">
        <v>0</v>
      </c>
      <c r="G826" s="419">
        <v>14365610</v>
      </c>
      <c r="H826" s="667"/>
      <c r="I826" s="669"/>
      <c r="J826" s="669"/>
      <c r="K826" s="670" t="s">
        <v>603</v>
      </c>
      <c r="L826" s="586" t="s">
        <v>3971</v>
      </c>
      <c r="M826" s="982">
        <f t="shared" si="36"/>
        <v>14365610</v>
      </c>
      <c r="N826" s="982">
        <f t="shared" si="37"/>
        <v>0</v>
      </c>
      <c r="O826" s="982">
        <f t="shared" si="38"/>
        <v>14365610</v>
      </c>
      <c r="P826" s="667"/>
      <c r="Q826" s="667"/>
      <c r="R826" s="667"/>
      <c r="S826" s="667"/>
      <c r="T826" s="667"/>
      <c r="U826" s="667"/>
      <c r="V826" s="667"/>
      <c r="W826" s="667"/>
      <c r="X826" s="667"/>
      <c r="Y826" s="667"/>
      <c r="Z826" s="667"/>
      <c r="AA826" s="667"/>
      <c r="AB826" s="667"/>
      <c r="AC826" s="667"/>
      <c r="AD826" s="667"/>
      <c r="AE826" s="667"/>
      <c r="AF826" s="667"/>
      <c r="AG826" s="667"/>
      <c r="AH826" s="667"/>
      <c r="AI826" s="667"/>
      <c r="AJ826" s="667"/>
      <c r="AK826" s="668"/>
      <c r="AL826" s="668"/>
      <c r="AM826" s="668"/>
      <c r="AN826" s="668"/>
      <c r="AO826" s="668"/>
      <c r="AP826" s="668"/>
      <c r="AQ826" s="668"/>
      <c r="AR826" s="668"/>
      <c r="AS826" s="668"/>
      <c r="AT826" s="668"/>
      <c r="AU826" s="668"/>
      <c r="AV826" s="668"/>
      <c r="AW826" s="668"/>
      <c r="AX826" s="668"/>
      <c r="AY826" s="668"/>
      <c r="AZ826" s="668"/>
      <c r="BA826" s="668"/>
      <c r="BB826" s="668"/>
      <c r="BC826" s="668"/>
      <c r="BD826" s="668"/>
      <c r="BE826" s="668"/>
      <c r="BF826" s="668"/>
      <c r="BG826" s="668"/>
      <c r="BH826" s="668"/>
      <c r="BI826" s="668"/>
      <c r="BJ826" s="668"/>
      <c r="BK826" s="668"/>
      <c r="BL826" s="668"/>
      <c r="BM826" s="668"/>
      <c r="BN826" s="668"/>
      <c r="BO826" s="668"/>
      <c r="BP826" s="668"/>
      <c r="BQ826" s="668"/>
      <c r="BR826" s="668"/>
      <c r="BS826" s="668"/>
      <c r="BT826" s="668"/>
      <c r="BU826" s="668"/>
      <c r="BV826" s="668"/>
      <c r="BW826" s="668"/>
      <c r="BX826" s="668"/>
      <c r="BY826" s="668"/>
      <c r="BZ826" s="668"/>
      <c r="CA826" s="668"/>
      <c r="CB826" s="668"/>
      <c r="CC826" s="668"/>
      <c r="CD826" s="668"/>
      <c r="CE826" s="668"/>
      <c r="CF826" s="668"/>
      <c r="CG826" s="668"/>
      <c r="CH826" s="668"/>
      <c r="CI826" s="668"/>
      <c r="CJ826" s="668"/>
      <c r="CK826" s="668"/>
      <c r="CL826" s="668"/>
      <c r="CM826" s="668"/>
      <c r="CN826" s="668"/>
      <c r="CO826" s="668"/>
      <c r="CP826" s="668"/>
      <c r="CQ826" s="668"/>
      <c r="CR826" s="668"/>
      <c r="CS826" s="668"/>
      <c r="CT826" s="668"/>
      <c r="CU826" s="668"/>
      <c r="CV826" s="668"/>
      <c r="CW826" s="668"/>
      <c r="CX826" s="668"/>
      <c r="CY826" s="668"/>
      <c r="CZ826" s="668"/>
      <c r="DA826" s="668"/>
      <c r="DB826" s="668"/>
      <c r="DC826" s="668"/>
      <c r="DD826" s="668"/>
      <c r="DE826" s="668"/>
      <c r="DF826" s="668"/>
      <c r="DG826" s="668"/>
      <c r="DH826" s="668"/>
      <c r="DI826" s="668"/>
      <c r="DJ826" s="668"/>
      <c r="DK826" s="668"/>
      <c r="DL826" s="668"/>
      <c r="DM826" s="668"/>
      <c r="DN826" s="668"/>
      <c r="DO826" s="668"/>
      <c r="DP826" s="668"/>
      <c r="DQ826" s="668"/>
      <c r="DR826" s="668"/>
      <c r="DS826" s="668"/>
      <c r="DT826" s="668"/>
      <c r="DU826" s="668"/>
      <c r="DV826" s="668"/>
      <c r="DW826" s="668"/>
      <c r="DX826" s="668"/>
      <c r="DY826" s="668"/>
      <c r="DZ826" s="668"/>
      <c r="EA826" s="668"/>
      <c r="EB826" s="668"/>
      <c r="EC826" s="668"/>
      <c r="ED826" s="668"/>
      <c r="EE826" s="668"/>
      <c r="EF826" s="668"/>
      <c r="EG826" s="668"/>
      <c r="EH826" s="668"/>
      <c r="EI826" s="668"/>
      <c r="EJ826" s="668"/>
      <c r="EK826" s="668"/>
      <c r="EL826" s="668"/>
      <c r="EM826" s="668"/>
      <c r="EN826" s="668"/>
      <c r="EO826" s="668"/>
      <c r="EP826" s="668"/>
      <c r="EQ826" s="668"/>
      <c r="ER826" s="668"/>
      <c r="ES826" s="668"/>
      <c r="ET826" s="668"/>
      <c r="EU826" s="668"/>
      <c r="EV826" s="668"/>
      <c r="EW826" s="668"/>
      <c r="EX826" s="668"/>
      <c r="EY826" s="668"/>
      <c r="EZ826" s="668"/>
      <c r="FA826" s="668"/>
      <c r="FB826" s="668"/>
      <c r="FC826" s="668"/>
      <c r="FD826" s="668"/>
      <c r="FE826" s="668"/>
      <c r="FF826" s="668"/>
    </row>
    <row r="827" spans="1:162" s="678" customFormat="1" ht="24" customHeight="1" thickBot="1">
      <c r="A827" s="414"/>
      <c r="B827" s="415"/>
      <c r="C827" s="414" t="s">
        <v>606</v>
      </c>
      <c r="D827" s="552" t="s">
        <v>1325</v>
      </c>
      <c r="E827" s="417">
        <v>1872810</v>
      </c>
      <c r="F827" s="417">
        <v>0</v>
      </c>
      <c r="G827" s="417">
        <v>1872810</v>
      </c>
      <c r="H827" s="667"/>
      <c r="I827" s="665"/>
      <c r="J827" s="666"/>
      <c r="K827" s="665" t="s">
        <v>606</v>
      </c>
      <c r="L827" s="585" t="s">
        <v>3972</v>
      </c>
      <c r="M827" s="981">
        <f t="shared" si="36"/>
        <v>1872810</v>
      </c>
      <c r="N827" s="981">
        <f t="shared" si="37"/>
        <v>0</v>
      </c>
      <c r="O827" s="981">
        <f t="shared" si="38"/>
        <v>1872810</v>
      </c>
      <c r="P827" s="667"/>
      <c r="Q827" s="667"/>
      <c r="R827" s="667"/>
      <c r="S827" s="667"/>
      <c r="T827" s="667"/>
      <c r="U827" s="667"/>
      <c r="V827" s="667"/>
      <c r="W827" s="667"/>
      <c r="X827" s="667"/>
      <c r="Y827" s="667"/>
      <c r="Z827" s="667"/>
      <c r="AA827" s="667"/>
      <c r="AB827" s="667"/>
      <c r="AC827" s="667"/>
      <c r="AD827" s="667"/>
      <c r="AE827" s="667"/>
      <c r="AF827" s="667"/>
      <c r="AG827" s="667"/>
      <c r="AH827" s="667"/>
      <c r="AI827" s="667"/>
      <c r="AJ827" s="667"/>
      <c r="AK827" s="668"/>
      <c r="AL827" s="668"/>
      <c r="AM827" s="668"/>
      <c r="AN827" s="668"/>
      <c r="AO827" s="668"/>
      <c r="AP827" s="668"/>
      <c r="AQ827" s="668"/>
      <c r="AR827" s="668"/>
      <c r="AS827" s="668"/>
      <c r="AT827" s="668"/>
      <c r="AU827" s="668"/>
      <c r="AV827" s="668"/>
      <c r="AW827" s="668"/>
      <c r="AX827" s="668"/>
      <c r="AY827" s="668"/>
      <c r="AZ827" s="668"/>
      <c r="BA827" s="668"/>
      <c r="BB827" s="668"/>
      <c r="BC827" s="668"/>
      <c r="BD827" s="668"/>
      <c r="BE827" s="668"/>
      <c r="BF827" s="668"/>
      <c r="BG827" s="668"/>
      <c r="BH827" s="668"/>
      <c r="BI827" s="668"/>
      <c r="BJ827" s="668"/>
      <c r="BK827" s="668"/>
      <c r="BL827" s="668"/>
      <c r="BM827" s="668"/>
      <c r="BN827" s="668"/>
      <c r="BO827" s="668"/>
      <c r="BP827" s="668"/>
      <c r="BQ827" s="668"/>
      <c r="BR827" s="668"/>
      <c r="BS827" s="668"/>
      <c r="BT827" s="668"/>
      <c r="BU827" s="668"/>
      <c r="BV827" s="668"/>
      <c r="BW827" s="668"/>
      <c r="BX827" s="668"/>
      <c r="BY827" s="668"/>
      <c r="BZ827" s="668"/>
      <c r="CA827" s="668"/>
      <c r="CB827" s="668"/>
      <c r="CC827" s="668"/>
      <c r="CD827" s="668"/>
      <c r="CE827" s="668"/>
      <c r="CF827" s="668"/>
      <c r="CG827" s="668"/>
      <c r="CH827" s="668"/>
      <c r="CI827" s="668"/>
      <c r="CJ827" s="668"/>
      <c r="CK827" s="668"/>
      <c r="CL827" s="668"/>
      <c r="CM827" s="668"/>
      <c r="CN827" s="668"/>
      <c r="CO827" s="668"/>
      <c r="CP827" s="668"/>
      <c r="CQ827" s="668"/>
      <c r="CR827" s="668"/>
      <c r="CS827" s="668"/>
      <c r="CT827" s="668"/>
      <c r="CU827" s="668"/>
      <c r="CV827" s="668"/>
      <c r="CW827" s="668"/>
      <c r="CX827" s="668"/>
      <c r="CY827" s="668"/>
      <c r="CZ827" s="668"/>
      <c r="DA827" s="668"/>
      <c r="DB827" s="668"/>
      <c r="DC827" s="668"/>
      <c r="DD827" s="668"/>
      <c r="DE827" s="668"/>
      <c r="DF827" s="668"/>
      <c r="DG827" s="668"/>
      <c r="DH827" s="668"/>
      <c r="DI827" s="668"/>
      <c r="DJ827" s="668"/>
      <c r="DK827" s="668"/>
      <c r="DL827" s="668"/>
      <c r="DM827" s="668"/>
      <c r="DN827" s="668"/>
      <c r="DO827" s="668"/>
      <c r="DP827" s="668"/>
      <c r="DQ827" s="668"/>
      <c r="DR827" s="668"/>
      <c r="DS827" s="668"/>
      <c r="DT827" s="668"/>
      <c r="DU827" s="668"/>
      <c r="DV827" s="668"/>
      <c r="DW827" s="668"/>
      <c r="DX827" s="668"/>
      <c r="DY827" s="668"/>
      <c r="DZ827" s="668"/>
      <c r="EA827" s="668"/>
      <c r="EB827" s="668"/>
      <c r="EC827" s="668"/>
      <c r="ED827" s="668"/>
      <c r="EE827" s="668"/>
      <c r="EF827" s="668"/>
      <c r="EG827" s="668"/>
      <c r="EH827" s="668"/>
      <c r="EI827" s="668"/>
      <c r="EJ827" s="668"/>
      <c r="EK827" s="668"/>
      <c r="EL827" s="668"/>
      <c r="EM827" s="668"/>
      <c r="EN827" s="668"/>
      <c r="EO827" s="668"/>
      <c r="EP827" s="668"/>
      <c r="EQ827" s="668"/>
      <c r="ER827" s="668"/>
      <c r="ES827" s="668"/>
      <c r="ET827" s="668"/>
      <c r="EU827" s="668"/>
      <c r="EV827" s="668"/>
      <c r="EW827" s="668"/>
      <c r="EX827" s="668"/>
      <c r="EY827" s="668"/>
      <c r="EZ827" s="668"/>
      <c r="FA827" s="668"/>
      <c r="FB827" s="668"/>
      <c r="FC827" s="668"/>
      <c r="FD827" s="668"/>
      <c r="FE827" s="668"/>
      <c r="FF827" s="668"/>
    </row>
    <row r="828" spans="1:162" s="668" customFormat="1" ht="24" customHeight="1" thickTop="1">
      <c r="A828" s="385"/>
      <c r="B828" s="385" t="s">
        <v>599</v>
      </c>
      <c r="C828" s="384"/>
      <c r="D828" s="418" t="s">
        <v>1326</v>
      </c>
      <c r="E828" s="419">
        <v>25278660</v>
      </c>
      <c r="F828" s="419">
        <v>0</v>
      </c>
      <c r="G828" s="417">
        <v>25278660</v>
      </c>
      <c r="H828" s="667"/>
      <c r="I828" s="669"/>
      <c r="J828" s="669" t="s">
        <v>599</v>
      </c>
      <c r="K828" s="670"/>
      <c r="L828" s="586" t="s">
        <v>3973</v>
      </c>
      <c r="M828" s="982">
        <f t="shared" si="36"/>
        <v>25278660</v>
      </c>
      <c r="N828" s="982">
        <f t="shared" si="37"/>
        <v>0</v>
      </c>
      <c r="O828" s="982">
        <f t="shared" si="38"/>
        <v>25278660</v>
      </c>
      <c r="P828" s="667"/>
      <c r="Q828" s="667"/>
      <c r="R828" s="667"/>
      <c r="S828" s="667"/>
      <c r="T828" s="667"/>
      <c r="U828" s="667"/>
      <c r="V828" s="667"/>
      <c r="W828" s="667"/>
      <c r="X828" s="667"/>
      <c r="Y828" s="667"/>
      <c r="Z828" s="667"/>
      <c r="AA828" s="667"/>
      <c r="AB828" s="667"/>
      <c r="AC828" s="667"/>
      <c r="AD828" s="667"/>
      <c r="AE828" s="667"/>
      <c r="AF828" s="667"/>
      <c r="AG828" s="667"/>
      <c r="AH828" s="667"/>
      <c r="AI828" s="667"/>
      <c r="AJ828" s="667"/>
    </row>
    <row r="829" spans="1:162" s="668" customFormat="1" ht="24" customHeight="1">
      <c r="A829" s="385"/>
      <c r="B829" s="385"/>
      <c r="C829" s="384" t="s">
        <v>592</v>
      </c>
      <c r="D829" s="418" t="s">
        <v>1327</v>
      </c>
      <c r="E829" s="419">
        <v>10842530</v>
      </c>
      <c r="F829" s="419">
        <v>0</v>
      </c>
      <c r="G829" s="417">
        <v>10842530</v>
      </c>
      <c r="H829" s="667"/>
      <c r="I829" s="669"/>
      <c r="J829" s="669"/>
      <c r="K829" s="670" t="s">
        <v>592</v>
      </c>
      <c r="L829" s="586" t="s">
        <v>3974</v>
      </c>
      <c r="M829" s="982">
        <f t="shared" si="36"/>
        <v>10842530</v>
      </c>
      <c r="N829" s="982">
        <f t="shared" si="37"/>
        <v>0</v>
      </c>
      <c r="O829" s="982">
        <f t="shared" si="38"/>
        <v>10842530</v>
      </c>
      <c r="P829" s="667"/>
      <c r="Q829" s="667"/>
      <c r="R829" s="667"/>
      <c r="S829" s="667"/>
      <c r="T829" s="667"/>
      <c r="U829" s="667"/>
      <c r="V829" s="667"/>
      <c r="W829" s="667"/>
      <c r="X829" s="667"/>
      <c r="Y829" s="667"/>
      <c r="Z829" s="667"/>
      <c r="AA829" s="667"/>
      <c r="AB829" s="667"/>
      <c r="AC829" s="667"/>
      <c r="AD829" s="667"/>
      <c r="AE829" s="667"/>
      <c r="AF829" s="667"/>
      <c r="AG829" s="667"/>
      <c r="AH829" s="667"/>
      <c r="AI829" s="667"/>
      <c r="AJ829" s="667"/>
    </row>
    <row r="830" spans="1:162" s="672" customFormat="1" ht="24" customHeight="1">
      <c r="A830" s="385"/>
      <c r="B830" s="385"/>
      <c r="C830" s="384" t="s">
        <v>595</v>
      </c>
      <c r="D830" s="478" t="s">
        <v>1328</v>
      </c>
      <c r="E830" s="419">
        <v>8908250</v>
      </c>
      <c r="F830" s="419">
        <v>0</v>
      </c>
      <c r="G830" s="417">
        <v>8908250</v>
      </c>
      <c r="H830" s="667"/>
      <c r="I830" s="669"/>
      <c r="J830" s="669"/>
      <c r="K830" s="670" t="s">
        <v>595</v>
      </c>
      <c r="L830" s="586" t="s">
        <v>3975</v>
      </c>
      <c r="M830" s="982">
        <f t="shared" si="36"/>
        <v>8908250</v>
      </c>
      <c r="N830" s="982">
        <f t="shared" si="37"/>
        <v>0</v>
      </c>
      <c r="O830" s="982">
        <f t="shared" si="38"/>
        <v>8908250</v>
      </c>
      <c r="P830" s="667"/>
      <c r="Q830" s="667"/>
      <c r="R830" s="667"/>
      <c r="S830" s="667"/>
      <c r="T830" s="667"/>
      <c r="U830" s="667"/>
      <c r="V830" s="667"/>
      <c r="W830" s="667"/>
      <c r="X830" s="667"/>
      <c r="Y830" s="667"/>
      <c r="Z830" s="667"/>
      <c r="AA830" s="667"/>
      <c r="AB830" s="667"/>
      <c r="AC830" s="667"/>
      <c r="AD830" s="667"/>
      <c r="AE830" s="667"/>
      <c r="AF830" s="667"/>
      <c r="AG830" s="667"/>
      <c r="AH830" s="667"/>
      <c r="AI830" s="667"/>
      <c r="AJ830" s="667"/>
      <c r="AK830" s="668"/>
      <c r="AL830" s="668"/>
      <c r="AM830" s="668"/>
      <c r="AN830" s="668"/>
      <c r="AO830" s="668"/>
      <c r="AP830" s="668"/>
      <c r="AQ830" s="668"/>
      <c r="AR830" s="668"/>
      <c r="AS830" s="668"/>
      <c r="AT830" s="668"/>
      <c r="AU830" s="668"/>
      <c r="AV830" s="668"/>
      <c r="AW830" s="668"/>
      <c r="AX830" s="668"/>
      <c r="AY830" s="668"/>
      <c r="AZ830" s="668"/>
      <c r="BA830" s="668"/>
      <c r="BB830" s="668"/>
      <c r="BC830" s="668"/>
      <c r="BD830" s="668"/>
      <c r="BE830" s="668"/>
      <c r="BF830" s="668"/>
      <c r="BG830" s="668"/>
      <c r="BH830" s="668"/>
      <c r="BI830" s="668"/>
      <c r="BJ830" s="668"/>
      <c r="BK830" s="668"/>
      <c r="BL830" s="668"/>
      <c r="BM830" s="668"/>
      <c r="BN830" s="668"/>
      <c r="BO830" s="668"/>
      <c r="BP830" s="668"/>
      <c r="BQ830" s="668"/>
      <c r="BR830" s="668"/>
      <c r="BS830" s="668"/>
      <c r="BT830" s="668"/>
      <c r="BU830" s="668"/>
      <c r="BV830" s="668"/>
      <c r="BW830" s="668"/>
      <c r="BX830" s="668"/>
      <c r="BY830" s="668"/>
      <c r="BZ830" s="668"/>
      <c r="CA830" s="668"/>
      <c r="CB830" s="668"/>
      <c r="CC830" s="668"/>
      <c r="CD830" s="668"/>
      <c r="CE830" s="668"/>
      <c r="CF830" s="668"/>
      <c r="CG830" s="668"/>
      <c r="CH830" s="668"/>
      <c r="CI830" s="668"/>
      <c r="CJ830" s="668"/>
      <c r="CK830" s="668"/>
      <c r="CL830" s="668"/>
      <c r="CM830" s="668"/>
      <c r="CN830" s="668"/>
      <c r="CO830" s="668"/>
      <c r="CP830" s="668"/>
      <c r="CQ830" s="668"/>
      <c r="CR830" s="668"/>
      <c r="CS830" s="668"/>
      <c r="CT830" s="668"/>
      <c r="CU830" s="668"/>
      <c r="CV830" s="668"/>
      <c r="CW830" s="668"/>
      <c r="CX830" s="668"/>
      <c r="CY830" s="668"/>
      <c r="CZ830" s="668"/>
      <c r="DA830" s="668"/>
      <c r="DB830" s="668"/>
      <c r="DC830" s="668"/>
      <c r="DD830" s="668"/>
      <c r="DE830" s="668"/>
      <c r="DF830" s="668"/>
      <c r="DG830" s="668"/>
      <c r="DH830" s="668"/>
      <c r="DI830" s="668"/>
      <c r="DJ830" s="668"/>
      <c r="DK830" s="668"/>
      <c r="DL830" s="668"/>
      <c r="DM830" s="668"/>
      <c r="DN830" s="668"/>
      <c r="DO830" s="668"/>
      <c r="DP830" s="668"/>
      <c r="DQ830" s="668"/>
      <c r="DR830" s="668"/>
      <c r="DS830" s="668"/>
      <c r="DT830" s="668"/>
      <c r="DU830" s="668"/>
      <c r="DV830" s="668"/>
      <c r="DW830" s="668"/>
      <c r="DX830" s="668"/>
      <c r="DY830" s="668"/>
      <c r="DZ830" s="668"/>
      <c r="EA830" s="668"/>
      <c r="EB830" s="668"/>
      <c r="EC830" s="668"/>
      <c r="ED830" s="668"/>
      <c r="EE830" s="668"/>
      <c r="EF830" s="668"/>
      <c r="EG830" s="668"/>
      <c r="EH830" s="668"/>
      <c r="EI830" s="668"/>
      <c r="EJ830" s="668"/>
      <c r="EK830" s="668"/>
      <c r="EL830" s="668"/>
      <c r="EM830" s="668"/>
      <c r="EN830" s="668"/>
      <c r="EO830" s="668"/>
      <c r="EP830" s="668"/>
      <c r="EQ830" s="668"/>
      <c r="ER830" s="668"/>
      <c r="ES830" s="668"/>
      <c r="ET830" s="668"/>
      <c r="EU830" s="668"/>
      <c r="EV830" s="668"/>
      <c r="EW830" s="668"/>
      <c r="EX830" s="668"/>
      <c r="EY830" s="668"/>
      <c r="EZ830" s="668"/>
      <c r="FA830" s="668"/>
      <c r="FB830" s="668"/>
      <c r="FC830" s="668"/>
      <c r="FD830" s="668"/>
      <c r="FE830" s="668"/>
      <c r="FF830" s="668"/>
    </row>
    <row r="831" spans="1:162" s="668" customFormat="1" ht="24" customHeight="1">
      <c r="A831" s="385"/>
      <c r="B831" s="384"/>
      <c r="C831" s="385" t="s">
        <v>599</v>
      </c>
      <c r="D831" s="478" t="s">
        <v>1329</v>
      </c>
      <c r="E831" s="419">
        <v>5527880</v>
      </c>
      <c r="F831" s="419">
        <v>0</v>
      </c>
      <c r="G831" s="417">
        <v>5527880</v>
      </c>
      <c r="H831" s="667"/>
      <c r="I831" s="669"/>
      <c r="J831" s="670"/>
      <c r="K831" s="669" t="s">
        <v>599</v>
      </c>
      <c r="L831" s="586" t="s">
        <v>3976</v>
      </c>
      <c r="M831" s="982">
        <f t="shared" si="36"/>
        <v>5527880</v>
      </c>
      <c r="N831" s="982">
        <f t="shared" si="37"/>
        <v>0</v>
      </c>
      <c r="O831" s="982">
        <f t="shared" si="38"/>
        <v>5527880</v>
      </c>
      <c r="P831" s="667"/>
      <c r="Q831" s="667"/>
      <c r="R831" s="667"/>
      <c r="S831" s="667"/>
      <c r="T831" s="667"/>
      <c r="U831" s="667"/>
      <c r="V831" s="667"/>
      <c r="W831" s="667"/>
      <c r="X831" s="667"/>
      <c r="Y831" s="667"/>
      <c r="Z831" s="667"/>
      <c r="AA831" s="667"/>
      <c r="AB831" s="667"/>
      <c r="AC831" s="667"/>
      <c r="AD831" s="667"/>
      <c r="AE831" s="667"/>
      <c r="AF831" s="667"/>
      <c r="AG831" s="667"/>
      <c r="AH831" s="667"/>
      <c r="AI831" s="667"/>
      <c r="AJ831" s="667"/>
    </row>
    <row r="832" spans="1:162" s="678" customFormat="1" ht="24" customHeight="1" thickBot="1">
      <c r="A832" s="424" t="s">
        <v>1330</v>
      </c>
      <c r="B832" s="424"/>
      <c r="C832" s="425"/>
      <c r="D832" s="479" t="s">
        <v>1331</v>
      </c>
      <c r="E832" s="427">
        <v>65500000</v>
      </c>
      <c r="F832" s="427">
        <v>0</v>
      </c>
      <c r="G832" s="439">
        <v>65500000</v>
      </c>
      <c r="H832" s="667"/>
      <c r="I832" s="675" t="s">
        <v>1330</v>
      </c>
      <c r="J832" s="675"/>
      <c r="K832" s="676"/>
      <c r="L832" s="587" t="s">
        <v>3977</v>
      </c>
      <c r="M832" s="984">
        <f t="shared" si="36"/>
        <v>65500000</v>
      </c>
      <c r="N832" s="984">
        <f t="shared" si="37"/>
        <v>0</v>
      </c>
      <c r="O832" s="984">
        <f t="shared" si="38"/>
        <v>65500000</v>
      </c>
      <c r="P832" s="667"/>
      <c r="Q832" s="667"/>
      <c r="R832" s="667"/>
      <c r="S832" s="667"/>
      <c r="T832" s="667"/>
      <c r="U832" s="667"/>
      <c r="V832" s="667"/>
      <c r="W832" s="667"/>
      <c r="X832" s="667"/>
      <c r="Y832" s="667"/>
      <c r="Z832" s="667"/>
      <c r="AA832" s="667"/>
      <c r="AB832" s="667"/>
      <c r="AC832" s="667"/>
      <c r="AD832" s="667"/>
      <c r="AE832" s="667"/>
      <c r="AF832" s="667"/>
      <c r="AG832" s="667"/>
      <c r="AH832" s="667"/>
      <c r="AI832" s="667"/>
      <c r="AJ832" s="667"/>
      <c r="AK832" s="668"/>
      <c r="AL832" s="668"/>
      <c r="AM832" s="668"/>
      <c r="AN832" s="668"/>
      <c r="AO832" s="668"/>
      <c r="AP832" s="668"/>
      <c r="AQ832" s="668"/>
      <c r="AR832" s="668"/>
      <c r="AS832" s="668"/>
      <c r="AT832" s="668"/>
      <c r="AU832" s="668"/>
      <c r="AV832" s="668"/>
      <c r="AW832" s="668"/>
      <c r="AX832" s="668"/>
      <c r="AY832" s="668"/>
      <c r="AZ832" s="668"/>
      <c r="BA832" s="668"/>
      <c r="BB832" s="668"/>
      <c r="BC832" s="668"/>
      <c r="BD832" s="668"/>
      <c r="BE832" s="668"/>
      <c r="BF832" s="668"/>
      <c r="BG832" s="668"/>
      <c r="BH832" s="668"/>
      <c r="BI832" s="668"/>
      <c r="BJ832" s="668"/>
      <c r="BK832" s="668"/>
      <c r="BL832" s="668"/>
      <c r="BM832" s="668"/>
      <c r="BN832" s="668"/>
      <c r="BO832" s="668"/>
      <c r="BP832" s="668"/>
      <c r="BQ832" s="668"/>
      <c r="BR832" s="668"/>
      <c r="BS832" s="668"/>
      <c r="BT832" s="668"/>
      <c r="BU832" s="668"/>
      <c r="BV832" s="668"/>
      <c r="BW832" s="668"/>
      <c r="BX832" s="668"/>
      <c r="BY832" s="668"/>
      <c r="BZ832" s="668"/>
      <c r="CA832" s="668"/>
      <c r="CB832" s="668"/>
      <c r="CC832" s="668"/>
      <c r="CD832" s="668"/>
      <c r="CE832" s="668"/>
      <c r="CF832" s="668"/>
      <c r="CG832" s="668"/>
      <c r="CH832" s="668"/>
      <c r="CI832" s="668"/>
      <c r="CJ832" s="668"/>
      <c r="CK832" s="668"/>
      <c r="CL832" s="668"/>
      <c r="CM832" s="668"/>
      <c r="CN832" s="668"/>
      <c r="CO832" s="668"/>
      <c r="CP832" s="668"/>
      <c r="CQ832" s="668"/>
      <c r="CR832" s="668"/>
      <c r="CS832" s="668"/>
      <c r="CT832" s="668"/>
      <c r="CU832" s="668"/>
      <c r="CV832" s="668"/>
      <c r="CW832" s="668"/>
      <c r="CX832" s="668"/>
      <c r="CY832" s="668"/>
      <c r="CZ832" s="668"/>
      <c r="DA832" s="668"/>
      <c r="DB832" s="668"/>
      <c r="DC832" s="668"/>
      <c r="DD832" s="668"/>
      <c r="DE832" s="668"/>
      <c r="DF832" s="668"/>
      <c r="DG832" s="668"/>
      <c r="DH832" s="668"/>
      <c r="DI832" s="668"/>
      <c r="DJ832" s="668"/>
      <c r="DK832" s="668"/>
      <c r="DL832" s="668"/>
      <c r="DM832" s="668"/>
      <c r="DN832" s="668"/>
      <c r="DO832" s="668"/>
      <c r="DP832" s="668"/>
      <c r="DQ832" s="668"/>
      <c r="DR832" s="668"/>
      <c r="DS832" s="668"/>
      <c r="DT832" s="668"/>
      <c r="DU832" s="668"/>
      <c r="DV832" s="668"/>
      <c r="DW832" s="668"/>
      <c r="DX832" s="668"/>
      <c r="DY832" s="668"/>
      <c r="DZ832" s="668"/>
      <c r="EA832" s="668"/>
      <c r="EB832" s="668"/>
      <c r="EC832" s="668"/>
      <c r="ED832" s="668"/>
      <c r="EE832" s="668"/>
      <c r="EF832" s="668"/>
      <c r="EG832" s="668"/>
      <c r="EH832" s="668"/>
      <c r="EI832" s="668"/>
      <c r="EJ832" s="668"/>
      <c r="EK832" s="668"/>
      <c r="EL832" s="668"/>
      <c r="EM832" s="668"/>
      <c r="EN832" s="668"/>
      <c r="EO832" s="668"/>
      <c r="EP832" s="668"/>
      <c r="EQ832" s="668"/>
      <c r="ER832" s="668"/>
      <c r="ES832" s="668"/>
      <c r="ET832" s="668"/>
      <c r="EU832" s="668"/>
      <c r="EV832" s="668"/>
      <c r="EW832" s="668"/>
      <c r="EX832" s="668"/>
      <c r="EY832" s="668"/>
      <c r="EZ832" s="668"/>
      <c r="FA832" s="668"/>
      <c r="FB832" s="668"/>
      <c r="FC832" s="668"/>
      <c r="FD832" s="668"/>
      <c r="FE832" s="668"/>
      <c r="FF832" s="668"/>
    </row>
    <row r="833" spans="1:162" s="672" customFormat="1" ht="24" customHeight="1" thickTop="1">
      <c r="A833" s="414"/>
      <c r="B833" s="414" t="s">
        <v>592</v>
      </c>
      <c r="C833" s="415"/>
      <c r="D833" s="416" t="s">
        <v>617</v>
      </c>
      <c r="E833" s="417">
        <v>21248200</v>
      </c>
      <c r="F833" s="417">
        <v>0</v>
      </c>
      <c r="G833" s="417">
        <v>21248200</v>
      </c>
      <c r="H833" s="667"/>
      <c r="I833" s="665"/>
      <c r="J833" s="665" t="s">
        <v>592</v>
      </c>
      <c r="K833" s="666"/>
      <c r="L833" s="585" t="s">
        <v>3339</v>
      </c>
      <c r="M833" s="981">
        <f t="shared" si="36"/>
        <v>21248200</v>
      </c>
      <c r="N833" s="981">
        <f t="shared" si="37"/>
        <v>0</v>
      </c>
      <c r="O833" s="981">
        <f t="shared" si="38"/>
        <v>21248200</v>
      </c>
      <c r="P833" s="667"/>
      <c r="Q833" s="667"/>
      <c r="R833" s="667"/>
      <c r="S833" s="667"/>
      <c r="T833" s="667"/>
      <c r="U833" s="667"/>
      <c r="V833" s="667"/>
      <c r="W833" s="667"/>
      <c r="X833" s="667"/>
      <c r="Y833" s="667"/>
      <c r="Z833" s="667"/>
      <c r="AA833" s="667"/>
      <c r="AB833" s="667"/>
      <c r="AC833" s="667"/>
      <c r="AD833" s="667"/>
      <c r="AE833" s="667"/>
      <c r="AF833" s="667"/>
      <c r="AG833" s="667"/>
      <c r="AH833" s="667"/>
      <c r="AI833" s="667"/>
      <c r="AJ833" s="667"/>
      <c r="AK833" s="668"/>
      <c r="AL833" s="668"/>
      <c r="AM833" s="668"/>
      <c r="AN833" s="668"/>
      <c r="AO833" s="668"/>
      <c r="AP833" s="668"/>
      <c r="AQ833" s="668"/>
      <c r="AR833" s="668"/>
      <c r="AS833" s="668"/>
      <c r="AT833" s="668"/>
      <c r="AU833" s="668"/>
      <c r="AV833" s="668"/>
      <c r="AW833" s="668"/>
      <c r="AX833" s="668"/>
      <c r="AY833" s="668"/>
      <c r="AZ833" s="668"/>
      <c r="BA833" s="668"/>
      <c r="BB833" s="668"/>
      <c r="BC833" s="668"/>
      <c r="BD833" s="668"/>
      <c r="BE833" s="668"/>
      <c r="BF833" s="668"/>
      <c r="BG833" s="668"/>
      <c r="BH833" s="668"/>
      <c r="BI833" s="668"/>
      <c r="BJ833" s="668"/>
      <c r="BK833" s="668"/>
      <c r="BL833" s="668"/>
      <c r="BM833" s="668"/>
      <c r="BN833" s="668"/>
      <c r="BO833" s="668"/>
      <c r="BP833" s="668"/>
      <c r="BQ833" s="668"/>
      <c r="BR833" s="668"/>
      <c r="BS833" s="668"/>
      <c r="BT833" s="668"/>
      <c r="BU833" s="668"/>
      <c r="BV833" s="668"/>
      <c r="BW833" s="668"/>
      <c r="BX833" s="668"/>
      <c r="BY833" s="668"/>
      <c r="BZ833" s="668"/>
      <c r="CA833" s="668"/>
      <c r="CB833" s="668"/>
      <c r="CC833" s="668"/>
      <c r="CD833" s="668"/>
      <c r="CE833" s="668"/>
      <c r="CF833" s="668"/>
      <c r="CG833" s="668"/>
      <c r="CH833" s="668"/>
      <c r="CI833" s="668"/>
      <c r="CJ833" s="668"/>
      <c r="CK833" s="668"/>
      <c r="CL833" s="668"/>
      <c r="CM833" s="668"/>
      <c r="CN833" s="668"/>
      <c r="CO833" s="668"/>
      <c r="CP833" s="668"/>
      <c r="CQ833" s="668"/>
      <c r="CR833" s="668"/>
      <c r="CS833" s="668"/>
      <c r="CT833" s="668"/>
      <c r="CU833" s="668"/>
      <c r="CV833" s="668"/>
      <c r="CW833" s="668"/>
      <c r="CX833" s="668"/>
      <c r="CY833" s="668"/>
      <c r="CZ833" s="668"/>
      <c r="DA833" s="668"/>
      <c r="DB833" s="668"/>
      <c r="DC833" s="668"/>
      <c r="DD833" s="668"/>
      <c r="DE833" s="668"/>
      <c r="DF833" s="668"/>
      <c r="DG833" s="668"/>
      <c r="DH833" s="668"/>
      <c r="DI833" s="668"/>
      <c r="DJ833" s="668"/>
      <c r="DK833" s="668"/>
      <c r="DL833" s="668"/>
      <c r="DM833" s="668"/>
      <c r="DN833" s="668"/>
      <c r="DO833" s="668"/>
      <c r="DP833" s="668"/>
      <c r="DQ833" s="668"/>
      <c r="DR833" s="668"/>
      <c r="DS833" s="668"/>
      <c r="DT833" s="668"/>
      <c r="DU833" s="668"/>
      <c r="DV833" s="668"/>
      <c r="DW833" s="668"/>
      <c r="DX833" s="668"/>
      <c r="DY833" s="668"/>
      <c r="DZ833" s="668"/>
      <c r="EA833" s="668"/>
      <c r="EB833" s="668"/>
      <c r="EC833" s="668"/>
      <c r="ED833" s="668"/>
      <c r="EE833" s="668"/>
      <c r="EF833" s="668"/>
      <c r="EG833" s="668"/>
      <c r="EH833" s="668"/>
      <c r="EI833" s="668"/>
      <c r="EJ833" s="668"/>
      <c r="EK833" s="668"/>
      <c r="EL833" s="668"/>
      <c r="EM833" s="668"/>
      <c r="EN833" s="668"/>
      <c r="EO833" s="668"/>
      <c r="EP833" s="668"/>
      <c r="EQ833" s="668"/>
      <c r="ER833" s="668"/>
      <c r="ES833" s="668"/>
      <c r="ET833" s="668"/>
      <c r="EU833" s="668"/>
      <c r="EV833" s="668"/>
      <c r="EW833" s="668"/>
      <c r="EX833" s="668"/>
      <c r="EY833" s="668"/>
      <c r="EZ833" s="668"/>
      <c r="FA833" s="668"/>
      <c r="FB833" s="668"/>
      <c r="FC833" s="668"/>
      <c r="FD833" s="668"/>
      <c r="FE833" s="668"/>
      <c r="FF833" s="668"/>
    </row>
    <row r="834" spans="1:162" s="672" customFormat="1" ht="24" customHeight="1">
      <c r="A834" s="385"/>
      <c r="B834" s="385"/>
      <c r="C834" s="384" t="s">
        <v>592</v>
      </c>
      <c r="D834" s="478" t="s">
        <v>594</v>
      </c>
      <c r="E834" s="419">
        <v>21248200</v>
      </c>
      <c r="F834" s="419">
        <v>0</v>
      </c>
      <c r="G834" s="417">
        <v>21248200</v>
      </c>
      <c r="H834" s="667"/>
      <c r="I834" s="669"/>
      <c r="J834" s="669"/>
      <c r="K834" s="670" t="s">
        <v>592</v>
      </c>
      <c r="L834" s="586" t="s">
        <v>3327</v>
      </c>
      <c r="M834" s="982">
        <f t="shared" si="36"/>
        <v>21248200</v>
      </c>
      <c r="N834" s="982">
        <f t="shared" si="37"/>
        <v>0</v>
      </c>
      <c r="O834" s="982">
        <f t="shared" si="38"/>
        <v>21248200</v>
      </c>
      <c r="P834" s="667"/>
      <c r="Q834" s="667"/>
      <c r="R834" s="667"/>
      <c r="S834" s="667"/>
      <c r="T834" s="667"/>
      <c r="U834" s="667"/>
      <c r="V834" s="667"/>
      <c r="W834" s="667"/>
      <c r="X834" s="667"/>
      <c r="Y834" s="667"/>
      <c r="Z834" s="667"/>
      <c r="AA834" s="667"/>
      <c r="AB834" s="667"/>
      <c r="AC834" s="667"/>
      <c r="AD834" s="667"/>
      <c r="AE834" s="667"/>
      <c r="AF834" s="667"/>
      <c r="AG834" s="667"/>
      <c r="AH834" s="667"/>
      <c r="AI834" s="667"/>
      <c r="AJ834" s="667"/>
      <c r="AK834" s="668"/>
      <c r="AL834" s="668"/>
      <c r="AM834" s="668"/>
      <c r="AN834" s="668"/>
      <c r="AO834" s="668"/>
      <c r="AP834" s="668"/>
      <c r="AQ834" s="668"/>
      <c r="AR834" s="668"/>
      <c r="AS834" s="668"/>
      <c r="AT834" s="668"/>
      <c r="AU834" s="668"/>
      <c r="AV834" s="668"/>
      <c r="AW834" s="668"/>
      <c r="AX834" s="668"/>
      <c r="AY834" s="668"/>
      <c r="AZ834" s="668"/>
      <c r="BA834" s="668"/>
      <c r="BB834" s="668"/>
      <c r="BC834" s="668"/>
      <c r="BD834" s="668"/>
      <c r="BE834" s="668"/>
      <c r="BF834" s="668"/>
      <c r="BG834" s="668"/>
      <c r="BH834" s="668"/>
      <c r="BI834" s="668"/>
      <c r="BJ834" s="668"/>
      <c r="BK834" s="668"/>
      <c r="BL834" s="668"/>
      <c r="BM834" s="668"/>
      <c r="BN834" s="668"/>
      <c r="BO834" s="668"/>
      <c r="BP834" s="668"/>
      <c r="BQ834" s="668"/>
      <c r="BR834" s="668"/>
      <c r="BS834" s="668"/>
      <c r="BT834" s="668"/>
      <c r="BU834" s="668"/>
      <c r="BV834" s="668"/>
      <c r="BW834" s="668"/>
      <c r="BX834" s="668"/>
      <c r="BY834" s="668"/>
      <c r="BZ834" s="668"/>
      <c r="CA834" s="668"/>
      <c r="CB834" s="668"/>
      <c r="CC834" s="668"/>
      <c r="CD834" s="668"/>
      <c r="CE834" s="668"/>
      <c r="CF834" s="668"/>
      <c r="CG834" s="668"/>
      <c r="CH834" s="668"/>
      <c r="CI834" s="668"/>
      <c r="CJ834" s="668"/>
      <c r="CK834" s="668"/>
      <c r="CL834" s="668"/>
      <c r="CM834" s="668"/>
      <c r="CN834" s="668"/>
      <c r="CO834" s="668"/>
      <c r="CP834" s="668"/>
      <c r="CQ834" s="668"/>
      <c r="CR834" s="668"/>
      <c r="CS834" s="668"/>
      <c r="CT834" s="668"/>
      <c r="CU834" s="668"/>
      <c r="CV834" s="668"/>
      <c r="CW834" s="668"/>
      <c r="CX834" s="668"/>
      <c r="CY834" s="668"/>
      <c r="CZ834" s="668"/>
      <c r="DA834" s="668"/>
      <c r="DB834" s="668"/>
      <c r="DC834" s="668"/>
      <c r="DD834" s="668"/>
      <c r="DE834" s="668"/>
      <c r="DF834" s="668"/>
      <c r="DG834" s="668"/>
      <c r="DH834" s="668"/>
      <c r="DI834" s="668"/>
      <c r="DJ834" s="668"/>
      <c r="DK834" s="668"/>
      <c r="DL834" s="668"/>
      <c r="DM834" s="668"/>
      <c r="DN834" s="668"/>
      <c r="DO834" s="668"/>
      <c r="DP834" s="668"/>
      <c r="DQ834" s="668"/>
      <c r="DR834" s="668"/>
      <c r="DS834" s="668"/>
      <c r="DT834" s="668"/>
      <c r="DU834" s="668"/>
      <c r="DV834" s="668"/>
      <c r="DW834" s="668"/>
      <c r="DX834" s="668"/>
      <c r="DY834" s="668"/>
      <c r="DZ834" s="668"/>
      <c r="EA834" s="668"/>
      <c r="EB834" s="668"/>
      <c r="EC834" s="668"/>
      <c r="ED834" s="668"/>
      <c r="EE834" s="668"/>
      <c r="EF834" s="668"/>
      <c r="EG834" s="668"/>
      <c r="EH834" s="668"/>
      <c r="EI834" s="668"/>
      <c r="EJ834" s="668"/>
      <c r="EK834" s="668"/>
      <c r="EL834" s="668"/>
      <c r="EM834" s="668"/>
      <c r="EN834" s="668"/>
      <c r="EO834" s="668"/>
      <c r="EP834" s="668"/>
      <c r="EQ834" s="668"/>
      <c r="ER834" s="668"/>
      <c r="ES834" s="668"/>
      <c r="ET834" s="668"/>
      <c r="EU834" s="668"/>
      <c r="EV834" s="668"/>
      <c r="EW834" s="668"/>
      <c r="EX834" s="668"/>
      <c r="EY834" s="668"/>
      <c r="EZ834" s="668"/>
      <c r="FA834" s="668"/>
      <c r="FB834" s="668"/>
      <c r="FC834" s="668"/>
      <c r="FD834" s="668"/>
      <c r="FE834" s="668"/>
      <c r="FF834" s="668"/>
    </row>
    <row r="835" spans="1:162" s="668" customFormat="1" ht="24" customHeight="1">
      <c r="A835" s="385"/>
      <c r="B835" s="384" t="s">
        <v>595</v>
      </c>
      <c r="C835" s="385"/>
      <c r="D835" s="418" t="s">
        <v>1332</v>
      </c>
      <c r="E835" s="419">
        <v>12676800</v>
      </c>
      <c r="F835" s="419">
        <v>0</v>
      </c>
      <c r="G835" s="417">
        <v>12676800</v>
      </c>
      <c r="H835" s="667"/>
      <c r="I835" s="669"/>
      <c r="J835" s="670" t="s">
        <v>595</v>
      </c>
      <c r="K835" s="669"/>
      <c r="L835" s="586" t="s">
        <v>3978</v>
      </c>
      <c r="M835" s="982">
        <f t="shared" si="36"/>
        <v>12676800</v>
      </c>
      <c r="N835" s="982">
        <f t="shared" si="37"/>
        <v>0</v>
      </c>
      <c r="O835" s="982">
        <f t="shared" si="38"/>
        <v>12676800</v>
      </c>
      <c r="P835" s="667"/>
      <c r="Q835" s="667"/>
      <c r="R835" s="667"/>
      <c r="S835" s="667"/>
      <c r="T835" s="667"/>
      <c r="U835" s="667"/>
      <c r="V835" s="667"/>
      <c r="W835" s="667"/>
      <c r="X835" s="667"/>
      <c r="Y835" s="667"/>
      <c r="Z835" s="667"/>
      <c r="AA835" s="667"/>
      <c r="AB835" s="667"/>
      <c r="AC835" s="667"/>
      <c r="AD835" s="667"/>
      <c r="AE835" s="667"/>
      <c r="AF835" s="667"/>
      <c r="AG835" s="667"/>
      <c r="AH835" s="667"/>
      <c r="AI835" s="667"/>
      <c r="AJ835" s="667"/>
    </row>
    <row r="836" spans="1:162" s="668" customFormat="1" ht="24" customHeight="1">
      <c r="A836" s="385"/>
      <c r="B836" s="385"/>
      <c r="C836" s="384" t="s">
        <v>592</v>
      </c>
      <c r="D836" s="478" t="s">
        <v>1333</v>
      </c>
      <c r="E836" s="419">
        <v>9646800</v>
      </c>
      <c r="F836" s="419">
        <v>0</v>
      </c>
      <c r="G836" s="417">
        <v>9646800</v>
      </c>
      <c r="H836" s="667"/>
      <c r="I836" s="669"/>
      <c r="J836" s="669"/>
      <c r="K836" s="670" t="s">
        <v>592</v>
      </c>
      <c r="L836" s="586" t="s">
        <v>3979</v>
      </c>
      <c r="M836" s="982">
        <f t="shared" si="36"/>
        <v>9646800</v>
      </c>
      <c r="N836" s="982">
        <f t="shared" si="37"/>
        <v>0</v>
      </c>
      <c r="O836" s="982">
        <f t="shared" si="38"/>
        <v>9646800</v>
      </c>
      <c r="P836" s="667"/>
      <c r="Q836" s="667"/>
      <c r="R836" s="667"/>
      <c r="S836" s="667"/>
      <c r="T836" s="667"/>
      <c r="U836" s="667"/>
      <c r="V836" s="667"/>
      <c r="W836" s="667"/>
      <c r="X836" s="667"/>
      <c r="Y836" s="667"/>
      <c r="Z836" s="667"/>
      <c r="AA836" s="667"/>
      <c r="AB836" s="667"/>
      <c r="AC836" s="667"/>
      <c r="AD836" s="667"/>
      <c r="AE836" s="667"/>
      <c r="AF836" s="667"/>
      <c r="AG836" s="667"/>
      <c r="AH836" s="667"/>
      <c r="AI836" s="667"/>
      <c r="AJ836" s="667"/>
    </row>
    <row r="837" spans="1:162" s="668" customFormat="1" ht="24" customHeight="1">
      <c r="A837" s="385"/>
      <c r="B837" s="385"/>
      <c r="C837" s="384" t="s">
        <v>595</v>
      </c>
      <c r="D837" s="418" t="s">
        <v>1334</v>
      </c>
      <c r="E837" s="419">
        <v>3030000</v>
      </c>
      <c r="F837" s="419">
        <v>0</v>
      </c>
      <c r="G837" s="417">
        <v>3030000</v>
      </c>
      <c r="H837" s="667"/>
      <c r="I837" s="669"/>
      <c r="J837" s="669"/>
      <c r="K837" s="670" t="s">
        <v>595</v>
      </c>
      <c r="L837" s="586" t="s">
        <v>3980</v>
      </c>
      <c r="M837" s="982">
        <f t="shared" si="36"/>
        <v>3030000</v>
      </c>
      <c r="N837" s="982">
        <f t="shared" si="37"/>
        <v>0</v>
      </c>
      <c r="O837" s="982">
        <f t="shared" si="38"/>
        <v>3030000</v>
      </c>
      <c r="P837" s="667"/>
      <c r="Q837" s="667"/>
      <c r="R837" s="667"/>
      <c r="S837" s="667"/>
      <c r="T837" s="667"/>
      <c r="U837" s="667"/>
      <c r="V837" s="667"/>
      <c r="W837" s="667"/>
      <c r="X837" s="667"/>
      <c r="Y837" s="667"/>
      <c r="Z837" s="667"/>
      <c r="AA837" s="667"/>
      <c r="AB837" s="667"/>
      <c r="AC837" s="667"/>
      <c r="AD837" s="667"/>
      <c r="AE837" s="667"/>
      <c r="AF837" s="667"/>
      <c r="AG837" s="667"/>
      <c r="AH837" s="667"/>
      <c r="AI837" s="667"/>
      <c r="AJ837" s="667"/>
    </row>
    <row r="838" spans="1:162" s="668" customFormat="1" ht="24" customHeight="1">
      <c r="A838" s="385"/>
      <c r="B838" s="384" t="s">
        <v>599</v>
      </c>
      <c r="C838" s="385"/>
      <c r="D838" s="418" t="s">
        <v>1335</v>
      </c>
      <c r="E838" s="419">
        <v>18362000</v>
      </c>
      <c r="F838" s="419">
        <v>0</v>
      </c>
      <c r="G838" s="417">
        <v>18362000</v>
      </c>
      <c r="H838" s="667"/>
      <c r="I838" s="669"/>
      <c r="J838" s="670" t="s">
        <v>599</v>
      </c>
      <c r="K838" s="669"/>
      <c r="L838" s="586" t="s">
        <v>3981</v>
      </c>
      <c r="M838" s="982">
        <f t="shared" ref="M838:M901" si="39">E838</f>
        <v>18362000</v>
      </c>
      <c r="N838" s="982">
        <f t="shared" ref="N838:N901" si="40">F838</f>
        <v>0</v>
      </c>
      <c r="O838" s="982">
        <f t="shared" ref="O838:O901" si="41">G838</f>
        <v>18362000</v>
      </c>
      <c r="P838" s="667"/>
      <c r="Q838" s="667"/>
      <c r="R838" s="667"/>
      <c r="S838" s="667"/>
      <c r="T838" s="667"/>
      <c r="U838" s="667"/>
      <c r="V838" s="667"/>
      <c r="W838" s="667"/>
      <c r="X838" s="667"/>
      <c r="Y838" s="667"/>
      <c r="Z838" s="667"/>
      <c r="AA838" s="667"/>
      <c r="AB838" s="667"/>
      <c r="AC838" s="667"/>
      <c r="AD838" s="667"/>
      <c r="AE838" s="667"/>
      <c r="AF838" s="667"/>
      <c r="AG838" s="667"/>
      <c r="AH838" s="667"/>
      <c r="AI838" s="667"/>
      <c r="AJ838" s="667"/>
    </row>
    <row r="839" spans="1:162" s="678" customFormat="1" ht="24" customHeight="1" thickBot="1">
      <c r="A839" s="385"/>
      <c r="B839" s="385"/>
      <c r="C839" s="384" t="s">
        <v>592</v>
      </c>
      <c r="D839" s="418" t="s">
        <v>1336</v>
      </c>
      <c r="E839" s="419">
        <v>13738000</v>
      </c>
      <c r="F839" s="419">
        <v>0</v>
      </c>
      <c r="G839" s="417">
        <v>13738000</v>
      </c>
      <c r="H839" s="667"/>
      <c r="I839" s="669"/>
      <c r="J839" s="669"/>
      <c r="K839" s="670" t="s">
        <v>592</v>
      </c>
      <c r="L839" s="586" t="s">
        <v>3982</v>
      </c>
      <c r="M839" s="982">
        <f t="shared" si="39"/>
        <v>13738000</v>
      </c>
      <c r="N839" s="982">
        <f t="shared" si="40"/>
        <v>0</v>
      </c>
      <c r="O839" s="982">
        <f t="shared" si="41"/>
        <v>13738000</v>
      </c>
      <c r="P839" s="667"/>
      <c r="Q839" s="667"/>
      <c r="R839" s="667"/>
      <c r="S839" s="667"/>
      <c r="T839" s="667"/>
      <c r="U839" s="667"/>
      <c r="V839" s="667"/>
      <c r="W839" s="667"/>
      <c r="X839" s="667"/>
      <c r="Y839" s="667"/>
      <c r="Z839" s="667"/>
      <c r="AA839" s="667"/>
      <c r="AB839" s="667"/>
      <c r="AC839" s="667"/>
      <c r="AD839" s="667"/>
      <c r="AE839" s="667"/>
      <c r="AF839" s="667"/>
      <c r="AG839" s="667"/>
      <c r="AH839" s="667"/>
      <c r="AI839" s="667"/>
      <c r="AJ839" s="667"/>
      <c r="AK839" s="668"/>
      <c r="AL839" s="668"/>
      <c r="AM839" s="668"/>
      <c r="AN839" s="668"/>
      <c r="AO839" s="668"/>
      <c r="AP839" s="668"/>
      <c r="AQ839" s="668"/>
      <c r="AR839" s="668"/>
      <c r="AS839" s="668"/>
      <c r="AT839" s="668"/>
      <c r="AU839" s="668"/>
      <c r="AV839" s="668"/>
      <c r="AW839" s="668"/>
      <c r="AX839" s="668"/>
      <c r="AY839" s="668"/>
      <c r="AZ839" s="668"/>
      <c r="BA839" s="668"/>
      <c r="BB839" s="668"/>
      <c r="BC839" s="668"/>
      <c r="BD839" s="668"/>
      <c r="BE839" s="668"/>
      <c r="BF839" s="668"/>
      <c r="BG839" s="668"/>
      <c r="BH839" s="668"/>
      <c r="BI839" s="668"/>
      <c r="BJ839" s="668"/>
      <c r="BK839" s="668"/>
      <c r="BL839" s="668"/>
      <c r="BM839" s="668"/>
      <c r="BN839" s="668"/>
      <c r="BO839" s="668"/>
      <c r="BP839" s="668"/>
      <c r="BQ839" s="668"/>
      <c r="BR839" s="668"/>
      <c r="BS839" s="668"/>
      <c r="BT839" s="668"/>
      <c r="BU839" s="668"/>
      <c r="BV839" s="668"/>
      <c r="BW839" s="668"/>
      <c r="BX839" s="668"/>
      <c r="BY839" s="668"/>
      <c r="BZ839" s="668"/>
      <c r="CA839" s="668"/>
      <c r="CB839" s="668"/>
      <c r="CC839" s="668"/>
      <c r="CD839" s="668"/>
      <c r="CE839" s="668"/>
      <c r="CF839" s="668"/>
      <c r="CG839" s="668"/>
      <c r="CH839" s="668"/>
      <c r="CI839" s="668"/>
      <c r="CJ839" s="668"/>
      <c r="CK839" s="668"/>
      <c r="CL839" s="668"/>
      <c r="CM839" s="668"/>
      <c r="CN839" s="668"/>
      <c r="CO839" s="668"/>
      <c r="CP839" s="668"/>
      <c r="CQ839" s="668"/>
      <c r="CR839" s="668"/>
      <c r="CS839" s="668"/>
      <c r="CT839" s="668"/>
      <c r="CU839" s="668"/>
      <c r="CV839" s="668"/>
      <c r="CW839" s="668"/>
      <c r="CX839" s="668"/>
      <c r="CY839" s="668"/>
      <c r="CZ839" s="668"/>
      <c r="DA839" s="668"/>
      <c r="DB839" s="668"/>
      <c r="DC839" s="668"/>
      <c r="DD839" s="668"/>
      <c r="DE839" s="668"/>
      <c r="DF839" s="668"/>
      <c r="DG839" s="668"/>
      <c r="DH839" s="668"/>
      <c r="DI839" s="668"/>
      <c r="DJ839" s="668"/>
      <c r="DK839" s="668"/>
      <c r="DL839" s="668"/>
      <c r="DM839" s="668"/>
      <c r="DN839" s="668"/>
      <c r="DO839" s="668"/>
      <c r="DP839" s="668"/>
      <c r="DQ839" s="668"/>
      <c r="DR839" s="668"/>
      <c r="DS839" s="668"/>
      <c r="DT839" s="668"/>
      <c r="DU839" s="668"/>
      <c r="DV839" s="668"/>
      <c r="DW839" s="668"/>
      <c r="DX839" s="668"/>
      <c r="DY839" s="668"/>
      <c r="DZ839" s="668"/>
      <c r="EA839" s="668"/>
      <c r="EB839" s="668"/>
      <c r="EC839" s="668"/>
      <c r="ED839" s="668"/>
      <c r="EE839" s="668"/>
      <c r="EF839" s="668"/>
      <c r="EG839" s="668"/>
      <c r="EH839" s="668"/>
      <c r="EI839" s="668"/>
      <c r="EJ839" s="668"/>
      <c r="EK839" s="668"/>
      <c r="EL839" s="668"/>
      <c r="EM839" s="668"/>
      <c r="EN839" s="668"/>
      <c r="EO839" s="668"/>
      <c r="EP839" s="668"/>
      <c r="EQ839" s="668"/>
      <c r="ER839" s="668"/>
      <c r="ES839" s="668"/>
      <c r="ET839" s="668"/>
      <c r="EU839" s="668"/>
      <c r="EV839" s="668"/>
      <c r="EW839" s="668"/>
      <c r="EX839" s="668"/>
      <c r="EY839" s="668"/>
      <c r="EZ839" s="668"/>
      <c r="FA839" s="668"/>
      <c r="FB839" s="668"/>
      <c r="FC839" s="668"/>
      <c r="FD839" s="668"/>
      <c r="FE839" s="668"/>
      <c r="FF839" s="668"/>
    </row>
    <row r="840" spans="1:162" s="672" customFormat="1" ht="24" customHeight="1" thickTop="1">
      <c r="A840" s="385"/>
      <c r="B840" s="384"/>
      <c r="C840" s="385" t="s">
        <v>595</v>
      </c>
      <c r="D840" s="478" t="s">
        <v>1337</v>
      </c>
      <c r="E840" s="419">
        <v>895000</v>
      </c>
      <c r="F840" s="419">
        <v>0</v>
      </c>
      <c r="G840" s="417">
        <v>895000</v>
      </c>
      <c r="H840" s="667"/>
      <c r="I840" s="669"/>
      <c r="J840" s="670"/>
      <c r="K840" s="669" t="s">
        <v>595</v>
      </c>
      <c r="L840" s="586" t="s">
        <v>3983</v>
      </c>
      <c r="M840" s="982">
        <f t="shared" si="39"/>
        <v>895000</v>
      </c>
      <c r="N840" s="982">
        <f t="shared" si="40"/>
        <v>0</v>
      </c>
      <c r="O840" s="982">
        <f t="shared" si="41"/>
        <v>895000</v>
      </c>
      <c r="P840" s="667"/>
      <c r="Q840" s="667"/>
      <c r="R840" s="667"/>
      <c r="S840" s="667"/>
      <c r="T840" s="667"/>
      <c r="U840" s="667"/>
      <c r="V840" s="667"/>
      <c r="W840" s="667"/>
      <c r="X840" s="667"/>
      <c r="Y840" s="667"/>
      <c r="Z840" s="667"/>
      <c r="AA840" s="667"/>
      <c r="AB840" s="667"/>
      <c r="AC840" s="667"/>
      <c r="AD840" s="667"/>
      <c r="AE840" s="667"/>
      <c r="AF840" s="667"/>
      <c r="AG840" s="667"/>
      <c r="AH840" s="667"/>
      <c r="AI840" s="667"/>
      <c r="AJ840" s="667"/>
      <c r="AK840" s="668"/>
      <c r="AL840" s="668"/>
      <c r="AM840" s="668"/>
      <c r="AN840" s="668"/>
      <c r="AO840" s="668"/>
      <c r="AP840" s="668"/>
      <c r="AQ840" s="668"/>
      <c r="AR840" s="668"/>
      <c r="AS840" s="668"/>
      <c r="AT840" s="668"/>
      <c r="AU840" s="668"/>
      <c r="AV840" s="668"/>
      <c r="AW840" s="668"/>
      <c r="AX840" s="668"/>
      <c r="AY840" s="668"/>
      <c r="AZ840" s="668"/>
      <c r="BA840" s="668"/>
      <c r="BB840" s="668"/>
      <c r="BC840" s="668"/>
      <c r="BD840" s="668"/>
      <c r="BE840" s="668"/>
      <c r="BF840" s="668"/>
      <c r="BG840" s="668"/>
      <c r="BH840" s="668"/>
      <c r="BI840" s="668"/>
      <c r="BJ840" s="668"/>
      <c r="BK840" s="668"/>
      <c r="BL840" s="668"/>
      <c r="BM840" s="668"/>
      <c r="BN840" s="668"/>
      <c r="BO840" s="668"/>
      <c r="BP840" s="668"/>
      <c r="BQ840" s="668"/>
      <c r="BR840" s="668"/>
      <c r="BS840" s="668"/>
      <c r="BT840" s="668"/>
      <c r="BU840" s="668"/>
      <c r="BV840" s="668"/>
      <c r="BW840" s="668"/>
      <c r="BX840" s="668"/>
      <c r="BY840" s="668"/>
      <c r="BZ840" s="668"/>
      <c r="CA840" s="668"/>
      <c r="CB840" s="668"/>
      <c r="CC840" s="668"/>
      <c r="CD840" s="668"/>
      <c r="CE840" s="668"/>
      <c r="CF840" s="668"/>
      <c r="CG840" s="668"/>
      <c r="CH840" s="668"/>
      <c r="CI840" s="668"/>
      <c r="CJ840" s="668"/>
      <c r="CK840" s="668"/>
      <c r="CL840" s="668"/>
      <c r="CM840" s="668"/>
      <c r="CN840" s="668"/>
      <c r="CO840" s="668"/>
      <c r="CP840" s="668"/>
      <c r="CQ840" s="668"/>
      <c r="CR840" s="668"/>
      <c r="CS840" s="668"/>
      <c r="CT840" s="668"/>
      <c r="CU840" s="668"/>
      <c r="CV840" s="668"/>
      <c r="CW840" s="668"/>
      <c r="CX840" s="668"/>
      <c r="CY840" s="668"/>
      <c r="CZ840" s="668"/>
      <c r="DA840" s="668"/>
      <c r="DB840" s="668"/>
      <c r="DC840" s="668"/>
      <c r="DD840" s="668"/>
      <c r="DE840" s="668"/>
      <c r="DF840" s="668"/>
      <c r="DG840" s="668"/>
      <c r="DH840" s="668"/>
      <c r="DI840" s="668"/>
      <c r="DJ840" s="668"/>
      <c r="DK840" s="668"/>
      <c r="DL840" s="668"/>
      <c r="DM840" s="668"/>
      <c r="DN840" s="668"/>
      <c r="DO840" s="668"/>
      <c r="DP840" s="668"/>
      <c r="DQ840" s="668"/>
      <c r="DR840" s="668"/>
      <c r="DS840" s="668"/>
      <c r="DT840" s="668"/>
      <c r="DU840" s="668"/>
      <c r="DV840" s="668"/>
      <c r="DW840" s="668"/>
      <c r="DX840" s="668"/>
      <c r="DY840" s="668"/>
      <c r="DZ840" s="668"/>
      <c r="EA840" s="668"/>
      <c r="EB840" s="668"/>
      <c r="EC840" s="668"/>
      <c r="ED840" s="668"/>
      <c r="EE840" s="668"/>
      <c r="EF840" s="668"/>
      <c r="EG840" s="668"/>
      <c r="EH840" s="668"/>
      <c r="EI840" s="668"/>
      <c r="EJ840" s="668"/>
      <c r="EK840" s="668"/>
      <c r="EL840" s="668"/>
      <c r="EM840" s="668"/>
      <c r="EN840" s="668"/>
      <c r="EO840" s="668"/>
      <c r="EP840" s="668"/>
      <c r="EQ840" s="668"/>
      <c r="ER840" s="668"/>
      <c r="ES840" s="668"/>
      <c r="ET840" s="668"/>
      <c r="EU840" s="668"/>
      <c r="EV840" s="668"/>
      <c r="EW840" s="668"/>
      <c r="EX840" s="668"/>
      <c r="EY840" s="668"/>
      <c r="EZ840" s="668"/>
      <c r="FA840" s="668"/>
      <c r="FB840" s="668"/>
      <c r="FC840" s="668"/>
      <c r="FD840" s="668"/>
      <c r="FE840" s="668"/>
      <c r="FF840" s="668"/>
    </row>
    <row r="841" spans="1:162" s="668" customFormat="1" ht="24" customHeight="1">
      <c r="A841" s="385"/>
      <c r="B841" s="385"/>
      <c r="C841" s="384" t="s">
        <v>599</v>
      </c>
      <c r="D841" s="418" t="s">
        <v>1338</v>
      </c>
      <c r="E841" s="419">
        <v>1245000</v>
      </c>
      <c r="F841" s="419">
        <v>0</v>
      </c>
      <c r="G841" s="417">
        <v>1245000</v>
      </c>
      <c r="H841" s="667"/>
      <c r="I841" s="669"/>
      <c r="J841" s="669"/>
      <c r="K841" s="670" t="s">
        <v>599</v>
      </c>
      <c r="L841" s="586" t="s">
        <v>3984</v>
      </c>
      <c r="M841" s="982">
        <f t="shared" si="39"/>
        <v>1245000</v>
      </c>
      <c r="N841" s="982">
        <f t="shared" si="40"/>
        <v>0</v>
      </c>
      <c r="O841" s="982">
        <f t="shared" si="41"/>
        <v>1245000</v>
      </c>
      <c r="P841" s="667"/>
      <c r="Q841" s="667"/>
      <c r="R841" s="667"/>
      <c r="S841" s="667"/>
      <c r="T841" s="667"/>
      <c r="U841" s="667"/>
      <c r="V841" s="667"/>
      <c r="W841" s="667"/>
      <c r="X841" s="667"/>
      <c r="Y841" s="667"/>
      <c r="Z841" s="667"/>
      <c r="AA841" s="667"/>
      <c r="AB841" s="667"/>
      <c r="AC841" s="667"/>
      <c r="AD841" s="667"/>
      <c r="AE841" s="667"/>
      <c r="AF841" s="667"/>
      <c r="AG841" s="667"/>
      <c r="AH841" s="667"/>
      <c r="AI841" s="667"/>
      <c r="AJ841" s="667"/>
    </row>
    <row r="842" spans="1:162" s="672" customFormat="1" ht="24" customHeight="1">
      <c r="A842" s="384"/>
      <c r="B842" s="385"/>
      <c r="C842" s="385" t="s">
        <v>603</v>
      </c>
      <c r="D842" s="418" t="s">
        <v>1339</v>
      </c>
      <c r="E842" s="419">
        <v>1114000</v>
      </c>
      <c r="F842" s="419">
        <v>0</v>
      </c>
      <c r="G842" s="419">
        <v>1114000</v>
      </c>
      <c r="H842" s="667"/>
      <c r="I842" s="670"/>
      <c r="J842" s="669"/>
      <c r="K842" s="669" t="s">
        <v>603</v>
      </c>
      <c r="L842" s="586" t="s">
        <v>3985</v>
      </c>
      <c r="M842" s="982">
        <f t="shared" si="39"/>
        <v>1114000</v>
      </c>
      <c r="N842" s="982">
        <f t="shared" si="40"/>
        <v>0</v>
      </c>
      <c r="O842" s="982">
        <f t="shared" si="41"/>
        <v>1114000</v>
      </c>
      <c r="P842" s="667"/>
      <c r="Q842" s="667"/>
      <c r="R842" s="667"/>
      <c r="S842" s="667"/>
      <c r="T842" s="667"/>
      <c r="U842" s="667"/>
      <c r="V842" s="667"/>
      <c r="W842" s="667"/>
      <c r="X842" s="667"/>
      <c r="Y842" s="667"/>
      <c r="Z842" s="667"/>
      <c r="AA842" s="667"/>
      <c r="AB842" s="667"/>
      <c r="AC842" s="667"/>
      <c r="AD842" s="667"/>
      <c r="AE842" s="667"/>
      <c r="AF842" s="667"/>
      <c r="AG842" s="667"/>
      <c r="AH842" s="667"/>
      <c r="AI842" s="667"/>
      <c r="AJ842" s="667"/>
      <c r="AK842" s="668"/>
      <c r="AL842" s="668"/>
      <c r="AM842" s="668"/>
      <c r="AN842" s="668"/>
      <c r="AO842" s="668"/>
      <c r="AP842" s="668"/>
      <c r="AQ842" s="668"/>
      <c r="AR842" s="668"/>
      <c r="AS842" s="668"/>
      <c r="AT842" s="668"/>
      <c r="AU842" s="668"/>
      <c r="AV842" s="668"/>
      <c r="AW842" s="668"/>
      <c r="AX842" s="668"/>
      <c r="AY842" s="668"/>
      <c r="AZ842" s="668"/>
      <c r="BA842" s="668"/>
      <c r="BB842" s="668"/>
      <c r="BC842" s="668"/>
      <c r="BD842" s="668"/>
      <c r="BE842" s="668"/>
      <c r="BF842" s="668"/>
      <c r="BG842" s="668"/>
      <c r="BH842" s="668"/>
      <c r="BI842" s="668"/>
      <c r="BJ842" s="668"/>
      <c r="BK842" s="668"/>
      <c r="BL842" s="668"/>
      <c r="BM842" s="668"/>
      <c r="BN842" s="668"/>
      <c r="BO842" s="668"/>
      <c r="BP842" s="668"/>
      <c r="BQ842" s="668"/>
      <c r="BR842" s="668"/>
      <c r="BS842" s="668"/>
      <c r="BT842" s="668"/>
      <c r="BU842" s="668"/>
      <c r="BV842" s="668"/>
      <c r="BW842" s="668"/>
      <c r="BX842" s="668"/>
      <c r="BY842" s="668"/>
      <c r="BZ842" s="668"/>
      <c r="CA842" s="668"/>
      <c r="CB842" s="668"/>
      <c r="CC842" s="668"/>
      <c r="CD842" s="668"/>
      <c r="CE842" s="668"/>
      <c r="CF842" s="668"/>
      <c r="CG842" s="668"/>
      <c r="CH842" s="668"/>
      <c r="CI842" s="668"/>
      <c r="CJ842" s="668"/>
      <c r="CK842" s="668"/>
      <c r="CL842" s="668"/>
      <c r="CM842" s="668"/>
      <c r="CN842" s="668"/>
      <c r="CO842" s="668"/>
      <c r="CP842" s="668"/>
      <c r="CQ842" s="668"/>
      <c r="CR842" s="668"/>
      <c r="CS842" s="668"/>
      <c r="CT842" s="668"/>
      <c r="CU842" s="668"/>
      <c r="CV842" s="668"/>
      <c r="CW842" s="668"/>
      <c r="CX842" s="668"/>
      <c r="CY842" s="668"/>
      <c r="CZ842" s="668"/>
      <c r="DA842" s="668"/>
      <c r="DB842" s="668"/>
      <c r="DC842" s="668"/>
      <c r="DD842" s="668"/>
      <c r="DE842" s="668"/>
      <c r="DF842" s="668"/>
      <c r="DG842" s="668"/>
      <c r="DH842" s="668"/>
      <c r="DI842" s="668"/>
      <c r="DJ842" s="668"/>
      <c r="DK842" s="668"/>
      <c r="DL842" s="668"/>
      <c r="DM842" s="668"/>
      <c r="DN842" s="668"/>
      <c r="DO842" s="668"/>
      <c r="DP842" s="668"/>
      <c r="DQ842" s="668"/>
      <c r="DR842" s="668"/>
      <c r="DS842" s="668"/>
      <c r="DT842" s="668"/>
      <c r="DU842" s="668"/>
      <c r="DV842" s="668"/>
      <c r="DW842" s="668"/>
      <c r="DX842" s="668"/>
      <c r="DY842" s="668"/>
      <c r="DZ842" s="668"/>
      <c r="EA842" s="668"/>
      <c r="EB842" s="668"/>
      <c r="EC842" s="668"/>
      <c r="ED842" s="668"/>
      <c r="EE842" s="668"/>
      <c r="EF842" s="668"/>
      <c r="EG842" s="668"/>
      <c r="EH842" s="668"/>
      <c r="EI842" s="668"/>
      <c r="EJ842" s="668"/>
      <c r="EK842" s="668"/>
      <c r="EL842" s="668"/>
      <c r="EM842" s="668"/>
      <c r="EN842" s="668"/>
      <c r="EO842" s="668"/>
      <c r="EP842" s="668"/>
      <c r="EQ842" s="668"/>
      <c r="ER842" s="668"/>
      <c r="ES842" s="668"/>
      <c r="ET842" s="668"/>
      <c r="EU842" s="668"/>
      <c r="EV842" s="668"/>
      <c r="EW842" s="668"/>
      <c r="EX842" s="668"/>
      <c r="EY842" s="668"/>
      <c r="EZ842" s="668"/>
      <c r="FA842" s="668"/>
      <c r="FB842" s="668"/>
      <c r="FC842" s="668"/>
      <c r="FD842" s="668"/>
      <c r="FE842" s="668"/>
      <c r="FF842" s="668"/>
    </row>
    <row r="843" spans="1:162" s="672" customFormat="1" ht="24" customHeight="1">
      <c r="A843" s="414"/>
      <c r="B843" s="415"/>
      <c r="C843" s="414" t="s">
        <v>606</v>
      </c>
      <c r="D843" s="416" t="s">
        <v>1340</v>
      </c>
      <c r="E843" s="417">
        <v>1370000</v>
      </c>
      <c r="F843" s="417">
        <v>0</v>
      </c>
      <c r="G843" s="417">
        <v>1370000</v>
      </c>
      <c r="H843" s="667"/>
      <c r="I843" s="665"/>
      <c r="J843" s="666"/>
      <c r="K843" s="665" t="s">
        <v>606</v>
      </c>
      <c r="L843" s="585" t="s">
        <v>3986</v>
      </c>
      <c r="M843" s="981">
        <f t="shared" si="39"/>
        <v>1370000</v>
      </c>
      <c r="N843" s="981">
        <f t="shared" si="40"/>
        <v>0</v>
      </c>
      <c r="O843" s="981">
        <f t="shared" si="41"/>
        <v>1370000</v>
      </c>
      <c r="P843" s="667"/>
      <c r="Q843" s="667"/>
      <c r="R843" s="667"/>
      <c r="S843" s="667"/>
      <c r="T843" s="667"/>
      <c r="U843" s="667"/>
      <c r="V843" s="667"/>
      <c r="W843" s="667"/>
      <c r="X843" s="667"/>
      <c r="Y843" s="667"/>
      <c r="Z843" s="667"/>
      <c r="AA843" s="667"/>
      <c r="AB843" s="667"/>
      <c r="AC843" s="667"/>
      <c r="AD843" s="667"/>
      <c r="AE843" s="667"/>
      <c r="AF843" s="667"/>
      <c r="AG843" s="667"/>
      <c r="AH843" s="667"/>
      <c r="AI843" s="667"/>
      <c r="AJ843" s="667"/>
      <c r="AK843" s="668"/>
      <c r="AL843" s="668"/>
      <c r="AM843" s="668"/>
      <c r="AN843" s="668"/>
      <c r="AO843" s="668"/>
      <c r="AP843" s="668"/>
      <c r="AQ843" s="668"/>
      <c r="AR843" s="668"/>
      <c r="AS843" s="668"/>
      <c r="AT843" s="668"/>
      <c r="AU843" s="668"/>
      <c r="AV843" s="668"/>
      <c r="AW843" s="668"/>
      <c r="AX843" s="668"/>
      <c r="AY843" s="668"/>
      <c r="AZ843" s="668"/>
      <c r="BA843" s="668"/>
      <c r="BB843" s="668"/>
      <c r="BC843" s="668"/>
      <c r="BD843" s="668"/>
      <c r="BE843" s="668"/>
      <c r="BF843" s="668"/>
      <c r="BG843" s="668"/>
      <c r="BH843" s="668"/>
      <c r="BI843" s="668"/>
      <c r="BJ843" s="668"/>
      <c r="BK843" s="668"/>
      <c r="BL843" s="668"/>
      <c r="BM843" s="668"/>
      <c r="BN843" s="668"/>
      <c r="BO843" s="668"/>
      <c r="BP843" s="668"/>
      <c r="BQ843" s="668"/>
      <c r="BR843" s="668"/>
      <c r="BS843" s="668"/>
      <c r="BT843" s="668"/>
      <c r="BU843" s="668"/>
      <c r="BV843" s="668"/>
      <c r="BW843" s="668"/>
      <c r="BX843" s="668"/>
      <c r="BY843" s="668"/>
      <c r="BZ843" s="668"/>
      <c r="CA843" s="668"/>
      <c r="CB843" s="668"/>
      <c r="CC843" s="668"/>
      <c r="CD843" s="668"/>
      <c r="CE843" s="668"/>
      <c r="CF843" s="668"/>
      <c r="CG843" s="668"/>
      <c r="CH843" s="668"/>
      <c r="CI843" s="668"/>
      <c r="CJ843" s="668"/>
      <c r="CK843" s="668"/>
      <c r="CL843" s="668"/>
      <c r="CM843" s="668"/>
      <c r="CN843" s="668"/>
      <c r="CO843" s="668"/>
      <c r="CP843" s="668"/>
      <c r="CQ843" s="668"/>
      <c r="CR843" s="668"/>
      <c r="CS843" s="668"/>
      <c r="CT843" s="668"/>
      <c r="CU843" s="668"/>
      <c r="CV843" s="668"/>
      <c r="CW843" s="668"/>
      <c r="CX843" s="668"/>
      <c r="CY843" s="668"/>
      <c r="CZ843" s="668"/>
      <c r="DA843" s="668"/>
      <c r="DB843" s="668"/>
      <c r="DC843" s="668"/>
      <c r="DD843" s="668"/>
      <c r="DE843" s="668"/>
      <c r="DF843" s="668"/>
      <c r="DG843" s="668"/>
      <c r="DH843" s="668"/>
      <c r="DI843" s="668"/>
      <c r="DJ843" s="668"/>
      <c r="DK843" s="668"/>
      <c r="DL843" s="668"/>
      <c r="DM843" s="668"/>
      <c r="DN843" s="668"/>
      <c r="DO843" s="668"/>
      <c r="DP843" s="668"/>
      <c r="DQ843" s="668"/>
      <c r="DR843" s="668"/>
      <c r="DS843" s="668"/>
      <c r="DT843" s="668"/>
      <c r="DU843" s="668"/>
      <c r="DV843" s="668"/>
      <c r="DW843" s="668"/>
      <c r="DX843" s="668"/>
      <c r="DY843" s="668"/>
      <c r="DZ843" s="668"/>
      <c r="EA843" s="668"/>
      <c r="EB843" s="668"/>
      <c r="EC843" s="668"/>
      <c r="ED843" s="668"/>
      <c r="EE843" s="668"/>
      <c r="EF843" s="668"/>
      <c r="EG843" s="668"/>
      <c r="EH843" s="668"/>
      <c r="EI843" s="668"/>
      <c r="EJ843" s="668"/>
      <c r="EK843" s="668"/>
      <c r="EL843" s="668"/>
      <c r="EM843" s="668"/>
      <c r="EN843" s="668"/>
      <c r="EO843" s="668"/>
      <c r="EP843" s="668"/>
      <c r="EQ843" s="668"/>
      <c r="ER843" s="668"/>
      <c r="ES843" s="668"/>
      <c r="ET843" s="668"/>
      <c r="EU843" s="668"/>
      <c r="EV843" s="668"/>
      <c r="EW843" s="668"/>
      <c r="EX843" s="668"/>
      <c r="EY843" s="668"/>
      <c r="EZ843" s="668"/>
      <c r="FA843" s="668"/>
      <c r="FB843" s="668"/>
      <c r="FC843" s="668"/>
      <c r="FD843" s="668"/>
      <c r="FE843" s="668"/>
      <c r="FF843" s="668"/>
    </row>
    <row r="844" spans="1:162" s="668" customFormat="1" ht="24" customHeight="1">
      <c r="A844" s="385"/>
      <c r="B844" s="385" t="s">
        <v>603</v>
      </c>
      <c r="C844" s="384"/>
      <c r="D844" s="418" t="s">
        <v>1341</v>
      </c>
      <c r="E844" s="419">
        <v>13213000</v>
      </c>
      <c r="F844" s="419">
        <v>0</v>
      </c>
      <c r="G844" s="417">
        <v>13213000</v>
      </c>
      <c r="H844" s="667"/>
      <c r="I844" s="669"/>
      <c r="J844" s="669" t="s">
        <v>603</v>
      </c>
      <c r="K844" s="670"/>
      <c r="L844" s="586" t="s">
        <v>3987</v>
      </c>
      <c r="M844" s="982">
        <f t="shared" si="39"/>
        <v>13213000</v>
      </c>
      <c r="N844" s="982">
        <f t="shared" si="40"/>
        <v>0</v>
      </c>
      <c r="O844" s="982">
        <f t="shared" si="41"/>
        <v>13213000</v>
      </c>
      <c r="P844" s="667"/>
      <c r="Q844" s="667"/>
      <c r="R844" s="667"/>
      <c r="S844" s="667"/>
      <c r="T844" s="667"/>
      <c r="U844" s="667"/>
      <c r="V844" s="667"/>
      <c r="W844" s="667"/>
      <c r="X844" s="667"/>
      <c r="Y844" s="667"/>
      <c r="Z844" s="667"/>
      <c r="AA844" s="667"/>
      <c r="AB844" s="667"/>
      <c r="AC844" s="667"/>
      <c r="AD844" s="667"/>
      <c r="AE844" s="667"/>
      <c r="AF844" s="667"/>
      <c r="AG844" s="667"/>
      <c r="AH844" s="667"/>
      <c r="AI844" s="667"/>
      <c r="AJ844" s="667"/>
    </row>
    <row r="845" spans="1:162" s="668" customFormat="1" ht="24" customHeight="1">
      <c r="A845" s="385"/>
      <c r="B845" s="384"/>
      <c r="C845" s="385" t="s">
        <v>592</v>
      </c>
      <c r="D845" s="418" t="s">
        <v>1342</v>
      </c>
      <c r="E845" s="419">
        <v>9778000</v>
      </c>
      <c r="F845" s="419">
        <v>0</v>
      </c>
      <c r="G845" s="417">
        <v>9778000</v>
      </c>
      <c r="H845" s="667"/>
      <c r="I845" s="669"/>
      <c r="J845" s="670"/>
      <c r="K845" s="669" t="s">
        <v>592</v>
      </c>
      <c r="L845" s="586" t="s">
        <v>3988</v>
      </c>
      <c r="M845" s="982">
        <f t="shared" si="39"/>
        <v>9778000</v>
      </c>
      <c r="N845" s="982">
        <f t="shared" si="40"/>
        <v>0</v>
      </c>
      <c r="O845" s="982">
        <f t="shared" si="41"/>
        <v>9778000</v>
      </c>
      <c r="P845" s="667"/>
      <c r="Q845" s="667"/>
      <c r="R845" s="667"/>
      <c r="S845" s="667"/>
      <c r="T845" s="667"/>
      <c r="U845" s="667"/>
      <c r="V845" s="667"/>
      <c r="W845" s="667"/>
      <c r="X845" s="667"/>
      <c r="Y845" s="667"/>
      <c r="Z845" s="667"/>
      <c r="AA845" s="667"/>
      <c r="AB845" s="667"/>
      <c r="AC845" s="667"/>
      <c r="AD845" s="667"/>
      <c r="AE845" s="667"/>
      <c r="AF845" s="667"/>
      <c r="AG845" s="667"/>
      <c r="AH845" s="667"/>
      <c r="AI845" s="667"/>
      <c r="AJ845" s="667"/>
    </row>
    <row r="846" spans="1:162" s="668" customFormat="1" ht="24" customHeight="1">
      <c r="A846" s="385"/>
      <c r="B846" s="385"/>
      <c r="C846" s="384" t="s">
        <v>595</v>
      </c>
      <c r="D846" s="418" t="s">
        <v>1343</v>
      </c>
      <c r="E846" s="419">
        <v>2035000</v>
      </c>
      <c r="F846" s="419">
        <v>0</v>
      </c>
      <c r="G846" s="417">
        <v>2035000</v>
      </c>
      <c r="H846" s="667"/>
      <c r="I846" s="669"/>
      <c r="J846" s="669"/>
      <c r="K846" s="670" t="s">
        <v>595</v>
      </c>
      <c r="L846" s="586" t="s">
        <v>3989</v>
      </c>
      <c r="M846" s="982">
        <f t="shared" si="39"/>
        <v>2035000</v>
      </c>
      <c r="N846" s="982">
        <f t="shared" si="40"/>
        <v>0</v>
      </c>
      <c r="O846" s="982">
        <f t="shared" si="41"/>
        <v>2035000</v>
      </c>
      <c r="P846" s="667"/>
      <c r="Q846" s="667"/>
      <c r="R846" s="667"/>
      <c r="S846" s="667"/>
      <c r="T846" s="667"/>
      <c r="U846" s="667"/>
      <c r="V846" s="667"/>
      <c r="W846" s="667"/>
      <c r="X846" s="667"/>
      <c r="Y846" s="667"/>
      <c r="Z846" s="667"/>
      <c r="AA846" s="667"/>
      <c r="AB846" s="667"/>
      <c r="AC846" s="667"/>
      <c r="AD846" s="667"/>
      <c r="AE846" s="667"/>
      <c r="AF846" s="667"/>
      <c r="AG846" s="667"/>
      <c r="AH846" s="667"/>
      <c r="AI846" s="667"/>
      <c r="AJ846" s="667"/>
    </row>
    <row r="847" spans="1:162" s="668" customFormat="1" ht="24" customHeight="1">
      <c r="A847" s="385"/>
      <c r="B847" s="384"/>
      <c r="C847" s="385" t="s">
        <v>599</v>
      </c>
      <c r="D847" s="418" t="s">
        <v>1344</v>
      </c>
      <c r="E847" s="419">
        <v>1400000</v>
      </c>
      <c r="F847" s="419">
        <v>0</v>
      </c>
      <c r="G847" s="417">
        <v>1400000</v>
      </c>
      <c r="H847" s="667"/>
      <c r="I847" s="669"/>
      <c r="J847" s="670"/>
      <c r="K847" s="669" t="s">
        <v>599</v>
      </c>
      <c r="L847" s="586" t="s">
        <v>3990</v>
      </c>
      <c r="M847" s="982">
        <f t="shared" si="39"/>
        <v>1400000</v>
      </c>
      <c r="N847" s="982">
        <f t="shared" si="40"/>
        <v>0</v>
      </c>
      <c r="O847" s="982">
        <f t="shared" si="41"/>
        <v>1400000</v>
      </c>
      <c r="P847" s="667"/>
      <c r="Q847" s="667"/>
      <c r="R847" s="667"/>
      <c r="S847" s="667"/>
      <c r="T847" s="667"/>
      <c r="U847" s="667"/>
      <c r="V847" s="667"/>
      <c r="W847" s="667"/>
      <c r="X847" s="667"/>
      <c r="Y847" s="667"/>
      <c r="Z847" s="667"/>
      <c r="AA847" s="667"/>
      <c r="AB847" s="667"/>
      <c r="AC847" s="667"/>
      <c r="AD847" s="667"/>
      <c r="AE847" s="667"/>
      <c r="AF847" s="667"/>
      <c r="AG847" s="667"/>
      <c r="AH847" s="667"/>
      <c r="AI847" s="667"/>
      <c r="AJ847" s="667"/>
    </row>
    <row r="848" spans="1:162" s="686" customFormat="1" ht="24" customHeight="1" thickBot="1">
      <c r="A848" s="424" t="s">
        <v>1345</v>
      </c>
      <c r="B848" s="424"/>
      <c r="C848" s="425"/>
      <c r="D848" s="426" t="s">
        <v>1346</v>
      </c>
      <c r="E848" s="427">
        <v>35851180</v>
      </c>
      <c r="F848" s="427">
        <v>0</v>
      </c>
      <c r="G848" s="439">
        <v>35851180</v>
      </c>
      <c r="H848" s="698"/>
      <c r="I848" s="675" t="s">
        <v>1345</v>
      </c>
      <c r="J848" s="675"/>
      <c r="K848" s="676"/>
      <c r="L848" s="587" t="s">
        <v>3991</v>
      </c>
      <c r="M848" s="984">
        <f t="shared" si="39"/>
        <v>35851180</v>
      </c>
      <c r="N848" s="984">
        <f t="shared" si="40"/>
        <v>0</v>
      </c>
      <c r="O848" s="984">
        <f t="shared" si="41"/>
        <v>35851180</v>
      </c>
      <c r="P848" s="698"/>
      <c r="Q848" s="698"/>
      <c r="R848" s="698"/>
      <c r="S848" s="698"/>
      <c r="T848" s="698"/>
      <c r="U848" s="698"/>
      <c r="V848" s="698"/>
      <c r="W848" s="698"/>
      <c r="X848" s="698"/>
      <c r="Y848" s="698"/>
      <c r="Z848" s="698"/>
      <c r="AA848" s="698"/>
      <c r="AB848" s="698"/>
      <c r="AC848" s="698"/>
      <c r="AD848" s="698"/>
      <c r="AE848" s="698"/>
      <c r="AF848" s="698"/>
      <c r="AG848" s="698"/>
      <c r="AH848" s="698"/>
      <c r="AI848" s="698"/>
      <c r="AJ848" s="698"/>
      <c r="AK848" s="703"/>
      <c r="AL848" s="703"/>
      <c r="AM848" s="703"/>
      <c r="AN848" s="703"/>
      <c r="AO848" s="703"/>
      <c r="AP848" s="703"/>
      <c r="AQ848" s="703"/>
      <c r="AR848" s="703"/>
      <c r="AS848" s="703"/>
      <c r="AT848" s="703"/>
      <c r="AU848" s="703"/>
      <c r="AV848" s="703"/>
      <c r="AW848" s="703"/>
      <c r="AX848" s="703"/>
      <c r="AY848" s="703"/>
      <c r="AZ848" s="703"/>
      <c r="BA848" s="703"/>
      <c r="BB848" s="703"/>
      <c r="BC848" s="703"/>
      <c r="BD848" s="703"/>
      <c r="BE848" s="703"/>
      <c r="BF848" s="703"/>
      <c r="BG848" s="703"/>
      <c r="BH848" s="703"/>
      <c r="BI848" s="703"/>
      <c r="BJ848" s="703"/>
      <c r="BK848" s="703"/>
      <c r="BL848" s="703"/>
      <c r="BM848" s="703"/>
      <c r="BN848" s="703"/>
      <c r="BO848" s="703"/>
      <c r="BP848" s="703"/>
      <c r="BQ848" s="703"/>
      <c r="BR848" s="703"/>
      <c r="BS848" s="703"/>
      <c r="BT848" s="703"/>
      <c r="BU848" s="703"/>
      <c r="BV848" s="703"/>
      <c r="BW848" s="703"/>
      <c r="BX848" s="703"/>
      <c r="BY848" s="703"/>
      <c r="BZ848" s="703"/>
      <c r="CA848" s="703"/>
      <c r="CB848" s="703"/>
      <c r="CC848" s="703"/>
      <c r="CD848" s="703"/>
      <c r="CE848" s="703"/>
      <c r="CF848" s="703"/>
      <c r="CG848" s="703"/>
      <c r="CH848" s="703"/>
      <c r="CI848" s="703"/>
      <c r="CJ848" s="703"/>
      <c r="CK848" s="703"/>
      <c r="CL848" s="703"/>
      <c r="CM848" s="703"/>
      <c r="CN848" s="703"/>
      <c r="CO848" s="703"/>
      <c r="CP848" s="703"/>
      <c r="CQ848" s="703"/>
      <c r="CR848" s="703"/>
      <c r="CS848" s="703"/>
      <c r="CT848" s="703"/>
      <c r="CU848" s="703"/>
      <c r="CV848" s="703"/>
      <c r="CW848" s="703"/>
      <c r="CX848" s="703"/>
      <c r="CY848" s="703"/>
      <c r="CZ848" s="703"/>
      <c r="DA848" s="703"/>
      <c r="DB848" s="703"/>
      <c r="DC848" s="703"/>
      <c r="DD848" s="703"/>
      <c r="DE848" s="703"/>
      <c r="DF848" s="703"/>
      <c r="DG848" s="703"/>
      <c r="DH848" s="703"/>
      <c r="DI848" s="703"/>
      <c r="DJ848" s="703"/>
      <c r="DK848" s="703"/>
      <c r="DL848" s="703"/>
      <c r="DM848" s="703"/>
      <c r="DN848" s="703"/>
      <c r="DO848" s="703"/>
      <c r="DP848" s="703"/>
      <c r="DQ848" s="703"/>
      <c r="DR848" s="703"/>
      <c r="DS848" s="703"/>
      <c r="DT848" s="703"/>
      <c r="DU848" s="703"/>
      <c r="DV848" s="703"/>
      <c r="DW848" s="703"/>
      <c r="DX848" s="703"/>
      <c r="DY848" s="703"/>
      <c r="DZ848" s="703"/>
      <c r="EA848" s="703"/>
      <c r="EB848" s="703"/>
      <c r="EC848" s="703"/>
      <c r="ED848" s="703"/>
      <c r="EE848" s="703"/>
      <c r="EF848" s="703"/>
      <c r="EG848" s="703"/>
      <c r="EH848" s="703"/>
      <c r="EI848" s="703"/>
      <c r="EJ848" s="703"/>
      <c r="EK848" s="703"/>
      <c r="EL848" s="703"/>
      <c r="EM848" s="703"/>
      <c r="EN848" s="703"/>
      <c r="EO848" s="703"/>
      <c r="EP848" s="703"/>
      <c r="EQ848" s="703"/>
      <c r="ER848" s="703"/>
      <c r="ES848" s="703"/>
      <c r="ET848" s="703"/>
      <c r="EU848" s="703"/>
      <c r="EV848" s="703"/>
      <c r="EW848" s="703"/>
      <c r="EX848" s="703"/>
      <c r="EY848" s="703"/>
      <c r="EZ848" s="703"/>
      <c r="FA848" s="703"/>
      <c r="FB848" s="703"/>
      <c r="FC848" s="703"/>
      <c r="FD848" s="703"/>
      <c r="FE848" s="703"/>
      <c r="FF848" s="703"/>
    </row>
    <row r="849" spans="1:162" s="686" customFormat="1" ht="24" customHeight="1" thickTop="1" thickBot="1">
      <c r="A849" s="414"/>
      <c r="B849" s="415" t="s">
        <v>592</v>
      </c>
      <c r="C849" s="414"/>
      <c r="D849" s="416" t="s">
        <v>593</v>
      </c>
      <c r="E849" s="417">
        <v>20964480</v>
      </c>
      <c r="F849" s="417">
        <v>0</v>
      </c>
      <c r="G849" s="417">
        <v>20964480</v>
      </c>
      <c r="H849" s="698"/>
      <c r="I849" s="665"/>
      <c r="J849" s="666" t="s">
        <v>592</v>
      </c>
      <c r="K849" s="665"/>
      <c r="L849" s="585" t="s">
        <v>3339</v>
      </c>
      <c r="M849" s="981">
        <f t="shared" si="39"/>
        <v>20964480</v>
      </c>
      <c r="N849" s="981">
        <f t="shared" si="40"/>
        <v>0</v>
      </c>
      <c r="O849" s="981">
        <f t="shared" si="41"/>
        <v>20964480</v>
      </c>
      <c r="P849" s="698"/>
      <c r="Q849" s="698"/>
      <c r="R849" s="698"/>
      <c r="S849" s="698"/>
      <c r="T849" s="698"/>
      <c r="U849" s="698"/>
      <c r="V849" s="698"/>
      <c r="W849" s="698"/>
      <c r="X849" s="698"/>
      <c r="Y849" s="698"/>
      <c r="Z849" s="698"/>
      <c r="AA849" s="698"/>
      <c r="AB849" s="698"/>
      <c r="AC849" s="698"/>
      <c r="AD849" s="698"/>
      <c r="AE849" s="698"/>
      <c r="AF849" s="698"/>
      <c r="AG849" s="698"/>
      <c r="AH849" s="698"/>
      <c r="AI849" s="698"/>
      <c r="AJ849" s="698"/>
      <c r="AK849" s="703"/>
      <c r="AL849" s="703"/>
      <c r="AM849" s="703"/>
      <c r="AN849" s="703"/>
      <c r="AO849" s="703"/>
      <c r="AP849" s="703"/>
      <c r="AQ849" s="703"/>
      <c r="AR849" s="703"/>
      <c r="AS849" s="703"/>
      <c r="AT849" s="703"/>
      <c r="AU849" s="703"/>
      <c r="AV849" s="703"/>
      <c r="AW849" s="703"/>
      <c r="AX849" s="703"/>
      <c r="AY849" s="703"/>
      <c r="AZ849" s="703"/>
      <c r="BA849" s="703"/>
      <c r="BB849" s="703"/>
      <c r="BC849" s="703"/>
      <c r="BD849" s="703"/>
      <c r="BE849" s="703"/>
      <c r="BF849" s="703"/>
      <c r="BG849" s="703"/>
      <c r="BH849" s="703"/>
      <c r="BI849" s="703"/>
      <c r="BJ849" s="703"/>
      <c r="BK849" s="703"/>
      <c r="BL849" s="703"/>
      <c r="BM849" s="703"/>
      <c r="BN849" s="703"/>
      <c r="BO849" s="703"/>
      <c r="BP849" s="703"/>
      <c r="BQ849" s="703"/>
      <c r="BR849" s="703"/>
      <c r="BS849" s="703"/>
      <c r="BT849" s="703"/>
      <c r="BU849" s="703"/>
      <c r="BV849" s="703"/>
      <c r="BW849" s="703"/>
      <c r="BX849" s="703"/>
      <c r="BY849" s="703"/>
      <c r="BZ849" s="703"/>
      <c r="CA849" s="703"/>
      <c r="CB849" s="703"/>
      <c r="CC849" s="703"/>
      <c r="CD849" s="703"/>
      <c r="CE849" s="703"/>
      <c r="CF849" s="703"/>
      <c r="CG849" s="703"/>
      <c r="CH849" s="703"/>
      <c r="CI849" s="703"/>
      <c r="CJ849" s="703"/>
      <c r="CK849" s="703"/>
      <c r="CL849" s="703"/>
      <c r="CM849" s="703"/>
      <c r="CN849" s="703"/>
      <c r="CO849" s="703"/>
      <c r="CP849" s="703"/>
      <c r="CQ849" s="703"/>
      <c r="CR849" s="703"/>
      <c r="CS849" s="703"/>
      <c r="CT849" s="703"/>
      <c r="CU849" s="703"/>
      <c r="CV849" s="703"/>
      <c r="CW849" s="703"/>
      <c r="CX849" s="703"/>
      <c r="CY849" s="703"/>
      <c r="CZ849" s="703"/>
      <c r="DA849" s="703"/>
      <c r="DB849" s="703"/>
      <c r="DC849" s="703"/>
      <c r="DD849" s="703"/>
      <c r="DE849" s="703"/>
      <c r="DF849" s="703"/>
      <c r="DG849" s="703"/>
      <c r="DH849" s="703"/>
      <c r="DI849" s="703"/>
      <c r="DJ849" s="703"/>
      <c r="DK849" s="703"/>
      <c r="DL849" s="703"/>
      <c r="DM849" s="703"/>
      <c r="DN849" s="703"/>
      <c r="DO849" s="703"/>
      <c r="DP849" s="703"/>
      <c r="DQ849" s="703"/>
      <c r="DR849" s="703"/>
      <c r="DS849" s="703"/>
      <c r="DT849" s="703"/>
      <c r="DU849" s="703"/>
      <c r="DV849" s="703"/>
      <c r="DW849" s="703"/>
      <c r="DX849" s="703"/>
      <c r="DY849" s="703"/>
      <c r="DZ849" s="703"/>
      <c r="EA849" s="703"/>
      <c r="EB849" s="703"/>
      <c r="EC849" s="703"/>
      <c r="ED849" s="703"/>
      <c r="EE849" s="703"/>
      <c r="EF849" s="703"/>
      <c r="EG849" s="703"/>
      <c r="EH849" s="703"/>
      <c r="EI849" s="703"/>
      <c r="EJ849" s="703"/>
      <c r="EK849" s="703"/>
      <c r="EL849" s="703"/>
      <c r="EM849" s="703"/>
      <c r="EN849" s="703"/>
      <c r="EO849" s="703"/>
      <c r="EP849" s="703"/>
      <c r="EQ849" s="703"/>
      <c r="ER849" s="703"/>
      <c r="ES849" s="703"/>
      <c r="ET849" s="703"/>
      <c r="EU849" s="703"/>
      <c r="EV849" s="703"/>
      <c r="EW849" s="703"/>
      <c r="EX849" s="703"/>
      <c r="EY849" s="703"/>
      <c r="EZ849" s="703"/>
      <c r="FA849" s="703"/>
      <c r="FB849" s="703"/>
      <c r="FC849" s="703"/>
      <c r="FD849" s="703"/>
      <c r="FE849" s="703"/>
      <c r="FF849" s="703"/>
    </row>
    <row r="850" spans="1:162" s="668" customFormat="1" ht="24" customHeight="1" thickTop="1">
      <c r="A850" s="428"/>
      <c r="B850" s="428"/>
      <c r="C850" s="429" t="s">
        <v>592</v>
      </c>
      <c r="D850" s="430" t="s">
        <v>594</v>
      </c>
      <c r="E850" s="431">
        <v>20964480</v>
      </c>
      <c r="F850" s="431">
        <v>0</v>
      </c>
      <c r="G850" s="417">
        <v>20964480</v>
      </c>
      <c r="H850" s="667"/>
      <c r="I850" s="679"/>
      <c r="J850" s="679"/>
      <c r="K850" s="680" t="s">
        <v>592</v>
      </c>
      <c r="L850" s="588" t="s">
        <v>3327</v>
      </c>
      <c r="M850" s="985">
        <f t="shared" si="39"/>
        <v>20964480</v>
      </c>
      <c r="N850" s="985">
        <f t="shared" si="40"/>
        <v>0</v>
      </c>
      <c r="O850" s="985">
        <f t="shared" si="41"/>
        <v>20964480</v>
      </c>
      <c r="P850" s="667"/>
      <c r="Q850" s="667"/>
      <c r="R850" s="667"/>
      <c r="S850" s="667"/>
      <c r="T850" s="667"/>
      <c r="U850" s="667"/>
      <c r="V850" s="667"/>
      <c r="W850" s="667"/>
      <c r="X850" s="667"/>
      <c r="Y850" s="667"/>
      <c r="Z850" s="667"/>
      <c r="AA850" s="667"/>
      <c r="AB850" s="667"/>
      <c r="AC850" s="667"/>
      <c r="AD850" s="667"/>
      <c r="AE850" s="667"/>
      <c r="AF850" s="667"/>
      <c r="AG850" s="667"/>
      <c r="AH850" s="667"/>
      <c r="AI850" s="667"/>
      <c r="AJ850" s="667"/>
    </row>
    <row r="851" spans="1:162" s="696" customFormat="1" ht="24" customHeight="1">
      <c r="A851" s="384"/>
      <c r="B851" s="385" t="s">
        <v>595</v>
      </c>
      <c r="C851" s="385"/>
      <c r="D851" s="478" t="s">
        <v>1347</v>
      </c>
      <c r="E851" s="419">
        <v>6733710</v>
      </c>
      <c r="F851" s="419">
        <v>0</v>
      </c>
      <c r="G851" s="417">
        <v>6733710</v>
      </c>
      <c r="H851" s="662"/>
      <c r="I851" s="670"/>
      <c r="J851" s="669" t="s">
        <v>595</v>
      </c>
      <c r="K851" s="669"/>
      <c r="L851" s="586" t="s">
        <v>3992</v>
      </c>
      <c r="M851" s="982">
        <f t="shared" si="39"/>
        <v>6733710</v>
      </c>
      <c r="N851" s="982">
        <f t="shared" si="40"/>
        <v>0</v>
      </c>
      <c r="O851" s="982">
        <f t="shared" si="41"/>
        <v>6733710</v>
      </c>
      <c r="P851" s="662"/>
      <c r="Q851" s="662"/>
      <c r="R851" s="662"/>
      <c r="S851" s="662"/>
      <c r="T851" s="662"/>
      <c r="U851" s="662"/>
      <c r="V851" s="662"/>
      <c r="W851" s="662"/>
      <c r="X851" s="662"/>
      <c r="Y851" s="662"/>
      <c r="Z851" s="662"/>
      <c r="AA851" s="662"/>
      <c r="AB851" s="662"/>
      <c r="AC851" s="662"/>
      <c r="AD851" s="662"/>
      <c r="AE851" s="662"/>
      <c r="AF851" s="662"/>
      <c r="AG851" s="662"/>
      <c r="AH851" s="662"/>
      <c r="AI851" s="662"/>
      <c r="AJ851" s="662"/>
      <c r="AK851" s="663"/>
      <c r="AL851" s="663"/>
      <c r="AM851" s="663"/>
      <c r="AN851" s="663"/>
      <c r="AO851" s="663"/>
      <c r="AP851" s="663"/>
      <c r="AQ851" s="663"/>
      <c r="AR851" s="663"/>
      <c r="AS851" s="663"/>
      <c r="AT851" s="663"/>
      <c r="AU851" s="663"/>
      <c r="AV851" s="663"/>
      <c r="AW851" s="663"/>
      <c r="AX851" s="663"/>
      <c r="AY851" s="663"/>
      <c r="AZ851" s="663"/>
      <c r="BA851" s="663"/>
      <c r="BB851" s="663"/>
      <c r="BC851" s="663"/>
      <c r="BD851" s="663"/>
      <c r="BE851" s="663"/>
      <c r="BF851" s="663"/>
      <c r="BG851" s="663"/>
      <c r="BH851" s="663"/>
      <c r="BI851" s="663"/>
      <c r="BJ851" s="663"/>
      <c r="BK851" s="663"/>
      <c r="BL851" s="663"/>
      <c r="BM851" s="663"/>
      <c r="BN851" s="663"/>
      <c r="BO851" s="663"/>
      <c r="BP851" s="663"/>
      <c r="BQ851" s="663"/>
      <c r="BR851" s="663"/>
      <c r="BS851" s="663"/>
      <c r="BT851" s="663"/>
      <c r="BU851" s="663"/>
      <c r="BV851" s="663"/>
      <c r="BW851" s="663"/>
      <c r="BX851" s="663"/>
      <c r="BY851" s="663"/>
      <c r="BZ851" s="663"/>
      <c r="CA851" s="663"/>
      <c r="CB851" s="663"/>
      <c r="CC851" s="663"/>
      <c r="CD851" s="663"/>
      <c r="CE851" s="663"/>
      <c r="CF851" s="663"/>
      <c r="CG851" s="663"/>
      <c r="CH851" s="663"/>
      <c r="CI851" s="663"/>
      <c r="CJ851" s="663"/>
      <c r="CK851" s="663"/>
      <c r="CL851" s="663"/>
      <c r="CM851" s="663"/>
      <c r="CN851" s="663"/>
      <c r="CO851" s="663"/>
      <c r="CP851" s="663"/>
      <c r="CQ851" s="663"/>
      <c r="CR851" s="663"/>
      <c r="CS851" s="663"/>
      <c r="CT851" s="663"/>
      <c r="CU851" s="663"/>
      <c r="CV851" s="663"/>
      <c r="CW851" s="663"/>
      <c r="CX851" s="663"/>
      <c r="CY851" s="663"/>
      <c r="CZ851" s="663"/>
      <c r="DA851" s="663"/>
      <c r="DB851" s="663"/>
      <c r="DC851" s="663"/>
      <c r="DD851" s="663"/>
      <c r="DE851" s="663"/>
      <c r="DF851" s="663"/>
      <c r="DG851" s="663"/>
      <c r="DH851" s="663"/>
      <c r="DI851" s="663"/>
      <c r="DJ851" s="663"/>
      <c r="DK851" s="663"/>
      <c r="DL851" s="663"/>
      <c r="DM851" s="663"/>
      <c r="DN851" s="663"/>
      <c r="DO851" s="663"/>
      <c r="DP851" s="663"/>
      <c r="DQ851" s="663"/>
      <c r="DR851" s="663"/>
      <c r="DS851" s="663"/>
      <c r="DT851" s="663"/>
      <c r="DU851" s="663"/>
      <c r="DV851" s="663"/>
      <c r="DW851" s="663"/>
      <c r="DX851" s="663"/>
      <c r="DY851" s="663"/>
      <c r="DZ851" s="663"/>
      <c r="EA851" s="663"/>
      <c r="EB851" s="663"/>
      <c r="EC851" s="663"/>
      <c r="ED851" s="663"/>
      <c r="EE851" s="663"/>
      <c r="EF851" s="663"/>
      <c r="EG851" s="663"/>
      <c r="EH851" s="663"/>
      <c r="EI851" s="663"/>
      <c r="EJ851" s="663"/>
      <c r="EK851" s="663"/>
      <c r="EL851" s="663"/>
      <c r="EM851" s="663"/>
      <c r="EN851" s="663"/>
      <c r="EO851" s="663"/>
      <c r="EP851" s="663"/>
      <c r="EQ851" s="663"/>
      <c r="ER851" s="663"/>
      <c r="ES851" s="663"/>
      <c r="ET851" s="663"/>
      <c r="EU851" s="663"/>
      <c r="EV851" s="663"/>
      <c r="EW851" s="663"/>
      <c r="EX851" s="663"/>
      <c r="EY851" s="663"/>
      <c r="EZ851" s="663"/>
      <c r="FA851" s="663"/>
      <c r="FB851" s="663"/>
      <c r="FC851" s="663"/>
      <c r="FD851" s="663"/>
      <c r="FE851" s="663"/>
      <c r="FF851" s="663"/>
    </row>
    <row r="852" spans="1:162" s="684" customFormat="1" ht="24" customHeight="1">
      <c r="A852" s="385"/>
      <c r="B852" s="384"/>
      <c r="C852" s="385" t="s">
        <v>592</v>
      </c>
      <c r="D852" s="418" t="s">
        <v>1348</v>
      </c>
      <c r="E852" s="419">
        <v>6000120</v>
      </c>
      <c r="F852" s="419">
        <v>0</v>
      </c>
      <c r="G852" s="419">
        <v>6000120</v>
      </c>
      <c r="H852" s="667"/>
      <c r="I852" s="669"/>
      <c r="J852" s="670"/>
      <c r="K852" s="669" t="s">
        <v>592</v>
      </c>
      <c r="L852" s="586" t="s">
        <v>3993</v>
      </c>
      <c r="M852" s="982">
        <f t="shared" si="39"/>
        <v>6000120</v>
      </c>
      <c r="N852" s="982">
        <f t="shared" si="40"/>
        <v>0</v>
      </c>
      <c r="O852" s="982">
        <f t="shared" si="41"/>
        <v>6000120</v>
      </c>
      <c r="P852" s="667"/>
      <c r="Q852" s="667"/>
      <c r="R852" s="667"/>
      <c r="S852" s="667"/>
      <c r="T852" s="667"/>
      <c r="U852" s="667"/>
      <c r="V852" s="667"/>
      <c r="W852" s="667"/>
      <c r="X852" s="667"/>
      <c r="Y852" s="667"/>
      <c r="Z852" s="667"/>
      <c r="AA852" s="667"/>
      <c r="AB852" s="667"/>
      <c r="AC852" s="667"/>
      <c r="AD852" s="667"/>
      <c r="AE852" s="667"/>
      <c r="AF852" s="667"/>
      <c r="AG852" s="667"/>
      <c r="AH852" s="667"/>
      <c r="AI852" s="667"/>
      <c r="AJ852" s="667"/>
      <c r="AK852" s="668"/>
      <c r="AL852" s="668"/>
      <c r="AM852" s="668"/>
      <c r="AN852" s="668"/>
      <c r="AO852" s="668"/>
      <c r="AP852" s="668"/>
      <c r="AQ852" s="668"/>
      <c r="AR852" s="668"/>
      <c r="AS852" s="668"/>
      <c r="AT852" s="668"/>
      <c r="AU852" s="668"/>
      <c r="AV852" s="668"/>
      <c r="AW852" s="668"/>
      <c r="AX852" s="668"/>
      <c r="AY852" s="668"/>
      <c r="AZ852" s="668"/>
      <c r="BA852" s="668"/>
      <c r="BB852" s="668"/>
      <c r="BC852" s="668"/>
      <c r="BD852" s="668"/>
      <c r="BE852" s="668"/>
      <c r="BF852" s="668"/>
      <c r="BG852" s="668"/>
      <c r="BH852" s="668"/>
      <c r="BI852" s="668"/>
      <c r="BJ852" s="668"/>
      <c r="BK852" s="668"/>
      <c r="BL852" s="668"/>
      <c r="BM852" s="668"/>
      <c r="BN852" s="668"/>
      <c r="BO852" s="668"/>
      <c r="BP852" s="668"/>
      <c r="BQ852" s="668"/>
      <c r="BR852" s="668"/>
      <c r="BS852" s="668"/>
      <c r="BT852" s="668"/>
      <c r="BU852" s="668"/>
      <c r="BV852" s="668"/>
      <c r="BW852" s="668"/>
      <c r="BX852" s="668"/>
      <c r="BY852" s="668"/>
      <c r="BZ852" s="668"/>
      <c r="CA852" s="668"/>
      <c r="CB852" s="668"/>
      <c r="CC852" s="668"/>
      <c r="CD852" s="668"/>
      <c r="CE852" s="668"/>
      <c r="CF852" s="668"/>
      <c r="CG852" s="668"/>
      <c r="CH852" s="668"/>
      <c r="CI852" s="668"/>
      <c r="CJ852" s="668"/>
      <c r="CK852" s="668"/>
      <c r="CL852" s="668"/>
      <c r="CM852" s="668"/>
      <c r="CN852" s="668"/>
      <c r="CO852" s="668"/>
      <c r="CP852" s="668"/>
      <c r="CQ852" s="668"/>
      <c r="CR852" s="668"/>
      <c r="CS852" s="668"/>
      <c r="CT852" s="668"/>
      <c r="CU852" s="668"/>
      <c r="CV852" s="668"/>
      <c r="CW852" s="668"/>
      <c r="CX852" s="668"/>
      <c r="CY852" s="668"/>
      <c r="CZ852" s="668"/>
      <c r="DA852" s="668"/>
      <c r="DB852" s="668"/>
      <c r="DC852" s="668"/>
      <c r="DD852" s="668"/>
      <c r="DE852" s="668"/>
      <c r="DF852" s="668"/>
      <c r="DG852" s="668"/>
      <c r="DH852" s="668"/>
      <c r="DI852" s="668"/>
      <c r="DJ852" s="668"/>
      <c r="DK852" s="668"/>
      <c r="DL852" s="668"/>
      <c r="DM852" s="668"/>
      <c r="DN852" s="668"/>
      <c r="DO852" s="668"/>
      <c r="DP852" s="668"/>
      <c r="DQ852" s="668"/>
      <c r="DR852" s="668"/>
      <c r="DS852" s="668"/>
      <c r="DT852" s="668"/>
      <c r="DU852" s="668"/>
      <c r="DV852" s="668"/>
      <c r="DW852" s="668"/>
      <c r="DX852" s="668"/>
      <c r="DY852" s="668"/>
      <c r="DZ852" s="668"/>
      <c r="EA852" s="668"/>
      <c r="EB852" s="668"/>
      <c r="EC852" s="668"/>
      <c r="ED852" s="668"/>
      <c r="EE852" s="668"/>
      <c r="EF852" s="668"/>
      <c r="EG852" s="668"/>
      <c r="EH852" s="668"/>
      <c r="EI852" s="668"/>
      <c r="EJ852" s="668"/>
      <c r="EK852" s="668"/>
      <c r="EL852" s="668"/>
      <c r="EM852" s="668"/>
      <c r="EN852" s="668"/>
      <c r="EO852" s="668"/>
      <c r="EP852" s="668"/>
      <c r="EQ852" s="668"/>
      <c r="ER852" s="668"/>
      <c r="ES852" s="668"/>
      <c r="ET852" s="668"/>
      <c r="EU852" s="668"/>
      <c r="EV852" s="668"/>
      <c r="EW852" s="668"/>
      <c r="EX852" s="668"/>
      <c r="EY852" s="668"/>
      <c r="EZ852" s="668"/>
      <c r="FA852" s="668"/>
      <c r="FB852" s="668"/>
      <c r="FC852" s="668"/>
      <c r="FD852" s="668"/>
      <c r="FE852" s="668"/>
      <c r="FF852" s="668"/>
    </row>
    <row r="853" spans="1:162" s="668" customFormat="1" ht="24" customHeight="1">
      <c r="A853" s="414"/>
      <c r="B853" s="414"/>
      <c r="C853" s="415" t="s">
        <v>595</v>
      </c>
      <c r="D853" s="416" t="s">
        <v>1349</v>
      </c>
      <c r="E853" s="417">
        <v>733590</v>
      </c>
      <c r="F853" s="417">
        <v>0</v>
      </c>
      <c r="G853" s="417">
        <v>733590</v>
      </c>
      <c r="H853" s="667"/>
      <c r="I853" s="665"/>
      <c r="J853" s="665"/>
      <c r="K853" s="666" t="s">
        <v>595</v>
      </c>
      <c r="L853" s="585" t="s">
        <v>3994</v>
      </c>
      <c r="M853" s="981">
        <f t="shared" si="39"/>
        <v>733590</v>
      </c>
      <c r="N853" s="981">
        <f t="shared" si="40"/>
        <v>0</v>
      </c>
      <c r="O853" s="981">
        <f t="shared" si="41"/>
        <v>733590</v>
      </c>
      <c r="P853" s="667"/>
      <c r="Q853" s="667"/>
      <c r="R853" s="667"/>
      <c r="S853" s="667"/>
      <c r="T853" s="667"/>
      <c r="U853" s="667"/>
      <c r="V853" s="667"/>
      <c r="W853" s="667"/>
      <c r="X853" s="667"/>
      <c r="Y853" s="667"/>
      <c r="Z853" s="667"/>
      <c r="AA853" s="667"/>
      <c r="AB853" s="667"/>
      <c r="AC853" s="667"/>
      <c r="AD853" s="667"/>
      <c r="AE853" s="667"/>
      <c r="AF853" s="667"/>
      <c r="AG853" s="667"/>
      <c r="AH853" s="667"/>
      <c r="AI853" s="667"/>
      <c r="AJ853" s="667"/>
    </row>
    <row r="854" spans="1:162" s="663" customFormat="1" ht="24" customHeight="1">
      <c r="A854" s="385"/>
      <c r="B854" s="384" t="s">
        <v>599</v>
      </c>
      <c r="C854" s="385"/>
      <c r="D854" s="418" t="s">
        <v>1350</v>
      </c>
      <c r="E854" s="419">
        <v>8152990</v>
      </c>
      <c r="F854" s="419">
        <v>0</v>
      </c>
      <c r="G854" s="417">
        <v>8152990</v>
      </c>
      <c r="H854" s="662"/>
      <c r="I854" s="669"/>
      <c r="J854" s="670" t="s">
        <v>599</v>
      </c>
      <c r="K854" s="669"/>
      <c r="L854" s="586" t="s">
        <v>3995</v>
      </c>
      <c r="M854" s="982">
        <f t="shared" si="39"/>
        <v>8152990</v>
      </c>
      <c r="N854" s="982">
        <f t="shared" si="40"/>
        <v>0</v>
      </c>
      <c r="O854" s="982">
        <f t="shared" si="41"/>
        <v>8152990</v>
      </c>
      <c r="P854" s="662"/>
      <c r="Q854" s="662"/>
      <c r="R854" s="662"/>
      <c r="S854" s="662"/>
      <c r="T854" s="662"/>
      <c r="U854" s="662"/>
      <c r="V854" s="662"/>
      <c r="W854" s="662"/>
      <c r="X854" s="662"/>
      <c r="Y854" s="662"/>
      <c r="Z854" s="662"/>
      <c r="AA854" s="662"/>
      <c r="AB854" s="662"/>
      <c r="AC854" s="662"/>
      <c r="AD854" s="662"/>
      <c r="AE854" s="662"/>
      <c r="AF854" s="662"/>
      <c r="AG854" s="662"/>
      <c r="AH854" s="662"/>
      <c r="AI854" s="662"/>
      <c r="AJ854" s="662"/>
    </row>
    <row r="855" spans="1:162" s="663" customFormat="1" ht="24" customHeight="1">
      <c r="A855" s="428"/>
      <c r="B855" s="428"/>
      <c r="C855" s="429" t="s">
        <v>592</v>
      </c>
      <c r="D855" s="430" t="s">
        <v>1351</v>
      </c>
      <c r="E855" s="431">
        <v>5476180</v>
      </c>
      <c r="F855" s="431">
        <v>0</v>
      </c>
      <c r="G855" s="417">
        <v>5476180</v>
      </c>
      <c r="H855" s="662"/>
      <c r="I855" s="679"/>
      <c r="J855" s="679"/>
      <c r="K855" s="680" t="s">
        <v>592</v>
      </c>
      <c r="L855" s="588" t="s">
        <v>3996</v>
      </c>
      <c r="M855" s="985">
        <f t="shared" si="39"/>
        <v>5476180</v>
      </c>
      <c r="N855" s="985">
        <f t="shared" si="40"/>
        <v>0</v>
      </c>
      <c r="O855" s="985">
        <f t="shared" si="41"/>
        <v>5476180</v>
      </c>
      <c r="P855" s="662"/>
      <c r="Q855" s="662"/>
      <c r="R855" s="662"/>
      <c r="S855" s="662"/>
      <c r="T855" s="662"/>
      <c r="U855" s="662"/>
      <c r="V855" s="662"/>
      <c r="W855" s="662"/>
      <c r="X855" s="662"/>
      <c r="Y855" s="662"/>
      <c r="Z855" s="662"/>
      <c r="AA855" s="662"/>
      <c r="AB855" s="662"/>
      <c r="AC855" s="662"/>
      <c r="AD855" s="662"/>
      <c r="AE855" s="662"/>
      <c r="AF855" s="662"/>
      <c r="AG855" s="662"/>
      <c r="AH855" s="662"/>
      <c r="AI855" s="662"/>
      <c r="AJ855" s="662"/>
    </row>
    <row r="856" spans="1:162" s="684" customFormat="1" ht="24" customHeight="1">
      <c r="A856" s="384"/>
      <c r="B856" s="385"/>
      <c r="C856" s="385" t="s">
        <v>595</v>
      </c>
      <c r="D856" s="418" t="s">
        <v>1352</v>
      </c>
      <c r="E856" s="419">
        <v>2497170</v>
      </c>
      <c r="F856" s="419">
        <v>0</v>
      </c>
      <c r="G856" s="417">
        <v>2497170</v>
      </c>
      <c r="H856" s="667"/>
      <c r="I856" s="670"/>
      <c r="J856" s="669"/>
      <c r="K856" s="669" t="s">
        <v>595</v>
      </c>
      <c r="L856" s="586" t="s">
        <v>3997</v>
      </c>
      <c r="M856" s="982">
        <f t="shared" si="39"/>
        <v>2497170</v>
      </c>
      <c r="N856" s="982">
        <f t="shared" si="40"/>
        <v>0</v>
      </c>
      <c r="O856" s="982">
        <f t="shared" si="41"/>
        <v>2497170</v>
      </c>
      <c r="P856" s="667"/>
      <c r="Q856" s="667"/>
      <c r="R856" s="667"/>
      <c r="S856" s="667"/>
      <c r="T856" s="667"/>
      <c r="U856" s="667"/>
      <c r="V856" s="667"/>
      <c r="W856" s="667"/>
      <c r="X856" s="667"/>
      <c r="Y856" s="667"/>
      <c r="Z856" s="667"/>
      <c r="AA856" s="667"/>
      <c r="AB856" s="667"/>
      <c r="AC856" s="667"/>
      <c r="AD856" s="667"/>
      <c r="AE856" s="667"/>
      <c r="AF856" s="667"/>
      <c r="AG856" s="667"/>
      <c r="AH856" s="667"/>
      <c r="AI856" s="667"/>
      <c r="AJ856" s="667"/>
      <c r="AK856" s="668"/>
      <c r="AL856" s="668"/>
      <c r="AM856" s="668"/>
      <c r="AN856" s="668"/>
      <c r="AO856" s="668"/>
      <c r="AP856" s="668"/>
      <c r="AQ856" s="668"/>
      <c r="AR856" s="668"/>
      <c r="AS856" s="668"/>
      <c r="AT856" s="668"/>
      <c r="AU856" s="668"/>
      <c r="AV856" s="668"/>
      <c r="AW856" s="668"/>
      <c r="AX856" s="668"/>
      <c r="AY856" s="668"/>
      <c r="AZ856" s="668"/>
      <c r="BA856" s="668"/>
      <c r="BB856" s="668"/>
      <c r="BC856" s="668"/>
      <c r="BD856" s="668"/>
      <c r="BE856" s="668"/>
      <c r="BF856" s="668"/>
      <c r="BG856" s="668"/>
      <c r="BH856" s="668"/>
      <c r="BI856" s="668"/>
      <c r="BJ856" s="668"/>
      <c r="BK856" s="668"/>
      <c r="BL856" s="668"/>
      <c r="BM856" s="668"/>
      <c r="BN856" s="668"/>
      <c r="BO856" s="668"/>
      <c r="BP856" s="668"/>
      <c r="BQ856" s="668"/>
      <c r="BR856" s="668"/>
      <c r="BS856" s="668"/>
      <c r="BT856" s="668"/>
      <c r="BU856" s="668"/>
      <c r="BV856" s="668"/>
      <c r="BW856" s="668"/>
      <c r="BX856" s="668"/>
      <c r="BY856" s="668"/>
      <c r="BZ856" s="668"/>
      <c r="CA856" s="668"/>
      <c r="CB856" s="668"/>
      <c r="CC856" s="668"/>
      <c r="CD856" s="668"/>
      <c r="CE856" s="668"/>
      <c r="CF856" s="668"/>
      <c r="CG856" s="668"/>
      <c r="CH856" s="668"/>
      <c r="CI856" s="668"/>
      <c r="CJ856" s="668"/>
      <c r="CK856" s="668"/>
      <c r="CL856" s="668"/>
      <c r="CM856" s="668"/>
      <c r="CN856" s="668"/>
      <c r="CO856" s="668"/>
      <c r="CP856" s="668"/>
      <c r="CQ856" s="668"/>
      <c r="CR856" s="668"/>
      <c r="CS856" s="668"/>
      <c r="CT856" s="668"/>
      <c r="CU856" s="668"/>
      <c r="CV856" s="668"/>
      <c r="CW856" s="668"/>
      <c r="CX856" s="668"/>
      <c r="CY856" s="668"/>
      <c r="CZ856" s="668"/>
      <c r="DA856" s="668"/>
      <c r="DB856" s="668"/>
      <c r="DC856" s="668"/>
      <c r="DD856" s="668"/>
      <c r="DE856" s="668"/>
      <c r="DF856" s="668"/>
      <c r="DG856" s="668"/>
      <c r="DH856" s="668"/>
      <c r="DI856" s="668"/>
      <c r="DJ856" s="668"/>
      <c r="DK856" s="668"/>
      <c r="DL856" s="668"/>
      <c r="DM856" s="668"/>
      <c r="DN856" s="668"/>
      <c r="DO856" s="668"/>
      <c r="DP856" s="668"/>
      <c r="DQ856" s="668"/>
      <c r="DR856" s="668"/>
      <c r="DS856" s="668"/>
      <c r="DT856" s="668"/>
      <c r="DU856" s="668"/>
      <c r="DV856" s="668"/>
      <c r="DW856" s="668"/>
      <c r="DX856" s="668"/>
      <c r="DY856" s="668"/>
      <c r="DZ856" s="668"/>
      <c r="EA856" s="668"/>
      <c r="EB856" s="668"/>
      <c r="EC856" s="668"/>
      <c r="ED856" s="668"/>
      <c r="EE856" s="668"/>
      <c r="EF856" s="668"/>
      <c r="EG856" s="668"/>
      <c r="EH856" s="668"/>
      <c r="EI856" s="668"/>
      <c r="EJ856" s="668"/>
      <c r="EK856" s="668"/>
      <c r="EL856" s="668"/>
      <c r="EM856" s="668"/>
      <c r="EN856" s="668"/>
      <c r="EO856" s="668"/>
      <c r="EP856" s="668"/>
      <c r="EQ856" s="668"/>
      <c r="ER856" s="668"/>
      <c r="ES856" s="668"/>
      <c r="ET856" s="668"/>
      <c r="EU856" s="668"/>
      <c r="EV856" s="668"/>
      <c r="EW856" s="668"/>
      <c r="EX856" s="668"/>
      <c r="EY856" s="668"/>
      <c r="EZ856" s="668"/>
      <c r="FA856" s="668"/>
      <c r="FB856" s="668"/>
      <c r="FC856" s="668"/>
      <c r="FD856" s="668"/>
      <c r="FE856" s="668"/>
      <c r="FF856" s="668"/>
    </row>
    <row r="857" spans="1:162" s="684" customFormat="1" ht="24" customHeight="1">
      <c r="A857" s="384"/>
      <c r="B857" s="385"/>
      <c r="C857" s="385" t="s">
        <v>599</v>
      </c>
      <c r="D857" s="418" t="s">
        <v>1353</v>
      </c>
      <c r="E857" s="419">
        <v>179640</v>
      </c>
      <c r="F857" s="419">
        <v>0</v>
      </c>
      <c r="G857" s="417">
        <v>179640</v>
      </c>
      <c r="H857" s="667"/>
      <c r="I857" s="670"/>
      <c r="J857" s="669"/>
      <c r="K857" s="669" t="s">
        <v>599</v>
      </c>
      <c r="L857" s="586" t="s">
        <v>3998</v>
      </c>
      <c r="M857" s="982">
        <f t="shared" si="39"/>
        <v>179640</v>
      </c>
      <c r="N857" s="982">
        <f t="shared" si="40"/>
        <v>0</v>
      </c>
      <c r="O857" s="982">
        <f t="shared" si="41"/>
        <v>179640</v>
      </c>
      <c r="P857" s="667"/>
      <c r="Q857" s="667"/>
      <c r="R857" s="667"/>
      <c r="S857" s="667"/>
      <c r="T857" s="667"/>
      <c r="U857" s="667"/>
      <c r="V857" s="667"/>
      <c r="W857" s="667"/>
      <c r="X857" s="667"/>
      <c r="Y857" s="667"/>
      <c r="Z857" s="667"/>
      <c r="AA857" s="667"/>
      <c r="AB857" s="667"/>
      <c r="AC857" s="667"/>
      <c r="AD857" s="667"/>
      <c r="AE857" s="667"/>
      <c r="AF857" s="667"/>
      <c r="AG857" s="667"/>
      <c r="AH857" s="667"/>
      <c r="AI857" s="667"/>
      <c r="AJ857" s="667"/>
      <c r="AK857" s="668"/>
      <c r="AL857" s="668"/>
      <c r="AM857" s="668"/>
      <c r="AN857" s="668"/>
      <c r="AO857" s="668"/>
      <c r="AP857" s="668"/>
      <c r="AQ857" s="668"/>
      <c r="AR857" s="668"/>
      <c r="AS857" s="668"/>
      <c r="AT857" s="668"/>
      <c r="AU857" s="668"/>
      <c r="AV857" s="668"/>
      <c r="AW857" s="668"/>
      <c r="AX857" s="668"/>
      <c r="AY857" s="668"/>
      <c r="AZ857" s="668"/>
      <c r="BA857" s="668"/>
      <c r="BB857" s="668"/>
      <c r="BC857" s="668"/>
      <c r="BD857" s="668"/>
      <c r="BE857" s="668"/>
      <c r="BF857" s="668"/>
      <c r="BG857" s="668"/>
      <c r="BH857" s="668"/>
      <c r="BI857" s="668"/>
      <c r="BJ857" s="668"/>
      <c r="BK857" s="668"/>
      <c r="BL857" s="668"/>
      <c r="BM857" s="668"/>
      <c r="BN857" s="668"/>
      <c r="BO857" s="668"/>
      <c r="BP857" s="668"/>
      <c r="BQ857" s="668"/>
      <c r="BR857" s="668"/>
      <c r="BS857" s="668"/>
      <c r="BT857" s="668"/>
      <c r="BU857" s="668"/>
      <c r="BV857" s="668"/>
      <c r="BW857" s="668"/>
      <c r="BX857" s="668"/>
      <c r="BY857" s="668"/>
      <c r="BZ857" s="668"/>
      <c r="CA857" s="668"/>
      <c r="CB857" s="668"/>
      <c r="CC857" s="668"/>
      <c r="CD857" s="668"/>
      <c r="CE857" s="668"/>
      <c r="CF857" s="668"/>
      <c r="CG857" s="668"/>
      <c r="CH857" s="668"/>
      <c r="CI857" s="668"/>
      <c r="CJ857" s="668"/>
      <c r="CK857" s="668"/>
      <c r="CL857" s="668"/>
      <c r="CM857" s="668"/>
      <c r="CN857" s="668"/>
      <c r="CO857" s="668"/>
      <c r="CP857" s="668"/>
      <c r="CQ857" s="668"/>
      <c r="CR857" s="668"/>
      <c r="CS857" s="668"/>
      <c r="CT857" s="668"/>
      <c r="CU857" s="668"/>
      <c r="CV857" s="668"/>
      <c r="CW857" s="668"/>
      <c r="CX857" s="668"/>
      <c r="CY857" s="668"/>
      <c r="CZ857" s="668"/>
      <c r="DA857" s="668"/>
      <c r="DB857" s="668"/>
      <c r="DC857" s="668"/>
      <c r="DD857" s="668"/>
      <c r="DE857" s="668"/>
      <c r="DF857" s="668"/>
      <c r="DG857" s="668"/>
      <c r="DH857" s="668"/>
      <c r="DI857" s="668"/>
      <c r="DJ857" s="668"/>
      <c r="DK857" s="668"/>
      <c r="DL857" s="668"/>
      <c r="DM857" s="668"/>
      <c r="DN857" s="668"/>
      <c r="DO857" s="668"/>
      <c r="DP857" s="668"/>
      <c r="DQ857" s="668"/>
      <c r="DR857" s="668"/>
      <c r="DS857" s="668"/>
      <c r="DT857" s="668"/>
      <c r="DU857" s="668"/>
      <c r="DV857" s="668"/>
      <c r="DW857" s="668"/>
      <c r="DX857" s="668"/>
      <c r="DY857" s="668"/>
      <c r="DZ857" s="668"/>
      <c r="EA857" s="668"/>
      <c r="EB857" s="668"/>
      <c r="EC857" s="668"/>
      <c r="ED857" s="668"/>
      <c r="EE857" s="668"/>
      <c r="EF857" s="668"/>
      <c r="EG857" s="668"/>
      <c r="EH857" s="668"/>
      <c r="EI857" s="668"/>
      <c r="EJ857" s="668"/>
      <c r="EK857" s="668"/>
      <c r="EL857" s="668"/>
      <c r="EM857" s="668"/>
      <c r="EN857" s="668"/>
      <c r="EO857" s="668"/>
      <c r="EP857" s="668"/>
      <c r="EQ857" s="668"/>
      <c r="ER857" s="668"/>
      <c r="ES857" s="668"/>
      <c r="ET857" s="668"/>
      <c r="EU857" s="668"/>
      <c r="EV857" s="668"/>
      <c r="EW857" s="668"/>
      <c r="EX857" s="668"/>
      <c r="EY857" s="668"/>
      <c r="EZ857" s="668"/>
      <c r="FA857" s="668"/>
      <c r="FB857" s="668"/>
      <c r="FC857" s="668"/>
      <c r="FD857" s="668"/>
      <c r="FE857" s="668"/>
      <c r="FF857" s="668"/>
    </row>
    <row r="858" spans="1:162" s="678" customFormat="1" ht="24" customHeight="1" thickBot="1">
      <c r="A858" s="436" t="s">
        <v>1354</v>
      </c>
      <c r="B858" s="437"/>
      <c r="C858" s="436"/>
      <c r="D858" s="438" t="s">
        <v>1355</v>
      </c>
      <c r="E858" s="439">
        <v>31772550</v>
      </c>
      <c r="F858" s="439">
        <v>0</v>
      </c>
      <c r="G858" s="439">
        <v>31772550</v>
      </c>
      <c r="H858" s="667"/>
      <c r="I858" s="692" t="s">
        <v>1354</v>
      </c>
      <c r="J858" s="693"/>
      <c r="K858" s="692"/>
      <c r="L858" s="591" t="s">
        <v>3999</v>
      </c>
      <c r="M858" s="980">
        <f t="shared" si="39"/>
        <v>31772550</v>
      </c>
      <c r="N858" s="980">
        <f t="shared" si="40"/>
        <v>0</v>
      </c>
      <c r="O858" s="980">
        <f t="shared" si="41"/>
        <v>31772550</v>
      </c>
      <c r="P858" s="667"/>
      <c r="Q858" s="667"/>
      <c r="R858" s="667"/>
      <c r="S858" s="667"/>
      <c r="T858" s="667"/>
      <c r="U858" s="667"/>
      <c r="V858" s="667"/>
      <c r="W858" s="667"/>
      <c r="X858" s="667"/>
      <c r="Y858" s="667"/>
      <c r="Z858" s="667"/>
      <c r="AA858" s="667"/>
      <c r="AB858" s="667"/>
      <c r="AC858" s="667"/>
      <c r="AD858" s="667"/>
      <c r="AE858" s="667"/>
      <c r="AF858" s="667"/>
      <c r="AG858" s="667"/>
      <c r="AH858" s="667"/>
      <c r="AI858" s="667"/>
      <c r="AJ858" s="667"/>
      <c r="AK858" s="668"/>
      <c r="AL858" s="668"/>
      <c r="AM858" s="668"/>
      <c r="AN858" s="668"/>
      <c r="AO858" s="668"/>
      <c r="AP858" s="668"/>
      <c r="AQ858" s="668"/>
      <c r="AR858" s="668"/>
      <c r="AS858" s="668"/>
      <c r="AT858" s="668"/>
      <c r="AU858" s="668"/>
      <c r="AV858" s="668"/>
      <c r="AW858" s="668"/>
      <c r="AX858" s="668"/>
      <c r="AY858" s="668"/>
      <c r="AZ858" s="668"/>
      <c r="BA858" s="668"/>
      <c r="BB858" s="668"/>
      <c r="BC858" s="668"/>
      <c r="BD858" s="668"/>
      <c r="BE858" s="668"/>
      <c r="BF858" s="668"/>
      <c r="BG858" s="668"/>
      <c r="BH858" s="668"/>
      <c r="BI858" s="668"/>
      <c r="BJ858" s="668"/>
      <c r="BK858" s="668"/>
      <c r="BL858" s="668"/>
      <c r="BM858" s="668"/>
      <c r="BN858" s="668"/>
      <c r="BO858" s="668"/>
      <c r="BP858" s="668"/>
      <c r="BQ858" s="668"/>
      <c r="BR858" s="668"/>
      <c r="BS858" s="668"/>
      <c r="BT858" s="668"/>
      <c r="BU858" s="668"/>
      <c r="BV858" s="668"/>
      <c r="BW858" s="668"/>
      <c r="BX858" s="668"/>
      <c r="BY858" s="668"/>
      <c r="BZ858" s="668"/>
      <c r="CA858" s="668"/>
      <c r="CB858" s="668"/>
      <c r="CC858" s="668"/>
      <c r="CD858" s="668"/>
      <c r="CE858" s="668"/>
      <c r="CF858" s="668"/>
      <c r="CG858" s="668"/>
      <c r="CH858" s="668"/>
      <c r="CI858" s="668"/>
      <c r="CJ858" s="668"/>
      <c r="CK858" s="668"/>
      <c r="CL858" s="668"/>
      <c r="CM858" s="668"/>
      <c r="CN858" s="668"/>
      <c r="CO858" s="668"/>
      <c r="CP858" s="668"/>
      <c r="CQ858" s="668"/>
      <c r="CR858" s="668"/>
      <c r="CS858" s="668"/>
      <c r="CT858" s="668"/>
      <c r="CU858" s="668"/>
      <c r="CV858" s="668"/>
      <c r="CW858" s="668"/>
      <c r="CX858" s="668"/>
      <c r="CY858" s="668"/>
      <c r="CZ858" s="668"/>
      <c r="DA858" s="668"/>
      <c r="DB858" s="668"/>
      <c r="DC858" s="668"/>
      <c r="DD858" s="668"/>
      <c r="DE858" s="668"/>
      <c r="DF858" s="668"/>
      <c r="DG858" s="668"/>
      <c r="DH858" s="668"/>
      <c r="DI858" s="668"/>
      <c r="DJ858" s="668"/>
      <c r="DK858" s="668"/>
      <c r="DL858" s="668"/>
      <c r="DM858" s="668"/>
      <c r="DN858" s="668"/>
      <c r="DO858" s="668"/>
      <c r="DP858" s="668"/>
      <c r="DQ858" s="668"/>
      <c r="DR858" s="668"/>
      <c r="DS858" s="668"/>
      <c r="DT858" s="668"/>
      <c r="DU858" s="668"/>
      <c r="DV858" s="668"/>
      <c r="DW858" s="668"/>
      <c r="DX858" s="668"/>
      <c r="DY858" s="668"/>
      <c r="DZ858" s="668"/>
      <c r="EA858" s="668"/>
      <c r="EB858" s="668"/>
      <c r="EC858" s="668"/>
      <c r="ED858" s="668"/>
      <c r="EE858" s="668"/>
      <c r="EF858" s="668"/>
      <c r="EG858" s="668"/>
      <c r="EH858" s="668"/>
      <c r="EI858" s="668"/>
      <c r="EJ858" s="668"/>
      <c r="EK858" s="668"/>
      <c r="EL858" s="668"/>
      <c r="EM858" s="668"/>
      <c r="EN858" s="668"/>
      <c r="EO858" s="668"/>
      <c r="EP858" s="668"/>
      <c r="EQ858" s="668"/>
      <c r="ER858" s="668"/>
      <c r="ES858" s="668"/>
      <c r="ET858" s="668"/>
      <c r="EU858" s="668"/>
      <c r="EV858" s="668"/>
      <c r="EW858" s="668"/>
      <c r="EX858" s="668"/>
      <c r="EY858" s="668"/>
      <c r="EZ858" s="668"/>
      <c r="FA858" s="668"/>
      <c r="FB858" s="668"/>
      <c r="FC858" s="668"/>
      <c r="FD858" s="668"/>
      <c r="FE858" s="668"/>
      <c r="FF858" s="668"/>
    </row>
    <row r="859" spans="1:162" s="668" customFormat="1" ht="24" customHeight="1" thickTop="1">
      <c r="A859" s="414"/>
      <c r="B859" s="414" t="s">
        <v>592</v>
      </c>
      <c r="C859" s="415"/>
      <c r="D859" s="416" t="s">
        <v>593</v>
      </c>
      <c r="E859" s="417">
        <v>18829000</v>
      </c>
      <c r="F859" s="417">
        <v>0</v>
      </c>
      <c r="G859" s="417">
        <v>18829000</v>
      </c>
      <c r="H859" s="667"/>
      <c r="I859" s="665"/>
      <c r="J859" s="665" t="s">
        <v>592</v>
      </c>
      <c r="K859" s="666"/>
      <c r="L859" s="585" t="s">
        <v>4000</v>
      </c>
      <c r="M859" s="981">
        <f t="shared" si="39"/>
        <v>18829000</v>
      </c>
      <c r="N859" s="981">
        <f t="shared" si="40"/>
        <v>0</v>
      </c>
      <c r="O859" s="981">
        <f t="shared" si="41"/>
        <v>18829000</v>
      </c>
      <c r="P859" s="667"/>
      <c r="Q859" s="667"/>
      <c r="R859" s="667"/>
      <c r="S859" s="667"/>
      <c r="T859" s="667"/>
      <c r="U859" s="667"/>
      <c r="V859" s="667"/>
      <c r="W859" s="667"/>
      <c r="X859" s="667"/>
      <c r="Y859" s="667"/>
      <c r="Z859" s="667"/>
      <c r="AA859" s="667"/>
      <c r="AB859" s="667"/>
      <c r="AC859" s="667"/>
      <c r="AD859" s="667"/>
      <c r="AE859" s="667"/>
      <c r="AF859" s="667"/>
      <c r="AG859" s="667"/>
      <c r="AH859" s="667"/>
      <c r="AI859" s="667"/>
      <c r="AJ859" s="667"/>
    </row>
    <row r="860" spans="1:162" s="668" customFormat="1" ht="24" customHeight="1">
      <c r="A860" s="385"/>
      <c r="B860" s="384"/>
      <c r="C860" s="385" t="s">
        <v>592</v>
      </c>
      <c r="D860" s="418" t="s">
        <v>594</v>
      </c>
      <c r="E860" s="419">
        <v>18829000</v>
      </c>
      <c r="F860" s="419">
        <v>0</v>
      </c>
      <c r="G860" s="417">
        <v>18829000</v>
      </c>
      <c r="H860" s="667"/>
      <c r="I860" s="669"/>
      <c r="J860" s="670"/>
      <c r="K860" s="669" t="s">
        <v>592</v>
      </c>
      <c r="L860" s="586" t="s">
        <v>3327</v>
      </c>
      <c r="M860" s="982">
        <f t="shared" si="39"/>
        <v>18829000</v>
      </c>
      <c r="N860" s="982">
        <f t="shared" si="40"/>
        <v>0</v>
      </c>
      <c r="O860" s="982">
        <f t="shared" si="41"/>
        <v>18829000</v>
      </c>
      <c r="P860" s="667"/>
      <c r="Q860" s="667"/>
      <c r="R860" s="667"/>
      <c r="S860" s="667"/>
      <c r="T860" s="667"/>
      <c r="U860" s="667"/>
      <c r="V860" s="667"/>
      <c r="W860" s="667"/>
      <c r="X860" s="667"/>
      <c r="Y860" s="667"/>
      <c r="Z860" s="667"/>
      <c r="AA860" s="667"/>
      <c r="AB860" s="667"/>
      <c r="AC860" s="667"/>
      <c r="AD860" s="667"/>
      <c r="AE860" s="667"/>
      <c r="AF860" s="667"/>
      <c r="AG860" s="667"/>
      <c r="AH860" s="667"/>
      <c r="AI860" s="667"/>
      <c r="AJ860" s="667"/>
    </row>
    <row r="861" spans="1:162" s="672" customFormat="1" ht="24" customHeight="1">
      <c r="A861" s="385"/>
      <c r="B861" s="385" t="s">
        <v>595</v>
      </c>
      <c r="C861" s="384"/>
      <c r="D861" s="418" t="s">
        <v>1356</v>
      </c>
      <c r="E861" s="419">
        <v>3460620</v>
      </c>
      <c r="F861" s="419">
        <v>0</v>
      </c>
      <c r="G861" s="417">
        <v>3460620</v>
      </c>
      <c r="H861" s="667"/>
      <c r="I861" s="669"/>
      <c r="J861" s="669" t="s">
        <v>595</v>
      </c>
      <c r="K861" s="670"/>
      <c r="L861" s="586" t="s">
        <v>4001</v>
      </c>
      <c r="M861" s="982">
        <f t="shared" si="39"/>
        <v>3460620</v>
      </c>
      <c r="N861" s="982">
        <f t="shared" si="40"/>
        <v>0</v>
      </c>
      <c r="O861" s="982">
        <f t="shared" si="41"/>
        <v>3460620</v>
      </c>
      <c r="P861" s="667"/>
      <c r="Q861" s="667"/>
      <c r="R861" s="667"/>
      <c r="S861" s="667"/>
      <c r="T861" s="667"/>
      <c r="U861" s="667"/>
      <c r="V861" s="667"/>
      <c r="W861" s="667"/>
      <c r="X861" s="667"/>
      <c r="Y861" s="667"/>
      <c r="Z861" s="667"/>
      <c r="AA861" s="667"/>
      <c r="AB861" s="667"/>
      <c r="AC861" s="667"/>
      <c r="AD861" s="667"/>
      <c r="AE861" s="667"/>
      <c r="AF861" s="667"/>
      <c r="AG861" s="667"/>
      <c r="AH861" s="667"/>
      <c r="AI861" s="667"/>
      <c r="AJ861" s="667"/>
      <c r="AK861" s="668"/>
      <c r="AL861" s="668"/>
      <c r="AM861" s="668"/>
      <c r="AN861" s="668"/>
      <c r="AO861" s="668"/>
      <c r="AP861" s="668"/>
      <c r="AQ861" s="668"/>
      <c r="AR861" s="668"/>
      <c r="AS861" s="668"/>
      <c r="AT861" s="668"/>
      <c r="AU861" s="668"/>
      <c r="AV861" s="668"/>
      <c r="AW861" s="668"/>
      <c r="AX861" s="668"/>
      <c r="AY861" s="668"/>
      <c r="AZ861" s="668"/>
      <c r="BA861" s="668"/>
      <c r="BB861" s="668"/>
      <c r="BC861" s="668"/>
      <c r="BD861" s="668"/>
      <c r="BE861" s="668"/>
      <c r="BF861" s="668"/>
      <c r="BG861" s="668"/>
      <c r="BH861" s="668"/>
      <c r="BI861" s="668"/>
      <c r="BJ861" s="668"/>
      <c r="BK861" s="668"/>
      <c r="BL861" s="668"/>
      <c r="BM861" s="668"/>
      <c r="BN861" s="668"/>
      <c r="BO861" s="668"/>
      <c r="BP861" s="668"/>
      <c r="BQ861" s="668"/>
      <c r="BR861" s="668"/>
      <c r="BS861" s="668"/>
      <c r="BT861" s="668"/>
      <c r="BU861" s="668"/>
      <c r="BV861" s="668"/>
      <c r="BW861" s="668"/>
      <c r="BX861" s="668"/>
      <c r="BY861" s="668"/>
      <c r="BZ861" s="668"/>
      <c r="CA861" s="668"/>
      <c r="CB861" s="668"/>
      <c r="CC861" s="668"/>
      <c r="CD861" s="668"/>
      <c r="CE861" s="668"/>
      <c r="CF861" s="668"/>
      <c r="CG861" s="668"/>
      <c r="CH861" s="668"/>
      <c r="CI861" s="668"/>
      <c r="CJ861" s="668"/>
      <c r="CK861" s="668"/>
      <c r="CL861" s="668"/>
      <c r="CM861" s="668"/>
      <c r="CN861" s="668"/>
      <c r="CO861" s="668"/>
      <c r="CP861" s="668"/>
      <c r="CQ861" s="668"/>
      <c r="CR861" s="668"/>
      <c r="CS861" s="668"/>
      <c r="CT861" s="668"/>
      <c r="CU861" s="668"/>
      <c r="CV861" s="668"/>
      <c r="CW861" s="668"/>
      <c r="CX861" s="668"/>
      <c r="CY861" s="668"/>
      <c r="CZ861" s="668"/>
      <c r="DA861" s="668"/>
      <c r="DB861" s="668"/>
      <c r="DC861" s="668"/>
      <c r="DD861" s="668"/>
      <c r="DE861" s="668"/>
      <c r="DF861" s="668"/>
      <c r="DG861" s="668"/>
      <c r="DH861" s="668"/>
      <c r="DI861" s="668"/>
      <c r="DJ861" s="668"/>
      <c r="DK861" s="668"/>
      <c r="DL861" s="668"/>
      <c r="DM861" s="668"/>
      <c r="DN861" s="668"/>
      <c r="DO861" s="668"/>
      <c r="DP861" s="668"/>
      <c r="DQ861" s="668"/>
      <c r="DR861" s="668"/>
      <c r="DS861" s="668"/>
      <c r="DT861" s="668"/>
      <c r="DU861" s="668"/>
      <c r="DV861" s="668"/>
      <c r="DW861" s="668"/>
      <c r="DX861" s="668"/>
      <c r="DY861" s="668"/>
      <c r="DZ861" s="668"/>
      <c r="EA861" s="668"/>
      <c r="EB861" s="668"/>
      <c r="EC861" s="668"/>
      <c r="ED861" s="668"/>
      <c r="EE861" s="668"/>
      <c r="EF861" s="668"/>
      <c r="EG861" s="668"/>
      <c r="EH861" s="668"/>
      <c r="EI861" s="668"/>
      <c r="EJ861" s="668"/>
      <c r="EK861" s="668"/>
      <c r="EL861" s="668"/>
      <c r="EM861" s="668"/>
      <c r="EN861" s="668"/>
      <c r="EO861" s="668"/>
      <c r="EP861" s="668"/>
      <c r="EQ861" s="668"/>
      <c r="ER861" s="668"/>
      <c r="ES861" s="668"/>
      <c r="ET861" s="668"/>
      <c r="EU861" s="668"/>
      <c r="EV861" s="668"/>
      <c r="EW861" s="668"/>
      <c r="EX861" s="668"/>
      <c r="EY861" s="668"/>
      <c r="EZ861" s="668"/>
      <c r="FA861" s="668"/>
      <c r="FB861" s="668"/>
      <c r="FC861" s="668"/>
      <c r="FD861" s="668"/>
      <c r="FE861" s="668"/>
      <c r="FF861" s="668"/>
    </row>
    <row r="862" spans="1:162" s="668" customFormat="1" ht="24" customHeight="1">
      <c r="A862" s="385"/>
      <c r="B862" s="384"/>
      <c r="C862" s="385" t="s">
        <v>592</v>
      </c>
      <c r="D862" s="418" t="s">
        <v>1357</v>
      </c>
      <c r="E862" s="419">
        <v>1830680</v>
      </c>
      <c r="F862" s="419">
        <v>0</v>
      </c>
      <c r="G862" s="417">
        <v>1830680</v>
      </c>
      <c r="H862" s="667"/>
      <c r="I862" s="669"/>
      <c r="J862" s="670"/>
      <c r="K862" s="669" t="s">
        <v>592</v>
      </c>
      <c r="L862" s="586" t="s">
        <v>4002</v>
      </c>
      <c r="M862" s="982">
        <f t="shared" si="39"/>
        <v>1830680</v>
      </c>
      <c r="N862" s="982">
        <f t="shared" si="40"/>
        <v>0</v>
      </c>
      <c r="O862" s="982">
        <f t="shared" si="41"/>
        <v>1830680</v>
      </c>
      <c r="P862" s="667"/>
      <c r="Q862" s="667"/>
      <c r="R862" s="667"/>
      <c r="S862" s="667"/>
      <c r="T862" s="667"/>
      <c r="U862" s="667"/>
      <c r="V862" s="667"/>
      <c r="W862" s="667"/>
      <c r="X862" s="667"/>
      <c r="Y862" s="667"/>
      <c r="Z862" s="667"/>
      <c r="AA862" s="667"/>
      <c r="AB862" s="667"/>
      <c r="AC862" s="667"/>
      <c r="AD862" s="667"/>
      <c r="AE862" s="667"/>
      <c r="AF862" s="667"/>
      <c r="AG862" s="667"/>
      <c r="AH862" s="667"/>
      <c r="AI862" s="667"/>
      <c r="AJ862" s="667"/>
    </row>
    <row r="863" spans="1:162" s="668" customFormat="1" ht="24" customHeight="1">
      <c r="A863" s="385"/>
      <c r="B863" s="385"/>
      <c r="C863" s="384" t="s">
        <v>595</v>
      </c>
      <c r="D863" s="418" t="s">
        <v>1358</v>
      </c>
      <c r="E863" s="419">
        <v>1105570</v>
      </c>
      <c r="F863" s="419">
        <v>0</v>
      </c>
      <c r="G863" s="417">
        <v>1105570</v>
      </c>
      <c r="H863" s="667"/>
      <c r="I863" s="669"/>
      <c r="J863" s="669"/>
      <c r="K863" s="670" t="s">
        <v>595</v>
      </c>
      <c r="L863" s="586" t="s">
        <v>4003</v>
      </c>
      <c r="M863" s="982">
        <f t="shared" si="39"/>
        <v>1105570</v>
      </c>
      <c r="N863" s="982">
        <f t="shared" si="40"/>
        <v>0</v>
      </c>
      <c r="O863" s="982">
        <f t="shared" si="41"/>
        <v>1105570</v>
      </c>
      <c r="P863" s="667"/>
      <c r="Q863" s="667"/>
      <c r="R863" s="667"/>
      <c r="S863" s="667"/>
      <c r="T863" s="667"/>
      <c r="U863" s="667"/>
      <c r="V863" s="667"/>
      <c r="W863" s="667"/>
      <c r="X863" s="667"/>
      <c r="Y863" s="667"/>
      <c r="Z863" s="667"/>
      <c r="AA863" s="667"/>
      <c r="AB863" s="667"/>
      <c r="AC863" s="667"/>
      <c r="AD863" s="667"/>
      <c r="AE863" s="667"/>
      <c r="AF863" s="667"/>
      <c r="AG863" s="667"/>
      <c r="AH863" s="667"/>
      <c r="AI863" s="667"/>
      <c r="AJ863" s="667"/>
    </row>
    <row r="864" spans="1:162" s="663" customFormat="1" ht="24" customHeight="1">
      <c r="A864" s="385"/>
      <c r="B864" s="384"/>
      <c r="C864" s="385" t="s">
        <v>599</v>
      </c>
      <c r="D864" s="478" t="s">
        <v>1359</v>
      </c>
      <c r="E864" s="419">
        <v>524370</v>
      </c>
      <c r="F864" s="419">
        <v>0</v>
      </c>
      <c r="G864" s="417">
        <v>524370</v>
      </c>
      <c r="H864" s="662"/>
      <c r="I864" s="669"/>
      <c r="J864" s="670"/>
      <c r="K864" s="669" t="s">
        <v>599</v>
      </c>
      <c r="L864" s="586" t="s">
        <v>4004</v>
      </c>
      <c r="M864" s="982">
        <f t="shared" si="39"/>
        <v>524370</v>
      </c>
      <c r="N864" s="982">
        <f t="shared" si="40"/>
        <v>0</v>
      </c>
      <c r="O864" s="982">
        <f t="shared" si="41"/>
        <v>524370</v>
      </c>
      <c r="P864" s="662"/>
      <c r="Q864" s="662"/>
      <c r="R864" s="662"/>
      <c r="S864" s="662"/>
      <c r="T864" s="662"/>
      <c r="U864" s="662"/>
      <c r="V864" s="662"/>
      <c r="W864" s="662"/>
      <c r="X864" s="662"/>
      <c r="Y864" s="662"/>
      <c r="Z864" s="662"/>
      <c r="AA864" s="662"/>
      <c r="AB864" s="662"/>
      <c r="AC864" s="662"/>
      <c r="AD864" s="662"/>
      <c r="AE864" s="662"/>
      <c r="AF864" s="662"/>
      <c r="AG864" s="662"/>
      <c r="AH864" s="662"/>
      <c r="AI864" s="662"/>
      <c r="AJ864" s="662"/>
    </row>
    <row r="865" spans="1:162" s="672" customFormat="1" ht="24" customHeight="1">
      <c r="A865" s="385"/>
      <c r="B865" s="385" t="s">
        <v>599</v>
      </c>
      <c r="C865" s="384"/>
      <c r="D865" s="418" t="s">
        <v>3192</v>
      </c>
      <c r="E865" s="419">
        <v>3300120</v>
      </c>
      <c r="F865" s="419">
        <v>0</v>
      </c>
      <c r="G865" s="419">
        <v>3300120</v>
      </c>
      <c r="H865" s="667"/>
      <c r="I865" s="669"/>
      <c r="J865" s="669" t="s">
        <v>599</v>
      </c>
      <c r="K865" s="670"/>
      <c r="L865" s="586" t="s">
        <v>4005</v>
      </c>
      <c r="M865" s="982">
        <f t="shared" si="39"/>
        <v>3300120</v>
      </c>
      <c r="N865" s="982">
        <f t="shared" si="40"/>
        <v>0</v>
      </c>
      <c r="O865" s="982">
        <f t="shared" si="41"/>
        <v>3300120</v>
      </c>
      <c r="P865" s="667"/>
      <c r="Q865" s="667"/>
      <c r="R865" s="667"/>
      <c r="S865" s="667"/>
      <c r="T865" s="667"/>
      <c r="U865" s="667"/>
      <c r="V865" s="667"/>
      <c r="W865" s="667"/>
      <c r="X865" s="667"/>
      <c r="Y865" s="667"/>
      <c r="Z865" s="667"/>
      <c r="AA865" s="667"/>
      <c r="AB865" s="667"/>
      <c r="AC865" s="667"/>
      <c r="AD865" s="667"/>
      <c r="AE865" s="667"/>
      <c r="AF865" s="667"/>
      <c r="AG865" s="667"/>
      <c r="AH865" s="667"/>
      <c r="AI865" s="667"/>
      <c r="AJ865" s="667"/>
      <c r="AK865" s="668"/>
      <c r="AL865" s="668"/>
      <c r="AM865" s="668"/>
      <c r="AN865" s="668"/>
      <c r="AO865" s="668"/>
      <c r="AP865" s="668"/>
      <c r="AQ865" s="668"/>
      <c r="AR865" s="668"/>
      <c r="AS865" s="668"/>
      <c r="AT865" s="668"/>
      <c r="AU865" s="668"/>
      <c r="AV865" s="668"/>
      <c r="AW865" s="668"/>
      <c r="AX865" s="668"/>
      <c r="AY865" s="668"/>
      <c r="AZ865" s="668"/>
      <c r="BA865" s="668"/>
      <c r="BB865" s="668"/>
      <c r="BC865" s="668"/>
      <c r="BD865" s="668"/>
      <c r="BE865" s="668"/>
      <c r="BF865" s="668"/>
      <c r="BG865" s="668"/>
      <c r="BH865" s="668"/>
      <c r="BI865" s="668"/>
      <c r="BJ865" s="668"/>
      <c r="BK865" s="668"/>
      <c r="BL865" s="668"/>
      <c r="BM865" s="668"/>
      <c r="BN865" s="668"/>
      <c r="BO865" s="668"/>
      <c r="BP865" s="668"/>
      <c r="BQ865" s="668"/>
      <c r="BR865" s="668"/>
      <c r="BS865" s="668"/>
      <c r="BT865" s="668"/>
      <c r="BU865" s="668"/>
      <c r="BV865" s="668"/>
      <c r="BW865" s="668"/>
      <c r="BX865" s="668"/>
      <c r="BY865" s="668"/>
      <c r="BZ865" s="668"/>
      <c r="CA865" s="668"/>
      <c r="CB865" s="668"/>
      <c r="CC865" s="668"/>
      <c r="CD865" s="668"/>
      <c r="CE865" s="668"/>
      <c r="CF865" s="668"/>
      <c r="CG865" s="668"/>
      <c r="CH865" s="668"/>
      <c r="CI865" s="668"/>
      <c r="CJ865" s="668"/>
      <c r="CK865" s="668"/>
      <c r="CL865" s="668"/>
      <c r="CM865" s="668"/>
      <c r="CN865" s="668"/>
      <c r="CO865" s="668"/>
      <c r="CP865" s="668"/>
      <c r="CQ865" s="668"/>
      <c r="CR865" s="668"/>
      <c r="CS865" s="668"/>
      <c r="CT865" s="668"/>
      <c r="CU865" s="668"/>
      <c r="CV865" s="668"/>
      <c r="CW865" s="668"/>
      <c r="CX865" s="668"/>
      <c r="CY865" s="668"/>
      <c r="CZ865" s="668"/>
      <c r="DA865" s="668"/>
      <c r="DB865" s="668"/>
      <c r="DC865" s="668"/>
      <c r="DD865" s="668"/>
      <c r="DE865" s="668"/>
      <c r="DF865" s="668"/>
      <c r="DG865" s="668"/>
      <c r="DH865" s="668"/>
      <c r="DI865" s="668"/>
      <c r="DJ865" s="668"/>
      <c r="DK865" s="668"/>
      <c r="DL865" s="668"/>
      <c r="DM865" s="668"/>
      <c r="DN865" s="668"/>
      <c r="DO865" s="668"/>
      <c r="DP865" s="668"/>
      <c r="DQ865" s="668"/>
      <c r="DR865" s="668"/>
      <c r="DS865" s="668"/>
      <c r="DT865" s="668"/>
      <c r="DU865" s="668"/>
      <c r="DV865" s="668"/>
      <c r="DW865" s="668"/>
      <c r="DX865" s="668"/>
      <c r="DY865" s="668"/>
      <c r="DZ865" s="668"/>
      <c r="EA865" s="668"/>
      <c r="EB865" s="668"/>
      <c r="EC865" s="668"/>
      <c r="ED865" s="668"/>
      <c r="EE865" s="668"/>
      <c r="EF865" s="668"/>
      <c r="EG865" s="668"/>
      <c r="EH865" s="668"/>
      <c r="EI865" s="668"/>
      <c r="EJ865" s="668"/>
      <c r="EK865" s="668"/>
      <c r="EL865" s="668"/>
      <c r="EM865" s="668"/>
      <c r="EN865" s="668"/>
      <c r="EO865" s="668"/>
      <c r="EP865" s="668"/>
      <c r="EQ865" s="668"/>
      <c r="ER865" s="668"/>
      <c r="ES865" s="668"/>
      <c r="ET865" s="668"/>
      <c r="EU865" s="668"/>
      <c r="EV865" s="668"/>
      <c r="EW865" s="668"/>
      <c r="EX865" s="668"/>
      <c r="EY865" s="668"/>
      <c r="EZ865" s="668"/>
      <c r="FA865" s="668"/>
      <c r="FB865" s="668"/>
      <c r="FC865" s="668"/>
      <c r="FD865" s="668"/>
      <c r="FE865" s="668"/>
      <c r="FF865" s="668"/>
    </row>
    <row r="866" spans="1:162" s="678" customFormat="1" ht="24" customHeight="1" thickBot="1">
      <c r="A866" s="414"/>
      <c r="B866" s="415"/>
      <c r="C866" s="414" t="s">
        <v>592</v>
      </c>
      <c r="D866" s="416" t="s">
        <v>1360</v>
      </c>
      <c r="E866" s="417">
        <v>980120</v>
      </c>
      <c r="F866" s="417">
        <v>0</v>
      </c>
      <c r="G866" s="417">
        <v>980120</v>
      </c>
      <c r="H866" s="667"/>
      <c r="I866" s="665"/>
      <c r="J866" s="666"/>
      <c r="K866" s="665" t="s">
        <v>592</v>
      </c>
      <c r="L866" s="585" t="s">
        <v>4006</v>
      </c>
      <c r="M866" s="981">
        <f t="shared" si="39"/>
        <v>980120</v>
      </c>
      <c r="N866" s="981">
        <f t="shared" si="40"/>
        <v>0</v>
      </c>
      <c r="O866" s="981">
        <f t="shared" si="41"/>
        <v>980120</v>
      </c>
      <c r="P866" s="667"/>
      <c r="Q866" s="667"/>
      <c r="R866" s="667"/>
      <c r="S866" s="667"/>
      <c r="T866" s="667"/>
      <c r="U866" s="667"/>
      <c r="V866" s="667"/>
      <c r="W866" s="667"/>
      <c r="X866" s="667"/>
      <c r="Y866" s="667"/>
      <c r="Z866" s="667"/>
      <c r="AA866" s="667"/>
      <c r="AB866" s="667"/>
      <c r="AC866" s="667"/>
      <c r="AD866" s="667"/>
      <c r="AE866" s="667"/>
      <c r="AF866" s="667"/>
      <c r="AG866" s="667"/>
      <c r="AH866" s="667"/>
      <c r="AI866" s="667"/>
      <c r="AJ866" s="667"/>
      <c r="AK866" s="668"/>
      <c r="AL866" s="668"/>
      <c r="AM866" s="668"/>
      <c r="AN866" s="668"/>
      <c r="AO866" s="668"/>
      <c r="AP866" s="668"/>
      <c r="AQ866" s="668"/>
      <c r="AR866" s="668"/>
      <c r="AS866" s="668"/>
      <c r="AT866" s="668"/>
      <c r="AU866" s="668"/>
      <c r="AV866" s="668"/>
      <c r="AW866" s="668"/>
      <c r="AX866" s="668"/>
      <c r="AY866" s="668"/>
      <c r="AZ866" s="668"/>
      <c r="BA866" s="668"/>
      <c r="BB866" s="668"/>
      <c r="BC866" s="668"/>
      <c r="BD866" s="668"/>
      <c r="BE866" s="668"/>
      <c r="BF866" s="668"/>
      <c r="BG866" s="668"/>
      <c r="BH866" s="668"/>
      <c r="BI866" s="668"/>
      <c r="BJ866" s="668"/>
      <c r="BK866" s="668"/>
      <c r="BL866" s="668"/>
      <c r="BM866" s="668"/>
      <c r="BN866" s="668"/>
      <c r="BO866" s="668"/>
      <c r="BP866" s="668"/>
      <c r="BQ866" s="668"/>
      <c r="BR866" s="668"/>
      <c r="BS866" s="668"/>
      <c r="BT866" s="668"/>
      <c r="BU866" s="668"/>
      <c r="BV866" s="668"/>
      <c r="BW866" s="668"/>
      <c r="BX866" s="668"/>
      <c r="BY866" s="668"/>
      <c r="BZ866" s="668"/>
      <c r="CA866" s="668"/>
      <c r="CB866" s="668"/>
      <c r="CC866" s="668"/>
      <c r="CD866" s="668"/>
      <c r="CE866" s="668"/>
      <c r="CF866" s="668"/>
      <c r="CG866" s="668"/>
      <c r="CH866" s="668"/>
      <c r="CI866" s="668"/>
      <c r="CJ866" s="668"/>
      <c r="CK866" s="668"/>
      <c r="CL866" s="668"/>
      <c r="CM866" s="668"/>
      <c r="CN866" s="668"/>
      <c r="CO866" s="668"/>
      <c r="CP866" s="668"/>
      <c r="CQ866" s="668"/>
      <c r="CR866" s="668"/>
      <c r="CS866" s="668"/>
      <c r="CT866" s="668"/>
      <c r="CU866" s="668"/>
      <c r="CV866" s="668"/>
      <c r="CW866" s="668"/>
      <c r="CX866" s="668"/>
      <c r="CY866" s="668"/>
      <c r="CZ866" s="668"/>
      <c r="DA866" s="668"/>
      <c r="DB866" s="668"/>
      <c r="DC866" s="668"/>
      <c r="DD866" s="668"/>
      <c r="DE866" s="668"/>
      <c r="DF866" s="668"/>
      <c r="DG866" s="668"/>
      <c r="DH866" s="668"/>
      <c r="DI866" s="668"/>
      <c r="DJ866" s="668"/>
      <c r="DK866" s="668"/>
      <c r="DL866" s="668"/>
      <c r="DM866" s="668"/>
      <c r="DN866" s="668"/>
      <c r="DO866" s="668"/>
      <c r="DP866" s="668"/>
      <c r="DQ866" s="668"/>
      <c r="DR866" s="668"/>
      <c r="DS866" s="668"/>
      <c r="DT866" s="668"/>
      <c r="DU866" s="668"/>
      <c r="DV866" s="668"/>
      <c r="DW866" s="668"/>
      <c r="DX866" s="668"/>
      <c r="DY866" s="668"/>
      <c r="DZ866" s="668"/>
      <c r="EA866" s="668"/>
      <c r="EB866" s="668"/>
      <c r="EC866" s="668"/>
      <c r="ED866" s="668"/>
      <c r="EE866" s="668"/>
      <c r="EF866" s="668"/>
      <c r="EG866" s="668"/>
      <c r="EH866" s="668"/>
      <c r="EI866" s="668"/>
      <c r="EJ866" s="668"/>
      <c r="EK866" s="668"/>
      <c r="EL866" s="668"/>
      <c r="EM866" s="668"/>
      <c r="EN866" s="668"/>
      <c r="EO866" s="668"/>
      <c r="EP866" s="668"/>
      <c r="EQ866" s="668"/>
      <c r="ER866" s="668"/>
      <c r="ES866" s="668"/>
      <c r="ET866" s="668"/>
      <c r="EU866" s="668"/>
      <c r="EV866" s="668"/>
      <c r="EW866" s="668"/>
      <c r="EX866" s="668"/>
      <c r="EY866" s="668"/>
      <c r="EZ866" s="668"/>
      <c r="FA866" s="668"/>
      <c r="FB866" s="668"/>
      <c r="FC866" s="668"/>
      <c r="FD866" s="668"/>
      <c r="FE866" s="668"/>
      <c r="FF866" s="668"/>
    </row>
    <row r="867" spans="1:162" s="672" customFormat="1" ht="24" customHeight="1" thickTop="1">
      <c r="A867" s="385"/>
      <c r="B867" s="385"/>
      <c r="C867" s="384" t="s">
        <v>595</v>
      </c>
      <c r="D867" s="418" t="s">
        <v>3223</v>
      </c>
      <c r="E867" s="419">
        <v>2320000</v>
      </c>
      <c r="F867" s="419">
        <v>0</v>
      </c>
      <c r="G867" s="417">
        <v>2320000</v>
      </c>
      <c r="H867" s="667"/>
      <c r="I867" s="669"/>
      <c r="J867" s="669"/>
      <c r="K867" s="670" t="s">
        <v>595</v>
      </c>
      <c r="L867" s="586" t="s">
        <v>4007</v>
      </c>
      <c r="M867" s="982">
        <f t="shared" si="39"/>
        <v>2320000</v>
      </c>
      <c r="N867" s="982">
        <f t="shared" si="40"/>
        <v>0</v>
      </c>
      <c r="O867" s="982">
        <f t="shared" si="41"/>
        <v>2320000</v>
      </c>
      <c r="P867" s="667"/>
      <c r="Q867" s="667"/>
      <c r="R867" s="667"/>
      <c r="S867" s="667"/>
      <c r="T867" s="667"/>
      <c r="U867" s="667"/>
      <c r="V867" s="667"/>
      <c r="W867" s="667"/>
      <c r="X867" s="667"/>
      <c r="Y867" s="667"/>
      <c r="Z867" s="667"/>
      <c r="AA867" s="667"/>
      <c r="AB867" s="667"/>
      <c r="AC867" s="667"/>
      <c r="AD867" s="667"/>
      <c r="AE867" s="667"/>
      <c r="AF867" s="667"/>
      <c r="AG867" s="667"/>
      <c r="AH867" s="667"/>
      <c r="AI867" s="667"/>
      <c r="AJ867" s="667"/>
      <c r="AK867" s="668"/>
      <c r="AL867" s="668"/>
      <c r="AM867" s="668"/>
      <c r="AN867" s="668"/>
      <c r="AO867" s="668"/>
      <c r="AP867" s="668"/>
      <c r="AQ867" s="668"/>
      <c r="AR867" s="668"/>
      <c r="AS867" s="668"/>
      <c r="AT867" s="668"/>
      <c r="AU867" s="668"/>
      <c r="AV867" s="668"/>
      <c r="AW867" s="668"/>
      <c r="AX867" s="668"/>
      <c r="AY867" s="668"/>
      <c r="AZ867" s="668"/>
      <c r="BA867" s="668"/>
      <c r="BB867" s="668"/>
      <c r="BC867" s="668"/>
      <c r="BD867" s="668"/>
      <c r="BE867" s="668"/>
      <c r="BF867" s="668"/>
      <c r="BG867" s="668"/>
      <c r="BH867" s="668"/>
      <c r="BI867" s="668"/>
      <c r="BJ867" s="668"/>
      <c r="BK867" s="668"/>
      <c r="BL867" s="668"/>
      <c r="BM867" s="668"/>
      <c r="BN867" s="668"/>
      <c r="BO867" s="668"/>
      <c r="BP867" s="668"/>
      <c r="BQ867" s="668"/>
      <c r="BR867" s="668"/>
      <c r="BS867" s="668"/>
      <c r="BT867" s="668"/>
      <c r="BU867" s="668"/>
      <c r="BV867" s="668"/>
      <c r="BW867" s="668"/>
      <c r="BX867" s="668"/>
      <c r="BY867" s="668"/>
      <c r="BZ867" s="668"/>
      <c r="CA867" s="668"/>
      <c r="CB867" s="668"/>
      <c r="CC867" s="668"/>
      <c r="CD867" s="668"/>
      <c r="CE867" s="668"/>
      <c r="CF867" s="668"/>
      <c r="CG867" s="668"/>
      <c r="CH867" s="668"/>
      <c r="CI867" s="668"/>
      <c r="CJ867" s="668"/>
      <c r="CK867" s="668"/>
      <c r="CL867" s="668"/>
      <c r="CM867" s="668"/>
      <c r="CN867" s="668"/>
      <c r="CO867" s="668"/>
      <c r="CP867" s="668"/>
      <c r="CQ867" s="668"/>
      <c r="CR867" s="668"/>
      <c r="CS867" s="668"/>
      <c r="CT867" s="668"/>
      <c r="CU867" s="668"/>
      <c r="CV867" s="668"/>
      <c r="CW867" s="668"/>
      <c r="CX867" s="668"/>
      <c r="CY867" s="668"/>
      <c r="CZ867" s="668"/>
      <c r="DA867" s="668"/>
      <c r="DB867" s="668"/>
      <c r="DC867" s="668"/>
      <c r="DD867" s="668"/>
      <c r="DE867" s="668"/>
      <c r="DF867" s="668"/>
      <c r="DG867" s="668"/>
      <c r="DH867" s="668"/>
      <c r="DI867" s="668"/>
      <c r="DJ867" s="668"/>
      <c r="DK867" s="668"/>
      <c r="DL867" s="668"/>
      <c r="DM867" s="668"/>
      <c r="DN867" s="668"/>
      <c r="DO867" s="668"/>
      <c r="DP867" s="668"/>
      <c r="DQ867" s="668"/>
      <c r="DR867" s="668"/>
      <c r="DS867" s="668"/>
      <c r="DT867" s="668"/>
      <c r="DU867" s="668"/>
      <c r="DV867" s="668"/>
      <c r="DW867" s="668"/>
      <c r="DX867" s="668"/>
      <c r="DY867" s="668"/>
      <c r="DZ867" s="668"/>
      <c r="EA867" s="668"/>
      <c r="EB867" s="668"/>
      <c r="EC867" s="668"/>
      <c r="ED867" s="668"/>
      <c r="EE867" s="668"/>
      <c r="EF867" s="668"/>
      <c r="EG867" s="668"/>
      <c r="EH867" s="668"/>
      <c r="EI867" s="668"/>
      <c r="EJ867" s="668"/>
      <c r="EK867" s="668"/>
      <c r="EL867" s="668"/>
      <c r="EM867" s="668"/>
      <c r="EN867" s="668"/>
      <c r="EO867" s="668"/>
      <c r="EP867" s="668"/>
      <c r="EQ867" s="668"/>
      <c r="ER867" s="668"/>
      <c r="ES867" s="668"/>
      <c r="ET867" s="668"/>
      <c r="EU867" s="668"/>
      <c r="EV867" s="668"/>
      <c r="EW867" s="668"/>
      <c r="EX867" s="668"/>
      <c r="EY867" s="668"/>
      <c r="EZ867" s="668"/>
      <c r="FA867" s="668"/>
      <c r="FB867" s="668"/>
      <c r="FC867" s="668"/>
      <c r="FD867" s="668"/>
      <c r="FE867" s="668"/>
      <c r="FF867" s="668"/>
    </row>
    <row r="868" spans="1:162" s="668" customFormat="1" ht="24" customHeight="1">
      <c r="A868" s="385"/>
      <c r="B868" s="384" t="s">
        <v>603</v>
      </c>
      <c r="C868" s="385"/>
      <c r="D868" s="418" t="s">
        <v>1361</v>
      </c>
      <c r="E868" s="419">
        <v>6182810</v>
      </c>
      <c r="F868" s="419">
        <v>0</v>
      </c>
      <c r="G868" s="417">
        <v>6182810</v>
      </c>
      <c r="H868" s="667"/>
      <c r="I868" s="669"/>
      <c r="J868" s="670" t="s">
        <v>603</v>
      </c>
      <c r="K868" s="669"/>
      <c r="L868" s="586" t="s">
        <v>4008</v>
      </c>
      <c r="M868" s="982">
        <f t="shared" si="39"/>
        <v>6182810</v>
      </c>
      <c r="N868" s="982">
        <f t="shared" si="40"/>
        <v>0</v>
      </c>
      <c r="O868" s="982">
        <f t="shared" si="41"/>
        <v>6182810</v>
      </c>
      <c r="P868" s="667"/>
      <c r="Q868" s="667"/>
      <c r="R868" s="667"/>
      <c r="S868" s="667"/>
      <c r="T868" s="667"/>
      <c r="U868" s="667"/>
      <c r="V868" s="667"/>
      <c r="W868" s="667"/>
      <c r="X868" s="667"/>
      <c r="Y868" s="667"/>
      <c r="Z868" s="667"/>
      <c r="AA868" s="667"/>
      <c r="AB868" s="667"/>
      <c r="AC868" s="667"/>
      <c r="AD868" s="667"/>
      <c r="AE868" s="667"/>
      <c r="AF868" s="667"/>
      <c r="AG868" s="667"/>
      <c r="AH868" s="667"/>
      <c r="AI868" s="667"/>
      <c r="AJ868" s="667"/>
    </row>
    <row r="869" spans="1:162" s="668" customFormat="1" ht="24" customHeight="1">
      <c r="A869" s="385"/>
      <c r="B869" s="385"/>
      <c r="C869" s="384" t="s">
        <v>592</v>
      </c>
      <c r="D869" s="418" t="s">
        <v>1362</v>
      </c>
      <c r="E869" s="419">
        <v>3653700</v>
      </c>
      <c r="F869" s="419">
        <v>0</v>
      </c>
      <c r="G869" s="417">
        <v>3653700</v>
      </c>
      <c r="H869" s="667"/>
      <c r="I869" s="669"/>
      <c r="J869" s="669"/>
      <c r="K869" s="670" t="s">
        <v>592</v>
      </c>
      <c r="L869" s="586" t="s">
        <v>4009</v>
      </c>
      <c r="M869" s="982">
        <f t="shared" si="39"/>
        <v>3653700</v>
      </c>
      <c r="N869" s="982">
        <f t="shared" si="40"/>
        <v>0</v>
      </c>
      <c r="O869" s="982">
        <f t="shared" si="41"/>
        <v>3653700</v>
      </c>
      <c r="P869" s="667"/>
      <c r="Q869" s="667"/>
      <c r="R869" s="667"/>
      <c r="S869" s="667"/>
      <c r="T869" s="667"/>
      <c r="U869" s="667"/>
      <c r="V869" s="667"/>
      <c r="W869" s="667"/>
      <c r="X869" s="667"/>
      <c r="Y869" s="667"/>
      <c r="Z869" s="667"/>
      <c r="AA869" s="667"/>
      <c r="AB869" s="667"/>
      <c r="AC869" s="667"/>
      <c r="AD869" s="667"/>
      <c r="AE869" s="667"/>
      <c r="AF869" s="667"/>
      <c r="AG869" s="667"/>
      <c r="AH869" s="667"/>
      <c r="AI869" s="667"/>
      <c r="AJ869" s="667"/>
    </row>
    <row r="870" spans="1:162" s="672" customFormat="1" ht="24" customHeight="1">
      <c r="A870" s="385"/>
      <c r="B870" s="384"/>
      <c r="C870" s="385" t="s">
        <v>595</v>
      </c>
      <c r="D870" s="478" t="s">
        <v>1363</v>
      </c>
      <c r="E870" s="419">
        <v>2529110</v>
      </c>
      <c r="F870" s="419">
        <v>0</v>
      </c>
      <c r="G870" s="417">
        <v>2529110</v>
      </c>
      <c r="H870" s="667"/>
      <c r="I870" s="669"/>
      <c r="J870" s="670"/>
      <c r="K870" s="669" t="s">
        <v>595</v>
      </c>
      <c r="L870" s="586" t="s">
        <v>4010</v>
      </c>
      <c r="M870" s="982">
        <f t="shared" si="39"/>
        <v>2529110</v>
      </c>
      <c r="N870" s="982">
        <f t="shared" si="40"/>
        <v>0</v>
      </c>
      <c r="O870" s="982">
        <f t="shared" si="41"/>
        <v>2529110</v>
      </c>
      <c r="P870" s="667"/>
      <c r="Q870" s="667"/>
      <c r="R870" s="667"/>
      <c r="S870" s="667"/>
      <c r="T870" s="667"/>
      <c r="U870" s="667"/>
      <c r="V870" s="667"/>
      <c r="W870" s="667"/>
      <c r="X870" s="667"/>
      <c r="Y870" s="667"/>
      <c r="Z870" s="667"/>
      <c r="AA870" s="667"/>
      <c r="AB870" s="667"/>
      <c r="AC870" s="667"/>
      <c r="AD870" s="667"/>
      <c r="AE870" s="667"/>
      <c r="AF870" s="667"/>
      <c r="AG870" s="667"/>
      <c r="AH870" s="667"/>
      <c r="AI870" s="667"/>
      <c r="AJ870" s="667"/>
      <c r="AK870" s="668"/>
      <c r="AL870" s="668"/>
      <c r="AM870" s="668"/>
      <c r="AN870" s="668"/>
      <c r="AO870" s="668"/>
      <c r="AP870" s="668"/>
      <c r="AQ870" s="668"/>
      <c r="AR870" s="668"/>
      <c r="AS870" s="668"/>
      <c r="AT870" s="668"/>
      <c r="AU870" s="668"/>
      <c r="AV870" s="668"/>
      <c r="AW870" s="668"/>
      <c r="AX870" s="668"/>
      <c r="AY870" s="668"/>
      <c r="AZ870" s="668"/>
      <c r="BA870" s="668"/>
      <c r="BB870" s="668"/>
      <c r="BC870" s="668"/>
      <c r="BD870" s="668"/>
      <c r="BE870" s="668"/>
      <c r="BF870" s="668"/>
      <c r="BG870" s="668"/>
      <c r="BH870" s="668"/>
      <c r="BI870" s="668"/>
      <c r="BJ870" s="668"/>
      <c r="BK870" s="668"/>
      <c r="BL870" s="668"/>
      <c r="BM870" s="668"/>
      <c r="BN870" s="668"/>
      <c r="BO870" s="668"/>
      <c r="BP870" s="668"/>
      <c r="BQ870" s="668"/>
      <c r="BR870" s="668"/>
      <c r="BS870" s="668"/>
      <c r="BT870" s="668"/>
      <c r="BU870" s="668"/>
      <c r="BV870" s="668"/>
      <c r="BW870" s="668"/>
      <c r="BX870" s="668"/>
      <c r="BY870" s="668"/>
      <c r="BZ870" s="668"/>
      <c r="CA870" s="668"/>
      <c r="CB870" s="668"/>
      <c r="CC870" s="668"/>
      <c r="CD870" s="668"/>
      <c r="CE870" s="668"/>
      <c r="CF870" s="668"/>
      <c r="CG870" s="668"/>
      <c r="CH870" s="668"/>
      <c r="CI870" s="668"/>
      <c r="CJ870" s="668"/>
      <c r="CK870" s="668"/>
      <c r="CL870" s="668"/>
      <c r="CM870" s="668"/>
      <c r="CN870" s="668"/>
      <c r="CO870" s="668"/>
      <c r="CP870" s="668"/>
      <c r="CQ870" s="668"/>
      <c r="CR870" s="668"/>
      <c r="CS870" s="668"/>
      <c r="CT870" s="668"/>
      <c r="CU870" s="668"/>
      <c r="CV870" s="668"/>
      <c r="CW870" s="668"/>
      <c r="CX870" s="668"/>
      <c r="CY870" s="668"/>
      <c r="CZ870" s="668"/>
      <c r="DA870" s="668"/>
      <c r="DB870" s="668"/>
      <c r="DC870" s="668"/>
      <c r="DD870" s="668"/>
      <c r="DE870" s="668"/>
      <c r="DF870" s="668"/>
      <c r="DG870" s="668"/>
      <c r="DH870" s="668"/>
      <c r="DI870" s="668"/>
      <c r="DJ870" s="668"/>
      <c r="DK870" s="668"/>
      <c r="DL870" s="668"/>
      <c r="DM870" s="668"/>
      <c r="DN870" s="668"/>
      <c r="DO870" s="668"/>
      <c r="DP870" s="668"/>
      <c r="DQ870" s="668"/>
      <c r="DR870" s="668"/>
      <c r="DS870" s="668"/>
      <c r="DT870" s="668"/>
      <c r="DU870" s="668"/>
      <c r="DV870" s="668"/>
      <c r="DW870" s="668"/>
      <c r="DX870" s="668"/>
      <c r="DY870" s="668"/>
      <c r="DZ870" s="668"/>
      <c r="EA870" s="668"/>
      <c r="EB870" s="668"/>
      <c r="EC870" s="668"/>
      <c r="ED870" s="668"/>
      <c r="EE870" s="668"/>
      <c r="EF870" s="668"/>
      <c r="EG870" s="668"/>
      <c r="EH870" s="668"/>
      <c r="EI870" s="668"/>
      <c r="EJ870" s="668"/>
      <c r="EK870" s="668"/>
      <c r="EL870" s="668"/>
      <c r="EM870" s="668"/>
      <c r="EN870" s="668"/>
      <c r="EO870" s="668"/>
      <c r="EP870" s="668"/>
      <c r="EQ870" s="668"/>
      <c r="ER870" s="668"/>
      <c r="ES870" s="668"/>
      <c r="ET870" s="668"/>
      <c r="EU870" s="668"/>
      <c r="EV870" s="668"/>
      <c r="EW870" s="668"/>
      <c r="EX870" s="668"/>
      <c r="EY870" s="668"/>
      <c r="EZ870" s="668"/>
      <c r="FA870" s="668"/>
      <c r="FB870" s="668"/>
      <c r="FC870" s="668"/>
      <c r="FD870" s="668"/>
      <c r="FE870" s="668"/>
      <c r="FF870" s="668"/>
    </row>
    <row r="871" spans="1:162" s="678" customFormat="1" ht="24" customHeight="1" thickBot="1">
      <c r="A871" s="424" t="s">
        <v>1364</v>
      </c>
      <c r="B871" s="424"/>
      <c r="C871" s="425"/>
      <c r="D871" s="426" t="s">
        <v>1365</v>
      </c>
      <c r="E871" s="427">
        <v>60408020</v>
      </c>
      <c r="F871" s="427">
        <v>0</v>
      </c>
      <c r="G871" s="439">
        <v>60408020</v>
      </c>
      <c r="H871" s="667"/>
      <c r="I871" s="675" t="s">
        <v>1364</v>
      </c>
      <c r="J871" s="675"/>
      <c r="K871" s="676"/>
      <c r="L871" s="587" t="s">
        <v>4011</v>
      </c>
      <c r="M871" s="984">
        <f t="shared" si="39"/>
        <v>60408020</v>
      </c>
      <c r="N871" s="984">
        <f t="shared" si="40"/>
        <v>0</v>
      </c>
      <c r="O871" s="984">
        <f t="shared" si="41"/>
        <v>60408020</v>
      </c>
      <c r="P871" s="667"/>
      <c r="Q871" s="667"/>
      <c r="R871" s="667"/>
      <c r="S871" s="667"/>
      <c r="T871" s="667"/>
      <c r="U871" s="667"/>
      <c r="V871" s="667"/>
      <c r="W871" s="667"/>
      <c r="X871" s="667"/>
      <c r="Y871" s="667"/>
      <c r="Z871" s="667"/>
      <c r="AA871" s="667"/>
      <c r="AB871" s="667"/>
      <c r="AC871" s="667"/>
      <c r="AD871" s="667"/>
      <c r="AE871" s="667"/>
      <c r="AF871" s="667"/>
      <c r="AG871" s="667"/>
      <c r="AH871" s="667"/>
      <c r="AI871" s="667"/>
      <c r="AJ871" s="667"/>
      <c r="AK871" s="668"/>
      <c r="AL871" s="668"/>
      <c r="AM871" s="668"/>
      <c r="AN871" s="668"/>
      <c r="AO871" s="668"/>
      <c r="AP871" s="668"/>
      <c r="AQ871" s="668"/>
      <c r="AR871" s="668"/>
      <c r="AS871" s="668"/>
      <c r="AT871" s="668"/>
      <c r="AU871" s="668"/>
      <c r="AV871" s="668"/>
      <c r="AW871" s="668"/>
      <c r="AX871" s="668"/>
      <c r="AY871" s="668"/>
      <c r="AZ871" s="668"/>
      <c r="BA871" s="668"/>
      <c r="BB871" s="668"/>
      <c r="BC871" s="668"/>
      <c r="BD871" s="668"/>
      <c r="BE871" s="668"/>
      <c r="BF871" s="668"/>
      <c r="BG871" s="668"/>
      <c r="BH871" s="668"/>
      <c r="BI871" s="668"/>
      <c r="BJ871" s="668"/>
      <c r="BK871" s="668"/>
      <c r="BL871" s="668"/>
      <c r="BM871" s="668"/>
      <c r="BN871" s="668"/>
      <c r="BO871" s="668"/>
      <c r="BP871" s="668"/>
      <c r="BQ871" s="668"/>
      <c r="BR871" s="668"/>
      <c r="BS871" s="668"/>
      <c r="BT871" s="668"/>
      <c r="BU871" s="668"/>
      <c r="BV871" s="668"/>
      <c r="BW871" s="668"/>
      <c r="BX871" s="668"/>
      <c r="BY871" s="668"/>
      <c r="BZ871" s="668"/>
      <c r="CA871" s="668"/>
      <c r="CB871" s="668"/>
      <c r="CC871" s="668"/>
      <c r="CD871" s="668"/>
      <c r="CE871" s="668"/>
      <c r="CF871" s="668"/>
      <c r="CG871" s="668"/>
      <c r="CH871" s="668"/>
      <c r="CI871" s="668"/>
      <c r="CJ871" s="668"/>
      <c r="CK871" s="668"/>
      <c r="CL871" s="668"/>
      <c r="CM871" s="668"/>
      <c r="CN871" s="668"/>
      <c r="CO871" s="668"/>
      <c r="CP871" s="668"/>
      <c r="CQ871" s="668"/>
      <c r="CR871" s="668"/>
      <c r="CS871" s="668"/>
      <c r="CT871" s="668"/>
      <c r="CU871" s="668"/>
      <c r="CV871" s="668"/>
      <c r="CW871" s="668"/>
      <c r="CX871" s="668"/>
      <c r="CY871" s="668"/>
      <c r="CZ871" s="668"/>
      <c r="DA871" s="668"/>
      <c r="DB871" s="668"/>
      <c r="DC871" s="668"/>
      <c r="DD871" s="668"/>
      <c r="DE871" s="668"/>
      <c r="DF871" s="668"/>
      <c r="DG871" s="668"/>
      <c r="DH871" s="668"/>
      <c r="DI871" s="668"/>
      <c r="DJ871" s="668"/>
      <c r="DK871" s="668"/>
      <c r="DL871" s="668"/>
      <c r="DM871" s="668"/>
      <c r="DN871" s="668"/>
      <c r="DO871" s="668"/>
      <c r="DP871" s="668"/>
      <c r="DQ871" s="668"/>
      <c r="DR871" s="668"/>
      <c r="DS871" s="668"/>
      <c r="DT871" s="668"/>
      <c r="DU871" s="668"/>
      <c r="DV871" s="668"/>
      <c r="DW871" s="668"/>
      <c r="DX871" s="668"/>
      <c r="DY871" s="668"/>
      <c r="DZ871" s="668"/>
      <c r="EA871" s="668"/>
      <c r="EB871" s="668"/>
      <c r="EC871" s="668"/>
      <c r="ED871" s="668"/>
      <c r="EE871" s="668"/>
      <c r="EF871" s="668"/>
      <c r="EG871" s="668"/>
      <c r="EH871" s="668"/>
      <c r="EI871" s="668"/>
      <c r="EJ871" s="668"/>
      <c r="EK871" s="668"/>
      <c r="EL871" s="668"/>
      <c r="EM871" s="668"/>
      <c r="EN871" s="668"/>
      <c r="EO871" s="668"/>
      <c r="EP871" s="668"/>
      <c r="EQ871" s="668"/>
      <c r="ER871" s="668"/>
      <c r="ES871" s="668"/>
      <c r="ET871" s="668"/>
      <c r="EU871" s="668"/>
      <c r="EV871" s="668"/>
      <c r="EW871" s="668"/>
      <c r="EX871" s="668"/>
      <c r="EY871" s="668"/>
      <c r="EZ871" s="668"/>
      <c r="FA871" s="668"/>
      <c r="FB871" s="668"/>
      <c r="FC871" s="668"/>
      <c r="FD871" s="668"/>
      <c r="FE871" s="668"/>
      <c r="FF871" s="668"/>
    </row>
    <row r="872" spans="1:162" s="672" customFormat="1" ht="24" customHeight="1" thickTop="1">
      <c r="A872" s="415"/>
      <c r="B872" s="414" t="s">
        <v>592</v>
      </c>
      <c r="C872" s="414"/>
      <c r="D872" s="416" t="s">
        <v>593</v>
      </c>
      <c r="E872" s="417">
        <v>24060680</v>
      </c>
      <c r="F872" s="417">
        <v>0</v>
      </c>
      <c r="G872" s="417">
        <v>24060680</v>
      </c>
      <c r="H872" s="667"/>
      <c r="I872" s="666"/>
      <c r="J872" s="665" t="s">
        <v>592</v>
      </c>
      <c r="K872" s="665"/>
      <c r="L872" s="585" t="s">
        <v>3339</v>
      </c>
      <c r="M872" s="981">
        <f t="shared" si="39"/>
        <v>24060680</v>
      </c>
      <c r="N872" s="981">
        <f t="shared" si="40"/>
        <v>0</v>
      </c>
      <c r="O872" s="981">
        <f t="shared" si="41"/>
        <v>24060680</v>
      </c>
      <c r="P872" s="667"/>
      <c r="Q872" s="667"/>
      <c r="R872" s="667"/>
      <c r="S872" s="667"/>
      <c r="T872" s="667"/>
      <c r="U872" s="667"/>
      <c r="V872" s="667"/>
      <c r="W872" s="667"/>
      <c r="X872" s="667"/>
      <c r="Y872" s="667"/>
      <c r="Z872" s="667"/>
      <c r="AA872" s="667"/>
      <c r="AB872" s="667"/>
      <c r="AC872" s="667"/>
      <c r="AD872" s="667"/>
      <c r="AE872" s="667"/>
      <c r="AF872" s="667"/>
      <c r="AG872" s="667"/>
      <c r="AH872" s="667"/>
      <c r="AI872" s="667"/>
      <c r="AJ872" s="667"/>
      <c r="AK872" s="668"/>
      <c r="AL872" s="668"/>
      <c r="AM872" s="668"/>
      <c r="AN872" s="668"/>
      <c r="AO872" s="668"/>
      <c r="AP872" s="668"/>
      <c r="AQ872" s="668"/>
      <c r="AR872" s="668"/>
      <c r="AS872" s="668"/>
      <c r="AT872" s="668"/>
      <c r="AU872" s="668"/>
      <c r="AV872" s="668"/>
      <c r="AW872" s="668"/>
      <c r="AX872" s="668"/>
      <c r="AY872" s="668"/>
      <c r="AZ872" s="668"/>
      <c r="BA872" s="668"/>
      <c r="BB872" s="668"/>
      <c r="BC872" s="668"/>
      <c r="BD872" s="668"/>
      <c r="BE872" s="668"/>
      <c r="BF872" s="668"/>
      <c r="BG872" s="668"/>
      <c r="BH872" s="668"/>
      <c r="BI872" s="668"/>
      <c r="BJ872" s="668"/>
      <c r="BK872" s="668"/>
      <c r="BL872" s="668"/>
      <c r="BM872" s="668"/>
      <c r="BN872" s="668"/>
      <c r="BO872" s="668"/>
      <c r="BP872" s="668"/>
      <c r="BQ872" s="668"/>
      <c r="BR872" s="668"/>
      <c r="BS872" s="668"/>
      <c r="BT872" s="668"/>
      <c r="BU872" s="668"/>
      <c r="BV872" s="668"/>
      <c r="BW872" s="668"/>
      <c r="BX872" s="668"/>
      <c r="BY872" s="668"/>
      <c r="BZ872" s="668"/>
      <c r="CA872" s="668"/>
      <c r="CB872" s="668"/>
      <c r="CC872" s="668"/>
      <c r="CD872" s="668"/>
      <c r="CE872" s="668"/>
      <c r="CF872" s="668"/>
      <c r="CG872" s="668"/>
      <c r="CH872" s="668"/>
      <c r="CI872" s="668"/>
      <c r="CJ872" s="668"/>
      <c r="CK872" s="668"/>
      <c r="CL872" s="668"/>
      <c r="CM872" s="668"/>
      <c r="CN872" s="668"/>
      <c r="CO872" s="668"/>
      <c r="CP872" s="668"/>
      <c r="CQ872" s="668"/>
      <c r="CR872" s="668"/>
      <c r="CS872" s="668"/>
      <c r="CT872" s="668"/>
      <c r="CU872" s="668"/>
      <c r="CV872" s="668"/>
      <c r="CW872" s="668"/>
      <c r="CX872" s="668"/>
      <c r="CY872" s="668"/>
      <c r="CZ872" s="668"/>
      <c r="DA872" s="668"/>
      <c r="DB872" s="668"/>
      <c r="DC872" s="668"/>
      <c r="DD872" s="668"/>
      <c r="DE872" s="668"/>
      <c r="DF872" s="668"/>
      <c r="DG872" s="668"/>
      <c r="DH872" s="668"/>
      <c r="DI872" s="668"/>
      <c r="DJ872" s="668"/>
      <c r="DK872" s="668"/>
      <c r="DL872" s="668"/>
      <c r="DM872" s="668"/>
      <c r="DN872" s="668"/>
      <c r="DO872" s="668"/>
      <c r="DP872" s="668"/>
      <c r="DQ872" s="668"/>
      <c r="DR872" s="668"/>
      <c r="DS872" s="668"/>
      <c r="DT872" s="668"/>
      <c r="DU872" s="668"/>
      <c r="DV872" s="668"/>
      <c r="DW872" s="668"/>
      <c r="DX872" s="668"/>
      <c r="DY872" s="668"/>
      <c r="DZ872" s="668"/>
      <c r="EA872" s="668"/>
      <c r="EB872" s="668"/>
      <c r="EC872" s="668"/>
      <c r="ED872" s="668"/>
      <c r="EE872" s="668"/>
      <c r="EF872" s="668"/>
      <c r="EG872" s="668"/>
      <c r="EH872" s="668"/>
      <c r="EI872" s="668"/>
      <c r="EJ872" s="668"/>
      <c r="EK872" s="668"/>
      <c r="EL872" s="668"/>
      <c r="EM872" s="668"/>
      <c r="EN872" s="668"/>
      <c r="EO872" s="668"/>
      <c r="EP872" s="668"/>
      <c r="EQ872" s="668"/>
      <c r="ER872" s="668"/>
      <c r="ES872" s="668"/>
      <c r="ET872" s="668"/>
      <c r="EU872" s="668"/>
      <c r="EV872" s="668"/>
      <c r="EW872" s="668"/>
      <c r="EX872" s="668"/>
      <c r="EY872" s="668"/>
      <c r="EZ872" s="668"/>
      <c r="FA872" s="668"/>
      <c r="FB872" s="668"/>
      <c r="FC872" s="668"/>
      <c r="FD872" s="668"/>
      <c r="FE872" s="668"/>
      <c r="FF872" s="668"/>
    </row>
    <row r="873" spans="1:162" s="663" customFormat="1" ht="24" customHeight="1">
      <c r="A873" s="414"/>
      <c r="B873" s="415"/>
      <c r="C873" s="414" t="s">
        <v>592</v>
      </c>
      <c r="D873" s="416" t="s">
        <v>594</v>
      </c>
      <c r="E873" s="417">
        <v>24060680</v>
      </c>
      <c r="F873" s="417">
        <v>0</v>
      </c>
      <c r="G873" s="417">
        <v>24060680</v>
      </c>
      <c r="H873" s="662"/>
      <c r="I873" s="665"/>
      <c r="J873" s="666"/>
      <c r="K873" s="665" t="s">
        <v>592</v>
      </c>
      <c r="L873" s="585" t="s">
        <v>3327</v>
      </c>
      <c r="M873" s="981">
        <f t="shared" si="39"/>
        <v>24060680</v>
      </c>
      <c r="N873" s="981">
        <f t="shared" si="40"/>
        <v>0</v>
      </c>
      <c r="O873" s="981">
        <f t="shared" si="41"/>
        <v>24060680</v>
      </c>
      <c r="P873" s="662"/>
      <c r="Q873" s="662"/>
      <c r="R873" s="662"/>
      <c r="S873" s="662"/>
      <c r="T873" s="662"/>
      <c r="U873" s="662"/>
      <c r="V873" s="662"/>
      <c r="W873" s="662"/>
      <c r="X873" s="662"/>
      <c r="Y873" s="662"/>
      <c r="Z873" s="662"/>
      <c r="AA873" s="662"/>
      <c r="AB873" s="662"/>
      <c r="AC873" s="662"/>
      <c r="AD873" s="662"/>
      <c r="AE873" s="662"/>
      <c r="AF873" s="662"/>
      <c r="AG873" s="662"/>
      <c r="AH873" s="662"/>
      <c r="AI873" s="662"/>
      <c r="AJ873" s="662"/>
    </row>
    <row r="874" spans="1:162" s="663" customFormat="1" ht="24" customHeight="1">
      <c r="A874" s="385"/>
      <c r="B874" s="385" t="s">
        <v>595</v>
      </c>
      <c r="C874" s="384"/>
      <c r="D874" s="418" t="s">
        <v>1366</v>
      </c>
      <c r="E874" s="419">
        <v>8674060</v>
      </c>
      <c r="F874" s="419">
        <v>0</v>
      </c>
      <c r="G874" s="417">
        <v>8674060</v>
      </c>
      <c r="H874" s="662"/>
      <c r="I874" s="669"/>
      <c r="J874" s="669" t="s">
        <v>595</v>
      </c>
      <c r="K874" s="670"/>
      <c r="L874" s="586" t="s">
        <v>4012</v>
      </c>
      <c r="M874" s="982">
        <f t="shared" si="39"/>
        <v>8674060</v>
      </c>
      <c r="N874" s="982">
        <f t="shared" si="40"/>
        <v>0</v>
      </c>
      <c r="O874" s="982">
        <f t="shared" si="41"/>
        <v>8674060</v>
      </c>
      <c r="P874" s="662"/>
      <c r="Q874" s="662"/>
      <c r="R874" s="662"/>
      <c r="S874" s="662"/>
      <c r="T874" s="662"/>
      <c r="U874" s="662"/>
      <c r="V874" s="662"/>
      <c r="W874" s="662"/>
      <c r="X874" s="662"/>
      <c r="Y874" s="662"/>
      <c r="Z874" s="662"/>
      <c r="AA874" s="662"/>
      <c r="AB874" s="662"/>
      <c r="AC874" s="662"/>
      <c r="AD874" s="662"/>
      <c r="AE874" s="662"/>
      <c r="AF874" s="662"/>
      <c r="AG874" s="662"/>
      <c r="AH874" s="662"/>
      <c r="AI874" s="662"/>
      <c r="AJ874" s="662"/>
    </row>
    <row r="875" spans="1:162" s="678" customFormat="1" ht="24" customHeight="1" thickBot="1">
      <c r="A875" s="385"/>
      <c r="B875" s="384"/>
      <c r="C875" s="385" t="s">
        <v>592</v>
      </c>
      <c r="D875" s="418" t="s">
        <v>1367</v>
      </c>
      <c r="E875" s="419">
        <v>8674060</v>
      </c>
      <c r="F875" s="419">
        <v>0</v>
      </c>
      <c r="G875" s="417">
        <v>8674060</v>
      </c>
      <c r="H875" s="667"/>
      <c r="I875" s="669"/>
      <c r="J875" s="670"/>
      <c r="K875" s="669" t="s">
        <v>592</v>
      </c>
      <c r="L875" s="586" t="s">
        <v>4013</v>
      </c>
      <c r="M875" s="982">
        <f t="shared" si="39"/>
        <v>8674060</v>
      </c>
      <c r="N875" s="982">
        <f t="shared" si="40"/>
        <v>0</v>
      </c>
      <c r="O875" s="982">
        <f t="shared" si="41"/>
        <v>8674060</v>
      </c>
      <c r="P875" s="667"/>
      <c r="Q875" s="667"/>
      <c r="R875" s="667"/>
      <c r="S875" s="667"/>
      <c r="T875" s="667"/>
      <c r="U875" s="667"/>
      <c r="V875" s="667"/>
      <c r="W875" s="667"/>
      <c r="X875" s="667"/>
      <c r="Y875" s="667"/>
      <c r="Z875" s="667"/>
      <c r="AA875" s="667"/>
      <c r="AB875" s="667"/>
      <c r="AC875" s="667"/>
      <c r="AD875" s="667"/>
      <c r="AE875" s="667"/>
      <c r="AF875" s="667"/>
      <c r="AG875" s="667"/>
      <c r="AH875" s="667"/>
      <c r="AI875" s="667"/>
      <c r="AJ875" s="667"/>
      <c r="AK875" s="668"/>
      <c r="AL875" s="668"/>
      <c r="AM875" s="668"/>
      <c r="AN875" s="668"/>
      <c r="AO875" s="668"/>
      <c r="AP875" s="668"/>
      <c r="AQ875" s="668"/>
      <c r="AR875" s="668"/>
      <c r="AS875" s="668"/>
      <c r="AT875" s="668"/>
      <c r="AU875" s="668"/>
      <c r="AV875" s="668"/>
      <c r="AW875" s="668"/>
      <c r="AX875" s="668"/>
      <c r="AY875" s="668"/>
      <c r="AZ875" s="668"/>
      <c r="BA875" s="668"/>
      <c r="BB875" s="668"/>
      <c r="BC875" s="668"/>
      <c r="BD875" s="668"/>
      <c r="BE875" s="668"/>
      <c r="BF875" s="668"/>
      <c r="BG875" s="668"/>
      <c r="BH875" s="668"/>
      <c r="BI875" s="668"/>
      <c r="BJ875" s="668"/>
      <c r="BK875" s="668"/>
      <c r="BL875" s="668"/>
      <c r="BM875" s="668"/>
      <c r="BN875" s="668"/>
      <c r="BO875" s="668"/>
      <c r="BP875" s="668"/>
      <c r="BQ875" s="668"/>
      <c r="BR875" s="668"/>
      <c r="BS875" s="668"/>
      <c r="BT875" s="668"/>
      <c r="BU875" s="668"/>
      <c r="BV875" s="668"/>
      <c r="BW875" s="668"/>
      <c r="BX875" s="668"/>
      <c r="BY875" s="668"/>
      <c r="BZ875" s="668"/>
      <c r="CA875" s="668"/>
      <c r="CB875" s="668"/>
      <c r="CC875" s="668"/>
      <c r="CD875" s="668"/>
      <c r="CE875" s="668"/>
      <c r="CF875" s="668"/>
      <c r="CG875" s="668"/>
      <c r="CH875" s="668"/>
      <c r="CI875" s="668"/>
      <c r="CJ875" s="668"/>
      <c r="CK875" s="668"/>
      <c r="CL875" s="668"/>
      <c r="CM875" s="668"/>
      <c r="CN875" s="668"/>
      <c r="CO875" s="668"/>
      <c r="CP875" s="668"/>
      <c r="CQ875" s="668"/>
      <c r="CR875" s="668"/>
      <c r="CS875" s="668"/>
      <c r="CT875" s="668"/>
      <c r="CU875" s="668"/>
      <c r="CV875" s="668"/>
      <c r="CW875" s="668"/>
      <c r="CX875" s="668"/>
      <c r="CY875" s="668"/>
      <c r="CZ875" s="668"/>
      <c r="DA875" s="668"/>
      <c r="DB875" s="668"/>
      <c r="DC875" s="668"/>
      <c r="DD875" s="668"/>
      <c r="DE875" s="668"/>
      <c r="DF875" s="668"/>
      <c r="DG875" s="668"/>
      <c r="DH875" s="668"/>
      <c r="DI875" s="668"/>
      <c r="DJ875" s="668"/>
      <c r="DK875" s="668"/>
      <c r="DL875" s="668"/>
      <c r="DM875" s="668"/>
      <c r="DN875" s="668"/>
      <c r="DO875" s="668"/>
      <c r="DP875" s="668"/>
      <c r="DQ875" s="668"/>
      <c r="DR875" s="668"/>
      <c r="DS875" s="668"/>
      <c r="DT875" s="668"/>
      <c r="DU875" s="668"/>
      <c r="DV875" s="668"/>
      <c r="DW875" s="668"/>
      <c r="DX875" s="668"/>
      <c r="DY875" s="668"/>
      <c r="DZ875" s="668"/>
      <c r="EA875" s="668"/>
      <c r="EB875" s="668"/>
      <c r="EC875" s="668"/>
      <c r="ED875" s="668"/>
      <c r="EE875" s="668"/>
      <c r="EF875" s="668"/>
      <c r="EG875" s="668"/>
      <c r="EH875" s="668"/>
      <c r="EI875" s="668"/>
      <c r="EJ875" s="668"/>
      <c r="EK875" s="668"/>
      <c r="EL875" s="668"/>
      <c r="EM875" s="668"/>
      <c r="EN875" s="668"/>
      <c r="EO875" s="668"/>
      <c r="EP875" s="668"/>
      <c r="EQ875" s="668"/>
      <c r="ER875" s="668"/>
      <c r="ES875" s="668"/>
      <c r="ET875" s="668"/>
      <c r="EU875" s="668"/>
      <c r="EV875" s="668"/>
      <c r="EW875" s="668"/>
      <c r="EX875" s="668"/>
      <c r="EY875" s="668"/>
      <c r="EZ875" s="668"/>
      <c r="FA875" s="668"/>
      <c r="FB875" s="668"/>
      <c r="FC875" s="668"/>
      <c r="FD875" s="668"/>
      <c r="FE875" s="668"/>
      <c r="FF875" s="668"/>
    </row>
    <row r="876" spans="1:162" s="672" customFormat="1" ht="24" customHeight="1" thickTop="1">
      <c r="A876" s="385"/>
      <c r="B876" s="385" t="s">
        <v>599</v>
      </c>
      <c r="C876" s="384"/>
      <c r="D876" s="418" t="s">
        <v>1368</v>
      </c>
      <c r="E876" s="419">
        <v>18471080</v>
      </c>
      <c r="F876" s="419">
        <v>0</v>
      </c>
      <c r="G876" s="419">
        <v>18471080</v>
      </c>
      <c r="H876" s="667"/>
      <c r="I876" s="669"/>
      <c r="J876" s="669" t="s">
        <v>599</v>
      </c>
      <c r="K876" s="670"/>
      <c r="L876" s="586" t="s">
        <v>4014</v>
      </c>
      <c r="M876" s="982">
        <f t="shared" si="39"/>
        <v>18471080</v>
      </c>
      <c r="N876" s="982">
        <f t="shared" si="40"/>
        <v>0</v>
      </c>
      <c r="O876" s="982">
        <f t="shared" si="41"/>
        <v>18471080</v>
      </c>
      <c r="P876" s="667"/>
      <c r="Q876" s="667"/>
      <c r="R876" s="667"/>
      <c r="S876" s="667"/>
      <c r="T876" s="667"/>
      <c r="U876" s="667"/>
      <c r="V876" s="667"/>
      <c r="W876" s="667"/>
      <c r="X876" s="667"/>
      <c r="Y876" s="667"/>
      <c r="Z876" s="667"/>
      <c r="AA876" s="667"/>
      <c r="AB876" s="667"/>
      <c r="AC876" s="667"/>
      <c r="AD876" s="667"/>
      <c r="AE876" s="667"/>
      <c r="AF876" s="667"/>
      <c r="AG876" s="667"/>
      <c r="AH876" s="667"/>
      <c r="AI876" s="667"/>
      <c r="AJ876" s="667"/>
      <c r="AK876" s="668"/>
      <c r="AL876" s="668"/>
      <c r="AM876" s="668"/>
      <c r="AN876" s="668"/>
      <c r="AO876" s="668"/>
      <c r="AP876" s="668"/>
      <c r="AQ876" s="668"/>
      <c r="AR876" s="668"/>
      <c r="AS876" s="668"/>
      <c r="AT876" s="668"/>
      <c r="AU876" s="668"/>
      <c r="AV876" s="668"/>
      <c r="AW876" s="668"/>
      <c r="AX876" s="668"/>
      <c r="AY876" s="668"/>
      <c r="AZ876" s="668"/>
      <c r="BA876" s="668"/>
      <c r="BB876" s="668"/>
      <c r="BC876" s="668"/>
      <c r="BD876" s="668"/>
      <c r="BE876" s="668"/>
      <c r="BF876" s="668"/>
      <c r="BG876" s="668"/>
      <c r="BH876" s="668"/>
      <c r="BI876" s="668"/>
      <c r="BJ876" s="668"/>
      <c r="BK876" s="668"/>
      <c r="BL876" s="668"/>
      <c r="BM876" s="668"/>
      <c r="BN876" s="668"/>
      <c r="BO876" s="668"/>
      <c r="BP876" s="668"/>
      <c r="BQ876" s="668"/>
      <c r="BR876" s="668"/>
      <c r="BS876" s="668"/>
      <c r="BT876" s="668"/>
      <c r="BU876" s="668"/>
      <c r="BV876" s="668"/>
      <c r="BW876" s="668"/>
      <c r="BX876" s="668"/>
      <c r="BY876" s="668"/>
      <c r="BZ876" s="668"/>
      <c r="CA876" s="668"/>
      <c r="CB876" s="668"/>
      <c r="CC876" s="668"/>
      <c r="CD876" s="668"/>
      <c r="CE876" s="668"/>
      <c r="CF876" s="668"/>
      <c r="CG876" s="668"/>
      <c r="CH876" s="668"/>
      <c r="CI876" s="668"/>
      <c r="CJ876" s="668"/>
      <c r="CK876" s="668"/>
      <c r="CL876" s="668"/>
      <c r="CM876" s="668"/>
      <c r="CN876" s="668"/>
      <c r="CO876" s="668"/>
      <c r="CP876" s="668"/>
      <c r="CQ876" s="668"/>
      <c r="CR876" s="668"/>
      <c r="CS876" s="668"/>
      <c r="CT876" s="668"/>
      <c r="CU876" s="668"/>
      <c r="CV876" s="668"/>
      <c r="CW876" s="668"/>
      <c r="CX876" s="668"/>
      <c r="CY876" s="668"/>
      <c r="CZ876" s="668"/>
      <c r="DA876" s="668"/>
      <c r="DB876" s="668"/>
      <c r="DC876" s="668"/>
      <c r="DD876" s="668"/>
      <c r="DE876" s="668"/>
      <c r="DF876" s="668"/>
      <c r="DG876" s="668"/>
      <c r="DH876" s="668"/>
      <c r="DI876" s="668"/>
      <c r="DJ876" s="668"/>
      <c r="DK876" s="668"/>
      <c r="DL876" s="668"/>
      <c r="DM876" s="668"/>
      <c r="DN876" s="668"/>
      <c r="DO876" s="668"/>
      <c r="DP876" s="668"/>
      <c r="DQ876" s="668"/>
      <c r="DR876" s="668"/>
      <c r="DS876" s="668"/>
      <c r="DT876" s="668"/>
      <c r="DU876" s="668"/>
      <c r="DV876" s="668"/>
      <c r="DW876" s="668"/>
      <c r="DX876" s="668"/>
      <c r="DY876" s="668"/>
      <c r="DZ876" s="668"/>
      <c r="EA876" s="668"/>
      <c r="EB876" s="668"/>
      <c r="EC876" s="668"/>
      <c r="ED876" s="668"/>
      <c r="EE876" s="668"/>
      <c r="EF876" s="668"/>
      <c r="EG876" s="668"/>
      <c r="EH876" s="668"/>
      <c r="EI876" s="668"/>
      <c r="EJ876" s="668"/>
      <c r="EK876" s="668"/>
      <c r="EL876" s="668"/>
      <c r="EM876" s="668"/>
      <c r="EN876" s="668"/>
      <c r="EO876" s="668"/>
      <c r="EP876" s="668"/>
      <c r="EQ876" s="668"/>
      <c r="ER876" s="668"/>
      <c r="ES876" s="668"/>
      <c r="ET876" s="668"/>
      <c r="EU876" s="668"/>
      <c r="EV876" s="668"/>
      <c r="EW876" s="668"/>
      <c r="EX876" s="668"/>
      <c r="EY876" s="668"/>
      <c r="EZ876" s="668"/>
      <c r="FA876" s="668"/>
      <c r="FB876" s="668"/>
      <c r="FC876" s="668"/>
      <c r="FD876" s="668"/>
      <c r="FE876" s="668"/>
      <c r="FF876" s="668"/>
    </row>
    <row r="877" spans="1:162" s="668" customFormat="1" ht="24" customHeight="1">
      <c r="A877" s="414"/>
      <c r="B877" s="415"/>
      <c r="C877" s="414" t="s">
        <v>592</v>
      </c>
      <c r="D877" s="416" t="s">
        <v>1369</v>
      </c>
      <c r="E877" s="417">
        <v>6910520</v>
      </c>
      <c r="F877" s="417">
        <v>0</v>
      </c>
      <c r="G877" s="417">
        <v>6910520</v>
      </c>
      <c r="H877" s="667"/>
      <c r="I877" s="665"/>
      <c r="J877" s="666"/>
      <c r="K877" s="665" t="s">
        <v>592</v>
      </c>
      <c r="L877" s="585" t="s">
        <v>4015</v>
      </c>
      <c r="M877" s="981">
        <f t="shared" si="39"/>
        <v>6910520</v>
      </c>
      <c r="N877" s="981">
        <f t="shared" si="40"/>
        <v>0</v>
      </c>
      <c r="O877" s="981">
        <f t="shared" si="41"/>
        <v>6910520</v>
      </c>
      <c r="P877" s="667"/>
      <c r="Q877" s="667"/>
      <c r="R877" s="667"/>
      <c r="S877" s="667"/>
      <c r="T877" s="667"/>
      <c r="U877" s="667"/>
      <c r="V877" s="667"/>
      <c r="W877" s="667"/>
      <c r="X877" s="667"/>
      <c r="Y877" s="667"/>
      <c r="Z877" s="667"/>
      <c r="AA877" s="667"/>
      <c r="AB877" s="667"/>
      <c r="AC877" s="667"/>
      <c r="AD877" s="667"/>
      <c r="AE877" s="667"/>
      <c r="AF877" s="667"/>
      <c r="AG877" s="667"/>
      <c r="AH877" s="667"/>
      <c r="AI877" s="667"/>
      <c r="AJ877" s="667"/>
    </row>
    <row r="878" spans="1:162" s="668" customFormat="1" ht="24" customHeight="1">
      <c r="A878" s="385"/>
      <c r="B878" s="385"/>
      <c r="C878" s="384" t="s">
        <v>595</v>
      </c>
      <c r="D878" s="418" t="s">
        <v>1370</v>
      </c>
      <c r="E878" s="419">
        <v>7088810</v>
      </c>
      <c r="F878" s="419">
        <v>0</v>
      </c>
      <c r="G878" s="417">
        <v>7088810</v>
      </c>
      <c r="H878" s="667"/>
      <c r="I878" s="669"/>
      <c r="J878" s="669"/>
      <c r="K878" s="670" t="s">
        <v>595</v>
      </c>
      <c r="L878" s="586" t="s">
        <v>4016</v>
      </c>
      <c r="M878" s="982">
        <f t="shared" si="39"/>
        <v>7088810</v>
      </c>
      <c r="N878" s="982">
        <f t="shared" si="40"/>
        <v>0</v>
      </c>
      <c r="O878" s="982">
        <f t="shared" si="41"/>
        <v>7088810</v>
      </c>
      <c r="P878" s="667"/>
      <c r="Q878" s="667"/>
      <c r="R878" s="667"/>
      <c r="S878" s="667"/>
      <c r="T878" s="667"/>
      <c r="U878" s="667"/>
      <c r="V878" s="667"/>
      <c r="W878" s="667"/>
      <c r="X878" s="667"/>
      <c r="Y878" s="667"/>
      <c r="Z878" s="667"/>
      <c r="AA878" s="667"/>
      <c r="AB878" s="667"/>
      <c r="AC878" s="667"/>
      <c r="AD878" s="667"/>
      <c r="AE878" s="667"/>
      <c r="AF878" s="667"/>
      <c r="AG878" s="667"/>
      <c r="AH878" s="667"/>
      <c r="AI878" s="667"/>
      <c r="AJ878" s="667"/>
    </row>
    <row r="879" spans="1:162" s="688" customFormat="1" ht="24" customHeight="1">
      <c r="A879" s="385"/>
      <c r="B879" s="384"/>
      <c r="C879" s="385" t="s">
        <v>599</v>
      </c>
      <c r="D879" s="418" t="s">
        <v>1371</v>
      </c>
      <c r="E879" s="419">
        <v>4471750</v>
      </c>
      <c r="F879" s="419">
        <v>0</v>
      </c>
      <c r="G879" s="417">
        <v>4471750</v>
      </c>
      <c r="H879" s="662"/>
      <c r="I879" s="669"/>
      <c r="J879" s="670"/>
      <c r="K879" s="669" t="s">
        <v>599</v>
      </c>
      <c r="L879" s="586" t="s">
        <v>4017</v>
      </c>
      <c r="M879" s="982">
        <f t="shared" si="39"/>
        <v>4471750</v>
      </c>
      <c r="N879" s="982">
        <f t="shared" si="40"/>
        <v>0</v>
      </c>
      <c r="O879" s="982">
        <f t="shared" si="41"/>
        <v>4471750</v>
      </c>
      <c r="P879" s="662"/>
      <c r="Q879" s="662"/>
      <c r="R879" s="662"/>
      <c r="S879" s="662"/>
      <c r="T879" s="662"/>
      <c r="U879" s="662"/>
      <c r="V879" s="662"/>
      <c r="W879" s="662"/>
      <c r="X879" s="662"/>
      <c r="Y879" s="662"/>
      <c r="Z879" s="662"/>
      <c r="AA879" s="662"/>
      <c r="AB879" s="662"/>
      <c r="AC879" s="662"/>
      <c r="AD879" s="662"/>
      <c r="AE879" s="662"/>
      <c r="AF879" s="662"/>
      <c r="AG879" s="662"/>
      <c r="AH879" s="662"/>
      <c r="AI879" s="662"/>
      <c r="AJ879" s="662"/>
      <c r="AK879" s="663"/>
      <c r="AL879" s="663"/>
      <c r="AM879" s="663"/>
      <c r="AN879" s="663"/>
      <c r="AO879" s="663"/>
      <c r="AP879" s="663"/>
      <c r="AQ879" s="663"/>
      <c r="AR879" s="663"/>
      <c r="AS879" s="663"/>
      <c r="AT879" s="663"/>
      <c r="AU879" s="663"/>
      <c r="AV879" s="663"/>
      <c r="AW879" s="663"/>
      <c r="AX879" s="663"/>
      <c r="AY879" s="663"/>
      <c r="AZ879" s="663"/>
      <c r="BA879" s="663"/>
      <c r="BB879" s="663"/>
      <c r="BC879" s="663"/>
      <c r="BD879" s="663"/>
      <c r="BE879" s="663"/>
      <c r="BF879" s="663"/>
      <c r="BG879" s="663"/>
      <c r="BH879" s="663"/>
      <c r="BI879" s="663"/>
      <c r="BJ879" s="663"/>
      <c r="BK879" s="663"/>
      <c r="BL879" s="663"/>
      <c r="BM879" s="663"/>
      <c r="BN879" s="663"/>
      <c r="BO879" s="663"/>
      <c r="BP879" s="663"/>
      <c r="BQ879" s="663"/>
      <c r="BR879" s="663"/>
      <c r="BS879" s="663"/>
      <c r="BT879" s="663"/>
      <c r="BU879" s="663"/>
      <c r="BV879" s="663"/>
      <c r="BW879" s="663"/>
      <c r="BX879" s="663"/>
      <c r="BY879" s="663"/>
      <c r="BZ879" s="663"/>
      <c r="CA879" s="663"/>
      <c r="CB879" s="663"/>
      <c r="CC879" s="663"/>
      <c r="CD879" s="663"/>
      <c r="CE879" s="663"/>
      <c r="CF879" s="663"/>
      <c r="CG879" s="663"/>
      <c r="CH879" s="663"/>
      <c r="CI879" s="663"/>
      <c r="CJ879" s="663"/>
      <c r="CK879" s="663"/>
      <c r="CL879" s="663"/>
      <c r="CM879" s="663"/>
      <c r="CN879" s="663"/>
      <c r="CO879" s="663"/>
      <c r="CP879" s="663"/>
      <c r="CQ879" s="663"/>
      <c r="CR879" s="663"/>
      <c r="CS879" s="663"/>
      <c r="CT879" s="663"/>
      <c r="CU879" s="663"/>
      <c r="CV879" s="663"/>
      <c r="CW879" s="663"/>
      <c r="CX879" s="663"/>
      <c r="CY879" s="663"/>
      <c r="CZ879" s="663"/>
      <c r="DA879" s="663"/>
      <c r="DB879" s="663"/>
      <c r="DC879" s="663"/>
      <c r="DD879" s="663"/>
      <c r="DE879" s="663"/>
      <c r="DF879" s="663"/>
      <c r="DG879" s="663"/>
      <c r="DH879" s="663"/>
      <c r="DI879" s="663"/>
      <c r="DJ879" s="663"/>
      <c r="DK879" s="663"/>
      <c r="DL879" s="663"/>
      <c r="DM879" s="663"/>
      <c r="DN879" s="663"/>
      <c r="DO879" s="663"/>
      <c r="DP879" s="663"/>
      <c r="DQ879" s="663"/>
      <c r="DR879" s="663"/>
      <c r="DS879" s="663"/>
      <c r="DT879" s="663"/>
      <c r="DU879" s="663"/>
      <c r="DV879" s="663"/>
      <c r="DW879" s="663"/>
      <c r="DX879" s="663"/>
      <c r="DY879" s="663"/>
      <c r="DZ879" s="663"/>
      <c r="EA879" s="663"/>
      <c r="EB879" s="663"/>
      <c r="EC879" s="663"/>
      <c r="ED879" s="663"/>
      <c r="EE879" s="663"/>
      <c r="EF879" s="663"/>
      <c r="EG879" s="663"/>
      <c r="EH879" s="663"/>
      <c r="EI879" s="663"/>
      <c r="EJ879" s="663"/>
      <c r="EK879" s="663"/>
      <c r="EL879" s="663"/>
      <c r="EM879" s="663"/>
      <c r="EN879" s="663"/>
      <c r="EO879" s="663"/>
      <c r="EP879" s="663"/>
      <c r="EQ879" s="663"/>
      <c r="ER879" s="663"/>
      <c r="ES879" s="663"/>
      <c r="ET879" s="663"/>
      <c r="EU879" s="663"/>
      <c r="EV879" s="663"/>
      <c r="EW879" s="663"/>
      <c r="EX879" s="663"/>
      <c r="EY879" s="663"/>
      <c r="EZ879" s="663"/>
      <c r="FA879" s="663"/>
      <c r="FB879" s="663"/>
      <c r="FC879" s="663"/>
      <c r="FD879" s="663"/>
      <c r="FE879" s="663"/>
      <c r="FF879" s="663"/>
    </row>
    <row r="880" spans="1:162" s="668" customFormat="1" ht="24" customHeight="1">
      <c r="A880" s="385"/>
      <c r="B880" s="385" t="s">
        <v>603</v>
      </c>
      <c r="C880" s="384"/>
      <c r="D880" s="418" t="s">
        <v>1372</v>
      </c>
      <c r="E880" s="419">
        <v>9202200</v>
      </c>
      <c r="F880" s="419">
        <v>0</v>
      </c>
      <c r="G880" s="417">
        <v>9202200</v>
      </c>
      <c r="H880" s="667"/>
      <c r="I880" s="669"/>
      <c r="J880" s="669" t="s">
        <v>603</v>
      </c>
      <c r="K880" s="670"/>
      <c r="L880" s="586" t="s">
        <v>4018</v>
      </c>
      <c r="M880" s="982">
        <f t="shared" si="39"/>
        <v>9202200</v>
      </c>
      <c r="N880" s="982">
        <f t="shared" si="40"/>
        <v>0</v>
      </c>
      <c r="O880" s="982">
        <f t="shared" si="41"/>
        <v>9202200</v>
      </c>
      <c r="P880" s="667"/>
      <c r="Q880" s="667"/>
      <c r="R880" s="667"/>
      <c r="S880" s="667"/>
      <c r="T880" s="667"/>
      <c r="U880" s="667"/>
      <c r="V880" s="667"/>
      <c r="W880" s="667"/>
      <c r="X880" s="667"/>
      <c r="Y880" s="667"/>
      <c r="Z880" s="667"/>
      <c r="AA880" s="667"/>
      <c r="AB880" s="667"/>
      <c r="AC880" s="667"/>
      <c r="AD880" s="667"/>
      <c r="AE880" s="667"/>
      <c r="AF880" s="667"/>
      <c r="AG880" s="667"/>
      <c r="AH880" s="667"/>
      <c r="AI880" s="667"/>
      <c r="AJ880" s="667"/>
    </row>
    <row r="881" spans="1:162" s="668" customFormat="1" ht="24" customHeight="1">
      <c r="A881" s="385"/>
      <c r="B881" s="384"/>
      <c r="C881" s="385" t="s">
        <v>592</v>
      </c>
      <c r="D881" s="418" t="s">
        <v>1373</v>
      </c>
      <c r="E881" s="419">
        <v>9202200</v>
      </c>
      <c r="F881" s="419">
        <v>0</v>
      </c>
      <c r="G881" s="417">
        <v>9202200</v>
      </c>
      <c r="H881" s="667"/>
      <c r="I881" s="669"/>
      <c r="J881" s="670"/>
      <c r="K881" s="669" t="s">
        <v>592</v>
      </c>
      <c r="L881" s="586" t="s">
        <v>4019</v>
      </c>
      <c r="M881" s="982">
        <f t="shared" si="39"/>
        <v>9202200</v>
      </c>
      <c r="N881" s="982">
        <f t="shared" si="40"/>
        <v>0</v>
      </c>
      <c r="O881" s="982">
        <f t="shared" si="41"/>
        <v>9202200</v>
      </c>
      <c r="P881" s="667"/>
      <c r="Q881" s="667"/>
      <c r="R881" s="667"/>
      <c r="S881" s="667"/>
      <c r="T881" s="667"/>
      <c r="U881" s="667"/>
      <c r="V881" s="667"/>
      <c r="W881" s="667"/>
      <c r="X881" s="667"/>
      <c r="Y881" s="667"/>
      <c r="Z881" s="667"/>
      <c r="AA881" s="667"/>
      <c r="AB881" s="667"/>
      <c r="AC881" s="667"/>
      <c r="AD881" s="667"/>
      <c r="AE881" s="667"/>
      <c r="AF881" s="667"/>
      <c r="AG881" s="667"/>
      <c r="AH881" s="667"/>
      <c r="AI881" s="667"/>
      <c r="AJ881" s="667"/>
    </row>
    <row r="882" spans="1:162" s="682" customFormat="1" ht="24" customHeight="1" thickBot="1">
      <c r="A882" s="424" t="s">
        <v>1374</v>
      </c>
      <c r="B882" s="424"/>
      <c r="C882" s="425"/>
      <c r="D882" s="479" t="s">
        <v>1375</v>
      </c>
      <c r="E882" s="427">
        <v>31670000</v>
      </c>
      <c r="F882" s="427">
        <v>0</v>
      </c>
      <c r="G882" s="439">
        <v>31670000</v>
      </c>
      <c r="H882" s="662"/>
      <c r="I882" s="675" t="s">
        <v>1374</v>
      </c>
      <c r="J882" s="675"/>
      <c r="K882" s="676"/>
      <c r="L882" s="587" t="s">
        <v>4020</v>
      </c>
      <c r="M882" s="984">
        <f t="shared" si="39"/>
        <v>31670000</v>
      </c>
      <c r="N882" s="984">
        <f t="shared" si="40"/>
        <v>0</v>
      </c>
      <c r="O882" s="984">
        <f t="shared" si="41"/>
        <v>31670000</v>
      </c>
      <c r="P882" s="662"/>
      <c r="Q882" s="662"/>
      <c r="R882" s="662"/>
      <c r="S882" s="662"/>
      <c r="T882" s="662"/>
      <c r="U882" s="662"/>
      <c r="V882" s="662"/>
      <c r="W882" s="662"/>
      <c r="X882" s="662"/>
      <c r="Y882" s="662"/>
      <c r="Z882" s="662"/>
      <c r="AA882" s="662"/>
      <c r="AB882" s="662"/>
      <c r="AC882" s="662"/>
      <c r="AD882" s="662"/>
      <c r="AE882" s="662"/>
      <c r="AF882" s="662"/>
      <c r="AG882" s="662"/>
      <c r="AH882" s="662"/>
      <c r="AI882" s="662"/>
      <c r="AJ882" s="662"/>
      <c r="AK882" s="663"/>
      <c r="AL882" s="663"/>
      <c r="AM882" s="663"/>
      <c r="AN882" s="663"/>
      <c r="AO882" s="663"/>
      <c r="AP882" s="663"/>
      <c r="AQ882" s="663"/>
      <c r="AR882" s="663"/>
      <c r="AS882" s="663"/>
      <c r="AT882" s="663"/>
      <c r="AU882" s="663"/>
      <c r="AV882" s="663"/>
      <c r="AW882" s="663"/>
      <c r="AX882" s="663"/>
      <c r="AY882" s="663"/>
      <c r="AZ882" s="663"/>
      <c r="BA882" s="663"/>
      <c r="BB882" s="663"/>
      <c r="BC882" s="663"/>
      <c r="BD882" s="663"/>
      <c r="BE882" s="663"/>
      <c r="BF882" s="663"/>
      <c r="BG882" s="663"/>
      <c r="BH882" s="663"/>
      <c r="BI882" s="663"/>
      <c r="BJ882" s="663"/>
      <c r="BK882" s="663"/>
      <c r="BL882" s="663"/>
      <c r="BM882" s="663"/>
      <c r="BN882" s="663"/>
      <c r="BO882" s="663"/>
      <c r="BP882" s="663"/>
      <c r="BQ882" s="663"/>
      <c r="BR882" s="663"/>
      <c r="BS882" s="663"/>
      <c r="BT882" s="663"/>
      <c r="BU882" s="663"/>
      <c r="BV882" s="663"/>
      <c r="BW882" s="663"/>
      <c r="BX882" s="663"/>
      <c r="BY882" s="663"/>
      <c r="BZ882" s="663"/>
      <c r="CA882" s="663"/>
      <c r="CB882" s="663"/>
      <c r="CC882" s="663"/>
      <c r="CD882" s="663"/>
      <c r="CE882" s="663"/>
      <c r="CF882" s="663"/>
      <c r="CG882" s="663"/>
      <c r="CH882" s="663"/>
      <c r="CI882" s="663"/>
      <c r="CJ882" s="663"/>
      <c r="CK882" s="663"/>
      <c r="CL882" s="663"/>
      <c r="CM882" s="663"/>
      <c r="CN882" s="663"/>
      <c r="CO882" s="663"/>
      <c r="CP882" s="663"/>
      <c r="CQ882" s="663"/>
      <c r="CR882" s="663"/>
      <c r="CS882" s="663"/>
      <c r="CT882" s="663"/>
      <c r="CU882" s="663"/>
      <c r="CV882" s="663"/>
      <c r="CW882" s="663"/>
      <c r="CX882" s="663"/>
      <c r="CY882" s="663"/>
      <c r="CZ882" s="663"/>
      <c r="DA882" s="663"/>
      <c r="DB882" s="663"/>
      <c r="DC882" s="663"/>
      <c r="DD882" s="663"/>
      <c r="DE882" s="663"/>
      <c r="DF882" s="663"/>
      <c r="DG882" s="663"/>
      <c r="DH882" s="663"/>
      <c r="DI882" s="663"/>
      <c r="DJ882" s="663"/>
      <c r="DK882" s="663"/>
      <c r="DL882" s="663"/>
      <c r="DM882" s="663"/>
      <c r="DN882" s="663"/>
      <c r="DO882" s="663"/>
      <c r="DP882" s="663"/>
      <c r="DQ882" s="663"/>
      <c r="DR882" s="663"/>
      <c r="DS882" s="663"/>
      <c r="DT882" s="663"/>
      <c r="DU882" s="663"/>
      <c r="DV882" s="663"/>
      <c r="DW882" s="663"/>
      <c r="DX882" s="663"/>
      <c r="DY882" s="663"/>
      <c r="DZ882" s="663"/>
      <c r="EA882" s="663"/>
      <c r="EB882" s="663"/>
      <c r="EC882" s="663"/>
      <c r="ED882" s="663"/>
      <c r="EE882" s="663"/>
      <c r="EF882" s="663"/>
      <c r="EG882" s="663"/>
      <c r="EH882" s="663"/>
      <c r="EI882" s="663"/>
      <c r="EJ882" s="663"/>
      <c r="EK882" s="663"/>
      <c r="EL882" s="663"/>
      <c r="EM882" s="663"/>
      <c r="EN882" s="663"/>
      <c r="EO882" s="663"/>
      <c r="EP882" s="663"/>
      <c r="EQ882" s="663"/>
      <c r="ER882" s="663"/>
      <c r="ES882" s="663"/>
      <c r="ET882" s="663"/>
      <c r="EU882" s="663"/>
      <c r="EV882" s="663"/>
      <c r="EW882" s="663"/>
      <c r="EX882" s="663"/>
      <c r="EY882" s="663"/>
      <c r="EZ882" s="663"/>
      <c r="FA882" s="663"/>
      <c r="FB882" s="663"/>
      <c r="FC882" s="663"/>
      <c r="FD882" s="663"/>
      <c r="FE882" s="663"/>
      <c r="FF882" s="663"/>
    </row>
    <row r="883" spans="1:162" s="688" customFormat="1" ht="24" customHeight="1" thickTop="1">
      <c r="A883" s="415"/>
      <c r="B883" s="414" t="s">
        <v>592</v>
      </c>
      <c r="C883" s="414"/>
      <c r="D883" s="416" t="s">
        <v>593</v>
      </c>
      <c r="E883" s="417">
        <v>14929000</v>
      </c>
      <c r="F883" s="417">
        <v>0</v>
      </c>
      <c r="G883" s="417">
        <v>14929000</v>
      </c>
      <c r="H883" s="662"/>
      <c r="I883" s="666"/>
      <c r="J883" s="665" t="s">
        <v>592</v>
      </c>
      <c r="K883" s="665"/>
      <c r="L883" s="585" t="s">
        <v>3339</v>
      </c>
      <c r="M883" s="981">
        <f t="shared" si="39"/>
        <v>14929000</v>
      </c>
      <c r="N883" s="981">
        <f t="shared" si="40"/>
        <v>0</v>
      </c>
      <c r="O883" s="981">
        <f t="shared" si="41"/>
        <v>14929000</v>
      </c>
      <c r="P883" s="662"/>
      <c r="Q883" s="662"/>
      <c r="R883" s="662"/>
      <c r="S883" s="662"/>
      <c r="T883" s="662"/>
      <c r="U883" s="662"/>
      <c r="V883" s="662"/>
      <c r="W883" s="662"/>
      <c r="X883" s="662"/>
      <c r="Y883" s="662"/>
      <c r="Z883" s="662"/>
      <c r="AA883" s="662"/>
      <c r="AB883" s="662"/>
      <c r="AC883" s="662"/>
      <c r="AD883" s="662"/>
      <c r="AE883" s="662"/>
      <c r="AF883" s="662"/>
      <c r="AG883" s="662"/>
      <c r="AH883" s="662"/>
      <c r="AI883" s="662"/>
      <c r="AJ883" s="662"/>
      <c r="AK883" s="663"/>
      <c r="AL883" s="663"/>
      <c r="AM883" s="663"/>
      <c r="AN883" s="663"/>
      <c r="AO883" s="663"/>
      <c r="AP883" s="663"/>
      <c r="AQ883" s="663"/>
      <c r="AR883" s="663"/>
      <c r="AS883" s="663"/>
      <c r="AT883" s="663"/>
      <c r="AU883" s="663"/>
      <c r="AV883" s="663"/>
      <c r="AW883" s="663"/>
      <c r="AX883" s="663"/>
      <c r="AY883" s="663"/>
      <c r="AZ883" s="663"/>
      <c r="BA883" s="663"/>
      <c r="BB883" s="663"/>
      <c r="BC883" s="663"/>
      <c r="BD883" s="663"/>
      <c r="BE883" s="663"/>
      <c r="BF883" s="663"/>
      <c r="BG883" s="663"/>
      <c r="BH883" s="663"/>
      <c r="BI883" s="663"/>
      <c r="BJ883" s="663"/>
      <c r="BK883" s="663"/>
      <c r="BL883" s="663"/>
      <c r="BM883" s="663"/>
      <c r="BN883" s="663"/>
      <c r="BO883" s="663"/>
      <c r="BP883" s="663"/>
      <c r="BQ883" s="663"/>
      <c r="BR883" s="663"/>
      <c r="BS883" s="663"/>
      <c r="BT883" s="663"/>
      <c r="BU883" s="663"/>
      <c r="BV883" s="663"/>
      <c r="BW883" s="663"/>
      <c r="BX883" s="663"/>
      <c r="BY883" s="663"/>
      <c r="BZ883" s="663"/>
      <c r="CA883" s="663"/>
      <c r="CB883" s="663"/>
      <c r="CC883" s="663"/>
      <c r="CD883" s="663"/>
      <c r="CE883" s="663"/>
      <c r="CF883" s="663"/>
      <c r="CG883" s="663"/>
      <c r="CH883" s="663"/>
      <c r="CI883" s="663"/>
      <c r="CJ883" s="663"/>
      <c r="CK883" s="663"/>
      <c r="CL883" s="663"/>
      <c r="CM883" s="663"/>
      <c r="CN883" s="663"/>
      <c r="CO883" s="663"/>
      <c r="CP883" s="663"/>
      <c r="CQ883" s="663"/>
      <c r="CR883" s="663"/>
      <c r="CS883" s="663"/>
      <c r="CT883" s="663"/>
      <c r="CU883" s="663"/>
      <c r="CV883" s="663"/>
      <c r="CW883" s="663"/>
      <c r="CX883" s="663"/>
      <c r="CY883" s="663"/>
      <c r="CZ883" s="663"/>
      <c r="DA883" s="663"/>
      <c r="DB883" s="663"/>
      <c r="DC883" s="663"/>
      <c r="DD883" s="663"/>
      <c r="DE883" s="663"/>
      <c r="DF883" s="663"/>
      <c r="DG883" s="663"/>
      <c r="DH883" s="663"/>
      <c r="DI883" s="663"/>
      <c r="DJ883" s="663"/>
      <c r="DK883" s="663"/>
      <c r="DL883" s="663"/>
      <c r="DM883" s="663"/>
      <c r="DN883" s="663"/>
      <c r="DO883" s="663"/>
      <c r="DP883" s="663"/>
      <c r="DQ883" s="663"/>
      <c r="DR883" s="663"/>
      <c r="DS883" s="663"/>
      <c r="DT883" s="663"/>
      <c r="DU883" s="663"/>
      <c r="DV883" s="663"/>
      <c r="DW883" s="663"/>
      <c r="DX883" s="663"/>
      <c r="DY883" s="663"/>
      <c r="DZ883" s="663"/>
      <c r="EA883" s="663"/>
      <c r="EB883" s="663"/>
      <c r="EC883" s="663"/>
      <c r="ED883" s="663"/>
      <c r="EE883" s="663"/>
      <c r="EF883" s="663"/>
      <c r="EG883" s="663"/>
      <c r="EH883" s="663"/>
      <c r="EI883" s="663"/>
      <c r="EJ883" s="663"/>
      <c r="EK883" s="663"/>
      <c r="EL883" s="663"/>
      <c r="EM883" s="663"/>
      <c r="EN883" s="663"/>
      <c r="EO883" s="663"/>
      <c r="EP883" s="663"/>
      <c r="EQ883" s="663"/>
      <c r="ER883" s="663"/>
      <c r="ES883" s="663"/>
      <c r="ET883" s="663"/>
      <c r="EU883" s="663"/>
      <c r="EV883" s="663"/>
      <c r="EW883" s="663"/>
      <c r="EX883" s="663"/>
      <c r="EY883" s="663"/>
      <c r="EZ883" s="663"/>
      <c r="FA883" s="663"/>
      <c r="FB883" s="663"/>
      <c r="FC883" s="663"/>
      <c r="FD883" s="663"/>
      <c r="FE883" s="663"/>
      <c r="FF883" s="663"/>
    </row>
    <row r="884" spans="1:162" s="682" customFormat="1" ht="24" customHeight="1" thickBot="1">
      <c r="A884" s="414"/>
      <c r="B884" s="415"/>
      <c r="C884" s="414" t="s">
        <v>592</v>
      </c>
      <c r="D884" s="416" t="s">
        <v>594</v>
      </c>
      <c r="E884" s="417">
        <v>14929000</v>
      </c>
      <c r="F884" s="417">
        <v>0</v>
      </c>
      <c r="G884" s="417">
        <v>14929000</v>
      </c>
      <c r="H884" s="662"/>
      <c r="I884" s="665"/>
      <c r="J884" s="666"/>
      <c r="K884" s="665" t="s">
        <v>592</v>
      </c>
      <c r="L884" s="585" t="s">
        <v>3327</v>
      </c>
      <c r="M884" s="981">
        <f t="shared" si="39"/>
        <v>14929000</v>
      </c>
      <c r="N884" s="981">
        <f t="shared" si="40"/>
        <v>0</v>
      </c>
      <c r="O884" s="981">
        <f t="shared" si="41"/>
        <v>14929000</v>
      </c>
      <c r="P884" s="662"/>
      <c r="Q884" s="662"/>
      <c r="R884" s="662"/>
      <c r="S884" s="662"/>
      <c r="T884" s="662"/>
      <c r="U884" s="662"/>
      <c r="V884" s="662"/>
      <c r="W884" s="662"/>
      <c r="X884" s="662"/>
      <c r="Y884" s="662"/>
      <c r="Z884" s="662"/>
      <c r="AA884" s="662"/>
      <c r="AB884" s="662"/>
      <c r="AC884" s="662"/>
      <c r="AD884" s="662"/>
      <c r="AE884" s="662"/>
      <c r="AF884" s="662"/>
      <c r="AG884" s="662"/>
      <c r="AH884" s="662"/>
      <c r="AI884" s="662"/>
      <c r="AJ884" s="662"/>
      <c r="AK884" s="663"/>
      <c r="AL884" s="663"/>
      <c r="AM884" s="663"/>
      <c r="AN884" s="663"/>
      <c r="AO884" s="663"/>
      <c r="AP884" s="663"/>
      <c r="AQ884" s="663"/>
      <c r="AR884" s="663"/>
      <c r="AS884" s="663"/>
      <c r="AT884" s="663"/>
      <c r="AU884" s="663"/>
      <c r="AV884" s="663"/>
      <c r="AW884" s="663"/>
      <c r="AX884" s="663"/>
      <c r="AY884" s="663"/>
      <c r="AZ884" s="663"/>
      <c r="BA884" s="663"/>
      <c r="BB884" s="663"/>
      <c r="BC884" s="663"/>
      <c r="BD884" s="663"/>
      <c r="BE884" s="663"/>
      <c r="BF884" s="663"/>
      <c r="BG884" s="663"/>
      <c r="BH884" s="663"/>
      <c r="BI884" s="663"/>
      <c r="BJ884" s="663"/>
      <c r="BK884" s="663"/>
      <c r="BL884" s="663"/>
      <c r="BM884" s="663"/>
      <c r="BN884" s="663"/>
      <c r="BO884" s="663"/>
      <c r="BP884" s="663"/>
      <c r="BQ884" s="663"/>
      <c r="BR884" s="663"/>
      <c r="BS884" s="663"/>
      <c r="BT884" s="663"/>
      <c r="BU884" s="663"/>
      <c r="BV884" s="663"/>
      <c r="BW884" s="663"/>
      <c r="BX884" s="663"/>
      <c r="BY884" s="663"/>
      <c r="BZ884" s="663"/>
      <c r="CA884" s="663"/>
      <c r="CB884" s="663"/>
      <c r="CC884" s="663"/>
      <c r="CD884" s="663"/>
      <c r="CE884" s="663"/>
      <c r="CF884" s="663"/>
      <c r="CG884" s="663"/>
      <c r="CH884" s="663"/>
      <c r="CI884" s="663"/>
      <c r="CJ884" s="663"/>
      <c r="CK884" s="663"/>
      <c r="CL884" s="663"/>
      <c r="CM884" s="663"/>
      <c r="CN884" s="663"/>
      <c r="CO884" s="663"/>
      <c r="CP884" s="663"/>
      <c r="CQ884" s="663"/>
      <c r="CR884" s="663"/>
      <c r="CS884" s="663"/>
      <c r="CT884" s="663"/>
      <c r="CU884" s="663"/>
      <c r="CV884" s="663"/>
      <c r="CW884" s="663"/>
      <c r="CX884" s="663"/>
      <c r="CY884" s="663"/>
      <c r="CZ884" s="663"/>
      <c r="DA884" s="663"/>
      <c r="DB884" s="663"/>
      <c r="DC884" s="663"/>
      <c r="DD884" s="663"/>
      <c r="DE884" s="663"/>
      <c r="DF884" s="663"/>
      <c r="DG884" s="663"/>
      <c r="DH884" s="663"/>
      <c r="DI884" s="663"/>
      <c r="DJ884" s="663"/>
      <c r="DK884" s="663"/>
      <c r="DL884" s="663"/>
      <c r="DM884" s="663"/>
      <c r="DN884" s="663"/>
      <c r="DO884" s="663"/>
      <c r="DP884" s="663"/>
      <c r="DQ884" s="663"/>
      <c r="DR884" s="663"/>
      <c r="DS884" s="663"/>
      <c r="DT884" s="663"/>
      <c r="DU884" s="663"/>
      <c r="DV884" s="663"/>
      <c r="DW884" s="663"/>
      <c r="DX884" s="663"/>
      <c r="DY884" s="663"/>
      <c r="DZ884" s="663"/>
      <c r="EA884" s="663"/>
      <c r="EB884" s="663"/>
      <c r="EC884" s="663"/>
      <c r="ED884" s="663"/>
      <c r="EE884" s="663"/>
      <c r="EF884" s="663"/>
      <c r="EG884" s="663"/>
      <c r="EH884" s="663"/>
      <c r="EI884" s="663"/>
      <c r="EJ884" s="663"/>
      <c r="EK884" s="663"/>
      <c r="EL884" s="663"/>
      <c r="EM884" s="663"/>
      <c r="EN884" s="663"/>
      <c r="EO884" s="663"/>
      <c r="EP884" s="663"/>
      <c r="EQ884" s="663"/>
      <c r="ER884" s="663"/>
      <c r="ES884" s="663"/>
      <c r="ET884" s="663"/>
      <c r="EU884" s="663"/>
      <c r="EV884" s="663"/>
      <c r="EW884" s="663"/>
      <c r="EX884" s="663"/>
      <c r="EY884" s="663"/>
      <c r="EZ884" s="663"/>
      <c r="FA884" s="663"/>
      <c r="FB884" s="663"/>
      <c r="FC884" s="663"/>
      <c r="FD884" s="663"/>
      <c r="FE884" s="663"/>
      <c r="FF884" s="663"/>
    </row>
    <row r="885" spans="1:162" s="672" customFormat="1" ht="24" customHeight="1" thickTop="1">
      <c r="A885" s="385"/>
      <c r="B885" s="385" t="s">
        <v>595</v>
      </c>
      <c r="C885" s="384"/>
      <c r="D885" s="418" t="s">
        <v>1376</v>
      </c>
      <c r="E885" s="419">
        <v>7980000</v>
      </c>
      <c r="F885" s="419">
        <v>0</v>
      </c>
      <c r="G885" s="417">
        <v>7980000</v>
      </c>
      <c r="H885" s="667"/>
      <c r="I885" s="669"/>
      <c r="J885" s="669" t="s">
        <v>595</v>
      </c>
      <c r="K885" s="670"/>
      <c r="L885" s="586" t="s">
        <v>4021</v>
      </c>
      <c r="M885" s="982">
        <f t="shared" si="39"/>
        <v>7980000</v>
      </c>
      <c r="N885" s="982">
        <f t="shared" si="40"/>
        <v>0</v>
      </c>
      <c r="O885" s="982">
        <f t="shared" si="41"/>
        <v>7980000</v>
      </c>
      <c r="P885" s="667"/>
      <c r="Q885" s="667"/>
      <c r="R885" s="667"/>
      <c r="S885" s="667"/>
      <c r="T885" s="667"/>
      <c r="U885" s="667"/>
      <c r="V885" s="667"/>
      <c r="W885" s="667"/>
      <c r="X885" s="667"/>
      <c r="Y885" s="667"/>
      <c r="Z885" s="667"/>
      <c r="AA885" s="667"/>
      <c r="AB885" s="667"/>
      <c r="AC885" s="667"/>
      <c r="AD885" s="667"/>
      <c r="AE885" s="667"/>
      <c r="AF885" s="667"/>
      <c r="AG885" s="667"/>
      <c r="AH885" s="667"/>
      <c r="AI885" s="667"/>
      <c r="AJ885" s="667"/>
      <c r="AK885" s="668"/>
      <c r="AL885" s="668"/>
      <c r="AM885" s="668"/>
      <c r="AN885" s="668"/>
      <c r="AO885" s="668"/>
      <c r="AP885" s="668"/>
      <c r="AQ885" s="668"/>
      <c r="AR885" s="668"/>
      <c r="AS885" s="668"/>
      <c r="AT885" s="668"/>
      <c r="AU885" s="668"/>
      <c r="AV885" s="668"/>
      <c r="AW885" s="668"/>
      <c r="AX885" s="668"/>
      <c r="AY885" s="668"/>
      <c r="AZ885" s="668"/>
      <c r="BA885" s="668"/>
      <c r="BB885" s="668"/>
      <c r="BC885" s="668"/>
      <c r="BD885" s="668"/>
      <c r="BE885" s="668"/>
      <c r="BF885" s="668"/>
      <c r="BG885" s="668"/>
      <c r="BH885" s="668"/>
      <c r="BI885" s="668"/>
      <c r="BJ885" s="668"/>
      <c r="BK885" s="668"/>
      <c r="BL885" s="668"/>
      <c r="BM885" s="668"/>
      <c r="BN885" s="668"/>
      <c r="BO885" s="668"/>
      <c r="BP885" s="668"/>
      <c r="BQ885" s="668"/>
      <c r="BR885" s="668"/>
      <c r="BS885" s="668"/>
      <c r="BT885" s="668"/>
      <c r="BU885" s="668"/>
      <c r="BV885" s="668"/>
      <c r="BW885" s="668"/>
      <c r="BX885" s="668"/>
      <c r="BY885" s="668"/>
      <c r="BZ885" s="668"/>
      <c r="CA885" s="668"/>
      <c r="CB885" s="668"/>
      <c r="CC885" s="668"/>
      <c r="CD885" s="668"/>
      <c r="CE885" s="668"/>
      <c r="CF885" s="668"/>
      <c r="CG885" s="668"/>
      <c r="CH885" s="668"/>
      <c r="CI885" s="668"/>
      <c r="CJ885" s="668"/>
      <c r="CK885" s="668"/>
      <c r="CL885" s="668"/>
      <c r="CM885" s="668"/>
      <c r="CN885" s="668"/>
      <c r="CO885" s="668"/>
      <c r="CP885" s="668"/>
      <c r="CQ885" s="668"/>
      <c r="CR885" s="668"/>
      <c r="CS885" s="668"/>
      <c r="CT885" s="668"/>
      <c r="CU885" s="668"/>
      <c r="CV885" s="668"/>
      <c r="CW885" s="668"/>
      <c r="CX885" s="668"/>
      <c r="CY885" s="668"/>
      <c r="CZ885" s="668"/>
      <c r="DA885" s="668"/>
      <c r="DB885" s="668"/>
      <c r="DC885" s="668"/>
      <c r="DD885" s="668"/>
      <c r="DE885" s="668"/>
      <c r="DF885" s="668"/>
      <c r="DG885" s="668"/>
      <c r="DH885" s="668"/>
      <c r="DI885" s="668"/>
      <c r="DJ885" s="668"/>
      <c r="DK885" s="668"/>
      <c r="DL885" s="668"/>
      <c r="DM885" s="668"/>
      <c r="DN885" s="668"/>
      <c r="DO885" s="668"/>
      <c r="DP885" s="668"/>
      <c r="DQ885" s="668"/>
      <c r="DR885" s="668"/>
      <c r="DS885" s="668"/>
      <c r="DT885" s="668"/>
      <c r="DU885" s="668"/>
      <c r="DV885" s="668"/>
      <c r="DW885" s="668"/>
      <c r="DX885" s="668"/>
      <c r="DY885" s="668"/>
      <c r="DZ885" s="668"/>
      <c r="EA885" s="668"/>
      <c r="EB885" s="668"/>
      <c r="EC885" s="668"/>
      <c r="ED885" s="668"/>
      <c r="EE885" s="668"/>
      <c r="EF885" s="668"/>
      <c r="EG885" s="668"/>
      <c r="EH885" s="668"/>
      <c r="EI885" s="668"/>
      <c r="EJ885" s="668"/>
      <c r="EK885" s="668"/>
      <c r="EL885" s="668"/>
      <c r="EM885" s="668"/>
      <c r="EN885" s="668"/>
      <c r="EO885" s="668"/>
      <c r="EP885" s="668"/>
      <c r="EQ885" s="668"/>
      <c r="ER885" s="668"/>
      <c r="ES885" s="668"/>
      <c r="ET885" s="668"/>
      <c r="EU885" s="668"/>
      <c r="EV885" s="668"/>
      <c r="EW885" s="668"/>
      <c r="EX885" s="668"/>
      <c r="EY885" s="668"/>
      <c r="EZ885" s="668"/>
      <c r="FA885" s="668"/>
      <c r="FB885" s="668"/>
      <c r="FC885" s="668"/>
      <c r="FD885" s="668"/>
      <c r="FE885" s="668"/>
      <c r="FF885" s="668"/>
    </row>
    <row r="886" spans="1:162" s="672" customFormat="1" ht="24" customHeight="1">
      <c r="A886" s="385"/>
      <c r="B886" s="385"/>
      <c r="C886" s="384" t="s">
        <v>592</v>
      </c>
      <c r="D886" s="418" t="s">
        <v>1377</v>
      </c>
      <c r="E886" s="419">
        <v>7980000</v>
      </c>
      <c r="F886" s="419">
        <v>0</v>
      </c>
      <c r="G886" s="419">
        <v>7980000</v>
      </c>
      <c r="H886" s="667"/>
      <c r="I886" s="669"/>
      <c r="J886" s="669"/>
      <c r="K886" s="670" t="s">
        <v>592</v>
      </c>
      <c r="L886" s="586" t="s">
        <v>4022</v>
      </c>
      <c r="M886" s="982">
        <f t="shared" si="39"/>
        <v>7980000</v>
      </c>
      <c r="N886" s="982">
        <f t="shared" si="40"/>
        <v>0</v>
      </c>
      <c r="O886" s="982">
        <f t="shared" si="41"/>
        <v>7980000</v>
      </c>
      <c r="P886" s="667"/>
      <c r="Q886" s="667"/>
      <c r="R886" s="667"/>
      <c r="S886" s="667"/>
      <c r="T886" s="667"/>
      <c r="U886" s="667"/>
      <c r="V886" s="667"/>
      <c r="W886" s="667"/>
      <c r="X886" s="667"/>
      <c r="Y886" s="667"/>
      <c r="Z886" s="667"/>
      <c r="AA886" s="667"/>
      <c r="AB886" s="667"/>
      <c r="AC886" s="667"/>
      <c r="AD886" s="667"/>
      <c r="AE886" s="667"/>
      <c r="AF886" s="667"/>
      <c r="AG886" s="667"/>
      <c r="AH886" s="667"/>
      <c r="AI886" s="667"/>
      <c r="AJ886" s="667"/>
      <c r="AK886" s="668"/>
      <c r="AL886" s="668"/>
      <c r="AM886" s="668"/>
      <c r="AN886" s="668"/>
      <c r="AO886" s="668"/>
      <c r="AP886" s="668"/>
      <c r="AQ886" s="668"/>
      <c r="AR886" s="668"/>
      <c r="AS886" s="668"/>
      <c r="AT886" s="668"/>
      <c r="AU886" s="668"/>
      <c r="AV886" s="668"/>
      <c r="AW886" s="668"/>
      <c r="AX886" s="668"/>
      <c r="AY886" s="668"/>
      <c r="AZ886" s="668"/>
      <c r="BA886" s="668"/>
      <c r="BB886" s="668"/>
      <c r="BC886" s="668"/>
      <c r="BD886" s="668"/>
      <c r="BE886" s="668"/>
      <c r="BF886" s="668"/>
      <c r="BG886" s="668"/>
      <c r="BH886" s="668"/>
      <c r="BI886" s="668"/>
      <c r="BJ886" s="668"/>
      <c r="BK886" s="668"/>
      <c r="BL886" s="668"/>
      <c r="BM886" s="668"/>
      <c r="BN886" s="668"/>
      <c r="BO886" s="668"/>
      <c r="BP886" s="668"/>
      <c r="BQ886" s="668"/>
      <c r="BR886" s="668"/>
      <c r="BS886" s="668"/>
      <c r="BT886" s="668"/>
      <c r="BU886" s="668"/>
      <c r="BV886" s="668"/>
      <c r="BW886" s="668"/>
      <c r="BX886" s="668"/>
      <c r="BY886" s="668"/>
      <c r="BZ886" s="668"/>
      <c r="CA886" s="668"/>
      <c r="CB886" s="668"/>
      <c r="CC886" s="668"/>
      <c r="CD886" s="668"/>
      <c r="CE886" s="668"/>
      <c r="CF886" s="668"/>
      <c r="CG886" s="668"/>
      <c r="CH886" s="668"/>
      <c r="CI886" s="668"/>
      <c r="CJ886" s="668"/>
      <c r="CK886" s="668"/>
      <c r="CL886" s="668"/>
      <c r="CM886" s="668"/>
      <c r="CN886" s="668"/>
      <c r="CO886" s="668"/>
      <c r="CP886" s="668"/>
      <c r="CQ886" s="668"/>
      <c r="CR886" s="668"/>
      <c r="CS886" s="668"/>
      <c r="CT886" s="668"/>
      <c r="CU886" s="668"/>
      <c r="CV886" s="668"/>
      <c r="CW886" s="668"/>
      <c r="CX886" s="668"/>
      <c r="CY886" s="668"/>
      <c r="CZ886" s="668"/>
      <c r="DA886" s="668"/>
      <c r="DB886" s="668"/>
      <c r="DC886" s="668"/>
      <c r="DD886" s="668"/>
      <c r="DE886" s="668"/>
      <c r="DF886" s="668"/>
      <c r="DG886" s="668"/>
      <c r="DH886" s="668"/>
      <c r="DI886" s="668"/>
      <c r="DJ886" s="668"/>
      <c r="DK886" s="668"/>
      <c r="DL886" s="668"/>
      <c r="DM886" s="668"/>
      <c r="DN886" s="668"/>
      <c r="DO886" s="668"/>
      <c r="DP886" s="668"/>
      <c r="DQ886" s="668"/>
      <c r="DR886" s="668"/>
      <c r="DS886" s="668"/>
      <c r="DT886" s="668"/>
      <c r="DU886" s="668"/>
      <c r="DV886" s="668"/>
      <c r="DW886" s="668"/>
      <c r="DX886" s="668"/>
      <c r="DY886" s="668"/>
      <c r="DZ886" s="668"/>
      <c r="EA886" s="668"/>
      <c r="EB886" s="668"/>
      <c r="EC886" s="668"/>
      <c r="ED886" s="668"/>
      <c r="EE886" s="668"/>
      <c r="EF886" s="668"/>
      <c r="EG886" s="668"/>
      <c r="EH886" s="668"/>
      <c r="EI886" s="668"/>
      <c r="EJ886" s="668"/>
      <c r="EK886" s="668"/>
      <c r="EL886" s="668"/>
      <c r="EM886" s="668"/>
      <c r="EN886" s="668"/>
      <c r="EO886" s="668"/>
      <c r="EP886" s="668"/>
      <c r="EQ886" s="668"/>
      <c r="ER886" s="668"/>
      <c r="ES886" s="668"/>
      <c r="ET886" s="668"/>
      <c r="EU886" s="668"/>
      <c r="EV886" s="668"/>
      <c r="EW886" s="668"/>
      <c r="EX886" s="668"/>
      <c r="EY886" s="668"/>
      <c r="EZ886" s="668"/>
      <c r="FA886" s="668"/>
      <c r="FB886" s="668"/>
      <c r="FC886" s="668"/>
      <c r="FD886" s="668"/>
      <c r="FE886" s="668"/>
      <c r="FF886" s="668"/>
    </row>
    <row r="887" spans="1:162" s="688" customFormat="1" ht="24" customHeight="1">
      <c r="A887" s="415"/>
      <c r="B887" s="414" t="s">
        <v>599</v>
      </c>
      <c r="C887" s="414"/>
      <c r="D887" s="416" t="s">
        <v>1378</v>
      </c>
      <c r="E887" s="417">
        <v>8761000</v>
      </c>
      <c r="F887" s="417">
        <v>0</v>
      </c>
      <c r="G887" s="417">
        <v>8761000</v>
      </c>
      <c r="H887" s="662"/>
      <c r="I887" s="666"/>
      <c r="J887" s="665" t="s">
        <v>599</v>
      </c>
      <c r="K887" s="665"/>
      <c r="L887" s="585" t="s">
        <v>4023</v>
      </c>
      <c r="M887" s="981">
        <f t="shared" si="39"/>
        <v>8761000</v>
      </c>
      <c r="N887" s="981">
        <f t="shared" si="40"/>
        <v>0</v>
      </c>
      <c r="O887" s="981">
        <f t="shared" si="41"/>
        <v>8761000</v>
      </c>
      <c r="P887" s="662"/>
      <c r="Q887" s="662"/>
      <c r="R887" s="662"/>
      <c r="S887" s="662"/>
      <c r="T887" s="662"/>
      <c r="U887" s="662"/>
      <c r="V887" s="662"/>
      <c r="W887" s="662"/>
      <c r="X887" s="662"/>
      <c r="Y887" s="662"/>
      <c r="Z887" s="662"/>
      <c r="AA887" s="662"/>
      <c r="AB887" s="662"/>
      <c r="AC887" s="662"/>
      <c r="AD887" s="662"/>
      <c r="AE887" s="662"/>
      <c r="AF887" s="662"/>
      <c r="AG887" s="662"/>
      <c r="AH887" s="662"/>
      <c r="AI887" s="662"/>
      <c r="AJ887" s="662"/>
      <c r="AK887" s="663"/>
      <c r="AL887" s="663"/>
      <c r="AM887" s="663"/>
      <c r="AN887" s="663"/>
      <c r="AO887" s="663"/>
      <c r="AP887" s="663"/>
      <c r="AQ887" s="663"/>
      <c r="AR887" s="663"/>
      <c r="AS887" s="663"/>
      <c r="AT887" s="663"/>
      <c r="AU887" s="663"/>
      <c r="AV887" s="663"/>
      <c r="AW887" s="663"/>
      <c r="AX887" s="663"/>
      <c r="AY887" s="663"/>
      <c r="AZ887" s="663"/>
      <c r="BA887" s="663"/>
      <c r="BB887" s="663"/>
      <c r="BC887" s="663"/>
      <c r="BD887" s="663"/>
      <c r="BE887" s="663"/>
      <c r="BF887" s="663"/>
      <c r="BG887" s="663"/>
      <c r="BH887" s="663"/>
      <c r="BI887" s="663"/>
      <c r="BJ887" s="663"/>
      <c r="BK887" s="663"/>
      <c r="BL887" s="663"/>
      <c r="BM887" s="663"/>
      <c r="BN887" s="663"/>
      <c r="BO887" s="663"/>
      <c r="BP887" s="663"/>
      <c r="BQ887" s="663"/>
      <c r="BR887" s="663"/>
      <c r="BS887" s="663"/>
      <c r="BT887" s="663"/>
      <c r="BU887" s="663"/>
      <c r="BV887" s="663"/>
      <c r="BW887" s="663"/>
      <c r="BX887" s="663"/>
      <c r="BY887" s="663"/>
      <c r="BZ887" s="663"/>
      <c r="CA887" s="663"/>
      <c r="CB887" s="663"/>
      <c r="CC887" s="663"/>
      <c r="CD887" s="663"/>
      <c r="CE887" s="663"/>
      <c r="CF887" s="663"/>
      <c r="CG887" s="663"/>
      <c r="CH887" s="663"/>
      <c r="CI887" s="663"/>
      <c r="CJ887" s="663"/>
      <c r="CK887" s="663"/>
      <c r="CL887" s="663"/>
      <c r="CM887" s="663"/>
      <c r="CN887" s="663"/>
      <c r="CO887" s="663"/>
      <c r="CP887" s="663"/>
      <c r="CQ887" s="663"/>
      <c r="CR887" s="663"/>
      <c r="CS887" s="663"/>
      <c r="CT887" s="663"/>
      <c r="CU887" s="663"/>
      <c r="CV887" s="663"/>
      <c r="CW887" s="663"/>
      <c r="CX887" s="663"/>
      <c r="CY887" s="663"/>
      <c r="CZ887" s="663"/>
      <c r="DA887" s="663"/>
      <c r="DB887" s="663"/>
      <c r="DC887" s="663"/>
      <c r="DD887" s="663"/>
      <c r="DE887" s="663"/>
      <c r="DF887" s="663"/>
      <c r="DG887" s="663"/>
      <c r="DH887" s="663"/>
      <c r="DI887" s="663"/>
      <c r="DJ887" s="663"/>
      <c r="DK887" s="663"/>
      <c r="DL887" s="663"/>
      <c r="DM887" s="663"/>
      <c r="DN887" s="663"/>
      <c r="DO887" s="663"/>
      <c r="DP887" s="663"/>
      <c r="DQ887" s="663"/>
      <c r="DR887" s="663"/>
      <c r="DS887" s="663"/>
      <c r="DT887" s="663"/>
      <c r="DU887" s="663"/>
      <c r="DV887" s="663"/>
      <c r="DW887" s="663"/>
      <c r="DX887" s="663"/>
      <c r="DY887" s="663"/>
      <c r="DZ887" s="663"/>
      <c r="EA887" s="663"/>
      <c r="EB887" s="663"/>
      <c r="EC887" s="663"/>
      <c r="ED887" s="663"/>
      <c r="EE887" s="663"/>
      <c r="EF887" s="663"/>
      <c r="EG887" s="663"/>
      <c r="EH887" s="663"/>
      <c r="EI887" s="663"/>
      <c r="EJ887" s="663"/>
      <c r="EK887" s="663"/>
      <c r="EL887" s="663"/>
      <c r="EM887" s="663"/>
      <c r="EN887" s="663"/>
      <c r="EO887" s="663"/>
      <c r="EP887" s="663"/>
      <c r="EQ887" s="663"/>
      <c r="ER887" s="663"/>
      <c r="ES887" s="663"/>
      <c r="ET887" s="663"/>
      <c r="EU887" s="663"/>
      <c r="EV887" s="663"/>
      <c r="EW887" s="663"/>
      <c r="EX887" s="663"/>
      <c r="EY887" s="663"/>
      <c r="EZ887" s="663"/>
      <c r="FA887" s="663"/>
      <c r="FB887" s="663"/>
      <c r="FC887" s="663"/>
      <c r="FD887" s="663"/>
      <c r="FE887" s="663"/>
      <c r="FF887" s="663"/>
    </row>
    <row r="888" spans="1:162" s="672" customFormat="1" ht="24" customHeight="1">
      <c r="A888" s="414"/>
      <c r="B888" s="415"/>
      <c r="C888" s="414" t="s">
        <v>592</v>
      </c>
      <c r="D888" s="552" t="s">
        <v>1379</v>
      </c>
      <c r="E888" s="417">
        <v>4666000</v>
      </c>
      <c r="F888" s="417">
        <v>0</v>
      </c>
      <c r="G888" s="417">
        <v>4666000</v>
      </c>
      <c r="H888" s="667"/>
      <c r="I888" s="665"/>
      <c r="J888" s="666"/>
      <c r="K888" s="665" t="s">
        <v>592</v>
      </c>
      <c r="L888" s="585" t="s">
        <v>4024</v>
      </c>
      <c r="M888" s="981">
        <f t="shared" si="39"/>
        <v>4666000</v>
      </c>
      <c r="N888" s="981">
        <f t="shared" si="40"/>
        <v>0</v>
      </c>
      <c r="O888" s="981">
        <f t="shared" si="41"/>
        <v>4666000</v>
      </c>
      <c r="P888" s="667"/>
      <c r="Q888" s="667"/>
      <c r="R888" s="667"/>
      <c r="S888" s="667"/>
      <c r="T888" s="667"/>
      <c r="U888" s="667"/>
      <c r="V888" s="667"/>
      <c r="W888" s="667"/>
      <c r="X888" s="667"/>
      <c r="Y888" s="667"/>
      <c r="Z888" s="667"/>
      <c r="AA888" s="667"/>
      <c r="AB888" s="667"/>
      <c r="AC888" s="667"/>
      <c r="AD888" s="667"/>
      <c r="AE888" s="667"/>
      <c r="AF888" s="667"/>
      <c r="AG888" s="667"/>
      <c r="AH888" s="667"/>
      <c r="AI888" s="667"/>
      <c r="AJ888" s="667"/>
      <c r="AK888" s="668"/>
      <c r="AL888" s="668"/>
      <c r="AM888" s="668"/>
      <c r="AN888" s="668"/>
      <c r="AO888" s="668"/>
      <c r="AP888" s="668"/>
      <c r="AQ888" s="668"/>
      <c r="AR888" s="668"/>
      <c r="AS888" s="668"/>
      <c r="AT888" s="668"/>
      <c r="AU888" s="668"/>
      <c r="AV888" s="668"/>
      <c r="AW888" s="668"/>
      <c r="AX888" s="668"/>
      <c r="AY888" s="668"/>
      <c r="AZ888" s="668"/>
      <c r="BA888" s="668"/>
      <c r="BB888" s="668"/>
      <c r="BC888" s="668"/>
      <c r="BD888" s="668"/>
      <c r="BE888" s="668"/>
      <c r="BF888" s="668"/>
      <c r="BG888" s="668"/>
      <c r="BH888" s="668"/>
      <c r="BI888" s="668"/>
      <c r="BJ888" s="668"/>
      <c r="BK888" s="668"/>
      <c r="BL888" s="668"/>
      <c r="BM888" s="668"/>
      <c r="BN888" s="668"/>
      <c r="BO888" s="668"/>
      <c r="BP888" s="668"/>
      <c r="BQ888" s="668"/>
      <c r="BR888" s="668"/>
      <c r="BS888" s="668"/>
      <c r="BT888" s="668"/>
      <c r="BU888" s="668"/>
      <c r="BV888" s="668"/>
      <c r="BW888" s="668"/>
      <c r="BX888" s="668"/>
      <c r="BY888" s="668"/>
      <c r="BZ888" s="668"/>
      <c r="CA888" s="668"/>
      <c r="CB888" s="668"/>
      <c r="CC888" s="668"/>
      <c r="CD888" s="668"/>
      <c r="CE888" s="668"/>
      <c r="CF888" s="668"/>
      <c r="CG888" s="668"/>
      <c r="CH888" s="668"/>
      <c r="CI888" s="668"/>
      <c r="CJ888" s="668"/>
      <c r="CK888" s="668"/>
      <c r="CL888" s="668"/>
      <c r="CM888" s="668"/>
      <c r="CN888" s="668"/>
      <c r="CO888" s="668"/>
      <c r="CP888" s="668"/>
      <c r="CQ888" s="668"/>
      <c r="CR888" s="668"/>
      <c r="CS888" s="668"/>
      <c r="CT888" s="668"/>
      <c r="CU888" s="668"/>
      <c r="CV888" s="668"/>
      <c r="CW888" s="668"/>
      <c r="CX888" s="668"/>
      <c r="CY888" s="668"/>
      <c r="CZ888" s="668"/>
      <c r="DA888" s="668"/>
      <c r="DB888" s="668"/>
      <c r="DC888" s="668"/>
      <c r="DD888" s="668"/>
      <c r="DE888" s="668"/>
      <c r="DF888" s="668"/>
      <c r="DG888" s="668"/>
      <c r="DH888" s="668"/>
      <c r="DI888" s="668"/>
      <c r="DJ888" s="668"/>
      <c r="DK888" s="668"/>
      <c r="DL888" s="668"/>
      <c r="DM888" s="668"/>
      <c r="DN888" s="668"/>
      <c r="DO888" s="668"/>
      <c r="DP888" s="668"/>
      <c r="DQ888" s="668"/>
      <c r="DR888" s="668"/>
      <c r="DS888" s="668"/>
      <c r="DT888" s="668"/>
      <c r="DU888" s="668"/>
      <c r="DV888" s="668"/>
      <c r="DW888" s="668"/>
      <c r="DX888" s="668"/>
      <c r="DY888" s="668"/>
      <c r="DZ888" s="668"/>
      <c r="EA888" s="668"/>
      <c r="EB888" s="668"/>
      <c r="EC888" s="668"/>
      <c r="ED888" s="668"/>
      <c r="EE888" s="668"/>
      <c r="EF888" s="668"/>
      <c r="EG888" s="668"/>
      <c r="EH888" s="668"/>
      <c r="EI888" s="668"/>
      <c r="EJ888" s="668"/>
      <c r="EK888" s="668"/>
      <c r="EL888" s="668"/>
      <c r="EM888" s="668"/>
      <c r="EN888" s="668"/>
      <c r="EO888" s="668"/>
      <c r="EP888" s="668"/>
      <c r="EQ888" s="668"/>
      <c r="ER888" s="668"/>
      <c r="ES888" s="668"/>
      <c r="ET888" s="668"/>
      <c r="EU888" s="668"/>
      <c r="EV888" s="668"/>
      <c r="EW888" s="668"/>
      <c r="EX888" s="668"/>
      <c r="EY888" s="668"/>
      <c r="EZ888" s="668"/>
      <c r="FA888" s="668"/>
      <c r="FB888" s="668"/>
      <c r="FC888" s="668"/>
      <c r="FD888" s="668"/>
      <c r="FE888" s="668"/>
      <c r="FF888" s="668"/>
    </row>
    <row r="889" spans="1:162" s="668" customFormat="1" ht="24" customHeight="1">
      <c r="A889" s="385"/>
      <c r="B889" s="385"/>
      <c r="C889" s="384" t="s">
        <v>595</v>
      </c>
      <c r="D889" s="418" t="s">
        <v>1380</v>
      </c>
      <c r="E889" s="419">
        <v>1140000</v>
      </c>
      <c r="F889" s="419">
        <v>0</v>
      </c>
      <c r="G889" s="417">
        <v>1140000</v>
      </c>
      <c r="H889" s="667"/>
      <c r="I889" s="669"/>
      <c r="J889" s="669"/>
      <c r="K889" s="670" t="s">
        <v>595</v>
      </c>
      <c r="L889" s="586" t="s">
        <v>4025</v>
      </c>
      <c r="M889" s="982">
        <f t="shared" si="39"/>
        <v>1140000</v>
      </c>
      <c r="N889" s="982">
        <f t="shared" si="40"/>
        <v>0</v>
      </c>
      <c r="O889" s="982">
        <f t="shared" si="41"/>
        <v>1140000</v>
      </c>
      <c r="P889" s="667"/>
      <c r="Q889" s="667"/>
      <c r="R889" s="667"/>
      <c r="S889" s="667"/>
      <c r="T889" s="667"/>
      <c r="U889" s="667"/>
      <c r="V889" s="667"/>
      <c r="W889" s="667"/>
      <c r="X889" s="667"/>
      <c r="Y889" s="667"/>
      <c r="Z889" s="667"/>
      <c r="AA889" s="667"/>
      <c r="AB889" s="667"/>
      <c r="AC889" s="667"/>
      <c r="AD889" s="667"/>
      <c r="AE889" s="667"/>
      <c r="AF889" s="667"/>
      <c r="AG889" s="667"/>
      <c r="AH889" s="667"/>
      <c r="AI889" s="667"/>
      <c r="AJ889" s="667"/>
    </row>
    <row r="890" spans="1:162" s="663" customFormat="1" ht="24" customHeight="1">
      <c r="A890" s="385"/>
      <c r="B890" s="384"/>
      <c r="C890" s="385" t="s">
        <v>599</v>
      </c>
      <c r="D890" s="418" t="s">
        <v>745</v>
      </c>
      <c r="E890" s="419">
        <v>1965000</v>
      </c>
      <c r="F890" s="419">
        <v>0</v>
      </c>
      <c r="G890" s="417">
        <v>1965000</v>
      </c>
      <c r="H890" s="662"/>
      <c r="I890" s="669"/>
      <c r="J890" s="670"/>
      <c r="K890" s="669" t="s">
        <v>599</v>
      </c>
      <c r="L890" s="586" t="s">
        <v>4026</v>
      </c>
      <c r="M890" s="982">
        <f t="shared" si="39"/>
        <v>1965000</v>
      </c>
      <c r="N890" s="982">
        <f t="shared" si="40"/>
        <v>0</v>
      </c>
      <c r="O890" s="982">
        <f t="shared" si="41"/>
        <v>1965000</v>
      </c>
      <c r="P890" s="662"/>
      <c r="Q890" s="662"/>
      <c r="R890" s="662"/>
      <c r="S890" s="662"/>
      <c r="T890" s="662"/>
      <c r="U890" s="662"/>
      <c r="V890" s="662"/>
      <c r="W890" s="662"/>
      <c r="X890" s="662"/>
      <c r="Y890" s="662"/>
      <c r="Z890" s="662"/>
      <c r="AA890" s="662"/>
      <c r="AB890" s="662"/>
      <c r="AC890" s="662"/>
      <c r="AD890" s="662"/>
      <c r="AE890" s="662"/>
      <c r="AF890" s="662"/>
      <c r="AG890" s="662"/>
      <c r="AH890" s="662"/>
      <c r="AI890" s="662"/>
      <c r="AJ890" s="662"/>
    </row>
    <row r="891" spans="1:162" s="668" customFormat="1" ht="24" customHeight="1">
      <c r="A891" s="428"/>
      <c r="B891" s="428"/>
      <c r="C891" s="429" t="s">
        <v>603</v>
      </c>
      <c r="D891" s="553" t="s">
        <v>1381</v>
      </c>
      <c r="E891" s="431">
        <v>990000</v>
      </c>
      <c r="F891" s="431">
        <v>0</v>
      </c>
      <c r="G891" s="417">
        <v>990000</v>
      </c>
      <c r="H891" s="667"/>
      <c r="I891" s="679"/>
      <c r="J891" s="679"/>
      <c r="K891" s="680" t="s">
        <v>603</v>
      </c>
      <c r="L891" s="588" t="s">
        <v>4027</v>
      </c>
      <c r="M891" s="985">
        <f t="shared" si="39"/>
        <v>990000</v>
      </c>
      <c r="N891" s="985">
        <f t="shared" si="40"/>
        <v>0</v>
      </c>
      <c r="O891" s="985">
        <f t="shared" si="41"/>
        <v>990000</v>
      </c>
      <c r="P891" s="667"/>
      <c r="Q891" s="667"/>
      <c r="R891" s="667"/>
      <c r="S891" s="667"/>
      <c r="T891" s="667"/>
      <c r="U891" s="667"/>
      <c r="V891" s="667"/>
      <c r="W891" s="667"/>
      <c r="X891" s="667"/>
      <c r="Y891" s="667"/>
      <c r="Z891" s="667"/>
      <c r="AA891" s="667"/>
      <c r="AB891" s="667"/>
      <c r="AC891" s="667"/>
      <c r="AD891" s="667"/>
      <c r="AE891" s="667"/>
      <c r="AF891" s="667"/>
      <c r="AG891" s="667"/>
      <c r="AH891" s="667"/>
      <c r="AI891" s="667"/>
      <c r="AJ891" s="667"/>
    </row>
    <row r="892" spans="1:162" s="677" customFormat="1" ht="24" customHeight="1" thickBot="1">
      <c r="A892" s="425" t="s">
        <v>1382</v>
      </c>
      <c r="B892" s="424"/>
      <c r="C892" s="424"/>
      <c r="D892" s="426" t="s">
        <v>1383</v>
      </c>
      <c r="E892" s="427">
        <v>55710510</v>
      </c>
      <c r="F892" s="427">
        <v>0</v>
      </c>
      <c r="G892" s="439">
        <v>55710510</v>
      </c>
      <c r="H892" s="667"/>
      <c r="I892" s="676" t="s">
        <v>1382</v>
      </c>
      <c r="J892" s="675"/>
      <c r="K892" s="675"/>
      <c r="L892" s="587" t="s">
        <v>4028</v>
      </c>
      <c r="M892" s="984">
        <f t="shared" si="39"/>
        <v>55710510</v>
      </c>
      <c r="N892" s="984">
        <f t="shared" si="40"/>
        <v>0</v>
      </c>
      <c r="O892" s="984">
        <f t="shared" si="41"/>
        <v>55710510</v>
      </c>
      <c r="P892" s="667"/>
      <c r="Q892" s="667"/>
      <c r="R892" s="667"/>
      <c r="S892" s="667"/>
      <c r="T892" s="667"/>
      <c r="U892" s="667"/>
      <c r="V892" s="667"/>
      <c r="W892" s="667"/>
      <c r="X892" s="667"/>
      <c r="Y892" s="667"/>
      <c r="Z892" s="667"/>
      <c r="AA892" s="667"/>
      <c r="AB892" s="667"/>
      <c r="AC892" s="667"/>
      <c r="AD892" s="667"/>
      <c r="AE892" s="667"/>
      <c r="AF892" s="667"/>
      <c r="AG892" s="667"/>
      <c r="AH892" s="667"/>
      <c r="AI892" s="667"/>
      <c r="AJ892" s="667"/>
      <c r="AK892" s="668"/>
      <c r="AL892" s="668"/>
      <c r="AM892" s="668"/>
      <c r="AN892" s="668"/>
      <c r="AO892" s="668"/>
      <c r="AP892" s="668"/>
      <c r="AQ892" s="668"/>
      <c r="AR892" s="668"/>
      <c r="AS892" s="668"/>
      <c r="AT892" s="668"/>
      <c r="AU892" s="668"/>
      <c r="AV892" s="668"/>
      <c r="AW892" s="668"/>
      <c r="AX892" s="668"/>
      <c r="AY892" s="668"/>
      <c r="AZ892" s="668"/>
      <c r="BA892" s="668"/>
      <c r="BB892" s="668"/>
      <c r="BC892" s="668"/>
      <c r="BD892" s="668"/>
      <c r="BE892" s="668"/>
      <c r="BF892" s="668"/>
      <c r="BG892" s="668"/>
      <c r="BH892" s="668"/>
      <c r="BI892" s="668"/>
      <c r="BJ892" s="668"/>
      <c r="BK892" s="668"/>
      <c r="BL892" s="668"/>
      <c r="BM892" s="668"/>
      <c r="BN892" s="668"/>
      <c r="BO892" s="668"/>
      <c r="BP892" s="668"/>
      <c r="BQ892" s="668"/>
      <c r="BR892" s="668"/>
      <c r="BS892" s="668"/>
      <c r="BT892" s="668"/>
      <c r="BU892" s="668"/>
      <c r="BV892" s="668"/>
      <c r="BW892" s="668"/>
      <c r="BX892" s="668"/>
      <c r="BY892" s="668"/>
      <c r="BZ892" s="668"/>
      <c r="CA892" s="668"/>
      <c r="CB892" s="668"/>
      <c r="CC892" s="668"/>
      <c r="CD892" s="668"/>
      <c r="CE892" s="668"/>
      <c r="CF892" s="668"/>
      <c r="CG892" s="668"/>
      <c r="CH892" s="668"/>
      <c r="CI892" s="668"/>
      <c r="CJ892" s="668"/>
      <c r="CK892" s="668"/>
      <c r="CL892" s="668"/>
      <c r="CM892" s="668"/>
      <c r="CN892" s="668"/>
      <c r="CO892" s="668"/>
      <c r="CP892" s="668"/>
      <c r="CQ892" s="668"/>
      <c r="CR892" s="668"/>
      <c r="CS892" s="668"/>
      <c r="CT892" s="668"/>
      <c r="CU892" s="668"/>
      <c r="CV892" s="668"/>
      <c r="CW892" s="668"/>
      <c r="CX892" s="668"/>
      <c r="CY892" s="668"/>
      <c r="CZ892" s="668"/>
      <c r="DA892" s="668"/>
      <c r="DB892" s="668"/>
      <c r="DC892" s="668"/>
      <c r="DD892" s="668"/>
      <c r="DE892" s="668"/>
      <c r="DF892" s="668"/>
      <c r="DG892" s="668"/>
      <c r="DH892" s="668"/>
      <c r="DI892" s="668"/>
      <c r="DJ892" s="668"/>
      <c r="DK892" s="668"/>
      <c r="DL892" s="668"/>
      <c r="DM892" s="668"/>
      <c r="DN892" s="668"/>
      <c r="DO892" s="668"/>
      <c r="DP892" s="668"/>
      <c r="DQ892" s="668"/>
      <c r="DR892" s="668"/>
      <c r="DS892" s="668"/>
      <c r="DT892" s="668"/>
      <c r="DU892" s="668"/>
      <c r="DV892" s="668"/>
      <c r="DW892" s="668"/>
      <c r="DX892" s="668"/>
      <c r="DY892" s="668"/>
      <c r="DZ892" s="668"/>
      <c r="EA892" s="668"/>
      <c r="EB892" s="668"/>
      <c r="EC892" s="668"/>
      <c r="ED892" s="668"/>
      <c r="EE892" s="668"/>
      <c r="EF892" s="668"/>
      <c r="EG892" s="668"/>
      <c r="EH892" s="668"/>
      <c r="EI892" s="668"/>
      <c r="EJ892" s="668"/>
      <c r="EK892" s="668"/>
      <c r="EL892" s="668"/>
      <c r="EM892" s="668"/>
      <c r="EN892" s="668"/>
      <c r="EO892" s="668"/>
      <c r="EP892" s="668"/>
      <c r="EQ892" s="668"/>
      <c r="ER892" s="668"/>
      <c r="ES892" s="668"/>
      <c r="ET892" s="668"/>
      <c r="EU892" s="668"/>
      <c r="EV892" s="668"/>
      <c r="EW892" s="668"/>
      <c r="EX892" s="668"/>
      <c r="EY892" s="668"/>
      <c r="EZ892" s="668"/>
      <c r="FA892" s="668"/>
      <c r="FB892" s="668"/>
      <c r="FC892" s="668"/>
      <c r="FD892" s="668"/>
      <c r="FE892" s="668"/>
      <c r="FF892" s="668"/>
    </row>
    <row r="893" spans="1:162" s="682" customFormat="1" ht="24" customHeight="1" thickTop="1" thickBot="1">
      <c r="A893" s="414"/>
      <c r="B893" s="415" t="s">
        <v>592</v>
      </c>
      <c r="C893" s="414"/>
      <c r="D893" s="552" t="s">
        <v>593</v>
      </c>
      <c r="E893" s="417">
        <v>25424390</v>
      </c>
      <c r="F893" s="417">
        <v>0</v>
      </c>
      <c r="G893" s="417">
        <v>25424390</v>
      </c>
      <c r="H893" s="662"/>
      <c r="I893" s="665"/>
      <c r="J893" s="666" t="s">
        <v>592</v>
      </c>
      <c r="K893" s="665"/>
      <c r="L893" s="585" t="s">
        <v>3339</v>
      </c>
      <c r="M893" s="981">
        <f t="shared" si="39"/>
        <v>25424390</v>
      </c>
      <c r="N893" s="981">
        <f t="shared" si="40"/>
        <v>0</v>
      </c>
      <c r="O893" s="981">
        <f t="shared" si="41"/>
        <v>25424390</v>
      </c>
      <c r="P893" s="662"/>
      <c r="Q893" s="662"/>
      <c r="R893" s="662"/>
      <c r="S893" s="662"/>
      <c r="T893" s="662"/>
      <c r="U893" s="662"/>
      <c r="V893" s="662"/>
      <c r="W893" s="662"/>
      <c r="X893" s="662"/>
      <c r="Y893" s="662"/>
      <c r="Z893" s="662"/>
      <c r="AA893" s="662"/>
      <c r="AB893" s="662"/>
      <c r="AC893" s="662"/>
      <c r="AD893" s="662"/>
      <c r="AE893" s="662"/>
      <c r="AF893" s="662"/>
      <c r="AG893" s="662"/>
      <c r="AH893" s="662"/>
      <c r="AI893" s="662"/>
      <c r="AJ893" s="662"/>
      <c r="AK893" s="663"/>
      <c r="AL893" s="663"/>
      <c r="AM893" s="663"/>
      <c r="AN893" s="663"/>
      <c r="AO893" s="663"/>
      <c r="AP893" s="663"/>
      <c r="AQ893" s="663"/>
      <c r="AR893" s="663"/>
      <c r="AS893" s="663"/>
      <c r="AT893" s="663"/>
      <c r="AU893" s="663"/>
      <c r="AV893" s="663"/>
      <c r="AW893" s="663"/>
      <c r="AX893" s="663"/>
      <c r="AY893" s="663"/>
      <c r="AZ893" s="663"/>
      <c r="BA893" s="663"/>
      <c r="BB893" s="663"/>
      <c r="BC893" s="663"/>
      <c r="BD893" s="663"/>
      <c r="BE893" s="663"/>
      <c r="BF893" s="663"/>
      <c r="BG893" s="663"/>
      <c r="BH893" s="663"/>
      <c r="BI893" s="663"/>
      <c r="BJ893" s="663"/>
      <c r="BK893" s="663"/>
      <c r="BL893" s="663"/>
      <c r="BM893" s="663"/>
      <c r="BN893" s="663"/>
      <c r="BO893" s="663"/>
      <c r="BP893" s="663"/>
      <c r="BQ893" s="663"/>
      <c r="BR893" s="663"/>
      <c r="BS893" s="663"/>
      <c r="BT893" s="663"/>
      <c r="BU893" s="663"/>
      <c r="BV893" s="663"/>
      <c r="BW893" s="663"/>
      <c r="BX893" s="663"/>
      <c r="BY893" s="663"/>
      <c r="BZ893" s="663"/>
      <c r="CA893" s="663"/>
      <c r="CB893" s="663"/>
      <c r="CC893" s="663"/>
      <c r="CD893" s="663"/>
      <c r="CE893" s="663"/>
      <c r="CF893" s="663"/>
      <c r="CG893" s="663"/>
      <c r="CH893" s="663"/>
      <c r="CI893" s="663"/>
      <c r="CJ893" s="663"/>
      <c r="CK893" s="663"/>
      <c r="CL893" s="663"/>
      <c r="CM893" s="663"/>
      <c r="CN893" s="663"/>
      <c r="CO893" s="663"/>
      <c r="CP893" s="663"/>
      <c r="CQ893" s="663"/>
      <c r="CR893" s="663"/>
      <c r="CS893" s="663"/>
      <c r="CT893" s="663"/>
      <c r="CU893" s="663"/>
      <c r="CV893" s="663"/>
      <c r="CW893" s="663"/>
      <c r="CX893" s="663"/>
      <c r="CY893" s="663"/>
      <c r="CZ893" s="663"/>
      <c r="DA893" s="663"/>
      <c r="DB893" s="663"/>
      <c r="DC893" s="663"/>
      <c r="DD893" s="663"/>
      <c r="DE893" s="663"/>
      <c r="DF893" s="663"/>
      <c r="DG893" s="663"/>
      <c r="DH893" s="663"/>
      <c r="DI893" s="663"/>
      <c r="DJ893" s="663"/>
      <c r="DK893" s="663"/>
      <c r="DL893" s="663"/>
      <c r="DM893" s="663"/>
      <c r="DN893" s="663"/>
      <c r="DO893" s="663"/>
      <c r="DP893" s="663"/>
      <c r="DQ893" s="663"/>
      <c r="DR893" s="663"/>
      <c r="DS893" s="663"/>
      <c r="DT893" s="663"/>
      <c r="DU893" s="663"/>
      <c r="DV893" s="663"/>
      <c r="DW893" s="663"/>
      <c r="DX893" s="663"/>
      <c r="DY893" s="663"/>
      <c r="DZ893" s="663"/>
      <c r="EA893" s="663"/>
      <c r="EB893" s="663"/>
      <c r="EC893" s="663"/>
      <c r="ED893" s="663"/>
      <c r="EE893" s="663"/>
      <c r="EF893" s="663"/>
      <c r="EG893" s="663"/>
      <c r="EH893" s="663"/>
      <c r="EI893" s="663"/>
      <c r="EJ893" s="663"/>
      <c r="EK893" s="663"/>
      <c r="EL893" s="663"/>
      <c r="EM893" s="663"/>
      <c r="EN893" s="663"/>
      <c r="EO893" s="663"/>
      <c r="EP893" s="663"/>
      <c r="EQ893" s="663"/>
      <c r="ER893" s="663"/>
      <c r="ES893" s="663"/>
      <c r="ET893" s="663"/>
      <c r="EU893" s="663"/>
      <c r="EV893" s="663"/>
      <c r="EW893" s="663"/>
      <c r="EX893" s="663"/>
      <c r="EY893" s="663"/>
      <c r="EZ893" s="663"/>
      <c r="FA893" s="663"/>
      <c r="FB893" s="663"/>
      <c r="FC893" s="663"/>
      <c r="FD893" s="663"/>
      <c r="FE893" s="663"/>
      <c r="FF893" s="663"/>
    </row>
    <row r="894" spans="1:162" s="672" customFormat="1" ht="24" customHeight="1" thickTop="1">
      <c r="A894" s="385"/>
      <c r="B894" s="385"/>
      <c r="C894" s="384" t="s">
        <v>592</v>
      </c>
      <c r="D894" s="418" t="s">
        <v>594</v>
      </c>
      <c r="E894" s="419">
        <v>25424390</v>
      </c>
      <c r="F894" s="419">
        <v>0</v>
      </c>
      <c r="G894" s="417">
        <v>25424390</v>
      </c>
      <c r="H894" s="667"/>
      <c r="I894" s="669"/>
      <c r="J894" s="669"/>
      <c r="K894" s="670" t="s">
        <v>592</v>
      </c>
      <c r="L894" s="586" t="s">
        <v>3327</v>
      </c>
      <c r="M894" s="982">
        <f t="shared" si="39"/>
        <v>25424390</v>
      </c>
      <c r="N894" s="982">
        <f t="shared" si="40"/>
        <v>0</v>
      </c>
      <c r="O894" s="982">
        <f t="shared" si="41"/>
        <v>25424390</v>
      </c>
      <c r="P894" s="667"/>
      <c r="Q894" s="667"/>
      <c r="R894" s="667"/>
      <c r="S894" s="667"/>
      <c r="T894" s="667"/>
      <c r="U894" s="667"/>
      <c r="V894" s="667"/>
      <c r="W894" s="667"/>
      <c r="X894" s="667"/>
      <c r="Y894" s="667"/>
      <c r="Z894" s="667"/>
      <c r="AA894" s="667"/>
      <c r="AB894" s="667"/>
      <c r="AC894" s="667"/>
      <c r="AD894" s="667"/>
      <c r="AE894" s="667"/>
      <c r="AF894" s="667"/>
      <c r="AG894" s="667"/>
      <c r="AH894" s="667"/>
      <c r="AI894" s="667"/>
      <c r="AJ894" s="667"/>
      <c r="AK894" s="668"/>
      <c r="AL894" s="668"/>
      <c r="AM894" s="668"/>
      <c r="AN894" s="668"/>
      <c r="AO894" s="668"/>
      <c r="AP894" s="668"/>
      <c r="AQ894" s="668"/>
      <c r="AR894" s="668"/>
      <c r="AS894" s="668"/>
      <c r="AT894" s="668"/>
      <c r="AU894" s="668"/>
      <c r="AV894" s="668"/>
      <c r="AW894" s="668"/>
      <c r="AX894" s="668"/>
      <c r="AY894" s="668"/>
      <c r="AZ894" s="668"/>
      <c r="BA894" s="668"/>
      <c r="BB894" s="668"/>
      <c r="BC894" s="668"/>
      <c r="BD894" s="668"/>
      <c r="BE894" s="668"/>
      <c r="BF894" s="668"/>
      <c r="BG894" s="668"/>
      <c r="BH894" s="668"/>
      <c r="BI894" s="668"/>
      <c r="BJ894" s="668"/>
      <c r="BK894" s="668"/>
      <c r="BL894" s="668"/>
      <c r="BM894" s="668"/>
      <c r="BN894" s="668"/>
      <c r="BO894" s="668"/>
      <c r="BP894" s="668"/>
      <c r="BQ894" s="668"/>
      <c r="BR894" s="668"/>
      <c r="BS894" s="668"/>
      <c r="BT894" s="668"/>
      <c r="BU894" s="668"/>
      <c r="BV894" s="668"/>
      <c r="BW894" s="668"/>
      <c r="BX894" s="668"/>
      <c r="BY894" s="668"/>
      <c r="BZ894" s="668"/>
      <c r="CA894" s="668"/>
      <c r="CB894" s="668"/>
      <c r="CC894" s="668"/>
      <c r="CD894" s="668"/>
      <c r="CE894" s="668"/>
      <c r="CF894" s="668"/>
      <c r="CG894" s="668"/>
      <c r="CH894" s="668"/>
      <c r="CI894" s="668"/>
      <c r="CJ894" s="668"/>
      <c r="CK894" s="668"/>
      <c r="CL894" s="668"/>
      <c r="CM894" s="668"/>
      <c r="CN894" s="668"/>
      <c r="CO894" s="668"/>
      <c r="CP894" s="668"/>
      <c r="CQ894" s="668"/>
      <c r="CR894" s="668"/>
      <c r="CS894" s="668"/>
      <c r="CT894" s="668"/>
      <c r="CU894" s="668"/>
      <c r="CV894" s="668"/>
      <c r="CW894" s="668"/>
      <c r="CX894" s="668"/>
      <c r="CY894" s="668"/>
      <c r="CZ894" s="668"/>
      <c r="DA894" s="668"/>
      <c r="DB894" s="668"/>
      <c r="DC894" s="668"/>
      <c r="DD894" s="668"/>
      <c r="DE894" s="668"/>
      <c r="DF894" s="668"/>
      <c r="DG894" s="668"/>
      <c r="DH894" s="668"/>
      <c r="DI894" s="668"/>
      <c r="DJ894" s="668"/>
      <c r="DK894" s="668"/>
      <c r="DL894" s="668"/>
      <c r="DM894" s="668"/>
      <c r="DN894" s="668"/>
      <c r="DO894" s="668"/>
      <c r="DP894" s="668"/>
      <c r="DQ894" s="668"/>
      <c r="DR894" s="668"/>
      <c r="DS894" s="668"/>
      <c r="DT894" s="668"/>
      <c r="DU894" s="668"/>
      <c r="DV894" s="668"/>
      <c r="DW894" s="668"/>
      <c r="DX894" s="668"/>
      <c r="DY894" s="668"/>
      <c r="DZ894" s="668"/>
      <c r="EA894" s="668"/>
      <c r="EB894" s="668"/>
      <c r="EC894" s="668"/>
      <c r="ED894" s="668"/>
      <c r="EE894" s="668"/>
      <c r="EF894" s="668"/>
      <c r="EG894" s="668"/>
      <c r="EH894" s="668"/>
      <c r="EI894" s="668"/>
      <c r="EJ894" s="668"/>
      <c r="EK894" s="668"/>
      <c r="EL894" s="668"/>
      <c r="EM894" s="668"/>
      <c r="EN894" s="668"/>
      <c r="EO894" s="668"/>
      <c r="EP894" s="668"/>
      <c r="EQ894" s="668"/>
      <c r="ER894" s="668"/>
      <c r="ES894" s="668"/>
      <c r="ET894" s="668"/>
      <c r="EU894" s="668"/>
      <c r="EV894" s="668"/>
      <c r="EW894" s="668"/>
      <c r="EX894" s="668"/>
      <c r="EY894" s="668"/>
      <c r="EZ894" s="668"/>
      <c r="FA894" s="668"/>
      <c r="FB894" s="668"/>
      <c r="FC894" s="668"/>
      <c r="FD894" s="668"/>
      <c r="FE894" s="668"/>
      <c r="FF894" s="668"/>
    </row>
    <row r="895" spans="1:162" s="668" customFormat="1" ht="24" customHeight="1">
      <c r="A895" s="385"/>
      <c r="B895" s="384" t="s">
        <v>595</v>
      </c>
      <c r="C895" s="385"/>
      <c r="D895" s="418" t="s">
        <v>1384</v>
      </c>
      <c r="E895" s="419">
        <v>14369370</v>
      </c>
      <c r="F895" s="419">
        <v>0</v>
      </c>
      <c r="G895" s="417">
        <v>14369370</v>
      </c>
      <c r="H895" s="667"/>
      <c r="I895" s="669"/>
      <c r="J895" s="670" t="s">
        <v>595</v>
      </c>
      <c r="K895" s="669"/>
      <c r="L895" s="586" t="s">
        <v>4029</v>
      </c>
      <c r="M895" s="982">
        <f t="shared" si="39"/>
        <v>14369370</v>
      </c>
      <c r="N895" s="982">
        <f t="shared" si="40"/>
        <v>0</v>
      </c>
      <c r="O895" s="982">
        <f t="shared" si="41"/>
        <v>14369370</v>
      </c>
      <c r="P895" s="667"/>
      <c r="Q895" s="667"/>
      <c r="R895" s="667"/>
      <c r="S895" s="667"/>
      <c r="T895" s="667"/>
      <c r="U895" s="667"/>
      <c r="V895" s="667"/>
      <c r="W895" s="667"/>
      <c r="X895" s="667"/>
      <c r="Y895" s="667"/>
      <c r="Z895" s="667"/>
      <c r="AA895" s="667"/>
      <c r="AB895" s="667"/>
      <c r="AC895" s="667"/>
      <c r="AD895" s="667"/>
      <c r="AE895" s="667"/>
      <c r="AF895" s="667"/>
      <c r="AG895" s="667"/>
      <c r="AH895" s="667"/>
      <c r="AI895" s="667"/>
      <c r="AJ895" s="667"/>
    </row>
    <row r="896" spans="1:162" s="663" customFormat="1" ht="24" customHeight="1">
      <c r="A896" s="385"/>
      <c r="B896" s="385"/>
      <c r="C896" s="384" t="s">
        <v>592</v>
      </c>
      <c r="D896" s="418" t="s">
        <v>1385</v>
      </c>
      <c r="E896" s="419">
        <v>3482110</v>
      </c>
      <c r="F896" s="419">
        <v>0</v>
      </c>
      <c r="G896" s="417">
        <v>3482110</v>
      </c>
      <c r="H896" s="662"/>
      <c r="I896" s="669"/>
      <c r="J896" s="669"/>
      <c r="K896" s="670" t="s">
        <v>592</v>
      </c>
      <c r="L896" s="586" t="s">
        <v>4030</v>
      </c>
      <c r="M896" s="982">
        <f t="shared" si="39"/>
        <v>3482110</v>
      </c>
      <c r="N896" s="982">
        <f t="shared" si="40"/>
        <v>0</v>
      </c>
      <c r="O896" s="982">
        <f t="shared" si="41"/>
        <v>3482110</v>
      </c>
      <c r="P896" s="662"/>
      <c r="Q896" s="662"/>
      <c r="R896" s="662"/>
      <c r="S896" s="662"/>
      <c r="T896" s="662"/>
      <c r="U896" s="662"/>
      <c r="V896" s="662"/>
      <c r="W896" s="662"/>
      <c r="X896" s="662"/>
      <c r="Y896" s="662"/>
      <c r="Z896" s="662"/>
      <c r="AA896" s="662"/>
      <c r="AB896" s="662"/>
      <c r="AC896" s="662"/>
      <c r="AD896" s="662"/>
      <c r="AE896" s="662"/>
      <c r="AF896" s="662"/>
      <c r="AG896" s="662"/>
      <c r="AH896" s="662"/>
      <c r="AI896" s="662"/>
      <c r="AJ896" s="662"/>
    </row>
    <row r="897" spans="1:162" s="672" customFormat="1" ht="24" customHeight="1">
      <c r="A897" s="385"/>
      <c r="B897" s="384"/>
      <c r="C897" s="385" t="s">
        <v>595</v>
      </c>
      <c r="D897" s="478" t="s">
        <v>1386</v>
      </c>
      <c r="E897" s="419">
        <v>3712700</v>
      </c>
      <c r="F897" s="419">
        <v>0</v>
      </c>
      <c r="G897" s="417">
        <v>3712700</v>
      </c>
      <c r="H897" s="667"/>
      <c r="I897" s="669"/>
      <c r="J897" s="670"/>
      <c r="K897" s="669" t="s">
        <v>595</v>
      </c>
      <c r="L897" s="586" t="s">
        <v>4031</v>
      </c>
      <c r="M897" s="982">
        <f t="shared" si="39"/>
        <v>3712700</v>
      </c>
      <c r="N897" s="982">
        <f t="shared" si="40"/>
        <v>0</v>
      </c>
      <c r="O897" s="982">
        <f t="shared" si="41"/>
        <v>3712700</v>
      </c>
      <c r="P897" s="667"/>
      <c r="Q897" s="667"/>
      <c r="R897" s="667"/>
      <c r="S897" s="667"/>
      <c r="T897" s="667"/>
      <c r="U897" s="667"/>
      <c r="V897" s="667"/>
      <c r="W897" s="667"/>
      <c r="X897" s="667"/>
      <c r="Y897" s="667"/>
      <c r="Z897" s="667"/>
      <c r="AA897" s="667"/>
      <c r="AB897" s="667"/>
      <c r="AC897" s="667"/>
      <c r="AD897" s="667"/>
      <c r="AE897" s="667"/>
      <c r="AF897" s="667"/>
      <c r="AG897" s="667"/>
      <c r="AH897" s="667"/>
      <c r="AI897" s="667"/>
      <c r="AJ897" s="667"/>
      <c r="AK897" s="668"/>
      <c r="AL897" s="668"/>
      <c r="AM897" s="668"/>
      <c r="AN897" s="668"/>
      <c r="AO897" s="668"/>
      <c r="AP897" s="668"/>
      <c r="AQ897" s="668"/>
      <c r="AR897" s="668"/>
      <c r="AS897" s="668"/>
      <c r="AT897" s="668"/>
      <c r="AU897" s="668"/>
      <c r="AV897" s="668"/>
      <c r="AW897" s="668"/>
      <c r="AX897" s="668"/>
      <c r="AY897" s="668"/>
      <c r="AZ897" s="668"/>
      <c r="BA897" s="668"/>
      <c r="BB897" s="668"/>
      <c r="BC897" s="668"/>
      <c r="BD897" s="668"/>
      <c r="BE897" s="668"/>
      <c r="BF897" s="668"/>
      <c r="BG897" s="668"/>
      <c r="BH897" s="668"/>
      <c r="BI897" s="668"/>
      <c r="BJ897" s="668"/>
      <c r="BK897" s="668"/>
      <c r="BL897" s="668"/>
      <c r="BM897" s="668"/>
      <c r="BN897" s="668"/>
      <c r="BO897" s="668"/>
      <c r="BP897" s="668"/>
      <c r="BQ897" s="668"/>
      <c r="BR897" s="668"/>
      <c r="BS897" s="668"/>
      <c r="BT897" s="668"/>
      <c r="BU897" s="668"/>
      <c r="BV897" s="668"/>
      <c r="BW897" s="668"/>
      <c r="BX897" s="668"/>
      <c r="BY897" s="668"/>
      <c r="BZ897" s="668"/>
      <c r="CA897" s="668"/>
      <c r="CB897" s="668"/>
      <c r="CC897" s="668"/>
      <c r="CD897" s="668"/>
      <c r="CE897" s="668"/>
      <c r="CF897" s="668"/>
      <c r="CG897" s="668"/>
      <c r="CH897" s="668"/>
      <c r="CI897" s="668"/>
      <c r="CJ897" s="668"/>
      <c r="CK897" s="668"/>
      <c r="CL897" s="668"/>
      <c r="CM897" s="668"/>
      <c r="CN897" s="668"/>
      <c r="CO897" s="668"/>
      <c r="CP897" s="668"/>
      <c r="CQ897" s="668"/>
      <c r="CR897" s="668"/>
      <c r="CS897" s="668"/>
      <c r="CT897" s="668"/>
      <c r="CU897" s="668"/>
      <c r="CV897" s="668"/>
      <c r="CW897" s="668"/>
      <c r="CX897" s="668"/>
      <c r="CY897" s="668"/>
      <c r="CZ897" s="668"/>
      <c r="DA897" s="668"/>
      <c r="DB897" s="668"/>
      <c r="DC897" s="668"/>
      <c r="DD897" s="668"/>
      <c r="DE897" s="668"/>
      <c r="DF897" s="668"/>
      <c r="DG897" s="668"/>
      <c r="DH897" s="668"/>
      <c r="DI897" s="668"/>
      <c r="DJ897" s="668"/>
      <c r="DK897" s="668"/>
      <c r="DL897" s="668"/>
      <c r="DM897" s="668"/>
      <c r="DN897" s="668"/>
      <c r="DO897" s="668"/>
      <c r="DP897" s="668"/>
      <c r="DQ897" s="668"/>
      <c r="DR897" s="668"/>
      <c r="DS897" s="668"/>
      <c r="DT897" s="668"/>
      <c r="DU897" s="668"/>
      <c r="DV897" s="668"/>
      <c r="DW897" s="668"/>
      <c r="DX897" s="668"/>
      <c r="DY897" s="668"/>
      <c r="DZ897" s="668"/>
      <c r="EA897" s="668"/>
      <c r="EB897" s="668"/>
      <c r="EC897" s="668"/>
      <c r="ED897" s="668"/>
      <c r="EE897" s="668"/>
      <c r="EF897" s="668"/>
      <c r="EG897" s="668"/>
      <c r="EH897" s="668"/>
      <c r="EI897" s="668"/>
      <c r="EJ897" s="668"/>
      <c r="EK897" s="668"/>
      <c r="EL897" s="668"/>
      <c r="EM897" s="668"/>
      <c r="EN897" s="668"/>
      <c r="EO897" s="668"/>
      <c r="EP897" s="668"/>
      <c r="EQ897" s="668"/>
      <c r="ER897" s="668"/>
      <c r="ES897" s="668"/>
      <c r="ET897" s="668"/>
      <c r="EU897" s="668"/>
      <c r="EV897" s="668"/>
      <c r="EW897" s="668"/>
      <c r="EX897" s="668"/>
      <c r="EY897" s="668"/>
      <c r="EZ897" s="668"/>
      <c r="FA897" s="668"/>
      <c r="FB897" s="668"/>
      <c r="FC897" s="668"/>
      <c r="FD897" s="668"/>
      <c r="FE897" s="668"/>
      <c r="FF897" s="668"/>
    </row>
    <row r="898" spans="1:162" s="668" customFormat="1" ht="24" customHeight="1">
      <c r="A898" s="385"/>
      <c r="B898" s="385"/>
      <c r="C898" s="384" t="s">
        <v>599</v>
      </c>
      <c r="D898" s="418" t="s">
        <v>1387</v>
      </c>
      <c r="E898" s="419">
        <v>2355090</v>
      </c>
      <c r="F898" s="419">
        <v>0</v>
      </c>
      <c r="G898" s="417">
        <v>2355090</v>
      </c>
      <c r="H898" s="667"/>
      <c r="I898" s="669"/>
      <c r="J898" s="669"/>
      <c r="K898" s="670" t="s">
        <v>599</v>
      </c>
      <c r="L898" s="586" t="s">
        <v>4032</v>
      </c>
      <c r="M898" s="982">
        <f t="shared" si="39"/>
        <v>2355090</v>
      </c>
      <c r="N898" s="982">
        <f t="shared" si="40"/>
        <v>0</v>
      </c>
      <c r="O898" s="982">
        <f t="shared" si="41"/>
        <v>2355090</v>
      </c>
      <c r="P898" s="667"/>
      <c r="Q898" s="667"/>
      <c r="R898" s="667"/>
      <c r="S898" s="667"/>
      <c r="T898" s="667"/>
      <c r="U898" s="667"/>
      <c r="V898" s="667"/>
      <c r="W898" s="667"/>
      <c r="X898" s="667"/>
      <c r="Y898" s="667"/>
      <c r="Z898" s="667"/>
      <c r="AA898" s="667"/>
      <c r="AB898" s="667"/>
      <c r="AC898" s="667"/>
      <c r="AD898" s="667"/>
      <c r="AE898" s="667"/>
      <c r="AF898" s="667"/>
      <c r="AG898" s="667"/>
      <c r="AH898" s="667"/>
      <c r="AI898" s="667"/>
      <c r="AJ898" s="667"/>
    </row>
    <row r="899" spans="1:162" s="688" customFormat="1" ht="24" customHeight="1">
      <c r="A899" s="384"/>
      <c r="B899" s="385"/>
      <c r="C899" s="385" t="s">
        <v>603</v>
      </c>
      <c r="D899" s="478" t="s">
        <v>1388</v>
      </c>
      <c r="E899" s="419">
        <v>4819470</v>
      </c>
      <c r="F899" s="419">
        <v>0</v>
      </c>
      <c r="G899" s="419">
        <v>4819470</v>
      </c>
      <c r="H899" s="662"/>
      <c r="I899" s="670"/>
      <c r="J899" s="669"/>
      <c r="K899" s="669" t="s">
        <v>603</v>
      </c>
      <c r="L899" s="586" t="s">
        <v>4033</v>
      </c>
      <c r="M899" s="982">
        <f t="shared" si="39"/>
        <v>4819470</v>
      </c>
      <c r="N899" s="982">
        <f t="shared" si="40"/>
        <v>0</v>
      </c>
      <c r="O899" s="982">
        <f t="shared" si="41"/>
        <v>4819470</v>
      </c>
      <c r="P899" s="662"/>
      <c r="Q899" s="662"/>
      <c r="R899" s="662"/>
      <c r="S899" s="662"/>
      <c r="T899" s="662"/>
      <c r="U899" s="662"/>
      <c r="V899" s="662"/>
      <c r="W899" s="662"/>
      <c r="X899" s="662"/>
      <c r="Y899" s="662"/>
      <c r="Z899" s="662"/>
      <c r="AA899" s="662"/>
      <c r="AB899" s="662"/>
      <c r="AC899" s="662"/>
      <c r="AD899" s="662"/>
      <c r="AE899" s="662"/>
      <c r="AF899" s="662"/>
      <c r="AG899" s="662"/>
      <c r="AH899" s="662"/>
      <c r="AI899" s="662"/>
      <c r="AJ899" s="662"/>
      <c r="AK899" s="663"/>
      <c r="AL899" s="663"/>
      <c r="AM899" s="663"/>
      <c r="AN899" s="663"/>
      <c r="AO899" s="663"/>
      <c r="AP899" s="663"/>
      <c r="AQ899" s="663"/>
      <c r="AR899" s="663"/>
      <c r="AS899" s="663"/>
      <c r="AT899" s="663"/>
      <c r="AU899" s="663"/>
      <c r="AV899" s="663"/>
      <c r="AW899" s="663"/>
      <c r="AX899" s="663"/>
      <c r="AY899" s="663"/>
      <c r="AZ899" s="663"/>
      <c r="BA899" s="663"/>
      <c r="BB899" s="663"/>
      <c r="BC899" s="663"/>
      <c r="BD899" s="663"/>
      <c r="BE899" s="663"/>
      <c r="BF899" s="663"/>
      <c r="BG899" s="663"/>
      <c r="BH899" s="663"/>
      <c r="BI899" s="663"/>
      <c r="BJ899" s="663"/>
      <c r="BK899" s="663"/>
      <c r="BL899" s="663"/>
      <c r="BM899" s="663"/>
      <c r="BN899" s="663"/>
      <c r="BO899" s="663"/>
      <c r="BP899" s="663"/>
      <c r="BQ899" s="663"/>
      <c r="BR899" s="663"/>
      <c r="BS899" s="663"/>
      <c r="BT899" s="663"/>
      <c r="BU899" s="663"/>
      <c r="BV899" s="663"/>
      <c r="BW899" s="663"/>
      <c r="BX899" s="663"/>
      <c r="BY899" s="663"/>
      <c r="BZ899" s="663"/>
      <c r="CA899" s="663"/>
      <c r="CB899" s="663"/>
      <c r="CC899" s="663"/>
      <c r="CD899" s="663"/>
      <c r="CE899" s="663"/>
      <c r="CF899" s="663"/>
      <c r="CG899" s="663"/>
      <c r="CH899" s="663"/>
      <c r="CI899" s="663"/>
      <c r="CJ899" s="663"/>
      <c r="CK899" s="663"/>
      <c r="CL899" s="663"/>
      <c r="CM899" s="663"/>
      <c r="CN899" s="663"/>
      <c r="CO899" s="663"/>
      <c r="CP899" s="663"/>
      <c r="CQ899" s="663"/>
      <c r="CR899" s="663"/>
      <c r="CS899" s="663"/>
      <c r="CT899" s="663"/>
      <c r="CU899" s="663"/>
      <c r="CV899" s="663"/>
      <c r="CW899" s="663"/>
      <c r="CX899" s="663"/>
      <c r="CY899" s="663"/>
      <c r="CZ899" s="663"/>
      <c r="DA899" s="663"/>
      <c r="DB899" s="663"/>
      <c r="DC899" s="663"/>
      <c r="DD899" s="663"/>
      <c r="DE899" s="663"/>
      <c r="DF899" s="663"/>
      <c r="DG899" s="663"/>
      <c r="DH899" s="663"/>
      <c r="DI899" s="663"/>
      <c r="DJ899" s="663"/>
      <c r="DK899" s="663"/>
      <c r="DL899" s="663"/>
      <c r="DM899" s="663"/>
      <c r="DN899" s="663"/>
      <c r="DO899" s="663"/>
      <c r="DP899" s="663"/>
      <c r="DQ899" s="663"/>
      <c r="DR899" s="663"/>
      <c r="DS899" s="663"/>
      <c r="DT899" s="663"/>
      <c r="DU899" s="663"/>
      <c r="DV899" s="663"/>
      <c r="DW899" s="663"/>
      <c r="DX899" s="663"/>
      <c r="DY899" s="663"/>
      <c r="DZ899" s="663"/>
      <c r="EA899" s="663"/>
      <c r="EB899" s="663"/>
      <c r="EC899" s="663"/>
      <c r="ED899" s="663"/>
      <c r="EE899" s="663"/>
      <c r="EF899" s="663"/>
      <c r="EG899" s="663"/>
      <c r="EH899" s="663"/>
      <c r="EI899" s="663"/>
      <c r="EJ899" s="663"/>
      <c r="EK899" s="663"/>
      <c r="EL899" s="663"/>
      <c r="EM899" s="663"/>
      <c r="EN899" s="663"/>
      <c r="EO899" s="663"/>
      <c r="EP899" s="663"/>
      <c r="EQ899" s="663"/>
      <c r="ER899" s="663"/>
      <c r="ES899" s="663"/>
      <c r="ET899" s="663"/>
      <c r="EU899" s="663"/>
      <c r="EV899" s="663"/>
      <c r="EW899" s="663"/>
      <c r="EX899" s="663"/>
      <c r="EY899" s="663"/>
      <c r="EZ899" s="663"/>
      <c r="FA899" s="663"/>
      <c r="FB899" s="663"/>
      <c r="FC899" s="663"/>
      <c r="FD899" s="663"/>
      <c r="FE899" s="663"/>
      <c r="FF899" s="663"/>
    </row>
    <row r="900" spans="1:162" s="663" customFormat="1" ht="24" customHeight="1">
      <c r="A900" s="414"/>
      <c r="B900" s="415" t="s">
        <v>599</v>
      </c>
      <c r="C900" s="414"/>
      <c r="D900" s="416" t="s">
        <v>1389</v>
      </c>
      <c r="E900" s="417">
        <v>10643400</v>
      </c>
      <c r="F900" s="417">
        <v>0</v>
      </c>
      <c r="G900" s="417">
        <v>10643400</v>
      </c>
      <c r="H900" s="662"/>
      <c r="I900" s="665"/>
      <c r="J900" s="666" t="s">
        <v>599</v>
      </c>
      <c r="K900" s="665"/>
      <c r="L900" s="585" t="s">
        <v>4034</v>
      </c>
      <c r="M900" s="981">
        <f t="shared" si="39"/>
        <v>10643400</v>
      </c>
      <c r="N900" s="981">
        <f t="shared" si="40"/>
        <v>0</v>
      </c>
      <c r="O900" s="981">
        <f t="shared" si="41"/>
        <v>10643400</v>
      </c>
      <c r="P900" s="662"/>
      <c r="Q900" s="662"/>
      <c r="R900" s="662"/>
      <c r="S900" s="662"/>
      <c r="T900" s="662"/>
      <c r="U900" s="662"/>
      <c r="V900" s="662"/>
      <c r="W900" s="662"/>
      <c r="X900" s="662"/>
      <c r="Y900" s="662"/>
      <c r="Z900" s="662"/>
      <c r="AA900" s="662"/>
      <c r="AB900" s="662"/>
      <c r="AC900" s="662"/>
      <c r="AD900" s="662"/>
      <c r="AE900" s="662"/>
      <c r="AF900" s="662"/>
      <c r="AG900" s="662"/>
      <c r="AH900" s="662"/>
      <c r="AI900" s="662"/>
      <c r="AJ900" s="662"/>
    </row>
    <row r="901" spans="1:162" s="672" customFormat="1" ht="24" customHeight="1">
      <c r="A901" s="385"/>
      <c r="B901" s="385"/>
      <c r="C901" s="384" t="s">
        <v>592</v>
      </c>
      <c r="D901" s="418" t="s">
        <v>1390</v>
      </c>
      <c r="E901" s="419">
        <v>6458940</v>
      </c>
      <c r="F901" s="419">
        <v>0</v>
      </c>
      <c r="G901" s="417">
        <v>6458940</v>
      </c>
      <c r="H901" s="667"/>
      <c r="I901" s="669"/>
      <c r="J901" s="669"/>
      <c r="K901" s="670" t="s">
        <v>592</v>
      </c>
      <c r="L901" s="586" t="s">
        <v>4035</v>
      </c>
      <c r="M901" s="982">
        <f t="shared" si="39"/>
        <v>6458940</v>
      </c>
      <c r="N901" s="982">
        <f t="shared" si="40"/>
        <v>0</v>
      </c>
      <c r="O901" s="982">
        <f t="shared" si="41"/>
        <v>6458940</v>
      </c>
      <c r="P901" s="667"/>
      <c r="Q901" s="667"/>
      <c r="R901" s="667"/>
      <c r="S901" s="667"/>
      <c r="T901" s="667"/>
      <c r="U901" s="667"/>
      <c r="V901" s="667"/>
      <c r="W901" s="667"/>
      <c r="X901" s="667"/>
      <c r="Y901" s="667"/>
      <c r="Z901" s="667"/>
      <c r="AA901" s="667"/>
      <c r="AB901" s="667"/>
      <c r="AC901" s="667"/>
      <c r="AD901" s="667"/>
      <c r="AE901" s="667"/>
      <c r="AF901" s="667"/>
      <c r="AG901" s="667"/>
      <c r="AH901" s="667"/>
      <c r="AI901" s="667"/>
      <c r="AJ901" s="667"/>
      <c r="AK901" s="668"/>
      <c r="AL901" s="668"/>
      <c r="AM901" s="668"/>
      <c r="AN901" s="668"/>
      <c r="AO901" s="668"/>
      <c r="AP901" s="668"/>
      <c r="AQ901" s="668"/>
      <c r="AR901" s="668"/>
      <c r="AS901" s="668"/>
      <c r="AT901" s="668"/>
      <c r="AU901" s="668"/>
      <c r="AV901" s="668"/>
      <c r="AW901" s="668"/>
      <c r="AX901" s="668"/>
      <c r="AY901" s="668"/>
      <c r="AZ901" s="668"/>
      <c r="BA901" s="668"/>
      <c r="BB901" s="668"/>
      <c r="BC901" s="668"/>
      <c r="BD901" s="668"/>
      <c r="BE901" s="668"/>
      <c r="BF901" s="668"/>
      <c r="BG901" s="668"/>
      <c r="BH901" s="668"/>
      <c r="BI901" s="668"/>
      <c r="BJ901" s="668"/>
      <c r="BK901" s="668"/>
      <c r="BL901" s="668"/>
      <c r="BM901" s="668"/>
      <c r="BN901" s="668"/>
      <c r="BO901" s="668"/>
      <c r="BP901" s="668"/>
      <c r="BQ901" s="668"/>
      <c r="BR901" s="668"/>
      <c r="BS901" s="668"/>
      <c r="BT901" s="668"/>
      <c r="BU901" s="668"/>
      <c r="BV901" s="668"/>
      <c r="BW901" s="668"/>
      <c r="BX901" s="668"/>
      <c r="BY901" s="668"/>
      <c r="BZ901" s="668"/>
      <c r="CA901" s="668"/>
      <c r="CB901" s="668"/>
      <c r="CC901" s="668"/>
      <c r="CD901" s="668"/>
      <c r="CE901" s="668"/>
      <c r="CF901" s="668"/>
      <c r="CG901" s="668"/>
      <c r="CH901" s="668"/>
      <c r="CI901" s="668"/>
      <c r="CJ901" s="668"/>
      <c r="CK901" s="668"/>
      <c r="CL901" s="668"/>
      <c r="CM901" s="668"/>
      <c r="CN901" s="668"/>
      <c r="CO901" s="668"/>
      <c r="CP901" s="668"/>
      <c r="CQ901" s="668"/>
      <c r="CR901" s="668"/>
      <c r="CS901" s="668"/>
      <c r="CT901" s="668"/>
      <c r="CU901" s="668"/>
      <c r="CV901" s="668"/>
      <c r="CW901" s="668"/>
      <c r="CX901" s="668"/>
      <c r="CY901" s="668"/>
      <c r="CZ901" s="668"/>
      <c r="DA901" s="668"/>
      <c r="DB901" s="668"/>
      <c r="DC901" s="668"/>
      <c r="DD901" s="668"/>
      <c r="DE901" s="668"/>
      <c r="DF901" s="668"/>
      <c r="DG901" s="668"/>
      <c r="DH901" s="668"/>
      <c r="DI901" s="668"/>
      <c r="DJ901" s="668"/>
      <c r="DK901" s="668"/>
      <c r="DL901" s="668"/>
      <c r="DM901" s="668"/>
      <c r="DN901" s="668"/>
      <c r="DO901" s="668"/>
      <c r="DP901" s="668"/>
      <c r="DQ901" s="668"/>
      <c r="DR901" s="668"/>
      <c r="DS901" s="668"/>
      <c r="DT901" s="668"/>
      <c r="DU901" s="668"/>
      <c r="DV901" s="668"/>
      <c r="DW901" s="668"/>
      <c r="DX901" s="668"/>
      <c r="DY901" s="668"/>
      <c r="DZ901" s="668"/>
      <c r="EA901" s="668"/>
      <c r="EB901" s="668"/>
      <c r="EC901" s="668"/>
      <c r="ED901" s="668"/>
      <c r="EE901" s="668"/>
      <c r="EF901" s="668"/>
      <c r="EG901" s="668"/>
      <c r="EH901" s="668"/>
      <c r="EI901" s="668"/>
      <c r="EJ901" s="668"/>
      <c r="EK901" s="668"/>
      <c r="EL901" s="668"/>
      <c r="EM901" s="668"/>
      <c r="EN901" s="668"/>
      <c r="EO901" s="668"/>
      <c r="EP901" s="668"/>
      <c r="EQ901" s="668"/>
      <c r="ER901" s="668"/>
      <c r="ES901" s="668"/>
      <c r="ET901" s="668"/>
      <c r="EU901" s="668"/>
      <c r="EV901" s="668"/>
      <c r="EW901" s="668"/>
      <c r="EX901" s="668"/>
      <c r="EY901" s="668"/>
      <c r="EZ901" s="668"/>
      <c r="FA901" s="668"/>
      <c r="FB901" s="668"/>
      <c r="FC901" s="668"/>
      <c r="FD901" s="668"/>
      <c r="FE901" s="668"/>
      <c r="FF901" s="668"/>
    </row>
    <row r="902" spans="1:162" s="678" customFormat="1" ht="24" customHeight="1" thickBot="1">
      <c r="A902" s="385"/>
      <c r="B902" s="384"/>
      <c r="C902" s="385" t="s">
        <v>595</v>
      </c>
      <c r="D902" s="418" t="s">
        <v>1391</v>
      </c>
      <c r="E902" s="419">
        <v>4184460</v>
      </c>
      <c r="F902" s="419">
        <v>0</v>
      </c>
      <c r="G902" s="417">
        <v>4184460</v>
      </c>
      <c r="H902" s="667"/>
      <c r="I902" s="669"/>
      <c r="J902" s="670"/>
      <c r="K902" s="669" t="s">
        <v>595</v>
      </c>
      <c r="L902" s="586" t="s">
        <v>4036</v>
      </c>
      <c r="M902" s="982">
        <f t="shared" ref="M902:M965" si="42">E902</f>
        <v>4184460</v>
      </c>
      <c r="N902" s="982">
        <f t="shared" ref="N902:N965" si="43">F902</f>
        <v>0</v>
      </c>
      <c r="O902" s="982">
        <f t="shared" ref="O902:O965" si="44">G902</f>
        <v>4184460</v>
      </c>
      <c r="P902" s="667"/>
      <c r="Q902" s="667"/>
      <c r="R902" s="667"/>
      <c r="S902" s="667"/>
      <c r="T902" s="667"/>
      <c r="U902" s="667"/>
      <c r="V902" s="667"/>
      <c r="W902" s="667"/>
      <c r="X902" s="667"/>
      <c r="Y902" s="667"/>
      <c r="Z902" s="667"/>
      <c r="AA902" s="667"/>
      <c r="AB902" s="667"/>
      <c r="AC902" s="667"/>
      <c r="AD902" s="667"/>
      <c r="AE902" s="667"/>
      <c r="AF902" s="667"/>
      <c r="AG902" s="667"/>
      <c r="AH902" s="667"/>
      <c r="AI902" s="667"/>
      <c r="AJ902" s="667"/>
      <c r="AK902" s="668"/>
      <c r="AL902" s="668"/>
      <c r="AM902" s="668"/>
      <c r="AN902" s="668"/>
      <c r="AO902" s="668"/>
      <c r="AP902" s="668"/>
      <c r="AQ902" s="668"/>
      <c r="AR902" s="668"/>
      <c r="AS902" s="668"/>
      <c r="AT902" s="668"/>
      <c r="AU902" s="668"/>
      <c r="AV902" s="668"/>
      <c r="AW902" s="668"/>
      <c r="AX902" s="668"/>
      <c r="AY902" s="668"/>
      <c r="AZ902" s="668"/>
      <c r="BA902" s="668"/>
      <c r="BB902" s="668"/>
      <c r="BC902" s="668"/>
      <c r="BD902" s="668"/>
      <c r="BE902" s="668"/>
      <c r="BF902" s="668"/>
      <c r="BG902" s="668"/>
      <c r="BH902" s="668"/>
      <c r="BI902" s="668"/>
      <c r="BJ902" s="668"/>
      <c r="BK902" s="668"/>
      <c r="BL902" s="668"/>
      <c r="BM902" s="668"/>
      <c r="BN902" s="668"/>
      <c r="BO902" s="668"/>
      <c r="BP902" s="668"/>
      <c r="BQ902" s="668"/>
      <c r="BR902" s="668"/>
      <c r="BS902" s="668"/>
      <c r="BT902" s="668"/>
      <c r="BU902" s="668"/>
      <c r="BV902" s="668"/>
      <c r="BW902" s="668"/>
      <c r="BX902" s="668"/>
      <c r="BY902" s="668"/>
      <c r="BZ902" s="668"/>
      <c r="CA902" s="668"/>
      <c r="CB902" s="668"/>
      <c r="CC902" s="668"/>
      <c r="CD902" s="668"/>
      <c r="CE902" s="668"/>
      <c r="CF902" s="668"/>
      <c r="CG902" s="668"/>
      <c r="CH902" s="668"/>
      <c r="CI902" s="668"/>
      <c r="CJ902" s="668"/>
      <c r="CK902" s="668"/>
      <c r="CL902" s="668"/>
      <c r="CM902" s="668"/>
      <c r="CN902" s="668"/>
      <c r="CO902" s="668"/>
      <c r="CP902" s="668"/>
      <c r="CQ902" s="668"/>
      <c r="CR902" s="668"/>
      <c r="CS902" s="668"/>
      <c r="CT902" s="668"/>
      <c r="CU902" s="668"/>
      <c r="CV902" s="668"/>
      <c r="CW902" s="668"/>
      <c r="CX902" s="668"/>
      <c r="CY902" s="668"/>
      <c r="CZ902" s="668"/>
      <c r="DA902" s="668"/>
      <c r="DB902" s="668"/>
      <c r="DC902" s="668"/>
      <c r="DD902" s="668"/>
      <c r="DE902" s="668"/>
      <c r="DF902" s="668"/>
      <c r="DG902" s="668"/>
      <c r="DH902" s="668"/>
      <c r="DI902" s="668"/>
      <c r="DJ902" s="668"/>
      <c r="DK902" s="668"/>
      <c r="DL902" s="668"/>
      <c r="DM902" s="668"/>
      <c r="DN902" s="668"/>
      <c r="DO902" s="668"/>
      <c r="DP902" s="668"/>
      <c r="DQ902" s="668"/>
      <c r="DR902" s="668"/>
      <c r="DS902" s="668"/>
      <c r="DT902" s="668"/>
      <c r="DU902" s="668"/>
      <c r="DV902" s="668"/>
      <c r="DW902" s="668"/>
      <c r="DX902" s="668"/>
      <c r="DY902" s="668"/>
      <c r="DZ902" s="668"/>
      <c r="EA902" s="668"/>
      <c r="EB902" s="668"/>
      <c r="EC902" s="668"/>
      <c r="ED902" s="668"/>
      <c r="EE902" s="668"/>
      <c r="EF902" s="668"/>
      <c r="EG902" s="668"/>
      <c r="EH902" s="668"/>
      <c r="EI902" s="668"/>
      <c r="EJ902" s="668"/>
      <c r="EK902" s="668"/>
      <c r="EL902" s="668"/>
      <c r="EM902" s="668"/>
      <c r="EN902" s="668"/>
      <c r="EO902" s="668"/>
      <c r="EP902" s="668"/>
      <c r="EQ902" s="668"/>
      <c r="ER902" s="668"/>
      <c r="ES902" s="668"/>
      <c r="ET902" s="668"/>
      <c r="EU902" s="668"/>
      <c r="EV902" s="668"/>
      <c r="EW902" s="668"/>
      <c r="EX902" s="668"/>
      <c r="EY902" s="668"/>
      <c r="EZ902" s="668"/>
      <c r="FA902" s="668"/>
      <c r="FB902" s="668"/>
      <c r="FC902" s="668"/>
      <c r="FD902" s="668"/>
      <c r="FE902" s="668"/>
      <c r="FF902" s="668"/>
    </row>
    <row r="903" spans="1:162" s="668" customFormat="1" ht="24" customHeight="1" thickTop="1">
      <c r="A903" s="385"/>
      <c r="B903" s="385" t="s">
        <v>603</v>
      </c>
      <c r="C903" s="384"/>
      <c r="D903" s="478" t="s">
        <v>1392</v>
      </c>
      <c r="E903" s="419">
        <v>5273350</v>
      </c>
      <c r="F903" s="419">
        <v>0</v>
      </c>
      <c r="G903" s="417">
        <v>5273350</v>
      </c>
      <c r="H903" s="667"/>
      <c r="I903" s="669"/>
      <c r="J903" s="669" t="s">
        <v>603</v>
      </c>
      <c r="K903" s="670"/>
      <c r="L903" s="586" t="s">
        <v>4037</v>
      </c>
      <c r="M903" s="982">
        <f t="shared" si="42"/>
        <v>5273350</v>
      </c>
      <c r="N903" s="982">
        <f t="shared" si="43"/>
        <v>0</v>
      </c>
      <c r="O903" s="982">
        <f t="shared" si="44"/>
        <v>5273350</v>
      </c>
      <c r="P903" s="667"/>
      <c r="Q903" s="667"/>
      <c r="R903" s="667"/>
      <c r="S903" s="667"/>
      <c r="T903" s="667"/>
      <c r="U903" s="667"/>
      <c r="V903" s="667"/>
      <c r="W903" s="667"/>
      <c r="X903" s="667"/>
      <c r="Y903" s="667"/>
      <c r="Z903" s="667"/>
      <c r="AA903" s="667"/>
      <c r="AB903" s="667"/>
      <c r="AC903" s="667"/>
      <c r="AD903" s="667"/>
      <c r="AE903" s="667"/>
      <c r="AF903" s="667"/>
      <c r="AG903" s="667"/>
      <c r="AH903" s="667"/>
      <c r="AI903" s="667"/>
      <c r="AJ903" s="667"/>
    </row>
    <row r="904" spans="1:162" s="688" customFormat="1" ht="24" customHeight="1">
      <c r="A904" s="385"/>
      <c r="B904" s="384"/>
      <c r="C904" s="385" t="s">
        <v>592</v>
      </c>
      <c r="D904" s="478" t="s">
        <v>1393</v>
      </c>
      <c r="E904" s="419">
        <v>5273350</v>
      </c>
      <c r="F904" s="419">
        <v>0</v>
      </c>
      <c r="G904" s="419">
        <v>5273350</v>
      </c>
      <c r="H904" s="662"/>
      <c r="I904" s="669"/>
      <c r="J904" s="670"/>
      <c r="K904" s="669" t="s">
        <v>592</v>
      </c>
      <c r="L904" s="586" t="s">
        <v>4038</v>
      </c>
      <c r="M904" s="982">
        <f t="shared" si="42"/>
        <v>5273350</v>
      </c>
      <c r="N904" s="982">
        <f t="shared" si="43"/>
        <v>0</v>
      </c>
      <c r="O904" s="982">
        <f t="shared" si="44"/>
        <v>5273350</v>
      </c>
      <c r="P904" s="662"/>
      <c r="Q904" s="662"/>
      <c r="R904" s="662"/>
      <c r="S904" s="662"/>
      <c r="T904" s="662"/>
      <c r="U904" s="662"/>
      <c r="V904" s="662"/>
      <c r="W904" s="662"/>
      <c r="X904" s="662"/>
      <c r="Y904" s="662"/>
      <c r="Z904" s="662"/>
      <c r="AA904" s="662"/>
      <c r="AB904" s="662"/>
      <c r="AC904" s="662"/>
      <c r="AD904" s="662"/>
      <c r="AE904" s="662"/>
      <c r="AF904" s="662"/>
      <c r="AG904" s="662"/>
      <c r="AH904" s="662"/>
      <c r="AI904" s="662"/>
      <c r="AJ904" s="662"/>
      <c r="AK904" s="663"/>
      <c r="AL904" s="663"/>
      <c r="AM904" s="663"/>
      <c r="AN904" s="663"/>
      <c r="AO904" s="663"/>
      <c r="AP904" s="663"/>
      <c r="AQ904" s="663"/>
      <c r="AR904" s="663"/>
      <c r="AS904" s="663"/>
      <c r="AT904" s="663"/>
      <c r="AU904" s="663"/>
      <c r="AV904" s="663"/>
      <c r="AW904" s="663"/>
      <c r="AX904" s="663"/>
      <c r="AY904" s="663"/>
      <c r="AZ904" s="663"/>
      <c r="BA904" s="663"/>
      <c r="BB904" s="663"/>
      <c r="BC904" s="663"/>
      <c r="BD904" s="663"/>
      <c r="BE904" s="663"/>
      <c r="BF904" s="663"/>
      <c r="BG904" s="663"/>
      <c r="BH904" s="663"/>
      <c r="BI904" s="663"/>
      <c r="BJ904" s="663"/>
      <c r="BK904" s="663"/>
      <c r="BL904" s="663"/>
      <c r="BM904" s="663"/>
      <c r="BN904" s="663"/>
      <c r="BO904" s="663"/>
      <c r="BP904" s="663"/>
      <c r="BQ904" s="663"/>
      <c r="BR904" s="663"/>
      <c r="BS904" s="663"/>
      <c r="BT904" s="663"/>
      <c r="BU904" s="663"/>
      <c r="BV904" s="663"/>
      <c r="BW904" s="663"/>
      <c r="BX904" s="663"/>
      <c r="BY904" s="663"/>
      <c r="BZ904" s="663"/>
      <c r="CA904" s="663"/>
      <c r="CB904" s="663"/>
      <c r="CC904" s="663"/>
      <c r="CD904" s="663"/>
      <c r="CE904" s="663"/>
      <c r="CF904" s="663"/>
      <c r="CG904" s="663"/>
      <c r="CH904" s="663"/>
      <c r="CI904" s="663"/>
      <c r="CJ904" s="663"/>
      <c r="CK904" s="663"/>
      <c r="CL904" s="663"/>
      <c r="CM904" s="663"/>
      <c r="CN904" s="663"/>
      <c r="CO904" s="663"/>
      <c r="CP904" s="663"/>
      <c r="CQ904" s="663"/>
      <c r="CR904" s="663"/>
      <c r="CS904" s="663"/>
      <c r="CT904" s="663"/>
      <c r="CU904" s="663"/>
      <c r="CV904" s="663"/>
      <c r="CW904" s="663"/>
      <c r="CX904" s="663"/>
      <c r="CY904" s="663"/>
      <c r="CZ904" s="663"/>
      <c r="DA904" s="663"/>
      <c r="DB904" s="663"/>
      <c r="DC904" s="663"/>
      <c r="DD904" s="663"/>
      <c r="DE904" s="663"/>
      <c r="DF904" s="663"/>
      <c r="DG904" s="663"/>
      <c r="DH904" s="663"/>
      <c r="DI904" s="663"/>
      <c r="DJ904" s="663"/>
      <c r="DK904" s="663"/>
      <c r="DL904" s="663"/>
      <c r="DM904" s="663"/>
      <c r="DN904" s="663"/>
      <c r="DO904" s="663"/>
      <c r="DP904" s="663"/>
      <c r="DQ904" s="663"/>
      <c r="DR904" s="663"/>
      <c r="DS904" s="663"/>
      <c r="DT904" s="663"/>
      <c r="DU904" s="663"/>
      <c r="DV904" s="663"/>
      <c r="DW904" s="663"/>
      <c r="DX904" s="663"/>
      <c r="DY904" s="663"/>
      <c r="DZ904" s="663"/>
      <c r="EA904" s="663"/>
      <c r="EB904" s="663"/>
      <c r="EC904" s="663"/>
      <c r="ED904" s="663"/>
      <c r="EE904" s="663"/>
      <c r="EF904" s="663"/>
      <c r="EG904" s="663"/>
      <c r="EH904" s="663"/>
      <c r="EI904" s="663"/>
      <c r="EJ904" s="663"/>
      <c r="EK904" s="663"/>
      <c r="EL904" s="663"/>
      <c r="EM904" s="663"/>
      <c r="EN904" s="663"/>
      <c r="EO904" s="663"/>
      <c r="EP904" s="663"/>
      <c r="EQ904" s="663"/>
      <c r="ER904" s="663"/>
      <c r="ES904" s="663"/>
      <c r="ET904" s="663"/>
      <c r="EU904" s="663"/>
      <c r="EV904" s="663"/>
      <c r="EW904" s="663"/>
      <c r="EX904" s="663"/>
      <c r="EY904" s="663"/>
      <c r="EZ904" s="663"/>
      <c r="FA904" s="663"/>
      <c r="FB904" s="663"/>
      <c r="FC904" s="663"/>
      <c r="FD904" s="663"/>
      <c r="FE904" s="663"/>
      <c r="FF904" s="663"/>
    </row>
    <row r="905" spans="1:162" s="678" customFormat="1" ht="24" customHeight="1" thickBot="1">
      <c r="A905" s="436" t="s">
        <v>1394</v>
      </c>
      <c r="B905" s="436"/>
      <c r="C905" s="437"/>
      <c r="D905" s="438" t="s">
        <v>1395</v>
      </c>
      <c r="E905" s="439">
        <v>11860550</v>
      </c>
      <c r="F905" s="439">
        <v>0</v>
      </c>
      <c r="G905" s="439">
        <v>11860550</v>
      </c>
      <c r="H905" s="667"/>
      <c r="I905" s="692" t="s">
        <v>1394</v>
      </c>
      <c r="J905" s="692"/>
      <c r="K905" s="693"/>
      <c r="L905" s="591" t="s">
        <v>4039</v>
      </c>
      <c r="M905" s="980">
        <f t="shared" si="42"/>
        <v>11860550</v>
      </c>
      <c r="N905" s="980">
        <f t="shared" si="43"/>
        <v>0</v>
      </c>
      <c r="O905" s="980">
        <f t="shared" si="44"/>
        <v>11860550</v>
      </c>
      <c r="P905" s="667"/>
      <c r="Q905" s="667"/>
      <c r="R905" s="667"/>
      <c r="S905" s="667"/>
      <c r="T905" s="667"/>
      <c r="U905" s="667"/>
      <c r="V905" s="667"/>
      <c r="W905" s="667"/>
      <c r="X905" s="667"/>
      <c r="Y905" s="667"/>
      <c r="Z905" s="667"/>
      <c r="AA905" s="667"/>
      <c r="AB905" s="667"/>
      <c r="AC905" s="667"/>
      <c r="AD905" s="667"/>
      <c r="AE905" s="667"/>
      <c r="AF905" s="667"/>
      <c r="AG905" s="667"/>
      <c r="AH905" s="667"/>
      <c r="AI905" s="667"/>
      <c r="AJ905" s="667"/>
      <c r="AK905" s="668"/>
      <c r="AL905" s="668"/>
      <c r="AM905" s="668"/>
      <c r="AN905" s="668"/>
      <c r="AO905" s="668"/>
      <c r="AP905" s="668"/>
      <c r="AQ905" s="668"/>
      <c r="AR905" s="668"/>
      <c r="AS905" s="668"/>
      <c r="AT905" s="668"/>
      <c r="AU905" s="668"/>
      <c r="AV905" s="668"/>
      <c r="AW905" s="668"/>
      <c r="AX905" s="668"/>
      <c r="AY905" s="668"/>
      <c r="AZ905" s="668"/>
      <c r="BA905" s="668"/>
      <c r="BB905" s="668"/>
      <c r="BC905" s="668"/>
      <c r="BD905" s="668"/>
      <c r="BE905" s="668"/>
      <c r="BF905" s="668"/>
      <c r="BG905" s="668"/>
      <c r="BH905" s="668"/>
      <c r="BI905" s="668"/>
      <c r="BJ905" s="668"/>
      <c r="BK905" s="668"/>
      <c r="BL905" s="668"/>
      <c r="BM905" s="668"/>
      <c r="BN905" s="668"/>
      <c r="BO905" s="668"/>
      <c r="BP905" s="668"/>
      <c r="BQ905" s="668"/>
      <c r="BR905" s="668"/>
      <c r="BS905" s="668"/>
      <c r="BT905" s="668"/>
      <c r="BU905" s="668"/>
      <c r="BV905" s="668"/>
      <c r="BW905" s="668"/>
      <c r="BX905" s="668"/>
      <c r="BY905" s="668"/>
      <c r="BZ905" s="668"/>
      <c r="CA905" s="668"/>
      <c r="CB905" s="668"/>
      <c r="CC905" s="668"/>
      <c r="CD905" s="668"/>
      <c r="CE905" s="668"/>
      <c r="CF905" s="668"/>
      <c r="CG905" s="668"/>
      <c r="CH905" s="668"/>
      <c r="CI905" s="668"/>
      <c r="CJ905" s="668"/>
      <c r="CK905" s="668"/>
      <c r="CL905" s="668"/>
      <c r="CM905" s="668"/>
      <c r="CN905" s="668"/>
      <c r="CO905" s="668"/>
      <c r="CP905" s="668"/>
      <c r="CQ905" s="668"/>
      <c r="CR905" s="668"/>
      <c r="CS905" s="668"/>
      <c r="CT905" s="668"/>
      <c r="CU905" s="668"/>
      <c r="CV905" s="668"/>
      <c r="CW905" s="668"/>
      <c r="CX905" s="668"/>
      <c r="CY905" s="668"/>
      <c r="CZ905" s="668"/>
      <c r="DA905" s="668"/>
      <c r="DB905" s="668"/>
      <c r="DC905" s="668"/>
      <c r="DD905" s="668"/>
      <c r="DE905" s="668"/>
      <c r="DF905" s="668"/>
      <c r="DG905" s="668"/>
      <c r="DH905" s="668"/>
      <c r="DI905" s="668"/>
      <c r="DJ905" s="668"/>
      <c r="DK905" s="668"/>
      <c r="DL905" s="668"/>
      <c r="DM905" s="668"/>
      <c r="DN905" s="668"/>
      <c r="DO905" s="668"/>
      <c r="DP905" s="668"/>
      <c r="DQ905" s="668"/>
      <c r="DR905" s="668"/>
      <c r="DS905" s="668"/>
      <c r="DT905" s="668"/>
      <c r="DU905" s="668"/>
      <c r="DV905" s="668"/>
      <c r="DW905" s="668"/>
      <c r="DX905" s="668"/>
      <c r="DY905" s="668"/>
      <c r="DZ905" s="668"/>
      <c r="EA905" s="668"/>
      <c r="EB905" s="668"/>
      <c r="EC905" s="668"/>
      <c r="ED905" s="668"/>
      <c r="EE905" s="668"/>
      <c r="EF905" s="668"/>
      <c r="EG905" s="668"/>
      <c r="EH905" s="668"/>
      <c r="EI905" s="668"/>
      <c r="EJ905" s="668"/>
      <c r="EK905" s="668"/>
      <c r="EL905" s="668"/>
      <c r="EM905" s="668"/>
      <c r="EN905" s="668"/>
      <c r="EO905" s="668"/>
      <c r="EP905" s="668"/>
      <c r="EQ905" s="668"/>
      <c r="ER905" s="668"/>
      <c r="ES905" s="668"/>
      <c r="ET905" s="668"/>
      <c r="EU905" s="668"/>
      <c r="EV905" s="668"/>
      <c r="EW905" s="668"/>
      <c r="EX905" s="668"/>
      <c r="EY905" s="668"/>
      <c r="EZ905" s="668"/>
      <c r="FA905" s="668"/>
      <c r="FB905" s="668"/>
      <c r="FC905" s="668"/>
      <c r="FD905" s="668"/>
      <c r="FE905" s="668"/>
      <c r="FF905" s="668"/>
    </row>
    <row r="906" spans="1:162" s="668" customFormat="1" ht="24" customHeight="1" thickTop="1">
      <c r="A906" s="414"/>
      <c r="B906" s="415" t="s">
        <v>592</v>
      </c>
      <c r="C906" s="414"/>
      <c r="D906" s="416" t="s">
        <v>593</v>
      </c>
      <c r="E906" s="417">
        <v>7932680</v>
      </c>
      <c r="F906" s="417">
        <v>0</v>
      </c>
      <c r="G906" s="417">
        <v>7932680</v>
      </c>
      <c r="H906" s="667"/>
      <c r="I906" s="665"/>
      <c r="J906" s="666" t="s">
        <v>592</v>
      </c>
      <c r="K906" s="665"/>
      <c r="L906" s="585" t="s">
        <v>4040</v>
      </c>
      <c r="M906" s="981">
        <f t="shared" si="42"/>
        <v>7932680</v>
      </c>
      <c r="N906" s="981">
        <f t="shared" si="43"/>
        <v>0</v>
      </c>
      <c r="O906" s="981">
        <f t="shared" si="44"/>
        <v>7932680</v>
      </c>
      <c r="P906" s="667"/>
      <c r="Q906" s="667"/>
      <c r="R906" s="667"/>
      <c r="S906" s="667"/>
      <c r="T906" s="667"/>
      <c r="U906" s="667"/>
      <c r="V906" s="667"/>
      <c r="W906" s="667"/>
      <c r="X906" s="667"/>
      <c r="Y906" s="667"/>
      <c r="Z906" s="667"/>
      <c r="AA906" s="667"/>
      <c r="AB906" s="667"/>
      <c r="AC906" s="667"/>
      <c r="AD906" s="667"/>
      <c r="AE906" s="667"/>
      <c r="AF906" s="667"/>
      <c r="AG906" s="667"/>
      <c r="AH906" s="667"/>
      <c r="AI906" s="667"/>
      <c r="AJ906" s="667"/>
    </row>
    <row r="907" spans="1:162" s="668" customFormat="1" ht="24" customHeight="1">
      <c r="A907" s="428"/>
      <c r="B907" s="428"/>
      <c r="C907" s="429" t="s">
        <v>592</v>
      </c>
      <c r="D907" s="430" t="s">
        <v>594</v>
      </c>
      <c r="E907" s="431">
        <v>7932680</v>
      </c>
      <c r="F907" s="431">
        <v>0</v>
      </c>
      <c r="G907" s="417">
        <v>7932680</v>
      </c>
      <c r="H907" s="667"/>
      <c r="I907" s="679"/>
      <c r="J907" s="679"/>
      <c r="K907" s="680" t="s">
        <v>592</v>
      </c>
      <c r="L907" s="588" t="s">
        <v>3327</v>
      </c>
      <c r="M907" s="985">
        <f t="shared" si="42"/>
        <v>7932680</v>
      </c>
      <c r="N907" s="985">
        <f t="shared" si="43"/>
        <v>0</v>
      </c>
      <c r="O907" s="985">
        <f t="shared" si="44"/>
        <v>7932680</v>
      </c>
      <c r="P907" s="667"/>
      <c r="Q907" s="667"/>
      <c r="R907" s="667"/>
      <c r="S907" s="667"/>
      <c r="T907" s="667"/>
      <c r="U907" s="667"/>
      <c r="V907" s="667"/>
      <c r="W907" s="667"/>
      <c r="X907" s="667"/>
      <c r="Y907" s="667"/>
      <c r="Z907" s="667"/>
      <c r="AA907" s="667"/>
      <c r="AB907" s="667"/>
      <c r="AC907" s="667"/>
      <c r="AD907" s="667"/>
      <c r="AE907" s="667"/>
      <c r="AF907" s="667"/>
      <c r="AG907" s="667"/>
      <c r="AH907" s="667"/>
      <c r="AI907" s="667"/>
      <c r="AJ907" s="667"/>
    </row>
    <row r="908" spans="1:162" s="684" customFormat="1" ht="24" customHeight="1">
      <c r="A908" s="384"/>
      <c r="B908" s="385" t="s">
        <v>595</v>
      </c>
      <c r="C908" s="385"/>
      <c r="D908" s="418" t="s">
        <v>1396</v>
      </c>
      <c r="E908" s="419">
        <v>3927870</v>
      </c>
      <c r="F908" s="419">
        <v>0</v>
      </c>
      <c r="G908" s="417">
        <v>3927870</v>
      </c>
      <c r="H908" s="667"/>
      <c r="I908" s="670"/>
      <c r="J908" s="669" t="s">
        <v>595</v>
      </c>
      <c r="K908" s="669"/>
      <c r="L908" s="586" t="s">
        <v>4041</v>
      </c>
      <c r="M908" s="982">
        <f t="shared" si="42"/>
        <v>3927870</v>
      </c>
      <c r="N908" s="982">
        <f t="shared" si="43"/>
        <v>0</v>
      </c>
      <c r="O908" s="982">
        <f t="shared" si="44"/>
        <v>3927870</v>
      </c>
      <c r="P908" s="667"/>
      <c r="Q908" s="667"/>
      <c r="R908" s="667"/>
      <c r="S908" s="667"/>
      <c r="T908" s="667"/>
      <c r="U908" s="667"/>
      <c r="V908" s="667"/>
      <c r="W908" s="667"/>
      <c r="X908" s="667"/>
      <c r="Y908" s="667"/>
      <c r="Z908" s="667"/>
      <c r="AA908" s="667"/>
      <c r="AB908" s="667"/>
      <c r="AC908" s="667"/>
      <c r="AD908" s="667"/>
      <c r="AE908" s="667"/>
      <c r="AF908" s="667"/>
      <c r="AG908" s="667"/>
      <c r="AH908" s="667"/>
      <c r="AI908" s="667"/>
      <c r="AJ908" s="667"/>
      <c r="AK908" s="668"/>
      <c r="AL908" s="668"/>
      <c r="AM908" s="668"/>
      <c r="AN908" s="668"/>
      <c r="AO908" s="668"/>
      <c r="AP908" s="668"/>
      <c r="AQ908" s="668"/>
      <c r="AR908" s="668"/>
      <c r="AS908" s="668"/>
      <c r="AT908" s="668"/>
      <c r="AU908" s="668"/>
      <c r="AV908" s="668"/>
      <c r="AW908" s="668"/>
      <c r="AX908" s="668"/>
      <c r="AY908" s="668"/>
      <c r="AZ908" s="668"/>
      <c r="BA908" s="668"/>
      <c r="BB908" s="668"/>
      <c r="BC908" s="668"/>
      <c r="BD908" s="668"/>
      <c r="BE908" s="668"/>
      <c r="BF908" s="668"/>
      <c r="BG908" s="668"/>
      <c r="BH908" s="668"/>
      <c r="BI908" s="668"/>
      <c r="BJ908" s="668"/>
      <c r="BK908" s="668"/>
      <c r="BL908" s="668"/>
      <c r="BM908" s="668"/>
      <c r="BN908" s="668"/>
      <c r="BO908" s="668"/>
      <c r="BP908" s="668"/>
      <c r="BQ908" s="668"/>
      <c r="BR908" s="668"/>
      <c r="BS908" s="668"/>
      <c r="BT908" s="668"/>
      <c r="BU908" s="668"/>
      <c r="BV908" s="668"/>
      <c r="BW908" s="668"/>
      <c r="BX908" s="668"/>
      <c r="BY908" s="668"/>
      <c r="BZ908" s="668"/>
      <c r="CA908" s="668"/>
      <c r="CB908" s="668"/>
      <c r="CC908" s="668"/>
      <c r="CD908" s="668"/>
      <c r="CE908" s="668"/>
      <c r="CF908" s="668"/>
      <c r="CG908" s="668"/>
      <c r="CH908" s="668"/>
      <c r="CI908" s="668"/>
      <c r="CJ908" s="668"/>
      <c r="CK908" s="668"/>
      <c r="CL908" s="668"/>
      <c r="CM908" s="668"/>
      <c r="CN908" s="668"/>
      <c r="CO908" s="668"/>
      <c r="CP908" s="668"/>
      <c r="CQ908" s="668"/>
      <c r="CR908" s="668"/>
      <c r="CS908" s="668"/>
      <c r="CT908" s="668"/>
      <c r="CU908" s="668"/>
      <c r="CV908" s="668"/>
      <c r="CW908" s="668"/>
      <c r="CX908" s="668"/>
      <c r="CY908" s="668"/>
      <c r="CZ908" s="668"/>
      <c r="DA908" s="668"/>
      <c r="DB908" s="668"/>
      <c r="DC908" s="668"/>
      <c r="DD908" s="668"/>
      <c r="DE908" s="668"/>
      <c r="DF908" s="668"/>
      <c r="DG908" s="668"/>
      <c r="DH908" s="668"/>
      <c r="DI908" s="668"/>
      <c r="DJ908" s="668"/>
      <c r="DK908" s="668"/>
      <c r="DL908" s="668"/>
      <c r="DM908" s="668"/>
      <c r="DN908" s="668"/>
      <c r="DO908" s="668"/>
      <c r="DP908" s="668"/>
      <c r="DQ908" s="668"/>
      <c r="DR908" s="668"/>
      <c r="DS908" s="668"/>
      <c r="DT908" s="668"/>
      <c r="DU908" s="668"/>
      <c r="DV908" s="668"/>
      <c r="DW908" s="668"/>
      <c r="DX908" s="668"/>
      <c r="DY908" s="668"/>
      <c r="DZ908" s="668"/>
      <c r="EA908" s="668"/>
      <c r="EB908" s="668"/>
      <c r="EC908" s="668"/>
      <c r="ED908" s="668"/>
      <c r="EE908" s="668"/>
      <c r="EF908" s="668"/>
      <c r="EG908" s="668"/>
      <c r="EH908" s="668"/>
      <c r="EI908" s="668"/>
      <c r="EJ908" s="668"/>
      <c r="EK908" s="668"/>
      <c r="EL908" s="668"/>
      <c r="EM908" s="668"/>
      <c r="EN908" s="668"/>
      <c r="EO908" s="668"/>
      <c r="EP908" s="668"/>
      <c r="EQ908" s="668"/>
      <c r="ER908" s="668"/>
      <c r="ES908" s="668"/>
      <c r="ET908" s="668"/>
      <c r="EU908" s="668"/>
      <c r="EV908" s="668"/>
      <c r="EW908" s="668"/>
      <c r="EX908" s="668"/>
      <c r="EY908" s="668"/>
      <c r="EZ908" s="668"/>
      <c r="FA908" s="668"/>
      <c r="FB908" s="668"/>
      <c r="FC908" s="668"/>
      <c r="FD908" s="668"/>
      <c r="FE908" s="668"/>
      <c r="FF908" s="668"/>
    </row>
    <row r="909" spans="1:162" s="668" customFormat="1" ht="24" customHeight="1">
      <c r="A909" s="414"/>
      <c r="B909" s="415"/>
      <c r="C909" s="414" t="s">
        <v>592</v>
      </c>
      <c r="D909" s="552" t="s">
        <v>1397</v>
      </c>
      <c r="E909" s="417">
        <v>3927870</v>
      </c>
      <c r="F909" s="417">
        <v>0</v>
      </c>
      <c r="G909" s="417">
        <v>3927870</v>
      </c>
      <c r="H909" s="667"/>
      <c r="I909" s="665"/>
      <c r="J909" s="666"/>
      <c r="K909" s="665" t="s">
        <v>592</v>
      </c>
      <c r="L909" s="585" t="s">
        <v>4042</v>
      </c>
      <c r="M909" s="981">
        <f t="shared" si="42"/>
        <v>3927870</v>
      </c>
      <c r="N909" s="981">
        <f t="shared" si="43"/>
        <v>0</v>
      </c>
      <c r="O909" s="981">
        <f t="shared" si="44"/>
        <v>3927870</v>
      </c>
      <c r="P909" s="667"/>
      <c r="Q909" s="667"/>
      <c r="R909" s="667"/>
      <c r="S909" s="667"/>
      <c r="T909" s="667"/>
      <c r="U909" s="667"/>
      <c r="V909" s="667"/>
      <c r="W909" s="667"/>
      <c r="X909" s="667"/>
      <c r="Y909" s="667"/>
      <c r="Z909" s="667"/>
      <c r="AA909" s="667"/>
      <c r="AB909" s="667"/>
      <c r="AC909" s="667"/>
      <c r="AD909" s="667"/>
      <c r="AE909" s="667"/>
      <c r="AF909" s="667"/>
      <c r="AG909" s="667"/>
      <c r="AH909" s="667"/>
      <c r="AI909" s="667"/>
      <c r="AJ909" s="667"/>
    </row>
    <row r="910" spans="1:162" s="678" customFormat="1" ht="24" customHeight="1" thickBot="1">
      <c r="A910" s="424" t="s">
        <v>1398</v>
      </c>
      <c r="B910" s="424"/>
      <c r="C910" s="425"/>
      <c r="D910" s="479" t="s">
        <v>1399</v>
      </c>
      <c r="E910" s="427">
        <v>90092670</v>
      </c>
      <c r="F910" s="427">
        <v>0</v>
      </c>
      <c r="G910" s="439">
        <v>90092670</v>
      </c>
      <c r="H910" s="667"/>
      <c r="I910" s="675" t="s">
        <v>1398</v>
      </c>
      <c r="J910" s="675"/>
      <c r="K910" s="676"/>
      <c r="L910" s="587" t="s">
        <v>4043</v>
      </c>
      <c r="M910" s="984">
        <f t="shared" si="42"/>
        <v>90092670</v>
      </c>
      <c r="N910" s="984">
        <f t="shared" si="43"/>
        <v>0</v>
      </c>
      <c r="O910" s="984">
        <f t="shared" si="44"/>
        <v>90092670</v>
      </c>
      <c r="P910" s="667"/>
      <c r="Q910" s="667"/>
      <c r="R910" s="667"/>
      <c r="S910" s="667"/>
      <c r="T910" s="667"/>
      <c r="U910" s="667"/>
      <c r="V910" s="667"/>
      <c r="W910" s="667"/>
      <c r="X910" s="667"/>
      <c r="Y910" s="667"/>
      <c r="Z910" s="667"/>
      <c r="AA910" s="667"/>
      <c r="AB910" s="667"/>
      <c r="AC910" s="667"/>
      <c r="AD910" s="667"/>
      <c r="AE910" s="667"/>
      <c r="AF910" s="667"/>
      <c r="AG910" s="667"/>
      <c r="AH910" s="667"/>
      <c r="AI910" s="667"/>
      <c r="AJ910" s="667"/>
      <c r="AK910" s="668"/>
      <c r="AL910" s="668"/>
      <c r="AM910" s="668"/>
      <c r="AN910" s="668"/>
      <c r="AO910" s="668"/>
      <c r="AP910" s="668"/>
      <c r="AQ910" s="668"/>
      <c r="AR910" s="668"/>
      <c r="AS910" s="668"/>
      <c r="AT910" s="668"/>
      <c r="AU910" s="668"/>
      <c r="AV910" s="668"/>
      <c r="AW910" s="668"/>
      <c r="AX910" s="668"/>
      <c r="AY910" s="668"/>
      <c r="AZ910" s="668"/>
      <c r="BA910" s="668"/>
      <c r="BB910" s="668"/>
      <c r="BC910" s="668"/>
      <c r="BD910" s="668"/>
      <c r="BE910" s="668"/>
      <c r="BF910" s="668"/>
      <c r="BG910" s="668"/>
      <c r="BH910" s="668"/>
      <c r="BI910" s="668"/>
      <c r="BJ910" s="668"/>
      <c r="BK910" s="668"/>
      <c r="BL910" s="668"/>
      <c r="BM910" s="668"/>
      <c r="BN910" s="668"/>
      <c r="BO910" s="668"/>
      <c r="BP910" s="668"/>
      <c r="BQ910" s="668"/>
      <c r="BR910" s="668"/>
      <c r="BS910" s="668"/>
      <c r="BT910" s="668"/>
      <c r="BU910" s="668"/>
      <c r="BV910" s="668"/>
      <c r="BW910" s="668"/>
      <c r="BX910" s="668"/>
      <c r="BY910" s="668"/>
      <c r="BZ910" s="668"/>
      <c r="CA910" s="668"/>
      <c r="CB910" s="668"/>
      <c r="CC910" s="668"/>
      <c r="CD910" s="668"/>
      <c r="CE910" s="668"/>
      <c r="CF910" s="668"/>
      <c r="CG910" s="668"/>
      <c r="CH910" s="668"/>
      <c r="CI910" s="668"/>
      <c r="CJ910" s="668"/>
      <c r="CK910" s="668"/>
      <c r="CL910" s="668"/>
      <c r="CM910" s="668"/>
      <c r="CN910" s="668"/>
      <c r="CO910" s="668"/>
      <c r="CP910" s="668"/>
      <c r="CQ910" s="668"/>
      <c r="CR910" s="668"/>
      <c r="CS910" s="668"/>
      <c r="CT910" s="668"/>
      <c r="CU910" s="668"/>
      <c r="CV910" s="668"/>
      <c r="CW910" s="668"/>
      <c r="CX910" s="668"/>
      <c r="CY910" s="668"/>
      <c r="CZ910" s="668"/>
      <c r="DA910" s="668"/>
      <c r="DB910" s="668"/>
      <c r="DC910" s="668"/>
      <c r="DD910" s="668"/>
      <c r="DE910" s="668"/>
      <c r="DF910" s="668"/>
      <c r="DG910" s="668"/>
      <c r="DH910" s="668"/>
      <c r="DI910" s="668"/>
      <c r="DJ910" s="668"/>
      <c r="DK910" s="668"/>
      <c r="DL910" s="668"/>
      <c r="DM910" s="668"/>
      <c r="DN910" s="668"/>
      <c r="DO910" s="668"/>
      <c r="DP910" s="668"/>
      <c r="DQ910" s="668"/>
      <c r="DR910" s="668"/>
      <c r="DS910" s="668"/>
      <c r="DT910" s="668"/>
      <c r="DU910" s="668"/>
      <c r="DV910" s="668"/>
      <c r="DW910" s="668"/>
      <c r="DX910" s="668"/>
      <c r="DY910" s="668"/>
      <c r="DZ910" s="668"/>
      <c r="EA910" s="668"/>
      <c r="EB910" s="668"/>
      <c r="EC910" s="668"/>
      <c r="ED910" s="668"/>
      <c r="EE910" s="668"/>
      <c r="EF910" s="668"/>
      <c r="EG910" s="668"/>
      <c r="EH910" s="668"/>
      <c r="EI910" s="668"/>
      <c r="EJ910" s="668"/>
      <c r="EK910" s="668"/>
      <c r="EL910" s="668"/>
      <c r="EM910" s="668"/>
      <c r="EN910" s="668"/>
      <c r="EO910" s="668"/>
      <c r="EP910" s="668"/>
      <c r="EQ910" s="668"/>
      <c r="ER910" s="668"/>
      <c r="ES910" s="668"/>
      <c r="ET910" s="668"/>
      <c r="EU910" s="668"/>
      <c r="EV910" s="668"/>
      <c r="EW910" s="668"/>
      <c r="EX910" s="668"/>
      <c r="EY910" s="668"/>
      <c r="EZ910" s="668"/>
      <c r="FA910" s="668"/>
      <c r="FB910" s="668"/>
      <c r="FC910" s="668"/>
      <c r="FD910" s="668"/>
      <c r="FE910" s="668"/>
      <c r="FF910" s="668"/>
    </row>
    <row r="911" spans="1:162" s="678" customFormat="1" ht="24" customHeight="1" thickTop="1" thickBot="1">
      <c r="A911" s="414"/>
      <c r="B911" s="415" t="s">
        <v>592</v>
      </c>
      <c r="C911" s="414"/>
      <c r="D911" s="416" t="s">
        <v>617</v>
      </c>
      <c r="E911" s="417">
        <v>33586180</v>
      </c>
      <c r="F911" s="417">
        <v>0</v>
      </c>
      <c r="G911" s="417">
        <v>33586180</v>
      </c>
      <c r="H911" s="667"/>
      <c r="I911" s="665"/>
      <c r="J911" s="666" t="s">
        <v>592</v>
      </c>
      <c r="K911" s="665"/>
      <c r="L911" s="585" t="s">
        <v>3326</v>
      </c>
      <c r="M911" s="981">
        <f t="shared" si="42"/>
        <v>33586180</v>
      </c>
      <c r="N911" s="981">
        <f t="shared" si="43"/>
        <v>0</v>
      </c>
      <c r="O911" s="981">
        <f t="shared" si="44"/>
        <v>33586180</v>
      </c>
      <c r="P911" s="667"/>
      <c r="Q911" s="667"/>
      <c r="R911" s="667"/>
      <c r="S911" s="667"/>
      <c r="T911" s="667"/>
      <c r="U911" s="667"/>
      <c r="V911" s="667"/>
      <c r="W911" s="667"/>
      <c r="X911" s="667"/>
      <c r="Y911" s="667"/>
      <c r="Z911" s="667"/>
      <c r="AA911" s="667"/>
      <c r="AB911" s="667"/>
      <c r="AC911" s="667"/>
      <c r="AD911" s="667"/>
      <c r="AE911" s="667"/>
      <c r="AF911" s="667"/>
      <c r="AG911" s="667"/>
      <c r="AH911" s="667"/>
      <c r="AI911" s="667"/>
      <c r="AJ911" s="667"/>
      <c r="AK911" s="668"/>
      <c r="AL911" s="668"/>
      <c r="AM911" s="668"/>
      <c r="AN911" s="668"/>
      <c r="AO911" s="668"/>
      <c r="AP911" s="668"/>
      <c r="AQ911" s="668"/>
      <c r="AR911" s="668"/>
      <c r="AS911" s="668"/>
      <c r="AT911" s="668"/>
      <c r="AU911" s="668"/>
      <c r="AV911" s="668"/>
      <c r="AW911" s="668"/>
      <c r="AX911" s="668"/>
      <c r="AY911" s="668"/>
      <c r="AZ911" s="668"/>
      <c r="BA911" s="668"/>
      <c r="BB911" s="668"/>
      <c r="BC911" s="668"/>
      <c r="BD911" s="668"/>
      <c r="BE911" s="668"/>
      <c r="BF911" s="668"/>
      <c r="BG911" s="668"/>
      <c r="BH911" s="668"/>
      <c r="BI911" s="668"/>
      <c r="BJ911" s="668"/>
      <c r="BK911" s="668"/>
      <c r="BL911" s="668"/>
      <c r="BM911" s="668"/>
      <c r="BN911" s="668"/>
      <c r="BO911" s="668"/>
      <c r="BP911" s="668"/>
      <c r="BQ911" s="668"/>
      <c r="BR911" s="668"/>
      <c r="BS911" s="668"/>
      <c r="BT911" s="668"/>
      <c r="BU911" s="668"/>
      <c r="BV911" s="668"/>
      <c r="BW911" s="668"/>
      <c r="BX911" s="668"/>
      <c r="BY911" s="668"/>
      <c r="BZ911" s="668"/>
      <c r="CA911" s="668"/>
      <c r="CB911" s="668"/>
      <c r="CC911" s="668"/>
      <c r="CD911" s="668"/>
      <c r="CE911" s="668"/>
      <c r="CF911" s="668"/>
      <c r="CG911" s="668"/>
      <c r="CH911" s="668"/>
      <c r="CI911" s="668"/>
      <c r="CJ911" s="668"/>
      <c r="CK911" s="668"/>
      <c r="CL911" s="668"/>
      <c r="CM911" s="668"/>
      <c r="CN911" s="668"/>
      <c r="CO911" s="668"/>
      <c r="CP911" s="668"/>
      <c r="CQ911" s="668"/>
      <c r="CR911" s="668"/>
      <c r="CS911" s="668"/>
      <c r="CT911" s="668"/>
      <c r="CU911" s="668"/>
      <c r="CV911" s="668"/>
      <c r="CW911" s="668"/>
      <c r="CX911" s="668"/>
      <c r="CY911" s="668"/>
      <c r="CZ911" s="668"/>
      <c r="DA911" s="668"/>
      <c r="DB911" s="668"/>
      <c r="DC911" s="668"/>
      <c r="DD911" s="668"/>
      <c r="DE911" s="668"/>
      <c r="DF911" s="668"/>
      <c r="DG911" s="668"/>
      <c r="DH911" s="668"/>
      <c r="DI911" s="668"/>
      <c r="DJ911" s="668"/>
      <c r="DK911" s="668"/>
      <c r="DL911" s="668"/>
      <c r="DM911" s="668"/>
      <c r="DN911" s="668"/>
      <c r="DO911" s="668"/>
      <c r="DP911" s="668"/>
      <c r="DQ911" s="668"/>
      <c r="DR911" s="668"/>
      <c r="DS911" s="668"/>
      <c r="DT911" s="668"/>
      <c r="DU911" s="668"/>
      <c r="DV911" s="668"/>
      <c r="DW911" s="668"/>
      <c r="DX911" s="668"/>
      <c r="DY911" s="668"/>
      <c r="DZ911" s="668"/>
      <c r="EA911" s="668"/>
      <c r="EB911" s="668"/>
      <c r="EC911" s="668"/>
      <c r="ED911" s="668"/>
      <c r="EE911" s="668"/>
      <c r="EF911" s="668"/>
      <c r="EG911" s="668"/>
      <c r="EH911" s="668"/>
      <c r="EI911" s="668"/>
      <c r="EJ911" s="668"/>
      <c r="EK911" s="668"/>
      <c r="EL911" s="668"/>
      <c r="EM911" s="668"/>
      <c r="EN911" s="668"/>
      <c r="EO911" s="668"/>
      <c r="EP911" s="668"/>
      <c r="EQ911" s="668"/>
      <c r="ER911" s="668"/>
      <c r="ES911" s="668"/>
      <c r="ET911" s="668"/>
      <c r="EU911" s="668"/>
      <c r="EV911" s="668"/>
      <c r="EW911" s="668"/>
      <c r="EX911" s="668"/>
      <c r="EY911" s="668"/>
      <c r="EZ911" s="668"/>
      <c r="FA911" s="668"/>
      <c r="FB911" s="668"/>
      <c r="FC911" s="668"/>
      <c r="FD911" s="668"/>
      <c r="FE911" s="668"/>
      <c r="FF911" s="668"/>
    </row>
    <row r="912" spans="1:162" s="688" customFormat="1" ht="24" customHeight="1" thickTop="1">
      <c r="A912" s="385"/>
      <c r="B912" s="385"/>
      <c r="C912" s="384" t="s">
        <v>592</v>
      </c>
      <c r="D912" s="418" t="s">
        <v>594</v>
      </c>
      <c r="E912" s="419">
        <v>33586180</v>
      </c>
      <c r="F912" s="419">
        <v>0</v>
      </c>
      <c r="G912" s="417">
        <v>33586180</v>
      </c>
      <c r="H912" s="662"/>
      <c r="I912" s="669"/>
      <c r="J912" s="669"/>
      <c r="K912" s="670" t="s">
        <v>592</v>
      </c>
      <c r="L912" s="586" t="s">
        <v>3327</v>
      </c>
      <c r="M912" s="982">
        <f t="shared" si="42"/>
        <v>33586180</v>
      </c>
      <c r="N912" s="982">
        <f t="shared" si="43"/>
        <v>0</v>
      </c>
      <c r="O912" s="982">
        <f t="shared" si="44"/>
        <v>33586180</v>
      </c>
      <c r="P912" s="662"/>
      <c r="Q912" s="662"/>
      <c r="R912" s="662"/>
      <c r="S912" s="662"/>
      <c r="T912" s="662"/>
      <c r="U912" s="662"/>
      <c r="V912" s="662"/>
      <c r="W912" s="662"/>
      <c r="X912" s="662"/>
      <c r="Y912" s="662"/>
      <c r="Z912" s="662"/>
      <c r="AA912" s="662"/>
      <c r="AB912" s="662"/>
      <c r="AC912" s="662"/>
      <c r="AD912" s="662"/>
      <c r="AE912" s="662"/>
      <c r="AF912" s="662"/>
      <c r="AG912" s="662"/>
      <c r="AH912" s="662"/>
      <c r="AI912" s="662"/>
      <c r="AJ912" s="662"/>
      <c r="AK912" s="663"/>
      <c r="AL912" s="663"/>
      <c r="AM912" s="663"/>
      <c r="AN912" s="663"/>
      <c r="AO912" s="663"/>
      <c r="AP912" s="663"/>
      <c r="AQ912" s="663"/>
      <c r="AR912" s="663"/>
      <c r="AS912" s="663"/>
      <c r="AT912" s="663"/>
      <c r="AU912" s="663"/>
      <c r="AV912" s="663"/>
      <c r="AW912" s="663"/>
      <c r="AX912" s="663"/>
      <c r="AY912" s="663"/>
      <c r="AZ912" s="663"/>
      <c r="BA912" s="663"/>
      <c r="BB912" s="663"/>
      <c r="BC912" s="663"/>
      <c r="BD912" s="663"/>
      <c r="BE912" s="663"/>
      <c r="BF912" s="663"/>
      <c r="BG912" s="663"/>
      <c r="BH912" s="663"/>
      <c r="BI912" s="663"/>
      <c r="BJ912" s="663"/>
      <c r="BK912" s="663"/>
      <c r="BL912" s="663"/>
      <c r="BM912" s="663"/>
      <c r="BN912" s="663"/>
      <c r="BO912" s="663"/>
      <c r="BP912" s="663"/>
      <c r="BQ912" s="663"/>
      <c r="BR912" s="663"/>
      <c r="BS912" s="663"/>
      <c r="BT912" s="663"/>
      <c r="BU912" s="663"/>
      <c r="BV912" s="663"/>
      <c r="BW912" s="663"/>
      <c r="BX912" s="663"/>
      <c r="BY912" s="663"/>
      <c r="BZ912" s="663"/>
      <c r="CA912" s="663"/>
      <c r="CB912" s="663"/>
      <c r="CC912" s="663"/>
      <c r="CD912" s="663"/>
      <c r="CE912" s="663"/>
      <c r="CF912" s="663"/>
      <c r="CG912" s="663"/>
      <c r="CH912" s="663"/>
      <c r="CI912" s="663"/>
      <c r="CJ912" s="663"/>
      <c r="CK912" s="663"/>
      <c r="CL912" s="663"/>
      <c r="CM912" s="663"/>
      <c r="CN912" s="663"/>
      <c r="CO912" s="663"/>
      <c r="CP912" s="663"/>
      <c r="CQ912" s="663"/>
      <c r="CR912" s="663"/>
      <c r="CS912" s="663"/>
      <c r="CT912" s="663"/>
      <c r="CU912" s="663"/>
      <c r="CV912" s="663"/>
      <c r="CW912" s="663"/>
      <c r="CX912" s="663"/>
      <c r="CY912" s="663"/>
      <c r="CZ912" s="663"/>
      <c r="DA912" s="663"/>
      <c r="DB912" s="663"/>
      <c r="DC912" s="663"/>
      <c r="DD912" s="663"/>
      <c r="DE912" s="663"/>
      <c r="DF912" s="663"/>
      <c r="DG912" s="663"/>
      <c r="DH912" s="663"/>
      <c r="DI912" s="663"/>
      <c r="DJ912" s="663"/>
      <c r="DK912" s="663"/>
      <c r="DL912" s="663"/>
      <c r="DM912" s="663"/>
      <c r="DN912" s="663"/>
      <c r="DO912" s="663"/>
      <c r="DP912" s="663"/>
      <c r="DQ912" s="663"/>
      <c r="DR912" s="663"/>
      <c r="DS912" s="663"/>
      <c r="DT912" s="663"/>
      <c r="DU912" s="663"/>
      <c r="DV912" s="663"/>
      <c r="DW912" s="663"/>
      <c r="DX912" s="663"/>
      <c r="DY912" s="663"/>
      <c r="DZ912" s="663"/>
      <c r="EA912" s="663"/>
      <c r="EB912" s="663"/>
      <c r="EC912" s="663"/>
      <c r="ED912" s="663"/>
      <c r="EE912" s="663"/>
      <c r="EF912" s="663"/>
      <c r="EG912" s="663"/>
      <c r="EH912" s="663"/>
      <c r="EI912" s="663"/>
      <c r="EJ912" s="663"/>
      <c r="EK912" s="663"/>
      <c r="EL912" s="663"/>
      <c r="EM912" s="663"/>
      <c r="EN912" s="663"/>
      <c r="EO912" s="663"/>
      <c r="EP912" s="663"/>
      <c r="EQ912" s="663"/>
      <c r="ER912" s="663"/>
      <c r="ES912" s="663"/>
      <c r="ET912" s="663"/>
      <c r="EU912" s="663"/>
      <c r="EV912" s="663"/>
      <c r="EW912" s="663"/>
      <c r="EX912" s="663"/>
      <c r="EY912" s="663"/>
      <c r="EZ912" s="663"/>
      <c r="FA912" s="663"/>
      <c r="FB912" s="663"/>
      <c r="FC912" s="663"/>
      <c r="FD912" s="663"/>
      <c r="FE912" s="663"/>
      <c r="FF912" s="663"/>
    </row>
    <row r="913" spans="1:162" s="672" customFormat="1" ht="24" customHeight="1">
      <c r="A913" s="385"/>
      <c r="B913" s="384" t="s">
        <v>595</v>
      </c>
      <c r="C913" s="385"/>
      <c r="D913" s="418" t="s">
        <v>3224</v>
      </c>
      <c r="E913" s="419">
        <v>8034320</v>
      </c>
      <c r="F913" s="419">
        <v>0</v>
      </c>
      <c r="G913" s="419">
        <v>8034320</v>
      </c>
      <c r="H913" s="667"/>
      <c r="I913" s="669"/>
      <c r="J913" s="670" t="s">
        <v>595</v>
      </c>
      <c r="K913" s="669"/>
      <c r="L913" s="586" t="s">
        <v>4044</v>
      </c>
      <c r="M913" s="982">
        <f t="shared" si="42"/>
        <v>8034320</v>
      </c>
      <c r="N913" s="982">
        <f t="shared" si="43"/>
        <v>0</v>
      </c>
      <c r="O913" s="982">
        <f t="shared" si="44"/>
        <v>8034320</v>
      </c>
      <c r="P913" s="667"/>
      <c r="Q913" s="667"/>
      <c r="R913" s="667"/>
      <c r="S913" s="667"/>
      <c r="T913" s="667"/>
      <c r="U913" s="667"/>
      <c r="V913" s="667"/>
      <c r="W913" s="667"/>
      <c r="X913" s="667"/>
      <c r="Y913" s="667"/>
      <c r="Z913" s="667"/>
      <c r="AA913" s="667"/>
      <c r="AB913" s="667"/>
      <c r="AC913" s="667"/>
      <c r="AD913" s="667"/>
      <c r="AE913" s="667"/>
      <c r="AF913" s="667"/>
      <c r="AG913" s="667"/>
      <c r="AH913" s="667"/>
      <c r="AI913" s="667"/>
      <c r="AJ913" s="667"/>
      <c r="AK913" s="668"/>
      <c r="AL913" s="668"/>
      <c r="AM913" s="668"/>
      <c r="AN913" s="668"/>
      <c r="AO913" s="668"/>
      <c r="AP913" s="668"/>
      <c r="AQ913" s="668"/>
      <c r="AR913" s="668"/>
      <c r="AS913" s="668"/>
      <c r="AT913" s="668"/>
      <c r="AU913" s="668"/>
      <c r="AV913" s="668"/>
      <c r="AW913" s="668"/>
      <c r="AX913" s="668"/>
      <c r="AY913" s="668"/>
      <c r="AZ913" s="668"/>
      <c r="BA913" s="668"/>
      <c r="BB913" s="668"/>
      <c r="BC913" s="668"/>
      <c r="BD913" s="668"/>
      <c r="BE913" s="668"/>
      <c r="BF913" s="668"/>
      <c r="BG913" s="668"/>
      <c r="BH913" s="668"/>
      <c r="BI913" s="668"/>
      <c r="BJ913" s="668"/>
      <c r="BK913" s="668"/>
      <c r="BL913" s="668"/>
      <c r="BM913" s="668"/>
      <c r="BN913" s="668"/>
      <c r="BO913" s="668"/>
      <c r="BP913" s="668"/>
      <c r="BQ913" s="668"/>
      <c r="BR913" s="668"/>
      <c r="BS913" s="668"/>
      <c r="BT913" s="668"/>
      <c r="BU913" s="668"/>
      <c r="BV913" s="668"/>
      <c r="BW913" s="668"/>
      <c r="BX913" s="668"/>
      <c r="BY913" s="668"/>
      <c r="BZ913" s="668"/>
      <c r="CA913" s="668"/>
      <c r="CB913" s="668"/>
      <c r="CC913" s="668"/>
      <c r="CD913" s="668"/>
      <c r="CE913" s="668"/>
      <c r="CF913" s="668"/>
      <c r="CG913" s="668"/>
      <c r="CH913" s="668"/>
      <c r="CI913" s="668"/>
      <c r="CJ913" s="668"/>
      <c r="CK913" s="668"/>
      <c r="CL913" s="668"/>
      <c r="CM913" s="668"/>
      <c r="CN913" s="668"/>
      <c r="CO913" s="668"/>
      <c r="CP913" s="668"/>
      <c r="CQ913" s="668"/>
      <c r="CR913" s="668"/>
      <c r="CS913" s="668"/>
      <c r="CT913" s="668"/>
      <c r="CU913" s="668"/>
      <c r="CV913" s="668"/>
      <c r="CW913" s="668"/>
      <c r="CX913" s="668"/>
      <c r="CY913" s="668"/>
      <c r="CZ913" s="668"/>
      <c r="DA913" s="668"/>
      <c r="DB913" s="668"/>
      <c r="DC913" s="668"/>
      <c r="DD913" s="668"/>
      <c r="DE913" s="668"/>
      <c r="DF913" s="668"/>
      <c r="DG913" s="668"/>
      <c r="DH913" s="668"/>
      <c r="DI913" s="668"/>
      <c r="DJ913" s="668"/>
      <c r="DK913" s="668"/>
      <c r="DL913" s="668"/>
      <c r="DM913" s="668"/>
      <c r="DN913" s="668"/>
      <c r="DO913" s="668"/>
      <c r="DP913" s="668"/>
      <c r="DQ913" s="668"/>
      <c r="DR913" s="668"/>
      <c r="DS913" s="668"/>
      <c r="DT913" s="668"/>
      <c r="DU913" s="668"/>
      <c r="DV913" s="668"/>
      <c r="DW913" s="668"/>
      <c r="DX913" s="668"/>
      <c r="DY913" s="668"/>
      <c r="DZ913" s="668"/>
      <c r="EA913" s="668"/>
      <c r="EB913" s="668"/>
      <c r="EC913" s="668"/>
      <c r="ED913" s="668"/>
      <c r="EE913" s="668"/>
      <c r="EF913" s="668"/>
      <c r="EG913" s="668"/>
      <c r="EH913" s="668"/>
      <c r="EI913" s="668"/>
      <c r="EJ913" s="668"/>
      <c r="EK913" s="668"/>
      <c r="EL913" s="668"/>
      <c r="EM913" s="668"/>
      <c r="EN913" s="668"/>
      <c r="EO913" s="668"/>
      <c r="EP913" s="668"/>
      <c r="EQ913" s="668"/>
      <c r="ER913" s="668"/>
      <c r="ES913" s="668"/>
      <c r="ET913" s="668"/>
      <c r="EU913" s="668"/>
      <c r="EV913" s="668"/>
      <c r="EW913" s="668"/>
      <c r="EX913" s="668"/>
      <c r="EY913" s="668"/>
      <c r="EZ913" s="668"/>
      <c r="FA913" s="668"/>
      <c r="FB913" s="668"/>
      <c r="FC913" s="668"/>
      <c r="FD913" s="668"/>
      <c r="FE913" s="668"/>
      <c r="FF913" s="668"/>
    </row>
    <row r="914" spans="1:162" s="668" customFormat="1" ht="24" customHeight="1">
      <c r="A914" s="414"/>
      <c r="B914" s="414"/>
      <c r="C914" s="415" t="s">
        <v>592</v>
      </c>
      <c r="D914" s="416" t="s">
        <v>1400</v>
      </c>
      <c r="E914" s="417">
        <v>8034320</v>
      </c>
      <c r="F914" s="417">
        <v>0</v>
      </c>
      <c r="G914" s="417">
        <v>8034320</v>
      </c>
      <c r="H914" s="667"/>
      <c r="I914" s="665"/>
      <c r="J914" s="665"/>
      <c r="K914" s="666" t="s">
        <v>592</v>
      </c>
      <c r="L914" s="585" t="s">
        <v>4045</v>
      </c>
      <c r="M914" s="981">
        <f t="shared" si="42"/>
        <v>8034320</v>
      </c>
      <c r="N914" s="981">
        <f t="shared" si="43"/>
        <v>0</v>
      </c>
      <c r="O914" s="981">
        <f t="shared" si="44"/>
        <v>8034320</v>
      </c>
      <c r="P914" s="667"/>
      <c r="Q914" s="667"/>
      <c r="R914" s="667"/>
      <c r="S914" s="667"/>
      <c r="T914" s="667"/>
      <c r="U914" s="667"/>
      <c r="V914" s="667"/>
      <c r="W914" s="667"/>
      <c r="X914" s="667"/>
      <c r="Y914" s="667"/>
      <c r="Z914" s="667"/>
      <c r="AA914" s="667"/>
      <c r="AB914" s="667"/>
      <c r="AC914" s="667"/>
      <c r="AD914" s="667"/>
      <c r="AE914" s="667"/>
      <c r="AF914" s="667"/>
      <c r="AG914" s="667"/>
      <c r="AH914" s="667"/>
      <c r="AI914" s="667"/>
      <c r="AJ914" s="667"/>
    </row>
    <row r="915" spans="1:162" s="668" customFormat="1" ht="24" customHeight="1">
      <c r="A915" s="385"/>
      <c r="B915" s="384" t="s">
        <v>599</v>
      </c>
      <c r="C915" s="385"/>
      <c r="D915" s="418" t="s">
        <v>1401</v>
      </c>
      <c r="E915" s="419">
        <v>6180140</v>
      </c>
      <c r="F915" s="419">
        <v>0</v>
      </c>
      <c r="G915" s="417">
        <v>6180140</v>
      </c>
      <c r="H915" s="667"/>
      <c r="I915" s="669"/>
      <c r="J915" s="670" t="s">
        <v>599</v>
      </c>
      <c r="K915" s="669"/>
      <c r="L915" s="586" t="s">
        <v>4046</v>
      </c>
      <c r="M915" s="982">
        <f t="shared" si="42"/>
        <v>6180140</v>
      </c>
      <c r="N915" s="982">
        <f t="shared" si="43"/>
        <v>0</v>
      </c>
      <c r="O915" s="982">
        <f t="shared" si="44"/>
        <v>6180140</v>
      </c>
      <c r="P915" s="667"/>
      <c r="Q915" s="667"/>
      <c r="R915" s="667"/>
      <c r="S915" s="667"/>
      <c r="T915" s="667"/>
      <c r="U915" s="667"/>
      <c r="V915" s="667"/>
      <c r="W915" s="667"/>
      <c r="X915" s="667"/>
      <c r="Y915" s="667"/>
      <c r="Z915" s="667"/>
      <c r="AA915" s="667"/>
      <c r="AB915" s="667"/>
      <c r="AC915" s="667"/>
      <c r="AD915" s="667"/>
      <c r="AE915" s="667"/>
      <c r="AF915" s="667"/>
      <c r="AG915" s="667"/>
      <c r="AH915" s="667"/>
      <c r="AI915" s="667"/>
      <c r="AJ915" s="667"/>
    </row>
    <row r="916" spans="1:162" s="668" customFormat="1" ht="24" customHeight="1">
      <c r="A916" s="385"/>
      <c r="B916" s="385"/>
      <c r="C916" s="384" t="s">
        <v>592</v>
      </c>
      <c r="D916" s="418" t="s">
        <v>1400</v>
      </c>
      <c r="E916" s="419">
        <v>6180140</v>
      </c>
      <c r="F916" s="419">
        <v>0</v>
      </c>
      <c r="G916" s="417">
        <v>6180140</v>
      </c>
      <c r="H916" s="667"/>
      <c r="I916" s="669"/>
      <c r="J916" s="669"/>
      <c r="K916" s="670" t="s">
        <v>592</v>
      </c>
      <c r="L916" s="586" t="s">
        <v>4047</v>
      </c>
      <c r="M916" s="982">
        <f t="shared" si="42"/>
        <v>6180140</v>
      </c>
      <c r="N916" s="982">
        <f t="shared" si="43"/>
        <v>0</v>
      </c>
      <c r="O916" s="982">
        <f t="shared" si="44"/>
        <v>6180140</v>
      </c>
      <c r="P916" s="667"/>
      <c r="Q916" s="667"/>
      <c r="R916" s="667"/>
      <c r="S916" s="667"/>
      <c r="T916" s="667"/>
      <c r="U916" s="667"/>
      <c r="V916" s="667"/>
      <c r="W916" s="667"/>
      <c r="X916" s="667"/>
      <c r="Y916" s="667"/>
      <c r="Z916" s="667"/>
      <c r="AA916" s="667"/>
      <c r="AB916" s="667"/>
      <c r="AC916" s="667"/>
      <c r="AD916" s="667"/>
      <c r="AE916" s="667"/>
      <c r="AF916" s="667"/>
      <c r="AG916" s="667"/>
      <c r="AH916" s="667"/>
      <c r="AI916" s="667"/>
      <c r="AJ916" s="667"/>
    </row>
    <row r="917" spans="1:162" s="668" customFormat="1" ht="24" customHeight="1">
      <c r="A917" s="385"/>
      <c r="B917" s="384" t="s">
        <v>603</v>
      </c>
      <c r="C917" s="385"/>
      <c r="D917" s="418" t="s">
        <v>1402</v>
      </c>
      <c r="E917" s="419">
        <v>42292030</v>
      </c>
      <c r="F917" s="419">
        <v>0</v>
      </c>
      <c r="G917" s="417">
        <v>42292030</v>
      </c>
      <c r="H917" s="667"/>
      <c r="I917" s="669"/>
      <c r="J917" s="670" t="s">
        <v>603</v>
      </c>
      <c r="K917" s="669"/>
      <c r="L917" s="586" t="s">
        <v>4048</v>
      </c>
      <c r="M917" s="982">
        <f t="shared" si="42"/>
        <v>42292030</v>
      </c>
      <c r="N917" s="982">
        <f t="shared" si="43"/>
        <v>0</v>
      </c>
      <c r="O917" s="982">
        <f t="shared" si="44"/>
        <v>42292030</v>
      </c>
      <c r="P917" s="667"/>
      <c r="Q917" s="667"/>
      <c r="R917" s="667"/>
      <c r="S917" s="667"/>
      <c r="T917" s="667"/>
      <c r="U917" s="667"/>
      <c r="V917" s="667"/>
      <c r="W917" s="667"/>
      <c r="X917" s="667"/>
      <c r="Y917" s="667"/>
      <c r="Z917" s="667"/>
      <c r="AA917" s="667"/>
      <c r="AB917" s="667"/>
      <c r="AC917" s="667"/>
      <c r="AD917" s="667"/>
      <c r="AE917" s="667"/>
      <c r="AF917" s="667"/>
      <c r="AG917" s="667"/>
      <c r="AH917" s="667"/>
      <c r="AI917" s="667"/>
      <c r="AJ917" s="667"/>
    </row>
    <row r="918" spans="1:162" s="668" customFormat="1" ht="24" customHeight="1">
      <c r="A918" s="385"/>
      <c r="B918" s="385"/>
      <c r="C918" s="384" t="s">
        <v>592</v>
      </c>
      <c r="D918" s="418" t="s">
        <v>1403</v>
      </c>
      <c r="E918" s="419">
        <v>10372030</v>
      </c>
      <c r="F918" s="419">
        <v>0</v>
      </c>
      <c r="G918" s="417">
        <v>10372030</v>
      </c>
      <c r="H918" s="667"/>
      <c r="I918" s="669"/>
      <c r="J918" s="669"/>
      <c r="K918" s="670" t="s">
        <v>592</v>
      </c>
      <c r="L918" s="586" t="s">
        <v>4049</v>
      </c>
      <c r="M918" s="982">
        <f t="shared" si="42"/>
        <v>10372030</v>
      </c>
      <c r="N918" s="982">
        <f t="shared" si="43"/>
        <v>0</v>
      </c>
      <c r="O918" s="982">
        <f t="shared" si="44"/>
        <v>10372030</v>
      </c>
      <c r="P918" s="667"/>
      <c r="Q918" s="667"/>
      <c r="R918" s="667"/>
      <c r="S918" s="667"/>
      <c r="T918" s="667"/>
      <c r="U918" s="667"/>
      <c r="V918" s="667"/>
      <c r="W918" s="667"/>
      <c r="X918" s="667"/>
      <c r="Y918" s="667"/>
      <c r="Z918" s="667"/>
      <c r="AA918" s="667"/>
      <c r="AB918" s="667"/>
      <c r="AC918" s="667"/>
      <c r="AD918" s="667"/>
      <c r="AE918" s="667"/>
      <c r="AF918" s="667"/>
      <c r="AG918" s="667"/>
      <c r="AH918" s="667"/>
      <c r="AI918" s="667"/>
      <c r="AJ918" s="667"/>
    </row>
    <row r="919" spans="1:162" s="688" customFormat="1" ht="24" customHeight="1">
      <c r="A919" s="385"/>
      <c r="B919" s="384"/>
      <c r="C919" s="385" t="s">
        <v>595</v>
      </c>
      <c r="D919" s="418" t="s">
        <v>1404</v>
      </c>
      <c r="E919" s="419">
        <v>31920000</v>
      </c>
      <c r="F919" s="419">
        <v>0</v>
      </c>
      <c r="G919" s="417">
        <v>31920000</v>
      </c>
      <c r="H919" s="662"/>
      <c r="I919" s="669"/>
      <c r="J919" s="670"/>
      <c r="K919" s="669" t="s">
        <v>595</v>
      </c>
      <c r="L919" s="586" t="s">
        <v>4050</v>
      </c>
      <c r="M919" s="982">
        <f t="shared" si="42"/>
        <v>31920000</v>
      </c>
      <c r="N919" s="982">
        <f t="shared" si="43"/>
        <v>0</v>
      </c>
      <c r="O919" s="982">
        <f t="shared" si="44"/>
        <v>31920000</v>
      </c>
      <c r="P919" s="662"/>
      <c r="Q919" s="662"/>
      <c r="R919" s="662"/>
      <c r="S919" s="662"/>
      <c r="T919" s="662"/>
      <c r="U919" s="662"/>
      <c r="V919" s="662"/>
      <c r="W919" s="662"/>
      <c r="X919" s="662"/>
      <c r="Y919" s="662"/>
      <c r="Z919" s="662"/>
      <c r="AA919" s="662"/>
      <c r="AB919" s="662"/>
      <c r="AC919" s="662"/>
      <c r="AD919" s="662"/>
      <c r="AE919" s="662"/>
      <c r="AF919" s="662"/>
      <c r="AG919" s="662"/>
      <c r="AH919" s="662"/>
      <c r="AI919" s="662"/>
      <c r="AJ919" s="662"/>
      <c r="AK919" s="663"/>
      <c r="AL919" s="663"/>
      <c r="AM919" s="663"/>
      <c r="AN919" s="663"/>
      <c r="AO919" s="663"/>
      <c r="AP919" s="663"/>
      <c r="AQ919" s="663"/>
      <c r="AR919" s="663"/>
      <c r="AS919" s="663"/>
      <c r="AT919" s="663"/>
      <c r="AU919" s="663"/>
      <c r="AV919" s="663"/>
      <c r="AW919" s="663"/>
      <c r="AX919" s="663"/>
      <c r="AY919" s="663"/>
      <c r="AZ919" s="663"/>
      <c r="BA919" s="663"/>
      <c r="BB919" s="663"/>
      <c r="BC919" s="663"/>
      <c r="BD919" s="663"/>
      <c r="BE919" s="663"/>
      <c r="BF919" s="663"/>
      <c r="BG919" s="663"/>
      <c r="BH919" s="663"/>
      <c r="BI919" s="663"/>
      <c r="BJ919" s="663"/>
      <c r="BK919" s="663"/>
      <c r="BL919" s="663"/>
      <c r="BM919" s="663"/>
      <c r="BN919" s="663"/>
      <c r="BO919" s="663"/>
      <c r="BP919" s="663"/>
      <c r="BQ919" s="663"/>
      <c r="BR919" s="663"/>
      <c r="BS919" s="663"/>
      <c r="BT919" s="663"/>
      <c r="BU919" s="663"/>
      <c r="BV919" s="663"/>
      <c r="BW919" s="663"/>
      <c r="BX919" s="663"/>
      <c r="BY919" s="663"/>
      <c r="BZ919" s="663"/>
      <c r="CA919" s="663"/>
      <c r="CB919" s="663"/>
      <c r="CC919" s="663"/>
      <c r="CD919" s="663"/>
      <c r="CE919" s="663"/>
      <c r="CF919" s="663"/>
      <c r="CG919" s="663"/>
      <c r="CH919" s="663"/>
      <c r="CI919" s="663"/>
      <c r="CJ919" s="663"/>
      <c r="CK919" s="663"/>
      <c r="CL919" s="663"/>
      <c r="CM919" s="663"/>
      <c r="CN919" s="663"/>
      <c r="CO919" s="663"/>
      <c r="CP919" s="663"/>
      <c r="CQ919" s="663"/>
      <c r="CR919" s="663"/>
      <c r="CS919" s="663"/>
      <c r="CT919" s="663"/>
      <c r="CU919" s="663"/>
      <c r="CV919" s="663"/>
      <c r="CW919" s="663"/>
      <c r="CX919" s="663"/>
      <c r="CY919" s="663"/>
      <c r="CZ919" s="663"/>
      <c r="DA919" s="663"/>
      <c r="DB919" s="663"/>
      <c r="DC919" s="663"/>
      <c r="DD919" s="663"/>
      <c r="DE919" s="663"/>
      <c r="DF919" s="663"/>
      <c r="DG919" s="663"/>
      <c r="DH919" s="663"/>
      <c r="DI919" s="663"/>
      <c r="DJ919" s="663"/>
      <c r="DK919" s="663"/>
      <c r="DL919" s="663"/>
      <c r="DM919" s="663"/>
      <c r="DN919" s="663"/>
      <c r="DO919" s="663"/>
      <c r="DP919" s="663"/>
      <c r="DQ919" s="663"/>
      <c r="DR919" s="663"/>
      <c r="DS919" s="663"/>
      <c r="DT919" s="663"/>
      <c r="DU919" s="663"/>
      <c r="DV919" s="663"/>
      <c r="DW919" s="663"/>
      <c r="DX919" s="663"/>
      <c r="DY919" s="663"/>
      <c r="DZ919" s="663"/>
      <c r="EA919" s="663"/>
      <c r="EB919" s="663"/>
      <c r="EC919" s="663"/>
      <c r="ED919" s="663"/>
      <c r="EE919" s="663"/>
      <c r="EF919" s="663"/>
      <c r="EG919" s="663"/>
      <c r="EH919" s="663"/>
      <c r="EI919" s="663"/>
      <c r="EJ919" s="663"/>
      <c r="EK919" s="663"/>
      <c r="EL919" s="663"/>
      <c r="EM919" s="663"/>
      <c r="EN919" s="663"/>
      <c r="EO919" s="663"/>
      <c r="EP919" s="663"/>
      <c r="EQ919" s="663"/>
      <c r="ER919" s="663"/>
      <c r="ES919" s="663"/>
      <c r="ET919" s="663"/>
      <c r="EU919" s="663"/>
      <c r="EV919" s="663"/>
      <c r="EW919" s="663"/>
      <c r="EX919" s="663"/>
      <c r="EY919" s="663"/>
      <c r="EZ919" s="663"/>
      <c r="FA919" s="663"/>
      <c r="FB919" s="663"/>
      <c r="FC919" s="663"/>
      <c r="FD919" s="663"/>
      <c r="FE919" s="663"/>
      <c r="FF919" s="663"/>
    </row>
    <row r="920" spans="1:162" s="678" customFormat="1" ht="24" customHeight="1" thickBot="1">
      <c r="A920" s="424" t="s">
        <v>1405</v>
      </c>
      <c r="B920" s="424"/>
      <c r="C920" s="425"/>
      <c r="D920" s="426" t="s">
        <v>1406</v>
      </c>
      <c r="E920" s="427">
        <v>96923500</v>
      </c>
      <c r="F920" s="427">
        <v>0</v>
      </c>
      <c r="G920" s="439">
        <v>96923500</v>
      </c>
      <c r="H920" s="667"/>
      <c r="I920" s="675" t="s">
        <v>1405</v>
      </c>
      <c r="J920" s="675"/>
      <c r="K920" s="676"/>
      <c r="L920" s="587" t="s">
        <v>4051</v>
      </c>
      <c r="M920" s="984">
        <f t="shared" si="42"/>
        <v>96923500</v>
      </c>
      <c r="N920" s="984">
        <f t="shared" si="43"/>
        <v>0</v>
      </c>
      <c r="O920" s="984">
        <f t="shared" si="44"/>
        <v>96923500</v>
      </c>
      <c r="P920" s="667"/>
      <c r="Q920" s="667"/>
      <c r="R920" s="667"/>
      <c r="S920" s="667"/>
      <c r="T920" s="667"/>
      <c r="U920" s="667"/>
      <c r="V920" s="667"/>
      <c r="W920" s="667"/>
      <c r="X920" s="667"/>
      <c r="Y920" s="667"/>
      <c r="Z920" s="667"/>
      <c r="AA920" s="667"/>
      <c r="AB920" s="667"/>
      <c r="AC920" s="667"/>
      <c r="AD920" s="667"/>
      <c r="AE920" s="667"/>
      <c r="AF920" s="667"/>
      <c r="AG920" s="667"/>
      <c r="AH920" s="667"/>
      <c r="AI920" s="667"/>
      <c r="AJ920" s="667"/>
      <c r="AK920" s="668"/>
      <c r="AL920" s="668"/>
      <c r="AM920" s="668"/>
      <c r="AN920" s="668"/>
      <c r="AO920" s="668"/>
      <c r="AP920" s="668"/>
      <c r="AQ920" s="668"/>
      <c r="AR920" s="668"/>
      <c r="AS920" s="668"/>
      <c r="AT920" s="668"/>
      <c r="AU920" s="668"/>
      <c r="AV920" s="668"/>
      <c r="AW920" s="668"/>
      <c r="AX920" s="668"/>
      <c r="AY920" s="668"/>
      <c r="AZ920" s="668"/>
      <c r="BA920" s="668"/>
      <c r="BB920" s="668"/>
      <c r="BC920" s="668"/>
      <c r="BD920" s="668"/>
      <c r="BE920" s="668"/>
      <c r="BF920" s="668"/>
      <c r="BG920" s="668"/>
      <c r="BH920" s="668"/>
      <c r="BI920" s="668"/>
      <c r="BJ920" s="668"/>
      <c r="BK920" s="668"/>
      <c r="BL920" s="668"/>
      <c r="BM920" s="668"/>
      <c r="BN920" s="668"/>
      <c r="BO920" s="668"/>
      <c r="BP920" s="668"/>
      <c r="BQ920" s="668"/>
      <c r="BR920" s="668"/>
      <c r="BS920" s="668"/>
      <c r="BT920" s="668"/>
      <c r="BU920" s="668"/>
      <c r="BV920" s="668"/>
      <c r="BW920" s="668"/>
      <c r="BX920" s="668"/>
      <c r="BY920" s="668"/>
      <c r="BZ920" s="668"/>
      <c r="CA920" s="668"/>
      <c r="CB920" s="668"/>
      <c r="CC920" s="668"/>
      <c r="CD920" s="668"/>
      <c r="CE920" s="668"/>
      <c r="CF920" s="668"/>
      <c r="CG920" s="668"/>
      <c r="CH920" s="668"/>
      <c r="CI920" s="668"/>
      <c r="CJ920" s="668"/>
      <c r="CK920" s="668"/>
      <c r="CL920" s="668"/>
      <c r="CM920" s="668"/>
      <c r="CN920" s="668"/>
      <c r="CO920" s="668"/>
      <c r="CP920" s="668"/>
      <c r="CQ920" s="668"/>
      <c r="CR920" s="668"/>
      <c r="CS920" s="668"/>
      <c r="CT920" s="668"/>
      <c r="CU920" s="668"/>
      <c r="CV920" s="668"/>
      <c r="CW920" s="668"/>
      <c r="CX920" s="668"/>
      <c r="CY920" s="668"/>
      <c r="CZ920" s="668"/>
      <c r="DA920" s="668"/>
      <c r="DB920" s="668"/>
      <c r="DC920" s="668"/>
      <c r="DD920" s="668"/>
      <c r="DE920" s="668"/>
      <c r="DF920" s="668"/>
      <c r="DG920" s="668"/>
      <c r="DH920" s="668"/>
      <c r="DI920" s="668"/>
      <c r="DJ920" s="668"/>
      <c r="DK920" s="668"/>
      <c r="DL920" s="668"/>
      <c r="DM920" s="668"/>
      <c r="DN920" s="668"/>
      <c r="DO920" s="668"/>
      <c r="DP920" s="668"/>
      <c r="DQ920" s="668"/>
      <c r="DR920" s="668"/>
      <c r="DS920" s="668"/>
      <c r="DT920" s="668"/>
      <c r="DU920" s="668"/>
      <c r="DV920" s="668"/>
      <c r="DW920" s="668"/>
      <c r="DX920" s="668"/>
      <c r="DY920" s="668"/>
      <c r="DZ920" s="668"/>
      <c r="EA920" s="668"/>
      <c r="EB920" s="668"/>
      <c r="EC920" s="668"/>
      <c r="ED920" s="668"/>
      <c r="EE920" s="668"/>
      <c r="EF920" s="668"/>
      <c r="EG920" s="668"/>
      <c r="EH920" s="668"/>
      <c r="EI920" s="668"/>
      <c r="EJ920" s="668"/>
      <c r="EK920" s="668"/>
      <c r="EL920" s="668"/>
      <c r="EM920" s="668"/>
      <c r="EN920" s="668"/>
      <c r="EO920" s="668"/>
      <c r="EP920" s="668"/>
      <c r="EQ920" s="668"/>
      <c r="ER920" s="668"/>
      <c r="ES920" s="668"/>
      <c r="ET920" s="668"/>
      <c r="EU920" s="668"/>
      <c r="EV920" s="668"/>
      <c r="EW920" s="668"/>
      <c r="EX920" s="668"/>
      <c r="EY920" s="668"/>
      <c r="EZ920" s="668"/>
      <c r="FA920" s="668"/>
      <c r="FB920" s="668"/>
      <c r="FC920" s="668"/>
      <c r="FD920" s="668"/>
      <c r="FE920" s="668"/>
      <c r="FF920" s="668"/>
    </row>
    <row r="921" spans="1:162" s="672" customFormat="1" ht="24" customHeight="1" thickTop="1">
      <c r="A921" s="415"/>
      <c r="B921" s="414" t="s">
        <v>592</v>
      </c>
      <c r="C921" s="414"/>
      <c r="D921" s="416" t="s">
        <v>593</v>
      </c>
      <c r="E921" s="417">
        <v>66322000</v>
      </c>
      <c r="F921" s="417">
        <v>0</v>
      </c>
      <c r="G921" s="417">
        <v>66322000</v>
      </c>
      <c r="H921" s="667"/>
      <c r="I921" s="666"/>
      <c r="J921" s="665" t="s">
        <v>592</v>
      </c>
      <c r="K921" s="665"/>
      <c r="L921" s="585" t="s">
        <v>3339</v>
      </c>
      <c r="M921" s="981">
        <f t="shared" si="42"/>
        <v>66322000</v>
      </c>
      <c r="N921" s="981">
        <f t="shared" si="43"/>
        <v>0</v>
      </c>
      <c r="O921" s="981">
        <f t="shared" si="44"/>
        <v>66322000</v>
      </c>
      <c r="P921" s="667"/>
      <c r="Q921" s="667"/>
      <c r="R921" s="667"/>
      <c r="S921" s="667"/>
      <c r="T921" s="667"/>
      <c r="U921" s="667"/>
      <c r="V921" s="667"/>
      <c r="W921" s="667"/>
      <c r="X921" s="667"/>
      <c r="Y921" s="667"/>
      <c r="Z921" s="667"/>
      <c r="AA921" s="667"/>
      <c r="AB921" s="667"/>
      <c r="AC921" s="667"/>
      <c r="AD921" s="667"/>
      <c r="AE921" s="667"/>
      <c r="AF921" s="667"/>
      <c r="AG921" s="667"/>
      <c r="AH921" s="667"/>
      <c r="AI921" s="667"/>
      <c r="AJ921" s="667"/>
      <c r="AK921" s="668"/>
      <c r="AL921" s="668"/>
      <c r="AM921" s="668"/>
      <c r="AN921" s="668"/>
      <c r="AO921" s="668"/>
      <c r="AP921" s="668"/>
      <c r="AQ921" s="668"/>
      <c r="AR921" s="668"/>
      <c r="AS921" s="668"/>
      <c r="AT921" s="668"/>
      <c r="AU921" s="668"/>
      <c r="AV921" s="668"/>
      <c r="AW921" s="668"/>
      <c r="AX921" s="668"/>
      <c r="AY921" s="668"/>
      <c r="AZ921" s="668"/>
      <c r="BA921" s="668"/>
      <c r="BB921" s="668"/>
      <c r="BC921" s="668"/>
      <c r="BD921" s="668"/>
      <c r="BE921" s="668"/>
      <c r="BF921" s="668"/>
      <c r="BG921" s="668"/>
      <c r="BH921" s="668"/>
      <c r="BI921" s="668"/>
      <c r="BJ921" s="668"/>
      <c r="BK921" s="668"/>
      <c r="BL921" s="668"/>
      <c r="BM921" s="668"/>
      <c r="BN921" s="668"/>
      <c r="BO921" s="668"/>
      <c r="BP921" s="668"/>
      <c r="BQ921" s="668"/>
      <c r="BR921" s="668"/>
      <c r="BS921" s="668"/>
      <c r="BT921" s="668"/>
      <c r="BU921" s="668"/>
      <c r="BV921" s="668"/>
      <c r="BW921" s="668"/>
      <c r="BX921" s="668"/>
      <c r="BY921" s="668"/>
      <c r="BZ921" s="668"/>
      <c r="CA921" s="668"/>
      <c r="CB921" s="668"/>
      <c r="CC921" s="668"/>
      <c r="CD921" s="668"/>
      <c r="CE921" s="668"/>
      <c r="CF921" s="668"/>
      <c r="CG921" s="668"/>
      <c r="CH921" s="668"/>
      <c r="CI921" s="668"/>
      <c r="CJ921" s="668"/>
      <c r="CK921" s="668"/>
      <c r="CL921" s="668"/>
      <c r="CM921" s="668"/>
      <c r="CN921" s="668"/>
      <c r="CO921" s="668"/>
      <c r="CP921" s="668"/>
      <c r="CQ921" s="668"/>
      <c r="CR921" s="668"/>
      <c r="CS921" s="668"/>
      <c r="CT921" s="668"/>
      <c r="CU921" s="668"/>
      <c r="CV921" s="668"/>
      <c r="CW921" s="668"/>
      <c r="CX921" s="668"/>
      <c r="CY921" s="668"/>
      <c r="CZ921" s="668"/>
      <c r="DA921" s="668"/>
      <c r="DB921" s="668"/>
      <c r="DC921" s="668"/>
      <c r="DD921" s="668"/>
      <c r="DE921" s="668"/>
      <c r="DF921" s="668"/>
      <c r="DG921" s="668"/>
      <c r="DH921" s="668"/>
      <c r="DI921" s="668"/>
      <c r="DJ921" s="668"/>
      <c r="DK921" s="668"/>
      <c r="DL921" s="668"/>
      <c r="DM921" s="668"/>
      <c r="DN921" s="668"/>
      <c r="DO921" s="668"/>
      <c r="DP921" s="668"/>
      <c r="DQ921" s="668"/>
      <c r="DR921" s="668"/>
      <c r="DS921" s="668"/>
      <c r="DT921" s="668"/>
      <c r="DU921" s="668"/>
      <c r="DV921" s="668"/>
      <c r="DW921" s="668"/>
      <c r="DX921" s="668"/>
      <c r="DY921" s="668"/>
      <c r="DZ921" s="668"/>
      <c r="EA921" s="668"/>
      <c r="EB921" s="668"/>
      <c r="EC921" s="668"/>
      <c r="ED921" s="668"/>
      <c r="EE921" s="668"/>
      <c r="EF921" s="668"/>
      <c r="EG921" s="668"/>
      <c r="EH921" s="668"/>
      <c r="EI921" s="668"/>
      <c r="EJ921" s="668"/>
      <c r="EK921" s="668"/>
      <c r="EL921" s="668"/>
      <c r="EM921" s="668"/>
      <c r="EN921" s="668"/>
      <c r="EO921" s="668"/>
      <c r="EP921" s="668"/>
      <c r="EQ921" s="668"/>
      <c r="ER921" s="668"/>
      <c r="ES921" s="668"/>
      <c r="ET921" s="668"/>
      <c r="EU921" s="668"/>
      <c r="EV921" s="668"/>
      <c r="EW921" s="668"/>
      <c r="EX921" s="668"/>
      <c r="EY921" s="668"/>
      <c r="EZ921" s="668"/>
      <c r="FA921" s="668"/>
      <c r="FB921" s="668"/>
      <c r="FC921" s="668"/>
      <c r="FD921" s="668"/>
      <c r="FE921" s="668"/>
      <c r="FF921" s="668"/>
    </row>
    <row r="922" spans="1:162" s="672" customFormat="1" ht="24" customHeight="1">
      <c r="A922" s="414"/>
      <c r="B922" s="415"/>
      <c r="C922" s="414" t="s">
        <v>592</v>
      </c>
      <c r="D922" s="416" t="s">
        <v>594</v>
      </c>
      <c r="E922" s="417">
        <v>66322000</v>
      </c>
      <c r="F922" s="417">
        <v>0</v>
      </c>
      <c r="G922" s="417">
        <v>66322000</v>
      </c>
      <c r="H922" s="667"/>
      <c r="I922" s="665"/>
      <c r="J922" s="666"/>
      <c r="K922" s="665" t="s">
        <v>592</v>
      </c>
      <c r="L922" s="585" t="s">
        <v>3327</v>
      </c>
      <c r="M922" s="981">
        <f t="shared" si="42"/>
        <v>66322000</v>
      </c>
      <c r="N922" s="981">
        <f t="shared" si="43"/>
        <v>0</v>
      </c>
      <c r="O922" s="981">
        <f t="shared" si="44"/>
        <v>66322000</v>
      </c>
      <c r="P922" s="667"/>
      <c r="Q922" s="667"/>
      <c r="R922" s="667"/>
      <c r="S922" s="667"/>
      <c r="T922" s="667"/>
      <c r="U922" s="667"/>
      <c r="V922" s="667"/>
      <c r="W922" s="667"/>
      <c r="X922" s="667"/>
      <c r="Y922" s="667"/>
      <c r="Z922" s="667"/>
      <c r="AA922" s="667"/>
      <c r="AB922" s="667"/>
      <c r="AC922" s="667"/>
      <c r="AD922" s="667"/>
      <c r="AE922" s="667"/>
      <c r="AF922" s="667"/>
      <c r="AG922" s="667"/>
      <c r="AH922" s="667"/>
      <c r="AI922" s="667"/>
      <c r="AJ922" s="667"/>
      <c r="AK922" s="668"/>
      <c r="AL922" s="668"/>
      <c r="AM922" s="668"/>
      <c r="AN922" s="668"/>
      <c r="AO922" s="668"/>
      <c r="AP922" s="668"/>
      <c r="AQ922" s="668"/>
      <c r="AR922" s="668"/>
      <c r="AS922" s="668"/>
      <c r="AT922" s="668"/>
      <c r="AU922" s="668"/>
      <c r="AV922" s="668"/>
      <c r="AW922" s="668"/>
      <c r="AX922" s="668"/>
      <c r="AY922" s="668"/>
      <c r="AZ922" s="668"/>
      <c r="BA922" s="668"/>
      <c r="BB922" s="668"/>
      <c r="BC922" s="668"/>
      <c r="BD922" s="668"/>
      <c r="BE922" s="668"/>
      <c r="BF922" s="668"/>
      <c r="BG922" s="668"/>
      <c r="BH922" s="668"/>
      <c r="BI922" s="668"/>
      <c r="BJ922" s="668"/>
      <c r="BK922" s="668"/>
      <c r="BL922" s="668"/>
      <c r="BM922" s="668"/>
      <c r="BN922" s="668"/>
      <c r="BO922" s="668"/>
      <c r="BP922" s="668"/>
      <c r="BQ922" s="668"/>
      <c r="BR922" s="668"/>
      <c r="BS922" s="668"/>
      <c r="BT922" s="668"/>
      <c r="BU922" s="668"/>
      <c r="BV922" s="668"/>
      <c r="BW922" s="668"/>
      <c r="BX922" s="668"/>
      <c r="BY922" s="668"/>
      <c r="BZ922" s="668"/>
      <c r="CA922" s="668"/>
      <c r="CB922" s="668"/>
      <c r="CC922" s="668"/>
      <c r="CD922" s="668"/>
      <c r="CE922" s="668"/>
      <c r="CF922" s="668"/>
      <c r="CG922" s="668"/>
      <c r="CH922" s="668"/>
      <c r="CI922" s="668"/>
      <c r="CJ922" s="668"/>
      <c r="CK922" s="668"/>
      <c r="CL922" s="668"/>
      <c r="CM922" s="668"/>
      <c r="CN922" s="668"/>
      <c r="CO922" s="668"/>
      <c r="CP922" s="668"/>
      <c r="CQ922" s="668"/>
      <c r="CR922" s="668"/>
      <c r="CS922" s="668"/>
      <c r="CT922" s="668"/>
      <c r="CU922" s="668"/>
      <c r="CV922" s="668"/>
      <c r="CW922" s="668"/>
      <c r="CX922" s="668"/>
      <c r="CY922" s="668"/>
      <c r="CZ922" s="668"/>
      <c r="DA922" s="668"/>
      <c r="DB922" s="668"/>
      <c r="DC922" s="668"/>
      <c r="DD922" s="668"/>
      <c r="DE922" s="668"/>
      <c r="DF922" s="668"/>
      <c r="DG922" s="668"/>
      <c r="DH922" s="668"/>
      <c r="DI922" s="668"/>
      <c r="DJ922" s="668"/>
      <c r="DK922" s="668"/>
      <c r="DL922" s="668"/>
      <c r="DM922" s="668"/>
      <c r="DN922" s="668"/>
      <c r="DO922" s="668"/>
      <c r="DP922" s="668"/>
      <c r="DQ922" s="668"/>
      <c r="DR922" s="668"/>
      <c r="DS922" s="668"/>
      <c r="DT922" s="668"/>
      <c r="DU922" s="668"/>
      <c r="DV922" s="668"/>
      <c r="DW922" s="668"/>
      <c r="DX922" s="668"/>
      <c r="DY922" s="668"/>
      <c r="DZ922" s="668"/>
      <c r="EA922" s="668"/>
      <c r="EB922" s="668"/>
      <c r="EC922" s="668"/>
      <c r="ED922" s="668"/>
      <c r="EE922" s="668"/>
      <c r="EF922" s="668"/>
      <c r="EG922" s="668"/>
      <c r="EH922" s="668"/>
      <c r="EI922" s="668"/>
      <c r="EJ922" s="668"/>
      <c r="EK922" s="668"/>
      <c r="EL922" s="668"/>
      <c r="EM922" s="668"/>
      <c r="EN922" s="668"/>
      <c r="EO922" s="668"/>
      <c r="EP922" s="668"/>
      <c r="EQ922" s="668"/>
      <c r="ER922" s="668"/>
      <c r="ES922" s="668"/>
      <c r="ET922" s="668"/>
      <c r="EU922" s="668"/>
      <c r="EV922" s="668"/>
      <c r="EW922" s="668"/>
      <c r="EX922" s="668"/>
      <c r="EY922" s="668"/>
      <c r="EZ922" s="668"/>
      <c r="FA922" s="668"/>
      <c r="FB922" s="668"/>
      <c r="FC922" s="668"/>
      <c r="FD922" s="668"/>
      <c r="FE922" s="668"/>
      <c r="FF922" s="668"/>
    </row>
    <row r="923" spans="1:162" s="672" customFormat="1" ht="24" customHeight="1">
      <c r="A923" s="385"/>
      <c r="B923" s="385" t="s">
        <v>595</v>
      </c>
      <c r="C923" s="384"/>
      <c r="D923" s="478" t="s">
        <v>1407</v>
      </c>
      <c r="E923" s="419">
        <v>16718000</v>
      </c>
      <c r="F923" s="419">
        <v>0</v>
      </c>
      <c r="G923" s="417">
        <v>16718000</v>
      </c>
      <c r="H923" s="667"/>
      <c r="I923" s="669"/>
      <c r="J923" s="669" t="s">
        <v>595</v>
      </c>
      <c r="K923" s="670"/>
      <c r="L923" s="586" t="s">
        <v>4052</v>
      </c>
      <c r="M923" s="982">
        <f t="shared" si="42"/>
        <v>16718000</v>
      </c>
      <c r="N923" s="982">
        <f t="shared" si="43"/>
        <v>0</v>
      </c>
      <c r="O923" s="982">
        <f t="shared" si="44"/>
        <v>16718000</v>
      </c>
      <c r="P923" s="667"/>
      <c r="Q923" s="667"/>
      <c r="R923" s="667"/>
      <c r="S923" s="667"/>
      <c r="T923" s="667"/>
      <c r="U923" s="667"/>
      <c r="V923" s="667"/>
      <c r="W923" s="667"/>
      <c r="X923" s="667"/>
      <c r="Y923" s="667"/>
      <c r="Z923" s="667"/>
      <c r="AA923" s="667"/>
      <c r="AB923" s="667"/>
      <c r="AC923" s="667"/>
      <c r="AD923" s="667"/>
      <c r="AE923" s="667"/>
      <c r="AF923" s="667"/>
      <c r="AG923" s="667"/>
      <c r="AH923" s="667"/>
      <c r="AI923" s="667"/>
      <c r="AJ923" s="667"/>
      <c r="AK923" s="668"/>
      <c r="AL923" s="668"/>
      <c r="AM923" s="668"/>
      <c r="AN923" s="668"/>
      <c r="AO923" s="668"/>
      <c r="AP923" s="668"/>
      <c r="AQ923" s="668"/>
      <c r="AR923" s="668"/>
      <c r="AS923" s="668"/>
      <c r="AT923" s="668"/>
      <c r="AU923" s="668"/>
      <c r="AV923" s="668"/>
      <c r="AW923" s="668"/>
      <c r="AX923" s="668"/>
      <c r="AY923" s="668"/>
      <c r="AZ923" s="668"/>
      <c r="BA923" s="668"/>
      <c r="BB923" s="668"/>
      <c r="BC923" s="668"/>
      <c r="BD923" s="668"/>
      <c r="BE923" s="668"/>
      <c r="BF923" s="668"/>
      <c r="BG923" s="668"/>
      <c r="BH923" s="668"/>
      <c r="BI923" s="668"/>
      <c r="BJ923" s="668"/>
      <c r="BK923" s="668"/>
      <c r="BL923" s="668"/>
      <c r="BM923" s="668"/>
      <c r="BN923" s="668"/>
      <c r="BO923" s="668"/>
      <c r="BP923" s="668"/>
      <c r="BQ923" s="668"/>
      <c r="BR923" s="668"/>
      <c r="BS923" s="668"/>
      <c r="BT923" s="668"/>
      <c r="BU923" s="668"/>
      <c r="BV923" s="668"/>
      <c r="BW923" s="668"/>
      <c r="BX923" s="668"/>
      <c r="BY923" s="668"/>
      <c r="BZ923" s="668"/>
      <c r="CA923" s="668"/>
      <c r="CB923" s="668"/>
      <c r="CC923" s="668"/>
      <c r="CD923" s="668"/>
      <c r="CE923" s="668"/>
      <c r="CF923" s="668"/>
      <c r="CG923" s="668"/>
      <c r="CH923" s="668"/>
      <c r="CI923" s="668"/>
      <c r="CJ923" s="668"/>
      <c r="CK923" s="668"/>
      <c r="CL923" s="668"/>
      <c r="CM923" s="668"/>
      <c r="CN923" s="668"/>
      <c r="CO923" s="668"/>
      <c r="CP923" s="668"/>
      <c r="CQ923" s="668"/>
      <c r="CR923" s="668"/>
      <c r="CS923" s="668"/>
      <c r="CT923" s="668"/>
      <c r="CU923" s="668"/>
      <c r="CV923" s="668"/>
      <c r="CW923" s="668"/>
      <c r="CX923" s="668"/>
      <c r="CY923" s="668"/>
      <c r="CZ923" s="668"/>
      <c r="DA923" s="668"/>
      <c r="DB923" s="668"/>
      <c r="DC923" s="668"/>
      <c r="DD923" s="668"/>
      <c r="DE923" s="668"/>
      <c r="DF923" s="668"/>
      <c r="DG923" s="668"/>
      <c r="DH923" s="668"/>
      <c r="DI923" s="668"/>
      <c r="DJ923" s="668"/>
      <c r="DK923" s="668"/>
      <c r="DL923" s="668"/>
      <c r="DM923" s="668"/>
      <c r="DN923" s="668"/>
      <c r="DO923" s="668"/>
      <c r="DP923" s="668"/>
      <c r="DQ923" s="668"/>
      <c r="DR923" s="668"/>
      <c r="DS923" s="668"/>
      <c r="DT923" s="668"/>
      <c r="DU923" s="668"/>
      <c r="DV923" s="668"/>
      <c r="DW923" s="668"/>
      <c r="DX923" s="668"/>
      <c r="DY923" s="668"/>
      <c r="DZ923" s="668"/>
      <c r="EA923" s="668"/>
      <c r="EB923" s="668"/>
      <c r="EC923" s="668"/>
      <c r="ED923" s="668"/>
      <c r="EE923" s="668"/>
      <c r="EF923" s="668"/>
      <c r="EG923" s="668"/>
      <c r="EH923" s="668"/>
      <c r="EI923" s="668"/>
      <c r="EJ923" s="668"/>
      <c r="EK923" s="668"/>
      <c r="EL923" s="668"/>
      <c r="EM923" s="668"/>
      <c r="EN923" s="668"/>
      <c r="EO923" s="668"/>
      <c r="EP923" s="668"/>
      <c r="EQ923" s="668"/>
      <c r="ER923" s="668"/>
      <c r="ES923" s="668"/>
      <c r="ET923" s="668"/>
      <c r="EU923" s="668"/>
      <c r="EV923" s="668"/>
      <c r="EW923" s="668"/>
      <c r="EX923" s="668"/>
      <c r="EY923" s="668"/>
      <c r="EZ923" s="668"/>
      <c r="FA923" s="668"/>
      <c r="FB923" s="668"/>
      <c r="FC923" s="668"/>
      <c r="FD923" s="668"/>
      <c r="FE923" s="668"/>
      <c r="FF923" s="668"/>
    </row>
    <row r="924" spans="1:162" s="672" customFormat="1" ht="24" customHeight="1">
      <c r="A924" s="385"/>
      <c r="B924" s="384"/>
      <c r="C924" s="385" t="s">
        <v>592</v>
      </c>
      <c r="D924" s="418" t="s">
        <v>1408</v>
      </c>
      <c r="E924" s="419">
        <v>13921000</v>
      </c>
      <c r="F924" s="419">
        <v>0</v>
      </c>
      <c r="G924" s="417">
        <v>13921000</v>
      </c>
      <c r="H924" s="667"/>
      <c r="I924" s="669"/>
      <c r="J924" s="670"/>
      <c r="K924" s="669" t="s">
        <v>592</v>
      </c>
      <c r="L924" s="586" t="s">
        <v>4053</v>
      </c>
      <c r="M924" s="982">
        <f t="shared" si="42"/>
        <v>13921000</v>
      </c>
      <c r="N924" s="982">
        <f t="shared" si="43"/>
        <v>0</v>
      </c>
      <c r="O924" s="982">
        <f t="shared" si="44"/>
        <v>13921000</v>
      </c>
      <c r="P924" s="667"/>
      <c r="Q924" s="667"/>
      <c r="R924" s="667"/>
      <c r="S924" s="667"/>
      <c r="T924" s="667"/>
      <c r="U924" s="667"/>
      <c r="V924" s="667"/>
      <c r="W924" s="667"/>
      <c r="X924" s="667"/>
      <c r="Y924" s="667"/>
      <c r="Z924" s="667"/>
      <c r="AA924" s="667"/>
      <c r="AB924" s="667"/>
      <c r="AC924" s="667"/>
      <c r="AD924" s="667"/>
      <c r="AE924" s="667"/>
      <c r="AF924" s="667"/>
      <c r="AG924" s="667"/>
      <c r="AH924" s="667"/>
      <c r="AI924" s="667"/>
      <c r="AJ924" s="667"/>
      <c r="AK924" s="668"/>
      <c r="AL924" s="668"/>
      <c r="AM924" s="668"/>
      <c r="AN924" s="668"/>
      <c r="AO924" s="668"/>
      <c r="AP924" s="668"/>
      <c r="AQ924" s="668"/>
      <c r="AR924" s="668"/>
      <c r="AS924" s="668"/>
      <c r="AT924" s="668"/>
      <c r="AU924" s="668"/>
      <c r="AV924" s="668"/>
      <c r="AW924" s="668"/>
      <c r="AX924" s="668"/>
      <c r="AY924" s="668"/>
      <c r="AZ924" s="668"/>
      <c r="BA924" s="668"/>
      <c r="BB924" s="668"/>
      <c r="BC924" s="668"/>
      <c r="BD924" s="668"/>
      <c r="BE924" s="668"/>
      <c r="BF924" s="668"/>
      <c r="BG924" s="668"/>
      <c r="BH924" s="668"/>
      <c r="BI924" s="668"/>
      <c r="BJ924" s="668"/>
      <c r="BK924" s="668"/>
      <c r="BL924" s="668"/>
      <c r="BM924" s="668"/>
      <c r="BN924" s="668"/>
      <c r="BO924" s="668"/>
      <c r="BP924" s="668"/>
      <c r="BQ924" s="668"/>
      <c r="BR924" s="668"/>
      <c r="BS924" s="668"/>
      <c r="BT924" s="668"/>
      <c r="BU924" s="668"/>
      <c r="BV924" s="668"/>
      <c r="BW924" s="668"/>
      <c r="BX924" s="668"/>
      <c r="BY924" s="668"/>
      <c r="BZ924" s="668"/>
      <c r="CA924" s="668"/>
      <c r="CB924" s="668"/>
      <c r="CC924" s="668"/>
      <c r="CD924" s="668"/>
      <c r="CE924" s="668"/>
      <c r="CF924" s="668"/>
      <c r="CG924" s="668"/>
      <c r="CH924" s="668"/>
      <c r="CI924" s="668"/>
      <c r="CJ924" s="668"/>
      <c r="CK924" s="668"/>
      <c r="CL924" s="668"/>
      <c r="CM924" s="668"/>
      <c r="CN924" s="668"/>
      <c r="CO924" s="668"/>
      <c r="CP924" s="668"/>
      <c r="CQ924" s="668"/>
      <c r="CR924" s="668"/>
      <c r="CS924" s="668"/>
      <c r="CT924" s="668"/>
      <c r="CU924" s="668"/>
      <c r="CV924" s="668"/>
      <c r="CW924" s="668"/>
      <c r="CX924" s="668"/>
      <c r="CY924" s="668"/>
      <c r="CZ924" s="668"/>
      <c r="DA924" s="668"/>
      <c r="DB924" s="668"/>
      <c r="DC924" s="668"/>
      <c r="DD924" s="668"/>
      <c r="DE924" s="668"/>
      <c r="DF924" s="668"/>
      <c r="DG924" s="668"/>
      <c r="DH924" s="668"/>
      <c r="DI924" s="668"/>
      <c r="DJ924" s="668"/>
      <c r="DK924" s="668"/>
      <c r="DL924" s="668"/>
      <c r="DM924" s="668"/>
      <c r="DN924" s="668"/>
      <c r="DO924" s="668"/>
      <c r="DP924" s="668"/>
      <c r="DQ924" s="668"/>
      <c r="DR924" s="668"/>
      <c r="DS924" s="668"/>
      <c r="DT924" s="668"/>
      <c r="DU924" s="668"/>
      <c r="DV924" s="668"/>
      <c r="DW924" s="668"/>
      <c r="DX924" s="668"/>
      <c r="DY924" s="668"/>
      <c r="DZ924" s="668"/>
      <c r="EA924" s="668"/>
      <c r="EB924" s="668"/>
      <c r="EC924" s="668"/>
      <c r="ED924" s="668"/>
      <c r="EE924" s="668"/>
      <c r="EF924" s="668"/>
      <c r="EG924" s="668"/>
      <c r="EH924" s="668"/>
      <c r="EI924" s="668"/>
      <c r="EJ924" s="668"/>
      <c r="EK924" s="668"/>
      <c r="EL924" s="668"/>
      <c r="EM924" s="668"/>
      <c r="EN924" s="668"/>
      <c r="EO924" s="668"/>
      <c r="EP924" s="668"/>
      <c r="EQ924" s="668"/>
      <c r="ER924" s="668"/>
      <c r="ES924" s="668"/>
      <c r="ET924" s="668"/>
      <c r="EU924" s="668"/>
      <c r="EV924" s="668"/>
      <c r="EW924" s="668"/>
      <c r="EX924" s="668"/>
      <c r="EY924" s="668"/>
      <c r="EZ924" s="668"/>
      <c r="FA924" s="668"/>
      <c r="FB924" s="668"/>
      <c r="FC924" s="668"/>
      <c r="FD924" s="668"/>
      <c r="FE924" s="668"/>
      <c r="FF924" s="668"/>
    </row>
    <row r="925" spans="1:162" s="668" customFormat="1" ht="24" customHeight="1">
      <c r="A925" s="385"/>
      <c r="B925" s="385"/>
      <c r="C925" s="384" t="s">
        <v>595</v>
      </c>
      <c r="D925" s="418" t="s">
        <v>1409</v>
      </c>
      <c r="E925" s="419">
        <v>2080000</v>
      </c>
      <c r="F925" s="419">
        <v>0</v>
      </c>
      <c r="G925" s="417">
        <v>2080000</v>
      </c>
      <c r="H925" s="667"/>
      <c r="I925" s="669"/>
      <c r="J925" s="669"/>
      <c r="K925" s="670" t="s">
        <v>595</v>
      </c>
      <c r="L925" s="586" t="s">
        <v>4054</v>
      </c>
      <c r="M925" s="982">
        <f t="shared" si="42"/>
        <v>2080000</v>
      </c>
      <c r="N925" s="982">
        <f t="shared" si="43"/>
        <v>0</v>
      </c>
      <c r="O925" s="982">
        <f t="shared" si="44"/>
        <v>2080000</v>
      </c>
      <c r="P925" s="667"/>
      <c r="Q925" s="667"/>
      <c r="R925" s="667"/>
      <c r="S925" s="667"/>
      <c r="T925" s="667"/>
      <c r="U925" s="667"/>
      <c r="V925" s="667"/>
      <c r="W925" s="667"/>
      <c r="X925" s="667"/>
      <c r="Y925" s="667"/>
      <c r="Z925" s="667"/>
      <c r="AA925" s="667"/>
      <c r="AB925" s="667"/>
      <c r="AC925" s="667"/>
      <c r="AD925" s="667"/>
      <c r="AE925" s="667"/>
      <c r="AF925" s="667"/>
      <c r="AG925" s="667"/>
      <c r="AH925" s="667"/>
      <c r="AI925" s="667"/>
      <c r="AJ925" s="667"/>
    </row>
    <row r="926" spans="1:162" s="668" customFormat="1" ht="24" customHeight="1">
      <c r="A926" s="385"/>
      <c r="B926" s="384"/>
      <c r="C926" s="385" t="s">
        <v>599</v>
      </c>
      <c r="D926" s="418" t="s">
        <v>1410</v>
      </c>
      <c r="E926" s="419">
        <v>717000</v>
      </c>
      <c r="F926" s="419">
        <v>0</v>
      </c>
      <c r="G926" s="417">
        <v>717000</v>
      </c>
      <c r="H926" s="667"/>
      <c r="I926" s="669"/>
      <c r="J926" s="670"/>
      <c r="K926" s="669" t="s">
        <v>599</v>
      </c>
      <c r="L926" s="586" t="s">
        <v>4055</v>
      </c>
      <c r="M926" s="982">
        <f t="shared" si="42"/>
        <v>717000</v>
      </c>
      <c r="N926" s="982">
        <f t="shared" si="43"/>
        <v>0</v>
      </c>
      <c r="O926" s="982">
        <f t="shared" si="44"/>
        <v>717000</v>
      </c>
      <c r="P926" s="667"/>
      <c r="Q926" s="667"/>
      <c r="R926" s="667"/>
      <c r="S926" s="667"/>
      <c r="T926" s="667"/>
      <c r="U926" s="667"/>
      <c r="V926" s="667"/>
      <c r="W926" s="667"/>
      <c r="X926" s="667"/>
      <c r="Y926" s="667"/>
      <c r="Z926" s="667"/>
      <c r="AA926" s="667"/>
      <c r="AB926" s="667"/>
      <c r="AC926" s="667"/>
      <c r="AD926" s="667"/>
      <c r="AE926" s="667"/>
      <c r="AF926" s="667"/>
      <c r="AG926" s="667"/>
      <c r="AH926" s="667"/>
      <c r="AI926" s="667"/>
      <c r="AJ926" s="667"/>
    </row>
    <row r="927" spans="1:162" s="668" customFormat="1" ht="24" customHeight="1">
      <c r="A927" s="385"/>
      <c r="B927" s="385" t="s">
        <v>599</v>
      </c>
      <c r="C927" s="384"/>
      <c r="D927" s="418" t="s">
        <v>1411</v>
      </c>
      <c r="E927" s="419">
        <v>3360000</v>
      </c>
      <c r="F927" s="419">
        <v>0</v>
      </c>
      <c r="G927" s="417">
        <v>3360000</v>
      </c>
      <c r="H927" s="667"/>
      <c r="I927" s="669"/>
      <c r="J927" s="669" t="s">
        <v>599</v>
      </c>
      <c r="K927" s="670"/>
      <c r="L927" s="586" t="s">
        <v>4056</v>
      </c>
      <c r="M927" s="982">
        <f t="shared" si="42"/>
        <v>3360000</v>
      </c>
      <c r="N927" s="982">
        <f t="shared" si="43"/>
        <v>0</v>
      </c>
      <c r="O927" s="982">
        <f t="shared" si="44"/>
        <v>3360000</v>
      </c>
      <c r="P927" s="667"/>
      <c r="Q927" s="667"/>
      <c r="R927" s="667"/>
      <c r="S927" s="667"/>
      <c r="T927" s="667"/>
      <c r="U927" s="667"/>
      <c r="V927" s="667"/>
      <c r="W927" s="667"/>
      <c r="X927" s="667"/>
      <c r="Y927" s="667"/>
      <c r="Z927" s="667"/>
      <c r="AA927" s="667"/>
      <c r="AB927" s="667"/>
      <c r="AC927" s="667"/>
      <c r="AD927" s="667"/>
      <c r="AE927" s="667"/>
      <c r="AF927" s="667"/>
      <c r="AG927" s="667"/>
      <c r="AH927" s="667"/>
      <c r="AI927" s="667"/>
      <c r="AJ927" s="667"/>
    </row>
    <row r="928" spans="1:162" s="668" customFormat="1" ht="24" customHeight="1">
      <c r="A928" s="385"/>
      <c r="B928" s="384"/>
      <c r="C928" s="385" t="s">
        <v>592</v>
      </c>
      <c r="D928" s="478" t="s">
        <v>1408</v>
      </c>
      <c r="E928" s="419">
        <v>2856000</v>
      </c>
      <c r="F928" s="419">
        <v>0</v>
      </c>
      <c r="G928" s="417">
        <v>2856000</v>
      </c>
      <c r="H928" s="667"/>
      <c r="I928" s="669"/>
      <c r="J928" s="670"/>
      <c r="K928" s="669" t="s">
        <v>592</v>
      </c>
      <c r="L928" s="586" t="s">
        <v>4053</v>
      </c>
      <c r="M928" s="982">
        <f t="shared" si="42"/>
        <v>2856000</v>
      </c>
      <c r="N928" s="982">
        <f t="shared" si="43"/>
        <v>0</v>
      </c>
      <c r="O928" s="982">
        <f t="shared" si="44"/>
        <v>2856000</v>
      </c>
      <c r="P928" s="667"/>
      <c r="Q928" s="667"/>
      <c r="R928" s="667"/>
      <c r="S928" s="667"/>
      <c r="T928" s="667"/>
      <c r="U928" s="667"/>
      <c r="V928" s="667"/>
      <c r="W928" s="667"/>
      <c r="X928" s="667"/>
      <c r="Y928" s="667"/>
      <c r="Z928" s="667"/>
      <c r="AA928" s="667"/>
      <c r="AB928" s="667"/>
      <c r="AC928" s="667"/>
      <c r="AD928" s="667"/>
      <c r="AE928" s="667"/>
      <c r="AF928" s="667"/>
      <c r="AG928" s="667"/>
      <c r="AH928" s="667"/>
      <c r="AI928" s="667"/>
      <c r="AJ928" s="667"/>
    </row>
    <row r="929" spans="1:162" s="668" customFormat="1" ht="24" customHeight="1">
      <c r="A929" s="428"/>
      <c r="B929" s="428"/>
      <c r="C929" s="429" t="s">
        <v>595</v>
      </c>
      <c r="D929" s="430" t="s">
        <v>1412</v>
      </c>
      <c r="E929" s="431">
        <v>168000</v>
      </c>
      <c r="F929" s="431">
        <v>0</v>
      </c>
      <c r="G929" s="417">
        <v>168000</v>
      </c>
      <c r="H929" s="667"/>
      <c r="I929" s="679"/>
      <c r="J929" s="679"/>
      <c r="K929" s="680" t="s">
        <v>595</v>
      </c>
      <c r="L929" s="588" t="s">
        <v>4057</v>
      </c>
      <c r="M929" s="985">
        <f t="shared" si="42"/>
        <v>168000</v>
      </c>
      <c r="N929" s="985">
        <f t="shared" si="43"/>
        <v>0</v>
      </c>
      <c r="O929" s="985">
        <f t="shared" si="44"/>
        <v>168000</v>
      </c>
      <c r="P929" s="667"/>
      <c r="Q929" s="667"/>
      <c r="R929" s="667"/>
      <c r="S929" s="667"/>
      <c r="T929" s="667"/>
      <c r="U929" s="667"/>
      <c r="V929" s="667"/>
      <c r="W929" s="667"/>
      <c r="X929" s="667"/>
      <c r="Y929" s="667"/>
      <c r="Z929" s="667"/>
      <c r="AA929" s="667"/>
      <c r="AB929" s="667"/>
      <c r="AC929" s="667"/>
      <c r="AD929" s="667"/>
      <c r="AE929" s="667"/>
      <c r="AF929" s="667"/>
      <c r="AG929" s="667"/>
      <c r="AH929" s="667"/>
      <c r="AI929" s="667"/>
      <c r="AJ929" s="667"/>
    </row>
    <row r="930" spans="1:162" s="684" customFormat="1" ht="24" customHeight="1">
      <c r="A930" s="384"/>
      <c r="B930" s="385"/>
      <c r="C930" s="385" t="s">
        <v>599</v>
      </c>
      <c r="D930" s="478" t="s">
        <v>1413</v>
      </c>
      <c r="E930" s="419">
        <v>168000</v>
      </c>
      <c r="F930" s="419">
        <v>0</v>
      </c>
      <c r="G930" s="417">
        <v>168000</v>
      </c>
      <c r="H930" s="667"/>
      <c r="I930" s="670"/>
      <c r="J930" s="669"/>
      <c r="K930" s="669" t="s">
        <v>599</v>
      </c>
      <c r="L930" s="586" t="s">
        <v>4058</v>
      </c>
      <c r="M930" s="982">
        <f t="shared" si="42"/>
        <v>168000</v>
      </c>
      <c r="N930" s="982">
        <f t="shared" si="43"/>
        <v>0</v>
      </c>
      <c r="O930" s="982">
        <f t="shared" si="44"/>
        <v>168000</v>
      </c>
      <c r="P930" s="667"/>
      <c r="Q930" s="667"/>
      <c r="R930" s="667"/>
      <c r="S930" s="667"/>
      <c r="T930" s="667"/>
      <c r="U930" s="667"/>
      <c r="V930" s="667"/>
      <c r="W930" s="667"/>
      <c r="X930" s="667"/>
      <c r="Y930" s="667"/>
      <c r="Z930" s="667"/>
      <c r="AA930" s="667"/>
      <c r="AB930" s="667"/>
      <c r="AC930" s="667"/>
      <c r="AD930" s="667"/>
      <c r="AE930" s="667"/>
      <c r="AF930" s="667"/>
      <c r="AG930" s="667"/>
      <c r="AH930" s="667"/>
      <c r="AI930" s="667"/>
      <c r="AJ930" s="667"/>
      <c r="AK930" s="668"/>
      <c r="AL930" s="668"/>
      <c r="AM930" s="668"/>
      <c r="AN930" s="668"/>
      <c r="AO930" s="668"/>
      <c r="AP930" s="668"/>
      <c r="AQ930" s="668"/>
      <c r="AR930" s="668"/>
      <c r="AS930" s="668"/>
      <c r="AT930" s="668"/>
      <c r="AU930" s="668"/>
      <c r="AV930" s="668"/>
      <c r="AW930" s="668"/>
      <c r="AX930" s="668"/>
      <c r="AY930" s="668"/>
      <c r="AZ930" s="668"/>
      <c r="BA930" s="668"/>
      <c r="BB930" s="668"/>
      <c r="BC930" s="668"/>
      <c r="BD930" s="668"/>
      <c r="BE930" s="668"/>
      <c r="BF930" s="668"/>
      <c r="BG930" s="668"/>
      <c r="BH930" s="668"/>
      <c r="BI930" s="668"/>
      <c r="BJ930" s="668"/>
      <c r="BK930" s="668"/>
      <c r="BL930" s="668"/>
      <c r="BM930" s="668"/>
      <c r="BN930" s="668"/>
      <c r="BO930" s="668"/>
      <c r="BP930" s="668"/>
      <c r="BQ930" s="668"/>
      <c r="BR930" s="668"/>
      <c r="BS930" s="668"/>
      <c r="BT930" s="668"/>
      <c r="BU930" s="668"/>
      <c r="BV930" s="668"/>
      <c r="BW930" s="668"/>
      <c r="BX930" s="668"/>
      <c r="BY930" s="668"/>
      <c r="BZ930" s="668"/>
      <c r="CA930" s="668"/>
      <c r="CB930" s="668"/>
      <c r="CC930" s="668"/>
      <c r="CD930" s="668"/>
      <c r="CE930" s="668"/>
      <c r="CF930" s="668"/>
      <c r="CG930" s="668"/>
      <c r="CH930" s="668"/>
      <c r="CI930" s="668"/>
      <c r="CJ930" s="668"/>
      <c r="CK930" s="668"/>
      <c r="CL930" s="668"/>
      <c r="CM930" s="668"/>
      <c r="CN930" s="668"/>
      <c r="CO930" s="668"/>
      <c r="CP930" s="668"/>
      <c r="CQ930" s="668"/>
      <c r="CR930" s="668"/>
      <c r="CS930" s="668"/>
      <c r="CT930" s="668"/>
      <c r="CU930" s="668"/>
      <c r="CV930" s="668"/>
      <c r="CW930" s="668"/>
      <c r="CX930" s="668"/>
      <c r="CY930" s="668"/>
      <c r="CZ930" s="668"/>
      <c r="DA930" s="668"/>
      <c r="DB930" s="668"/>
      <c r="DC930" s="668"/>
      <c r="DD930" s="668"/>
      <c r="DE930" s="668"/>
      <c r="DF930" s="668"/>
      <c r="DG930" s="668"/>
      <c r="DH930" s="668"/>
      <c r="DI930" s="668"/>
      <c r="DJ930" s="668"/>
      <c r="DK930" s="668"/>
      <c r="DL930" s="668"/>
      <c r="DM930" s="668"/>
      <c r="DN930" s="668"/>
      <c r="DO930" s="668"/>
      <c r="DP930" s="668"/>
      <c r="DQ930" s="668"/>
      <c r="DR930" s="668"/>
      <c r="DS930" s="668"/>
      <c r="DT930" s="668"/>
      <c r="DU930" s="668"/>
      <c r="DV930" s="668"/>
      <c r="DW930" s="668"/>
      <c r="DX930" s="668"/>
      <c r="DY930" s="668"/>
      <c r="DZ930" s="668"/>
      <c r="EA930" s="668"/>
      <c r="EB930" s="668"/>
      <c r="EC930" s="668"/>
      <c r="ED930" s="668"/>
      <c r="EE930" s="668"/>
      <c r="EF930" s="668"/>
      <c r="EG930" s="668"/>
      <c r="EH930" s="668"/>
      <c r="EI930" s="668"/>
      <c r="EJ930" s="668"/>
      <c r="EK930" s="668"/>
      <c r="EL930" s="668"/>
      <c r="EM930" s="668"/>
      <c r="EN930" s="668"/>
      <c r="EO930" s="668"/>
      <c r="EP930" s="668"/>
      <c r="EQ930" s="668"/>
      <c r="ER930" s="668"/>
      <c r="ES930" s="668"/>
      <c r="ET930" s="668"/>
      <c r="EU930" s="668"/>
      <c r="EV930" s="668"/>
      <c r="EW930" s="668"/>
      <c r="EX930" s="668"/>
      <c r="EY930" s="668"/>
      <c r="EZ930" s="668"/>
      <c r="FA930" s="668"/>
      <c r="FB930" s="668"/>
      <c r="FC930" s="668"/>
      <c r="FD930" s="668"/>
      <c r="FE930" s="668"/>
      <c r="FF930" s="668"/>
    </row>
    <row r="931" spans="1:162" s="684" customFormat="1" ht="24" customHeight="1">
      <c r="A931" s="384"/>
      <c r="B931" s="385"/>
      <c r="C931" s="385" t="s">
        <v>603</v>
      </c>
      <c r="D931" s="418" t="s">
        <v>1414</v>
      </c>
      <c r="E931" s="419">
        <v>168000</v>
      </c>
      <c r="F931" s="419">
        <v>0</v>
      </c>
      <c r="G931" s="417">
        <v>168000</v>
      </c>
      <c r="H931" s="667"/>
      <c r="I931" s="670"/>
      <c r="J931" s="669"/>
      <c r="K931" s="669" t="s">
        <v>603</v>
      </c>
      <c r="L931" s="586" t="s">
        <v>4059</v>
      </c>
      <c r="M931" s="982">
        <f t="shared" si="42"/>
        <v>168000</v>
      </c>
      <c r="N931" s="982">
        <f t="shared" si="43"/>
        <v>0</v>
      </c>
      <c r="O931" s="982">
        <f t="shared" si="44"/>
        <v>168000</v>
      </c>
      <c r="P931" s="667"/>
      <c r="Q931" s="667"/>
      <c r="R931" s="667"/>
      <c r="S931" s="667"/>
      <c r="T931" s="667"/>
      <c r="U931" s="667"/>
      <c r="V931" s="667"/>
      <c r="W931" s="667"/>
      <c r="X931" s="667"/>
      <c r="Y931" s="667"/>
      <c r="Z931" s="667"/>
      <c r="AA931" s="667"/>
      <c r="AB931" s="667"/>
      <c r="AC931" s="667"/>
      <c r="AD931" s="667"/>
      <c r="AE931" s="667"/>
      <c r="AF931" s="667"/>
      <c r="AG931" s="667"/>
      <c r="AH931" s="667"/>
      <c r="AI931" s="667"/>
      <c r="AJ931" s="667"/>
      <c r="AK931" s="668"/>
      <c r="AL931" s="668"/>
      <c r="AM931" s="668"/>
      <c r="AN931" s="668"/>
      <c r="AO931" s="668"/>
      <c r="AP931" s="668"/>
      <c r="AQ931" s="668"/>
      <c r="AR931" s="668"/>
      <c r="AS931" s="668"/>
      <c r="AT931" s="668"/>
      <c r="AU931" s="668"/>
      <c r="AV931" s="668"/>
      <c r="AW931" s="668"/>
      <c r="AX931" s="668"/>
      <c r="AY931" s="668"/>
      <c r="AZ931" s="668"/>
      <c r="BA931" s="668"/>
      <c r="BB931" s="668"/>
      <c r="BC931" s="668"/>
      <c r="BD931" s="668"/>
      <c r="BE931" s="668"/>
      <c r="BF931" s="668"/>
      <c r="BG931" s="668"/>
      <c r="BH931" s="668"/>
      <c r="BI931" s="668"/>
      <c r="BJ931" s="668"/>
      <c r="BK931" s="668"/>
      <c r="BL931" s="668"/>
      <c r="BM931" s="668"/>
      <c r="BN931" s="668"/>
      <c r="BO931" s="668"/>
      <c r="BP931" s="668"/>
      <c r="BQ931" s="668"/>
      <c r="BR931" s="668"/>
      <c r="BS931" s="668"/>
      <c r="BT931" s="668"/>
      <c r="BU931" s="668"/>
      <c r="BV931" s="668"/>
      <c r="BW931" s="668"/>
      <c r="BX931" s="668"/>
      <c r="BY931" s="668"/>
      <c r="BZ931" s="668"/>
      <c r="CA931" s="668"/>
      <c r="CB931" s="668"/>
      <c r="CC931" s="668"/>
      <c r="CD931" s="668"/>
      <c r="CE931" s="668"/>
      <c r="CF931" s="668"/>
      <c r="CG931" s="668"/>
      <c r="CH931" s="668"/>
      <c r="CI931" s="668"/>
      <c r="CJ931" s="668"/>
      <c r="CK931" s="668"/>
      <c r="CL931" s="668"/>
      <c r="CM931" s="668"/>
      <c r="CN931" s="668"/>
      <c r="CO931" s="668"/>
      <c r="CP931" s="668"/>
      <c r="CQ931" s="668"/>
      <c r="CR931" s="668"/>
      <c r="CS931" s="668"/>
      <c r="CT931" s="668"/>
      <c r="CU931" s="668"/>
      <c r="CV931" s="668"/>
      <c r="CW931" s="668"/>
      <c r="CX931" s="668"/>
      <c r="CY931" s="668"/>
      <c r="CZ931" s="668"/>
      <c r="DA931" s="668"/>
      <c r="DB931" s="668"/>
      <c r="DC931" s="668"/>
      <c r="DD931" s="668"/>
      <c r="DE931" s="668"/>
      <c r="DF931" s="668"/>
      <c r="DG931" s="668"/>
      <c r="DH931" s="668"/>
      <c r="DI931" s="668"/>
      <c r="DJ931" s="668"/>
      <c r="DK931" s="668"/>
      <c r="DL931" s="668"/>
      <c r="DM931" s="668"/>
      <c r="DN931" s="668"/>
      <c r="DO931" s="668"/>
      <c r="DP931" s="668"/>
      <c r="DQ931" s="668"/>
      <c r="DR931" s="668"/>
      <c r="DS931" s="668"/>
      <c r="DT931" s="668"/>
      <c r="DU931" s="668"/>
      <c r="DV931" s="668"/>
      <c r="DW931" s="668"/>
      <c r="DX931" s="668"/>
      <c r="DY931" s="668"/>
      <c r="DZ931" s="668"/>
      <c r="EA931" s="668"/>
      <c r="EB931" s="668"/>
      <c r="EC931" s="668"/>
      <c r="ED931" s="668"/>
      <c r="EE931" s="668"/>
      <c r="EF931" s="668"/>
      <c r="EG931" s="668"/>
      <c r="EH931" s="668"/>
      <c r="EI931" s="668"/>
      <c r="EJ931" s="668"/>
      <c r="EK931" s="668"/>
      <c r="EL931" s="668"/>
      <c r="EM931" s="668"/>
      <c r="EN931" s="668"/>
      <c r="EO931" s="668"/>
      <c r="EP931" s="668"/>
      <c r="EQ931" s="668"/>
      <c r="ER931" s="668"/>
      <c r="ES931" s="668"/>
      <c r="ET931" s="668"/>
      <c r="EU931" s="668"/>
      <c r="EV931" s="668"/>
      <c r="EW931" s="668"/>
      <c r="EX931" s="668"/>
      <c r="EY931" s="668"/>
      <c r="EZ931" s="668"/>
      <c r="FA931" s="668"/>
      <c r="FB931" s="668"/>
      <c r="FC931" s="668"/>
      <c r="FD931" s="668"/>
      <c r="FE931" s="668"/>
      <c r="FF931" s="668"/>
    </row>
    <row r="932" spans="1:162" s="684" customFormat="1" ht="24" customHeight="1">
      <c r="A932" s="384"/>
      <c r="B932" s="385" t="s">
        <v>603</v>
      </c>
      <c r="C932" s="385"/>
      <c r="D932" s="418" t="s">
        <v>3225</v>
      </c>
      <c r="E932" s="419">
        <v>4710500</v>
      </c>
      <c r="F932" s="419">
        <v>0</v>
      </c>
      <c r="G932" s="417">
        <v>4710500</v>
      </c>
      <c r="H932" s="667"/>
      <c r="I932" s="670"/>
      <c r="J932" s="669" t="s">
        <v>603</v>
      </c>
      <c r="K932" s="669"/>
      <c r="L932" s="586" t="s">
        <v>4060</v>
      </c>
      <c r="M932" s="982">
        <f t="shared" si="42"/>
        <v>4710500</v>
      </c>
      <c r="N932" s="982">
        <f t="shared" si="43"/>
        <v>0</v>
      </c>
      <c r="O932" s="982">
        <f t="shared" si="44"/>
        <v>4710500</v>
      </c>
      <c r="P932" s="667"/>
      <c r="Q932" s="667"/>
      <c r="R932" s="667"/>
      <c r="S932" s="667"/>
      <c r="T932" s="667"/>
      <c r="U932" s="667"/>
      <c r="V932" s="667"/>
      <c r="W932" s="667"/>
      <c r="X932" s="667"/>
      <c r="Y932" s="667"/>
      <c r="Z932" s="667"/>
      <c r="AA932" s="667"/>
      <c r="AB932" s="667"/>
      <c r="AC932" s="667"/>
      <c r="AD932" s="667"/>
      <c r="AE932" s="667"/>
      <c r="AF932" s="667"/>
      <c r="AG932" s="667"/>
      <c r="AH932" s="667"/>
      <c r="AI932" s="667"/>
      <c r="AJ932" s="667"/>
      <c r="AK932" s="668"/>
      <c r="AL932" s="668"/>
      <c r="AM932" s="668"/>
      <c r="AN932" s="668"/>
      <c r="AO932" s="668"/>
      <c r="AP932" s="668"/>
      <c r="AQ932" s="668"/>
      <c r="AR932" s="668"/>
      <c r="AS932" s="668"/>
      <c r="AT932" s="668"/>
      <c r="AU932" s="668"/>
      <c r="AV932" s="668"/>
      <c r="AW932" s="668"/>
      <c r="AX932" s="668"/>
      <c r="AY932" s="668"/>
      <c r="AZ932" s="668"/>
      <c r="BA932" s="668"/>
      <c r="BB932" s="668"/>
      <c r="BC932" s="668"/>
      <c r="BD932" s="668"/>
      <c r="BE932" s="668"/>
      <c r="BF932" s="668"/>
      <c r="BG932" s="668"/>
      <c r="BH932" s="668"/>
      <c r="BI932" s="668"/>
      <c r="BJ932" s="668"/>
      <c r="BK932" s="668"/>
      <c r="BL932" s="668"/>
      <c r="BM932" s="668"/>
      <c r="BN932" s="668"/>
      <c r="BO932" s="668"/>
      <c r="BP932" s="668"/>
      <c r="BQ932" s="668"/>
      <c r="BR932" s="668"/>
      <c r="BS932" s="668"/>
      <c r="BT932" s="668"/>
      <c r="BU932" s="668"/>
      <c r="BV932" s="668"/>
      <c r="BW932" s="668"/>
      <c r="BX932" s="668"/>
      <c r="BY932" s="668"/>
      <c r="BZ932" s="668"/>
      <c r="CA932" s="668"/>
      <c r="CB932" s="668"/>
      <c r="CC932" s="668"/>
      <c r="CD932" s="668"/>
      <c r="CE932" s="668"/>
      <c r="CF932" s="668"/>
      <c r="CG932" s="668"/>
      <c r="CH932" s="668"/>
      <c r="CI932" s="668"/>
      <c r="CJ932" s="668"/>
      <c r="CK932" s="668"/>
      <c r="CL932" s="668"/>
      <c r="CM932" s="668"/>
      <c r="CN932" s="668"/>
      <c r="CO932" s="668"/>
      <c r="CP932" s="668"/>
      <c r="CQ932" s="668"/>
      <c r="CR932" s="668"/>
      <c r="CS932" s="668"/>
      <c r="CT932" s="668"/>
      <c r="CU932" s="668"/>
      <c r="CV932" s="668"/>
      <c r="CW932" s="668"/>
      <c r="CX932" s="668"/>
      <c r="CY932" s="668"/>
      <c r="CZ932" s="668"/>
      <c r="DA932" s="668"/>
      <c r="DB932" s="668"/>
      <c r="DC932" s="668"/>
      <c r="DD932" s="668"/>
      <c r="DE932" s="668"/>
      <c r="DF932" s="668"/>
      <c r="DG932" s="668"/>
      <c r="DH932" s="668"/>
      <c r="DI932" s="668"/>
      <c r="DJ932" s="668"/>
      <c r="DK932" s="668"/>
      <c r="DL932" s="668"/>
      <c r="DM932" s="668"/>
      <c r="DN932" s="668"/>
      <c r="DO932" s="668"/>
      <c r="DP932" s="668"/>
      <c r="DQ932" s="668"/>
      <c r="DR932" s="668"/>
      <c r="DS932" s="668"/>
      <c r="DT932" s="668"/>
      <c r="DU932" s="668"/>
      <c r="DV932" s="668"/>
      <c r="DW932" s="668"/>
      <c r="DX932" s="668"/>
      <c r="DY932" s="668"/>
      <c r="DZ932" s="668"/>
      <c r="EA932" s="668"/>
      <c r="EB932" s="668"/>
      <c r="EC932" s="668"/>
      <c r="ED932" s="668"/>
      <c r="EE932" s="668"/>
      <c r="EF932" s="668"/>
      <c r="EG932" s="668"/>
      <c r="EH932" s="668"/>
      <c r="EI932" s="668"/>
      <c r="EJ932" s="668"/>
      <c r="EK932" s="668"/>
      <c r="EL932" s="668"/>
      <c r="EM932" s="668"/>
      <c r="EN932" s="668"/>
      <c r="EO932" s="668"/>
      <c r="EP932" s="668"/>
      <c r="EQ932" s="668"/>
      <c r="ER932" s="668"/>
      <c r="ES932" s="668"/>
      <c r="ET932" s="668"/>
      <c r="EU932" s="668"/>
      <c r="EV932" s="668"/>
      <c r="EW932" s="668"/>
      <c r="EX932" s="668"/>
      <c r="EY932" s="668"/>
      <c r="EZ932" s="668"/>
      <c r="FA932" s="668"/>
      <c r="FB932" s="668"/>
      <c r="FC932" s="668"/>
      <c r="FD932" s="668"/>
      <c r="FE932" s="668"/>
      <c r="FF932" s="668"/>
    </row>
    <row r="933" spans="1:162" s="668" customFormat="1" ht="24" customHeight="1">
      <c r="A933" s="414"/>
      <c r="B933" s="415"/>
      <c r="C933" s="414" t="s">
        <v>592</v>
      </c>
      <c r="D933" s="552" t="s">
        <v>1408</v>
      </c>
      <c r="E933" s="417">
        <v>2847000</v>
      </c>
      <c r="F933" s="417">
        <v>0</v>
      </c>
      <c r="G933" s="417">
        <v>2847000</v>
      </c>
      <c r="H933" s="667"/>
      <c r="I933" s="665"/>
      <c r="J933" s="666"/>
      <c r="K933" s="665" t="s">
        <v>592</v>
      </c>
      <c r="L933" s="585" t="s">
        <v>4061</v>
      </c>
      <c r="M933" s="981">
        <f t="shared" si="42"/>
        <v>2847000</v>
      </c>
      <c r="N933" s="981">
        <f t="shared" si="43"/>
        <v>0</v>
      </c>
      <c r="O933" s="981">
        <f t="shared" si="44"/>
        <v>2847000</v>
      </c>
      <c r="P933" s="667"/>
      <c r="Q933" s="667"/>
      <c r="R933" s="667"/>
      <c r="S933" s="667"/>
      <c r="T933" s="667"/>
      <c r="U933" s="667"/>
      <c r="V933" s="667"/>
      <c r="W933" s="667"/>
      <c r="X933" s="667"/>
      <c r="Y933" s="667"/>
      <c r="Z933" s="667"/>
      <c r="AA933" s="667"/>
      <c r="AB933" s="667"/>
      <c r="AC933" s="667"/>
      <c r="AD933" s="667"/>
      <c r="AE933" s="667"/>
      <c r="AF933" s="667"/>
      <c r="AG933" s="667"/>
      <c r="AH933" s="667"/>
      <c r="AI933" s="667"/>
      <c r="AJ933" s="667"/>
    </row>
    <row r="934" spans="1:162" s="668" customFormat="1" ht="24" customHeight="1">
      <c r="A934" s="385"/>
      <c r="B934" s="385"/>
      <c r="C934" s="384" t="s">
        <v>595</v>
      </c>
      <c r="D934" s="418" t="s">
        <v>1412</v>
      </c>
      <c r="E934" s="419">
        <v>764000</v>
      </c>
      <c r="F934" s="419">
        <v>0</v>
      </c>
      <c r="G934" s="417">
        <v>764000</v>
      </c>
      <c r="H934" s="667"/>
      <c r="I934" s="669"/>
      <c r="J934" s="669"/>
      <c r="K934" s="670" t="s">
        <v>595</v>
      </c>
      <c r="L934" s="586" t="s">
        <v>4057</v>
      </c>
      <c r="M934" s="982">
        <f t="shared" si="42"/>
        <v>764000</v>
      </c>
      <c r="N934" s="982">
        <f t="shared" si="43"/>
        <v>0</v>
      </c>
      <c r="O934" s="982">
        <f t="shared" si="44"/>
        <v>764000</v>
      </c>
      <c r="P934" s="667"/>
      <c r="Q934" s="667"/>
      <c r="R934" s="667"/>
      <c r="S934" s="667"/>
      <c r="T934" s="667"/>
      <c r="U934" s="667"/>
      <c r="V934" s="667"/>
      <c r="W934" s="667"/>
      <c r="X934" s="667"/>
      <c r="Y934" s="667"/>
      <c r="Z934" s="667"/>
      <c r="AA934" s="667"/>
      <c r="AB934" s="667"/>
      <c r="AC934" s="667"/>
      <c r="AD934" s="667"/>
      <c r="AE934" s="667"/>
      <c r="AF934" s="667"/>
      <c r="AG934" s="667"/>
      <c r="AH934" s="667"/>
      <c r="AI934" s="667"/>
      <c r="AJ934" s="667"/>
    </row>
    <row r="935" spans="1:162" s="672" customFormat="1" ht="24" customHeight="1">
      <c r="A935" s="385"/>
      <c r="B935" s="384"/>
      <c r="C935" s="385" t="s">
        <v>599</v>
      </c>
      <c r="D935" s="478" t="s">
        <v>1413</v>
      </c>
      <c r="E935" s="419">
        <v>905000</v>
      </c>
      <c r="F935" s="419">
        <v>0</v>
      </c>
      <c r="G935" s="419">
        <v>905000</v>
      </c>
      <c r="H935" s="667"/>
      <c r="I935" s="669"/>
      <c r="J935" s="670"/>
      <c r="K935" s="669" t="s">
        <v>599</v>
      </c>
      <c r="L935" s="586" t="s">
        <v>4058</v>
      </c>
      <c r="M935" s="982">
        <f t="shared" si="42"/>
        <v>905000</v>
      </c>
      <c r="N935" s="982">
        <f t="shared" si="43"/>
        <v>0</v>
      </c>
      <c r="O935" s="982">
        <f t="shared" si="44"/>
        <v>905000</v>
      </c>
      <c r="P935" s="667"/>
      <c r="Q935" s="667"/>
      <c r="R935" s="667"/>
      <c r="S935" s="667"/>
      <c r="T935" s="667"/>
      <c r="U935" s="667"/>
      <c r="V935" s="667"/>
      <c r="W935" s="667"/>
      <c r="X935" s="667"/>
      <c r="Y935" s="667"/>
      <c r="Z935" s="667"/>
      <c r="AA935" s="667"/>
      <c r="AB935" s="667"/>
      <c r="AC935" s="667"/>
      <c r="AD935" s="667"/>
      <c r="AE935" s="667"/>
      <c r="AF935" s="667"/>
      <c r="AG935" s="667"/>
      <c r="AH935" s="667"/>
      <c r="AI935" s="667"/>
      <c r="AJ935" s="667"/>
      <c r="AK935" s="668"/>
      <c r="AL935" s="668"/>
      <c r="AM935" s="668"/>
      <c r="AN935" s="668"/>
      <c r="AO935" s="668"/>
      <c r="AP935" s="668"/>
      <c r="AQ935" s="668"/>
      <c r="AR935" s="668"/>
      <c r="AS935" s="668"/>
      <c r="AT935" s="668"/>
      <c r="AU935" s="668"/>
      <c r="AV935" s="668"/>
      <c r="AW935" s="668"/>
      <c r="AX935" s="668"/>
      <c r="AY935" s="668"/>
      <c r="AZ935" s="668"/>
      <c r="BA935" s="668"/>
      <c r="BB935" s="668"/>
      <c r="BC935" s="668"/>
      <c r="BD935" s="668"/>
      <c r="BE935" s="668"/>
      <c r="BF935" s="668"/>
      <c r="BG935" s="668"/>
      <c r="BH935" s="668"/>
      <c r="BI935" s="668"/>
      <c r="BJ935" s="668"/>
      <c r="BK935" s="668"/>
      <c r="BL935" s="668"/>
      <c r="BM935" s="668"/>
      <c r="BN935" s="668"/>
      <c r="BO935" s="668"/>
      <c r="BP935" s="668"/>
      <c r="BQ935" s="668"/>
      <c r="BR935" s="668"/>
      <c r="BS935" s="668"/>
      <c r="BT935" s="668"/>
      <c r="BU935" s="668"/>
      <c r="BV935" s="668"/>
      <c r="BW935" s="668"/>
      <c r="BX935" s="668"/>
      <c r="BY935" s="668"/>
      <c r="BZ935" s="668"/>
      <c r="CA935" s="668"/>
      <c r="CB935" s="668"/>
      <c r="CC935" s="668"/>
      <c r="CD935" s="668"/>
      <c r="CE935" s="668"/>
      <c r="CF935" s="668"/>
      <c r="CG935" s="668"/>
      <c r="CH935" s="668"/>
      <c r="CI935" s="668"/>
      <c r="CJ935" s="668"/>
      <c r="CK935" s="668"/>
      <c r="CL935" s="668"/>
      <c r="CM935" s="668"/>
      <c r="CN935" s="668"/>
      <c r="CO935" s="668"/>
      <c r="CP935" s="668"/>
      <c r="CQ935" s="668"/>
      <c r="CR935" s="668"/>
      <c r="CS935" s="668"/>
      <c r="CT935" s="668"/>
      <c r="CU935" s="668"/>
      <c r="CV935" s="668"/>
      <c r="CW935" s="668"/>
      <c r="CX935" s="668"/>
      <c r="CY935" s="668"/>
      <c r="CZ935" s="668"/>
      <c r="DA935" s="668"/>
      <c r="DB935" s="668"/>
      <c r="DC935" s="668"/>
      <c r="DD935" s="668"/>
      <c r="DE935" s="668"/>
      <c r="DF935" s="668"/>
      <c r="DG935" s="668"/>
      <c r="DH935" s="668"/>
      <c r="DI935" s="668"/>
      <c r="DJ935" s="668"/>
      <c r="DK935" s="668"/>
      <c r="DL935" s="668"/>
      <c r="DM935" s="668"/>
      <c r="DN935" s="668"/>
      <c r="DO935" s="668"/>
      <c r="DP935" s="668"/>
      <c r="DQ935" s="668"/>
      <c r="DR935" s="668"/>
      <c r="DS935" s="668"/>
      <c r="DT935" s="668"/>
      <c r="DU935" s="668"/>
      <c r="DV935" s="668"/>
      <c r="DW935" s="668"/>
      <c r="DX935" s="668"/>
      <c r="DY935" s="668"/>
      <c r="DZ935" s="668"/>
      <c r="EA935" s="668"/>
      <c r="EB935" s="668"/>
      <c r="EC935" s="668"/>
      <c r="ED935" s="668"/>
      <c r="EE935" s="668"/>
      <c r="EF935" s="668"/>
      <c r="EG935" s="668"/>
      <c r="EH935" s="668"/>
      <c r="EI935" s="668"/>
      <c r="EJ935" s="668"/>
      <c r="EK935" s="668"/>
      <c r="EL935" s="668"/>
      <c r="EM935" s="668"/>
      <c r="EN935" s="668"/>
      <c r="EO935" s="668"/>
      <c r="EP935" s="668"/>
      <c r="EQ935" s="668"/>
      <c r="ER935" s="668"/>
      <c r="ES935" s="668"/>
      <c r="ET935" s="668"/>
      <c r="EU935" s="668"/>
      <c r="EV935" s="668"/>
      <c r="EW935" s="668"/>
      <c r="EX935" s="668"/>
      <c r="EY935" s="668"/>
      <c r="EZ935" s="668"/>
      <c r="FA935" s="668"/>
      <c r="FB935" s="668"/>
      <c r="FC935" s="668"/>
      <c r="FD935" s="668"/>
      <c r="FE935" s="668"/>
      <c r="FF935" s="668"/>
    </row>
    <row r="936" spans="1:162" s="678" customFormat="1" ht="24" customHeight="1" thickBot="1">
      <c r="A936" s="414"/>
      <c r="B936" s="414"/>
      <c r="C936" s="415" t="s">
        <v>603</v>
      </c>
      <c r="D936" s="416" t="s">
        <v>1414</v>
      </c>
      <c r="E936" s="417">
        <v>194500</v>
      </c>
      <c r="F936" s="417">
        <v>0</v>
      </c>
      <c r="G936" s="417">
        <v>194500</v>
      </c>
      <c r="H936" s="667"/>
      <c r="I936" s="665"/>
      <c r="J936" s="665"/>
      <c r="K936" s="666" t="s">
        <v>603</v>
      </c>
      <c r="L936" s="585" t="s">
        <v>4059</v>
      </c>
      <c r="M936" s="981">
        <f t="shared" si="42"/>
        <v>194500</v>
      </c>
      <c r="N936" s="981">
        <f t="shared" si="43"/>
        <v>0</v>
      </c>
      <c r="O936" s="981">
        <f t="shared" si="44"/>
        <v>194500</v>
      </c>
      <c r="P936" s="667"/>
      <c r="Q936" s="667"/>
      <c r="R936" s="667"/>
      <c r="S936" s="667"/>
      <c r="T936" s="667"/>
      <c r="U936" s="667"/>
      <c r="V936" s="667"/>
      <c r="W936" s="667"/>
      <c r="X936" s="667"/>
      <c r="Y936" s="667"/>
      <c r="Z936" s="667"/>
      <c r="AA936" s="667"/>
      <c r="AB936" s="667"/>
      <c r="AC936" s="667"/>
      <c r="AD936" s="667"/>
      <c r="AE936" s="667"/>
      <c r="AF936" s="667"/>
      <c r="AG936" s="667"/>
      <c r="AH936" s="667"/>
      <c r="AI936" s="667"/>
      <c r="AJ936" s="667"/>
      <c r="AK936" s="668"/>
      <c r="AL936" s="668"/>
      <c r="AM936" s="668"/>
      <c r="AN936" s="668"/>
      <c r="AO936" s="668"/>
      <c r="AP936" s="668"/>
      <c r="AQ936" s="668"/>
      <c r="AR936" s="668"/>
      <c r="AS936" s="668"/>
      <c r="AT936" s="668"/>
      <c r="AU936" s="668"/>
      <c r="AV936" s="668"/>
      <c r="AW936" s="668"/>
      <c r="AX936" s="668"/>
      <c r="AY936" s="668"/>
      <c r="AZ936" s="668"/>
      <c r="BA936" s="668"/>
      <c r="BB936" s="668"/>
      <c r="BC936" s="668"/>
      <c r="BD936" s="668"/>
      <c r="BE936" s="668"/>
      <c r="BF936" s="668"/>
      <c r="BG936" s="668"/>
      <c r="BH936" s="668"/>
      <c r="BI936" s="668"/>
      <c r="BJ936" s="668"/>
      <c r="BK936" s="668"/>
      <c r="BL936" s="668"/>
      <c r="BM936" s="668"/>
      <c r="BN936" s="668"/>
      <c r="BO936" s="668"/>
      <c r="BP936" s="668"/>
      <c r="BQ936" s="668"/>
      <c r="BR936" s="668"/>
      <c r="BS936" s="668"/>
      <c r="BT936" s="668"/>
      <c r="BU936" s="668"/>
      <c r="BV936" s="668"/>
      <c r="BW936" s="668"/>
      <c r="BX936" s="668"/>
      <c r="BY936" s="668"/>
      <c r="BZ936" s="668"/>
      <c r="CA936" s="668"/>
      <c r="CB936" s="668"/>
      <c r="CC936" s="668"/>
      <c r="CD936" s="668"/>
      <c r="CE936" s="668"/>
      <c r="CF936" s="668"/>
      <c r="CG936" s="668"/>
      <c r="CH936" s="668"/>
      <c r="CI936" s="668"/>
      <c r="CJ936" s="668"/>
      <c r="CK936" s="668"/>
      <c r="CL936" s="668"/>
      <c r="CM936" s="668"/>
      <c r="CN936" s="668"/>
      <c r="CO936" s="668"/>
      <c r="CP936" s="668"/>
      <c r="CQ936" s="668"/>
      <c r="CR936" s="668"/>
      <c r="CS936" s="668"/>
      <c r="CT936" s="668"/>
      <c r="CU936" s="668"/>
      <c r="CV936" s="668"/>
      <c r="CW936" s="668"/>
      <c r="CX936" s="668"/>
      <c r="CY936" s="668"/>
      <c r="CZ936" s="668"/>
      <c r="DA936" s="668"/>
      <c r="DB936" s="668"/>
      <c r="DC936" s="668"/>
      <c r="DD936" s="668"/>
      <c r="DE936" s="668"/>
      <c r="DF936" s="668"/>
      <c r="DG936" s="668"/>
      <c r="DH936" s="668"/>
      <c r="DI936" s="668"/>
      <c r="DJ936" s="668"/>
      <c r="DK936" s="668"/>
      <c r="DL936" s="668"/>
      <c r="DM936" s="668"/>
      <c r="DN936" s="668"/>
      <c r="DO936" s="668"/>
      <c r="DP936" s="668"/>
      <c r="DQ936" s="668"/>
      <c r="DR936" s="668"/>
      <c r="DS936" s="668"/>
      <c r="DT936" s="668"/>
      <c r="DU936" s="668"/>
      <c r="DV936" s="668"/>
      <c r="DW936" s="668"/>
      <c r="DX936" s="668"/>
      <c r="DY936" s="668"/>
      <c r="DZ936" s="668"/>
      <c r="EA936" s="668"/>
      <c r="EB936" s="668"/>
      <c r="EC936" s="668"/>
      <c r="ED936" s="668"/>
      <c r="EE936" s="668"/>
      <c r="EF936" s="668"/>
      <c r="EG936" s="668"/>
      <c r="EH936" s="668"/>
      <c r="EI936" s="668"/>
      <c r="EJ936" s="668"/>
      <c r="EK936" s="668"/>
      <c r="EL936" s="668"/>
      <c r="EM936" s="668"/>
      <c r="EN936" s="668"/>
      <c r="EO936" s="668"/>
      <c r="EP936" s="668"/>
      <c r="EQ936" s="668"/>
      <c r="ER936" s="668"/>
      <c r="ES936" s="668"/>
      <c r="ET936" s="668"/>
      <c r="EU936" s="668"/>
      <c r="EV936" s="668"/>
      <c r="EW936" s="668"/>
      <c r="EX936" s="668"/>
      <c r="EY936" s="668"/>
      <c r="EZ936" s="668"/>
      <c r="FA936" s="668"/>
      <c r="FB936" s="668"/>
      <c r="FC936" s="668"/>
      <c r="FD936" s="668"/>
      <c r="FE936" s="668"/>
      <c r="FF936" s="668"/>
    </row>
    <row r="937" spans="1:162" s="668" customFormat="1" ht="24" customHeight="1" thickTop="1">
      <c r="A937" s="385"/>
      <c r="B937" s="384" t="s">
        <v>606</v>
      </c>
      <c r="C937" s="385"/>
      <c r="D937" s="478" t="s">
        <v>1415</v>
      </c>
      <c r="E937" s="419">
        <v>5813000</v>
      </c>
      <c r="F937" s="419">
        <v>0</v>
      </c>
      <c r="G937" s="417">
        <v>5813000</v>
      </c>
      <c r="H937" s="667"/>
      <c r="I937" s="669"/>
      <c r="J937" s="670" t="s">
        <v>606</v>
      </c>
      <c r="K937" s="669"/>
      <c r="L937" s="586" t="s">
        <v>4062</v>
      </c>
      <c r="M937" s="982">
        <f t="shared" si="42"/>
        <v>5813000</v>
      </c>
      <c r="N937" s="982">
        <f t="shared" si="43"/>
        <v>0</v>
      </c>
      <c r="O937" s="982">
        <f t="shared" si="44"/>
        <v>5813000</v>
      </c>
      <c r="P937" s="667"/>
      <c r="Q937" s="667"/>
      <c r="R937" s="667"/>
      <c r="S937" s="667"/>
      <c r="T937" s="667"/>
      <c r="U937" s="667"/>
      <c r="V937" s="667"/>
      <c r="W937" s="667"/>
      <c r="X937" s="667"/>
      <c r="Y937" s="667"/>
      <c r="Z937" s="667"/>
      <c r="AA937" s="667"/>
      <c r="AB937" s="667"/>
      <c r="AC937" s="667"/>
      <c r="AD937" s="667"/>
      <c r="AE937" s="667"/>
      <c r="AF937" s="667"/>
      <c r="AG937" s="667"/>
      <c r="AH937" s="667"/>
      <c r="AI937" s="667"/>
      <c r="AJ937" s="667"/>
    </row>
    <row r="938" spans="1:162" s="672" customFormat="1" ht="24" customHeight="1">
      <c r="A938" s="385"/>
      <c r="B938" s="385"/>
      <c r="C938" s="384" t="s">
        <v>592</v>
      </c>
      <c r="D938" s="418" t="s">
        <v>1408</v>
      </c>
      <c r="E938" s="419">
        <v>4229000</v>
      </c>
      <c r="F938" s="419">
        <v>0</v>
      </c>
      <c r="G938" s="417">
        <v>4229000</v>
      </c>
      <c r="H938" s="667"/>
      <c r="I938" s="669"/>
      <c r="J938" s="669"/>
      <c r="K938" s="670" t="s">
        <v>592</v>
      </c>
      <c r="L938" s="586" t="s">
        <v>4053</v>
      </c>
      <c r="M938" s="982">
        <f t="shared" si="42"/>
        <v>4229000</v>
      </c>
      <c r="N938" s="982">
        <f t="shared" si="43"/>
        <v>0</v>
      </c>
      <c r="O938" s="982">
        <f t="shared" si="44"/>
        <v>4229000</v>
      </c>
      <c r="P938" s="667"/>
      <c r="Q938" s="667"/>
      <c r="R938" s="667"/>
      <c r="S938" s="667"/>
      <c r="T938" s="667"/>
      <c r="U938" s="667"/>
      <c r="V938" s="667"/>
      <c r="W938" s="667"/>
      <c r="X938" s="667"/>
      <c r="Y938" s="667"/>
      <c r="Z938" s="667"/>
      <c r="AA938" s="667"/>
      <c r="AB938" s="667"/>
      <c r="AC938" s="667"/>
      <c r="AD938" s="667"/>
      <c r="AE938" s="667"/>
      <c r="AF938" s="667"/>
      <c r="AG938" s="667"/>
      <c r="AH938" s="667"/>
      <c r="AI938" s="667"/>
      <c r="AJ938" s="667"/>
      <c r="AK938" s="668"/>
      <c r="AL938" s="668"/>
      <c r="AM938" s="668"/>
      <c r="AN938" s="668"/>
      <c r="AO938" s="668"/>
      <c r="AP938" s="668"/>
      <c r="AQ938" s="668"/>
      <c r="AR938" s="668"/>
      <c r="AS938" s="668"/>
      <c r="AT938" s="668"/>
      <c r="AU938" s="668"/>
      <c r="AV938" s="668"/>
      <c r="AW938" s="668"/>
      <c r="AX938" s="668"/>
      <c r="AY938" s="668"/>
      <c r="AZ938" s="668"/>
      <c r="BA938" s="668"/>
      <c r="BB938" s="668"/>
      <c r="BC938" s="668"/>
      <c r="BD938" s="668"/>
      <c r="BE938" s="668"/>
      <c r="BF938" s="668"/>
      <c r="BG938" s="668"/>
      <c r="BH938" s="668"/>
      <c r="BI938" s="668"/>
      <c r="BJ938" s="668"/>
      <c r="BK938" s="668"/>
      <c r="BL938" s="668"/>
      <c r="BM938" s="668"/>
      <c r="BN938" s="668"/>
      <c r="BO938" s="668"/>
      <c r="BP938" s="668"/>
      <c r="BQ938" s="668"/>
      <c r="BR938" s="668"/>
      <c r="BS938" s="668"/>
      <c r="BT938" s="668"/>
      <c r="BU938" s="668"/>
      <c r="BV938" s="668"/>
      <c r="BW938" s="668"/>
      <c r="BX938" s="668"/>
      <c r="BY938" s="668"/>
      <c r="BZ938" s="668"/>
      <c r="CA938" s="668"/>
      <c r="CB938" s="668"/>
      <c r="CC938" s="668"/>
      <c r="CD938" s="668"/>
      <c r="CE938" s="668"/>
      <c r="CF938" s="668"/>
      <c r="CG938" s="668"/>
      <c r="CH938" s="668"/>
      <c r="CI938" s="668"/>
      <c r="CJ938" s="668"/>
      <c r="CK938" s="668"/>
      <c r="CL938" s="668"/>
      <c r="CM938" s="668"/>
      <c r="CN938" s="668"/>
      <c r="CO938" s="668"/>
      <c r="CP938" s="668"/>
      <c r="CQ938" s="668"/>
      <c r="CR938" s="668"/>
      <c r="CS938" s="668"/>
      <c r="CT938" s="668"/>
      <c r="CU938" s="668"/>
      <c r="CV938" s="668"/>
      <c r="CW938" s="668"/>
      <c r="CX938" s="668"/>
      <c r="CY938" s="668"/>
      <c r="CZ938" s="668"/>
      <c r="DA938" s="668"/>
      <c r="DB938" s="668"/>
      <c r="DC938" s="668"/>
      <c r="DD938" s="668"/>
      <c r="DE938" s="668"/>
      <c r="DF938" s="668"/>
      <c r="DG938" s="668"/>
      <c r="DH938" s="668"/>
      <c r="DI938" s="668"/>
      <c r="DJ938" s="668"/>
      <c r="DK938" s="668"/>
      <c r="DL938" s="668"/>
      <c r="DM938" s="668"/>
      <c r="DN938" s="668"/>
      <c r="DO938" s="668"/>
      <c r="DP938" s="668"/>
      <c r="DQ938" s="668"/>
      <c r="DR938" s="668"/>
      <c r="DS938" s="668"/>
      <c r="DT938" s="668"/>
      <c r="DU938" s="668"/>
      <c r="DV938" s="668"/>
      <c r="DW938" s="668"/>
      <c r="DX938" s="668"/>
      <c r="DY938" s="668"/>
      <c r="DZ938" s="668"/>
      <c r="EA938" s="668"/>
      <c r="EB938" s="668"/>
      <c r="EC938" s="668"/>
      <c r="ED938" s="668"/>
      <c r="EE938" s="668"/>
      <c r="EF938" s="668"/>
      <c r="EG938" s="668"/>
      <c r="EH938" s="668"/>
      <c r="EI938" s="668"/>
      <c r="EJ938" s="668"/>
      <c r="EK938" s="668"/>
      <c r="EL938" s="668"/>
      <c r="EM938" s="668"/>
      <c r="EN938" s="668"/>
      <c r="EO938" s="668"/>
      <c r="EP938" s="668"/>
      <c r="EQ938" s="668"/>
      <c r="ER938" s="668"/>
      <c r="ES938" s="668"/>
      <c r="ET938" s="668"/>
      <c r="EU938" s="668"/>
      <c r="EV938" s="668"/>
      <c r="EW938" s="668"/>
      <c r="EX938" s="668"/>
      <c r="EY938" s="668"/>
      <c r="EZ938" s="668"/>
      <c r="FA938" s="668"/>
      <c r="FB938" s="668"/>
      <c r="FC938" s="668"/>
      <c r="FD938" s="668"/>
      <c r="FE938" s="668"/>
      <c r="FF938" s="668"/>
    </row>
    <row r="939" spans="1:162" s="684" customFormat="1" ht="24" customHeight="1">
      <c r="A939" s="384"/>
      <c r="B939" s="385"/>
      <c r="C939" s="385" t="s">
        <v>595</v>
      </c>
      <c r="D939" s="418" t="s">
        <v>1412</v>
      </c>
      <c r="E939" s="419">
        <v>219000</v>
      </c>
      <c r="F939" s="419">
        <v>0</v>
      </c>
      <c r="G939" s="417">
        <v>219000</v>
      </c>
      <c r="H939" s="667"/>
      <c r="I939" s="670"/>
      <c r="J939" s="669"/>
      <c r="K939" s="669" t="s">
        <v>595</v>
      </c>
      <c r="L939" s="586" t="s">
        <v>4063</v>
      </c>
      <c r="M939" s="982">
        <f t="shared" si="42"/>
        <v>219000</v>
      </c>
      <c r="N939" s="982">
        <f t="shared" si="43"/>
        <v>0</v>
      </c>
      <c r="O939" s="982">
        <f t="shared" si="44"/>
        <v>219000</v>
      </c>
      <c r="P939" s="667"/>
      <c r="Q939" s="667"/>
      <c r="R939" s="667"/>
      <c r="S939" s="667"/>
      <c r="T939" s="667"/>
      <c r="U939" s="667"/>
      <c r="V939" s="667"/>
      <c r="W939" s="667"/>
      <c r="X939" s="667"/>
      <c r="Y939" s="667"/>
      <c r="Z939" s="667"/>
      <c r="AA939" s="667"/>
      <c r="AB939" s="667"/>
      <c r="AC939" s="667"/>
      <c r="AD939" s="667"/>
      <c r="AE939" s="667"/>
      <c r="AF939" s="667"/>
      <c r="AG939" s="667"/>
      <c r="AH939" s="667"/>
      <c r="AI939" s="667"/>
      <c r="AJ939" s="667"/>
      <c r="AK939" s="668"/>
      <c r="AL939" s="668"/>
      <c r="AM939" s="668"/>
      <c r="AN939" s="668"/>
      <c r="AO939" s="668"/>
      <c r="AP939" s="668"/>
      <c r="AQ939" s="668"/>
      <c r="AR939" s="668"/>
      <c r="AS939" s="668"/>
      <c r="AT939" s="668"/>
      <c r="AU939" s="668"/>
      <c r="AV939" s="668"/>
      <c r="AW939" s="668"/>
      <c r="AX939" s="668"/>
      <c r="AY939" s="668"/>
      <c r="AZ939" s="668"/>
      <c r="BA939" s="668"/>
      <c r="BB939" s="668"/>
      <c r="BC939" s="668"/>
      <c r="BD939" s="668"/>
      <c r="BE939" s="668"/>
      <c r="BF939" s="668"/>
      <c r="BG939" s="668"/>
      <c r="BH939" s="668"/>
      <c r="BI939" s="668"/>
      <c r="BJ939" s="668"/>
      <c r="BK939" s="668"/>
      <c r="BL939" s="668"/>
      <c r="BM939" s="668"/>
      <c r="BN939" s="668"/>
      <c r="BO939" s="668"/>
      <c r="BP939" s="668"/>
      <c r="BQ939" s="668"/>
      <c r="BR939" s="668"/>
      <c r="BS939" s="668"/>
      <c r="BT939" s="668"/>
      <c r="BU939" s="668"/>
      <c r="BV939" s="668"/>
      <c r="BW939" s="668"/>
      <c r="BX939" s="668"/>
      <c r="BY939" s="668"/>
      <c r="BZ939" s="668"/>
      <c r="CA939" s="668"/>
      <c r="CB939" s="668"/>
      <c r="CC939" s="668"/>
      <c r="CD939" s="668"/>
      <c r="CE939" s="668"/>
      <c r="CF939" s="668"/>
      <c r="CG939" s="668"/>
      <c r="CH939" s="668"/>
      <c r="CI939" s="668"/>
      <c r="CJ939" s="668"/>
      <c r="CK939" s="668"/>
      <c r="CL939" s="668"/>
      <c r="CM939" s="668"/>
      <c r="CN939" s="668"/>
      <c r="CO939" s="668"/>
      <c r="CP939" s="668"/>
      <c r="CQ939" s="668"/>
      <c r="CR939" s="668"/>
      <c r="CS939" s="668"/>
      <c r="CT939" s="668"/>
      <c r="CU939" s="668"/>
      <c r="CV939" s="668"/>
      <c r="CW939" s="668"/>
      <c r="CX939" s="668"/>
      <c r="CY939" s="668"/>
      <c r="CZ939" s="668"/>
      <c r="DA939" s="668"/>
      <c r="DB939" s="668"/>
      <c r="DC939" s="668"/>
      <c r="DD939" s="668"/>
      <c r="DE939" s="668"/>
      <c r="DF939" s="668"/>
      <c r="DG939" s="668"/>
      <c r="DH939" s="668"/>
      <c r="DI939" s="668"/>
      <c r="DJ939" s="668"/>
      <c r="DK939" s="668"/>
      <c r="DL939" s="668"/>
      <c r="DM939" s="668"/>
      <c r="DN939" s="668"/>
      <c r="DO939" s="668"/>
      <c r="DP939" s="668"/>
      <c r="DQ939" s="668"/>
      <c r="DR939" s="668"/>
      <c r="DS939" s="668"/>
      <c r="DT939" s="668"/>
      <c r="DU939" s="668"/>
      <c r="DV939" s="668"/>
      <c r="DW939" s="668"/>
      <c r="DX939" s="668"/>
      <c r="DY939" s="668"/>
      <c r="DZ939" s="668"/>
      <c r="EA939" s="668"/>
      <c r="EB939" s="668"/>
      <c r="EC939" s="668"/>
      <c r="ED939" s="668"/>
      <c r="EE939" s="668"/>
      <c r="EF939" s="668"/>
      <c r="EG939" s="668"/>
      <c r="EH939" s="668"/>
      <c r="EI939" s="668"/>
      <c r="EJ939" s="668"/>
      <c r="EK939" s="668"/>
      <c r="EL939" s="668"/>
      <c r="EM939" s="668"/>
      <c r="EN939" s="668"/>
      <c r="EO939" s="668"/>
      <c r="EP939" s="668"/>
      <c r="EQ939" s="668"/>
      <c r="ER939" s="668"/>
      <c r="ES939" s="668"/>
      <c r="ET939" s="668"/>
      <c r="EU939" s="668"/>
      <c r="EV939" s="668"/>
      <c r="EW939" s="668"/>
      <c r="EX939" s="668"/>
      <c r="EY939" s="668"/>
      <c r="EZ939" s="668"/>
      <c r="FA939" s="668"/>
      <c r="FB939" s="668"/>
      <c r="FC939" s="668"/>
      <c r="FD939" s="668"/>
      <c r="FE939" s="668"/>
      <c r="FF939" s="668"/>
    </row>
    <row r="940" spans="1:162" s="672" customFormat="1" ht="24" customHeight="1">
      <c r="A940" s="414"/>
      <c r="B940" s="415"/>
      <c r="C940" s="414" t="s">
        <v>599</v>
      </c>
      <c r="D940" s="416" t="s">
        <v>1413</v>
      </c>
      <c r="E940" s="417">
        <v>296000</v>
      </c>
      <c r="F940" s="417">
        <v>0</v>
      </c>
      <c r="G940" s="417">
        <v>296000</v>
      </c>
      <c r="H940" s="667"/>
      <c r="I940" s="665"/>
      <c r="J940" s="666"/>
      <c r="K940" s="665" t="s">
        <v>599</v>
      </c>
      <c r="L940" s="585" t="s">
        <v>4064</v>
      </c>
      <c r="M940" s="981">
        <f t="shared" si="42"/>
        <v>296000</v>
      </c>
      <c r="N940" s="981">
        <f t="shared" si="43"/>
        <v>0</v>
      </c>
      <c r="O940" s="981">
        <f t="shared" si="44"/>
        <v>296000</v>
      </c>
      <c r="P940" s="667"/>
      <c r="Q940" s="667"/>
      <c r="R940" s="667"/>
      <c r="S940" s="667"/>
      <c r="T940" s="667"/>
      <c r="U940" s="667"/>
      <c r="V940" s="667"/>
      <c r="W940" s="667"/>
      <c r="X940" s="667"/>
      <c r="Y940" s="667"/>
      <c r="Z940" s="667"/>
      <c r="AA940" s="667"/>
      <c r="AB940" s="667"/>
      <c r="AC940" s="667"/>
      <c r="AD940" s="667"/>
      <c r="AE940" s="667"/>
      <c r="AF940" s="667"/>
      <c r="AG940" s="667"/>
      <c r="AH940" s="667"/>
      <c r="AI940" s="667"/>
      <c r="AJ940" s="667"/>
      <c r="AK940" s="668"/>
      <c r="AL940" s="668"/>
      <c r="AM940" s="668"/>
      <c r="AN940" s="668"/>
      <c r="AO940" s="668"/>
      <c r="AP940" s="668"/>
      <c r="AQ940" s="668"/>
      <c r="AR940" s="668"/>
      <c r="AS940" s="668"/>
      <c r="AT940" s="668"/>
      <c r="AU940" s="668"/>
      <c r="AV940" s="668"/>
      <c r="AW940" s="668"/>
      <c r="AX940" s="668"/>
      <c r="AY940" s="668"/>
      <c r="AZ940" s="668"/>
      <c r="BA940" s="668"/>
      <c r="BB940" s="668"/>
      <c r="BC940" s="668"/>
      <c r="BD940" s="668"/>
      <c r="BE940" s="668"/>
      <c r="BF940" s="668"/>
      <c r="BG940" s="668"/>
      <c r="BH940" s="668"/>
      <c r="BI940" s="668"/>
      <c r="BJ940" s="668"/>
      <c r="BK940" s="668"/>
      <c r="BL940" s="668"/>
      <c r="BM940" s="668"/>
      <c r="BN940" s="668"/>
      <c r="BO940" s="668"/>
      <c r="BP940" s="668"/>
      <c r="BQ940" s="668"/>
      <c r="BR940" s="668"/>
      <c r="BS940" s="668"/>
      <c r="BT940" s="668"/>
      <c r="BU940" s="668"/>
      <c r="BV940" s="668"/>
      <c r="BW940" s="668"/>
      <c r="BX940" s="668"/>
      <c r="BY940" s="668"/>
      <c r="BZ940" s="668"/>
      <c r="CA940" s="668"/>
      <c r="CB940" s="668"/>
      <c r="CC940" s="668"/>
      <c r="CD940" s="668"/>
      <c r="CE940" s="668"/>
      <c r="CF940" s="668"/>
      <c r="CG940" s="668"/>
      <c r="CH940" s="668"/>
      <c r="CI940" s="668"/>
      <c r="CJ940" s="668"/>
      <c r="CK940" s="668"/>
      <c r="CL940" s="668"/>
      <c r="CM940" s="668"/>
      <c r="CN940" s="668"/>
      <c r="CO940" s="668"/>
      <c r="CP940" s="668"/>
      <c r="CQ940" s="668"/>
      <c r="CR940" s="668"/>
      <c r="CS940" s="668"/>
      <c r="CT940" s="668"/>
      <c r="CU940" s="668"/>
      <c r="CV940" s="668"/>
      <c r="CW940" s="668"/>
      <c r="CX940" s="668"/>
      <c r="CY940" s="668"/>
      <c r="CZ940" s="668"/>
      <c r="DA940" s="668"/>
      <c r="DB940" s="668"/>
      <c r="DC940" s="668"/>
      <c r="DD940" s="668"/>
      <c r="DE940" s="668"/>
      <c r="DF940" s="668"/>
      <c r="DG940" s="668"/>
      <c r="DH940" s="668"/>
      <c r="DI940" s="668"/>
      <c r="DJ940" s="668"/>
      <c r="DK940" s="668"/>
      <c r="DL940" s="668"/>
      <c r="DM940" s="668"/>
      <c r="DN940" s="668"/>
      <c r="DO940" s="668"/>
      <c r="DP940" s="668"/>
      <c r="DQ940" s="668"/>
      <c r="DR940" s="668"/>
      <c r="DS940" s="668"/>
      <c r="DT940" s="668"/>
      <c r="DU940" s="668"/>
      <c r="DV940" s="668"/>
      <c r="DW940" s="668"/>
      <c r="DX940" s="668"/>
      <c r="DY940" s="668"/>
      <c r="DZ940" s="668"/>
      <c r="EA940" s="668"/>
      <c r="EB940" s="668"/>
      <c r="EC940" s="668"/>
      <c r="ED940" s="668"/>
      <c r="EE940" s="668"/>
      <c r="EF940" s="668"/>
      <c r="EG940" s="668"/>
      <c r="EH940" s="668"/>
      <c r="EI940" s="668"/>
      <c r="EJ940" s="668"/>
      <c r="EK940" s="668"/>
      <c r="EL940" s="668"/>
      <c r="EM940" s="668"/>
      <c r="EN940" s="668"/>
      <c r="EO940" s="668"/>
      <c r="EP940" s="668"/>
      <c r="EQ940" s="668"/>
      <c r="ER940" s="668"/>
      <c r="ES940" s="668"/>
      <c r="ET940" s="668"/>
      <c r="EU940" s="668"/>
      <c r="EV940" s="668"/>
      <c r="EW940" s="668"/>
      <c r="EX940" s="668"/>
      <c r="EY940" s="668"/>
      <c r="EZ940" s="668"/>
      <c r="FA940" s="668"/>
      <c r="FB940" s="668"/>
      <c r="FC940" s="668"/>
      <c r="FD940" s="668"/>
      <c r="FE940" s="668"/>
      <c r="FF940" s="668"/>
    </row>
    <row r="941" spans="1:162" s="668" customFormat="1" ht="24" customHeight="1">
      <c r="A941" s="385"/>
      <c r="B941" s="385"/>
      <c r="C941" s="384" t="s">
        <v>603</v>
      </c>
      <c r="D941" s="418" t="s">
        <v>1414</v>
      </c>
      <c r="E941" s="419">
        <v>1069000</v>
      </c>
      <c r="F941" s="419">
        <v>0</v>
      </c>
      <c r="G941" s="417">
        <v>1069000</v>
      </c>
      <c r="H941" s="667"/>
      <c r="I941" s="669"/>
      <c r="J941" s="669"/>
      <c r="K941" s="670" t="s">
        <v>603</v>
      </c>
      <c r="L941" s="586" t="s">
        <v>4065</v>
      </c>
      <c r="M941" s="982">
        <f t="shared" si="42"/>
        <v>1069000</v>
      </c>
      <c r="N941" s="982">
        <f t="shared" si="43"/>
        <v>0</v>
      </c>
      <c r="O941" s="982">
        <f t="shared" si="44"/>
        <v>1069000</v>
      </c>
      <c r="P941" s="667"/>
      <c r="Q941" s="667"/>
      <c r="R941" s="667"/>
      <c r="S941" s="667"/>
      <c r="T941" s="667"/>
      <c r="U941" s="667"/>
      <c r="V941" s="667"/>
      <c r="W941" s="667"/>
      <c r="X941" s="667"/>
      <c r="Y941" s="667"/>
      <c r="Z941" s="667"/>
      <c r="AA941" s="667"/>
      <c r="AB941" s="667"/>
      <c r="AC941" s="667"/>
      <c r="AD941" s="667"/>
      <c r="AE941" s="667"/>
      <c r="AF941" s="667"/>
      <c r="AG941" s="667"/>
      <c r="AH941" s="667"/>
      <c r="AI941" s="667"/>
      <c r="AJ941" s="667"/>
    </row>
    <row r="942" spans="1:162" s="678" customFormat="1" ht="24" customHeight="1" thickBot="1">
      <c r="A942" s="424" t="s">
        <v>1416</v>
      </c>
      <c r="B942" s="425"/>
      <c r="C942" s="424"/>
      <c r="D942" s="479" t="s">
        <v>1417</v>
      </c>
      <c r="E942" s="427">
        <v>57464530</v>
      </c>
      <c r="F942" s="427">
        <v>0</v>
      </c>
      <c r="G942" s="439">
        <v>57464530</v>
      </c>
      <c r="H942" s="667"/>
      <c r="I942" s="675" t="s">
        <v>1416</v>
      </c>
      <c r="J942" s="676"/>
      <c r="K942" s="675"/>
      <c r="L942" s="587" t="s">
        <v>4066</v>
      </c>
      <c r="M942" s="984">
        <f t="shared" si="42"/>
        <v>57464530</v>
      </c>
      <c r="N942" s="984">
        <f t="shared" si="43"/>
        <v>0</v>
      </c>
      <c r="O942" s="984">
        <f t="shared" si="44"/>
        <v>57464530</v>
      </c>
      <c r="P942" s="667"/>
      <c r="Q942" s="667"/>
      <c r="R942" s="667"/>
      <c r="S942" s="667"/>
      <c r="T942" s="667"/>
      <c r="U942" s="667"/>
      <c r="V942" s="667"/>
      <c r="W942" s="667"/>
      <c r="X942" s="667"/>
      <c r="Y942" s="667"/>
      <c r="Z942" s="667"/>
      <c r="AA942" s="667"/>
      <c r="AB942" s="667"/>
      <c r="AC942" s="667"/>
      <c r="AD942" s="667"/>
      <c r="AE942" s="667"/>
      <c r="AF942" s="667"/>
      <c r="AG942" s="667"/>
      <c r="AH942" s="667"/>
      <c r="AI942" s="667"/>
      <c r="AJ942" s="667"/>
      <c r="AK942" s="668"/>
      <c r="AL942" s="668"/>
      <c r="AM942" s="668"/>
      <c r="AN942" s="668"/>
      <c r="AO942" s="668"/>
      <c r="AP942" s="668"/>
      <c r="AQ942" s="668"/>
      <c r="AR942" s="668"/>
      <c r="AS942" s="668"/>
      <c r="AT942" s="668"/>
      <c r="AU942" s="668"/>
      <c r="AV942" s="668"/>
      <c r="AW942" s="668"/>
      <c r="AX942" s="668"/>
      <c r="AY942" s="668"/>
      <c r="AZ942" s="668"/>
      <c r="BA942" s="668"/>
      <c r="BB942" s="668"/>
      <c r="BC942" s="668"/>
      <c r="BD942" s="668"/>
      <c r="BE942" s="668"/>
      <c r="BF942" s="668"/>
      <c r="BG942" s="668"/>
      <c r="BH942" s="668"/>
      <c r="BI942" s="668"/>
      <c r="BJ942" s="668"/>
      <c r="BK942" s="668"/>
      <c r="BL942" s="668"/>
      <c r="BM942" s="668"/>
      <c r="BN942" s="668"/>
      <c r="BO942" s="668"/>
      <c r="BP942" s="668"/>
      <c r="BQ942" s="668"/>
      <c r="BR942" s="668"/>
      <c r="BS942" s="668"/>
      <c r="BT942" s="668"/>
      <c r="BU942" s="668"/>
      <c r="BV942" s="668"/>
      <c r="BW942" s="668"/>
      <c r="BX942" s="668"/>
      <c r="BY942" s="668"/>
      <c r="BZ942" s="668"/>
      <c r="CA942" s="668"/>
      <c r="CB942" s="668"/>
      <c r="CC942" s="668"/>
      <c r="CD942" s="668"/>
      <c r="CE942" s="668"/>
      <c r="CF942" s="668"/>
      <c r="CG942" s="668"/>
      <c r="CH942" s="668"/>
      <c r="CI942" s="668"/>
      <c r="CJ942" s="668"/>
      <c r="CK942" s="668"/>
      <c r="CL942" s="668"/>
      <c r="CM942" s="668"/>
      <c r="CN942" s="668"/>
      <c r="CO942" s="668"/>
      <c r="CP942" s="668"/>
      <c r="CQ942" s="668"/>
      <c r="CR942" s="668"/>
      <c r="CS942" s="668"/>
      <c r="CT942" s="668"/>
      <c r="CU942" s="668"/>
      <c r="CV942" s="668"/>
      <c r="CW942" s="668"/>
      <c r="CX942" s="668"/>
      <c r="CY942" s="668"/>
      <c r="CZ942" s="668"/>
      <c r="DA942" s="668"/>
      <c r="DB942" s="668"/>
      <c r="DC942" s="668"/>
      <c r="DD942" s="668"/>
      <c r="DE942" s="668"/>
      <c r="DF942" s="668"/>
      <c r="DG942" s="668"/>
      <c r="DH942" s="668"/>
      <c r="DI942" s="668"/>
      <c r="DJ942" s="668"/>
      <c r="DK942" s="668"/>
      <c r="DL942" s="668"/>
      <c r="DM942" s="668"/>
      <c r="DN942" s="668"/>
      <c r="DO942" s="668"/>
      <c r="DP942" s="668"/>
      <c r="DQ942" s="668"/>
      <c r="DR942" s="668"/>
      <c r="DS942" s="668"/>
      <c r="DT942" s="668"/>
      <c r="DU942" s="668"/>
      <c r="DV942" s="668"/>
      <c r="DW942" s="668"/>
      <c r="DX942" s="668"/>
      <c r="DY942" s="668"/>
      <c r="DZ942" s="668"/>
      <c r="EA942" s="668"/>
      <c r="EB942" s="668"/>
      <c r="EC942" s="668"/>
      <c r="ED942" s="668"/>
      <c r="EE942" s="668"/>
      <c r="EF942" s="668"/>
      <c r="EG942" s="668"/>
      <c r="EH942" s="668"/>
      <c r="EI942" s="668"/>
      <c r="EJ942" s="668"/>
      <c r="EK942" s="668"/>
      <c r="EL942" s="668"/>
      <c r="EM942" s="668"/>
      <c r="EN942" s="668"/>
      <c r="EO942" s="668"/>
      <c r="EP942" s="668"/>
      <c r="EQ942" s="668"/>
      <c r="ER942" s="668"/>
      <c r="ES942" s="668"/>
      <c r="ET942" s="668"/>
      <c r="EU942" s="668"/>
      <c r="EV942" s="668"/>
      <c r="EW942" s="668"/>
      <c r="EX942" s="668"/>
      <c r="EY942" s="668"/>
      <c r="EZ942" s="668"/>
      <c r="FA942" s="668"/>
      <c r="FB942" s="668"/>
      <c r="FC942" s="668"/>
      <c r="FD942" s="668"/>
      <c r="FE942" s="668"/>
      <c r="FF942" s="668"/>
    </row>
    <row r="943" spans="1:162" s="668" customFormat="1" ht="24" customHeight="1" thickTop="1">
      <c r="A943" s="414"/>
      <c r="B943" s="414" t="s">
        <v>592</v>
      </c>
      <c r="C943" s="415"/>
      <c r="D943" s="416" t="s">
        <v>617</v>
      </c>
      <c r="E943" s="417">
        <v>23963080</v>
      </c>
      <c r="F943" s="417">
        <v>0</v>
      </c>
      <c r="G943" s="417">
        <v>23963080</v>
      </c>
      <c r="H943" s="667"/>
      <c r="I943" s="665"/>
      <c r="J943" s="665" t="s">
        <v>592</v>
      </c>
      <c r="K943" s="666"/>
      <c r="L943" s="585" t="s">
        <v>4067</v>
      </c>
      <c r="M943" s="981">
        <f t="shared" si="42"/>
        <v>23963080</v>
      </c>
      <c r="N943" s="981">
        <f t="shared" si="43"/>
        <v>0</v>
      </c>
      <c r="O943" s="981">
        <f t="shared" si="44"/>
        <v>23963080</v>
      </c>
      <c r="P943" s="667"/>
      <c r="Q943" s="667"/>
      <c r="R943" s="667"/>
      <c r="S943" s="667"/>
      <c r="T943" s="667"/>
      <c r="U943" s="667"/>
      <c r="V943" s="667"/>
      <c r="W943" s="667"/>
      <c r="X943" s="667"/>
      <c r="Y943" s="667"/>
      <c r="Z943" s="667"/>
      <c r="AA943" s="667"/>
      <c r="AB943" s="667"/>
      <c r="AC943" s="667"/>
      <c r="AD943" s="667"/>
      <c r="AE943" s="667"/>
      <c r="AF943" s="667"/>
      <c r="AG943" s="667"/>
      <c r="AH943" s="667"/>
      <c r="AI943" s="667"/>
      <c r="AJ943" s="667"/>
    </row>
    <row r="944" spans="1:162" s="668" customFormat="1" ht="24" customHeight="1">
      <c r="A944" s="385"/>
      <c r="B944" s="384"/>
      <c r="C944" s="385" t="s">
        <v>592</v>
      </c>
      <c r="D944" s="418" t="s">
        <v>594</v>
      </c>
      <c r="E944" s="419">
        <v>23963080</v>
      </c>
      <c r="F944" s="419">
        <v>0</v>
      </c>
      <c r="G944" s="417">
        <v>23963080</v>
      </c>
      <c r="H944" s="667"/>
      <c r="I944" s="669"/>
      <c r="J944" s="670"/>
      <c r="K944" s="669" t="s">
        <v>592</v>
      </c>
      <c r="L944" s="586" t="s">
        <v>3327</v>
      </c>
      <c r="M944" s="982">
        <f t="shared" si="42"/>
        <v>23963080</v>
      </c>
      <c r="N944" s="982">
        <f t="shared" si="43"/>
        <v>0</v>
      </c>
      <c r="O944" s="982">
        <f t="shared" si="44"/>
        <v>23963080</v>
      </c>
      <c r="P944" s="667"/>
      <c r="Q944" s="667"/>
      <c r="R944" s="667"/>
      <c r="S944" s="667"/>
      <c r="T944" s="667"/>
      <c r="U944" s="667"/>
      <c r="V944" s="667"/>
      <c r="W944" s="667"/>
      <c r="X944" s="667"/>
      <c r="Y944" s="667"/>
      <c r="Z944" s="667"/>
      <c r="AA944" s="667"/>
      <c r="AB944" s="667"/>
      <c r="AC944" s="667"/>
      <c r="AD944" s="667"/>
      <c r="AE944" s="667"/>
      <c r="AF944" s="667"/>
      <c r="AG944" s="667"/>
      <c r="AH944" s="667"/>
      <c r="AI944" s="667"/>
      <c r="AJ944" s="667"/>
    </row>
    <row r="945" spans="1:162" s="678" customFormat="1" ht="24" customHeight="1" thickBot="1">
      <c r="A945" s="385"/>
      <c r="B945" s="385" t="s">
        <v>595</v>
      </c>
      <c r="C945" s="384"/>
      <c r="D945" s="418" t="s">
        <v>1418</v>
      </c>
      <c r="E945" s="419">
        <v>21584900</v>
      </c>
      <c r="F945" s="419">
        <v>0</v>
      </c>
      <c r="G945" s="417">
        <v>21584900</v>
      </c>
      <c r="H945" s="667"/>
      <c r="I945" s="669"/>
      <c r="J945" s="669" t="s">
        <v>595</v>
      </c>
      <c r="K945" s="670"/>
      <c r="L945" s="586" t="s">
        <v>4068</v>
      </c>
      <c r="M945" s="982">
        <f t="shared" si="42"/>
        <v>21584900</v>
      </c>
      <c r="N945" s="982">
        <f t="shared" si="43"/>
        <v>0</v>
      </c>
      <c r="O945" s="982">
        <f t="shared" si="44"/>
        <v>21584900</v>
      </c>
      <c r="P945" s="667"/>
      <c r="Q945" s="667"/>
      <c r="R945" s="667"/>
      <c r="S945" s="667"/>
      <c r="T945" s="667"/>
      <c r="U945" s="667"/>
      <c r="V945" s="667"/>
      <c r="W945" s="667"/>
      <c r="X945" s="667"/>
      <c r="Y945" s="667"/>
      <c r="Z945" s="667"/>
      <c r="AA945" s="667"/>
      <c r="AB945" s="667"/>
      <c r="AC945" s="667"/>
      <c r="AD945" s="667"/>
      <c r="AE945" s="667"/>
      <c r="AF945" s="667"/>
      <c r="AG945" s="667"/>
      <c r="AH945" s="667"/>
      <c r="AI945" s="667"/>
      <c r="AJ945" s="667"/>
      <c r="AK945" s="668"/>
      <c r="AL945" s="668"/>
      <c r="AM945" s="668"/>
      <c r="AN945" s="668"/>
      <c r="AO945" s="668"/>
      <c r="AP945" s="668"/>
      <c r="AQ945" s="668"/>
      <c r="AR945" s="668"/>
      <c r="AS945" s="668"/>
      <c r="AT945" s="668"/>
      <c r="AU945" s="668"/>
      <c r="AV945" s="668"/>
      <c r="AW945" s="668"/>
      <c r="AX945" s="668"/>
      <c r="AY945" s="668"/>
      <c r="AZ945" s="668"/>
      <c r="BA945" s="668"/>
      <c r="BB945" s="668"/>
      <c r="BC945" s="668"/>
      <c r="BD945" s="668"/>
      <c r="BE945" s="668"/>
      <c r="BF945" s="668"/>
      <c r="BG945" s="668"/>
      <c r="BH945" s="668"/>
      <c r="BI945" s="668"/>
      <c r="BJ945" s="668"/>
      <c r="BK945" s="668"/>
      <c r="BL945" s="668"/>
      <c r="BM945" s="668"/>
      <c r="BN945" s="668"/>
      <c r="BO945" s="668"/>
      <c r="BP945" s="668"/>
      <c r="BQ945" s="668"/>
      <c r="BR945" s="668"/>
      <c r="BS945" s="668"/>
      <c r="BT945" s="668"/>
      <c r="BU945" s="668"/>
      <c r="BV945" s="668"/>
      <c r="BW945" s="668"/>
      <c r="BX945" s="668"/>
      <c r="BY945" s="668"/>
      <c r="BZ945" s="668"/>
      <c r="CA945" s="668"/>
      <c r="CB945" s="668"/>
      <c r="CC945" s="668"/>
      <c r="CD945" s="668"/>
      <c r="CE945" s="668"/>
      <c r="CF945" s="668"/>
      <c r="CG945" s="668"/>
      <c r="CH945" s="668"/>
      <c r="CI945" s="668"/>
      <c r="CJ945" s="668"/>
      <c r="CK945" s="668"/>
      <c r="CL945" s="668"/>
      <c r="CM945" s="668"/>
      <c r="CN945" s="668"/>
      <c r="CO945" s="668"/>
      <c r="CP945" s="668"/>
      <c r="CQ945" s="668"/>
      <c r="CR945" s="668"/>
      <c r="CS945" s="668"/>
      <c r="CT945" s="668"/>
      <c r="CU945" s="668"/>
      <c r="CV945" s="668"/>
      <c r="CW945" s="668"/>
      <c r="CX945" s="668"/>
      <c r="CY945" s="668"/>
      <c r="CZ945" s="668"/>
      <c r="DA945" s="668"/>
      <c r="DB945" s="668"/>
      <c r="DC945" s="668"/>
      <c r="DD945" s="668"/>
      <c r="DE945" s="668"/>
      <c r="DF945" s="668"/>
      <c r="DG945" s="668"/>
      <c r="DH945" s="668"/>
      <c r="DI945" s="668"/>
      <c r="DJ945" s="668"/>
      <c r="DK945" s="668"/>
      <c r="DL945" s="668"/>
      <c r="DM945" s="668"/>
      <c r="DN945" s="668"/>
      <c r="DO945" s="668"/>
      <c r="DP945" s="668"/>
      <c r="DQ945" s="668"/>
      <c r="DR945" s="668"/>
      <c r="DS945" s="668"/>
      <c r="DT945" s="668"/>
      <c r="DU945" s="668"/>
      <c r="DV945" s="668"/>
      <c r="DW945" s="668"/>
      <c r="DX945" s="668"/>
      <c r="DY945" s="668"/>
      <c r="DZ945" s="668"/>
      <c r="EA945" s="668"/>
      <c r="EB945" s="668"/>
      <c r="EC945" s="668"/>
      <c r="ED945" s="668"/>
      <c r="EE945" s="668"/>
      <c r="EF945" s="668"/>
      <c r="EG945" s="668"/>
      <c r="EH945" s="668"/>
      <c r="EI945" s="668"/>
      <c r="EJ945" s="668"/>
      <c r="EK945" s="668"/>
      <c r="EL945" s="668"/>
      <c r="EM945" s="668"/>
      <c r="EN945" s="668"/>
      <c r="EO945" s="668"/>
      <c r="EP945" s="668"/>
      <c r="EQ945" s="668"/>
      <c r="ER945" s="668"/>
      <c r="ES945" s="668"/>
      <c r="ET945" s="668"/>
      <c r="EU945" s="668"/>
      <c r="EV945" s="668"/>
      <c r="EW945" s="668"/>
      <c r="EX945" s="668"/>
      <c r="EY945" s="668"/>
      <c r="EZ945" s="668"/>
      <c r="FA945" s="668"/>
      <c r="FB945" s="668"/>
      <c r="FC945" s="668"/>
      <c r="FD945" s="668"/>
      <c r="FE945" s="668"/>
      <c r="FF945" s="668"/>
    </row>
    <row r="946" spans="1:162" s="672" customFormat="1" ht="24" customHeight="1" thickTop="1">
      <c r="A946" s="385"/>
      <c r="B946" s="384"/>
      <c r="C946" s="385" t="s">
        <v>592</v>
      </c>
      <c r="D946" s="418" t="s">
        <v>1404</v>
      </c>
      <c r="E946" s="419">
        <v>9937060</v>
      </c>
      <c r="F946" s="419">
        <v>0</v>
      </c>
      <c r="G946" s="419">
        <v>9937060</v>
      </c>
      <c r="H946" s="667"/>
      <c r="I946" s="669"/>
      <c r="J946" s="670"/>
      <c r="K946" s="669" t="s">
        <v>592</v>
      </c>
      <c r="L946" s="586" t="s">
        <v>4050</v>
      </c>
      <c r="M946" s="982">
        <f t="shared" si="42"/>
        <v>9937060</v>
      </c>
      <c r="N946" s="982">
        <f t="shared" si="43"/>
        <v>0</v>
      </c>
      <c r="O946" s="982">
        <f t="shared" si="44"/>
        <v>9937060</v>
      </c>
      <c r="P946" s="667"/>
      <c r="Q946" s="667"/>
      <c r="R946" s="667"/>
      <c r="S946" s="667"/>
      <c r="T946" s="667"/>
      <c r="U946" s="667"/>
      <c r="V946" s="667"/>
      <c r="W946" s="667"/>
      <c r="X946" s="667"/>
      <c r="Y946" s="667"/>
      <c r="Z946" s="667"/>
      <c r="AA946" s="667"/>
      <c r="AB946" s="667"/>
      <c r="AC946" s="667"/>
      <c r="AD946" s="667"/>
      <c r="AE946" s="667"/>
      <c r="AF946" s="667"/>
      <c r="AG946" s="667"/>
      <c r="AH946" s="667"/>
      <c r="AI946" s="667"/>
      <c r="AJ946" s="667"/>
      <c r="AK946" s="668"/>
      <c r="AL946" s="668"/>
      <c r="AM946" s="668"/>
      <c r="AN946" s="668"/>
      <c r="AO946" s="668"/>
      <c r="AP946" s="668"/>
      <c r="AQ946" s="668"/>
      <c r="AR946" s="668"/>
      <c r="AS946" s="668"/>
      <c r="AT946" s="668"/>
      <c r="AU946" s="668"/>
      <c r="AV946" s="668"/>
      <c r="AW946" s="668"/>
      <c r="AX946" s="668"/>
      <c r="AY946" s="668"/>
      <c r="AZ946" s="668"/>
      <c r="BA946" s="668"/>
      <c r="BB946" s="668"/>
      <c r="BC946" s="668"/>
      <c r="BD946" s="668"/>
      <c r="BE946" s="668"/>
      <c r="BF946" s="668"/>
      <c r="BG946" s="668"/>
      <c r="BH946" s="668"/>
      <c r="BI946" s="668"/>
      <c r="BJ946" s="668"/>
      <c r="BK946" s="668"/>
      <c r="BL946" s="668"/>
      <c r="BM946" s="668"/>
      <c r="BN946" s="668"/>
      <c r="BO946" s="668"/>
      <c r="BP946" s="668"/>
      <c r="BQ946" s="668"/>
      <c r="BR946" s="668"/>
      <c r="BS946" s="668"/>
      <c r="BT946" s="668"/>
      <c r="BU946" s="668"/>
      <c r="BV946" s="668"/>
      <c r="BW946" s="668"/>
      <c r="BX946" s="668"/>
      <c r="BY946" s="668"/>
      <c r="BZ946" s="668"/>
      <c r="CA946" s="668"/>
      <c r="CB946" s="668"/>
      <c r="CC946" s="668"/>
      <c r="CD946" s="668"/>
      <c r="CE946" s="668"/>
      <c r="CF946" s="668"/>
      <c r="CG946" s="668"/>
      <c r="CH946" s="668"/>
      <c r="CI946" s="668"/>
      <c r="CJ946" s="668"/>
      <c r="CK946" s="668"/>
      <c r="CL946" s="668"/>
      <c r="CM946" s="668"/>
      <c r="CN946" s="668"/>
      <c r="CO946" s="668"/>
      <c r="CP946" s="668"/>
      <c r="CQ946" s="668"/>
      <c r="CR946" s="668"/>
      <c r="CS946" s="668"/>
      <c r="CT946" s="668"/>
      <c r="CU946" s="668"/>
      <c r="CV946" s="668"/>
      <c r="CW946" s="668"/>
      <c r="CX946" s="668"/>
      <c r="CY946" s="668"/>
      <c r="CZ946" s="668"/>
      <c r="DA946" s="668"/>
      <c r="DB946" s="668"/>
      <c r="DC946" s="668"/>
      <c r="DD946" s="668"/>
      <c r="DE946" s="668"/>
      <c r="DF946" s="668"/>
      <c r="DG946" s="668"/>
      <c r="DH946" s="668"/>
      <c r="DI946" s="668"/>
      <c r="DJ946" s="668"/>
      <c r="DK946" s="668"/>
      <c r="DL946" s="668"/>
      <c r="DM946" s="668"/>
      <c r="DN946" s="668"/>
      <c r="DO946" s="668"/>
      <c r="DP946" s="668"/>
      <c r="DQ946" s="668"/>
      <c r="DR946" s="668"/>
      <c r="DS946" s="668"/>
      <c r="DT946" s="668"/>
      <c r="DU946" s="668"/>
      <c r="DV946" s="668"/>
      <c r="DW946" s="668"/>
      <c r="DX946" s="668"/>
      <c r="DY946" s="668"/>
      <c r="DZ946" s="668"/>
      <c r="EA946" s="668"/>
      <c r="EB946" s="668"/>
      <c r="EC946" s="668"/>
      <c r="ED946" s="668"/>
      <c r="EE946" s="668"/>
      <c r="EF946" s="668"/>
      <c r="EG946" s="668"/>
      <c r="EH946" s="668"/>
      <c r="EI946" s="668"/>
      <c r="EJ946" s="668"/>
      <c r="EK946" s="668"/>
      <c r="EL946" s="668"/>
      <c r="EM946" s="668"/>
      <c r="EN946" s="668"/>
      <c r="EO946" s="668"/>
      <c r="EP946" s="668"/>
      <c r="EQ946" s="668"/>
      <c r="ER946" s="668"/>
      <c r="ES946" s="668"/>
      <c r="ET946" s="668"/>
      <c r="EU946" s="668"/>
      <c r="EV946" s="668"/>
      <c r="EW946" s="668"/>
      <c r="EX946" s="668"/>
      <c r="EY946" s="668"/>
      <c r="EZ946" s="668"/>
      <c r="FA946" s="668"/>
      <c r="FB946" s="668"/>
      <c r="FC946" s="668"/>
      <c r="FD946" s="668"/>
      <c r="FE946" s="668"/>
      <c r="FF946" s="668"/>
    </row>
    <row r="947" spans="1:162" s="672" customFormat="1" ht="24" customHeight="1">
      <c r="A947" s="414"/>
      <c r="B947" s="414"/>
      <c r="C947" s="415" t="s">
        <v>595</v>
      </c>
      <c r="D947" s="416" t="s">
        <v>1419</v>
      </c>
      <c r="E947" s="417">
        <v>8773120</v>
      </c>
      <c r="F947" s="417">
        <v>0</v>
      </c>
      <c r="G947" s="417">
        <v>8773120</v>
      </c>
      <c r="H947" s="667"/>
      <c r="I947" s="665"/>
      <c r="J947" s="665"/>
      <c r="K947" s="666" t="s">
        <v>595</v>
      </c>
      <c r="L947" s="585" t="s">
        <v>4069</v>
      </c>
      <c r="M947" s="981">
        <f t="shared" si="42"/>
        <v>8773120</v>
      </c>
      <c r="N947" s="981">
        <f t="shared" si="43"/>
        <v>0</v>
      </c>
      <c r="O947" s="981">
        <f t="shared" si="44"/>
        <v>8773120</v>
      </c>
      <c r="P947" s="667"/>
      <c r="Q947" s="667"/>
      <c r="R947" s="667"/>
      <c r="S947" s="667"/>
      <c r="T947" s="667"/>
      <c r="U947" s="667"/>
      <c r="V947" s="667"/>
      <c r="W947" s="667"/>
      <c r="X947" s="667"/>
      <c r="Y947" s="667"/>
      <c r="Z947" s="667"/>
      <c r="AA947" s="667"/>
      <c r="AB947" s="667"/>
      <c r="AC947" s="667"/>
      <c r="AD947" s="667"/>
      <c r="AE947" s="667"/>
      <c r="AF947" s="667"/>
      <c r="AG947" s="667"/>
      <c r="AH947" s="667"/>
      <c r="AI947" s="667"/>
      <c r="AJ947" s="667"/>
      <c r="AK947" s="668"/>
      <c r="AL947" s="668"/>
      <c r="AM947" s="668"/>
      <c r="AN947" s="668"/>
      <c r="AO947" s="668"/>
      <c r="AP947" s="668"/>
      <c r="AQ947" s="668"/>
      <c r="AR947" s="668"/>
      <c r="AS947" s="668"/>
      <c r="AT947" s="668"/>
      <c r="AU947" s="668"/>
      <c r="AV947" s="668"/>
      <c r="AW947" s="668"/>
      <c r="AX947" s="668"/>
      <c r="AY947" s="668"/>
      <c r="AZ947" s="668"/>
      <c r="BA947" s="668"/>
      <c r="BB947" s="668"/>
      <c r="BC947" s="668"/>
      <c r="BD947" s="668"/>
      <c r="BE947" s="668"/>
      <c r="BF947" s="668"/>
      <c r="BG947" s="668"/>
      <c r="BH947" s="668"/>
      <c r="BI947" s="668"/>
      <c r="BJ947" s="668"/>
      <c r="BK947" s="668"/>
      <c r="BL947" s="668"/>
      <c r="BM947" s="668"/>
      <c r="BN947" s="668"/>
      <c r="BO947" s="668"/>
      <c r="BP947" s="668"/>
      <c r="BQ947" s="668"/>
      <c r="BR947" s="668"/>
      <c r="BS947" s="668"/>
      <c r="BT947" s="668"/>
      <c r="BU947" s="668"/>
      <c r="BV947" s="668"/>
      <c r="BW947" s="668"/>
      <c r="BX947" s="668"/>
      <c r="BY947" s="668"/>
      <c r="BZ947" s="668"/>
      <c r="CA947" s="668"/>
      <c r="CB947" s="668"/>
      <c r="CC947" s="668"/>
      <c r="CD947" s="668"/>
      <c r="CE947" s="668"/>
      <c r="CF947" s="668"/>
      <c r="CG947" s="668"/>
      <c r="CH947" s="668"/>
      <c r="CI947" s="668"/>
      <c r="CJ947" s="668"/>
      <c r="CK947" s="668"/>
      <c r="CL947" s="668"/>
      <c r="CM947" s="668"/>
      <c r="CN947" s="668"/>
      <c r="CO947" s="668"/>
      <c r="CP947" s="668"/>
      <c r="CQ947" s="668"/>
      <c r="CR947" s="668"/>
      <c r="CS947" s="668"/>
      <c r="CT947" s="668"/>
      <c r="CU947" s="668"/>
      <c r="CV947" s="668"/>
      <c r="CW947" s="668"/>
      <c r="CX947" s="668"/>
      <c r="CY947" s="668"/>
      <c r="CZ947" s="668"/>
      <c r="DA947" s="668"/>
      <c r="DB947" s="668"/>
      <c r="DC947" s="668"/>
      <c r="DD947" s="668"/>
      <c r="DE947" s="668"/>
      <c r="DF947" s="668"/>
      <c r="DG947" s="668"/>
      <c r="DH947" s="668"/>
      <c r="DI947" s="668"/>
      <c r="DJ947" s="668"/>
      <c r="DK947" s="668"/>
      <c r="DL947" s="668"/>
      <c r="DM947" s="668"/>
      <c r="DN947" s="668"/>
      <c r="DO947" s="668"/>
      <c r="DP947" s="668"/>
      <c r="DQ947" s="668"/>
      <c r="DR947" s="668"/>
      <c r="DS947" s="668"/>
      <c r="DT947" s="668"/>
      <c r="DU947" s="668"/>
      <c r="DV947" s="668"/>
      <c r="DW947" s="668"/>
      <c r="DX947" s="668"/>
      <c r="DY947" s="668"/>
      <c r="DZ947" s="668"/>
      <c r="EA947" s="668"/>
      <c r="EB947" s="668"/>
      <c r="EC947" s="668"/>
      <c r="ED947" s="668"/>
      <c r="EE947" s="668"/>
      <c r="EF947" s="668"/>
      <c r="EG947" s="668"/>
      <c r="EH947" s="668"/>
      <c r="EI947" s="668"/>
      <c r="EJ947" s="668"/>
      <c r="EK947" s="668"/>
      <c r="EL947" s="668"/>
      <c r="EM947" s="668"/>
      <c r="EN947" s="668"/>
      <c r="EO947" s="668"/>
      <c r="EP947" s="668"/>
      <c r="EQ947" s="668"/>
      <c r="ER947" s="668"/>
      <c r="ES947" s="668"/>
      <c r="ET947" s="668"/>
      <c r="EU947" s="668"/>
      <c r="EV947" s="668"/>
      <c r="EW947" s="668"/>
      <c r="EX947" s="668"/>
      <c r="EY947" s="668"/>
      <c r="EZ947" s="668"/>
      <c r="FA947" s="668"/>
      <c r="FB947" s="668"/>
      <c r="FC947" s="668"/>
      <c r="FD947" s="668"/>
      <c r="FE947" s="668"/>
      <c r="FF947" s="668"/>
    </row>
    <row r="948" spans="1:162" s="684" customFormat="1" ht="24" customHeight="1">
      <c r="A948" s="384"/>
      <c r="B948" s="385"/>
      <c r="C948" s="385" t="s">
        <v>599</v>
      </c>
      <c r="D948" s="418" t="s">
        <v>1420</v>
      </c>
      <c r="E948" s="419">
        <v>2005000</v>
      </c>
      <c r="F948" s="419">
        <v>0</v>
      </c>
      <c r="G948" s="417">
        <v>2005000</v>
      </c>
      <c r="H948" s="667"/>
      <c r="I948" s="670"/>
      <c r="J948" s="669"/>
      <c r="K948" s="669" t="s">
        <v>599</v>
      </c>
      <c r="L948" s="586" t="s">
        <v>4070</v>
      </c>
      <c r="M948" s="982">
        <f t="shared" si="42"/>
        <v>2005000</v>
      </c>
      <c r="N948" s="982">
        <f t="shared" si="43"/>
        <v>0</v>
      </c>
      <c r="O948" s="982">
        <f t="shared" si="44"/>
        <v>2005000</v>
      </c>
      <c r="P948" s="667"/>
      <c r="Q948" s="667"/>
      <c r="R948" s="667"/>
      <c r="S948" s="667"/>
      <c r="T948" s="667"/>
      <c r="U948" s="667"/>
      <c r="V948" s="667"/>
      <c r="W948" s="667"/>
      <c r="X948" s="667"/>
      <c r="Y948" s="667"/>
      <c r="Z948" s="667"/>
      <c r="AA948" s="667"/>
      <c r="AB948" s="667"/>
      <c r="AC948" s="667"/>
      <c r="AD948" s="667"/>
      <c r="AE948" s="667"/>
      <c r="AF948" s="667"/>
      <c r="AG948" s="667"/>
      <c r="AH948" s="667"/>
      <c r="AI948" s="667"/>
      <c r="AJ948" s="667"/>
      <c r="AK948" s="668"/>
      <c r="AL948" s="668"/>
      <c r="AM948" s="668"/>
      <c r="AN948" s="668"/>
      <c r="AO948" s="668"/>
      <c r="AP948" s="668"/>
      <c r="AQ948" s="668"/>
      <c r="AR948" s="668"/>
      <c r="AS948" s="668"/>
      <c r="AT948" s="668"/>
      <c r="AU948" s="668"/>
      <c r="AV948" s="668"/>
      <c r="AW948" s="668"/>
      <c r="AX948" s="668"/>
      <c r="AY948" s="668"/>
      <c r="AZ948" s="668"/>
      <c r="BA948" s="668"/>
      <c r="BB948" s="668"/>
      <c r="BC948" s="668"/>
      <c r="BD948" s="668"/>
      <c r="BE948" s="668"/>
      <c r="BF948" s="668"/>
      <c r="BG948" s="668"/>
      <c r="BH948" s="668"/>
      <c r="BI948" s="668"/>
      <c r="BJ948" s="668"/>
      <c r="BK948" s="668"/>
      <c r="BL948" s="668"/>
      <c r="BM948" s="668"/>
      <c r="BN948" s="668"/>
      <c r="BO948" s="668"/>
      <c r="BP948" s="668"/>
      <c r="BQ948" s="668"/>
      <c r="BR948" s="668"/>
      <c r="BS948" s="668"/>
      <c r="BT948" s="668"/>
      <c r="BU948" s="668"/>
      <c r="BV948" s="668"/>
      <c r="BW948" s="668"/>
      <c r="BX948" s="668"/>
      <c r="BY948" s="668"/>
      <c r="BZ948" s="668"/>
      <c r="CA948" s="668"/>
      <c r="CB948" s="668"/>
      <c r="CC948" s="668"/>
      <c r="CD948" s="668"/>
      <c r="CE948" s="668"/>
      <c r="CF948" s="668"/>
      <c r="CG948" s="668"/>
      <c r="CH948" s="668"/>
      <c r="CI948" s="668"/>
      <c r="CJ948" s="668"/>
      <c r="CK948" s="668"/>
      <c r="CL948" s="668"/>
      <c r="CM948" s="668"/>
      <c r="CN948" s="668"/>
      <c r="CO948" s="668"/>
      <c r="CP948" s="668"/>
      <c r="CQ948" s="668"/>
      <c r="CR948" s="668"/>
      <c r="CS948" s="668"/>
      <c r="CT948" s="668"/>
      <c r="CU948" s="668"/>
      <c r="CV948" s="668"/>
      <c r="CW948" s="668"/>
      <c r="CX948" s="668"/>
      <c r="CY948" s="668"/>
      <c r="CZ948" s="668"/>
      <c r="DA948" s="668"/>
      <c r="DB948" s="668"/>
      <c r="DC948" s="668"/>
      <c r="DD948" s="668"/>
      <c r="DE948" s="668"/>
      <c r="DF948" s="668"/>
      <c r="DG948" s="668"/>
      <c r="DH948" s="668"/>
      <c r="DI948" s="668"/>
      <c r="DJ948" s="668"/>
      <c r="DK948" s="668"/>
      <c r="DL948" s="668"/>
      <c r="DM948" s="668"/>
      <c r="DN948" s="668"/>
      <c r="DO948" s="668"/>
      <c r="DP948" s="668"/>
      <c r="DQ948" s="668"/>
      <c r="DR948" s="668"/>
      <c r="DS948" s="668"/>
      <c r="DT948" s="668"/>
      <c r="DU948" s="668"/>
      <c r="DV948" s="668"/>
      <c r="DW948" s="668"/>
      <c r="DX948" s="668"/>
      <c r="DY948" s="668"/>
      <c r="DZ948" s="668"/>
      <c r="EA948" s="668"/>
      <c r="EB948" s="668"/>
      <c r="EC948" s="668"/>
      <c r="ED948" s="668"/>
      <c r="EE948" s="668"/>
      <c r="EF948" s="668"/>
      <c r="EG948" s="668"/>
      <c r="EH948" s="668"/>
      <c r="EI948" s="668"/>
      <c r="EJ948" s="668"/>
      <c r="EK948" s="668"/>
      <c r="EL948" s="668"/>
      <c r="EM948" s="668"/>
      <c r="EN948" s="668"/>
      <c r="EO948" s="668"/>
      <c r="EP948" s="668"/>
      <c r="EQ948" s="668"/>
      <c r="ER948" s="668"/>
      <c r="ES948" s="668"/>
      <c r="ET948" s="668"/>
      <c r="EU948" s="668"/>
      <c r="EV948" s="668"/>
      <c r="EW948" s="668"/>
      <c r="EX948" s="668"/>
      <c r="EY948" s="668"/>
      <c r="EZ948" s="668"/>
      <c r="FA948" s="668"/>
      <c r="FB948" s="668"/>
      <c r="FC948" s="668"/>
      <c r="FD948" s="668"/>
      <c r="FE948" s="668"/>
      <c r="FF948" s="668"/>
    </row>
    <row r="949" spans="1:162" s="672" customFormat="1" ht="24" customHeight="1">
      <c r="A949" s="414"/>
      <c r="B949" s="415"/>
      <c r="C949" s="414" t="s">
        <v>603</v>
      </c>
      <c r="D949" s="416" t="s">
        <v>1421</v>
      </c>
      <c r="E949" s="417">
        <v>869720</v>
      </c>
      <c r="F949" s="417">
        <v>0</v>
      </c>
      <c r="G949" s="417">
        <v>869720</v>
      </c>
      <c r="H949" s="667"/>
      <c r="I949" s="665"/>
      <c r="J949" s="666"/>
      <c r="K949" s="665" t="s">
        <v>603</v>
      </c>
      <c r="L949" s="585" t="s">
        <v>4071</v>
      </c>
      <c r="M949" s="981">
        <f t="shared" si="42"/>
        <v>869720</v>
      </c>
      <c r="N949" s="981">
        <f t="shared" si="43"/>
        <v>0</v>
      </c>
      <c r="O949" s="981">
        <f t="shared" si="44"/>
        <v>869720</v>
      </c>
      <c r="P949" s="667"/>
      <c r="Q949" s="667"/>
      <c r="R949" s="667"/>
      <c r="S949" s="667"/>
      <c r="T949" s="667"/>
      <c r="U949" s="667"/>
      <c r="V949" s="667"/>
      <c r="W949" s="667"/>
      <c r="X949" s="667"/>
      <c r="Y949" s="667"/>
      <c r="Z949" s="667"/>
      <c r="AA949" s="667"/>
      <c r="AB949" s="667"/>
      <c r="AC949" s="667"/>
      <c r="AD949" s="667"/>
      <c r="AE949" s="667"/>
      <c r="AF949" s="667"/>
      <c r="AG949" s="667"/>
      <c r="AH949" s="667"/>
      <c r="AI949" s="667"/>
      <c r="AJ949" s="667"/>
      <c r="AK949" s="668"/>
      <c r="AL949" s="668"/>
      <c r="AM949" s="668"/>
      <c r="AN949" s="668"/>
      <c r="AO949" s="668"/>
      <c r="AP949" s="668"/>
      <c r="AQ949" s="668"/>
      <c r="AR949" s="668"/>
      <c r="AS949" s="668"/>
      <c r="AT949" s="668"/>
      <c r="AU949" s="668"/>
      <c r="AV949" s="668"/>
      <c r="AW949" s="668"/>
      <c r="AX949" s="668"/>
      <c r="AY949" s="668"/>
      <c r="AZ949" s="668"/>
      <c r="BA949" s="668"/>
      <c r="BB949" s="668"/>
      <c r="BC949" s="668"/>
      <c r="BD949" s="668"/>
      <c r="BE949" s="668"/>
      <c r="BF949" s="668"/>
      <c r="BG949" s="668"/>
      <c r="BH949" s="668"/>
      <c r="BI949" s="668"/>
      <c r="BJ949" s="668"/>
      <c r="BK949" s="668"/>
      <c r="BL949" s="668"/>
      <c r="BM949" s="668"/>
      <c r="BN949" s="668"/>
      <c r="BO949" s="668"/>
      <c r="BP949" s="668"/>
      <c r="BQ949" s="668"/>
      <c r="BR949" s="668"/>
      <c r="BS949" s="668"/>
      <c r="BT949" s="668"/>
      <c r="BU949" s="668"/>
      <c r="BV949" s="668"/>
      <c r="BW949" s="668"/>
      <c r="BX949" s="668"/>
      <c r="BY949" s="668"/>
      <c r="BZ949" s="668"/>
      <c r="CA949" s="668"/>
      <c r="CB949" s="668"/>
      <c r="CC949" s="668"/>
      <c r="CD949" s="668"/>
      <c r="CE949" s="668"/>
      <c r="CF949" s="668"/>
      <c r="CG949" s="668"/>
      <c r="CH949" s="668"/>
      <c r="CI949" s="668"/>
      <c r="CJ949" s="668"/>
      <c r="CK949" s="668"/>
      <c r="CL949" s="668"/>
      <c r="CM949" s="668"/>
      <c r="CN949" s="668"/>
      <c r="CO949" s="668"/>
      <c r="CP949" s="668"/>
      <c r="CQ949" s="668"/>
      <c r="CR949" s="668"/>
      <c r="CS949" s="668"/>
      <c r="CT949" s="668"/>
      <c r="CU949" s="668"/>
      <c r="CV949" s="668"/>
      <c r="CW949" s="668"/>
      <c r="CX949" s="668"/>
      <c r="CY949" s="668"/>
      <c r="CZ949" s="668"/>
      <c r="DA949" s="668"/>
      <c r="DB949" s="668"/>
      <c r="DC949" s="668"/>
      <c r="DD949" s="668"/>
      <c r="DE949" s="668"/>
      <c r="DF949" s="668"/>
      <c r="DG949" s="668"/>
      <c r="DH949" s="668"/>
      <c r="DI949" s="668"/>
      <c r="DJ949" s="668"/>
      <c r="DK949" s="668"/>
      <c r="DL949" s="668"/>
      <c r="DM949" s="668"/>
      <c r="DN949" s="668"/>
      <c r="DO949" s="668"/>
      <c r="DP949" s="668"/>
      <c r="DQ949" s="668"/>
      <c r="DR949" s="668"/>
      <c r="DS949" s="668"/>
      <c r="DT949" s="668"/>
      <c r="DU949" s="668"/>
      <c r="DV949" s="668"/>
      <c r="DW949" s="668"/>
      <c r="DX949" s="668"/>
      <c r="DY949" s="668"/>
      <c r="DZ949" s="668"/>
      <c r="EA949" s="668"/>
      <c r="EB949" s="668"/>
      <c r="EC949" s="668"/>
      <c r="ED949" s="668"/>
      <c r="EE949" s="668"/>
      <c r="EF949" s="668"/>
      <c r="EG949" s="668"/>
      <c r="EH949" s="668"/>
      <c r="EI949" s="668"/>
      <c r="EJ949" s="668"/>
      <c r="EK949" s="668"/>
      <c r="EL949" s="668"/>
      <c r="EM949" s="668"/>
      <c r="EN949" s="668"/>
      <c r="EO949" s="668"/>
      <c r="EP949" s="668"/>
      <c r="EQ949" s="668"/>
      <c r="ER949" s="668"/>
      <c r="ES949" s="668"/>
      <c r="ET949" s="668"/>
      <c r="EU949" s="668"/>
      <c r="EV949" s="668"/>
      <c r="EW949" s="668"/>
      <c r="EX949" s="668"/>
      <c r="EY949" s="668"/>
      <c r="EZ949" s="668"/>
      <c r="FA949" s="668"/>
      <c r="FB949" s="668"/>
      <c r="FC949" s="668"/>
      <c r="FD949" s="668"/>
      <c r="FE949" s="668"/>
      <c r="FF949" s="668"/>
    </row>
    <row r="950" spans="1:162" s="668" customFormat="1" ht="24" customHeight="1">
      <c r="A950" s="385"/>
      <c r="B950" s="385" t="s">
        <v>599</v>
      </c>
      <c r="C950" s="384"/>
      <c r="D950" s="418" t="s">
        <v>1422</v>
      </c>
      <c r="E950" s="419">
        <v>7488620</v>
      </c>
      <c r="F950" s="419">
        <v>0</v>
      </c>
      <c r="G950" s="417">
        <v>7488620</v>
      </c>
      <c r="H950" s="667"/>
      <c r="I950" s="669"/>
      <c r="J950" s="669" t="s">
        <v>599</v>
      </c>
      <c r="K950" s="670"/>
      <c r="L950" s="586" t="s">
        <v>4072</v>
      </c>
      <c r="M950" s="982">
        <f t="shared" si="42"/>
        <v>7488620</v>
      </c>
      <c r="N950" s="982">
        <f t="shared" si="43"/>
        <v>0</v>
      </c>
      <c r="O950" s="982">
        <f t="shared" si="44"/>
        <v>7488620</v>
      </c>
      <c r="P950" s="667"/>
      <c r="Q950" s="667"/>
      <c r="R950" s="667"/>
      <c r="S950" s="667"/>
      <c r="T950" s="667"/>
      <c r="U950" s="667"/>
      <c r="V950" s="667"/>
      <c r="W950" s="667"/>
      <c r="X950" s="667"/>
      <c r="Y950" s="667"/>
      <c r="Z950" s="667"/>
      <c r="AA950" s="667"/>
      <c r="AB950" s="667"/>
      <c r="AC950" s="667"/>
      <c r="AD950" s="667"/>
      <c r="AE950" s="667"/>
      <c r="AF950" s="667"/>
      <c r="AG950" s="667"/>
      <c r="AH950" s="667"/>
      <c r="AI950" s="667"/>
      <c r="AJ950" s="667"/>
    </row>
    <row r="951" spans="1:162" s="672" customFormat="1" ht="24" customHeight="1">
      <c r="A951" s="385"/>
      <c r="B951" s="384"/>
      <c r="C951" s="385" t="s">
        <v>592</v>
      </c>
      <c r="D951" s="418" t="s">
        <v>1423</v>
      </c>
      <c r="E951" s="419">
        <v>7488620</v>
      </c>
      <c r="F951" s="419">
        <v>0</v>
      </c>
      <c r="G951" s="417">
        <v>7488620</v>
      </c>
      <c r="H951" s="667"/>
      <c r="I951" s="669"/>
      <c r="J951" s="670"/>
      <c r="K951" s="669" t="s">
        <v>592</v>
      </c>
      <c r="L951" s="586" t="s">
        <v>4073</v>
      </c>
      <c r="M951" s="982">
        <f t="shared" si="42"/>
        <v>7488620</v>
      </c>
      <c r="N951" s="982">
        <f t="shared" si="43"/>
        <v>0</v>
      </c>
      <c r="O951" s="982">
        <f t="shared" si="44"/>
        <v>7488620</v>
      </c>
      <c r="P951" s="667"/>
      <c r="Q951" s="667"/>
      <c r="R951" s="667"/>
      <c r="S951" s="667"/>
      <c r="T951" s="667"/>
      <c r="U951" s="667"/>
      <c r="V951" s="667"/>
      <c r="W951" s="667"/>
      <c r="X951" s="667"/>
      <c r="Y951" s="667"/>
      <c r="Z951" s="667"/>
      <c r="AA951" s="667"/>
      <c r="AB951" s="667"/>
      <c r="AC951" s="667"/>
      <c r="AD951" s="667"/>
      <c r="AE951" s="667"/>
      <c r="AF951" s="667"/>
      <c r="AG951" s="667"/>
      <c r="AH951" s="667"/>
      <c r="AI951" s="667"/>
      <c r="AJ951" s="667"/>
      <c r="AK951" s="668"/>
      <c r="AL951" s="668"/>
      <c r="AM951" s="668"/>
      <c r="AN951" s="668"/>
      <c r="AO951" s="668"/>
      <c r="AP951" s="668"/>
      <c r="AQ951" s="668"/>
      <c r="AR951" s="668"/>
      <c r="AS951" s="668"/>
      <c r="AT951" s="668"/>
      <c r="AU951" s="668"/>
      <c r="AV951" s="668"/>
      <c r="AW951" s="668"/>
      <c r="AX951" s="668"/>
      <c r="AY951" s="668"/>
      <c r="AZ951" s="668"/>
      <c r="BA951" s="668"/>
      <c r="BB951" s="668"/>
      <c r="BC951" s="668"/>
      <c r="BD951" s="668"/>
      <c r="BE951" s="668"/>
      <c r="BF951" s="668"/>
      <c r="BG951" s="668"/>
      <c r="BH951" s="668"/>
      <c r="BI951" s="668"/>
      <c r="BJ951" s="668"/>
      <c r="BK951" s="668"/>
      <c r="BL951" s="668"/>
      <c r="BM951" s="668"/>
      <c r="BN951" s="668"/>
      <c r="BO951" s="668"/>
      <c r="BP951" s="668"/>
      <c r="BQ951" s="668"/>
      <c r="BR951" s="668"/>
      <c r="BS951" s="668"/>
      <c r="BT951" s="668"/>
      <c r="BU951" s="668"/>
      <c r="BV951" s="668"/>
      <c r="BW951" s="668"/>
      <c r="BX951" s="668"/>
      <c r="BY951" s="668"/>
      <c r="BZ951" s="668"/>
      <c r="CA951" s="668"/>
      <c r="CB951" s="668"/>
      <c r="CC951" s="668"/>
      <c r="CD951" s="668"/>
      <c r="CE951" s="668"/>
      <c r="CF951" s="668"/>
      <c r="CG951" s="668"/>
      <c r="CH951" s="668"/>
      <c r="CI951" s="668"/>
      <c r="CJ951" s="668"/>
      <c r="CK951" s="668"/>
      <c r="CL951" s="668"/>
      <c r="CM951" s="668"/>
      <c r="CN951" s="668"/>
      <c r="CO951" s="668"/>
      <c r="CP951" s="668"/>
      <c r="CQ951" s="668"/>
      <c r="CR951" s="668"/>
      <c r="CS951" s="668"/>
      <c r="CT951" s="668"/>
      <c r="CU951" s="668"/>
      <c r="CV951" s="668"/>
      <c r="CW951" s="668"/>
      <c r="CX951" s="668"/>
      <c r="CY951" s="668"/>
      <c r="CZ951" s="668"/>
      <c r="DA951" s="668"/>
      <c r="DB951" s="668"/>
      <c r="DC951" s="668"/>
      <c r="DD951" s="668"/>
      <c r="DE951" s="668"/>
      <c r="DF951" s="668"/>
      <c r="DG951" s="668"/>
      <c r="DH951" s="668"/>
      <c r="DI951" s="668"/>
      <c r="DJ951" s="668"/>
      <c r="DK951" s="668"/>
      <c r="DL951" s="668"/>
      <c r="DM951" s="668"/>
      <c r="DN951" s="668"/>
      <c r="DO951" s="668"/>
      <c r="DP951" s="668"/>
      <c r="DQ951" s="668"/>
      <c r="DR951" s="668"/>
      <c r="DS951" s="668"/>
      <c r="DT951" s="668"/>
      <c r="DU951" s="668"/>
      <c r="DV951" s="668"/>
      <c r="DW951" s="668"/>
      <c r="DX951" s="668"/>
      <c r="DY951" s="668"/>
      <c r="DZ951" s="668"/>
      <c r="EA951" s="668"/>
      <c r="EB951" s="668"/>
      <c r="EC951" s="668"/>
      <c r="ED951" s="668"/>
      <c r="EE951" s="668"/>
      <c r="EF951" s="668"/>
      <c r="EG951" s="668"/>
      <c r="EH951" s="668"/>
      <c r="EI951" s="668"/>
      <c r="EJ951" s="668"/>
      <c r="EK951" s="668"/>
      <c r="EL951" s="668"/>
      <c r="EM951" s="668"/>
      <c r="EN951" s="668"/>
      <c r="EO951" s="668"/>
      <c r="EP951" s="668"/>
      <c r="EQ951" s="668"/>
      <c r="ER951" s="668"/>
      <c r="ES951" s="668"/>
      <c r="ET951" s="668"/>
      <c r="EU951" s="668"/>
      <c r="EV951" s="668"/>
      <c r="EW951" s="668"/>
      <c r="EX951" s="668"/>
      <c r="EY951" s="668"/>
      <c r="EZ951" s="668"/>
      <c r="FA951" s="668"/>
      <c r="FB951" s="668"/>
      <c r="FC951" s="668"/>
      <c r="FD951" s="668"/>
      <c r="FE951" s="668"/>
      <c r="FF951" s="668"/>
    </row>
    <row r="952" spans="1:162" s="678" customFormat="1" ht="24" customHeight="1" thickBot="1">
      <c r="A952" s="385"/>
      <c r="B952" s="385" t="s">
        <v>603</v>
      </c>
      <c r="C952" s="384"/>
      <c r="D952" s="418" t="s">
        <v>1424</v>
      </c>
      <c r="E952" s="419">
        <v>4427930</v>
      </c>
      <c r="F952" s="419">
        <v>0</v>
      </c>
      <c r="G952" s="417">
        <v>4427930</v>
      </c>
      <c r="H952" s="667"/>
      <c r="I952" s="669"/>
      <c r="J952" s="669" t="s">
        <v>603</v>
      </c>
      <c r="K952" s="670"/>
      <c r="L952" s="586" t="s">
        <v>4074</v>
      </c>
      <c r="M952" s="982">
        <f t="shared" si="42"/>
        <v>4427930</v>
      </c>
      <c r="N952" s="982">
        <f t="shared" si="43"/>
        <v>0</v>
      </c>
      <c r="O952" s="982">
        <f t="shared" si="44"/>
        <v>4427930</v>
      </c>
      <c r="P952" s="667"/>
      <c r="Q952" s="667"/>
      <c r="R952" s="667"/>
      <c r="S952" s="667"/>
      <c r="T952" s="667"/>
      <c r="U952" s="667"/>
      <c r="V952" s="667"/>
      <c r="W952" s="667"/>
      <c r="X952" s="667"/>
      <c r="Y952" s="667"/>
      <c r="Z952" s="667"/>
      <c r="AA952" s="667"/>
      <c r="AB952" s="667"/>
      <c r="AC952" s="667"/>
      <c r="AD952" s="667"/>
      <c r="AE952" s="667"/>
      <c r="AF952" s="667"/>
      <c r="AG952" s="667"/>
      <c r="AH952" s="667"/>
      <c r="AI952" s="667"/>
      <c r="AJ952" s="667"/>
      <c r="AK952" s="668"/>
      <c r="AL952" s="668"/>
      <c r="AM952" s="668"/>
      <c r="AN952" s="668"/>
      <c r="AO952" s="668"/>
      <c r="AP952" s="668"/>
      <c r="AQ952" s="668"/>
      <c r="AR952" s="668"/>
      <c r="AS952" s="668"/>
      <c r="AT952" s="668"/>
      <c r="AU952" s="668"/>
      <c r="AV952" s="668"/>
      <c r="AW952" s="668"/>
      <c r="AX952" s="668"/>
      <c r="AY952" s="668"/>
      <c r="AZ952" s="668"/>
      <c r="BA952" s="668"/>
      <c r="BB952" s="668"/>
      <c r="BC952" s="668"/>
      <c r="BD952" s="668"/>
      <c r="BE952" s="668"/>
      <c r="BF952" s="668"/>
      <c r="BG952" s="668"/>
      <c r="BH952" s="668"/>
      <c r="BI952" s="668"/>
      <c r="BJ952" s="668"/>
      <c r="BK952" s="668"/>
      <c r="BL952" s="668"/>
      <c r="BM952" s="668"/>
      <c r="BN952" s="668"/>
      <c r="BO952" s="668"/>
      <c r="BP952" s="668"/>
      <c r="BQ952" s="668"/>
      <c r="BR952" s="668"/>
      <c r="BS952" s="668"/>
      <c r="BT952" s="668"/>
      <c r="BU952" s="668"/>
      <c r="BV952" s="668"/>
      <c r="BW952" s="668"/>
      <c r="BX952" s="668"/>
      <c r="BY952" s="668"/>
      <c r="BZ952" s="668"/>
      <c r="CA952" s="668"/>
      <c r="CB952" s="668"/>
      <c r="CC952" s="668"/>
      <c r="CD952" s="668"/>
      <c r="CE952" s="668"/>
      <c r="CF952" s="668"/>
      <c r="CG952" s="668"/>
      <c r="CH952" s="668"/>
      <c r="CI952" s="668"/>
      <c r="CJ952" s="668"/>
      <c r="CK952" s="668"/>
      <c r="CL952" s="668"/>
      <c r="CM952" s="668"/>
      <c r="CN952" s="668"/>
      <c r="CO952" s="668"/>
      <c r="CP952" s="668"/>
      <c r="CQ952" s="668"/>
      <c r="CR952" s="668"/>
      <c r="CS952" s="668"/>
      <c r="CT952" s="668"/>
      <c r="CU952" s="668"/>
      <c r="CV952" s="668"/>
      <c r="CW952" s="668"/>
      <c r="CX952" s="668"/>
      <c r="CY952" s="668"/>
      <c r="CZ952" s="668"/>
      <c r="DA952" s="668"/>
      <c r="DB952" s="668"/>
      <c r="DC952" s="668"/>
      <c r="DD952" s="668"/>
      <c r="DE952" s="668"/>
      <c r="DF952" s="668"/>
      <c r="DG952" s="668"/>
      <c r="DH952" s="668"/>
      <c r="DI952" s="668"/>
      <c r="DJ952" s="668"/>
      <c r="DK952" s="668"/>
      <c r="DL952" s="668"/>
      <c r="DM952" s="668"/>
      <c r="DN952" s="668"/>
      <c r="DO952" s="668"/>
      <c r="DP952" s="668"/>
      <c r="DQ952" s="668"/>
      <c r="DR952" s="668"/>
      <c r="DS952" s="668"/>
      <c r="DT952" s="668"/>
      <c r="DU952" s="668"/>
      <c r="DV952" s="668"/>
      <c r="DW952" s="668"/>
      <c r="DX952" s="668"/>
      <c r="DY952" s="668"/>
      <c r="DZ952" s="668"/>
      <c r="EA952" s="668"/>
      <c r="EB952" s="668"/>
      <c r="EC952" s="668"/>
      <c r="ED952" s="668"/>
      <c r="EE952" s="668"/>
      <c r="EF952" s="668"/>
      <c r="EG952" s="668"/>
      <c r="EH952" s="668"/>
      <c r="EI952" s="668"/>
      <c r="EJ952" s="668"/>
      <c r="EK952" s="668"/>
      <c r="EL952" s="668"/>
      <c r="EM952" s="668"/>
      <c r="EN952" s="668"/>
      <c r="EO952" s="668"/>
      <c r="EP952" s="668"/>
      <c r="EQ952" s="668"/>
      <c r="ER952" s="668"/>
      <c r="ES952" s="668"/>
      <c r="ET952" s="668"/>
      <c r="EU952" s="668"/>
      <c r="EV952" s="668"/>
      <c r="EW952" s="668"/>
      <c r="EX952" s="668"/>
      <c r="EY952" s="668"/>
      <c r="EZ952" s="668"/>
      <c r="FA952" s="668"/>
      <c r="FB952" s="668"/>
      <c r="FC952" s="668"/>
      <c r="FD952" s="668"/>
      <c r="FE952" s="668"/>
      <c r="FF952" s="668"/>
    </row>
    <row r="953" spans="1:162" s="668" customFormat="1" ht="24" customHeight="1" thickTop="1">
      <c r="A953" s="385"/>
      <c r="B953" s="384"/>
      <c r="C953" s="385" t="s">
        <v>592</v>
      </c>
      <c r="D953" s="418" t="s">
        <v>1425</v>
      </c>
      <c r="E953" s="419">
        <v>4427930</v>
      </c>
      <c r="F953" s="419">
        <v>0</v>
      </c>
      <c r="G953" s="417">
        <v>4427930</v>
      </c>
      <c r="H953" s="667"/>
      <c r="I953" s="669"/>
      <c r="J953" s="670"/>
      <c r="K953" s="669" t="s">
        <v>592</v>
      </c>
      <c r="L953" s="586" t="s">
        <v>4075</v>
      </c>
      <c r="M953" s="982">
        <f t="shared" si="42"/>
        <v>4427930</v>
      </c>
      <c r="N953" s="982">
        <f t="shared" si="43"/>
        <v>0</v>
      </c>
      <c r="O953" s="982">
        <f t="shared" si="44"/>
        <v>4427930</v>
      </c>
      <c r="P953" s="667"/>
      <c r="Q953" s="667"/>
      <c r="R953" s="667"/>
      <c r="S953" s="667"/>
      <c r="T953" s="667"/>
      <c r="U953" s="667"/>
      <c r="V953" s="667"/>
      <c r="W953" s="667"/>
      <c r="X953" s="667"/>
      <c r="Y953" s="667"/>
      <c r="Z953" s="667"/>
      <c r="AA953" s="667"/>
      <c r="AB953" s="667"/>
      <c r="AC953" s="667"/>
      <c r="AD953" s="667"/>
      <c r="AE953" s="667"/>
      <c r="AF953" s="667"/>
      <c r="AG953" s="667"/>
      <c r="AH953" s="667"/>
      <c r="AI953" s="667"/>
      <c r="AJ953" s="667"/>
    </row>
    <row r="954" spans="1:162" s="678" customFormat="1" ht="24" customHeight="1" thickBot="1">
      <c r="A954" s="424" t="s">
        <v>1426</v>
      </c>
      <c r="B954" s="424"/>
      <c r="C954" s="425"/>
      <c r="D954" s="426" t="s">
        <v>1427</v>
      </c>
      <c r="E954" s="427">
        <v>51374160</v>
      </c>
      <c r="F954" s="427">
        <v>0</v>
      </c>
      <c r="G954" s="439">
        <v>51374160</v>
      </c>
      <c r="H954" s="667"/>
      <c r="I954" s="675" t="s">
        <v>1426</v>
      </c>
      <c r="J954" s="675"/>
      <c r="K954" s="676"/>
      <c r="L954" s="587" t="s">
        <v>4076</v>
      </c>
      <c r="M954" s="984">
        <f t="shared" si="42"/>
        <v>51374160</v>
      </c>
      <c r="N954" s="984">
        <f t="shared" si="43"/>
        <v>0</v>
      </c>
      <c r="O954" s="984">
        <f t="shared" si="44"/>
        <v>51374160</v>
      </c>
      <c r="P954" s="667"/>
      <c r="Q954" s="667"/>
      <c r="R954" s="667"/>
      <c r="S954" s="667"/>
      <c r="T954" s="667"/>
      <c r="U954" s="667"/>
      <c r="V954" s="667"/>
      <c r="W954" s="667"/>
      <c r="X954" s="667"/>
      <c r="Y954" s="667"/>
      <c r="Z954" s="667"/>
      <c r="AA954" s="667"/>
      <c r="AB954" s="667"/>
      <c r="AC954" s="667"/>
      <c r="AD954" s="667"/>
      <c r="AE954" s="667"/>
      <c r="AF954" s="667"/>
      <c r="AG954" s="667"/>
      <c r="AH954" s="667"/>
      <c r="AI954" s="667"/>
      <c r="AJ954" s="667"/>
      <c r="AK954" s="668"/>
      <c r="AL954" s="668"/>
      <c r="AM954" s="668"/>
      <c r="AN954" s="668"/>
      <c r="AO954" s="668"/>
      <c r="AP954" s="668"/>
      <c r="AQ954" s="668"/>
      <c r="AR954" s="668"/>
      <c r="AS954" s="668"/>
      <c r="AT954" s="668"/>
      <c r="AU954" s="668"/>
      <c r="AV954" s="668"/>
      <c r="AW954" s="668"/>
      <c r="AX954" s="668"/>
      <c r="AY954" s="668"/>
      <c r="AZ954" s="668"/>
      <c r="BA954" s="668"/>
      <c r="BB954" s="668"/>
      <c r="BC954" s="668"/>
      <c r="BD954" s="668"/>
      <c r="BE954" s="668"/>
      <c r="BF954" s="668"/>
      <c r="BG954" s="668"/>
      <c r="BH954" s="668"/>
      <c r="BI954" s="668"/>
      <c r="BJ954" s="668"/>
      <c r="BK954" s="668"/>
      <c r="BL954" s="668"/>
      <c r="BM954" s="668"/>
      <c r="BN954" s="668"/>
      <c r="BO954" s="668"/>
      <c r="BP954" s="668"/>
      <c r="BQ954" s="668"/>
      <c r="BR954" s="668"/>
      <c r="BS954" s="668"/>
      <c r="BT954" s="668"/>
      <c r="BU954" s="668"/>
      <c r="BV954" s="668"/>
      <c r="BW954" s="668"/>
      <c r="BX954" s="668"/>
      <c r="BY954" s="668"/>
      <c r="BZ954" s="668"/>
      <c r="CA954" s="668"/>
      <c r="CB954" s="668"/>
      <c r="CC954" s="668"/>
      <c r="CD954" s="668"/>
      <c r="CE954" s="668"/>
      <c r="CF954" s="668"/>
      <c r="CG954" s="668"/>
      <c r="CH954" s="668"/>
      <c r="CI954" s="668"/>
      <c r="CJ954" s="668"/>
      <c r="CK954" s="668"/>
      <c r="CL954" s="668"/>
      <c r="CM954" s="668"/>
      <c r="CN954" s="668"/>
      <c r="CO954" s="668"/>
      <c r="CP954" s="668"/>
      <c r="CQ954" s="668"/>
      <c r="CR954" s="668"/>
      <c r="CS954" s="668"/>
      <c r="CT954" s="668"/>
      <c r="CU954" s="668"/>
      <c r="CV954" s="668"/>
      <c r="CW954" s="668"/>
      <c r="CX954" s="668"/>
      <c r="CY954" s="668"/>
      <c r="CZ954" s="668"/>
      <c r="DA954" s="668"/>
      <c r="DB954" s="668"/>
      <c r="DC954" s="668"/>
      <c r="DD954" s="668"/>
      <c r="DE954" s="668"/>
      <c r="DF954" s="668"/>
      <c r="DG954" s="668"/>
      <c r="DH954" s="668"/>
      <c r="DI954" s="668"/>
      <c r="DJ954" s="668"/>
      <c r="DK954" s="668"/>
      <c r="DL954" s="668"/>
      <c r="DM954" s="668"/>
      <c r="DN954" s="668"/>
      <c r="DO954" s="668"/>
      <c r="DP954" s="668"/>
      <c r="DQ954" s="668"/>
      <c r="DR954" s="668"/>
      <c r="DS954" s="668"/>
      <c r="DT954" s="668"/>
      <c r="DU954" s="668"/>
      <c r="DV954" s="668"/>
      <c r="DW954" s="668"/>
      <c r="DX954" s="668"/>
      <c r="DY954" s="668"/>
      <c r="DZ954" s="668"/>
      <c r="EA954" s="668"/>
      <c r="EB954" s="668"/>
      <c r="EC954" s="668"/>
      <c r="ED954" s="668"/>
      <c r="EE954" s="668"/>
      <c r="EF954" s="668"/>
      <c r="EG954" s="668"/>
      <c r="EH954" s="668"/>
      <c r="EI954" s="668"/>
      <c r="EJ954" s="668"/>
      <c r="EK954" s="668"/>
      <c r="EL954" s="668"/>
      <c r="EM954" s="668"/>
      <c r="EN954" s="668"/>
      <c r="EO954" s="668"/>
      <c r="EP954" s="668"/>
      <c r="EQ954" s="668"/>
      <c r="ER954" s="668"/>
      <c r="ES954" s="668"/>
      <c r="ET954" s="668"/>
      <c r="EU954" s="668"/>
      <c r="EV954" s="668"/>
      <c r="EW954" s="668"/>
      <c r="EX954" s="668"/>
      <c r="EY954" s="668"/>
      <c r="EZ954" s="668"/>
      <c r="FA954" s="668"/>
      <c r="FB954" s="668"/>
      <c r="FC954" s="668"/>
      <c r="FD954" s="668"/>
      <c r="FE954" s="668"/>
      <c r="FF954" s="668"/>
    </row>
    <row r="955" spans="1:162" s="668" customFormat="1" ht="24" customHeight="1" thickTop="1">
      <c r="A955" s="414"/>
      <c r="B955" s="415" t="s">
        <v>592</v>
      </c>
      <c r="C955" s="414"/>
      <c r="D955" s="552" t="s">
        <v>593</v>
      </c>
      <c r="E955" s="417">
        <v>16969470</v>
      </c>
      <c r="F955" s="417">
        <v>0</v>
      </c>
      <c r="G955" s="417">
        <v>16969470</v>
      </c>
      <c r="H955" s="667"/>
      <c r="I955" s="665"/>
      <c r="J955" s="666" t="s">
        <v>592</v>
      </c>
      <c r="K955" s="665"/>
      <c r="L955" s="585" t="s">
        <v>3339</v>
      </c>
      <c r="M955" s="981">
        <f t="shared" si="42"/>
        <v>16969470</v>
      </c>
      <c r="N955" s="981">
        <f t="shared" si="43"/>
        <v>0</v>
      </c>
      <c r="O955" s="981">
        <f t="shared" si="44"/>
        <v>16969470</v>
      </c>
      <c r="P955" s="667"/>
      <c r="Q955" s="667"/>
      <c r="R955" s="667"/>
      <c r="S955" s="667"/>
      <c r="T955" s="667"/>
      <c r="U955" s="667"/>
      <c r="V955" s="667"/>
      <c r="W955" s="667"/>
      <c r="X955" s="667"/>
      <c r="Y955" s="667"/>
      <c r="Z955" s="667"/>
      <c r="AA955" s="667"/>
      <c r="AB955" s="667"/>
      <c r="AC955" s="667"/>
      <c r="AD955" s="667"/>
      <c r="AE955" s="667"/>
      <c r="AF955" s="667"/>
      <c r="AG955" s="667"/>
      <c r="AH955" s="667"/>
      <c r="AI955" s="667"/>
      <c r="AJ955" s="667"/>
    </row>
    <row r="956" spans="1:162" s="672" customFormat="1" ht="24" customHeight="1">
      <c r="A956" s="385"/>
      <c r="B956" s="385"/>
      <c r="C956" s="384" t="s">
        <v>592</v>
      </c>
      <c r="D956" s="418" t="s">
        <v>594</v>
      </c>
      <c r="E956" s="419">
        <v>16969470</v>
      </c>
      <c r="F956" s="419">
        <v>0</v>
      </c>
      <c r="G956" s="417">
        <v>16969470</v>
      </c>
      <c r="H956" s="667"/>
      <c r="I956" s="669"/>
      <c r="J956" s="669"/>
      <c r="K956" s="670" t="s">
        <v>592</v>
      </c>
      <c r="L956" s="586" t="s">
        <v>3327</v>
      </c>
      <c r="M956" s="982">
        <f t="shared" si="42"/>
        <v>16969470</v>
      </c>
      <c r="N956" s="982">
        <f t="shared" si="43"/>
        <v>0</v>
      </c>
      <c r="O956" s="982">
        <f t="shared" si="44"/>
        <v>16969470</v>
      </c>
      <c r="P956" s="667"/>
      <c r="Q956" s="667"/>
      <c r="R956" s="667"/>
      <c r="S956" s="667"/>
      <c r="T956" s="667"/>
      <c r="U956" s="667"/>
      <c r="V956" s="667"/>
      <c r="W956" s="667"/>
      <c r="X956" s="667"/>
      <c r="Y956" s="667"/>
      <c r="Z956" s="667"/>
      <c r="AA956" s="667"/>
      <c r="AB956" s="667"/>
      <c r="AC956" s="667"/>
      <c r="AD956" s="667"/>
      <c r="AE956" s="667"/>
      <c r="AF956" s="667"/>
      <c r="AG956" s="667"/>
      <c r="AH956" s="667"/>
      <c r="AI956" s="667"/>
      <c r="AJ956" s="667"/>
      <c r="AK956" s="668"/>
      <c r="AL956" s="668"/>
      <c r="AM956" s="668"/>
      <c r="AN956" s="668"/>
      <c r="AO956" s="668"/>
      <c r="AP956" s="668"/>
      <c r="AQ956" s="668"/>
      <c r="AR956" s="668"/>
      <c r="AS956" s="668"/>
      <c r="AT956" s="668"/>
      <c r="AU956" s="668"/>
      <c r="AV956" s="668"/>
      <c r="AW956" s="668"/>
      <c r="AX956" s="668"/>
      <c r="AY956" s="668"/>
      <c r="AZ956" s="668"/>
      <c r="BA956" s="668"/>
      <c r="BB956" s="668"/>
      <c r="BC956" s="668"/>
      <c r="BD956" s="668"/>
      <c r="BE956" s="668"/>
      <c r="BF956" s="668"/>
      <c r="BG956" s="668"/>
      <c r="BH956" s="668"/>
      <c r="BI956" s="668"/>
      <c r="BJ956" s="668"/>
      <c r="BK956" s="668"/>
      <c r="BL956" s="668"/>
      <c r="BM956" s="668"/>
      <c r="BN956" s="668"/>
      <c r="BO956" s="668"/>
      <c r="BP956" s="668"/>
      <c r="BQ956" s="668"/>
      <c r="BR956" s="668"/>
      <c r="BS956" s="668"/>
      <c r="BT956" s="668"/>
      <c r="BU956" s="668"/>
      <c r="BV956" s="668"/>
      <c r="BW956" s="668"/>
      <c r="BX956" s="668"/>
      <c r="BY956" s="668"/>
      <c r="BZ956" s="668"/>
      <c r="CA956" s="668"/>
      <c r="CB956" s="668"/>
      <c r="CC956" s="668"/>
      <c r="CD956" s="668"/>
      <c r="CE956" s="668"/>
      <c r="CF956" s="668"/>
      <c r="CG956" s="668"/>
      <c r="CH956" s="668"/>
      <c r="CI956" s="668"/>
      <c r="CJ956" s="668"/>
      <c r="CK956" s="668"/>
      <c r="CL956" s="668"/>
      <c r="CM956" s="668"/>
      <c r="CN956" s="668"/>
      <c r="CO956" s="668"/>
      <c r="CP956" s="668"/>
      <c r="CQ956" s="668"/>
      <c r="CR956" s="668"/>
      <c r="CS956" s="668"/>
      <c r="CT956" s="668"/>
      <c r="CU956" s="668"/>
      <c r="CV956" s="668"/>
      <c r="CW956" s="668"/>
      <c r="CX956" s="668"/>
      <c r="CY956" s="668"/>
      <c r="CZ956" s="668"/>
      <c r="DA956" s="668"/>
      <c r="DB956" s="668"/>
      <c r="DC956" s="668"/>
      <c r="DD956" s="668"/>
      <c r="DE956" s="668"/>
      <c r="DF956" s="668"/>
      <c r="DG956" s="668"/>
      <c r="DH956" s="668"/>
      <c r="DI956" s="668"/>
      <c r="DJ956" s="668"/>
      <c r="DK956" s="668"/>
      <c r="DL956" s="668"/>
      <c r="DM956" s="668"/>
      <c r="DN956" s="668"/>
      <c r="DO956" s="668"/>
      <c r="DP956" s="668"/>
      <c r="DQ956" s="668"/>
      <c r="DR956" s="668"/>
      <c r="DS956" s="668"/>
      <c r="DT956" s="668"/>
      <c r="DU956" s="668"/>
      <c r="DV956" s="668"/>
      <c r="DW956" s="668"/>
      <c r="DX956" s="668"/>
      <c r="DY956" s="668"/>
      <c r="DZ956" s="668"/>
      <c r="EA956" s="668"/>
      <c r="EB956" s="668"/>
      <c r="EC956" s="668"/>
      <c r="ED956" s="668"/>
      <c r="EE956" s="668"/>
      <c r="EF956" s="668"/>
      <c r="EG956" s="668"/>
      <c r="EH956" s="668"/>
      <c r="EI956" s="668"/>
      <c r="EJ956" s="668"/>
      <c r="EK956" s="668"/>
      <c r="EL956" s="668"/>
      <c r="EM956" s="668"/>
      <c r="EN956" s="668"/>
      <c r="EO956" s="668"/>
      <c r="EP956" s="668"/>
      <c r="EQ956" s="668"/>
      <c r="ER956" s="668"/>
      <c r="ES956" s="668"/>
      <c r="ET956" s="668"/>
      <c r="EU956" s="668"/>
      <c r="EV956" s="668"/>
      <c r="EW956" s="668"/>
      <c r="EX956" s="668"/>
      <c r="EY956" s="668"/>
      <c r="EZ956" s="668"/>
      <c r="FA956" s="668"/>
      <c r="FB956" s="668"/>
      <c r="FC956" s="668"/>
      <c r="FD956" s="668"/>
      <c r="FE956" s="668"/>
      <c r="FF956" s="668"/>
    </row>
    <row r="957" spans="1:162" s="684" customFormat="1" ht="24" customHeight="1">
      <c r="A957" s="384"/>
      <c r="B957" s="385" t="s">
        <v>595</v>
      </c>
      <c r="C957" s="385"/>
      <c r="D957" s="418" t="s">
        <v>1428</v>
      </c>
      <c r="E957" s="419">
        <v>15026300</v>
      </c>
      <c r="F957" s="419">
        <v>0</v>
      </c>
      <c r="G957" s="417">
        <v>15026300</v>
      </c>
      <c r="H957" s="667"/>
      <c r="I957" s="670"/>
      <c r="J957" s="669" t="s">
        <v>595</v>
      </c>
      <c r="K957" s="669"/>
      <c r="L957" s="586" t="s">
        <v>4077</v>
      </c>
      <c r="M957" s="982">
        <f t="shared" si="42"/>
        <v>15026300</v>
      </c>
      <c r="N957" s="982">
        <f t="shared" si="43"/>
        <v>0</v>
      </c>
      <c r="O957" s="982">
        <f t="shared" si="44"/>
        <v>15026300</v>
      </c>
      <c r="P957" s="667"/>
      <c r="Q957" s="667"/>
      <c r="R957" s="667"/>
      <c r="S957" s="667"/>
      <c r="T957" s="667"/>
      <c r="U957" s="667"/>
      <c r="V957" s="667"/>
      <c r="W957" s="667"/>
      <c r="X957" s="667"/>
      <c r="Y957" s="667"/>
      <c r="Z957" s="667"/>
      <c r="AA957" s="667"/>
      <c r="AB957" s="667"/>
      <c r="AC957" s="667"/>
      <c r="AD957" s="667"/>
      <c r="AE957" s="667"/>
      <c r="AF957" s="667"/>
      <c r="AG957" s="667"/>
      <c r="AH957" s="667"/>
      <c r="AI957" s="667"/>
      <c r="AJ957" s="667"/>
      <c r="AK957" s="668"/>
      <c r="AL957" s="668"/>
      <c r="AM957" s="668"/>
      <c r="AN957" s="668"/>
      <c r="AO957" s="668"/>
      <c r="AP957" s="668"/>
      <c r="AQ957" s="668"/>
      <c r="AR957" s="668"/>
      <c r="AS957" s="668"/>
      <c r="AT957" s="668"/>
      <c r="AU957" s="668"/>
      <c r="AV957" s="668"/>
      <c r="AW957" s="668"/>
      <c r="AX957" s="668"/>
      <c r="AY957" s="668"/>
      <c r="AZ957" s="668"/>
      <c r="BA957" s="668"/>
      <c r="BB957" s="668"/>
      <c r="BC957" s="668"/>
      <c r="BD957" s="668"/>
      <c r="BE957" s="668"/>
      <c r="BF957" s="668"/>
      <c r="BG957" s="668"/>
      <c r="BH957" s="668"/>
      <c r="BI957" s="668"/>
      <c r="BJ957" s="668"/>
      <c r="BK957" s="668"/>
      <c r="BL957" s="668"/>
      <c r="BM957" s="668"/>
      <c r="BN957" s="668"/>
      <c r="BO957" s="668"/>
      <c r="BP957" s="668"/>
      <c r="BQ957" s="668"/>
      <c r="BR957" s="668"/>
      <c r="BS957" s="668"/>
      <c r="BT957" s="668"/>
      <c r="BU957" s="668"/>
      <c r="BV957" s="668"/>
      <c r="BW957" s="668"/>
      <c r="BX957" s="668"/>
      <c r="BY957" s="668"/>
      <c r="BZ957" s="668"/>
      <c r="CA957" s="668"/>
      <c r="CB957" s="668"/>
      <c r="CC957" s="668"/>
      <c r="CD957" s="668"/>
      <c r="CE957" s="668"/>
      <c r="CF957" s="668"/>
      <c r="CG957" s="668"/>
      <c r="CH957" s="668"/>
      <c r="CI957" s="668"/>
      <c r="CJ957" s="668"/>
      <c r="CK957" s="668"/>
      <c r="CL957" s="668"/>
      <c r="CM957" s="668"/>
      <c r="CN957" s="668"/>
      <c r="CO957" s="668"/>
      <c r="CP957" s="668"/>
      <c r="CQ957" s="668"/>
      <c r="CR957" s="668"/>
      <c r="CS957" s="668"/>
      <c r="CT957" s="668"/>
      <c r="CU957" s="668"/>
      <c r="CV957" s="668"/>
      <c r="CW957" s="668"/>
      <c r="CX957" s="668"/>
      <c r="CY957" s="668"/>
      <c r="CZ957" s="668"/>
      <c r="DA957" s="668"/>
      <c r="DB957" s="668"/>
      <c r="DC957" s="668"/>
      <c r="DD957" s="668"/>
      <c r="DE957" s="668"/>
      <c r="DF957" s="668"/>
      <c r="DG957" s="668"/>
      <c r="DH957" s="668"/>
      <c r="DI957" s="668"/>
      <c r="DJ957" s="668"/>
      <c r="DK957" s="668"/>
      <c r="DL957" s="668"/>
      <c r="DM957" s="668"/>
      <c r="DN957" s="668"/>
      <c r="DO957" s="668"/>
      <c r="DP957" s="668"/>
      <c r="DQ957" s="668"/>
      <c r="DR957" s="668"/>
      <c r="DS957" s="668"/>
      <c r="DT957" s="668"/>
      <c r="DU957" s="668"/>
      <c r="DV957" s="668"/>
      <c r="DW957" s="668"/>
      <c r="DX957" s="668"/>
      <c r="DY957" s="668"/>
      <c r="DZ957" s="668"/>
      <c r="EA957" s="668"/>
      <c r="EB957" s="668"/>
      <c r="EC957" s="668"/>
      <c r="ED957" s="668"/>
      <c r="EE957" s="668"/>
      <c r="EF957" s="668"/>
      <c r="EG957" s="668"/>
      <c r="EH957" s="668"/>
      <c r="EI957" s="668"/>
      <c r="EJ957" s="668"/>
      <c r="EK957" s="668"/>
      <c r="EL957" s="668"/>
      <c r="EM957" s="668"/>
      <c r="EN957" s="668"/>
      <c r="EO957" s="668"/>
      <c r="EP957" s="668"/>
      <c r="EQ957" s="668"/>
      <c r="ER957" s="668"/>
      <c r="ES957" s="668"/>
      <c r="ET957" s="668"/>
      <c r="EU957" s="668"/>
      <c r="EV957" s="668"/>
      <c r="EW957" s="668"/>
      <c r="EX957" s="668"/>
      <c r="EY957" s="668"/>
      <c r="EZ957" s="668"/>
      <c r="FA957" s="668"/>
      <c r="FB957" s="668"/>
      <c r="FC957" s="668"/>
      <c r="FD957" s="668"/>
      <c r="FE957" s="668"/>
      <c r="FF957" s="668"/>
    </row>
    <row r="958" spans="1:162" s="672" customFormat="1" ht="24" customHeight="1">
      <c r="A958" s="414"/>
      <c r="B958" s="415"/>
      <c r="C958" s="414" t="s">
        <v>592</v>
      </c>
      <c r="D958" s="416" t="s">
        <v>1429</v>
      </c>
      <c r="E958" s="417">
        <v>7298240</v>
      </c>
      <c r="F958" s="417">
        <v>0</v>
      </c>
      <c r="G958" s="417">
        <v>7298240</v>
      </c>
      <c r="H958" s="667"/>
      <c r="I958" s="665"/>
      <c r="J958" s="666"/>
      <c r="K958" s="665" t="s">
        <v>592</v>
      </c>
      <c r="L958" s="585" t="s">
        <v>4078</v>
      </c>
      <c r="M958" s="981">
        <f t="shared" si="42"/>
        <v>7298240</v>
      </c>
      <c r="N958" s="981">
        <f t="shared" si="43"/>
        <v>0</v>
      </c>
      <c r="O958" s="981">
        <f t="shared" si="44"/>
        <v>7298240</v>
      </c>
      <c r="P958" s="667"/>
      <c r="Q958" s="667"/>
      <c r="R958" s="667"/>
      <c r="S958" s="667"/>
      <c r="T958" s="667"/>
      <c r="U958" s="667"/>
      <c r="V958" s="667"/>
      <c r="W958" s="667"/>
      <c r="X958" s="667"/>
      <c r="Y958" s="667"/>
      <c r="Z958" s="667"/>
      <c r="AA958" s="667"/>
      <c r="AB958" s="667"/>
      <c r="AC958" s="667"/>
      <c r="AD958" s="667"/>
      <c r="AE958" s="667"/>
      <c r="AF958" s="667"/>
      <c r="AG958" s="667"/>
      <c r="AH958" s="667"/>
      <c r="AI958" s="667"/>
      <c r="AJ958" s="667"/>
      <c r="AK958" s="668"/>
      <c r="AL958" s="668"/>
      <c r="AM958" s="668"/>
      <c r="AN958" s="668"/>
      <c r="AO958" s="668"/>
      <c r="AP958" s="668"/>
      <c r="AQ958" s="668"/>
      <c r="AR958" s="668"/>
      <c r="AS958" s="668"/>
      <c r="AT958" s="668"/>
      <c r="AU958" s="668"/>
      <c r="AV958" s="668"/>
      <c r="AW958" s="668"/>
      <c r="AX958" s="668"/>
      <c r="AY958" s="668"/>
      <c r="AZ958" s="668"/>
      <c r="BA958" s="668"/>
      <c r="BB958" s="668"/>
      <c r="BC958" s="668"/>
      <c r="BD958" s="668"/>
      <c r="BE958" s="668"/>
      <c r="BF958" s="668"/>
      <c r="BG958" s="668"/>
      <c r="BH958" s="668"/>
      <c r="BI958" s="668"/>
      <c r="BJ958" s="668"/>
      <c r="BK958" s="668"/>
      <c r="BL958" s="668"/>
      <c r="BM958" s="668"/>
      <c r="BN958" s="668"/>
      <c r="BO958" s="668"/>
      <c r="BP958" s="668"/>
      <c r="BQ958" s="668"/>
      <c r="BR958" s="668"/>
      <c r="BS958" s="668"/>
      <c r="BT958" s="668"/>
      <c r="BU958" s="668"/>
      <c r="BV958" s="668"/>
      <c r="BW958" s="668"/>
      <c r="BX958" s="668"/>
      <c r="BY958" s="668"/>
      <c r="BZ958" s="668"/>
      <c r="CA958" s="668"/>
      <c r="CB958" s="668"/>
      <c r="CC958" s="668"/>
      <c r="CD958" s="668"/>
      <c r="CE958" s="668"/>
      <c r="CF958" s="668"/>
      <c r="CG958" s="668"/>
      <c r="CH958" s="668"/>
      <c r="CI958" s="668"/>
      <c r="CJ958" s="668"/>
      <c r="CK958" s="668"/>
      <c r="CL958" s="668"/>
      <c r="CM958" s="668"/>
      <c r="CN958" s="668"/>
      <c r="CO958" s="668"/>
      <c r="CP958" s="668"/>
      <c r="CQ958" s="668"/>
      <c r="CR958" s="668"/>
      <c r="CS958" s="668"/>
      <c r="CT958" s="668"/>
      <c r="CU958" s="668"/>
      <c r="CV958" s="668"/>
      <c r="CW958" s="668"/>
      <c r="CX958" s="668"/>
      <c r="CY958" s="668"/>
      <c r="CZ958" s="668"/>
      <c r="DA958" s="668"/>
      <c r="DB958" s="668"/>
      <c r="DC958" s="668"/>
      <c r="DD958" s="668"/>
      <c r="DE958" s="668"/>
      <c r="DF958" s="668"/>
      <c r="DG958" s="668"/>
      <c r="DH958" s="668"/>
      <c r="DI958" s="668"/>
      <c r="DJ958" s="668"/>
      <c r="DK958" s="668"/>
      <c r="DL958" s="668"/>
      <c r="DM958" s="668"/>
      <c r="DN958" s="668"/>
      <c r="DO958" s="668"/>
      <c r="DP958" s="668"/>
      <c r="DQ958" s="668"/>
      <c r="DR958" s="668"/>
      <c r="DS958" s="668"/>
      <c r="DT958" s="668"/>
      <c r="DU958" s="668"/>
      <c r="DV958" s="668"/>
      <c r="DW958" s="668"/>
      <c r="DX958" s="668"/>
      <c r="DY958" s="668"/>
      <c r="DZ958" s="668"/>
      <c r="EA958" s="668"/>
      <c r="EB958" s="668"/>
      <c r="EC958" s="668"/>
      <c r="ED958" s="668"/>
      <c r="EE958" s="668"/>
      <c r="EF958" s="668"/>
      <c r="EG958" s="668"/>
      <c r="EH958" s="668"/>
      <c r="EI958" s="668"/>
      <c r="EJ958" s="668"/>
      <c r="EK958" s="668"/>
      <c r="EL958" s="668"/>
      <c r="EM958" s="668"/>
      <c r="EN958" s="668"/>
      <c r="EO958" s="668"/>
      <c r="EP958" s="668"/>
      <c r="EQ958" s="668"/>
      <c r="ER958" s="668"/>
      <c r="ES958" s="668"/>
      <c r="ET958" s="668"/>
      <c r="EU958" s="668"/>
      <c r="EV958" s="668"/>
      <c r="EW958" s="668"/>
      <c r="EX958" s="668"/>
      <c r="EY958" s="668"/>
      <c r="EZ958" s="668"/>
      <c r="FA958" s="668"/>
      <c r="FB958" s="668"/>
      <c r="FC958" s="668"/>
      <c r="FD958" s="668"/>
      <c r="FE958" s="668"/>
      <c r="FF958" s="668"/>
    </row>
    <row r="959" spans="1:162" s="672" customFormat="1" ht="24" customHeight="1">
      <c r="A959" s="385"/>
      <c r="B959" s="385"/>
      <c r="C959" s="384" t="s">
        <v>595</v>
      </c>
      <c r="D959" s="418" t="s">
        <v>1430</v>
      </c>
      <c r="E959" s="419">
        <v>2709790</v>
      </c>
      <c r="F959" s="419">
        <v>0</v>
      </c>
      <c r="G959" s="419">
        <v>2709790</v>
      </c>
      <c r="H959" s="667"/>
      <c r="I959" s="669"/>
      <c r="J959" s="669"/>
      <c r="K959" s="670" t="s">
        <v>595</v>
      </c>
      <c r="L959" s="586" t="s">
        <v>4079</v>
      </c>
      <c r="M959" s="982">
        <f t="shared" si="42"/>
        <v>2709790</v>
      </c>
      <c r="N959" s="982">
        <f t="shared" si="43"/>
        <v>0</v>
      </c>
      <c r="O959" s="982">
        <f t="shared" si="44"/>
        <v>2709790</v>
      </c>
      <c r="P959" s="667"/>
      <c r="Q959" s="667"/>
      <c r="R959" s="667"/>
      <c r="S959" s="667"/>
      <c r="T959" s="667"/>
      <c r="U959" s="667"/>
      <c r="V959" s="667"/>
      <c r="W959" s="667"/>
      <c r="X959" s="667"/>
      <c r="Y959" s="667"/>
      <c r="Z959" s="667"/>
      <c r="AA959" s="667"/>
      <c r="AB959" s="667"/>
      <c r="AC959" s="667"/>
      <c r="AD959" s="667"/>
      <c r="AE959" s="667"/>
      <c r="AF959" s="667"/>
      <c r="AG959" s="667"/>
      <c r="AH959" s="667"/>
      <c r="AI959" s="667"/>
      <c r="AJ959" s="667"/>
      <c r="AK959" s="668"/>
      <c r="AL959" s="668"/>
      <c r="AM959" s="668"/>
      <c r="AN959" s="668"/>
      <c r="AO959" s="668"/>
      <c r="AP959" s="668"/>
      <c r="AQ959" s="668"/>
      <c r="AR959" s="668"/>
      <c r="AS959" s="668"/>
      <c r="AT959" s="668"/>
      <c r="AU959" s="668"/>
      <c r="AV959" s="668"/>
      <c r="AW959" s="668"/>
      <c r="AX959" s="668"/>
      <c r="AY959" s="668"/>
      <c r="AZ959" s="668"/>
      <c r="BA959" s="668"/>
      <c r="BB959" s="668"/>
      <c r="BC959" s="668"/>
      <c r="BD959" s="668"/>
      <c r="BE959" s="668"/>
      <c r="BF959" s="668"/>
      <c r="BG959" s="668"/>
      <c r="BH959" s="668"/>
      <c r="BI959" s="668"/>
      <c r="BJ959" s="668"/>
      <c r="BK959" s="668"/>
      <c r="BL959" s="668"/>
      <c r="BM959" s="668"/>
      <c r="BN959" s="668"/>
      <c r="BO959" s="668"/>
      <c r="BP959" s="668"/>
      <c r="BQ959" s="668"/>
      <c r="BR959" s="668"/>
      <c r="BS959" s="668"/>
      <c r="BT959" s="668"/>
      <c r="BU959" s="668"/>
      <c r="BV959" s="668"/>
      <c r="BW959" s="668"/>
      <c r="BX959" s="668"/>
      <c r="BY959" s="668"/>
      <c r="BZ959" s="668"/>
      <c r="CA959" s="668"/>
      <c r="CB959" s="668"/>
      <c r="CC959" s="668"/>
      <c r="CD959" s="668"/>
      <c r="CE959" s="668"/>
      <c r="CF959" s="668"/>
      <c r="CG959" s="668"/>
      <c r="CH959" s="668"/>
      <c r="CI959" s="668"/>
      <c r="CJ959" s="668"/>
      <c r="CK959" s="668"/>
      <c r="CL959" s="668"/>
      <c r="CM959" s="668"/>
      <c r="CN959" s="668"/>
      <c r="CO959" s="668"/>
      <c r="CP959" s="668"/>
      <c r="CQ959" s="668"/>
      <c r="CR959" s="668"/>
      <c r="CS959" s="668"/>
      <c r="CT959" s="668"/>
      <c r="CU959" s="668"/>
      <c r="CV959" s="668"/>
      <c r="CW959" s="668"/>
      <c r="CX959" s="668"/>
      <c r="CY959" s="668"/>
      <c r="CZ959" s="668"/>
      <c r="DA959" s="668"/>
      <c r="DB959" s="668"/>
      <c r="DC959" s="668"/>
      <c r="DD959" s="668"/>
      <c r="DE959" s="668"/>
      <c r="DF959" s="668"/>
      <c r="DG959" s="668"/>
      <c r="DH959" s="668"/>
      <c r="DI959" s="668"/>
      <c r="DJ959" s="668"/>
      <c r="DK959" s="668"/>
      <c r="DL959" s="668"/>
      <c r="DM959" s="668"/>
      <c r="DN959" s="668"/>
      <c r="DO959" s="668"/>
      <c r="DP959" s="668"/>
      <c r="DQ959" s="668"/>
      <c r="DR959" s="668"/>
      <c r="DS959" s="668"/>
      <c r="DT959" s="668"/>
      <c r="DU959" s="668"/>
      <c r="DV959" s="668"/>
      <c r="DW959" s="668"/>
      <c r="DX959" s="668"/>
      <c r="DY959" s="668"/>
      <c r="DZ959" s="668"/>
      <c r="EA959" s="668"/>
      <c r="EB959" s="668"/>
      <c r="EC959" s="668"/>
      <c r="ED959" s="668"/>
      <c r="EE959" s="668"/>
      <c r="EF959" s="668"/>
      <c r="EG959" s="668"/>
      <c r="EH959" s="668"/>
      <c r="EI959" s="668"/>
      <c r="EJ959" s="668"/>
      <c r="EK959" s="668"/>
      <c r="EL959" s="668"/>
      <c r="EM959" s="668"/>
      <c r="EN959" s="668"/>
      <c r="EO959" s="668"/>
      <c r="EP959" s="668"/>
      <c r="EQ959" s="668"/>
      <c r="ER959" s="668"/>
      <c r="ES959" s="668"/>
      <c r="ET959" s="668"/>
      <c r="EU959" s="668"/>
      <c r="EV959" s="668"/>
      <c r="EW959" s="668"/>
      <c r="EX959" s="668"/>
      <c r="EY959" s="668"/>
      <c r="EZ959" s="668"/>
      <c r="FA959" s="668"/>
      <c r="FB959" s="668"/>
      <c r="FC959" s="668"/>
      <c r="FD959" s="668"/>
      <c r="FE959" s="668"/>
      <c r="FF959" s="668"/>
    </row>
    <row r="960" spans="1:162" s="668" customFormat="1" ht="24" customHeight="1">
      <c r="A960" s="414"/>
      <c r="B960" s="415"/>
      <c r="C960" s="414" t="s">
        <v>599</v>
      </c>
      <c r="D960" s="416" t="s">
        <v>1431</v>
      </c>
      <c r="E960" s="417">
        <v>2930810</v>
      </c>
      <c r="F960" s="417">
        <v>0</v>
      </c>
      <c r="G960" s="417">
        <v>2930810</v>
      </c>
      <c r="H960" s="667"/>
      <c r="I960" s="665"/>
      <c r="J960" s="666"/>
      <c r="K960" s="665" t="s">
        <v>599</v>
      </c>
      <c r="L960" s="585" t="s">
        <v>4080</v>
      </c>
      <c r="M960" s="981">
        <f t="shared" si="42"/>
        <v>2930810</v>
      </c>
      <c r="N960" s="981">
        <f t="shared" si="43"/>
        <v>0</v>
      </c>
      <c r="O960" s="981">
        <f t="shared" si="44"/>
        <v>2930810</v>
      </c>
      <c r="P960" s="667"/>
      <c r="Q960" s="667"/>
      <c r="R960" s="667"/>
      <c r="S960" s="667"/>
      <c r="T960" s="667"/>
      <c r="U960" s="667"/>
      <c r="V960" s="667"/>
      <c r="W960" s="667"/>
      <c r="X960" s="667"/>
      <c r="Y960" s="667"/>
      <c r="Z960" s="667"/>
      <c r="AA960" s="667"/>
      <c r="AB960" s="667"/>
      <c r="AC960" s="667"/>
      <c r="AD960" s="667"/>
      <c r="AE960" s="667"/>
      <c r="AF960" s="667"/>
      <c r="AG960" s="667"/>
      <c r="AH960" s="667"/>
      <c r="AI960" s="667"/>
      <c r="AJ960" s="667"/>
    </row>
    <row r="961" spans="1:162" s="678" customFormat="1" ht="24" customHeight="1" thickBot="1">
      <c r="A961" s="385"/>
      <c r="B961" s="385"/>
      <c r="C961" s="384" t="s">
        <v>603</v>
      </c>
      <c r="D961" s="418" t="s">
        <v>1432</v>
      </c>
      <c r="E961" s="419">
        <v>2087460</v>
      </c>
      <c r="F961" s="419">
        <v>0</v>
      </c>
      <c r="G961" s="417">
        <v>2087460</v>
      </c>
      <c r="H961" s="667"/>
      <c r="I961" s="669"/>
      <c r="J961" s="669"/>
      <c r="K961" s="670" t="s">
        <v>603</v>
      </c>
      <c r="L961" s="586" t="s">
        <v>4081</v>
      </c>
      <c r="M961" s="982">
        <f t="shared" si="42"/>
        <v>2087460</v>
      </c>
      <c r="N961" s="982">
        <f t="shared" si="43"/>
        <v>0</v>
      </c>
      <c r="O961" s="982">
        <f t="shared" si="44"/>
        <v>2087460</v>
      </c>
      <c r="P961" s="667"/>
      <c r="Q961" s="667"/>
      <c r="R961" s="667"/>
      <c r="S961" s="667"/>
      <c r="T961" s="667"/>
      <c r="U961" s="667"/>
      <c r="V961" s="667"/>
      <c r="W961" s="667"/>
      <c r="X961" s="667"/>
      <c r="Y961" s="667"/>
      <c r="Z961" s="667"/>
      <c r="AA961" s="667"/>
      <c r="AB961" s="667"/>
      <c r="AC961" s="667"/>
      <c r="AD961" s="667"/>
      <c r="AE961" s="667"/>
      <c r="AF961" s="667"/>
      <c r="AG961" s="667"/>
      <c r="AH961" s="667"/>
      <c r="AI961" s="667"/>
      <c r="AJ961" s="667"/>
      <c r="AK961" s="668"/>
      <c r="AL961" s="668"/>
      <c r="AM961" s="668"/>
      <c r="AN961" s="668"/>
      <c r="AO961" s="668"/>
      <c r="AP961" s="668"/>
      <c r="AQ961" s="668"/>
      <c r="AR961" s="668"/>
      <c r="AS961" s="668"/>
      <c r="AT961" s="668"/>
      <c r="AU961" s="668"/>
      <c r="AV961" s="668"/>
      <c r="AW961" s="668"/>
      <c r="AX961" s="668"/>
      <c r="AY961" s="668"/>
      <c r="AZ961" s="668"/>
      <c r="BA961" s="668"/>
      <c r="BB961" s="668"/>
      <c r="BC961" s="668"/>
      <c r="BD961" s="668"/>
      <c r="BE961" s="668"/>
      <c r="BF961" s="668"/>
      <c r="BG961" s="668"/>
      <c r="BH961" s="668"/>
      <c r="BI961" s="668"/>
      <c r="BJ961" s="668"/>
      <c r="BK961" s="668"/>
      <c r="BL961" s="668"/>
      <c r="BM961" s="668"/>
      <c r="BN961" s="668"/>
      <c r="BO961" s="668"/>
      <c r="BP961" s="668"/>
      <c r="BQ961" s="668"/>
      <c r="BR961" s="668"/>
      <c r="BS961" s="668"/>
      <c r="BT961" s="668"/>
      <c r="BU961" s="668"/>
      <c r="BV961" s="668"/>
      <c r="BW961" s="668"/>
      <c r="BX961" s="668"/>
      <c r="BY961" s="668"/>
      <c r="BZ961" s="668"/>
      <c r="CA961" s="668"/>
      <c r="CB961" s="668"/>
      <c r="CC961" s="668"/>
      <c r="CD961" s="668"/>
      <c r="CE961" s="668"/>
      <c r="CF961" s="668"/>
      <c r="CG961" s="668"/>
      <c r="CH961" s="668"/>
      <c r="CI961" s="668"/>
      <c r="CJ961" s="668"/>
      <c r="CK961" s="668"/>
      <c r="CL961" s="668"/>
      <c r="CM961" s="668"/>
      <c r="CN961" s="668"/>
      <c r="CO961" s="668"/>
      <c r="CP961" s="668"/>
      <c r="CQ961" s="668"/>
      <c r="CR961" s="668"/>
      <c r="CS961" s="668"/>
      <c r="CT961" s="668"/>
      <c r="CU961" s="668"/>
      <c r="CV961" s="668"/>
      <c r="CW961" s="668"/>
      <c r="CX961" s="668"/>
      <c r="CY961" s="668"/>
      <c r="CZ961" s="668"/>
      <c r="DA961" s="668"/>
      <c r="DB961" s="668"/>
      <c r="DC961" s="668"/>
      <c r="DD961" s="668"/>
      <c r="DE961" s="668"/>
      <c r="DF961" s="668"/>
      <c r="DG961" s="668"/>
      <c r="DH961" s="668"/>
      <c r="DI961" s="668"/>
      <c r="DJ961" s="668"/>
      <c r="DK961" s="668"/>
      <c r="DL961" s="668"/>
      <c r="DM961" s="668"/>
      <c r="DN961" s="668"/>
      <c r="DO961" s="668"/>
      <c r="DP961" s="668"/>
      <c r="DQ961" s="668"/>
      <c r="DR961" s="668"/>
      <c r="DS961" s="668"/>
      <c r="DT961" s="668"/>
      <c r="DU961" s="668"/>
      <c r="DV961" s="668"/>
      <c r="DW961" s="668"/>
      <c r="DX961" s="668"/>
      <c r="DY961" s="668"/>
      <c r="DZ961" s="668"/>
      <c r="EA961" s="668"/>
      <c r="EB961" s="668"/>
      <c r="EC961" s="668"/>
      <c r="ED961" s="668"/>
      <c r="EE961" s="668"/>
      <c r="EF961" s="668"/>
      <c r="EG961" s="668"/>
      <c r="EH961" s="668"/>
      <c r="EI961" s="668"/>
      <c r="EJ961" s="668"/>
      <c r="EK961" s="668"/>
      <c r="EL961" s="668"/>
      <c r="EM961" s="668"/>
      <c r="EN961" s="668"/>
      <c r="EO961" s="668"/>
      <c r="EP961" s="668"/>
      <c r="EQ961" s="668"/>
      <c r="ER961" s="668"/>
      <c r="ES961" s="668"/>
      <c r="ET961" s="668"/>
      <c r="EU961" s="668"/>
      <c r="EV961" s="668"/>
      <c r="EW961" s="668"/>
      <c r="EX961" s="668"/>
      <c r="EY961" s="668"/>
      <c r="EZ961" s="668"/>
      <c r="FA961" s="668"/>
      <c r="FB961" s="668"/>
      <c r="FC961" s="668"/>
      <c r="FD961" s="668"/>
      <c r="FE961" s="668"/>
      <c r="FF961" s="668"/>
    </row>
    <row r="962" spans="1:162" s="668" customFormat="1" ht="24" customHeight="1" thickTop="1">
      <c r="A962" s="385"/>
      <c r="B962" s="384" t="s">
        <v>599</v>
      </c>
      <c r="C962" s="385"/>
      <c r="D962" s="418" t="s">
        <v>1433</v>
      </c>
      <c r="E962" s="419">
        <v>19378390</v>
      </c>
      <c r="F962" s="419">
        <v>0</v>
      </c>
      <c r="G962" s="417">
        <v>19378390</v>
      </c>
      <c r="H962" s="667"/>
      <c r="I962" s="669"/>
      <c r="J962" s="670" t="s">
        <v>599</v>
      </c>
      <c r="K962" s="669"/>
      <c r="L962" s="586" t="s">
        <v>4082</v>
      </c>
      <c r="M962" s="982">
        <f t="shared" si="42"/>
        <v>19378390</v>
      </c>
      <c r="N962" s="982">
        <f t="shared" si="43"/>
        <v>0</v>
      </c>
      <c r="O962" s="982">
        <f t="shared" si="44"/>
        <v>19378390</v>
      </c>
      <c r="P962" s="667"/>
      <c r="Q962" s="667"/>
      <c r="R962" s="667"/>
      <c r="S962" s="667"/>
      <c r="T962" s="667"/>
      <c r="U962" s="667"/>
      <c r="V962" s="667"/>
      <c r="W962" s="667"/>
      <c r="X962" s="667"/>
      <c r="Y962" s="667"/>
      <c r="Z962" s="667"/>
      <c r="AA962" s="667"/>
      <c r="AB962" s="667"/>
      <c r="AC962" s="667"/>
      <c r="AD962" s="667"/>
      <c r="AE962" s="667"/>
      <c r="AF962" s="667"/>
      <c r="AG962" s="667"/>
      <c r="AH962" s="667"/>
      <c r="AI962" s="667"/>
      <c r="AJ962" s="667"/>
    </row>
    <row r="963" spans="1:162" s="672" customFormat="1" ht="24" customHeight="1">
      <c r="A963" s="385"/>
      <c r="B963" s="385"/>
      <c r="C963" s="384" t="s">
        <v>592</v>
      </c>
      <c r="D963" s="478" t="s">
        <v>1434</v>
      </c>
      <c r="E963" s="419">
        <v>5880190</v>
      </c>
      <c r="F963" s="419">
        <v>0</v>
      </c>
      <c r="G963" s="417">
        <v>5880190</v>
      </c>
      <c r="H963" s="667"/>
      <c r="I963" s="669"/>
      <c r="J963" s="669"/>
      <c r="K963" s="670" t="s">
        <v>592</v>
      </c>
      <c r="L963" s="586" t="s">
        <v>4083</v>
      </c>
      <c r="M963" s="982">
        <f t="shared" si="42"/>
        <v>5880190</v>
      </c>
      <c r="N963" s="982">
        <f t="shared" si="43"/>
        <v>0</v>
      </c>
      <c r="O963" s="982">
        <f t="shared" si="44"/>
        <v>5880190</v>
      </c>
      <c r="P963" s="667"/>
      <c r="Q963" s="667"/>
      <c r="R963" s="667"/>
      <c r="S963" s="667"/>
      <c r="T963" s="667"/>
      <c r="U963" s="667"/>
      <c r="V963" s="667"/>
      <c r="W963" s="667"/>
      <c r="X963" s="667"/>
      <c r="Y963" s="667"/>
      <c r="Z963" s="667"/>
      <c r="AA963" s="667"/>
      <c r="AB963" s="667"/>
      <c r="AC963" s="667"/>
      <c r="AD963" s="667"/>
      <c r="AE963" s="667"/>
      <c r="AF963" s="667"/>
      <c r="AG963" s="667"/>
      <c r="AH963" s="667"/>
      <c r="AI963" s="667"/>
      <c r="AJ963" s="667"/>
      <c r="AK963" s="668"/>
      <c r="AL963" s="668"/>
      <c r="AM963" s="668"/>
      <c r="AN963" s="668"/>
      <c r="AO963" s="668"/>
      <c r="AP963" s="668"/>
      <c r="AQ963" s="668"/>
      <c r="AR963" s="668"/>
      <c r="AS963" s="668"/>
      <c r="AT963" s="668"/>
      <c r="AU963" s="668"/>
      <c r="AV963" s="668"/>
      <c r="AW963" s="668"/>
      <c r="AX963" s="668"/>
      <c r="AY963" s="668"/>
      <c r="AZ963" s="668"/>
      <c r="BA963" s="668"/>
      <c r="BB963" s="668"/>
      <c r="BC963" s="668"/>
      <c r="BD963" s="668"/>
      <c r="BE963" s="668"/>
      <c r="BF963" s="668"/>
      <c r="BG963" s="668"/>
      <c r="BH963" s="668"/>
      <c r="BI963" s="668"/>
      <c r="BJ963" s="668"/>
      <c r="BK963" s="668"/>
      <c r="BL963" s="668"/>
      <c r="BM963" s="668"/>
      <c r="BN963" s="668"/>
      <c r="BO963" s="668"/>
      <c r="BP963" s="668"/>
      <c r="BQ963" s="668"/>
      <c r="BR963" s="668"/>
      <c r="BS963" s="668"/>
      <c r="BT963" s="668"/>
      <c r="BU963" s="668"/>
      <c r="BV963" s="668"/>
      <c r="BW963" s="668"/>
      <c r="BX963" s="668"/>
      <c r="BY963" s="668"/>
      <c r="BZ963" s="668"/>
      <c r="CA963" s="668"/>
      <c r="CB963" s="668"/>
      <c r="CC963" s="668"/>
      <c r="CD963" s="668"/>
      <c r="CE963" s="668"/>
      <c r="CF963" s="668"/>
      <c r="CG963" s="668"/>
      <c r="CH963" s="668"/>
      <c r="CI963" s="668"/>
      <c r="CJ963" s="668"/>
      <c r="CK963" s="668"/>
      <c r="CL963" s="668"/>
      <c r="CM963" s="668"/>
      <c r="CN963" s="668"/>
      <c r="CO963" s="668"/>
      <c r="CP963" s="668"/>
      <c r="CQ963" s="668"/>
      <c r="CR963" s="668"/>
      <c r="CS963" s="668"/>
      <c r="CT963" s="668"/>
      <c r="CU963" s="668"/>
      <c r="CV963" s="668"/>
      <c r="CW963" s="668"/>
      <c r="CX963" s="668"/>
      <c r="CY963" s="668"/>
      <c r="CZ963" s="668"/>
      <c r="DA963" s="668"/>
      <c r="DB963" s="668"/>
      <c r="DC963" s="668"/>
      <c r="DD963" s="668"/>
      <c r="DE963" s="668"/>
      <c r="DF963" s="668"/>
      <c r="DG963" s="668"/>
      <c r="DH963" s="668"/>
      <c r="DI963" s="668"/>
      <c r="DJ963" s="668"/>
      <c r="DK963" s="668"/>
      <c r="DL963" s="668"/>
      <c r="DM963" s="668"/>
      <c r="DN963" s="668"/>
      <c r="DO963" s="668"/>
      <c r="DP963" s="668"/>
      <c r="DQ963" s="668"/>
      <c r="DR963" s="668"/>
      <c r="DS963" s="668"/>
      <c r="DT963" s="668"/>
      <c r="DU963" s="668"/>
      <c r="DV963" s="668"/>
      <c r="DW963" s="668"/>
      <c r="DX963" s="668"/>
      <c r="DY963" s="668"/>
      <c r="DZ963" s="668"/>
      <c r="EA963" s="668"/>
      <c r="EB963" s="668"/>
      <c r="EC963" s="668"/>
      <c r="ED963" s="668"/>
      <c r="EE963" s="668"/>
      <c r="EF963" s="668"/>
      <c r="EG963" s="668"/>
      <c r="EH963" s="668"/>
      <c r="EI963" s="668"/>
      <c r="EJ963" s="668"/>
      <c r="EK963" s="668"/>
      <c r="EL963" s="668"/>
      <c r="EM963" s="668"/>
      <c r="EN963" s="668"/>
      <c r="EO963" s="668"/>
      <c r="EP963" s="668"/>
      <c r="EQ963" s="668"/>
      <c r="ER963" s="668"/>
      <c r="ES963" s="668"/>
      <c r="ET963" s="668"/>
      <c r="EU963" s="668"/>
      <c r="EV963" s="668"/>
      <c r="EW963" s="668"/>
      <c r="EX963" s="668"/>
      <c r="EY963" s="668"/>
      <c r="EZ963" s="668"/>
      <c r="FA963" s="668"/>
      <c r="FB963" s="668"/>
      <c r="FC963" s="668"/>
      <c r="FD963" s="668"/>
      <c r="FE963" s="668"/>
      <c r="FF963" s="668"/>
    </row>
    <row r="964" spans="1:162" s="668" customFormat="1" ht="24" customHeight="1">
      <c r="A964" s="385"/>
      <c r="B964" s="384"/>
      <c r="C964" s="385" t="s">
        <v>595</v>
      </c>
      <c r="D964" s="478" t="s">
        <v>1435</v>
      </c>
      <c r="E964" s="419">
        <v>4951350</v>
      </c>
      <c r="F964" s="419">
        <v>0</v>
      </c>
      <c r="G964" s="417">
        <v>4951350</v>
      </c>
      <c r="H964" s="667"/>
      <c r="I964" s="669"/>
      <c r="J964" s="670"/>
      <c r="K964" s="669" t="s">
        <v>595</v>
      </c>
      <c r="L964" s="586" t="s">
        <v>4084</v>
      </c>
      <c r="M964" s="982">
        <f t="shared" si="42"/>
        <v>4951350</v>
      </c>
      <c r="N964" s="982">
        <f t="shared" si="43"/>
        <v>0</v>
      </c>
      <c r="O964" s="982">
        <f t="shared" si="44"/>
        <v>4951350</v>
      </c>
      <c r="P964" s="667"/>
      <c r="Q964" s="667"/>
      <c r="R964" s="667"/>
      <c r="S964" s="667"/>
      <c r="T964" s="667"/>
      <c r="U964" s="667"/>
      <c r="V964" s="667"/>
      <c r="W964" s="667"/>
      <c r="X964" s="667"/>
      <c r="Y964" s="667"/>
      <c r="Z964" s="667"/>
      <c r="AA964" s="667"/>
      <c r="AB964" s="667"/>
      <c r="AC964" s="667"/>
      <c r="AD964" s="667"/>
      <c r="AE964" s="667"/>
      <c r="AF964" s="667"/>
      <c r="AG964" s="667"/>
      <c r="AH964" s="667"/>
      <c r="AI964" s="667"/>
      <c r="AJ964" s="667"/>
    </row>
    <row r="965" spans="1:162" s="672" customFormat="1" ht="24" customHeight="1">
      <c r="A965" s="385"/>
      <c r="B965" s="385"/>
      <c r="C965" s="384" t="s">
        <v>599</v>
      </c>
      <c r="D965" s="418" t="s">
        <v>1436</v>
      </c>
      <c r="E965" s="419">
        <v>3643270</v>
      </c>
      <c r="F965" s="419">
        <v>0</v>
      </c>
      <c r="G965" s="417">
        <v>3643270</v>
      </c>
      <c r="H965" s="667"/>
      <c r="I965" s="669"/>
      <c r="J965" s="669"/>
      <c r="K965" s="670" t="s">
        <v>599</v>
      </c>
      <c r="L965" s="586" t="s">
        <v>4085</v>
      </c>
      <c r="M965" s="982">
        <f t="shared" si="42"/>
        <v>3643270</v>
      </c>
      <c r="N965" s="982">
        <f t="shared" si="43"/>
        <v>0</v>
      </c>
      <c r="O965" s="982">
        <f t="shared" si="44"/>
        <v>3643270</v>
      </c>
      <c r="P965" s="667"/>
      <c r="Q965" s="667"/>
      <c r="R965" s="667"/>
      <c r="S965" s="667"/>
      <c r="T965" s="667"/>
      <c r="U965" s="667"/>
      <c r="V965" s="667"/>
      <c r="W965" s="667"/>
      <c r="X965" s="667"/>
      <c r="Y965" s="667"/>
      <c r="Z965" s="667"/>
      <c r="AA965" s="667"/>
      <c r="AB965" s="667"/>
      <c r="AC965" s="667"/>
      <c r="AD965" s="667"/>
      <c r="AE965" s="667"/>
      <c r="AF965" s="667"/>
      <c r="AG965" s="667"/>
      <c r="AH965" s="667"/>
      <c r="AI965" s="667"/>
      <c r="AJ965" s="667"/>
      <c r="AK965" s="668"/>
      <c r="AL965" s="668"/>
      <c r="AM965" s="668"/>
      <c r="AN965" s="668"/>
      <c r="AO965" s="668"/>
      <c r="AP965" s="668"/>
      <c r="AQ965" s="668"/>
      <c r="AR965" s="668"/>
      <c r="AS965" s="668"/>
      <c r="AT965" s="668"/>
      <c r="AU965" s="668"/>
      <c r="AV965" s="668"/>
      <c r="AW965" s="668"/>
      <c r="AX965" s="668"/>
      <c r="AY965" s="668"/>
      <c r="AZ965" s="668"/>
      <c r="BA965" s="668"/>
      <c r="BB965" s="668"/>
      <c r="BC965" s="668"/>
      <c r="BD965" s="668"/>
      <c r="BE965" s="668"/>
      <c r="BF965" s="668"/>
      <c r="BG965" s="668"/>
      <c r="BH965" s="668"/>
      <c r="BI965" s="668"/>
      <c r="BJ965" s="668"/>
      <c r="BK965" s="668"/>
      <c r="BL965" s="668"/>
      <c r="BM965" s="668"/>
      <c r="BN965" s="668"/>
      <c r="BO965" s="668"/>
      <c r="BP965" s="668"/>
      <c r="BQ965" s="668"/>
      <c r="BR965" s="668"/>
      <c r="BS965" s="668"/>
      <c r="BT965" s="668"/>
      <c r="BU965" s="668"/>
      <c r="BV965" s="668"/>
      <c r="BW965" s="668"/>
      <c r="BX965" s="668"/>
      <c r="BY965" s="668"/>
      <c r="BZ965" s="668"/>
      <c r="CA965" s="668"/>
      <c r="CB965" s="668"/>
      <c r="CC965" s="668"/>
      <c r="CD965" s="668"/>
      <c r="CE965" s="668"/>
      <c r="CF965" s="668"/>
      <c r="CG965" s="668"/>
      <c r="CH965" s="668"/>
      <c r="CI965" s="668"/>
      <c r="CJ965" s="668"/>
      <c r="CK965" s="668"/>
      <c r="CL965" s="668"/>
      <c r="CM965" s="668"/>
      <c r="CN965" s="668"/>
      <c r="CO965" s="668"/>
      <c r="CP965" s="668"/>
      <c r="CQ965" s="668"/>
      <c r="CR965" s="668"/>
      <c r="CS965" s="668"/>
      <c r="CT965" s="668"/>
      <c r="CU965" s="668"/>
      <c r="CV965" s="668"/>
      <c r="CW965" s="668"/>
      <c r="CX965" s="668"/>
      <c r="CY965" s="668"/>
      <c r="CZ965" s="668"/>
      <c r="DA965" s="668"/>
      <c r="DB965" s="668"/>
      <c r="DC965" s="668"/>
      <c r="DD965" s="668"/>
      <c r="DE965" s="668"/>
      <c r="DF965" s="668"/>
      <c r="DG965" s="668"/>
      <c r="DH965" s="668"/>
      <c r="DI965" s="668"/>
      <c r="DJ965" s="668"/>
      <c r="DK965" s="668"/>
      <c r="DL965" s="668"/>
      <c r="DM965" s="668"/>
      <c r="DN965" s="668"/>
      <c r="DO965" s="668"/>
      <c r="DP965" s="668"/>
      <c r="DQ965" s="668"/>
      <c r="DR965" s="668"/>
      <c r="DS965" s="668"/>
      <c r="DT965" s="668"/>
      <c r="DU965" s="668"/>
      <c r="DV965" s="668"/>
      <c r="DW965" s="668"/>
      <c r="DX965" s="668"/>
      <c r="DY965" s="668"/>
      <c r="DZ965" s="668"/>
      <c r="EA965" s="668"/>
      <c r="EB965" s="668"/>
      <c r="EC965" s="668"/>
      <c r="ED965" s="668"/>
      <c r="EE965" s="668"/>
      <c r="EF965" s="668"/>
      <c r="EG965" s="668"/>
      <c r="EH965" s="668"/>
      <c r="EI965" s="668"/>
      <c r="EJ965" s="668"/>
      <c r="EK965" s="668"/>
      <c r="EL965" s="668"/>
      <c r="EM965" s="668"/>
      <c r="EN965" s="668"/>
      <c r="EO965" s="668"/>
      <c r="EP965" s="668"/>
      <c r="EQ965" s="668"/>
      <c r="ER965" s="668"/>
      <c r="ES965" s="668"/>
      <c r="ET965" s="668"/>
      <c r="EU965" s="668"/>
      <c r="EV965" s="668"/>
      <c r="EW965" s="668"/>
      <c r="EX965" s="668"/>
      <c r="EY965" s="668"/>
      <c r="EZ965" s="668"/>
      <c r="FA965" s="668"/>
      <c r="FB965" s="668"/>
      <c r="FC965" s="668"/>
      <c r="FD965" s="668"/>
      <c r="FE965" s="668"/>
      <c r="FF965" s="668"/>
    </row>
    <row r="966" spans="1:162" s="684" customFormat="1" ht="24" customHeight="1">
      <c r="A966" s="384"/>
      <c r="B966" s="385"/>
      <c r="C966" s="385" t="s">
        <v>603</v>
      </c>
      <c r="D966" s="478" t="s">
        <v>1437</v>
      </c>
      <c r="E966" s="419">
        <v>4903580</v>
      </c>
      <c r="F966" s="419">
        <v>0</v>
      </c>
      <c r="G966" s="417">
        <v>4903580</v>
      </c>
      <c r="H966" s="667"/>
      <c r="I966" s="670"/>
      <c r="J966" s="669"/>
      <c r="K966" s="669" t="s">
        <v>603</v>
      </c>
      <c r="L966" s="586" t="s">
        <v>4086</v>
      </c>
      <c r="M966" s="982">
        <f t="shared" ref="M966:M1029" si="45">E966</f>
        <v>4903580</v>
      </c>
      <c r="N966" s="982">
        <f t="shared" ref="N966:N1029" si="46">F966</f>
        <v>0</v>
      </c>
      <c r="O966" s="982">
        <f t="shared" ref="O966:O1029" si="47">G966</f>
        <v>4903580</v>
      </c>
      <c r="P966" s="667"/>
      <c r="Q966" s="667"/>
      <c r="R966" s="667"/>
      <c r="S966" s="667"/>
      <c r="T966" s="667"/>
      <c r="U966" s="667"/>
      <c r="V966" s="667"/>
      <c r="W966" s="667"/>
      <c r="X966" s="667"/>
      <c r="Y966" s="667"/>
      <c r="Z966" s="667"/>
      <c r="AA966" s="667"/>
      <c r="AB966" s="667"/>
      <c r="AC966" s="667"/>
      <c r="AD966" s="667"/>
      <c r="AE966" s="667"/>
      <c r="AF966" s="667"/>
      <c r="AG966" s="667"/>
      <c r="AH966" s="667"/>
      <c r="AI966" s="667"/>
      <c r="AJ966" s="667"/>
      <c r="AK966" s="668"/>
      <c r="AL966" s="668"/>
      <c r="AM966" s="668"/>
      <c r="AN966" s="668"/>
      <c r="AO966" s="668"/>
      <c r="AP966" s="668"/>
      <c r="AQ966" s="668"/>
      <c r="AR966" s="668"/>
      <c r="AS966" s="668"/>
      <c r="AT966" s="668"/>
      <c r="AU966" s="668"/>
      <c r="AV966" s="668"/>
      <c r="AW966" s="668"/>
      <c r="AX966" s="668"/>
      <c r="AY966" s="668"/>
      <c r="AZ966" s="668"/>
      <c r="BA966" s="668"/>
      <c r="BB966" s="668"/>
      <c r="BC966" s="668"/>
      <c r="BD966" s="668"/>
      <c r="BE966" s="668"/>
      <c r="BF966" s="668"/>
      <c r="BG966" s="668"/>
      <c r="BH966" s="668"/>
      <c r="BI966" s="668"/>
      <c r="BJ966" s="668"/>
      <c r="BK966" s="668"/>
      <c r="BL966" s="668"/>
      <c r="BM966" s="668"/>
      <c r="BN966" s="668"/>
      <c r="BO966" s="668"/>
      <c r="BP966" s="668"/>
      <c r="BQ966" s="668"/>
      <c r="BR966" s="668"/>
      <c r="BS966" s="668"/>
      <c r="BT966" s="668"/>
      <c r="BU966" s="668"/>
      <c r="BV966" s="668"/>
      <c r="BW966" s="668"/>
      <c r="BX966" s="668"/>
      <c r="BY966" s="668"/>
      <c r="BZ966" s="668"/>
      <c r="CA966" s="668"/>
      <c r="CB966" s="668"/>
      <c r="CC966" s="668"/>
      <c r="CD966" s="668"/>
      <c r="CE966" s="668"/>
      <c r="CF966" s="668"/>
      <c r="CG966" s="668"/>
      <c r="CH966" s="668"/>
      <c r="CI966" s="668"/>
      <c r="CJ966" s="668"/>
      <c r="CK966" s="668"/>
      <c r="CL966" s="668"/>
      <c r="CM966" s="668"/>
      <c r="CN966" s="668"/>
      <c r="CO966" s="668"/>
      <c r="CP966" s="668"/>
      <c r="CQ966" s="668"/>
      <c r="CR966" s="668"/>
      <c r="CS966" s="668"/>
      <c r="CT966" s="668"/>
      <c r="CU966" s="668"/>
      <c r="CV966" s="668"/>
      <c r="CW966" s="668"/>
      <c r="CX966" s="668"/>
      <c r="CY966" s="668"/>
      <c r="CZ966" s="668"/>
      <c r="DA966" s="668"/>
      <c r="DB966" s="668"/>
      <c r="DC966" s="668"/>
      <c r="DD966" s="668"/>
      <c r="DE966" s="668"/>
      <c r="DF966" s="668"/>
      <c r="DG966" s="668"/>
      <c r="DH966" s="668"/>
      <c r="DI966" s="668"/>
      <c r="DJ966" s="668"/>
      <c r="DK966" s="668"/>
      <c r="DL966" s="668"/>
      <c r="DM966" s="668"/>
      <c r="DN966" s="668"/>
      <c r="DO966" s="668"/>
      <c r="DP966" s="668"/>
      <c r="DQ966" s="668"/>
      <c r="DR966" s="668"/>
      <c r="DS966" s="668"/>
      <c r="DT966" s="668"/>
      <c r="DU966" s="668"/>
      <c r="DV966" s="668"/>
      <c r="DW966" s="668"/>
      <c r="DX966" s="668"/>
      <c r="DY966" s="668"/>
      <c r="DZ966" s="668"/>
      <c r="EA966" s="668"/>
      <c r="EB966" s="668"/>
      <c r="EC966" s="668"/>
      <c r="ED966" s="668"/>
      <c r="EE966" s="668"/>
      <c r="EF966" s="668"/>
      <c r="EG966" s="668"/>
      <c r="EH966" s="668"/>
      <c r="EI966" s="668"/>
      <c r="EJ966" s="668"/>
      <c r="EK966" s="668"/>
      <c r="EL966" s="668"/>
      <c r="EM966" s="668"/>
      <c r="EN966" s="668"/>
      <c r="EO966" s="668"/>
      <c r="EP966" s="668"/>
      <c r="EQ966" s="668"/>
      <c r="ER966" s="668"/>
      <c r="ES966" s="668"/>
      <c r="ET966" s="668"/>
      <c r="EU966" s="668"/>
      <c r="EV966" s="668"/>
      <c r="EW966" s="668"/>
      <c r="EX966" s="668"/>
      <c r="EY966" s="668"/>
      <c r="EZ966" s="668"/>
      <c r="FA966" s="668"/>
      <c r="FB966" s="668"/>
      <c r="FC966" s="668"/>
      <c r="FD966" s="668"/>
      <c r="FE966" s="668"/>
      <c r="FF966" s="668"/>
    </row>
    <row r="967" spans="1:162" s="677" customFormat="1" ht="24" customHeight="1" thickBot="1">
      <c r="A967" s="424" t="s">
        <v>1438</v>
      </c>
      <c r="B967" s="425"/>
      <c r="C967" s="424"/>
      <c r="D967" s="426" t="s">
        <v>1439</v>
      </c>
      <c r="E967" s="427">
        <v>93039980</v>
      </c>
      <c r="F967" s="427">
        <v>0</v>
      </c>
      <c r="G967" s="427">
        <v>93039980</v>
      </c>
      <c r="H967" s="667"/>
      <c r="I967" s="675" t="s">
        <v>1438</v>
      </c>
      <c r="J967" s="676"/>
      <c r="K967" s="675"/>
      <c r="L967" s="587" t="s">
        <v>4087</v>
      </c>
      <c r="M967" s="984">
        <f t="shared" si="45"/>
        <v>93039980</v>
      </c>
      <c r="N967" s="984">
        <f t="shared" si="46"/>
        <v>0</v>
      </c>
      <c r="O967" s="984">
        <f t="shared" si="47"/>
        <v>93039980</v>
      </c>
      <c r="P967" s="667"/>
      <c r="Q967" s="667"/>
      <c r="R967" s="667"/>
      <c r="S967" s="667"/>
      <c r="T967" s="667"/>
      <c r="U967" s="667"/>
      <c r="V967" s="667"/>
      <c r="W967" s="667"/>
      <c r="X967" s="667"/>
      <c r="Y967" s="667"/>
      <c r="Z967" s="667"/>
      <c r="AA967" s="667"/>
      <c r="AB967" s="667"/>
      <c r="AC967" s="667"/>
      <c r="AD967" s="667"/>
      <c r="AE967" s="667"/>
      <c r="AF967" s="667"/>
      <c r="AG967" s="667"/>
      <c r="AH967" s="667"/>
      <c r="AI967" s="667"/>
      <c r="AJ967" s="667"/>
      <c r="AK967" s="668"/>
      <c r="AL967" s="668"/>
      <c r="AM967" s="668"/>
      <c r="AN967" s="668"/>
      <c r="AO967" s="668"/>
      <c r="AP967" s="668"/>
      <c r="AQ967" s="668"/>
      <c r="AR967" s="668"/>
      <c r="AS967" s="668"/>
      <c r="AT967" s="668"/>
      <c r="AU967" s="668"/>
      <c r="AV967" s="668"/>
      <c r="AW967" s="668"/>
      <c r="AX967" s="668"/>
      <c r="AY967" s="668"/>
      <c r="AZ967" s="668"/>
      <c r="BA967" s="668"/>
      <c r="BB967" s="668"/>
      <c r="BC967" s="668"/>
      <c r="BD967" s="668"/>
      <c r="BE967" s="668"/>
      <c r="BF967" s="668"/>
      <c r="BG967" s="668"/>
      <c r="BH967" s="668"/>
      <c r="BI967" s="668"/>
      <c r="BJ967" s="668"/>
      <c r="BK967" s="668"/>
      <c r="BL967" s="668"/>
      <c r="BM967" s="668"/>
      <c r="BN967" s="668"/>
      <c r="BO967" s="668"/>
      <c r="BP967" s="668"/>
      <c r="BQ967" s="668"/>
      <c r="BR967" s="668"/>
      <c r="BS967" s="668"/>
      <c r="BT967" s="668"/>
      <c r="BU967" s="668"/>
      <c r="BV967" s="668"/>
      <c r="BW967" s="668"/>
      <c r="BX967" s="668"/>
      <c r="BY967" s="668"/>
      <c r="BZ967" s="668"/>
      <c r="CA967" s="668"/>
      <c r="CB967" s="668"/>
      <c r="CC967" s="668"/>
      <c r="CD967" s="668"/>
      <c r="CE967" s="668"/>
      <c r="CF967" s="668"/>
      <c r="CG967" s="668"/>
      <c r="CH967" s="668"/>
      <c r="CI967" s="668"/>
      <c r="CJ967" s="668"/>
      <c r="CK967" s="668"/>
      <c r="CL967" s="668"/>
      <c r="CM967" s="668"/>
      <c r="CN967" s="668"/>
      <c r="CO967" s="668"/>
      <c r="CP967" s="668"/>
      <c r="CQ967" s="668"/>
      <c r="CR967" s="668"/>
      <c r="CS967" s="668"/>
      <c r="CT967" s="668"/>
      <c r="CU967" s="668"/>
      <c r="CV967" s="668"/>
      <c r="CW967" s="668"/>
      <c r="CX967" s="668"/>
      <c r="CY967" s="668"/>
      <c r="CZ967" s="668"/>
      <c r="DA967" s="668"/>
      <c r="DB967" s="668"/>
      <c r="DC967" s="668"/>
      <c r="DD967" s="668"/>
      <c r="DE967" s="668"/>
      <c r="DF967" s="668"/>
      <c r="DG967" s="668"/>
      <c r="DH967" s="668"/>
      <c r="DI967" s="668"/>
      <c r="DJ967" s="668"/>
      <c r="DK967" s="668"/>
      <c r="DL967" s="668"/>
      <c r="DM967" s="668"/>
      <c r="DN967" s="668"/>
      <c r="DO967" s="668"/>
      <c r="DP967" s="668"/>
      <c r="DQ967" s="668"/>
      <c r="DR967" s="668"/>
      <c r="DS967" s="668"/>
      <c r="DT967" s="668"/>
      <c r="DU967" s="668"/>
      <c r="DV967" s="668"/>
      <c r="DW967" s="668"/>
      <c r="DX967" s="668"/>
      <c r="DY967" s="668"/>
      <c r="DZ967" s="668"/>
      <c r="EA967" s="668"/>
      <c r="EB967" s="668"/>
      <c r="EC967" s="668"/>
      <c r="ED967" s="668"/>
      <c r="EE967" s="668"/>
      <c r="EF967" s="668"/>
      <c r="EG967" s="668"/>
      <c r="EH967" s="668"/>
      <c r="EI967" s="668"/>
      <c r="EJ967" s="668"/>
      <c r="EK967" s="668"/>
      <c r="EL967" s="668"/>
      <c r="EM967" s="668"/>
      <c r="EN967" s="668"/>
      <c r="EO967" s="668"/>
      <c r="EP967" s="668"/>
      <c r="EQ967" s="668"/>
      <c r="ER967" s="668"/>
      <c r="ES967" s="668"/>
      <c r="ET967" s="668"/>
      <c r="EU967" s="668"/>
      <c r="EV967" s="668"/>
      <c r="EW967" s="668"/>
      <c r="EX967" s="668"/>
      <c r="EY967" s="668"/>
      <c r="EZ967" s="668"/>
      <c r="FA967" s="668"/>
      <c r="FB967" s="668"/>
      <c r="FC967" s="668"/>
      <c r="FD967" s="668"/>
      <c r="FE967" s="668"/>
      <c r="FF967" s="668"/>
    </row>
    <row r="968" spans="1:162" s="668" customFormat="1" ht="24" customHeight="1" thickTop="1">
      <c r="A968" s="414"/>
      <c r="B968" s="414" t="s">
        <v>592</v>
      </c>
      <c r="C968" s="415"/>
      <c r="D968" s="416" t="s">
        <v>593</v>
      </c>
      <c r="E968" s="417">
        <v>67454590</v>
      </c>
      <c r="F968" s="417">
        <v>0</v>
      </c>
      <c r="G968" s="417">
        <v>67454590</v>
      </c>
      <c r="H968" s="667"/>
      <c r="I968" s="665"/>
      <c r="J968" s="665" t="s">
        <v>592</v>
      </c>
      <c r="K968" s="666"/>
      <c r="L968" s="585" t="s">
        <v>3339</v>
      </c>
      <c r="M968" s="981">
        <f t="shared" si="45"/>
        <v>67454590</v>
      </c>
      <c r="N968" s="981">
        <f t="shared" si="46"/>
        <v>0</v>
      </c>
      <c r="O968" s="981">
        <f t="shared" si="47"/>
        <v>67454590</v>
      </c>
      <c r="P968" s="667"/>
      <c r="Q968" s="667"/>
      <c r="R968" s="667"/>
      <c r="S968" s="667"/>
      <c r="T968" s="667"/>
      <c r="U968" s="667"/>
      <c r="V968" s="667"/>
      <c r="W968" s="667"/>
      <c r="X968" s="667"/>
      <c r="Y968" s="667"/>
      <c r="Z968" s="667"/>
      <c r="AA968" s="667"/>
      <c r="AB968" s="667"/>
      <c r="AC968" s="667"/>
      <c r="AD968" s="667"/>
      <c r="AE968" s="667"/>
      <c r="AF968" s="667"/>
      <c r="AG968" s="667"/>
      <c r="AH968" s="667"/>
      <c r="AI968" s="667"/>
      <c r="AJ968" s="667"/>
    </row>
    <row r="969" spans="1:162" s="668" customFormat="1" ht="24" customHeight="1">
      <c r="A969" s="385"/>
      <c r="B969" s="384"/>
      <c r="C969" s="385" t="s">
        <v>592</v>
      </c>
      <c r="D969" s="418" t="s">
        <v>594</v>
      </c>
      <c r="E969" s="419">
        <v>67454590</v>
      </c>
      <c r="F969" s="419">
        <v>0</v>
      </c>
      <c r="G969" s="417">
        <v>67454590</v>
      </c>
      <c r="H969" s="667"/>
      <c r="I969" s="669"/>
      <c r="J969" s="670"/>
      <c r="K969" s="669" t="s">
        <v>592</v>
      </c>
      <c r="L969" s="586" t="s">
        <v>3327</v>
      </c>
      <c r="M969" s="982">
        <f t="shared" si="45"/>
        <v>67454590</v>
      </c>
      <c r="N969" s="982">
        <f t="shared" si="46"/>
        <v>0</v>
      </c>
      <c r="O969" s="982">
        <f t="shared" si="47"/>
        <v>67454590</v>
      </c>
      <c r="P969" s="667"/>
      <c r="Q969" s="667"/>
      <c r="R969" s="667"/>
      <c r="S969" s="667"/>
      <c r="T969" s="667"/>
      <c r="U969" s="667"/>
      <c r="V969" s="667"/>
      <c r="W969" s="667"/>
      <c r="X969" s="667"/>
      <c r="Y969" s="667"/>
      <c r="Z969" s="667"/>
      <c r="AA969" s="667"/>
      <c r="AB969" s="667"/>
      <c r="AC969" s="667"/>
      <c r="AD969" s="667"/>
      <c r="AE969" s="667"/>
      <c r="AF969" s="667"/>
      <c r="AG969" s="667"/>
      <c r="AH969" s="667"/>
      <c r="AI969" s="667"/>
      <c r="AJ969" s="667"/>
    </row>
    <row r="970" spans="1:162" s="678" customFormat="1" ht="24" customHeight="1" thickBot="1">
      <c r="A970" s="385"/>
      <c r="B970" s="385" t="s">
        <v>595</v>
      </c>
      <c r="C970" s="384"/>
      <c r="D970" s="478" t="s">
        <v>1440</v>
      </c>
      <c r="E970" s="419">
        <v>23989780</v>
      </c>
      <c r="F970" s="419">
        <v>0</v>
      </c>
      <c r="G970" s="417">
        <v>23989780</v>
      </c>
      <c r="H970" s="667"/>
      <c r="I970" s="669"/>
      <c r="J970" s="669" t="s">
        <v>595</v>
      </c>
      <c r="K970" s="670"/>
      <c r="L970" s="586" t="s">
        <v>4088</v>
      </c>
      <c r="M970" s="982">
        <f t="shared" si="45"/>
        <v>23989780</v>
      </c>
      <c r="N970" s="982">
        <f t="shared" si="46"/>
        <v>0</v>
      </c>
      <c r="O970" s="982">
        <f t="shared" si="47"/>
        <v>23989780</v>
      </c>
      <c r="P970" s="667"/>
      <c r="Q970" s="667"/>
      <c r="R970" s="667"/>
      <c r="S970" s="667"/>
      <c r="T970" s="667"/>
      <c r="U970" s="667"/>
      <c r="V970" s="667"/>
      <c r="W970" s="667"/>
      <c r="X970" s="667"/>
      <c r="Y970" s="667"/>
      <c r="Z970" s="667"/>
      <c r="AA970" s="667"/>
      <c r="AB970" s="667"/>
      <c r="AC970" s="667"/>
      <c r="AD970" s="667"/>
      <c r="AE970" s="667"/>
      <c r="AF970" s="667"/>
      <c r="AG970" s="667"/>
      <c r="AH970" s="667"/>
      <c r="AI970" s="667"/>
      <c r="AJ970" s="667"/>
      <c r="AK970" s="668"/>
      <c r="AL970" s="668"/>
      <c r="AM970" s="668"/>
      <c r="AN970" s="668"/>
      <c r="AO970" s="668"/>
      <c r="AP970" s="668"/>
      <c r="AQ970" s="668"/>
      <c r="AR970" s="668"/>
      <c r="AS970" s="668"/>
      <c r="AT970" s="668"/>
      <c r="AU970" s="668"/>
      <c r="AV970" s="668"/>
      <c r="AW970" s="668"/>
      <c r="AX970" s="668"/>
      <c r="AY970" s="668"/>
      <c r="AZ970" s="668"/>
      <c r="BA970" s="668"/>
      <c r="BB970" s="668"/>
      <c r="BC970" s="668"/>
      <c r="BD970" s="668"/>
      <c r="BE970" s="668"/>
      <c r="BF970" s="668"/>
      <c r="BG970" s="668"/>
      <c r="BH970" s="668"/>
      <c r="BI970" s="668"/>
      <c r="BJ970" s="668"/>
      <c r="BK970" s="668"/>
      <c r="BL970" s="668"/>
      <c r="BM970" s="668"/>
      <c r="BN970" s="668"/>
      <c r="BO970" s="668"/>
      <c r="BP970" s="668"/>
      <c r="BQ970" s="668"/>
      <c r="BR970" s="668"/>
      <c r="BS970" s="668"/>
      <c r="BT970" s="668"/>
      <c r="BU970" s="668"/>
      <c r="BV970" s="668"/>
      <c r="BW970" s="668"/>
      <c r="BX970" s="668"/>
      <c r="BY970" s="668"/>
      <c r="BZ970" s="668"/>
      <c r="CA970" s="668"/>
      <c r="CB970" s="668"/>
      <c r="CC970" s="668"/>
      <c r="CD970" s="668"/>
      <c r="CE970" s="668"/>
      <c r="CF970" s="668"/>
      <c r="CG970" s="668"/>
      <c r="CH970" s="668"/>
      <c r="CI970" s="668"/>
      <c r="CJ970" s="668"/>
      <c r="CK970" s="668"/>
      <c r="CL970" s="668"/>
      <c r="CM970" s="668"/>
      <c r="CN970" s="668"/>
      <c r="CO970" s="668"/>
      <c r="CP970" s="668"/>
      <c r="CQ970" s="668"/>
      <c r="CR970" s="668"/>
      <c r="CS970" s="668"/>
      <c r="CT970" s="668"/>
      <c r="CU970" s="668"/>
      <c r="CV970" s="668"/>
      <c r="CW970" s="668"/>
      <c r="CX970" s="668"/>
      <c r="CY970" s="668"/>
      <c r="CZ970" s="668"/>
      <c r="DA970" s="668"/>
      <c r="DB970" s="668"/>
      <c r="DC970" s="668"/>
      <c r="DD970" s="668"/>
      <c r="DE970" s="668"/>
      <c r="DF970" s="668"/>
      <c r="DG970" s="668"/>
      <c r="DH970" s="668"/>
      <c r="DI970" s="668"/>
      <c r="DJ970" s="668"/>
      <c r="DK970" s="668"/>
      <c r="DL970" s="668"/>
      <c r="DM970" s="668"/>
      <c r="DN970" s="668"/>
      <c r="DO970" s="668"/>
      <c r="DP970" s="668"/>
      <c r="DQ970" s="668"/>
      <c r="DR970" s="668"/>
      <c r="DS970" s="668"/>
      <c r="DT970" s="668"/>
      <c r="DU970" s="668"/>
      <c r="DV970" s="668"/>
      <c r="DW970" s="668"/>
      <c r="DX970" s="668"/>
      <c r="DY970" s="668"/>
      <c r="DZ970" s="668"/>
      <c r="EA970" s="668"/>
      <c r="EB970" s="668"/>
      <c r="EC970" s="668"/>
      <c r="ED970" s="668"/>
      <c r="EE970" s="668"/>
      <c r="EF970" s="668"/>
      <c r="EG970" s="668"/>
      <c r="EH970" s="668"/>
      <c r="EI970" s="668"/>
      <c r="EJ970" s="668"/>
      <c r="EK970" s="668"/>
      <c r="EL970" s="668"/>
      <c r="EM970" s="668"/>
      <c r="EN970" s="668"/>
      <c r="EO970" s="668"/>
      <c r="EP970" s="668"/>
      <c r="EQ970" s="668"/>
      <c r="ER970" s="668"/>
      <c r="ES970" s="668"/>
      <c r="ET970" s="668"/>
      <c r="EU970" s="668"/>
      <c r="EV970" s="668"/>
      <c r="EW970" s="668"/>
      <c r="EX970" s="668"/>
      <c r="EY970" s="668"/>
      <c r="EZ970" s="668"/>
      <c r="FA970" s="668"/>
      <c r="FB970" s="668"/>
      <c r="FC970" s="668"/>
      <c r="FD970" s="668"/>
      <c r="FE970" s="668"/>
      <c r="FF970" s="668"/>
    </row>
    <row r="971" spans="1:162" s="668" customFormat="1" ht="24" customHeight="1" thickTop="1">
      <c r="A971" s="385"/>
      <c r="B971" s="384"/>
      <c r="C971" s="385" t="s">
        <v>592</v>
      </c>
      <c r="D971" s="418" t="s">
        <v>1441</v>
      </c>
      <c r="E971" s="419">
        <v>7181530</v>
      </c>
      <c r="F971" s="419">
        <v>0</v>
      </c>
      <c r="G971" s="417">
        <v>7181530</v>
      </c>
      <c r="H971" s="667"/>
      <c r="I971" s="669"/>
      <c r="J971" s="670"/>
      <c r="K971" s="669" t="s">
        <v>592</v>
      </c>
      <c r="L971" s="586" t="s">
        <v>4089</v>
      </c>
      <c r="M971" s="982">
        <f t="shared" si="45"/>
        <v>7181530</v>
      </c>
      <c r="N971" s="982">
        <f t="shared" si="46"/>
        <v>0</v>
      </c>
      <c r="O971" s="982">
        <f t="shared" si="47"/>
        <v>7181530</v>
      </c>
      <c r="P971" s="667"/>
      <c r="Q971" s="667"/>
      <c r="R971" s="667"/>
      <c r="S971" s="667"/>
      <c r="T971" s="667"/>
      <c r="U971" s="667"/>
      <c r="V971" s="667"/>
      <c r="W971" s="667"/>
      <c r="X971" s="667"/>
      <c r="Y971" s="667"/>
      <c r="Z971" s="667"/>
      <c r="AA971" s="667"/>
      <c r="AB971" s="667"/>
      <c r="AC971" s="667"/>
      <c r="AD971" s="667"/>
      <c r="AE971" s="667"/>
      <c r="AF971" s="667"/>
      <c r="AG971" s="667"/>
      <c r="AH971" s="667"/>
      <c r="AI971" s="667"/>
      <c r="AJ971" s="667"/>
    </row>
    <row r="972" spans="1:162" s="672" customFormat="1" ht="24" customHeight="1">
      <c r="A972" s="385"/>
      <c r="B972" s="385"/>
      <c r="C972" s="384" t="s">
        <v>595</v>
      </c>
      <c r="D972" s="478" t="s">
        <v>1442</v>
      </c>
      <c r="E972" s="419">
        <v>16808250</v>
      </c>
      <c r="F972" s="419">
        <v>0</v>
      </c>
      <c r="G972" s="417">
        <v>16808250</v>
      </c>
      <c r="H972" s="667"/>
      <c r="I972" s="669"/>
      <c r="J972" s="669"/>
      <c r="K972" s="670" t="s">
        <v>595</v>
      </c>
      <c r="L972" s="586" t="s">
        <v>4090</v>
      </c>
      <c r="M972" s="982">
        <f t="shared" si="45"/>
        <v>16808250</v>
      </c>
      <c r="N972" s="982">
        <f t="shared" si="46"/>
        <v>0</v>
      </c>
      <c r="O972" s="982">
        <f t="shared" si="47"/>
        <v>16808250</v>
      </c>
      <c r="P972" s="667"/>
      <c r="Q972" s="667"/>
      <c r="R972" s="667"/>
      <c r="S972" s="667"/>
      <c r="T972" s="667"/>
      <c r="U972" s="667"/>
      <c r="V972" s="667"/>
      <c r="W972" s="667"/>
      <c r="X972" s="667"/>
      <c r="Y972" s="667"/>
      <c r="Z972" s="667"/>
      <c r="AA972" s="667"/>
      <c r="AB972" s="667"/>
      <c r="AC972" s="667"/>
      <c r="AD972" s="667"/>
      <c r="AE972" s="667"/>
      <c r="AF972" s="667"/>
      <c r="AG972" s="667"/>
      <c r="AH972" s="667"/>
      <c r="AI972" s="667"/>
      <c r="AJ972" s="667"/>
      <c r="AK972" s="668"/>
      <c r="AL972" s="668"/>
      <c r="AM972" s="668"/>
      <c r="AN972" s="668"/>
      <c r="AO972" s="668"/>
      <c r="AP972" s="668"/>
      <c r="AQ972" s="668"/>
      <c r="AR972" s="668"/>
      <c r="AS972" s="668"/>
      <c r="AT972" s="668"/>
      <c r="AU972" s="668"/>
      <c r="AV972" s="668"/>
      <c r="AW972" s="668"/>
      <c r="AX972" s="668"/>
      <c r="AY972" s="668"/>
      <c r="AZ972" s="668"/>
      <c r="BA972" s="668"/>
      <c r="BB972" s="668"/>
      <c r="BC972" s="668"/>
      <c r="BD972" s="668"/>
      <c r="BE972" s="668"/>
      <c r="BF972" s="668"/>
      <c r="BG972" s="668"/>
      <c r="BH972" s="668"/>
      <c r="BI972" s="668"/>
      <c r="BJ972" s="668"/>
      <c r="BK972" s="668"/>
      <c r="BL972" s="668"/>
      <c r="BM972" s="668"/>
      <c r="BN972" s="668"/>
      <c r="BO972" s="668"/>
      <c r="BP972" s="668"/>
      <c r="BQ972" s="668"/>
      <c r="BR972" s="668"/>
      <c r="BS972" s="668"/>
      <c r="BT972" s="668"/>
      <c r="BU972" s="668"/>
      <c r="BV972" s="668"/>
      <c r="BW972" s="668"/>
      <c r="BX972" s="668"/>
      <c r="BY972" s="668"/>
      <c r="BZ972" s="668"/>
      <c r="CA972" s="668"/>
      <c r="CB972" s="668"/>
      <c r="CC972" s="668"/>
      <c r="CD972" s="668"/>
      <c r="CE972" s="668"/>
      <c r="CF972" s="668"/>
      <c r="CG972" s="668"/>
      <c r="CH972" s="668"/>
      <c r="CI972" s="668"/>
      <c r="CJ972" s="668"/>
      <c r="CK972" s="668"/>
      <c r="CL972" s="668"/>
      <c r="CM972" s="668"/>
      <c r="CN972" s="668"/>
      <c r="CO972" s="668"/>
      <c r="CP972" s="668"/>
      <c r="CQ972" s="668"/>
      <c r="CR972" s="668"/>
      <c r="CS972" s="668"/>
      <c r="CT972" s="668"/>
      <c r="CU972" s="668"/>
      <c r="CV972" s="668"/>
      <c r="CW972" s="668"/>
      <c r="CX972" s="668"/>
      <c r="CY972" s="668"/>
      <c r="CZ972" s="668"/>
      <c r="DA972" s="668"/>
      <c r="DB972" s="668"/>
      <c r="DC972" s="668"/>
      <c r="DD972" s="668"/>
      <c r="DE972" s="668"/>
      <c r="DF972" s="668"/>
      <c r="DG972" s="668"/>
      <c r="DH972" s="668"/>
      <c r="DI972" s="668"/>
      <c r="DJ972" s="668"/>
      <c r="DK972" s="668"/>
      <c r="DL972" s="668"/>
      <c r="DM972" s="668"/>
      <c r="DN972" s="668"/>
      <c r="DO972" s="668"/>
      <c r="DP972" s="668"/>
      <c r="DQ972" s="668"/>
      <c r="DR972" s="668"/>
      <c r="DS972" s="668"/>
      <c r="DT972" s="668"/>
      <c r="DU972" s="668"/>
      <c r="DV972" s="668"/>
      <c r="DW972" s="668"/>
      <c r="DX972" s="668"/>
      <c r="DY972" s="668"/>
      <c r="DZ972" s="668"/>
      <c r="EA972" s="668"/>
      <c r="EB972" s="668"/>
      <c r="EC972" s="668"/>
      <c r="ED972" s="668"/>
      <c r="EE972" s="668"/>
      <c r="EF972" s="668"/>
      <c r="EG972" s="668"/>
      <c r="EH972" s="668"/>
      <c r="EI972" s="668"/>
      <c r="EJ972" s="668"/>
      <c r="EK972" s="668"/>
      <c r="EL972" s="668"/>
      <c r="EM972" s="668"/>
      <c r="EN972" s="668"/>
      <c r="EO972" s="668"/>
      <c r="EP972" s="668"/>
      <c r="EQ972" s="668"/>
      <c r="ER972" s="668"/>
      <c r="ES972" s="668"/>
      <c r="ET972" s="668"/>
      <c r="EU972" s="668"/>
      <c r="EV972" s="668"/>
      <c r="EW972" s="668"/>
      <c r="EX972" s="668"/>
      <c r="EY972" s="668"/>
      <c r="EZ972" s="668"/>
      <c r="FA972" s="668"/>
      <c r="FB972" s="668"/>
      <c r="FC972" s="668"/>
      <c r="FD972" s="668"/>
      <c r="FE972" s="668"/>
      <c r="FF972" s="668"/>
    </row>
    <row r="973" spans="1:162" s="668" customFormat="1" ht="24" customHeight="1">
      <c r="A973" s="385"/>
      <c r="B973" s="384" t="s">
        <v>599</v>
      </c>
      <c r="C973" s="385"/>
      <c r="D973" s="478" t="s">
        <v>1443</v>
      </c>
      <c r="E973" s="419">
        <v>1595610</v>
      </c>
      <c r="F973" s="419">
        <v>0</v>
      </c>
      <c r="G973" s="417">
        <v>1595610</v>
      </c>
      <c r="H973" s="667"/>
      <c r="I973" s="669"/>
      <c r="J973" s="670" t="s">
        <v>599</v>
      </c>
      <c r="K973" s="669"/>
      <c r="L973" s="586" t="s">
        <v>4091</v>
      </c>
      <c r="M973" s="982">
        <f t="shared" si="45"/>
        <v>1595610</v>
      </c>
      <c r="N973" s="982">
        <f t="shared" si="46"/>
        <v>0</v>
      </c>
      <c r="O973" s="982">
        <f t="shared" si="47"/>
        <v>1595610</v>
      </c>
      <c r="P973" s="667"/>
      <c r="Q973" s="667"/>
      <c r="R973" s="667"/>
      <c r="S973" s="667"/>
      <c r="T973" s="667"/>
      <c r="U973" s="667"/>
      <c r="V973" s="667"/>
      <c r="W973" s="667"/>
      <c r="X973" s="667"/>
      <c r="Y973" s="667"/>
      <c r="Z973" s="667"/>
      <c r="AA973" s="667"/>
      <c r="AB973" s="667"/>
      <c r="AC973" s="667"/>
      <c r="AD973" s="667"/>
      <c r="AE973" s="667"/>
      <c r="AF973" s="667"/>
      <c r="AG973" s="667"/>
      <c r="AH973" s="667"/>
      <c r="AI973" s="667"/>
      <c r="AJ973" s="667"/>
    </row>
    <row r="974" spans="1:162" s="668" customFormat="1" ht="24" customHeight="1">
      <c r="A974" s="428"/>
      <c r="B974" s="428"/>
      <c r="C974" s="429" t="s">
        <v>592</v>
      </c>
      <c r="D974" s="553" t="s">
        <v>1444</v>
      </c>
      <c r="E974" s="431">
        <v>1595610</v>
      </c>
      <c r="F974" s="431">
        <v>0</v>
      </c>
      <c r="G974" s="417">
        <v>1595610</v>
      </c>
      <c r="H974" s="667"/>
      <c r="I974" s="679"/>
      <c r="J974" s="679"/>
      <c r="K974" s="680" t="s">
        <v>592</v>
      </c>
      <c r="L974" s="588" t="s">
        <v>4092</v>
      </c>
      <c r="M974" s="985">
        <f t="shared" si="45"/>
        <v>1595610</v>
      </c>
      <c r="N974" s="985">
        <f t="shared" si="46"/>
        <v>0</v>
      </c>
      <c r="O974" s="985">
        <f t="shared" si="47"/>
        <v>1595610</v>
      </c>
      <c r="P974" s="667"/>
      <c r="Q974" s="667"/>
      <c r="R974" s="667"/>
      <c r="S974" s="667"/>
      <c r="T974" s="667"/>
      <c r="U974" s="667"/>
      <c r="V974" s="667"/>
      <c r="W974" s="667"/>
      <c r="X974" s="667"/>
      <c r="Y974" s="667"/>
      <c r="Z974" s="667"/>
      <c r="AA974" s="667"/>
      <c r="AB974" s="667"/>
      <c r="AC974" s="667"/>
      <c r="AD974" s="667"/>
      <c r="AE974" s="667"/>
      <c r="AF974" s="667"/>
      <c r="AG974" s="667"/>
      <c r="AH974" s="667"/>
      <c r="AI974" s="667"/>
      <c r="AJ974" s="667"/>
    </row>
    <row r="975" spans="1:162" s="677" customFormat="1" ht="24" customHeight="1" thickBot="1">
      <c r="A975" s="425" t="s">
        <v>1445</v>
      </c>
      <c r="B975" s="424"/>
      <c r="C975" s="424"/>
      <c r="D975" s="426" t="s">
        <v>1446</v>
      </c>
      <c r="E975" s="427">
        <v>39000000</v>
      </c>
      <c r="F975" s="427">
        <v>0</v>
      </c>
      <c r="G975" s="439">
        <v>39000000</v>
      </c>
      <c r="H975" s="667"/>
      <c r="I975" s="676" t="s">
        <v>1445</v>
      </c>
      <c r="J975" s="675"/>
      <c r="K975" s="675"/>
      <c r="L975" s="587" t="s">
        <v>4093</v>
      </c>
      <c r="M975" s="984">
        <f t="shared" si="45"/>
        <v>39000000</v>
      </c>
      <c r="N975" s="984">
        <f t="shared" si="46"/>
        <v>0</v>
      </c>
      <c r="O975" s="984">
        <f t="shared" si="47"/>
        <v>39000000</v>
      </c>
      <c r="P975" s="667"/>
      <c r="Q975" s="667"/>
      <c r="R975" s="667"/>
      <c r="S975" s="667"/>
      <c r="T975" s="667"/>
      <c r="U975" s="667"/>
      <c r="V975" s="667"/>
      <c r="W975" s="667"/>
      <c r="X975" s="667"/>
      <c r="Y975" s="667"/>
      <c r="Z975" s="667"/>
      <c r="AA975" s="667"/>
      <c r="AB975" s="667"/>
      <c r="AC975" s="667"/>
      <c r="AD975" s="667"/>
      <c r="AE975" s="667"/>
      <c r="AF975" s="667"/>
      <c r="AG975" s="667"/>
      <c r="AH975" s="667"/>
      <c r="AI975" s="667"/>
      <c r="AJ975" s="667"/>
      <c r="AK975" s="668"/>
      <c r="AL975" s="668"/>
      <c r="AM975" s="668"/>
      <c r="AN975" s="668"/>
      <c r="AO975" s="668"/>
      <c r="AP975" s="668"/>
      <c r="AQ975" s="668"/>
      <c r="AR975" s="668"/>
      <c r="AS975" s="668"/>
      <c r="AT975" s="668"/>
      <c r="AU975" s="668"/>
      <c r="AV975" s="668"/>
      <c r="AW975" s="668"/>
      <c r="AX975" s="668"/>
      <c r="AY975" s="668"/>
      <c r="AZ975" s="668"/>
      <c r="BA975" s="668"/>
      <c r="BB975" s="668"/>
      <c r="BC975" s="668"/>
      <c r="BD975" s="668"/>
      <c r="BE975" s="668"/>
      <c r="BF975" s="668"/>
      <c r="BG975" s="668"/>
      <c r="BH975" s="668"/>
      <c r="BI975" s="668"/>
      <c r="BJ975" s="668"/>
      <c r="BK975" s="668"/>
      <c r="BL975" s="668"/>
      <c r="BM975" s="668"/>
      <c r="BN975" s="668"/>
      <c r="BO975" s="668"/>
      <c r="BP975" s="668"/>
      <c r="BQ975" s="668"/>
      <c r="BR975" s="668"/>
      <c r="BS975" s="668"/>
      <c r="BT975" s="668"/>
      <c r="BU975" s="668"/>
      <c r="BV975" s="668"/>
      <c r="BW975" s="668"/>
      <c r="BX975" s="668"/>
      <c r="BY975" s="668"/>
      <c r="BZ975" s="668"/>
      <c r="CA975" s="668"/>
      <c r="CB975" s="668"/>
      <c r="CC975" s="668"/>
      <c r="CD975" s="668"/>
      <c r="CE975" s="668"/>
      <c r="CF975" s="668"/>
      <c r="CG975" s="668"/>
      <c r="CH975" s="668"/>
      <c r="CI975" s="668"/>
      <c r="CJ975" s="668"/>
      <c r="CK975" s="668"/>
      <c r="CL975" s="668"/>
      <c r="CM975" s="668"/>
      <c r="CN975" s="668"/>
      <c r="CO975" s="668"/>
      <c r="CP975" s="668"/>
      <c r="CQ975" s="668"/>
      <c r="CR975" s="668"/>
      <c r="CS975" s="668"/>
      <c r="CT975" s="668"/>
      <c r="CU975" s="668"/>
      <c r="CV975" s="668"/>
      <c r="CW975" s="668"/>
      <c r="CX975" s="668"/>
      <c r="CY975" s="668"/>
      <c r="CZ975" s="668"/>
      <c r="DA975" s="668"/>
      <c r="DB975" s="668"/>
      <c r="DC975" s="668"/>
      <c r="DD975" s="668"/>
      <c r="DE975" s="668"/>
      <c r="DF975" s="668"/>
      <c r="DG975" s="668"/>
      <c r="DH975" s="668"/>
      <c r="DI975" s="668"/>
      <c r="DJ975" s="668"/>
      <c r="DK975" s="668"/>
      <c r="DL975" s="668"/>
      <c r="DM975" s="668"/>
      <c r="DN975" s="668"/>
      <c r="DO975" s="668"/>
      <c r="DP975" s="668"/>
      <c r="DQ975" s="668"/>
      <c r="DR975" s="668"/>
      <c r="DS975" s="668"/>
      <c r="DT975" s="668"/>
      <c r="DU975" s="668"/>
      <c r="DV975" s="668"/>
      <c r="DW975" s="668"/>
      <c r="DX975" s="668"/>
      <c r="DY975" s="668"/>
      <c r="DZ975" s="668"/>
      <c r="EA975" s="668"/>
      <c r="EB975" s="668"/>
      <c r="EC975" s="668"/>
      <c r="ED975" s="668"/>
      <c r="EE975" s="668"/>
      <c r="EF975" s="668"/>
      <c r="EG975" s="668"/>
      <c r="EH975" s="668"/>
      <c r="EI975" s="668"/>
      <c r="EJ975" s="668"/>
      <c r="EK975" s="668"/>
      <c r="EL975" s="668"/>
      <c r="EM975" s="668"/>
      <c r="EN975" s="668"/>
      <c r="EO975" s="668"/>
      <c r="EP975" s="668"/>
      <c r="EQ975" s="668"/>
      <c r="ER975" s="668"/>
      <c r="ES975" s="668"/>
      <c r="ET975" s="668"/>
      <c r="EU975" s="668"/>
      <c r="EV975" s="668"/>
      <c r="EW975" s="668"/>
      <c r="EX975" s="668"/>
      <c r="EY975" s="668"/>
      <c r="EZ975" s="668"/>
      <c r="FA975" s="668"/>
      <c r="FB975" s="668"/>
      <c r="FC975" s="668"/>
      <c r="FD975" s="668"/>
      <c r="FE975" s="668"/>
      <c r="FF975" s="668"/>
    </row>
    <row r="976" spans="1:162" s="672" customFormat="1" ht="24" customHeight="1" thickTop="1">
      <c r="A976" s="414"/>
      <c r="B976" s="415" t="s">
        <v>592</v>
      </c>
      <c r="C976" s="414"/>
      <c r="D976" s="552" t="s">
        <v>593</v>
      </c>
      <c r="E976" s="417">
        <v>14009820</v>
      </c>
      <c r="F976" s="417">
        <v>0</v>
      </c>
      <c r="G976" s="417">
        <v>14009820</v>
      </c>
      <c r="H976" s="667"/>
      <c r="I976" s="665"/>
      <c r="J976" s="666" t="s">
        <v>592</v>
      </c>
      <c r="K976" s="665"/>
      <c r="L976" s="585" t="s">
        <v>3339</v>
      </c>
      <c r="M976" s="981">
        <f t="shared" si="45"/>
        <v>14009820</v>
      </c>
      <c r="N976" s="981">
        <f t="shared" si="46"/>
        <v>0</v>
      </c>
      <c r="O976" s="981">
        <f t="shared" si="47"/>
        <v>14009820</v>
      </c>
      <c r="P976" s="667"/>
      <c r="Q976" s="667"/>
      <c r="R976" s="667"/>
      <c r="S976" s="667"/>
      <c r="T976" s="667"/>
      <c r="U976" s="667"/>
      <c r="V976" s="667"/>
      <c r="W976" s="667"/>
      <c r="X976" s="667"/>
      <c r="Y976" s="667"/>
      <c r="Z976" s="667"/>
      <c r="AA976" s="667"/>
      <c r="AB976" s="667"/>
      <c r="AC976" s="667"/>
      <c r="AD976" s="667"/>
      <c r="AE976" s="667"/>
      <c r="AF976" s="667"/>
      <c r="AG976" s="667"/>
      <c r="AH976" s="667"/>
      <c r="AI976" s="667"/>
      <c r="AJ976" s="667"/>
      <c r="AK976" s="668"/>
      <c r="AL976" s="668"/>
      <c r="AM976" s="668"/>
      <c r="AN976" s="668"/>
      <c r="AO976" s="668"/>
      <c r="AP976" s="668"/>
      <c r="AQ976" s="668"/>
      <c r="AR976" s="668"/>
      <c r="AS976" s="668"/>
      <c r="AT976" s="668"/>
      <c r="AU976" s="668"/>
      <c r="AV976" s="668"/>
      <c r="AW976" s="668"/>
      <c r="AX976" s="668"/>
      <c r="AY976" s="668"/>
      <c r="AZ976" s="668"/>
      <c r="BA976" s="668"/>
      <c r="BB976" s="668"/>
      <c r="BC976" s="668"/>
      <c r="BD976" s="668"/>
      <c r="BE976" s="668"/>
      <c r="BF976" s="668"/>
      <c r="BG976" s="668"/>
      <c r="BH976" s="668"/>
      <c r="BI976" s="668"/>
      <c r="BJ976" s="668"/>
      <c r="BK976" s="668"/>
      <c r="BL976" s="668"/>
      <c r="BM976" s="668"/>
      <c r="BN976" s="668"/>
      <c r="BO976" s="668"/>
      <c r="BP976" s="668"/>
      <c r="BQ976" s="668"/>
      <c r="BR976" s="668"/>
      <c r="BS976" s="668"/>
      <c r="BT976" s="668"/>
      <c r="BU976" s="668"/>
      <c r="BV976" s="668"/>
      <c r="BW976" s="668"/>
      <c r="BX976" s="668"/>
      <c r="BY976" s="668"/>
      <c r="BZ976" s="668"/>
      <c r="CA976" s="668"/>
      <c r="CB976" s="668"/>
      <c r="CC976" s="668"/>
      <c r="CD976" s="668"/>
      <c r="CE976" s="668"/>
      <c r="CF976" s="668"/>
      <c r="CG976" s="668"/>
      <c r="CH976" s="668"/>
      <c r="CI976" s="668"/>
      <c r="CJ976" s="668"/>
      <c r="CK976" s="668"/>
      <c r="CL976" s="668"/>
      <c r="CM976" s="668"/>
      <c r="CN976" s="668"/>
      <c r="CO976" s="668"/>
      <c r="CP976" s="668"/>
      <c r="CQ976" s="668"/>
      <c r="CR976" s="668"/>
      <c r="CS976" s="668"/>
      <c r="CT976" s="668"/>
      <c r="CU976" s="668"/>
      <c r="CV976" s="668"/>
      <c r="CW976" s="668"/>
      <c r="CX976" s="668"/>
      <c r="CY976" s="668"/>
      <c r="CZ976" s="668"/>
      <c r="DA976" s="668"/>
      <c r="DB976" s="668"/>
      <c r="DC976" s="668"/>
      <c r="DD976" s="668"/>
      <c r="DE976" s="668"/>
      <c r="DF976" s="668"/>
      <c r="DG976" s="668"/>
      <c r="DH976" s="668"/>
      <c r="DI976" s="668"/>
      <c r="DJ976" s="668"/>
      <c r="DK976" s="668"/>
      <c r="DL976" s="668"/>
      <c r="DM976" s="668"/>
      <c r="DN976" s="668"/>
      <c r="DO976" s="668"/>
      <c r="DP976" s="668"/>
      <c r="DQ976" s="668"/>
      <c r="DR976" s="668"/>
      <c r="DS976" s="668"/>
      <c r="DT976" s="668"/>
      <c r="DU976" s="668"/>
      <c r="DV976" s="668"/>
      <c r="DW976" s="668"/>
      <c r="DX976" s="668"/>
      <c r="DY976" s="668"/>
      <c r="DZ976" s="668"/>
      <c r="EA976" s="668"/>
      <c r="EB976" s="668"/>
      <c r="EC976" s="668"/>
      <c r="ED976" s="668"/>
      <c r="EE976" s="668"/>
      <c r="EF976" s="668"/>
      <c r="EG976" s="668"/>
      <c r="EH976" s="668"/>
      <c r="EI976" s="668"/>
      <c r="EJ976" s="668"/>
      <c r="EK976" s="668"/>
      <c r="EL976" s="668"/>
      <c r="EM976" s="668"/>
      <c r="EN976" s="668"/>
      <c r="EO976" s="668"/>
      <c r="EP976" s="668"/>
      <c r="EQ976" s="668"/>
      <c r="ER976" s="668"/>
      <c r="ES976" s="668"/>
      <c r="ET976" s="668"/>
      <c r="EU976" s="668"/>
      <c r="EV976" s="668"/>
      <c r="EW976" s="668"/>
      <c r="EX976" s="668"/>
      <c r="EY976" s="668"/>
      <c r="EZ976" s="668"/>
      <c r="FA976" s="668"/>
      <c r="FB976" s="668"/>
      <c r="FC976" s="668"/>
      <c r="FD976" s="668"/>
      <c r="FE976" s="668"/>
      <c r="FF976" s="668"/>
    </row>
    <row r="977" spans="1:162" s="668" customFormat="1" ht="24" customHeight="1">
      <c r="A977" s="385"/>
      <c r="B977" s="385"/>
      <c r="C977" s="384" t="s">
        <v>592</v>
      </c>
      <c r="D977" s="418" t="s">
        <v>594</v>
      </c>
      <c r="E977" s="419">
        <v>14009820</v>
      </c>
      <c r="F977" s="419">
        <v>0</v>
      </c>
      <c r="G977" s="417">
        <v>14009820</v>
      </c>
      <c r="H977" s="667"/>
      <c r="I977" s="669"/>
      <c r="J977" s="669"/>
      <c r="K977" s="670" t="s">
        <v>592</v>
      </c>
      <c r="L977" s="586" t="s">
        <v>3327</v>
      </c>
      <c r="M977" s="982">
        <f t="shared" si="45"/>
        <v>14009820</v>
      </c>
      <c r="N977" s="982">
        <f t="shared" si="46"/>
        <v>0</v>
      </c>
      <c r="O977" s="982">
        <f t="shared" si="47"/>
        <v>14009820</v>
      </c>
      <c r="P977" s="667"/>
      <c r="Q977" s="667"/>
      <c r="R977" s="667"/>
      <c r="S977" s="667"/>
      <c r="T977" s="667"/>
      <c r="U977" s="667"/>
      <c r="V977" s="667"/>
      <c r="W977" s="667"/>
      <c r="X977" s="667"/>
      <c r="Y977" s="667"/>
      <c r="Z977" s="667"/>
      <c r="AA977" s="667"/>
      <c r="AB977" s="667"/>
      <c r="AC977" s="667"/>
      <c r="AD977" s="667"/>
      <c r="AE977" s="667"/>
      <c r="AF977" s="667"/>
      <c r="AG977" s="667"/>
      <c r="AH977" s="667"/>
      <c r="AI977" s="667"/>
      <c r="AJ977" s="667"/>
    </row>
    <row r="978" spans="1:162" s="668" customFormat="1" ht="24" customHeight="1">
      <c r="A978" s="385"/>
      <c r="B978" s="384" t="s">
        <v>595</v>
      </c>
      <c r="C978" s="385"/>
      <c r="D978" s="478" t="s">
        <v>1447</v>
      </c>
      <c r="E978" s="419">
        <v>7297700</v>
      </c>
      <c r="F978" s="419">
        <v>0</v>
      </c>
      <c r="G978" s="417">
        <v>7297700</v>
      </c>
      <c r="H978" s="667"/>
      <c r="I978" s="669"/>
      <c r="J978" s="670" t="s">
        <v>595</v>
      </c>
      <c r="K978" s="669"/>
      <c r="L978" s="586" t="s">
        <v>4094</v>
      </c>
      <c r="M978" s="982">
        <f t="shared" si="45"/>
        <v>7297700</v>
      </c>
      <c r="N978" s="982">
        <f t="shared" si="46"/>
        <v>0</v>
      </c>
      <c r="O978" s="982">
        <f t="shared" si="47"/>
        <v>7297700</v>
      </c>
      <c r="P978" s="667"/>
      <c r="Q978" s="667"/>
      <c r="R978" s="667"/>
      <c r="S978" s="667"/>
      <c r="T978" s="667"/>
      <c r="U978" s="667"/>
      <c r="V978" s="667"/>
      <c r="W978" s="667"/>
      <c r="X978" s="667"/>
      <c r="Y978" s="667"/>
      <c r="Z978" s="667"/>
      <c r="AA978" s="667"/>
      <c r="AB978" s="667"/>
      <c r="AC978" s="667"/>
      <c r="AD978" s="667"/>
      <c r="AE978" s="667"/>
      <c r="AF978" s="667"/>
      <c r="AG978" s="667"/>
      <c r="AH978" s="667"/>
      <c r="AI978" s="667"/>
      <c r="AJ978" s="667"/>
    </row>
    <row r="979" spans="1:162" s="672" customFormat="1" ht="24" customHeight="1">
      <c r="A979" s="385"/>
      <c r="B979" s="385"/>
      <c r="C979" s="384" t="s">
        <v>592</v>
      </c>
      <c r="D979" s="418" t="s">
        <v>1448</v>
      </c>
      <c r="E979" s="419">
        <v>7297700</v>
      </c>
      <c r="F979" s="419">
        <v>0</v>
      </c>
      <c r="G979" s="419">
        <v>7297700</v>
      </c>
      <c r="H979" s="667"/>
      <c r="I979" s="669"/>
      <c r="J979" s="669"/>
      <c r="K979" s="670" t="s">
        <v>592</v>
      </c>
      <c r="L979" s="586" t="s">
        <v>4095</v>
      </c>
      <c r="M979" s="982">
        <f t="shared" si="45"/>
        <v>7297700</v>
      </c>
      <c r="N979" s="982">
        <f t="shared" si="46"/>
        <v>0</v>
      </c>
      <c r="O979" s="982">
        <f t="shared" si="47"/>
        <v>7297700</v>
      </c>
      <c r="P979" s="667"/>
      <c r="Q979" s="667"/>
      <c r="R979" s="667"/>
      <c r="S979" s="667"/>
      <c r="T979" s="667"/>
      <c r="U979" s="667"/>
      <c r="V979" s="667"/>
      <c r="W979" s="667"/>
      <c r="X979" s="667"/>
      <c r="Y979" s="667"/>
      <c r="Z979" s="667"/>
      <c r="AA979" s="667"/>
      <c r="AB979" s="667"/>
      <c r="AC979" s="667"/>
      <c r="AD979" s="667"/>
      <c r="AE979" s="667"/>
      <c r="AF979" s="667"/>
      <c r="AG979" s="667"/>
      <c r="AH979" s="667"/>
      <c r="AI979" s="667"/>
      <c r="AJ979" s="667"/>
      <c r="AK979" s="668"/>
      <c r="AL979" s="668"/>
      <c r="AM979" s="668"/>
      <c r="AN979" s="668"/>
      <c r="AO979" s="668"/>
      <c r="AP979" s="668"/>
      <c r="AQ979" s="668"/>
      <c r="AR979" s="668"/>
      <c r="AS979" s="668"/>
      <c r="AT979" s="668"/>
      <c r="AU979" s="668"/>
      <c r="AV979" s="668"/>
      <c r="AW979" s="668"/>
      <c r="AX979" s="668"/>
      <c r="AY979" s="668"/>
      <c r="AZ979" s="668"/>
      <c r="BA979" s="668"/>
      <c r="BB979" s="668"/>
      <c r="BC979" s="668"/>
      <c r="BD979" s="668"/>
      <c r="BE979" s="668"/>
      <c r="BF979" s="668"/>
      <c r="BG979" s="668"/>
      <c r="BH979" s="668"/>
      <c r="BI979" s="668"/>
      <c r="BJ979" s="668"/>
      <c r="BK979" s="668"/>
      <c r="BL979" s="668"/>
      <c r="BM979" s="668"/>
      <c r="BN979" s="668"/>
      <c r="BO979" s="668"/>
      <c r="BP979" s="668"/>
      <c r="BQ979" s="668"/>
      <c r="BR979" s="668"/>
      <c r="BS979" s="668"/>
      <c r="BT979" s="668"/>
      <c r="BU979" s="668"/>
      <c r="BV979" s="668"/>
      <c r="BW979" s="668"/>
      <c r="BX979" s="668"/>
      <c r="BY979" s="668"/>
      <c r="BZ979" s="668"/>
      <c r="CA979" s="668"/>
      <c r="CB979" s="668"/>
      <c r="CC979" s="668"/>
      <c r="CD979" s="668"/>
      <c r="CE979" s="668"/>
      <c r="CF979" s="668"/>
      <c r="CG979" s="668"/>
      <c r="CH979" s="668"/>
      <c r="CI979" s="668"/>
      <c r="CJ979" s="668"/>
      <c r="CK979" s="668"/>
      <c r="CL979" s="668"/>
      <c r="CM979" s="668"/>
      <c r="CN979" s="668"/>
      <c r="CO979" s="668"/>
      <c r="CP979" s="668"/>
      <c r="CQ979" s="668"/>
      <c r="CR979" s="668"/>
      <c r="CS979" s="668"/>
      <c r="CT979" s="668"/>
      <c r="CU979" s="668"/>
      <c r="CV979" s="668"/>
      <c r="CW979" s="668"/>
      <c r="CX979" s="668"/>
      <c r="CY979" s="668"/>
      <c r="CZ979" s="668"/>
      <c r="DA979" s="668"/>
      <c r="DB979" s="668"/>
      <c r="DC979" s="668"/>
      <c r="DD979" s="668"/>
      <c r="DE979" s="668"/>
      <c r="DF979" s="668"/>
      <c r="DG979" s="668"/>
      <c r="DH979" s="668"/>
      <c r="DI979" s="668"/>
      <c r="DJ979" s="668"/>
      <c r="DK979" s="668"/>
      <c r="DL979" s="668"/>
      <c r="DM979" s="668"/>
      <c r="DN979" s="668"/>
      <c r="DO979" s="668"/>
      <c r="DP979" s="668"/>
      <c r="DQ979" s="668"/>
      <c r="DR979" s="668"/>
      <c r="DS979" s="668"/>
      <c r="DT979" s="668"/>
      <c r="DU979" s="668"/>
      <c r="DV979" s="668"/>
      <c r="DW979" s="668"/>
      <c r="DX979" s="668"/>
      <c r="DY979" s="668"/>
      <c r="DZ979" s="668"/>
      <c r="EA979" s="668"/>
      <c r="EB979" s="668"/>
      <c r="EC979" s="668"/>
      <c r="ED979" s="668"/>
      <c r="EE979" s="668"/>
      <c r="EF979" s="668"/>
      <c r="EG979" s="668"/>
      <c r="EH979" s="668"/>
      <c r="EI979" s="668"/>
      <c r="EJ979" s="668"/>
      <c r="EK979" s="668"/>
      <c r="EL979" s="668"/>
      <c r="EM979" s="668"/>
      <c r="EN979" s="668"/>
      <c r="EO979" s="668"/>
      <c r="EP979" s="668"/>
      <c r="EQ979" s="668"/>
      <c r="ER979" s="668"/>
      <c r="ES979" s="668"/>
      <c r="ET979" s="668"/>
      <c r="EU979" s="668"/>
      <c r="EV979" s="668"/>
      <c r="EW979" s="668"/>
      <c r="EX979" s="668"/>
      <c r="EY979" s="668"/>
      <c r="EZ979" s="668"/>
      <c r="FA979" s="668"/>
      <c r="FB979" s="668"/>
      <c r="FC979" s="668"/>
      <c r="FD979" s="668"/>
      <c r="FE979" s="668"/>
      <c r="FF979" s="668"/>
    </row>
    <row r="980" spans="1:162" s="668" customFormat="1" ht="24" customHeight="1">
      <c r="A980" s="414"/>
      <c r="B980" s="415" t="s">
        <v>599</v>
      </c>
      <c r="C980" s="414"/>
      <c r="D980" s="416" t="s">
        <v>1449</v>
      </c>
      <c r="E980" s="417">
        <v>7295300</v>
      </c>
      <c r="F980" s="417">
        <v>0</v>
      </c>
      <c r="G980" s="417">
        <v>7295300</v>
      </c>
      <c r="H980" s="667"/>
      <c r="I980" s="665"/>
      <c r="J980" s="666" t="s">
        <v>599</v>
      </c>
      <c r="K980" s="665"/>
      <c r="L980" s="585" t="s">
        <v>4096</v>
      </c>
      <c r="M980" s="981">
        <f t="shared" si="45"/>
        <v>7295300</v>
      </c>
      <c r="N980" s="981">
        <f t="shared" si="46"/>
        <v>0</v>
      </c>
      <c r="O980" s="981">
        <f t="shared" si="47"/>
        <v>7295300</v>
      </c>
      <c r="P980" s="667"/>
      <c r="Q980" s="667"/>
      <c r="R980" s="667"/>
      <c r="S980" s="667"/>
      <c r="T980" s="667"/>
      <c r="U980" s="667"/>
      <c r="V980" s="667"/>
      <c r="W980" s="667"/>
      <c r="X980" s="667"/>
      <c r="Y980" s="667"/>
      <c r="Z980" s="667"/>
      <c r="AA980" s="667"/>
      <c r="AB980" s="667"/>
      <c r="AC980" s="667"/>
      <c r="AD980" s="667"/>
      <c r="AE980" s="667"/>
      <c r="AF980" s="667"/>
      <c r="AG980" s="667"/>
      <c r="AH980" s="667"/>
      <c r="AI980" s="667"/>
      <c r="AJ980" s="667"/>
    </row>
    <row r="981" spans="1:162" s="672" customFormat="1" ht="24" customHeight="1">
      <c r="A981" s="385"/>
      <c r="B981" s="385"/>
      <c r="C981" s="384" t="s">
        <v>592</v>
      </c>
      <c r="D981" s="478" t="s">
        <v>1450</v>
      </c>
      <c r="E981" s="419">
        <v>7295300</v>
      </c>
      <c r="F981" s="419">
        <v>0</v>
      </c>
      <c r="G981" s="417">
        <v>7295300</v>
      </c>
      <c r="H981" s="667"/>
      <c r="I981" s="669"/>
      <c r="J981" s="669"/>
      <c r="K981" s="670" t="s">
        <v>592</v>
      </c>
      <c r="L981" s="586" t="s">
        <v>4097</v>
      </c>
      <c r="M981" s="982">
        <f t="shared" si="45"/>
        <v>7295300</v>
      </c>
      <c r="N981" s="982">
        <f t="shared" si="46"/>
        <v>0</v>
      </c>
      <c r="O981" s="982">
        <f t="shared" si="47"/>
        <v>7295300</v>
      </c>
      <c r="P981" s="667"/>
      <c r="Q981" s="667"/>
      <c r="R981" s="667"/>
      <c r="S981" s="667"/>
      <c r="T981" s="667"/>
      <c r="U981" s="667"/>
      <c r="V981" s="667"/>
      <c r="W981" s="667"/>
      <c r="X981" s="667"/>
      <c r="Y981" s="667"/>
      <c r="Z981" s="667"/>
      <c r="AA981" s="667"/>
      <c r="AB981" s="667"/>
      <c r="AC981" s="667"/>
      <c r="AD981" s="667"/>
      <c r="AE981" s="667"/>
      <c r="AF981" s="667"/>
      <c r="AG981" s="667"/>
      <c r="AH981" s="667"/>
      <c r="AI981" s="667"/>
      <c r="AJ981" s="667"/>
      <c r="AK981" s="668"/>
      <c r="AL981" s="668"/>
      <c r="AM981" s="668"/>
      <c r="AN981" s="668"/>
      <c r="AO981" s="668"/>
      <c r="AP981" s="668"/>
      <c r="AQ981" s="668"/>
      <c r="AR981" s="668"/>
      <c r="AS981" s="668"/>
      <c r="AT981" s="668"/>
      <c r="AU981" s="668"/>
      <c r="AV981" s="668"/>
      <c r="AW981" s="668"/>
      <c r="AX981" s="668"/>
      <c r="AY981" s="668"/>
      <c r="AZ981" s="668"/>
      <c r="BA981" s="668"/>
      <c r="BB981" s="668"/>
      <c r="BC981" s="668"/>
      <c r="BD981" s="668"/>
      <c r="BE981" s="668"/>
      <c r="BF981" s="668"/>
      <c r="BG981" s="668"/>
      <c r="BH981" s="668"/>
      <c r="BI981" s="668"/>
      <c r="BJ981" s="668"/>
      <c r="BK981" s="668"/>
      <c r="BL981" s="668"/>
      <c r="BM981" s="668"/>
      <c r="BN981" s="668"/>
      <c r="BO981" s="668"/>
      <c r="BP981" s="668"/>
      <c r="BQ981" s="668"/>
      <c r="BR981" s="668"/>
      <c r="BS981" s="668"/>
      <c r="BT981" s="668"/>
      <c r="BU981" s="668"/>
      <c r="BV981" s="668"/>
      <c r="BW981" s="668"/>
      <c r="BX981" s="668"/>
      <c r="BY981" s="668"/>
      <c r="BZ981" s="668"/>
      <c r="CA981" s="668"/>
      <c r="CB981" s="668"/>
      <c r="CC981" s="668"/>
      <c r="CD981" s="668"/>
      <c r="CE981" s="668"/>
      <c r="CF981" s="668"/>
      <c r="CG981" s="668"/>
      <c r="CH981" s="668"/>
      <c r="CI981" s="668"/>
      <c r="CJ981" s="668"/>
      <c r="CK981" s="668"/>
      <c r="CL981" s="668"/>
      <c r="CM981" s="668"/>
      <c r="CN981" s="668"/>
      <c r="CO981" s="668"/>
      <c r="CP981" s="668"/>
      <c r="CQ981" s="668"/>
      <c r="CR981" s="668"/>
      <c r="CS981" s="668"/>
      <c r="CT981" s="668"/>
      <c r="CU981" s="668"/>
      <c r="CV981" s="668"/>
      <c r="CW981" s="668"/>
      <c r="CX981" s="668"/>
      <c r="CY981" s="668"/>
      <c r="CZ981" s="668"/>
      <c r="DA981" s="668"/>
      <c r="DB981" s="668"/>
      <c r="DC981" s="668"/>
      <c r="DD981" s="668"/>
      <c r="DE981" s="668"/>
      <c r="DF981" s="668"/>
      <c r="DG981" s="668"/>
      <c r="DH981" s="668"/>
      <c r="DI981" s="668"/>
      <c r="DJ981" s="668"/>
      <c r="DK981" s="668"/>
      <c r="DL981" s="668"/>
      <c r="DM981" s="668"/>
      <c r="DN981" s="668"/>
      <c r="DO981" s="668"/>
      <c r="DP981" s="668"/>
      <c r="DQ981" s="668"/>
      <c r="DR981" s="668"/>
      <c r="DS981" s="668"/>
      <c r="DT981" s="668"/>
      <c r="DU981" s="668"/>
      <c r="DV981" s="668"/>
      <c r="DW981" s="668"/>
      <c r="DX981" s="668"/>
      <c r="DY981" s="668"/>
      <c r="DZ981" s="668"/>
      <c r="EA981" s="668"/>
      <c r="EB981" s="668"/>
      <c r="EC981" s="668"/>
      <c r="ED981" s="668"/>
      <c r="EE981" s="668"/>
      <c r="EF981" s="668"/>
      <c r="EG981" s="668"/>
      <c r="EH981" s="668"/>
      <c r="EI981" s="668"/>
      <c r="EJ981" s="668"/>
      <c r="EK981" s="668"/>
      <c r="EL981" s="668"/>
      <c r="EM981" s="668"/>
      <c r="EN981" s="668"/>
      <c r="EO981" s="668"/>
      <c r="EP981" s="668"/>
      <c r="EQ981" s="668"/>
      <c r="ER981" s="668"/>
      <c r="ES981" s="668"/>
      <c r="ET981" s="668"/>
      <c r="EU981" s="668"/>
      <c r="EV981" s="668"/>
      <c r="EW981" s="668"/>
      <c r="EX981" s="668"/>
      <c r="EY981" s="668"/>
      <c r="EZ981" s="668"/>
      <c r="FA981" s="668"/>
      <c r="FB981" s="668"/>
      <c r="FC981" s="668"/>
      <c r="FD981" s="668"/>
      <c r="FE981" s="668"/>
      <c r="FF981" s="668"/>
    </row>
    <row r="982" spans="1:162" s="668" customFormat="1" ht="24" customHeight="1">
      <c r="A982" s="385"/>
      <c r="B982" s="384" t="s">
        <v>603</v>
      </c>
      <c r="C982" s="385"/>
      <c r="D982" s="418" t="s">
        <v>1451</v>
      </c>
      <c r="E982" s="419">
        <v>4980270</v>
      </c>
      <c r="F982" s="419">
        <v>0</v>
      </c>
      <c r="G982" s="417">
        <v>4980270</v>
      </c>
      <c r="H982" s="667"/>
      <c r="I982" s="669"/>
      <c r="J982" s="670" t="s">
        <v>603</v>
      </c>
      <c r="K982" s="669"/>
      <c r="L982" s="586" t="s">
        <v>4098</v>
      </c>
      <c r="M982" s="982">
        <f t="shared" si="45"/>
        <v>4980270</v>
      </c>
      <c r="N982" s="982">
        <f t="shared" si="46"/>
        <v>0</v>
      </c>
      <c r="O982" s="982">
        <f t="shared" si="47"/>
        <v>4980270</v>
      </c>
      <c r="P982" s="667"/>
      <c r="Q982" s="667"/>
      <c r="R982" s="667"/>
      <c r="S982" s="667"/>
      <c r="T982" s="667"/>
      <c r="U982" s="667"/>
      <c r="V982" s="667"/>
      <c r="W982" s="667"/>
      <c r="X982" s="667"/>
      <c r="Y982" s="667"/>
      <c r="Z982" s="667"/>
      <c r="AA982" s="667"/>
      <c r="AB982" s="667"/>
      <c r="AC982" s="667"/>
      <c r="AD982" s="667"/>
      <c r="AE982" s="667"/>
      <c r="AF982" s="667"/>
      <c r="AG982" s="667"/>
      <c r="AH982" s="667"/>
      <c r="AI982" s="667"/>
      <c r="AJ982" s="667"/>
    </row>
    <row r="983" spans="1:162" s="668" customFormat="1" ht="24" customHeight="1">
      <c r="A983" s="428"/>
      <c r="B983" s="428"/>
      <c r="C983" s="429" t="s">
        <v>592</v>
      </c>
      <c r="D983" s="430" t="s">
        <v>1452</v>
      </c>
      <c r="E983" s="431">
        <v>4110270.0000000005</v>
      </c>
      <c r="F983" s="431">
        <v>0</v>
      </c>
      <c r="G983" s="417">
        <v>4110270.0000000005</v>
      </c>
      <c r="H983" s="667"/>
      <c r="I983" s="679"/>
      <c r="J983" s="679"/>
      <c r="K983" s="680" t="s">
        <v>592</v>
      </c>
      <c r="L983" s="588" t="s">
        <v>4099</v>
      </c>
      <c r="M983" s="985">
        <f t="shared" si="45"/>
        <v>4110270.0000000005</v>
      </c>
      <c r="N983" s="985">
        <f t="shared" si="46"/>
        <v>0</v>
      </c>
      <c r="O983" s="985">
        <f t="shared" si="47"/>
        <v>4110270.0000000005</v>
      </c>
      <c r="P983" s="667"/>
      <c r="Q983" s="667"/>
      <c r="R983" s="667"/>
      <c r="S983" s="667"/>
      <c r="T983" s="667"/>
      <c r="U983" s="667"/>
      <c r="V983" s="667"/>
      <c r="W983" s="667"/>
      <c r="X983" s="667"/>
      <c r="Y983" s="667"/>
      <c r="Z983" s="667"/>
      <c r="AA983" s="667"/>
      <c r="AB983" s="667"/>
      <c r="AC983" s="667"/>
      <c r="AD983" s="667"/>
      <c r="AE983" s="667"/>
      <c r="AF983" s="667"/>
      <c r="AG983" s="667"/>
      <c r="AH983" s="667"/>
      <c r="AI983" s="667"/>
      <c r="AJ983" s="667"/>
    </row>
    <row r="984" spans="1:162" s="684" customFormat="1" ht="24" customHeight="1">
      <c r="A984" s="384"/>
      <c r="B984" s="385"/>
      <c r="C984" s="385" t="s">
        <v>595</v>
      </c>
      <c r="D984" s="478" t="s">
        <v>1453</v>
      </c>
      <c r="E984" s="419">
        <v>870000</v>
      </c>
      <c r="F984" s="419">
        <v>0</v>
      </c>
      <c r="G984" s="417">
        <v>870000</v>
      </c>
      <c r="H984" s="667"/>
      <c r="I984" s="670"/>
      <c r="J984" s="669"/>
      <c r="K984" s="669" t="s">
        <v>595</v>
      </c>
      <c r="L984" s="586" t="s">
        <v>4100</v>
      </c>
      <c r="M984" s="982">
        <f t="shared" si="45"/>
        <v>870000</v>
      </c>
      <c r="N984" s="982">
        <f t="shared" si="46"/>
        <v>0</v>
      </c>
      <c r="O984" s="982">
        <f t="shared" si="47"/>
        <v>870000</v>
      </c>
      <c r="P984" s="667"/>
      <c r="Q984" s="667"/>
      <c r="R984" s="667"/>
      <c r="S984" s="667"/>
      <c r="T984" s="667"/>
      <c r="U984" s="667"/>
      <c r="V984" s="667"/>
      <c r="W984" s="667"/>
      <c r="X984" s="667"/>
      <c r="Y984" s="667"/>
      <c r="Z984" s="667"/>
      <c r="AA984" s="667"/>
      <c r="AB984" s="667"/>
      <c r="AC984" s="667"/>
      <c r="AD984" s="667"/>
      <c r="AE984" s="667"/>
      <c r="AF984" s="667"/>
      <c r="AG984" s="667"/>
      <c r="AH984" s="667"/>
      <c r="AI984" s="667"/>
      <c r="AJ984" s="667"/>
      <c r="AK984" s="668"/>
      <c r="AL984" s="668"/>
      <c r="AM984" s="668"/>
      <c r="AN984" s="668"/>
      <c r="AO984" s="668"/>
      <c r="AP984" s="668"/>
      <c r="AQ984" s="668"/>
      <c r="AR984" s="668"/>
      <c r="AS984" s="668"/>
      <c r="AT984" s="668"/>
      <c r="AU984" s="668"/>
      <c r="AV984" s="668"/>
      <c r="AW984" s="668"/>
      <c r="AX984" s="668"/>
      <c r="AY984" s="668"/>
      <c r="AZ984" s="668"/>
      <c r="BA984" s="668"/>
      <c r="BB984" s="668"/>
      <c r="BC984" s="668"/>
      <c r="BD984" s="668"/>
      <c r="BE984" s="668"/>
      <c r="BF984" s="668"/>
      <c r="BG984" s="668"/>
      <c r="BH984" s="668"/>
      <c r="BI984" s="668"/>
      <c r="BJ984" s="668"/>
      <c r="BK984" s="668"/>
      <c r="BL984" s="668"/>
      <c r="BM984" s="668"/>
      <c r="BN984" s="668"/>
      <c r="BO984" s="668"/>
      <c r="BP984" s="668"/>
      <c r="BQ984" s="668"/>
      <c r="BR984" s="668"/>
      <c r="BS984" s="668"/>
      <c r="BT984" s="668"/>
      <c r="BU984" s="668"/>
      <c r="BV984" s="668"/>
      <c r="BW984" s="668"/>
      <c r="BX984" s="668"/>
      <c r="BY984" s="668"/>
      <c r="BZ984" s="668"/>
      <c r="CA984" s="668"/>
      <c r="CB984" s="668"/>
      <c r="CC984" s="668"/>
      <c r="CD984" s="668"/>
      <c r="CE984" s="668"/>
      <c r="CF984" s="668"/>
      <c r="CG984" s="668"/>
      <c r="CH984" s="668"/>
      <c r="CI984" s="668"/>
      <c r="CJ984" s="668"/>
      <c r="CK984" s="668"/>
      <c r="CL984" s="668"/>
      <c r="CM984" s="668"/>
      <c r="CN984" s="668"/>
      <c r="CO984" s="668"/>
      <c r="CP984" s="668"/>
      <c r="CQ984" s="668"/>
      <c r="CR984" s="668"/>
      <c r="CS984" s="668"/>
      <c r="CT984" s="668"/>
      <c r="CU984" s="668"/>
      <c r="CV984" s="668"/>
      <c r="CW984" s="668"/>
      <c r="CX984" s="668"/>
      <c r="CY984" s="668"/>
      <c r="CZ984" s="668"/>
      <c r="DA984" s="668"/>
      <c r="DB984" s="668"/>
      <c r="DC984" s="668"/>
      <c r="DD984" s="668"/>
      <c r="DE984" s="668"/>
      <c r="DF984" s="668"/>
      <c r="DG984" s="668"/>
      <c r="DH984" s="668"/>
      <c r="DI984" s="668"/>
      <c r="DJ984" s="668"/>
      <c r="DK984" s="668"/>
      <c r="DL984" s="668"/>
      <c r="DM984" s="668"/>
      <c r="DN984" s="668"/>
      <c r="DO984" s="668"/>
      <c r="DP984" s="668"/>
      <c r="DQ984" s="668"/>
      <c r="DR984" s="668"/>
      <c r="DS984" s="668"/>
      <c r="DT984" s="668"/>
      <c r="DU984" s="668"/>
      <c r="DV984" s="668"/>
      <c r="DW984" s="668"/>
      <c r="DX984" s="668"/>
      <c r="DY984" s="668"/>
      <c r="DZ984" s="668"/>
      <c r="EA984" s="668"/>
      <c r="EB984" s="668"/>
      <c r="EC984" s="668"/>
      <c r="ED984" s="668"/>
      <c r="EE984" s="668"/>
      <c r="EF984" s="668"/>
      <c r="EG984" s="668"/>
      <c r="EH984" s="668"/>
      <c r="EI984" s="668"/>
      <c r="EJ984" s="668"/>
      <c r="EK984" s="668"/>
      <c r="EL984" s="668"/>
      <c r="EM984" s="668"/>
      <c r="EN984" s="668"/>
      <c r="EO984" s="668"/>
      <c r="EP984" s="668"/>
      <c r="EQ984" s="668"/>
      <c r="ER984" s="668"/>
      <c r="ES984" s="668"/>
      <c r="ET984" s="668"/>
      <c r="EU984" s="668"/>
      <c r="EV984" s="668"/>
      <c r="EW984" s="668"/>
      <c r="EX984" s="668"/>
      <c r="EY984" s="668"/>
      <c r="EZ984" s="668"/>
      <c r="FA984" s="668"/>
      <c r="FB984" s="668"/>
      <c r="FC984" s="668"/>
      <c r="FD984" s="668"/>
      <c r="FE984" s="668"/>
      <c r="FF984" s="668"/>
    </row>
    <row r="985" spans="1:162" s="672" customFormat="1" ht="24" customHeight="1">
      <c r="A985" s="414"/>
      <c r="B985" s="415" t="s">
        <v>606</v>
      </c>
      <c r="C985" s="414"/>
      <c r="D985" s="416" t="s">
        <v>1454</v>
      </c>
      <c r="E985" s="417">
        <v>5416910</v>
      </c>
      <c r="F985" s="417">
        <v>0</v>
      </c>
      <c r="G985" s="417">
        <v>5416910</v>
      </c>
      <c r="H985" s="667"/>
      <c r="I985" s="665"/>
      <c r="J985" s="666" t="s">
        <v>606</v>
      </c>
      <c r="K985" s="665"/>
      <c r="L985" s="585" t="s">
        <v>4101</v>
      </c>
      <c r="M985" s="981">
        <f t="shared" si="45"/>
        <v>5416910</v>
      </c>
      <c r="N985" s="981">
        <f t="shared" si="46"/>
        <v>0</v>
      </c>
      <c r="O985" s="981">
        <f t="shared" si="47"/>
        <v>5416910</v>
      </c>
      <c r="P985" s="667"/>
      <c r="Q985" s="667"/>
      <c r="R985" s="667"/>
      <c r="S985" s="667"/>
      <c r="T985" s="667"/>
      <c r="U985" s="667"/>
      <c r="V985" s="667"/>
      <c r="W985" s="667"/>
      <c r="X985" s="667"/>
      <c r="Y985" s="667"/>
      <c r="Z985" s="667"/>
      <c r="AA985" s="667"/>
      <c r="AB985" s="667"/>
      <c r="AC985" s="667"/>
      <c r="AD985" s="667"/>
      <c r="AE985" s="667"/>
      <c r="AF985" s="667"/>
      <c r="AG985" s="667"/>
      <c r="AH985" s="667"/>
      <c r="AI985" s="667"/>
      <c r="AJ985" s="667"/>
      <c r="AK985" s="668"/>
      <c r="AL985" s="668"/>
      <c r="AM985" s="668"/>
      <c r="AN985" s="668"/>
      <c r="AO985" s="668"/>
      <c r="AP985" s="668"/>
      <c r="AQ985" s="668"/>
      <c r="AR985" s="668"/>
      <c r="AS985" s="668"/>
      <c r="AT985" s="668"/>
      <c r="AU985" s="668"/>
      <c r="AV985" s="668"/>
      <c r="AW985" s="668"/>
      <c r="AX985" s="668"/>
      <c r="AY985" s="668"/>
      <c r="AZ985" s="668"/>
      <c r="BA985" s="668"/>
      <c r="BB985" s="668"/>
      <c r="BC985" s="668"/>
      <c r="BD985" s="668"/>
      <c r="BE985" s="668"/>
      <c r="BF985" s="668"/>
      <c r="BG985" s="668"/>
      <c r="BH985" s="668"/>
      <c r="BI985" s="668"/>
      <c r="BJ985" s="668"/>
      <c r="BK985" s="668"/>
      <c r="BL985" s="668"/>
      <c r="BM985" s="668"/>
      <c r="BN985" s="668"/>
      <c r="BO985" s="668"/>
      <c r="BP985" s="668"/>
      <c r="BQ985" s="668"/>
      <c r="BR985" s="668"/>
      <c r="BS985" s="668"/>
      <c r="BT985" s="668"/>
      <c r="BU985" s="668"/>
      <c r="BV985" s="668"/>
      <c r="BW985" s="668"/>
      <c r="BX985" s="668"/>
      <c r="BY985" s="668"/>
      <c r="BZ985" s="668"/>
      <c r="CA985" s="668"/>
      <c r="CB985" s="668"/>
      <c r="CC985" s="668"/>
      <c r="CD985" s="668"/>
      <c r="CE985" s="668"/>
      <c r="CF985" s="668"/>
      <c r="CG985" s="668"/>
      <c r="CH985" s="668"/>
      <c r="CI985" s="668"/>
      <c r="CJ985" s="668"/>
      <c r="CK985" s="668"/>
      <c r="CL985" s="668"/>
      <c r="CM985" s="668"/>
      <c r="CN985" s="668"/>
      <c r="CO985" s="668"/>
      <c r="CP985" s="668"/>
      <c r="CQ985" s="668"/>
      <c r="CR985" s="668"/>
      <c r="CS985" s="668"/>
      <c r="CT985" s="668"/>
      <c r="CU985" s="668"/>
      <c r="CV985" s="668"/>
      <c r="CW985" s="668"/>
      <c r="CX985" s="668"/>
      <c r="CY985" s="668"/>
      <c r="CZ985" s="668"/>
      <c r="DA985" s="668"/>
      <c r="DB985" s="668"/>
      <c r="DC985" s="668"/>
      <c r="DD985" s="668"/>
      <c r="DE985" s="668"/>
      <c r="DF985" s="668"/>
      <c r="DG985" s="668"/>
      <c r="DH985" s="668"/>
      <c r="DI985" s="668"/>
      <c r="DJ985" s="668"/>
      <c r="DK985" s="668"/>
      <c r="DL985" s="668"/>
      <c r="DM985" s="668"/>
      <c r="DN985" s="668"/>
      <c r="DO985" s="668"/>
      <c r="DP985" s="668"/>
      <c r="DQ985" s="668"/>
      <c r="DR985" s="668"/>
      <c r="DS985" s="668"/>
      <c r="DT985" s="668"/>
      <c r="DU985" s="668"/>
      <c r="DV985" s="668"/>
      <c r="DW985" s="668"/>
      <c r="DX985" s="668"/>
      <c r="DY985" s="668"/>
      <c r="DZ985" s="668"/>
      <c r="EA985" s="668"/>
      <c r="EB985" s="668"/>
      <c r="EC985" s="668"/>
      <c r="ED985" s="668"/>
      <c r="EE985" s="668"/>
      <c r="EF985" s="668"/>
      <c r="EG985" s="668"/>
      <c r="EH985" s="668"/>
      <c r="EI985" s="668"/>
      <c r="EJ985" s="668"/>
      <c r="EK985" s="668"/>
      <c r="EL985" s="668"/>
      <c r="EM985" s="668"/>
      <c r="EN985" s="668"/>
      <c r="EO985" s="668"/>
      <c r="EP985" s="668"/>
      <c r="EQ985" s="668"/>
      <c r="ER985" s="668"/>
      <c r="ES985" s="668"/>
      <c r="ET985" s="668"/>
      <c r="EU985" s="668"/>
      <c r="EV985" s="668"/>
      <c r="EW985" s="668"/>
      <c r="EX985" s="668"/>
      <c r="EY985" s="668"/>
      <c r="EZ985" s="668"/>
      <c r="FA985" s="668"/>
      <c r="FB985" s="668"/>
      <c r="FC985" s="668"/>
      <c r="FD985" s="668"/>
      <c r="FE985" s="668"/>
      <c r="FF985" s="668"/>
    </row>
    <row r="986" spans="1:162" s="668" customFormat="1" ht="24" customHeight="1">
      <c r="A986" s="385"/>
      <c r="B986" s="385"/>
      <c r="C986" s="384" t="s">
        <v>592</v>
      </c>
      <c r="D986" s="478" t="s">
        <v>1455</v>
      </c>
      <c r="E986" s="419">
        <v>5416910</v>
      </c>
      <c r="F986" s="419">
        <v>0</v>
      </c>
      <c r="G986" s="417">
        <v>5416910</v>
      </c>
      <c r="H986" s="667"/>
      <c r="I986" s="669"/>
      <c r="J986" s="669"/>
      <c r="K986" s="670" t="s">
        <v>592</v>
      </c>
      <c r="L986" s="586" t="s">
        <v>4102</v>
      </c>
      <c r="M986" s="982">
        <f t="shared" si="45"/>
        <v>5416910</v>
      </c>
      <c r="N986" s="982">
        <f t="shared" si="46"/>
        <v>0</v>
      </c>
      <c r="O986" s="982">
        <f t="shared" si="47"/>
        <v>5416910</v>
      </c>
      <c r="P986" s="667"/>
      <c r="Q986" s="667"/>
      <c r="R986" s="667"/>
      <c r="S986" s="667"/>
      <c r="T986" s="667"/>
      <c r="U986" s="667"/>
      <c r="V986" s="667"/>
      <c r="W986" s="667"/>
      <c r="X986" s="667"/>
      <c r="Y986" s="667"/>
      <c r="Z986" s="667"/>
      <c r="AA986" s="667"/>
      <c r="AB986" s="667"/>
      <c r="AC986" s="667"/>
      <c r="AD986" s="667"/>
      <c r="AE986" s="667"/>
      <c r="AF986" s="667"/>
      <c r="AG986" s="667"/>
      <c r="AH986" s="667"/>
      <c r="AI986" s="667"/>
      <c r="AJ986" s="667"/>
    </row>
    <row r="987" spans="1:162" s="678" customFormat="1" ht="24" customHeight="1" thickBot="1">
      <c r="A987" s="424" t="s">
        <v>1456</v>
      </c>
      <c r="B987" s="425"/>
      <c r="C987" s="424"/>
      <c r="D987" s="426" t="s">
        <v>1457</v>
      </c>
      <c r="E987" s="427">
        <v>57240420</v>
      </c>
      <c r="F987" s="427">
        <v>1200000</v>
      </c>
      <c r="G987" s="439">
        <v>58440420</v>
      </c>
      <c r="H987" s="667"/>
      <c r="I987" s="675" t="s">
        <v>1456</v>
      </c>
      <c r="J987" s="676"/>
      <c r="K987" s="675"/>
      <c r="L987" s="587" t="s">
        <v>4103</v>
      </c>
      <c r="M987" s="984">
        <f t="shared" si="45"/>
        <v>57240420</v>
      </c>
      <c r="N987" s="984">
        <f t="shared" si="46"/>
        <v>1200000</v>
      </c>
      <c r="O987" s="984">
        <f t="shared" si="47"/>
        <v>58440420</v>
      </c>
      <c r="P987" s="667"/>
      <c r="Q987" s="667"/>
      <c r="R987" s="667"/>
      <c r="S987" s="667"/>
      <c r="T987" s="667"/>
      <c r="U987" s="667"/>
      <c r="V987" s="667"/>
      <c r="W987" s="667"/>
      <c r="X987" s="667"/>
      <c r="Y987" s="667"/>
      <c r="Z987" s="667"/>
      <c r="AA987" s="667"/>
      <c r="AB987" s="667"/>
      <c r="AC987" s="667"/>
      <c r="AD987" s="667"/>
      <c r="AE987" s="667"/>
      <c r="AF987" s="667"/>
      <c r="AG987" s="667"/>
      <c r="AH987" s="667"/>
      <c r="AI987" s="667"/>
      <c r="AJ987" s="667"/>
      <c r="AK987" s="668"/>
      <c r="AL987" s="668"/>
      <c r="AM987" s="668"/>
      <c r="AN987" s="668"/>
      <c r="AO987" s="668"/>
      <c r="AP987" s="668"/>
      <c r="AQ987" s="668"/>
      <c r="AR987" s="668"/>
      <c r="AS987" s="668"/>
      <c r="AT987" s="668"/>
      <c r="AU987" s="668"/>
      <c r="AV987" s="668"/>
      <c r="AW987" s="668"/>
      <c r="AX987" s="668"/>
      <c r="AY987" s="668"/>
      <c r="AZ987" s="668"/>
      <c r="BA987" s="668"/>
      <c r="BB987" s="668"/>
      <c r="BC987" s="668"/>
      <c r="BD987" s="668"/>
      <c r="BE987" s="668"/>
      <c r="BF987" s="668"/>
      <c r="BG987" s="668"/>
      <c r="BH987" s="668"/>
      <c r="BI987" s="668"/>
      <c r="BJ987" s="668"/>
      <c r="BK987" s="668"/>
      <c r="BL987" s="668"/>
      <c r="BM987" s="668"/>
      <c r="BN987" s="668"/>
      <c r="BO987" s="668"/>
      <c r="BP987" s="668"/>
      <c r="BQ987" s="668"/>
      <c r="BR987" s="668"/>
      <c r="BS987" s="668"/>
      <c r="BT987" s="668"/>
      <c r="BU987" s="668"/>
      <c r="BV987" s="668"/>
      <c r="BW987" s="668"/>
      <c r="BX987" s="668"/>
      <c r="BY987" s="668"/>
      <c r="BZ987" s="668"/>
      <c r="CA987" s="668"/>
      <c r="CB987" s="668"/>
      <c r="CC987" s="668"/>
      <c r="CD987" s="668"/>
      <c r="CE987" s="668"/>
      <c r="CF987" s="668"/>
      <c r="CG987" s="668"/>
      <c r="CH987" s="668"/>
      <c r="CI987" s="668"/>
      <c r="CJ987" s="668"/>
      <c r="CK987" s="668"/>
      <c r="CL987" s="668"/>
      <c r="CM987" s="668"/>
      <c r="CN987" s="668"/>
      <c r="CO987" s="668"/>
      <c r="CP987" s="668"/>
      <c r="CQ987" s="668"/>
      <c r="CR987" s="668"/>
      <c r="CS987" s="668"/>
      <c r="CT987" s="668"/>
      <c r="CU987" s="668"/>
      <c r="CV987" s="668"/>
      <c r="CW987" s="668"/>
      <c r="CX987" s="668"/>
      <c r="CY987" s="668"/>
      <c r="CZ987" s="668"/>
      <c r="DA987" s="668"/>
      <c r="DB987" s="668"/>
      <c r="DC987" s="668"/>
      <c r="DD987" s="668"/>
      <c r="DE987" s="668"/>
      <c r="DF987" s="668"/>
      <c r="DG987" s="668"/>
      <c r="DH987" s="668"/>
      <c r="DI987" s="668"/>
      <c r="DJ987" s="668"/>
      <c r="DK987" s="668"/>
      <c r="DL987" s="668"/>
      <c r="DM987" s="668"/>
      <c r="DN987" s="668"/>
      <c r="DO987" s="668"/>
      <c r="DP987" s="668"/>
      <c r="DQ987" s="668"/>
      <c r="DR987" s="668"/>
      <c r="DS987" s="668"/>
      <c r="DT987" s="668"/>
      <c r="DU987" s="668"/>
      <c r="DV987" s="668"/>
      <c r="DW987" s="668"/>
      <c r="DX987" s="668"/>
      <c r="DY987" s="668"/>
      <c r="DZ987" s="668"/>
      <c r="EA987" s="668"/>
      <c r="EB987" s="668"/>
      <c r="EC987" s="668"/>
      <c r="ED987" s="668"/>
      <c r="EE987" s="668"/>
      <c r="EF987" s="668"/>
      <c r="EG987" s="668"/>
      <c r="EH987" s="668"/>
      <c r="EI987" s="668"/>
      <c r="EJ987" s="668"/>
      <c r="EK987" s="668"/>
      <c r="EL987" s="668"/>
      <c r="EM987" s="668"/>
      <c r="EN987" s="668"/>
      <c r="EO987" s="668"/>
      <c r="EP987" s="668"/>
      <c r="EQ987" s="668"/>
      <c r="ER987" s="668"/>
      <c r="ES987" s="668"/>
      <c r="ET987" s="668"/>
      <c r="EU987" s="668"/>
      <c r="EV987" s="668"/>
      <c r="EW987" s="668"/>
      <c r="EX987" s="668"/>
      <c r="EY987" s="668"/>
      <c r="EZ987" s="668"/>
      <c r="FA987" s="668"/>
      <c r="FB987" s="668"/>
      <c r="FC987" s="668"/>
      <c r="FD987" s="668"/>
      <c r="FE987" s="668"/>
      <c r="FF987" s="668"/>
    </row>
    <row r="988" spans="1:162" s="678" customFormat="1" ht="24" customHeight="1" thickTop="1" thickBot="1">
      <c r="A988" s="414"/>
      <c r="B988" s="414" t="s">
        <v>592</v>
      </c>
      <c r="C988" s="415"/>
      <c r="D988" s="552" t="s">
        <v>593</v>
      </c>
      <c r="E988" s="417">
        <v>22785920</v>
      </c>
      <c r="F988" s="417">
        <v>620000</v>
      </c>
      <c r="G988" s="417">
        <v>23405920</v>
      </c>
      <c r="H988" s="667"/>
      <c r="I988" s="665"/>
      <c r="J988" s="665" t="s">
        <v>592</v>
      </c>
      <c r="K988" s="666"/>
      <c r="L988" s="585" t="s">
        <v>3339</v>
      </c>
      <c r="M988" s="981">
        <f t="shared" si="45"/>
        <v>22785920</v>
      </c>
      <c r="N988" s="981">
        <f t="shared" si="46"/>
        <v>620000</v>
      </c>
      <c r="O988" s="981">
        <f t="shared" si="47"/>
        <v>23405920</v>
      </c>
      <c r="P988" s="667"/>
      <c r="Q988" s="667"/>
      <c r="R988" s="667"/>
      <c r="S988" s="667"/>
      <c r="T988" s="667"/>
      <c r="U988" s="667"/>
      <c r="V988" s="667"/>
      <c r="W988" s="667"/>
      <c r="X988" s="667"/>
      <c r="Y988" s="667"/>
      <c r="Z988" s="667"/>
      <c r="AA988" s="667"/>
      <c r="AB988" s="667"/>
      <c r="AC988" s="667"/>
      <c r="AD988" s="667"/>
      <c r="AE988" s="667"/>
      <c r="AF988" s="667"/>
      <c r="AG988" s="667"/>
      <c r="AH988" s="667"/>
      <c r="AI988" s="667"/>
      <c r="AJ988" s="667"/>
      <c r="AK988" s="668"/>
      <c r="AL988" s="668"/>
      <c r="AM988" s="668"/>
      <c r="AN988" s="668"/>
      <c r="AO988" s="668"/>
      <c r="AP988" s="668"/>
      <c r="AQ988" s="668"/>
      <c r="AR988" s="668"/>
      <c r="AS988" s="668"/>
      <c r="AT988" s="668"/>
      <c r="AU988" s="668"/>
      <c r="AV988" s="668"/>
      <c r="AW988" s="668"/>
      <c r="AX988" s="668"/>
      <c r="AY988" s="668"/>
      <c r="AZ988" s="668"/>
      <c r="BA988" s="668"/>
      <c r="BB988" s="668"/>
      <c r="BC988" s="668"/>
      <c r="BD988" s="668"/>
      <c r="BE988" s="668"/>
      <c r="BF988" s="668"/>
      <c r="BG988" s="668"/>
      <c r="BH988" s="668"/>
      <c r="BI988" s="668"/>
      <c r="BJ988" s="668"/>
      <c r="BK988" s="668"/>
      <c r="BL988" s="668"/>
      <c r="BM988" s="668"/>
      <c r="BN988" s="668"/>
      <c r="BO988" s="668"/>
      <c r="BP988" s="668"/>
      <c r="BQ988" s="668"/>
      <c r="BR988" s="668"/>
      <c r="BS988" s="668"/>
      <c r="BT988" s="668"/>
      <c r="BU988" s="668"/>
      <c r="BV988" s="668"/>
      <c r="BW988" s="668"/>
      <c r="BX988" s="668"/>
      <c r="BY988" s="668"/>
      <c r="BZ988" s="668"/>
      <c r="CA988" s="668"/>
      <c r="CB988" s="668"/>
      <c r="CC988" s="668"/>
      <c r="CD988" s="668"/>
      <c r="CE988" s="668"/>
      <c r="CF988" s="668"/>
      <c r="CG988" s="668"/>
      <c r="CH988" s="668"/>
      <c r="CI988" s="668"/>
      <c r="CJ988" s="668"/>
      <c r="CK988" s="668"/>
      <c r="CL988" s="668"/>
      <c r="CM988" s="668"/>
      <c r="CN988" s="668"/>
      <c r="CO988" s="668"/>
      <c r="CP988" s="668"/>
      <c r="CQ988" s="668"/>
      <c r="CR988" s="668"/>
      <c r="CS988" s="668"/>
      <c r="CT988" s="668"/>
      <c r="CU988" s="668"/>
      <c r="CV988" s="668"/>
      <c r="CW988" s="668"/>
      <c r="CX988" s="668"/>
      <c r="CY988" s="668"/>
      <c r="CZ988" s="668"/>
      <c r="DA988" s="668"/>
      <c r="DB988" s="668"/>
      <c r="DC988" s="668"/>
      <c r="DD988" s="668"/>
      <c r="DE988" s="668"/>
      <c r="DF988" s="668"/>
      <c r="DG988" s="668"/>
      <c r="DH988" s="668"/>
      <c r="DI988" s="668"/>
      <c r="DJ988" s="668"/>
      <c r="DK988" s="668"/>
      <c r="DL988" s="668"/>
      <c r="DM988" s="668"/>
      <c r="DN988" s="668"/>
      <c r="DO988" s="668"/>
      <c r="DP988" s="668"/>
      <c r="DQ988" s="668"/>
      <c r="DR988" s="668"/>
      <c r="DS988" s="668"/>
      <c r="DT988" s="668"/>
      <c r="DU988" s="668"/>
      <c r="DV988" s="668"/>
      <c r="DW988" s="668"/>
      <c r="DX988" s="668"/>
      <c r="DY988" s="668"/>
      <c r="DZ988" s="668"/>
      <c r="EA988" s="668"/>
      <c r="EB988" s="668"/>
      <c r="EC988" s="668"/>
      <c r="ED988" s="668"/>
      <c r="EE988" s="668"/>
      <c r="EF988" s="668"/>
      <c r="EG988" s="668"/>
      <c r="EH988" s="668"/>
      <c r="EI988" s="668"/>
      <c r="EJ988" s="668"/>
      <c r="EK988" s="668"/>
      <c r="EL988" s="668"/>
      <c r="EM988" s="668"/>
      <c r="EN988" s="668"/>
      <c r="EO988" s="668"/>
      <c r="EP988" s="668"/>
      <c r="EQ988" s="668"/>
      <c r="ER988" s="668"/>
      <c r="ES988" s="668"/>
      <c r="ET988" s="668"/>
      <c r="EU988" s="668"/>
      <c r="EV988" s="668"/>
      <c r="EW988" s="668"/>
      <c r="EX988" s="668"/>
      <c r="EY988" s="668"/>
      <c r="EZ988" s="668"/>
      <c r="FA988" s="668"/>
      <c r="FB988" s="668"/>
      <c r="FC988" s="668"/>
      <c r="FD988" s="668"/>
      <c r="FE988" s="668"/>
      <c r="FF988" s="668"/>
    </row>
    <row r="989" spans="1:162" s="668" customFormat="1" ht="24" customHeight="1" thickTop="1">
      <c r="A989" s="385"/>
      <c r="B989" s="384"/>
      <c r="C989" s="385" t="s">
        <v>592</v>
      </c>
      <c r="D989" s="418" t="s">
        <v>594</v>
      </c>
      <c r="E989" s="419">
        <v>22785920</v>
      </c>
      <c r="F989" s="419">
        <v>620000</v>
      </c>
      <c r="G989" s="417">
        <v>23405920</v>
      </c>
      <c r="H989" s="667"/>
      <c r="I989" s="669"/>
      <c r="J989" s="670"/>
      <c r="K989" s="669" t="s">
        <v>592</v>
      </c>
      <c r="L989" s="586" t="s">
        <v>3327</v>
      </c>
      <c r="M989" s="982">
        <f t="shared" si="45"/>
        <v>22785920</v>
      </c>
      <c r="N989" s="982">
        <f t="shared" si="46"/>
        <v>620000</v>
      </c>
      <c r="O989" s="982">
        <f t="shared" si="47"/>
        <v>23405920</v>
      </c>
      <c r="P989" s="667"/>
      <c r="Q989" s="667"/>
      <c r="R989" s="667"/>
      <c r="S989" s="667"/>
      <c r="T989" s="667"/>
      <c r="U989" s="667"/>
      <c r="V989" s="667"/>
      <c r="W989" s="667"/>
      <c r="X989" s="667"/>
      <c r="Y989" s="667"/>
      <c r="Z989" s="667"/>
      <c r="AA989" s="667"/>
      <c r="AB989" s="667"/>
      <c r="AC989" s="667"/>
      <c r="AD989" s="667"/>
      <c r="AE989" s="667"/>
      <c r="AF989" s="667"/>
      <c r="AG989" s="667"/>
      <c r="AH989" s="667"/>
      <c r="AI989" s="667"/>
      <c r="AJ989" s="667"/>
    </row>
    <row r="990" spans="1:162" s="672" customFormat="1" ht="24" customHeight="1">
      <c r="A990" s="385"/>
      <c r="B990" s="385" t="s">
        <v>595</v>
      </c>
      <c r="C990" s="384"/>
      <c r="D990" s="418" t="s">
        <v>1458</v>
      </c>
      <c r="E990" s="419">
        <v>6702590</v>
      </c>
      <c r="F990" s="419">
        <v>0</v>
      </c>
      <c r="G990" s="417">
        <v>6702590</v>
      </c>
      <c r="H990" s="667"/>
      <c r="I990" s="669"/>
      <c r="J990" s="669" t="s">
        <v>595</v>
      </c>
      <c r="K990" s="670"/>
      <c r="L990" s="586" t="s">
        <v>4104</v>
      </c>
      <c r="M990" s="982">
        <f t="shared" si="45"/>
        <v>6702590</v>
      </c>
      <c r="N990" s="982">
        <f t="shared" si="46"/>
        <v>0</v>
      </c>
      <c r="O990" s="982">
        <f t="shared" si="47"/>
        <v>6702590</v>
      </c>
      <c r="P990" s="667"/>
      <c r="Q990" s="667"/>
      <c r="R990" s="667"/>
      <c r="S990" s="667"/>
      <c r="T990" s="667"/>
      <c r="U990" s="667"/>
      <c r="V990" s="667"/>
      <c r="W990" s="667"/>
      <c r="X990" s="667"/>
      <c r="Y990" s="667"/>
      <c r="Z990" s="667"/>
      <c r="AA990" s="667"/>
      <c r="AB990" s="667"/>
      <c r="AC990" s="667"/>
      <c r="AD990" s="667"/>
      <c r="AE990" s="667"/>
      <c r="AF990" s="667"/>
      <c r="AG990" s="667"/>
      <c r="AH990" s="667"/>
      <c r="AI990" s="667"/>
      <c r="AJ990" s="667"/>
      <c r="AK990" s="668"/>
      <c r="AL990" s="668"/>
      <c r="AM990" s="668"/>
      <c r="AN990" s="668"/>
      <c r="AO990" s="668"/>
      <c r="AP990" s="668"/>
      <c r="AQ990" s="668"/>
      <c r="AR990" s="668"/>
      <c r="AS990" s="668"/>
      <c r="AT990" s="668"/>
      <c r="AU990" s="668"/>
      <c r="AV990" s="668"/>
      <c r="AW990" s="668"/>
      <c r="AX990" s="668"/>
      <c r="AY990" s="668"/>
      <c r="AZ990" s="668"/>
      <c r="BA990" s="668"/>
      <c r="BB990" s="668"/>
      <c r="BC990" s="668"/>
      <c r="BD990" s="668"/>
      <c r="BE990" s="668"/>
      <c r="BF990" s="668"/>
      <c r="BG990" s="668"/>
      <c r="BH990" s="668"/>
      <c r="BI990" s="668"/>
      <c r="BJ990" s="668"/>
      <c r="BK990" s="668"/>
      <c r="BL990" s="668"/>
      <c r="BM990" s="668"/>
      <c r="BN990" s="668"/>
      <c r="BO990" s="668"/>
      <c r="BP990" s="668"/>
      <c r="BQ990" s="668"/>
      <c r="BR990" s="668"/>
      <c r="BS990" s="668"/>
      <c r="BT990" s="668"/>
      <c r="BU990" s="668"/>
      <c r="BV990" s="668"/>
      <c r="BW990" s="668"/>
      <c r="BX990" s="668"/>
      <c r="BY990" s="668"/>
      <c r="BZ990" s="668"/>
      <c r="CA990" s="668"/>
      <c r="CB990" s="668"/>
      <c r="CC990" s="668"/>
      <c r="CD990" s="668"/>
      <c r="CE990" s="668"/>
      <c r="CF990" s="668"/>
      <c r="CG990" s="668"/>
      <c r="CH990" s="668"/>
      <c r="CI990" s="668"/>
      <c r="CJ990" s="668"/>
      <c r="CK990" s="668"/>
      <c r="CL990" s="668"/>
      <c r="CM990" s="668"/>
      <c r="CN990" s="668"/>
      <c r="CO990" s="668"/>
      <c r="CP990" s="668"/>
      <c r="CQ990" s="668"/>
      <c r="CR990" s="668"/>
      <c r="CS990" s="668"/>
      <c r="CT990" s="668"/>
      <c r="CU990" s="668"/>
      <c r="CV990" s="668"/>
      <c r="CW990" s="668"/>
      <c r="CX990" s="668"/>
      <c r="CY990" s="668"/>
      <c r="CZ990" s="668"/>
      <c r="DA990" s="668"/>
      <c r="DB990" s="668"/>
      <c r="DC990" s="668"/>
      <c r="DD990" s="668"/>
      <c r="DE990" s="668"/>
      <c r="DF990" s="668"/>
      <c r="DG990" s="668"/>
      <c r="DH990" s="668"/>
      <c r="DI990" s="668"/>
      <c r="DJ990" s="668"/>
      <c r="DK990" s="668"/>
      <c r="DL990" s="668"/>
      <c r="DM990" s="668"/>
      <c r="DN990" s="668"/>
      <c r="DO990" s="668"/>
      <c r="DP990" s="668"/>
      <c r="DQ990" s="668"/>
      <c r="DR990" s="668"/>
      <c r="DS990" s="668"/>
      <c r="DT990" s="668"/>
      <c r="DU990" s="668"/>
      <c r="DV990" s="668"/>
      <c r="DW990" s="668"/>
      <c r="DX990" s="668"/>
      <c r="DY990" s="668"/>
      <c r="DZ990" s="668"/>
      <c r="EA990" s="668"/>
      <c r="EB990" s="668"/>
      <c r="EC990" s="668"/>
      <c r="ED990" s="668"/>
      <c r="EE990" s="668"/>
      <c r="EF990" s="668"/>
      <c r="EG990" s="668"/>
      <c r="EH990" s="668"/>
      <c r="EI990" s="668"/>
      <c r="EJ990" s="668"/>
      <c r="EK990" s="668"/>
      <c r="EL990" s="668"/>
      <c r="EM990" s="668"/>
      <c r="EN990" s="668"/>
      <c r="EO990" s="668"/>
      <c r="EP990" s="668"/>
      <c r="EQ990" s="668"/>
      <c r="ER990" s="668"/>
      <c r="ES990" s="668"/>
      <c r="ET990" s="668"/>
      <c r="EU990" s="668"/>
      <c r="EV990" s="668"/>
      <c r="EW990" s="668"/>
      <c r="EX990" s="668"/>
      <c r="EY990" s="668"/>
      <c r="EZ990" s="668"/>
      <c r="FA990" s="668"/>
      <c r="FB990" s="668"/>
      <c r="FC990" s="668"/>
      <c r="FD990" s="668"/>
      <c r="FE990" s="668"/>
      <c r="FF990" s="668"/>
    </row>
    <row r="991" spans="1:162" s="668" customFormat="1" ht="24" customHeight="1">
      <c r="A991" s="385"/>
      <c r="B991" s="384"/>
      <c r="C991" s="385" t="s">
        <v>592</v>
      </c>
      <c r="D991" s="418" t="s">
        <v>1459</v>
      </c>
      <c r="E991" s="419">
        <v>4295190</v>
      </c>
      <c r="F991" s="419">
        <v>0</v>
      </c>
      <c r="G991" s="417">
        <v>4295190</v>
      </c>
      <c r="H991" s="667"/>
      <c r="I991" s="669"/>
      <c r="J991" s="670"/>
      <c r="K991" s="669" t="s">
        <v>592</v>
      </c>
      <c r="L991" s="586" t="s">
        <v>4105</v>
      </c>
      <c r="M991" s="982">
        <f t="shared" si="45"/>
        <v>4295190</v>
      </c>
      <c r="N991" s="982">
        <f t="shared" si="46"/>
        <v>0</v>
      </c>
      <c r="O991" s="982">
        <f t="shared" si="47"/>
        <v>4295190</v>
      </c>
      <c r="P991" s="667"/>
      <c r="Q991" s="667"/>
      <c r="R991" s="667"/>
      <c r="S991" s="667"/>
      <c r="T991" s="667"/>
      <c r="U991" s="667"/>
      <c r="V991" s="667"/>
      <c r="W991" s="667"/>
      <c r="X991" s="667"/>
      <c r="Y991" s="667"/>
      <c r="Z991" s="667"/>
      <c r="AA991" s="667"/>
      <c r="AB991" s="667"/>
      <c r="AC991" s="667"/>
      <c r="AD991" s="667"/>
      <c r="AE991" s="667"/>
      <c r="AF991" s="667"/>
      <c r="AG991" s="667"/>
      <c r="AH991" s="667"/>
      <c r="AI991" s="667"/>
      <c r="AJ991" s="667"/>
    </row>
    <row r="992" spans="1:162" s="668" customFormat="1" ht="24" customHeight="1">
      <c r="A992" s="428"/>
      <c r="B992" s="428"/>
      <c r="C992" s="429" t="s">
        <v>595</v>
      </c>
      <c r="D992" s="430" t="s">
        <v>1460</v>
      </c>
      <c r="E992" s="431">
        <v>1190130</v>
      </c>
      <c r="F992" s="431">
        <v>0</v>
      </c>
      <c r="G992" s="417">
        <v>1190130</v>
      </c>
      <c r="H992" s="667"/>
      <c r="I992" s="679"/>
      <c r="J992" s="679"/>
      <c r="K992" s="680" t="s">
        <v>595</v>
      </c>
      <c r="L992" s="588" t="s">
        <v>4106</v>
      </c>
      <c r="M992" s="985">
        <f t="shared" si="45"/>
        <v>1190130</v>
      </c>
      <c r="N992" s="985">
        <f t="shared" si="46"/>
        <v>0</v>
      </c>
      <c r="O992" s="985">
        <f t="shared" si="47"/>
        <v>1190130</v>
      </c>
      <c r="P992" s="667"/>
      <c r="Q992" s="667"/>
      <c r="R992" s="667"/>
      <c r="S992" s="667"/>
      <c r="T992" s="667"/>
      <c r="U992" s="667"/>
      <c r="V992" s="667"/>
      <c r="W992" s="667"/>
      <c r="X992" s="667"/>
      <c r="Y992" s="667"/>
      <c r="Z992" s="667"/>
      <c r="AA992" s="667"/>
      <c r="AB992" s="667"/>
      <c r="AC992" s="667"/>
      <c r="AD992" s="667"/>
      <c r="AE992" s="667"/>
      <c r="AF992" s="667"/>
      <c r="AG992" s="667"/>
      <c r="AH992" s="667"/>
      <c r="AI992" s="667"/>
      <c r="AJ992" s="667"/>
    </row>
    <row r="993" spans="1:162" s="684" customFormat="1" ht="24" customHeight="1">
      <c r="A993" s="384"/>
      <c r="B993" s="385"/>
      <c r="C993" s="385" t="s">
        <v>599</v>
      </c>
      <c r="D993" s="418" t="s">
        <v>1461</v>
      </c>
      <c r="E993" s="419">
        <v>333900</v>
      </c>
      <c r="F993" s="419">
        <v>0</v>
      </c>
      <c r="G993" s="417">
        <v>333900</v>
      </c>
      <c r="H993" s="667"/>
      <c r="I993" s="670"/>
      <c r="J993" s="669"/>
      <c r="K993" s="669" t="s">
        <v>599</v>
      </c>
      <c r="L993" s="586" t="s">
        <v>4107</v>
      </c>
      <c r="M993" s="982">
        <f t="shared" si="45"/>
        <v>333900</v>
      </c>
      <c r="N993" s="982">
        <f t="shared" si="46"/>
        <v>0</v>
      </c>
      <c r="O993" s="982">
        <f t="shared" si="47"/>
        <v>333900</v>
      </c>
      <c r="P993" s="667"/>
      <c r="Q993" s="667"/>
      <c r="R993" s="667"/>
      <c r="S993" s="667"/>
      <c r="T993" s="667"/>
      <c r="U993" s="667"/>
      <c r="V993" s="667"/>
      <c r="W993" s="667"/>
      <c r="X993" s="667"/>
      <c r="Y993" s="667"/>
      <c r="Z993" s="667"/>
      <c r="AA993" s="667"/>
      <c r="AB993" s="667"/>
      <c r="AC993" s="667"/>
      <c r="AD993" s="667"/>
      <c r="AE993" s="667"/>
      <c r="AF993" s="667"/>
      <c r="AG993" s="667"/>
      <c r="AH993" s="667"/>
      <c r="AI993" s="667"/>
      <c r="AJ993" s="667"/>
      <c r="AK993" s="668"/>
      <c r="AL993" s="668"/>
      <c r="AM993" s="668"/>
      <c r="AN993" s="668"/>
      <c r="AO993" s="668"/>
      <c r="AP993" s="668"/>
      <c r="AQ993" s="668"/>
      <c r="AR993" s="668"/>
      <c r="AS993" s="668"/>
      <c r="AT993" s="668"/>
      <c r="AU993" s="668"/>
      <c r="AV993" s="668"/>
      <c r="AW993" s="668"/>
      <c r="AX993" s="668"/>
      <c r="AY993" s="668"/>
      <c r="AZ993" s="668"/>
      <c r="BA993" s="668"/>
      <c r="BB993" s="668"/>
      <c r="BC993" s="668"/>
      <c r="BD993" s="668"/>
      <c r="BE993" s="668"/>
      <c r="BF993" s="668"/>
      <c r="BG993" s="668"/>
      <c r="BH993" s="668"/>
      <c r="BI993" s="668"/>
      <c r="BJ993" s="668"/>
      <c r="BK993" s="668"/>
      <c r="BL993" s="668"/>
      <c r="BM993" s="668"/>
      <c r="BN993" s="668"/>
      <c r="BO993" s="668"/>
      <c r="BP993" s="668"/>
      <c r="BQ993" s="668"/>
      <c r="BR993" s="668"/>
      <c r="BS993" s="668"/>
      <c r="BT993" s="668"/>
      <c r="BU993" s="668"/>
      <c r="BV993" s="668"/>
      <c r="BW993" s="668"/>
      <c r="BX993" s="668"/>
      <c r="BY993" s="668"/>
      <c r="BZ993" s="668"/>
      <c r="CA993" s="668"/>
      <c r="CB993" s="668"/>
      <c r="CC993" s="668"/>
      <c r="CD993" s="668"/>
      <c r="CE993" s="668"/>
      <c r="CF993" s="668"/>
      <c r="CG993" s="668"/>
      <c r="CH993" s="668"/>
      <c r="CI993" s="668"/>
      <c r="CJ993" s="668"/>
      <c r="CK993" s="668"/>
      <c r="CL993" s="668"/>
      <c r="CM993" s="668"/>
      <c r="CN993" s="668"/>
      <c r="CO993" s="668"/>
      <c r="CP993" s="668"/>
      <c r="CQ993" s="668"/>
      <c r="CR993" s="668"/>
      <c r="CS993" s="668"/>
      <c r="CT993" s="668"/>
      <c r="CU993" s="668"/>
      <c r="CV993" s="668"/>
      <c r="CW993" s="668"/>
      <c r="CX993" s="668"/>
      <c r="CY993" s="668"/>
      <c r="CZ993" s="668"/>
      <c r="DA993" s="668"/>
      <c r="DB993" s="668"/>
      <c r="DC993" s="668"/>
      <c r="DD993" s="668"/>
      <c r="DE993" s="668"/>
      <c r="DF993" s="668"/>
      <c r="DG993" s="668"/>
      <c r="DH993" s="668"/>
      <c r="DI993" s="668"/>
      <c r="DJ993" s="668"/>
      <c r="DK993" s="668"/>
      <c r="DL993" s="668"/>
      <c r="DM993" s="668"/>
      <c r="DN993" s="668"/>
      <c r="DO993" s="668"/>
      <c r="DP993" s="668"/>
      <c r="DQ993" s="668"/>
      <c r="DR993" s="668"/>
      <c r="DS993" s="668"/>
      <c r="DT993" s="668"/>
      <c r="DU993" s="668"/>
      <c r="DV993" s="668"/>
      <c r="DW993" s="668"/>
      <c r="DX993" s="668"/>
      <c r="DY993" s="668"/>
      <c r="DZ993" s="668"/>
      <c r="EA993" s="668"/>
      <c r="EB993" s="668"/>
      <c r="EC993" s="668"/>
      <c r="ED993" s="668"/>
      <c r="EE993" s="668"/>
      <c r="EF993" s="668"/>
      <c r="EG993" s="668"/>
      <c r="EH993" s="668"/>
      <c r="EI993" s="668"/>
      <c r="EJ993" s="668"/>
      <c r="EK993" s="668"/>
      <c r="EL993" s="668"/>
      <c r="EM993" s="668"/>
      <c r="EN993" s="668"/>
      <c r="EO993" s="668"/>
      <c r="EP993" s="668"/>
      <c r="EQ993" s="668"/>
      <c r="ER993" s="668"/>
      <c r="ES993" s="668"/>
      <c r="ET993" s="668"/>
      <c r="EU993" s="668"/>
      <c r="EV993" s="668"/>
      <c r="EW993" s="668"/>
      <c r="EX993" s="668"/>
      <c r="EY993" s="668"/>
      <c r="EZ993" s="668"/>
      <c r="FA993" s="668"/>
      <c r="FB993" s="668"/>
      <c r="FC993" s="668"/>
      <c r="FD993" s="668"/>
      <c r="FE993" s="668"/>
      <c r="FF993" s="668"/>
    </row>
    <row r="994" spans="1:162" s="684" customFormat="1" ht="24" customHeight="1">
      <c r="A994" s="385"/>
      <c r="B994" s="384"/>
      <c r="C994" s="385" t="s">
        <v>603</v>
      </c>
      <c r="D994" s="418" t="s">
        <v>1462</v>
      </c>
      <c r="E994" s="419">
        <v>883370</v>
      </c>
      <c r="F994" s="419">
        <v>0</v>
      </c>
      <c r="G994" s="419">
        <v>883370</v>
      </c>
      <c r="H994" s="667"/>
      <c r="I994" s="669"/>
      <c r="J994" s="670"/>
      <c r="K994" s="669" t="s">
        <v>603</v>
      </c>
      <c r="L994" s="586" t="s">
        <v>4108</v>
      </c>
      <c r="M994" s="982">
        <f t="shared" si="45"/>
        <v>883370</v>
      </c>
      <c r="N994" s="982">
        <f t="shared" si="46"/>
        <v>0</v>
      </c>
      <c r="O994" s="982">
        <f t="shared" si="47"/>
        <v>883370</v>
      </c>
      <c r="P994" s="667"/>
      <c r="Q994" s="667"/>
      <c r="R994" s="667"/>
      <c r="S994" s="667"/>
      <c r="T994" s="667"/>
      <c r="U994" s="667"/>
      <c r="V994" s="667"/>
      <c r="W994" s="667"/>
      <c r="X994" s="667"/>
      <c r="Y994" s="667"/>
      <c r="Z994" s="667"/>
      <c r="AA994" s="667"/>
      <c r="AB994" s="667"/>
      <c r="AC994" s="667"/>
      <c r="AD994" s="667"/>
      <c r="AE994" s="667"/>
      <c r="AF994" s="667"/>
      <c r="AG994" s="667"/>
      <c r="AH994" s="667"/>
      <c r="AI994" s="667"/>
      <c r="AJ994" s="667"/>
      <c r="AK994" s="668"/>
      <c r="AL994" s="668"/>
      <c r="AM994" s="668"/>
      <c r="AN994" s="668"/>
      <c r="AO994" s="668"/>
      <c r="AP994" s="668"/>
      <c r="AQ994" s="668"/>
      <c r="AR994" s="668"/>
      <c r="AS994" s="668"/>
      <c r="AT994" s="668"/>
      <c r="AU994" s="668"/>
      <c r="AV994" s="668"/>
      <c r="AW994" s="668"/>
      <c r="AX994" s="668"/>
      <c r="AY994" s="668"/>
      <c r="AZ994" s="668"/>
      <c r="BA994" s="668"/>
      <c r="BB994" s="668"/>
      <c r="BC994" s="668"/>
      <c r="BD994" s="668"/>
      <c r="BE994" s="668"/>
      <c r="BF994" s="668"/>
      <c r="BG994" s="668"/>
      <c r="BH994" s="668"/>
      <c r="BI994" s="668"/>
      <c r="BJ994" s="668"/>
      <c r="BK994" s="668"/>
      <c r="BL994" s="668"/>
      <c r="BM994" s="668"/>
      <c r="BN994" s="668"/>
      <c r="BO994" s="668"/>
      <c r="BP994" s="668"/>
      <c r="BQ994" s="668"/>
      <c r="BR994" s="668"/>
      <c r="BS994" s="668"/>
      <c r="BT994" s="668"/>
      <c r="BU994" s="668"/>
      <c r="BV994" s="668"/>
      <c r="BW994" s="668"/>
      <c r="BX994" s="668"/>
      <c r="BY994" s="668"/>
      <c r="BZ994" s="668"/>
      <c r="CA994" s="668"/>
      <c r="CB994" s="668"/>
      <c r="CC994" s="668"/>
      <c r="CD994" s="668"/>
      <c r="CE994" s="668"/>
      <c r="CF994" s="668"/>
      <c r="CG994" s="668"/>
      <c r="CH994" s="668"/>
      <c r="CI994" s="668"/>
      <c r="CJ994" s="668"/>
      <c r="CK994" s="668"/>
      <c r="CL994" s="668"/>
      <c r="CM994" s="668"/>
      <c r="CN994" s="668"/>
      <c r="CO994" s="668"/>
      <c r="CP994" s="668"/>
      <c r="CQ994" s="668"/>
      <c r="CR994" s="668"/>
      <c r="CS994" s="668"/>
      <c r="CT994" s="668"/>
      <c r="CU994" s="668"/>
      <c r="CV994" s="668"/>
      <c r="CW994" s="668"/>
      <c r="CX994" s="668"/>
      <c r="CY994" s="668"/>
      <c r="CZ994" s="668"/>
      <c r="DA994" s="668"/>
      <c r="DB994" s="668"/>
      <c r="DC994" s="668"/>
      <c r="DD994" s="668"/>
      <c r="DE994" s="668"/>
      <c r="DF994" s="668"/>
      <c r="DG994" s="668"/>
      <c r="DH994" s="668"/>
      <c r="DI994" s="668"/>
      <c r="DJ994" s="668"/>
      <c r="DK994" s="668"/>
      <c r="DL994" s="668"/>
      <c r="DM994" s="668"/>
      <c r="DN994" s="668"/>
      <c r="DO994" s="668"/>
      <c r="DP994" s="668"/>
      <c r="DQ994" s="668"/>
      <c r="DR994" s="668"/>
      <c r="DS994" s="668"/>
      <c r="DT994" s="668"/>
      <c r="DU994" s="668"/>
      <c r="DV994" s="668"/>
      <c r="DW994" s="668"/>
      <c r="DX994" s="668"/>
      <c r="DY994" s="668"/>
      <c r="DZ994" s="668"/>
      <c r="EA994" s="668"/>
      <c r="EB994" s="668"/>
      <c r="EC994" s="668"/>
      <c r="ED994" s="668"/>
      <c r="EE994" s="668"/>
      <c r="EF994" s="668"/>
      <c r="EG994" s="668"/>
      <c r="EH994" s="668"/>
      <c r="EI994" s="668"/>
      <c r="EJ994" s="668"/>
      <c r="EK994" s="668"/>
      <c r="EL994" s="668"/>
      <c r="EM994" s="668"/>
      <c r="EN994" s="668"/>
      <c r="EO994" s="668"/>
      <c r="EP994" s="668"/>
      <c r="EQ994" s="668"/>
      <c r="ER994" s="668"/>
      <c r="ES994" s="668"/>
      <c r="ET994" s="668"/>
      <c r="EU994" s="668"/>
      <c r="EV994" s="668"/>
      <c r="EW994" s="668"/>
      <c r="EX994" s="668"/>
      <c r="EY994" s="668"/>
      <c r="EZ994" s="668"/>
      <c r="FA994" s="668"/>
      <c r="FB994" s="668"/>
      <c r="FC994" s="668"/>
      <c r="FD994" s="668"/>
      <c r="FE994" s="668"/>
      <c r="FF994" s="668"/>
    </row>
    <row r="995" spans="1:162" s="684" customFormat="1" ht="24" customHeight="1">
      <c r="A995" s="385"/>
      <c r="B995" s="385" t="s">
        <v>599</v>
      </c>
      <c r="C995" s="384"/>
      <c r="D995" s="418" t="s">
        <v>1463</v>
      </c>
      <c r="E995" s="419">
        <v>13722040</v>
      </c>
      <c r="F995" s="419">
        <v>0</v>
      </c>
      <c r="G995" s="419">
        <v>13722040</v>
      </c>
      <c r="H995" s="667"/>
      <c r="I995" s="669"/>
      <c r="J995" s="669" t="s">
        <v>599</v>
      </c>
      <c r="K995" s="670"/>
      <c r="L995" s="586" t="s">
        <v>4109</v>
      </c>
      <c r="M995" s="982">
        <f t="shared" si="45"/>
        <v>13722040</v>
      </c>
      <c r="N995" s="982">
        <f t="shared" si="46"/>
        <v>0</v>
      </c>
      <c r="O995" s="982">
        <f t="shared" si="47"/>
        <v>13722040</v>
      </c>
      <c r="P995" s="667"/>
      <c r="Q995" s="667"/>
      <c r="R995" s="667"/>
      <c r="S995" s="667"/>
      <c r="T995" s="667"/>
      <c r="U995" s="667"/>
      <c r="V995" s="667"/>
      <c r="W995" s="667"/>
      <c r="X995" s="667"/>
      <c r="Y995" s="667"/>
      <c r="Z995" s="667"/>
      <c r="AA995" s="667"/>
      <c r="AB995" s="667"/>
      <c r="AC995" s="667"/>
      <c r="AD995" s="667"/>
      <c r="AE995" s="667"/>
      <c r="AF995" s="667"/>
      <c r="AG995" s="667"/>
      <c r="AH995" s="667"/>
      <c r="AI995" s="667"/>
      <c r="AJ995" s="667"/>
      <c r="AK995" s="668"/>
      <c r="AL995" s="668"/>
      <c r="AM995" s="668"/>
      <c r="AN995" s="668"/>
      <c r="AO995" s="668"/>
      <c r="AP995" s="668"/>
      <c r="AQ995" s="668"/>
      <c r="AR995" s="668"/>
      <c r="AS995" s="668"/>
      <c r="AT995" s="668"/>
      <c r="AU995" s="668"/>
      <c r="AV995" s="668"/>
      <c r="AW995" s="668"/>
      <c r="AX995" s="668"/>
      <c r="AY995" s="668"/>
      <c r="AZ995" s="668"/>
      <c r="BA995" s="668"/>
      <c r="BB995" s="668"/>
      <c r="BC995" s="668"/>
      <c r="BD995" s="668"/>
      <c r="BE995" s="668"/>
      <c r="BF995" s="668"/>
      <c r="BG995" s="668"/>
      <c r="BH995" s="668"/>
      <c r="BI995" s="668"/>
      <c r="BJ995" s="668"/>
      <c r="BK995" s="668"/>
      <c r="BL995" s="668"/>
      <c r="BM995" s="668"/>
      <c r="BN995" s="668"/>
      <c r="BO995" s="668"/>
      <c r="BP995" s="668"/>
      <c r="BQ995" s="668"/>
      <c r="BR995" s="668"/>
      <c r="BS995" s="668"/>
      <c r="BT995" s="668"/>
      <c r="BU995" s="668"/>
      <c r="BV995" s="668"/>
      <c r="BW995" s="668"/>
      <c r="BX995" s="668"/>
      <c r="BY995" s="668"/>
      <c r="BZ995" s="668"/>
      <c r="CA995" s="668"/>
      <c r="CB995" s="668"/>
      <c r="CC995" s="668"/>
      <c r="CD995" s="668"/>
      <c r="CE995" s="668"/>
      <c r="CF995" s="668"/>
      <c r="CG995" s="668"/>
      <c r="CH995" s="668"/>
      <c r="CI995" s="668"/>
      <c r="CJ995" s="668"/>
      <c r="CK995" s="668"/>
      <c r="CL995" s="668"/>
      <c r="CM995" s="668"/>
      <c r="CN995" s="668"/>
      <c r="CO995" s="668"/>
      <c r="CP995" s="668"/>
      <c r="CQ995" s="668"/>
      <c r="CR995" s="668"/>
      <c r="CS995" s="668"/>
      <c r="CT995" s="668"/>
      <c r="CU995" s="668"/>
      <c r="CV995" s="668"/>
      <c r="CW995" s="668"/>
      <c r="CX995" s="668"/>
      <c r="CY995" s="668"/>
      <c r="CZ995" s="668"/>
      <c r="DA995" s="668"/>
      <c r="DB995" s="668"/>
      <c r="DC995" s="668"/>
      <c r="DD995" s="668"/>
      <c r="DE995" s="668"/>
      <c r="DF995" s="668"/>
      <c r="DG995" s="668"/>
      <c r="DH995" s="668"/>
      <c r="DI995" s="668"/>
      <c r="DJ995" s="668"/>
      <c r="DK995" s="668"/>
      <c r="DL995" s="668"/>
      <c r="DM995" s="668"/>
      <c r="DN995" s="668"/>
      <c r="DO995" s="668"/>
      <c r="DP995" s="668"/>
      <c r="DQ995" s="668"/>
      <c r="DR995" s="668"/>
      <c r="DS995" s="668"/>
      <c r="DT995" s="668"/>
      <c r="DU995" s="668"/>
      <c r="DV995" s="668"/>
      <c r="DW995" s="668"/>
      <c r="DX995" s="668"/>
      <c r="DY995" s="668"/>
      <c r="DZ995" s="668"/>
      <c r="EA995" s="668"/>
      <c r="EB995" s="668"/>
      <c r="EC995" s="668"/>
      <c r="ED995" s="668"/>
      <c r="EE995" s="668"/>
      <c r="EF995" s="668"/>
      <c r="EG995" s="668"/>
      <c r="EH995" s="668"/>
      <c r="EI995" s="668"/>
      <c r="EJ995" s="668"/>
      <c r="EK995" s="668"/>
      <c r="EL995" s="668"/>
      <c r="EM995" s="668"/>
      <c r="EN995" s="668"/>
      <c r="EO995" s="668"/>
      <c r="EP995" s="668"/>
      <c r="EQ995" s="668"/>
      <c r="ER995" s="668"/>
      <c r="ES995" s="668"/>
      <c r="ET995" s="668"/>
      <c r="EU995" s="668"/>
      <c r="EV995" s="668"/>
      <c r="EW995" s="668"/>
      <c r="EX995" s="668"/>
      <c r="EY995" s="668"/>
      <c r="EZ995" s="668"/>
      <c r="FA995" s="668"/>
      <c r="FB995" s="668"/>
      <c r="FC995" s="668"/>
      <c r="FD995" s="668"/>
      <c r="FE995" s="668"/>
      <c r="FF995" s="668"/>
    </row>
    <row r="996" spans="1:162" s="672" customFormat="1" ht="24" customHeight="1">
      <c r="A996" s="414"/>
      <c r="B996" s="415"/>
      <c r="C996" s="414" t="s">
        <v>592</v>
      </c>
      <c r="D996" s="416" t="s">
        <v>1464</v>
      </c>
      <c r="E996" s="417">
        <v>5153100</v>
      </c>
      <c r="F996" s="417">
        <v>0</v>
      </c>
      <c r="G996" s="417">
        <v>5153100</v>
      </c>
      <c r="H996" s="667"/>
      <c r="I996" s="665"/>
      <c r="J996" s="666"/>
      <c r="K996" s="665" t="s">
        <v>592</v>
      </c>
      <c r="L996" s="585" t="s">
        <v>4110</v>
      </c>
      <c r="M996" s="981">
        <f t="shared" si="45"/>
        <v>5153100</v>
      </c>
      <c r="N996" s="981">
        <f t="shared" si="46"/>
        <v>0</v>
      </c>
      <c r="O996" s="981">
        <f t="shared" si="47"/>
        <v>5153100</v>
      </c>
      <c r="P996" s="667"/>
      <c r="Q996" s="667"/>
      <c r="R996" s="667"/>
      <c r="S996" s="667"/>
      <c r="T996" s="667"/>
      <c r="U996" s="667"/>
      <c r="V996" s="667"/>
      <c r="W996" s="667"/>
      <c r="X996" s="667"/>
      <c r="Y996" s="667"/>
      <c r="Z996" s="667"/>
      <c r="AA996" s="667"/>
      <c r="AB996" s="667"/>
      <c r="AC996" s="667"/>
      <c r="AD996" s="667"/>
      <c r="AE996" s="667"/>
      <c r="AF996" s="667"/>
      <c r="AG996" s="667"/>
      <c r="AH996" s="667"/>
      <c r="AI996" s="667"/>
      <c r="AJ996" s="667"/>
      <c r="AK996" s="668"/>
      <c r="AL996" s="668"/>
      <c r="AM996" s="668"/>
      <c r="AN996" s="668"/>
      <c r="AO996" s="668"/>
      <c r="AP996" s="668"/>
      <c r="AQ996" s="668"/>
      <c r="AR996" s="668"/>
      <c r="AS996" s="668"/>
      <c r="AT996" s="668"/>
      <c r="AU996" s="668"/>
      <c r="AV996" s="668"/>
      <c r="AW996" s="668"/>
      <c r="AX996" s="668"/>
      <c r="AY996" s="668"/>
      <c r="AZ996" s="668"/>
      <c r="BA996" s="668"/>
      <c r="BB996" s="668"/>
      <c r="BC996" s="668"/>
      <c r="BD996" s="668"/>
      <c r="BE996" s="668"/>
      <c r="BF996" s="668"/>
      <c r="BG996" s="668"/>
      <c r="BH996" s="668"/>
      <c r="BI996" s="668"/>
      <c r="BJ996" s="668"/>
      <c r="BK996" s="668"/>
      <c r="BL996" s="668"/>
      <c r="BM996" s="668"/>
      <c r="BN996" s="668"/>
      <c r="BO996" s="668"/>
      <c r="BP996" s="668"/>
      <c r="BQ996" s="668"/>
      <c r="BR996" s="668"/>
      <c r="BS996" s="668"/>
      <c r="BT996" s="668"/>
      <c r="BU996" s="668"/>
      <c r="BV996" s="668"/>
      <c r="BW996" s="668"/>
      <c r="BX996" s="668"/>
      <c r="BY996" s="668"/>
      <c r="BZ996" s="668"/>
      <c r="CA996" s="668"/>
      <c r="CB996" s="668"/>
      <c r="CC996" s="668"/>
      <c r="CD996" s="668"/>
      <c r="CE996" s="668"/>
      <c r="CF996" s="668"/>
      <c r="CG996" s="668"/>
      <c r="CH996" s="668"/>
      <c r="CI996" s="668"/>
      <c r="CJ996" s="668"/>
      <c r="CK996" s="668"/>
      <c r="CL996" s="668"/>
      <c r="CM996" s="668"/>
      <c r="CN996" s="668"/>
      <c r="CO996" s="668"/>
      <c r="CP996" s="668"/>
      <c r="CQ996" s="668"/>
      <c r="CR996" s="668"/>
      <c r="CS996" s="668"/>
      <c r="CT996" s="668"/>
      <c r="CU996" s="668"/>
      <c r="CV996" s="668"/>
      <c r="CW996" s="668"/>
      <c r="CX996" s="668"/>
      <c r="CY996" s="668"/>
      <c r="CZ996" s="668"/>
      <c r="DA996" s="668"/>
      <c r="DB996" s="668"/>
      <c r="DC996" s="668"/>
      <c r="DD996" s="668"/>
      <c r="DE996" s="668"/>
      <c r="DF996" s="668"/>
      <c r="DG996" s="668"/>
      <c r="DH996" s="668"/>
      <c r="DI996" s="668"/>
      <c r="DJ996" s="668"/>
      <c r="DK996" s="668"/>
      <c r="DL996" s="668"/>
      <c r="DM996" s="668"/>
      <c r="DN996" s="668"/>
      <c r="DO996" s="668"/>
      <c r="DP996" s="668"/>
      <c r="DQ996" s="668"/>
      <c r="DR996" s="668"/>
      <c r="DS996" s="668"/>
      <c r="DT996" s="668"/>
      <c r="DU996" s="668"/>
      <c r="DV996" s="668"/>
      <c r="DW996" s="668"/>
      <c r="DX996" s="668"/>
      <c r="DY996" s="668"/>
      <c r="DZ996" s="668"/>
      <c r="EA996" s="668"/>
      <c r="EB996" s="668"/>
      <c r="EC996" s="668"/>
      <c r="ED996" s="668"/>
      <c r="EE996" s="668"/>
      <c r="EF996" s="668"/>
      <c r="EG996" s="668"/>
      <c r="EH996" s="668"/>
      <c r="EI996" s="668"/>
      <c r="EJ996" s="668"/>
      <c r="EK996" s="668"/>
      <c r="EL996" s="668"/>
      <c r="EM996" s="668"/>
      <c r="EN996" s="668"/>
      <c r="EO996" s="668"/>
      <c r="EP996" s="668"/>
      <c r="EQ996" s="668"/>
      <c r="ER996" s="668"/>
      <c r="ES996" s="668"/>
      <c r="ET996" s="668"/>
      <c r="EU996" s="668"/>
      <c r="EV996" s="668"/>
      <c r="EW996" s="668"/>
      <c r="EX996" s="668"/>
      <c r="EY996" s="668"/>
      <c r="EZ996" s="668"/>
      <c r="FA996" s="668"/>
      <c r="FB996" s="668"/>
      <c r="FC996" s="668"/>
      <c r="FD996" s="668"/>
      <c r="FE996" s="668"/>
      <c r="FF996" s="668"/>
    </row>
    <row r="997" spans="1:162" s="678" customFormat="1" ht="24" customHeight="1" thickBot="1">
      <c r="A997" s="385"/>
      <c r="B997" s="385"/>
      <c r="C997" s="384" t="s">
        <v>595</v>
      </c>
      <c r="D997" s="418" t="s">
        <v>1465</v>
      </c>
      <c r="E997" s="419">
        <v>8568940</v>
      </c>
      <c r="F997" s="419">
        <v>0</v>
      </c>
      <c r="G997" s="417">
        <v>8568940</v>
      </c>
      <c r="H997" s="667"/>
      <c r="I997" s="669"/>
      <c r="J997" s="669"/>
      <c r="K997" s="670" t="s">
        <v>595</v>
      </c>
      <c r="L997" s="586" t="s">
        <v>4111</v>
      </c>
      <c r="M997" s="982">
        <f t="shared" si="45"/>
        <v>8568940</v>
      </c>
      <c r="N997" s="982">
        <f t="shared" si="46"/>
        <v>0</v>
      </c>
      <c r="O997" s="982">
        <f t="shared" si="47"/>
        <v>8568940</v>
      </c>
      <c r="P997" s="667"/>
      <c r="Q997" s="667"/>
      <c r="R997" s="667"/>
      <c r="S997" s="667"/>
      <c r="T997" s="667"/>
      <c r="U997" s="667"/>
      <c r="V997" s="667"/>
      <c r="W997" s="667"/>
      <c r="X997" s="667"/>
      <c r="Y997" s="667"/>
      <c r="Z997" s="667"/>
      <c r="AA997" s="667"/>
      <c r="AB997" s="667"/>
      <c r="AC997" s="667"/>
      <c r="AD997" s="667"/>
      <c r="AE997" s="667"/>
      <c r="AF997" s="667"/>
      <c r="AG997" s="667"/>
      <c r="AH997" s="667"/>
      <c r="AI997" s="667"/>
      <c r="AJ997" s="667"/>
      <c r="AK997" s="668"/>
      <c r="AL997" s="668"/>
      <c r="AM997" s="668"/>
      <c r="AN997" s="668"/>
      <c r="AO997" s="668"/>
      <c r="AP997" s="668"/>
      <c r="AQ997" s="668"/>
      <c r="AR997" s="668"/>
      <c r="AS997" s="668"/>
      <c r="AT997" s="668"/>
      <c r="AU997" s="668"/>
      <c r="AV997" s="668"/>
      <c r="AW997" s="668"/>
      <c r="AX997" s="668"/>
      <c r="AY997" s="668"/>
      <c r="AZ997" s="668"/>
      <c r="BA997" s="668"/>
      <c r="BB997" s="668"/>
      <c r="BC997" s="668"/>
      <c r="BD997" s="668"/>
      <c r="BE997" s="668"/>
      <c r="BF997" s="668"/>
      <c r="BG997" s="668"/>
      <c r="BH997" s="668"/>
      <c r="BI997" s="668"/>
      <c r="BJ997" s="668"/>
      <c r="BK997" s="668"/>
      <c r="BL997" s="668"/>
      <c r="BM997" s="668"/>
      <c r="BN997" s="668"/>
      <c r="BO997" s="668"/>
      <c r="BP997" s="668"/>
      <c r="BQ997" s="668"/>
      <c r="BR997" s="668"/>
      <c r="BS997" s="668"/>
      <c r="BT997" s="668"/>
      <c r="BU997" s="668"/>
      <c r="BV997" s="668"/>
      <c r="BW997" s="668"/>
      <c r="BX997" s="668"/>
      <c r="BY997" s="668"/>
      <c r="BZ997" s="668"/>
      <c r="CA997" s="668"/>
      <c r="CB997" s="668"/>
      <c r="CC997" s="668"/>
      <c r="CD997" s="668"/>
      <c r="CE997" s="668"/>
      <c r="CF997" s="668"/>
      <c r="CG997" s="668"/>
      <c r="CH997" s="668"/>
      <c r="CI997" s="668"/>
      <c r="CJ997" s="668"/>
      <c r="CK997" s="668"/>
      <c r="CL997" s="668"/>
      <c r="CM997" s="668"/>
      <c r="CN997" s="668"/>
      <c r="CO997" s="668"/>
      <c r="CP997" s="668"/>
      <c r="CQ997" s="668"/>
      <c r="CR997" s="668"/>
      <c r="CS997" s="668"/>
      <c r="CT997" s="668"/>
      <c r="CU997" s="668"/>
      <c r="CV997" s="668"/>
      <c r="CW997" s="668"/>
      <c r="CX997" s="668"/>
      <c r="CY997" s="668"/>
      <c r="CZ997" s="668"/>
      <c r="DA997" s="668"/>
      <c r="DB997" s="668"/>
      <c r="DC997" s="668"/>
      <c r="DD997" s="668"/>
      <c r="DE997" s="668"/>
      <c r="DF997" s="668"/>
      <c r="DG997" s="668"/>
      <c r="DH997" s="668"/>
      <c r="DI997" s="668"/>
      <c r="DJ997" s="668"/>
      <c r="DK997" s="668"/>
      <c r="DL997" s="668"/>
      <c r="DM997" s="668"/>
      <c r="DN997" s="668"/>
      <c r="DO997" s="668"/>
      <c r="DP997" s="668"/>
      <c r="DQ997" s="668"/>
      <c r="DR997" s="668"/>
      <c r="DS997" s="668"/>
      <c r="DT997" s="668"/>
      <c r="DU997" s="668"/>
      <c r="DV997" s="668"/>
      <c r="DW997" s="668"/>
      <c r="DX997" s="668"/>
      <c r="DY997" s="668"/>
      <c r="DZ997" s="668"/>
      <c r="EA997" s="668"/>
      <c r="EB997" s="668"/>
      <c r="EC997" s="668"/>
      <c r="ED997" s="668"/>
      <c r="EE997" s="668"/>
      <c r="EF997" s="668"/>
      <c r="EG997" s="668"/>
      <c r="EH997" s="668"/>
      <c r="EI997" s="668"/>
      <c r="EJ997" s="668"/>
      <c r="EK997" s="668"/>
      <c r="EL997" s="668"/>
      <c r="EM997" s="668"/>
      <c r="EN997" s="668"/>
      <c r="EO997" s="668"/>
      <c r="EP997" s="668"/>
      <c r="EQ997" s="668"/>
      <c r="ER997" s="668"/>
      <c r="ES997" s="668"/>
      <c r="ET997" s="668"/>
      <c r="EU997" s="668"/>
      <c r="EV997" s="668"/>
      <c r="EW997" s="668"/>
      <c r="EX997" s="668"/>
      <c r="EY997" s="668"/>
      <c r="EZ997" s="668"/>
      <c r="FA997" s="668"/>
      <c r="FB997" s="668"/>
      <c r="FC997" s="668"/>
      <c r="FD997" s="668"/>
      <c r="FE997" s="668"/>
      <c r="FF997" s="668"/>
    </row>
    <row r="998" spans="1:162" s="668" customFormat="1" ht="24" customHeight="1" thickTop="1">
      <c r="A998" s="385"/>
      <c r="B998" s="384" t="s">
        <v>603</v>
      </c>
      <c r="C998" s="385"/>
      <c r="D998" s="418" t="s">
        <v>1466</v>
      </c>
      <c r="E998" s="419">
        <v>14029870</v>
      </c>
      <c r="F998" s="419">
        <v>580000</v>
      </c>
      <c r="G998" s="417">
        <v>14609870</v>
      </c>
      <c r="H998" s="667"/>
      <c r="I998" s="669"/>
      <c r="J998" s="670" t="s">
        <v>603</v>
      </c>
      <c r="K998" s="669"/>
      <c r="L998" s="586" t="s">
        <v>4112</v>
      </c>
      <c r="M998" s="982">
        <f t="shared" si="45"/>
        <v>14029870</v>
      </c>
      <c r="N998" s="982">
        <f t="shared" si="46"/>
        <v>580000</v>
      </c>
      <c r="O998" s="982">
        <f t="shared" si="47"/>
        <v>14609870</v>
      </c>
      <c r="P998" s="667"/>
      <c r="Q998" s="667"/>
      <c r="R998" s="667"/>
      <c r="S998" s="667"/>
      <c r="T998" s="667"/>
      <c r="U998" s="667"/>
      <c r="V998" s="667"/>
      <c r="W998" s="667"/>
      <c r="X998" s="667"/>
      <c r="Y998" s="667"/>
      <c r="Z998" s="667"/>
      <c r="AA998" s="667"/>
      <c r="AB998" s="667"/>
      <c r="AC998" s="667"/>
      <c r="AD998" s="667"/>
      <c r="AE998" s="667"/>
      <c r="AF998" s="667"/>
      <c r="AG998" s="667"/>
      <c r="AH998" s="667"/>
      <c r="AI998" s="667"/>
      <c r="AJ998" s="667"/>
    </row>
    <row r="999" spans="1:162" s="672" customFormat="1" ht="24" customHeight="1">
      <c r="A999" s="385"/>
      <c r="B999" s="385"/>
      <c r="C999" s="384" t="s">
        <v>592</v>
      </c>
      <c r="D999" s="418" t="s">
        <v>1467</v>
      </c>
      <c r="E999" s="419">
        <v>3724190</v>
      </c>
      <c r="F999" s="419">
        <v>0</v>
      </c>
      <c r="G999" s="417">
        <v>3724190</v>
      </c>
      <c r="H999" s="667"/>
      <c r="I999" s="669"/>
      <c r="J999" s="669"/>
      <c r="K999" s="670" t="s">
        <v>592</v>
      </c>
      <c r="L999" s="586" t="s">
        <v>4110</v>
      </c>
      <c r="M999" s="982">
        <f t="shared" si="45"/>
        <v>3724190</v>
      </c>
      <c r="N999" s="982">
        <f t="shared" si="46"/>
        <v>0</v>
      </c>
      <c r="O999" s="982">
        <f t="shared" si="47"/>
        <v>3724190</v>
      </c>
      <c r="P999" s="667"/>
      <c r="Q999" s="667"/>
      <c r="R999" s="667"/>
      <c r="S999" s="667"/>
      <c r="T999" s="667"/>
      <c r="U999" s="667"/>
      <c r="V999" s="667"/>
      <c r="W999" s="667"/>
      <c r="X999" s="667"/>
      <c r="Y999" s="667"/>
      <c r="Z999" s="667"/>
      <c r="AA999" s="667"/>
      <c r="AB999" s="667"/>
      <c r="AC999" s="667"/>
      <c r="AD999" s="667"/>
      <c r="AE999" s="667"/>
      <c r="AF999" s="667"/>
      <c r="AG999" s="667"/>
      <c r="AH999" s="667"/>
      <c r="AI999" s="667"/>
      <c r="AJ999" s="667"/>
      <c r="AK999" s="668"/>
      <c r="AL999" s="668"/>
      <c r="AM999" s="668"/>
      <c r="AN999" s="668"/>
      <c r="AO999" s="668"/>
      <c r="AP999" s="668"/>
      <c r="AQ999" s="668"/>
      <c r="AR999" s="668"/>
      <c r="AS999" s="668"/>
      <c r="AT999" s="668"/>
      <c r="AU999" s="668"/>
      <c r="AV999" s="668"/>
      <c r="AW999" s="668"/>
      <c r="AX999" s="668"/>
      <c r="AY999" s="668"/>
      <c r="AZ999" s="668"/>
      <c r="BA999" s="668"/>
      <c r="BB999" s="668"/>
      <c r="BC999" s="668"/>
      <c r="BD999" s="668"/>
      <c r="BE999" s="668"/>
      <c r="BF999" s="668"/>
      <c r="BG999" s="668"/>
      <c r="BH999" s="668"/>
      <c r="BI999" s="668"/>
      <c r="BJ999" s="668"/>
      <c r="BK999" s="668"/>
      <c r="BL999" s="668"/>
      <c r="BM999" s="668"/>
      <c r="BN999" s="668"/>
      <c r="BO999" s="668"/>
      <c r="BP999" s="668"/>
      <c r="BQ999" s="668"/>
      <c r="BR999" s="668"/>
      <c r="BS999" s="668"/>
      <c r="BT999" s="668"/>
      <c r="BU999" s="668"/>
      <c r="BV999" s="668"/>
      <c r="BW999" s="668"/>
      <c r="BX999" s="668"/>
      <c r="BY999" s="668"/>
      <c r="BZ999" s="668"/>
      <c r="CA999" s="668"/>
      <c r="CB999" s="668"/>
      <c r="CC999" s="668"/>
      <c r="CD999" s="668"/>
      <c r="CE999" s="668"/>
      <c r="CF999" s="668"/>
      <c r="CG999" s="668"/>
      <c r="CH999" s="668"/>
      <c r="CI999" s="668"/>
      <c r="CJ999" s="668"/>
      <c r="CK999" s="668"/>
      <c r="CL999" s="668"/>
      <c r="CM999" s="668"/>
      <c r="CN999" s="668"/>
      <c r="CO999" s="668"/>
      <c r="CP999" s="668"/>
      <c r="CQ999" s="668"/>
      <c r="CR999" s="668"/>
      <c r="CS999" s="668"/>
      <c r="CT999" s="668"/>
      <c r="CU999" s="668"/>
      <c r="CV999" s="668"/>
      <c r="CW999" s="668"/>
      <c r="CX999" s="668"/>
      <c r="CY999" s="668"/>
      <c r="CZ999" s="668"/>
      <c r="DA999" s="668"/>
      <c r="DB999" s="668"/>
      <c r="DC999" s="668"/>
      <c r="DD999" s="668"/>
      <c r="DE999" s="668"/>
      <c r="DF999" s="668"/>
      <c r="DG999" s="668"/>
      <c r="DH999" s="668"/>
      <c r="DI999" s="668"/>
      <c r="DJ999" s="668"/>
      <c r="DK999" s="668"/>
      <c r="DL999" s="668"/>
      <c r="DM999" s="668"/>
      <c r="DN999" s="668"/>
      <c r="DO999" s="668"/>
      <c r="DP999" s="668"/>
      <c r="DQ999" s="668"/>
      <c r="DR999" s="668"/>
      <c r="DS999" s="668"/>
      <c r="DT999" s="668"/>
      <c r="DU999" s="668"/>
      <c r="DV999" s="668"/>
      <c r="DW999" s="668"/>
      <c r="DX999" s="668"/>
      <c r="DY999" s="668"/>
      <c r="DZ999" s="668"/>
      <c r="EA999" s="668"/>
      <c r="EB999" s="668"/>
      <c r="EC999" s="668"/>
      <c r="ED999" s="668"/>
      <c r="EE999" s="668"/>
      <c r="EF999" s="668"/>
      <c r="EG999" s="668"/>
      <c r="EH999" s="668"/>
      <c r="EI999" s="668"/>
      <c r="EJ999" s="668"/>
      <c r="EK999" s="668"/>
      <c r="EL999" s="668"/>
      <c r="EM999" s="668"/>
      <c r="EN999" s="668"/>
      <c r="EO999" s="668"/>
      <c r="EP999" s="668"/>
      <c r="EQ999" s="668"/>
      <c r="ER999" s="668"/>
      <c r="ES999" s="668"/>
      <c r="ET999" s="668"/>
      <c r="EU999" s="668"/>
      <c r="EV999" s="668"/>
      <c r="EW999" s="668"/>
      <c r="EX999" s="668"/>
      <c r="EY999" s="668"/>
      <c r="EZ999" s="668"/>
      <c r="FA999" s="668"/>
      <c r="FB999" s="668"/>
      <c r="FC999" s="668"/>
      <c r="FD999" s="668"/>
      <c r="FE999" s="668"/>
      <c r="FF999" s="668"/>
    </row>
    <row r="1000" spans="1:162" s="668" customFormat="1" ht="24" customHeight="1">
      <c r="A1000" s="385"/>
      <c r="B1000" s="384"/>
      <c r="C1000" s="385" t="s">
        <v>595</v>
      </c>
      <c r="D1000" s="418" t="s">
        <v>1468</v>
      </c>
      <c r="E1000" s="419">
        <v>10305680</v>
      </c>
      <c r="F1000" s="419">
        <v>580000</v>
      </c>
      <c r="G1000" s="417">
        <v>10885680</v>
      </c>
      <c r="H1000" s="667"/>
      <c r="I1000" s="669"/>
      <c r="J1000" s="670"/>
      <c r="K1000" s="669" t="s">
        <v>595</v>
      </c>
      <c r="L1000" s="586" t="s">
        <v>4113</v>
      </c>
      <c r="M1000" s="982">
        <f t="shared" si="45"/>
        <v>10305680</v>
      </c>
      <c r="N1000" s="982">
        <f t="shared" si="46"/>
        <v>580000</v>
      </c>
      <c r="O1000" s="982">
        <f t="shared" si="47"/>
        <v>10885680</v>
      </c>
      <c r="P1000" s="667"/>
      <c r="Q1000" s="667"/>
      <c r="R1000" s="667"/>
      <c r="S1000" s="667"/>
      <c r="T1000" s="667"/>
      <c r="U1000" s="667"/>
      <c r="V1000" s="667"/>
      <c r="W1000" s="667"/>
      <c r="X1000" s="667"/>
      <c r="Y1000" s="667"/>
      <c r="Z1000" s="667"/>
      <c r="AA1000" s="667"/>
      <c r="AB1000" s="667"/>
      <c r="AC1000" s="667"/>
      <c r="AD1000" s="667"/>
      <c r="AE1000" s="667"/>
      <c r="AF1000" s="667"/>
      <c r="AG1000" s="667"/>
      <c r="AH1000" s="667"/>
      <c r="AI1000" s="667"/>
      <c r="AJ1000" s="667"/>
    </row>
    <row r="1001" spans="1:162" s="686" customFormat="1" ht="24" customHeight="1" thickBot="1">
      <c r="A1001" s="432" t="s">
        <v>1469</v>
      </c>
      <c r="B1001" s="432"/>
      <c r="C1001" s="433"/>
      <c r="D1001" s="434" t="s">
        <v>1470</v>
      </c>
      <c r="E1001" s="435">
        <v>155199110</v>
      </c>
      <c r="F1001" s="435">
        <v>13799990</v>
      </c>
      <c r="G1001" s="409">
        <v>168999100</v>
      </c>
      <c r="H1001" s="698"/>
      <c r="I1001" s="689" t="s">
        <v>1469</v>
      </c>
      <c r="J1001" s="689"/>
      <c r="K1001" s="690"/>
      <c r="L1001" s="590" t="s">
        <v>4114</v>
      </c>
      <c r="M1001" s="987">
        <f t="shared" si="45"/>
        <v>155199110</v>
      </c>
      <c r="N1001" s="987">
        <f t="shared" si="46"/>
        <v>13799990</v>
      </c>
      <c r="O1001" s="987">
        <f t="shared" si="47"/>
        <v>168999100</v>
      </c>
      <c r="P1001" s="698"/>
      <c r="Q1001" s="698"/>
      <c r="R1001" s="698"/>
      <c r="S1001" s="698"/>
      <c r="T1001" s="698"/>
      <c r="U1001" s="698"/>
      <c r="V1001" s="698"/>
      <c r="W1001" s="698"/>
      <c r="X1001" s="698"/>
      <c r="Y1001" s="698"/>
      <c r="Z1001" s="698"/>
      <c r="AA1001" s="698"/>
      <c r="AB1001" s="698"/>
      <c r="AC1001" s="698"/>
      <c r="AD1001" s="698"/>
      <c r="AE1001" s="698"/>
      <c r="AF1001" s="698"/>
      <c r="AG1001" s="698"/>
      <c r="AH1001" s="698"/>
      <c r="AI1001" s="698"/>
      <c r="AJ1001" s="698"/>
      <c r="AK1001" s="703"/>
      <c r="AL1001" s="703"/>
      <c r="AM1001" s="703"/>
      <c r="AN1001" s="703"/>
      <c r="AO1001" s="703"/>
      <c r="AP1001" s="703"/>
      <c r="AQ1001" s="703"/>
      <c r="AR1001" s="703"/>
      <c r="AS1001" s="703"/>
      <c r="AT1001" s="703"/>
      <c r="AU1001" s="703"/>
      <c r="AV1001" s="703"/>
      <c r="AW1001" s="703"/>
      <c r="AX1001" s="703"/>
      <c r="AY1001" s="703"/>
      <c r="AZ1001" s="703"/>
      <c r="BA1001" s="703"/>
      <c r="BB1001" s="703"/>
      <c r="BC1001" s="703"/>
      <c r="BD1001" s="703"/>
      <c r="BE1001" s="703"/>
      <c r="BF1001" s="703"/>
      <c r="BG1001" s="703"/>
      <c r="BH1001" s="703"/>
      <c r="BI1001" s="703"/>
      <c r="BJ1001" s="703"/>
      <c r="BK1001" s="703"/>
      <c r="BL1001" s="703"/>
      <c r="BM1001" s="703"/>
      <c r="BN1001" s="703"/>
      <c r="BO1001" s="703"/>
      <c r="BP1001" s="703"/>
      <c r="BQ1001" s="703"/>
      <c r="BR1001" s="703"/>
      <c r="BS1001" s="703"/>
      <c r="BT1001" s="703"/>
      <c r="BU1001" s="703"/>
      <c r="BV1001" s="703"/>
      <c r="BW1001" s="703"/>
      <c r="BX1001" s="703"/>
      <c r="BY1001" s="703"/>
      <c r="BZ1001" s="703"/>
      <c r="CA1001" s="703"/>
      <c r="CB1001" s="703"/>
      <c r="CC1001" s="703"/>
      <c r="CD1001" s="703"/>
      <c r="CE1001" s="703"/>
      <c r="CF1001" s="703"/>
      <c r="CG1001" s="703"/>
      <c r="CH1001" s="703"/>
      <c r="CI1001" s="703"/>
      <c r="CJ1001" s="703"/>
      <c r="CK1001" s="703"/>
      <c r="CL1001" s="703"/>
      <c r="CM1001" s="703"/>
      <c r="CN1001" s="703"/>
      <c r="CO1001" s="703"/>
      <c r="CP1001" s="703"/>
      <c r="CQ1001" s="703"/>
      <c r="CR1001" s="703"/>
      <c r="CS1001" s="703"/>
      <c r="CT1001" s="703"/>
      <c r="CU1001" s="703"/>
      <c r="CV1001" s="703"/>
      <c r="CW1001" s="703"/>
      <c r="CX1001" s="703"/>
      <c r="CY1001" s="703"/>
      <c r="CZ1001" s="703"/>
      <c r="DA1001" s="703"/>
      <c r="DB1001" s="703"/>
      <c r="DC1001" s="703"/>
      <c r="DD1001" s="703"/>
      <c r="DE1001" s="703"/>
      <c r="DF1001" s="703"/>
      <c r="DG1001" s="703"/>
      <c r="DH1001" s="703"/>
      <c r="DI1001" s="703"/>
      <c r="DJ1001" s="703"/>
      <c r="DK1001" s="703"/>
      <c r="DL1001" s="703"/>
      <c r="DM1001" s="703"/>
      <c r="DN1001" s="703"/>
      <c r="DO1001" s="703"/>
      <c r="DP1001" s="703"/>
      <c r="DQ1001" s="703"/>
      <c r="DR1001" s="703"/>
      <c r="DS1001" s="703"/>
      <c r="DT1001" s="703"/>
      <c r="DU1001" s="703"/>
      <c r="DV1001" s="703"/>
      <c r="DW1001" s="703"/>
      <c r="DX1001" s="703"/>
      <c r="DY1001" s="703"/>
      <c r="DZ1001" s="703"/>
      <c r="EA1001" s="703"/>
      <c r="EB1001" s="703"/>
      <c r="EC1001" s="703"/>
      <c r="ED1001" s="703"/>
      <c r="EE1001" s="703"/>
      <c r="EF1001" s="703"/>
      <c r="EG1001" s="703"/>
      <c r="EH1001" s="703"/>
      <c r="EI1001" s="703"/>
      <c r="EJ1001" s="703"/>
      <c r="EK1001" s="703"/>
      <c r="EL1001" s="703"/>
      <c r="EM1001" s="703"/>
      <c r="EN1001" s="703"/>
      <c r="EO1001" s="703"/>
      <c r="EP1001" s="703"/>
      <c r="EQ1001" s="703"/>
      <c r="ER1001" s="703"/>
      <c r="ES1001" s="703"/>
      <c r="ET1001" s="703"/>
      <c r="EU1001" s="703"/>
      <c r="EV1001" s="703"/>
      <c r="EW1001" s="703"/>
      <c r="EX1001" s="703"/>
      <c r="EY1001" s="703"/>
      <c r="EZ1001" s="703"/>
      <c r="FA1001" s="703"/>
      <c r="FB1001" s="703"/>
      <c r="FC1001" s="703"/>
      <c r="FD1001" s="703"/>
      <c r="FE1001" s="703"/>
      <c r="FF1001" s="703"/>
    </row>
    <row r="1002" spans="1:162" s="678" customFormat="1" ht="24" customHeight="1" thickTop="1" thickBot="1">
      <c r="A1002" s="437" t="s">
        <v>1471</v>
      </c>
      <c r="B1002" s="436"/>
      <c r="C1002" s="436"/>
      <c r="D1002" s="438" t="s">
        <v>1472</v>
      </c>
      <c r="E1002" s="439">
        <v>62699760</v>
      </c>
      <c r="F1002" s="439">
        <v>6500000</v>
      </c>
      <c r="G1002" s="439">
        <v>69199760</v>
      </c>
      <c r="H1002" s="667"/>
      <c r="I1002" s="693" t="s">
        <v>1471</v>
      </c>
      <c r="J1002" s="692"/>
      <c r="K1002" s="692"/>
      <c r="L1002" s="591" t="s">
        <v>4115</v>
      </c>
      <c r="M1002" s="980">
        <f t="shared" si="45"/>
        <v>62699760</v>
      </c>
      <c r="N1002" s="980">
        <f t="shared" si="46"/>
        <v>6500000</v>
      </c>
      <c r="O1002" s="980">
        <f t="shared" si="47"/>
        <v>69199760</v>
      </c>
      <c r="P1002" s="667"/>
      <c r="Q1002" s="667"/>
      <c r="R1002" s="667"/>
      <c r="S1002" s="667"/>
      <c r="T1002" s="667"/>
      <c r="U1002" s="667"/>
      <c r="V1002" s="667"/>
      <c r="W1002" s="667"/>
      <c r="X1002" s="667"/>
      <c r="Y1002" s="667"/>
      <c r="Z1002" s="667"/>
      <c r="AA1002" s="667"/>
      <c r="AB1002" s="667"/>
      <c r="AC1002" s="667"/>
      <c r="AD1002" s="667"/>
      <c r="AE1002" s="667"/>
      <c r="AF1002" s="667"/>
      <c r="AG1002" s="667"/>
      <c r="AH1002" s="667"/>
      <c r="AI1002" s="667"/>
      <c r="AJ1002" s="667"/>
      <c r="AK1002" s="668"/>
      <c r="AL1002" s="668"/>
      <c r="AM1002" s="668"/>
      <c r="AN1002" s="668"/>
      <c r="AO1002" s="668"/>
      <c r="AP1002" s="668"/>
      <c r="AQ1002" s="668"/>
      <c r="AR1002" s="668"/>
      <c r="AS1002" s="668"/>
      <c r="AT1002" s="668"/>
      <c r="AU1002" s="668"/>
      <c r="AV1002" s="668"/>
      <c r="AW1002" s="668"/>
      <c r="AX1002" s="668"/>
      <c r="AY1002" s="668"/>
      <c r="AZ1002" s="668"/>
      <c r="BA1002" s="668"/>
      <c r="BB1002" s="668"/>
      <c r="BC1002" s="668"/>
      <c r="BD1002" s="668"/>
      <c r="BE1002" s="668"/>
      <c r="BF1002" s="668"/>
      <c r="BG1002" s="668"/>
      <c r="BH1002" s="668"/>
      <c r="BI1002" s="668"/>
      <c r="BJ1002" s="668"/>
      <c r="BK1002" s="668"/>
      <c r="BL1002" s="668"/>
      <c r="BM1002" s="668"/>
      <c r="BN1002" s="668"/>
      <c r="BO1002" s="668"/>
      <c r="BP1002" s="668"/>
      <c r="BQ1002" s="668"/>
      <c r="BR1002" s="668"/>
      <c r="BS1002" s="668"/>
      <c r="BT1002" s="668"/>
      <c r="BU1002" s="668"/>
      <c r="BV1002" s="668"/>
      <c r="BW1002" s="668"/>
      <c r="BX1002" s="668"/>
      <c r="BY1002" s="668"/>
      <c r="BZ1002" s="668"/>
      <c r="CA1002" s="668"/>
      <c r="CB1002" s="668"/>
      <c r="CC1002" s="668"/>
      <c r="CD1002" s="668"/>
      <c r="CE1002" s="668"/>
      <c r="CF1002" s="668"/>
      <c r="CG1002" s="668"/>
      <c r="CH1002" s="668"/>
      <c r="CI1002" s="668"/>
      <c r="CJ1002" s="668"/>
      <c r="CK1002" s="668"/>
      <c r="CL1002" s="668"/>
      <c r="CM1002" s="668"/>
      <c r="CN1002" s="668"/>
      <c r="CO1002" s="668"/>
      <c r="CP1002" s="668"/>
      <c r="CQ1002" s="668"/>
      <c r="CR1002" s="668"/>
      <c r="CS1002" s="668"/>
      <c r="CT1002" s="668"/>
      <c r="CU1002" s="668"/>
      <c r="CV1002" s="668"/>
      <c r="CW1002" s="668"/>
      <c r="CX1002" s="668"/>
      <c r="CY1002" s="668"/>
      <c r="CZ1002" s="668"/>
      <c r="DA1002" s="668"/>
      <c r="DB1002" s="668"/>
      <c r="DC1002" s="668"/>
      <c r="DD1002" s="668"/>
      <c r="DE1002" s="668"/>
      <c r="DF1002" s="668"/>
      <c r="DG1002" s="668"/>
      <c r="DH1002" s="668"/>
      <c r="DI1002" s="668"/>
      <c r="DJ1002" s="668"/>
      <c r="DK1002" s="668"/>
      <c r="DL1002" s="668"/>
      <c r="DM1002" s="668"/>
      <c r="DN1002" s="668"/>
      <c r="DO1002" s="668"/>
      <c r="DP1002" s="668"/>
      <c r="DQ1002" s="668"/>
      <c r="DR1002" s="668"/>
      <c r="DS1002" s="668"/>
      <c r="DT1002" s="668"/>
      <c r="DU1002" s="668"/>
      <c r="DV1002" s="668"/>
      <c r="DW1002" s="668"/>
      <c r="DX1002" s="668"/>
      <c r="DY1002" s="668"/>
      <c r="DZ1002" s="668"/>
      <c r="EA1002" s="668"/>
      <c r="EB1002" s="668"/>
      <c r="EC1002" s="668"/>
      <c r="ED1002" s="668"/>
      <c r="EE1002" s="668"/>
      <c r="EF1002" s="668"/>
      <c r="EG1002" s="668"/>
      <c r="EH1002" s="668"/>
      <c r="EI1002" s="668"/>
      <c r="EJ1002" s="668"/>
      <c r="EK1002" s="668"/>
      <c r="EL1002" s="668"/>
      <c r="EM1002" s="668"/>
      <c r="EN1002" s="668"/>
      <c r="EO1002" s="668"/>
      <c r="EP1002" s="668"/>
      <c r="EQ1002" s="668"/>
      <c r="ER1002" s="668"/>
      <c r="ES1002" s="668"/>
      <c r="ET1002" s="668"/>
      <c r="EU1002" s="668"/>
      <c r="EV1002" s="668"/>
      <c r="EW1002" s="668"/>
      <c r="EX1002" s="668"/>
      <c r="EY1002" s="668"/>
      <c r="EZ1002" s="668"/>
      <c r="FA1002" s="668"/>
      <c r="FB1002" s="668"/>
      <c r="FC1002" s="668"/>
      <c r="FD1002" s="668"/>
      <c r="FE1002" s="668"/>
      <c r="FF1002" s="668"/>
    </row>
    <row r="1003" spans="1:162" s="672" customFormat="1" ht="24" customHeight="1" thickTop="1">
      <c r="A1003" s="414"/>
      <c r="B1003" s="415" t="s">
        <v>592</v>
      </c>
      <c r="C1003" s="414"/>
      <c r="D1003" s="416" t="s">
        <v>593</v>
      </c>
      <c r="E1003" s="417">
        <v>35530860</v>
      </c>
      <c r="F1003" s="417">
        <v>6500000</v>
      </c>
      <c r="G1003" s="417">
        <v>42030860</v>
      </c>
      <c r="H1003" s="667"/>
      <c r="I1003" s="665"/>
      <c r="J1003" s="666" t="s">
        <v>592</v>
      </c>
      <c r="K1003" s="665"/>
      <c r="L1003" s="585" t="s">
        <v>3339</v>
      </c>
      <c r="M1003" s="981">
        <f t="shared" si="45"/>
        <v>35530860</v>
      </c>
      <c r="N1003" s="981">
        <f t="shared" si="46"/>
        <v>6500000</v>
      </c>
      <c r="O1003" s="981">
        <f t="shared" si="47"/>
        <v>42030860</v>
      </c>
      <c r="P1003" s="667"/>
      <c r="Q1003" s="667"/>
      <c r="R1003" s="667"/>
      <c r="S1003" s="667"/>
      <c r="T1003" s="667"/>
      <c r="U1003" s="667"/>
      <c r="V1003" s="667"/>
      <c r="W1003" s="667"/>
      <c r="X1003" s="667"/>
      <c r="Y1003" s="667"/>
      <c r="Z1003" s="667"/>
      <c r="AA1003" s="667"/>
      <c r="AB1003" s="667"/>
      <c r="AC1003" s="667"/>
      <c r="AD1003" s="667"/>
      <c r="AE1003" s="667"/>
      <c r="AF1003" s="667"/>
      <c r="AG1003" s="667"/>
      <c r="AH1003" s="667"/>
      <c r="AI1003" s="667"/>
      <c r="AJ1003" s="667"/>
      <c r="AK1003" s="668"/>
      <c r="AL1003" s="668"/>
      <c r="AM1003" s="668"/>
      <c r="AN1003" s="668"/>
      <c r="AO1003" s="668"/>
      <c r="AP1003" s="668"/>
      <c r="AQ1003" s="668"/>
      <c r="AR1003" s="668"/>
      <c r="AS1003" s="668"/>
      <c r="AT1003" s="668"/>
      <c r="AU1003" s="668"/>
      <c r="AV1003" s="668"/>
      <c r="AW1003" s="668"/>
      <c r="AX1003" s="668"/>
      <c r="AY1003" s="668"/>
      <c r="AZ1003" s="668"/>
      <c r="BA1003" s="668"/>
      <c r="BB1003" s="668"/>
      <c r="BC1003" s="668"/>
      <c r="BD1003" s="668"/>
      <c r="BE1003" s="668"/>
      <c r="BF1003" s="668"/>
      <c r="BG1003" s="668"/>
      <c r="BH1003" s="668"/>
      <c r="BI1003" s="668"/>
      <c r="BJ1003" s="668"/>
      <c r="BK1003" s="668"/>
      <c r="BL1003" s="668"/>
      <c r="BM1003" s="668"/>
      <c r="BN1003" s="668"/>
      <c r="BO1003" s="668"/>
      <c r="BP1003" s="668"/>
      <c r="BQ1003" s="668"/>
      <c r="BR1003" s="668"/>
      <c r="BS1003" s="668"/>
      <c r="BT1003" s="668"/>
      <c r="BU1003" s="668"/>
      <c r="BV1003" s="668"/>
      <c r="BW1003" s="668"/>
      <c r="BX1003" s="668"/>
      <c r="BY1003" s="668"/>
      <c r="BZ1003" s="668"/>
      <c r="CA1003" s="668"/>
      <c r="CB1003" s="668"/>
      <c r="CC1003" s="668"/>
      <c r="CD1003" s="668"/>
      <c r="CE1003" s="668"/>
      <c r="CF1003" s="668"/>
      <c r="CG1003" s="668"/>
      <c r="CH1003" s="668"/>
      <c r="CI1003" s="668"/>
      <c r="CJ1003" s="668"/>
      <c r="CK1003" s="668"/>
      <c r="CL1003" s="668"/>
      <c r="CM1003" s="668"/>
      <c r="CN1003" s="668"/>
      <c r="CO1003" s="668"/>
      <c r="CP1003" s="668"/>
      <c r="CQ1003" s="668"/>
      <c r="CR1003" s="668"/>
      <c r="CS1003" s="668"/>
      <c r="CT1003" s="668"/>
      <c r="CU1003" s="668"/>
      <c r="CV1003" s="668"/>
      <c r="CW1003" s="668"/>
      <c r="CX1003" s="668"/>
      <c r="CY1003" s="668"/>
      <c r="CZ1003" s="668"/>
      <c r="DA1003" s="668"/>
      <c r="DB1003" s="668"/>
      <c r="DC1003" s="668"/>
      <c r="DD1003" s="668"/>
      <c r="DE1003" s="668"/>
      <c r="DF1003" s="668"/>
      <c r="DG1003" s="668"/>
      <c r="DH1003" s="668"/>
      <c r="DI1003" s="668"/>
      <c r="DJ1003" s="668"/>
      <c r="DK1003" s="668"/>
      <c r="DL1003" s="668"/>
      <c r="DM1003" s="668"/>
      <c r="DN1003" s="668"/>
      <c r="DO1003" s="668"/>
      <c r="DP1003" s="668"/>
      <c r="DQ1003" s="668"/>
      <c r="DR1003" s="668"/>
      <c r="DS1003" s="668"/>
      <c r="DT1003" s="668"/>
      <c r="DU1003" s="668"/>
      <c r="DV1003" s="668"/>
      <c r="DW1003" s="668"/>
      <c r="DX1003" s="668"/>
      <c r="DY1003" s="668"/>
      <c r="DZ1003" s="668"/>
      <c r="EA1003" s="668"/>
      <c r="EB1003" s="668"/>
      <c r="EC1003" s="668"/>
      <c r="ED1003" s="668"/>
      <c r="EE1003" s="668"/>
      <c r="EF1003" s="668"/>
      <c r="EG1003" s="668"/>
      <c r="EH1003" s="668"/>
      <c r="EI1003" s="668"/>
      <c r="EJ1003" s="668"/>
      <c r="EK1003" s="668"/>
      <c r="EL1003" s="668"/>
      <c r="EM1003" s="668"/>
      <c r="EN1003" s="668"/>
      <c r="EO1003" s="668"/>
      <c r="EP1003" s="668"/>
      <c r="EQ1003" s="668"/>
      <c r="ER1003" s="668"/>
      <c r="ES1003" s="668"/>
      <c r="ET1003" s="668"/>
      <c r="EU1003" s="668"/>
      <c r="EV1003" s="668"/>
      <c r="EW1003" s="668"/>
      <c r="EX1003" s="668"/>
      <c r="EY1003" s="668"/>
      <c r="EZ1003" s="668"/>
      <c r="FA1003" s="668"/>
      <c r="FB1003" s="668"/>
      <c r="FC1003" s="668"/>
      <c r="FD1003" s="668"/>
      <c r="FE1003" s="668"/>
      <c r="FF1003" s="668"/>
    </row>
    <row r="1004" spans="1:162" s="668" customFormat="1" ht="24" customHeight="1">
      <c r="A1004" s="385"/>
      <c r="B1004" s="385"/>
      <c r="C1004" s="384" t="s">
        <v>592</v>
      </c>
      <c r="D1004" s="418" t="s">
        <v>594</v>
      </c>
      <c r="E1004" s="419">
        <v>35530860</v>
      </c>
      <c r="F1004" s="419">
        <v>6500000</v>
      </c>
      <c r="G1004" s="417">
        <v>42030860</v>
      </c>
      <c r="H1004" s="667"/>
      <c r="I1004" s="669"/>
      <c r="J1004" s="669"/>
      <c r="K1004" s="670" t="s">
        <v>592</v>
      </c>
      <c r="L1004" s="586" t="s">
        <v>3327</v>
      </c>
      <c r="M1004" s="982">
        <f t="shared" si="45"/>
        <v>35530860</v>
      </c>
      <c r="N1004" s="982">
        <f t="shared" si="46"/>
        <v>6500000</v>
      </c>
      <c r="O1004" s="982">
        <f t="shared" si="47"/>
        <v>42030860</v>
      </c>
      <c r="P1004" s="667"/>
      <c r="Q1004" s="667"/>
      <c r="R1004" s="667"/>
      <c r="S1004" s="667"/>
      <c r="T1004" s="667"/>
      <c r="U1004" s="667"/>
      <c r="V1004" s="667"/>
      <c r="W1004" s="667"/>
      <c r="X1004" s="667"/>
      <c r="Y1004" s="667"/>
      <c r="Z1004" s="667"/>
      <c r="AA1004" s="667"/>
      <c r="AB1004" s="667"/>
      <c r="AC1004" s="667"/>
      <c r="AD1004" s="667"/>
      <c r="AE1004" s="667"/>
      <c r="AF1004" s="667"/>
      <c r="AG1004" s="667"/>
      <c r="AH1004" s="667"/>
      <c r="AI1004" s="667"/>
      <c r="AJ1004" s="667"/>
    </row>
    <row r="1005" spans="1:162" s="663" customFormat="1" ht="24" customHeight="1">
      <c r="A1005" s="385"/>
      <c r="B1005" s="384" t="s">
        <v>595</v>
      </c>
      <c r="C1005" s="385"/>
      <c r="D1005" s="418" t="s">
        <v>1473</v>
      </c>
      <c r="E1005" s="419">
        <v>12004850</v>
      </c>
      <c r="F1005" s="419">
        <v>0</v>
      </c>
      <c r="G1005" s="417">
        <v>12004850</v>
      </c>
      <c r="H1005" s="662"/>
      <c r="I1005" s="669"/>
      <c r="J1005" s="670" t="s">
        <v>595</v>
      </c>
      <c r="K1005" s="669"/>
      <c r="L1005" s="586" t="s">
        <v>4116</v>
      </c>
      <c r="M1005" s="982">
        <f t="shared" si="45"/>
        <v>12004850</v>
      </c>
      <c r="N1005" s="982">
        <f t="shared" si="46"/>
        <v>0</v>
      </c>
      <c r="O1005" s="982">
        <f t="shared" si="47"/>
        <v>12004850</v>
      </c>
      <c r="P1005" s="662"/>
      <c r="Q1005" s="662"/>
      <c r="R1005" s="662"/>
      <c r="S1005" s="662"/>
      <c r="T1005" s="662"/>
      <c r="U1005" s="662"/>
      <c r="V1005" s="662"/>
      <c r="W1005" s="662"/>
      <c r="X1005" s="662"/>
      <c r="Y1005" s="662"/>
      <c r="Z1005" s="662"/>
      <c r="AA1005" s="662"/>
      <c r="AB1005" s="662"/>
      <c r="AC1005" s="662"/>
      <c r="AD1005" s="662"/>
      <c r="AE1005" s="662"/>
      <c r="AF1005" s="662"/>
      <c r="AG1005" s="662"/>
      <c r="AH1005" s="662"/>
      <c r="AI1005" s="662"/>
      <c r="AJ1005" s="662"/>
    </row>
    <row r="1006" spans="1:162" s="678" customFormat="1" ht="24" customHeight="1" thickBot="1">
      <c r="A1006" s="385"/>
      <c r="B1006" s="385"/>
      <c r="C1006" s="384" t="s">
        <v>592</v>
      </c>
      <c r="D1006" s="418" t="s">
        <v>1474</v>
      </c>
      <c r="E1006" s="419">
        <v>3174380</v>
      </c>
      <c r="F1006" s="419">
        <v>0</v>
      </c>
      <c r="G1006" s="417">
        <v>3174380</v>
      </c>
      <c r="H1006" s="667"/>
      <c r="I1006" s="669"/>
      <c r="J1006" s="669"/>
      <c r="K1006" s="670" t="s">
        <v>592</v>
      </c>
      <c r="L1006" s="586" t="s">
        <v>4117</v>
      </c>
      <c r="M1006" s="982">
        <f t="shared" si="45"/>
        <v>3174380</v>
      </c>
      <c r="N1006" s="982">
        <f t="shared" si="46"/>
        <v>0</v>
      </c>
      <c r="O1006" s="982">
        <f t="shared" si="47"/>
        <v>3174380</v>
      </c>
      <c r="P1006" s="667"/>
      <c r="Q1006" s="667"/>
      <c r="R1006" s="667"/>
      <c r="S1006" s="667"/>
      <c r="T1006" s="667"/>
      <c r="U1006" s="667"/>
      <c r="V1006" s="667"/>
      <c r="W1006" s="667"/>
      <c r="X1006" s="667"/>
      <c r="Y1006" s="667"/>
      <c r="Z1006" s="667"/>
      <c r="AA1006" s="667"/>
      <c r="AB1006" s="667"/>
      <c r="AC1006" s="667"/>
      <c r="AD1006" s="667"/>
      <c r="AE1006" s="667"/>
      <c r="AF1006" s="667"/>
      <c r="AG1006" s="667"/>
      <c r="AH1006" s="667"/>
      <c r="AI1006" s="667"/>
      <c r="AJ1006" s="667"/>
      <c r="AK1006" s="668"/>
      <c r="AL1006" s="668"/>
      <c r="AM1006" s="668"/>
      <c r="AN1006" s="668"/>
      <c r="AO1006" s="668"/>
      <c r="AP1006" s="668"/>
      <c r="AQ1006" s="668"/>
      <c r="AR1006" s="668"/>
      <c r="AS1006" s="668"/>
      <c r="AT1006" s="668"/>
      <c r="AU1006" s="668"/>
      <c r="AV1006" s="668"/>
      <c r="AW1006" s="668"/>
      <c r="AX1006" s="668"/>
      <c r="AY1006" s="668"/>
      <c r="AZ1006" s="668"/>
      <c r="BA1006" s="668"/>
      <c r="BB1006" s="668"/>
      <c r="BC1006" s="668"/>
      <c r="BD1006" s="668"/>
      <c r="BE1006" s="668"/>
      <c r="BF1006" s="668"/>
      <c r="BG1006" s="668"/>
      <c r="BH1006" s="668"/>
      <c r="BI1006" s="668"/>
      <c r="BJ1006" s="668"/>
      <c r="BK1006" s="668"/>
      <c r="BL1006" s="668"/>
      <c r="BM1006" s="668"/>
      <c r="BN1006" s="668"/>
      <c r="BO1006" s="668"/>
      <c r="BP1006" s="668"/>
      <c r="BQ1006" s="668"/>
      <c r="BR1006" s="668"/>
      <c r="BS1006" s="668"/>
      <c r="BT1006" s="668"/>
      <c r="BU1006" s="668"/>
      <c r="BV1006" s="668"/>
      <c r="BW1006" s="668"/>
      <c r="BX1006" s="668"/>
      <c r="BY1006" s="668"/>
      <c r="BZ1006" s="668"/>
      <c r="CA1006" s="668"/>
      <c r="CB1006" s="668"/>
      <c r="CC1006" s="668"/>
      <c r="CD1006" s="668"/>
      <c r="CE1006" s="668"/>
      <c r="CF1006" s="668"/>
      <c r="CG1006" s="668"/>
      <c r="CH1006" s="668"/>
      <c r="CI1006" s="668"/>
      <c r="CJ1006" s="668"/>
      <c r="CK1006" s="668"/>
      <c r="CL1006" s="668"/>
      <c r="CM1006" s="668"/>
      <c r="CN1006" s="668"/>
      <c r="CO1006" s="668"/>
      <c r="CP1006" s="668"/>
      <c r="CQ1006" s="668"/>
      <c r="CR1006" s="668"/>
      <c r="CS1006" s="668"/>
      <c r="CT1006" s="668"/>
      <c r="CU1006" s="668"/>
      <c r="CV1006" s="668"/>
      <c r="CW1006" s="668"/>
      <c r="CX1006" s="668"/>
      <c r="CY1006" s="668"/>
      <c r="CZ1006" s="668"/>
      <c r="DA1006" s="668"/>
      <c r="DB1006" s="668"/>
      <c r="DC1006" s="668"/>
      <c r="DD1006" s="668"/>
      <c r="DE1006" s="668"/>
      <c r="DF1006" s="668"/>
      <c r="DG1006" s="668"/>
      <c r="DH1006" s="668"/>
      <c r="DI1006" s="668"/>
      <c r="DJ1006" s="668"/>
      <c r="DK1006" s="668"/>
      <c r="DL1006" s="668"/>
      <c r="DM1006" s="668"/>
      <c r="DN1006" s="668"/>
      <c r="DO1006" s="668"/>
      <c r="DP1006" s="668"/>
      <c r="DQ1006" s="668"/>
      <c r="DR1006" s="668"/>
      <c r="DS1006" s="668"/>
      <c r="DT1006" s="668"/>
      <c r="DU1006" s="668"/>
      <c r="DV1006" s="668"/>
      <c r="DW1006" s="668"/>
      <c r="DX1006" s="668"/>
      <c r="DY1006" s="668"/>
      <c r="DZ1006" s="668"/>
      <c r="EA1006" s="668"/>
      <c r="EB1006" s="668"/>
      <c r="EC1006" s="668"/>
      <c r="ED1006" s="668"/>
      <c r="EE1006" s="668"/>
      <c r="EF1006" s="668"/>
      <c r="EG1006" s="668"/>
      <c r="EH1006" s="668"/>
      <c r="EI1006" s="668"/>
      <c r="EJ1006" s="668"/>
      <c r="EK1006" s="668"/>
      <c r="EL1006" s="668"/>
      <c r="EM1006" s="668"/>
      <c r="EN1006" s="668"/>
      <c r="EO1006" s="668"/>
      <c r="EP1006" s="668"/>
      <c r="EQ1006" s="668"/>
      <c r="ER1006" s="668"/>
      <c r="ES1006" s="668"/>
      <c r="ET1006" s="668"/>
      <c r="EU1006" s="668"/>
      <c r="EV1006" s="668"/>
      <c r="EW1006" s="668"/>
      <c r="EX1006" s="668"/>
      <c r="EY1006" s="668"/>
      <c r="EZ1006" s="668"/>
      <c r="FA1006" s="668"/>
      <c r="FB1006" s="668"/>
      <c r="FC1006" s="668"/>
      <c r="FD1006" s="668"/>
      <c r="FE1006" s="668"/>
      <c r="FF1006" s="668"/>
    </row>
    <row r="1007" spans="1:162" s="668" customFormat="1" ht="24" customHeight="1" thickTop="1">
      <c r="A1007" s="385"/>
      <c r="B1007" s="384"/>
      <c r="C1007" s="385" t="s">
        <v>595</v>
      </c>
      <c r="D1007" s="418" t="s">
        <v>1475</v>
      </c>
      <c r="E1007" s="419">
        <v>4328990</v>
      </c>
      <c r="F1007" s="419">
        <v>0</v>
      </c>
      <c r="G1007" s="417">
        <v>4328990</v>
      </c>
      <c r="H1007" s="667"/>
      <c r="I1007" s="669"/>
      <c r="J1007" s="670"/>
      <c r="K1007" s="669" t="s">
        <v>595</v>
      </c>
      <c r="L1007" s="586" t="s">
        <v>4118</v>
      </c>
      <c r="M1007" s="982">
        <f t="shared" si="45"/>
        <v>4328990</v>
      </c>
      <c r="N1007" s="982">
        <f t="shared" si="46"/>
        <v>0</v>
      </c>
      <c r="O1007" s="982">
        <f t="shared" si="47"/>
        <v>4328990</v>
      </c>
      <c r="P1007" s="667"/>
      <c r="Q1007" s="667"/>
      <c r="R1007" s="667"/>
      <c r="S1007" s="667"/>
      <c r="T1007" s="667"/>
      <c r="U1007" s="667"/>
      <c r="V1007" s="667"/>
      <c r="W1007" s="667"/>
      <c r="X1007" s="667"/>
      <c r="Y1007" s="667"/>
      <c r="Z1007" s="667"/>
      <c r="AA1007" s="667"/>
      <c r="AB1007" s="667"/>
      <c r="AC1007" s="667"/>
      <c r="AD1007" s="667"/>
      <c r="AE1007" s="667"/>
      <c r="AF1007" s="667"/>
      <c r="AG1007" s="667"/>
      <c r="AH1007" s="667"/>
      <c r="AI1007" s="667"/>
      <c r="AJ1007" s="667"/>
    </row>
    <row r="1008" spans="1:162" s="672" customFormat="1" ht="24" customHeight="1">
      <c r="A1008" s="385"/>
      <c r="B1008" s="385"/>
      <c r="C1008" s="384" t="s">
        <v>599</v>
      </c>
      <c r="D1008" s="418" t="s">
        <v>1476</v>
      </c>
      <c r="E1008" s="419">
        <v>2450460</v>
      </c>
      <c r="F1008" s="419">
        <v>0</v>
      </c>
      <c r="G1008" s="417">
        <v>2450460</v>
      </c>
      <c r="H1008" s="667"/>
      <c r="I1008" s="669"/>
      <c r="J1008" s="669"/>
      <c r="K1008" s="670" t="s">
        <v>599</v>
      </c>
      <c r="L1008" s="586" t="s">
        <v>4119</v>
      </c>
      <c r="M1008" s="982">
        <f t="shared" si="45"/>
        <v>2450460</v>
      </c>
      <c r="N1008" s="982">
        <f t="shared" si="46"/>
        <v>0</v>
      </c>
      <c r="O1008" s="982">
        <f t="shared" si="47"/>
        <v>2450460</v>
      </c>
      <c r="P1008" s="667"/>
      <c r="Q1008" s="667"/>
      <c r="R1008" s="667"/>
      <c r="S1008" s="667"/>
      <c r="T1008" s="667"/>
      <c r="U1008" s="667"/>
      <c r="V1008" s="667"/>
      <c r="W1008" s="667"/>
      <c r="X1008" s="667"/>
      <c r="Y1008" s="667"/>
      <c r="Z1008" s="667"/>
      <c r="AA1008" s="667"/>
      <c r="AB1008" s="667"/>
      <c r="AC1008" s="667"/>
      <c r="AD1008" s="667"/>
      <c r="AE1008" s="667"/>
      <c r="AF1008" s="667"/>
      <c r="AG1008" s="667"/>
      <c r="AH1008" s="667"/>
      <c r="AI1008" s="667"/>
      <c r="AJ1008" s="667"/>
      <c r="AK1008" s="668"/>
      <c r="AL1008" s="668"/>
      <c r="AM1008" s="668"/>
      <c r="AN1008" s="668"/>
      <c r="AO1008" s="668"/>
      <c r="AP1008" s="668"/>
      <c r="AQ1008" s="668"/>
      <c r="AR1008" s="668"/>
      <c r="AS1008" s="668"/>
      <c r="AT1008" s="668"/>
      <c r="AU1008" s="668"/>
      <c r="AV1008" s="668"/>
      <c r="AW1008" s="668"/>
      <c r="AX1008" s="668"/>
      <c r="AY1008" s="668"/>
      <c r="AZ1008" s="668"/>
      <c r="BA1008" s="668"/>
      <c r="BB1008" s="668"/>
      <c r="BC1008" s="668"/>
      <c r="BD1008" s="668"/>
      <c r="BE1008" s="668"/>
      <c r="BF1008" s="668"/>
      <c r="BG1008" s="668"/>
      <c r="BH1008" s="668"/>
      <c r="BI1008" s="668"/>
      <c r="BJ1008" s="668"/>
      <c r="BK1008" s="668"/>
      <c r="BL1008" s="668"/>
      <c r="BM1008" s="668"/>
      <c r="BN1008" s="668"/>
      <c r="BO1008" s="668"/>
      <c r="BP1008" s="668"/>
      <c r="BQ1008" s="668"/>
      <c r="BR1008" s="668"/>
      <c r="BS1008" s="668"/>
      <c r="BT1008" s="668"/>
      <c r="BU1008" s="668"/>
      <c r="BV1008" s="668"/>
      <c r="BW1008" s="668"/>
      <c r="BX1008" s="668"/>
      <c r="BY1008" s="668"/>
      <c r="BZ1008" s="668"/>
      <c r="CA1008" s="668"/>
      <c r="CB1008" s="668"/>
      <c r="CC1008" s="668"/>
      <c r="CD1008" s="668"/>
      <c r="CE1008" s="668"/>
      <c r="CF1008" s="668"/>
      <c r="CG1008" s="668"/>
      <c r="CH1008" s="668"/>
      <c r="CI1008" s="668"/>
      <c r="CJ1008" s="668"/>
      <c r="CK1008" s="668"/>
      <c r="CL1008" s="668"/>
      <c r="CM1008" s="668"/>
      <c r="CN1008" s="668"/>
      <c r="CO1008" s="668"/>
      <c r="CP1008" s="668"/>
      <c r="CQ1008" s="668"/>
      <c r="CR1008" s="668"/>
      <c r="CS1008" s="668"/>
      <c r="CT1008" s="668"/>
      <c r="CU1008" s="668"/>
      <c r="CV1008" s="668"/>
      <c r="CW1008" s="668"/>
      <c r="CX1008" s="668"/>
      <c r="CY1008" s="668"/>
      <c r="CZ1008" s="668"/>
      <c r="DA1008" s="668"/>
      <c r="DB1008" s="668"/>
      <c r="DC1008" s="668"/>
      <c r="DD1008" s="668"/>
      <c r="DE1008" s="668"/>
      <c r="DF1008" s="668"/>
      <c r="DG1008" s="668"/>
      <c r="DH1008" s="668"/>
      <c r="DI1008" s="668"/>
      <c r="DJ1008" s="668"/>
      <c r="DK1008" s="668"/>
      <c r="DL1008" s="668"/>
      <c r="DM1008" s="668"/>
      <c r="DN1008" s="668"/>
      <c r="DO1008" s="668"/>
      <c r="DP1008" s="668"/>
      <c r="DQ1008" s="668"/>
      <c r="DR1008" s="668"/>
      <c r="DS1008" s="668"/>
      <c r="DT1008" s="668"/>
      <c r="DU1008" s="668"/>
      <c r="DV1008" s="668"/>
      <c r="DW1008" s="668"/>
      <c r="DX1008" s="668"/>
      <c r="DY1008" s="668"/>
      <c r="DZ1008" s="668"/>
      <c r="EA1008" s="668"/>
      <c r="EB1008" s="668"/>
      <c r="EC1008" s="668"/>
      <c r="ED1008" s="668"/>
      <c r="EE1008" s="668"/>
      <c r="EF1008" s="668"/>
      <c r="EG1008" s="668"/>
      <c r="EH1008" s="668"/>
      <c r="EI1008" s="668"/>
      <c r="EJ1008" s="668"/>
      <c r="EK1008" s="668"/>
      <c r="EL1008" s="668"/>
      <c r="EM1008" s="668"/>
      <c r="EN1008" s="668"/>
      <c r="EO1008" s="668"/>
      <c r="EP1008" s="668"/>
      <c r="EQ1008" s="668"/>
      <c r="ER1008" s="668"/>
      <c r="ES1008" s="668"/>
      <c r="ET1008" s="668"/>
      <c r="EU1008" s="668"/>
      <c r="EV1008" s="668"/>
      <c r="EW1008" s="668"/>
      <c r="EX1008" s="668"/>
      <c r="EY1008" s="668"/>
      <c r="EZ1008" s="668"/>
      <c r="FA1008" s="668"/>
      <c r="FB1008" s="668"/>
      <c r="FC1008" s="668"/>
      <c r="FD1008" s="668"/>
      <c r="FE1008" s="668"/>
      <c r="FF1008" s="668"/>
    </row>
    <row r="1009" spans="1:162" s="684" customFormat="1" ht="24" customHeight="1">
      <c r="A1009" s="384"/>
      <c r="B1009" s="385"/>
      <c r="C1009" s="385" t="s">
        <v>603</v>
      </c>
      <c r="D1009" s="418" t="s">
        <v>1477</v>
      </c>
      <c r="E1009" s="419">
        <v>2051020</v>
      </c>
      <c r="F1009" s="419">
        <v>0</v>
      </c>
      <c r="G1009" s="417">
        <v>2051020</v>
      </c>
      <c r="H1009" s="667"/>
      <c r="I1009" s="670"/>
      <c r="J1009" s="669"/>
      <c r="K1009" s="669" t="s">
        <v>603</v>
      </c>
      <c r="L1009" s="586" t="s">
        <v>4120</v>
      </c>
      <c r="M1009" s="982">
        <f t="shared" si="45"/>
        <v>2051020</v>
      </c>
      <c r="N1009" s="982">
        <f t="shared" si="46"/>
        <v>0</v>
      </c>
      <c r="O1009" s="982">
        <f t="shared" si="47"/>
        <v>2051020</v>
      </c>
      <c r="P1009" s="667"/>
      <c r="Q1009" s="667"/>
      <c r="R1009" s="667"/>
      <c r="S1009" s="667"/>
      <c r="T1009" s="667"/>
      <c r="U1009" s="667"/>
      <c r="V1009" s="667"/>
      <c r="W1009" s="667"/>
      <c r="X1009" s="667"/>
      <c r="Y1009" s="667"/>
      <c r="Z1009" s="667"/>
      <c r="AA1009" s="667"/>
      <c r="AB1009" s="667"/>
      <c r="AC1009" s="667"/>
      <c r="AD1009" s="667"/>
      <c r="AE1009" s="667"/>
      <c r="AF1009" s="667"/>
      <c r="AG1009" s="667"/>
      <c r="AH1009" s="667"/>
      <c r="AI1009" s="667"/>
      <c r="AJ1009" s="667"/>
      <c r="AK1009" s="668"/>
      <c r="AL1009" s="668"/>
      <c r="AM1009" s="668"/>
      <c r="AN1009" s="668"/>
      <c r="AO1009" s="668"/>
      <c r="AP1009" s="668"/>
      <c r="AQ1009" s="668"/>
      <c r="AR1009" s="668"/>
      <c r="AS1009" s="668"/>
      <c r="AT1009" s="668"/>
      <c r="AU1009" s="668"/>
      <c r="AV1009" s="668"/>
      <c r="AW1009" s="668"/>
      <c r="AX1009" s="668"/>
      <c r="AY1009" s="668"/>
      <c r="AZ1009" s="668"/>
      <c r="BA1009" s="668"/>
      <c r="BB1009" s="668"/>
      <c r="BC1009" s="668"/>
      <c r="BD1009" s="668"/>
      <c r="BE1009" s="668"/>
      <c r="BF1009" s="668"/>
      <c r="BG1009" s="668"/>
      <c r="BH1009" s="668"/>
      <c r="BI1009" s="668"/>
      <c r="BJ1009" s="668"/>
      <c r="BK1009" s="668"/>
      <c r="BL1009" s="668"/>
      <c r="BM1009" s="668"/>
      <c r="BN1009" s="668"/>
      <c r="BO1009" s="668"/>
      <c r="BP1009" s="668"/>
      <c r="BQ1009" s="668"/>
      <c r="BR1009" s="668"/>
      <c r="BS1009" s="668"/>
      <c r="BT1009" s="668"/>
      <c r="BU1009" s="668"/>
      <c r="BV1009" s="668"/>
      <c r="BW1009" s="668"/>
      <c r="BX1009" s="668"/>
      <c r="BY1009" s="668"/>
      <c r="BZ1009" s="668"/>
      <c r="CA1009" s="668"/>
      <c r="CB1009" s="668"/>
      <c r="CC1009" s="668"/>
      <c r="CD1009" s="668"/>
      <c r="CE1009" s="668"/>
      <c r="CF1009" s="668"/>
      <c r="CG1009" s="668"/>
      <c r="CH1009" s="668"/>
      <c r="CI1009" s="668"/>
      <c r="CJ1009" s="668"/>
      <c r="CK1009" s="668"/>
      <c r="CL1009" s="668"/>
      <c r="CM1009" s="668"/>
      <c r="CN1009" s="668"/>
      <c r="CO1009" s="668"/>
      <c r="CP1009" s="668"/>
      <c r="CQ1009" s="668"/>
      <c r="CR1009" s="668"/>
      <c r="CS1009" s="668"/>
      <c r="CT1009" s="668"/>
      <c r="CU1009" s="668"/>
      <c r="CV1009" s="668"/>
      <c r="CW1009" s="668"/>
      <c r="CX1009" s="668"/>
      <c r="CY1009" s="668"/>
      <c r="CZ1009" s="668"/>
      <c r="DA1009" s="668"/>
      <c r="DB1009" s="668"/>
      <c r="DC1009" s="668"/>
      <c r="DD1009" s="668"/>
      <c r="DE1009" s="668"/>
      <c r="DF1009" s="668"/>
      <c r="DG1009" s="668"/>
      <c r="DH1009" s="668"/>
      <c r="DI1009" s="668"/>
      <c r="DJ1009" s="668"/>
      <c r="DK1009" s="668"/>
      <c r="DL1009" s="668"/>
      <c r="DM1009" s="668"/>
      <c r="DN1009" s="668"/>
      <c r="DO1009" s="668"/>
      <c r="DP1009" s="668"/>
      <c r="DQ1009" s="668"/>
      <c r="DR1009" s="668"/>
      <c r="DS1009" s="668"/>
      <c r="DT1009" s="668"/>
      <c r="DU1009" s="668"/>
      <c r="DV1009" s="668"/>
      <c r="DW1009" s="668"/>
      <c r="DX1009" s="668"/>
      <c r="DY1009" s="668"/>
      <c r="DZ1009" s="668"/>
      <c r="EA1009" s="668"/>
      <c r="EB1009" s="668"/>
      <c r="EC1009" s="668"/>
      <c r="ED1009" s="668"/>
      <c r="EE1009" s="668"/>
      <c r="EF1009" s="668"/>
      <c r="EG1009" s="668"/>
      <c r="EH1009" s="668"/>
      <c r="EI1009" s="668"/>
      <c r="EJ1009" s="668"/>
      <c r="EK1009" s="668"/>
      <c r="EL1009" s="668"/>
      <c r="EM1009" s="668"/>
      <c r="EN1009" s="668"/>
      <c r="EO1009" s="668"/>
      <c r="EP1009" s="668"/>
      <c r="EQ1009" s="668"/>
      <c r="ER1009" s="668"/>
      <c r="ES1009" s="668"/>
      <c r="ET1009" s="668"/>
      <c r="EU1009" s="668"/>
      <c r="EV1009" s="668"/>
      <c r="EW1009" s="668"/>
      <c r="EX1009" s="668"/>
      <c r="EY1009" s="668"/>
      <c r="EZ1009" s="668"/>
      <c r="FA1009" s="668"/>
      <c r="FB1009" s="668"/>
      <c r="FC1009" s="668"/>
      <c r="FD1009" s="668"/>
      <c r="FE1009" s="668"/>
      <c r="FF1009" s="668"/>
    </row>
    <row r="1010" spans="1:162" s="684" customFormat="1" ht="24" customHeight="1">
      <c r="A1010" s="385"/>
      <c r="B1010" s="384" t="s">
        <v>599</v>
      </c>
      <c r="C1010" s="385"/>
      <c r="D1010" s="418" t="s">
        <v>1478</v>
      </c>
      <c r="E1010" s="419">
        <v>2246620</v>
      </c>
      <c r="F1010" s="419">
        <v>0</v>
      </c>
      <c r="G1010" s="419">
        <v>2246620</v>
      </c>
      <c r="H1010" s="667"/>
      <c r="I1010" s="669"/>
      <c r="J1010" s="670" t="s">
        <v>599</v>
      </c>
      <c r="K1010" s="669"/>
      <c r="L1010" s="586" t="s">
        <v>4121</v>
      </c>
      <c r="M1010" s="982">
        <f t="shared" si="45"/>
        <v>2246620</v>
      </c>
      <c r="N1010" s="982">
        <f t="shared" si="46"/>
        <v>0</v>
      </c>
      <c r="O1010" s="982">
        <f t="shared" si="47"/>
        <v>2246620</v>
      </c>
      <c r="P1010" s="667"/>
      <c r="Q1010" s="667"/>
      <c r="R1010" s="667"/>
      <c r="S1010" s="667"/>
      <c r="T1010" s="667"/>
      <c r="U1010" s="667"/>
      <c r="V1010" s="667"/>
      <c r="W1010" s="667"/>
      <c r="X1010" s="667"/>
      <c r="Y1010" s="667"/>
      <c r="Z1010" s="667"/>
      <c r="AA1010" s="667"/>
      <c r="AB1010" s="667"/>
      <c r="AC1010" s="667"/>
      <c r="AD1010" s="667"/>
      <c r="AE1010" s="667"/>
      <c r="AF1010" s="667"/>
      <c r="AG1010" s="667"/>
      <c r="AH1010" s="667"/>
      <c r="AI1010" s="667"/>
      <c r="AJ1010" s="667"/>
      <c r="AK1010" s="668"/>
      <c r="AL1010" s="668"/>
      <c r="AM1010" s="668"/>
      <c r="AN1010" s="668"/>
      <c r="AO1010" s="668"/>
      <c r="AP1010" s="668"/>
      <c r="AQ1010" s="668"/>
      <c r="AR1010" s="668"/>
      <c r="AS1010" s="668"/>
      <c r="AT1010" s="668"/>
      <c r="AU1010" s="668"/>
      <c r="AV1010" s="668"/>
      <c r="AW1010" s="668"/>
      <c r="AX1010" s="668"/>
      <c r="AY1010" s="668"/>
      <c r="AZ1010" s="668"/>
      <c r="BA1010" s="668"/>
      <c r="BB1010" s="668"/>
      <c r="BC1010" s="668"/>
      <c r="BD1010" s="668"/>
      <c r="BE1010" s="668"/>
      <c r="BF1010" s="668"/>
      <c r="BG1010" s="668"/>
      <c r="BH1010" s="668"/>
      <c r="BI1010" s="668"/>
      <c r="BJ1010" s="668"/>
      <c r="BK1010" s="668"/>
      <c r="BL1010" s="668"/>
      <c r="BM1010" s="668"/>
      <c r="BN1010" s="668"/>
      <c r="BO1010" s="668"/>
      <c r="BP1010" s="668"/>
      <c r="BQ1010" s="668"/>
      <c r="BR1010" s="668"/>
      <c r="BS1010" s="668"/>
      <c r="BT1010" s="668"/>
      <c r="BU1010" s="668"/>
      <c r="BV1010" s="668"/>
      <c r="BW1010" s="668"/>
      <c r="BX1010" s="668"/>
      <c r="BY1010" s="668"/>
      <c r="BZ1010" s="668"/>
      <c r="CA1010" s="668"/>
      <c r="CB1010" s="668"/>
      <c r="CC1010" s="668"/>
      <c r="CD1010" s="668"/>
      <c r="CE1010" s="668"/>
      <c r="CF1010" s="668"/>
      <c r="CG1010" s="668"/>
      <c r="CH1010" s="668"/>
      <c r="CI1010" s="668"/>
      <c r="CJ1010" s="668"/>
      <c r="CK1010" s="668"/>
      <c r="CL1010" s="668"/>
      <c r="CM1010" s="668"/>
      <c r="CN1010" s="668"/>
      <c r="CO1010" s="668"/>
      <c r="CP1010" s="668"/>
      <c r="CQ1010" s="668"/>
      <c r="CR1010" s="668"/>
      <c r="CS1010" s="668"/>
      <c r="CT1010" s="668"/>
      <c r="CU1010" s="668"/>
      <c r="CV1010" s="668"/>
      <c r="CW1010" s="668"/>
      <c r="CX1010" s="668"/>
      <c r="CY1010" s="668"/>
      <c r="CZ1010" s="668"/>
      <c r="DA1010" s="668"/>
      <c r="DB1010" s="668"/>
      <c r="DC1010" s="668"/>
      <c r="DD1010" s="668"/>
      <c r="DE1010" s="668"/>
      <c r="DF1010" s="668"/>
      <c r="DG1010" s="668"/>
      <c r="DH1010" s="668"/>
      <c r="DI1010" s="668"/>
      <c r="DJ1010" s="668"/>
      <c r="DK1010" s="668"/>
      <c r="DL1010" s="668"/>
      <c r="DM1010" s="668"/>
      <c r="DN1010" s="668"/>
      <c r="DO1010" s="668"/>
      <c r="DP1010" s="668"/>
      <c r="DQ1010" s="668"/>
      <c r="DR1010" s="668"/>
      <c r="DS1010" s="668"/>
      <c r="DT1010" s="668"/>
      <c r="DU1010" s="668"/>
      <c r="DV1010" s="668"/>
      <c r="DW1010" s="668"/>
      <c r="DX1010" s="668"/>
      <c r="DY1010" s="668"/>
      <c r="DZ1010" s="668"/>
      <c r="EA1010" s="668"/>
      <c r="EB1010" s="668"/>
      <c r="EC1010" s="668"/>
      <c r="ED1010" s="668"/>
      <c r="EE1010" s="668"/>
      <c r="EF1010" s="668"/>
      <c r="EG1010" s="668"/>
      <c r="EH1010" s="668"/>
      <c r="EI1010" s="668"/>
      <c r="EJ1010" s="668"/>
      <c r="EK1010" s="668"/>
      <c r="EL1010" s="668"/>
      <c r="EM1010" s="668"/>
      <c r="EN1010" s="668"/>
      <c r="EO1010" s="668"/>
      <c r="EP1010" s="668"/>
      <c r="EQ1010" s="668"/>
      <c r="ER1010" s="668"/>
      <c r="ES1010" s="668"/>
      <c r="ET1010" s="668"/>
      <c r="EU1010" s="668"/>
      <c r="EV1010" s="668"/>
      <c r="EW1010" s="668"/>
      <c r="EX1010" s="668"/>
      <c r="EY1010" s="668"/>
      <c r="EZ1010" s="668"/>
      <c r="FA1010" s="668"/>
      <c r="FB1010" s="668"/>
      <c r="FC1010" s="668"/>
      <c r="FD1010" s="668"/>
      <c r="FE1010" s="668"/>
      <c r="FF1010" s="668"/>
    </row>
    <row r="1011" spans="1:162" s="668" customFormat="1" ht="24" customHeight="1">
      <c r="A1011" s="414"/>
      <c r="B1011" s="414"/>
      <c r="C1011" s="415" t="s">
        <v>599</v>
      </c>
      <c r="D1011" s="416" t="s">
        <v>1479</v>
      </c>
      <c r="E1011" s="417">
        <v>2246620</v>
      </c>
      <c r="F1011" s="417">
        <v>0</v>
      </c>
      <c r="G1011" s="417">
        <v>2246620</v>
      </c>
      <c r="H1011" s="667"/>
      <c r="I1011" s="665"/>
      <c r="J1011" s="665"/>
      <c r="K1011" s="666" t="s">
        <v>599</v>
      </c>
      <c r="L1011" s="585" t="s">
        <v>3427</v>
      </c>
      <c r="M1011" s="981">
        <f t="shared" si="45"/>
        <v>2246620</v>
      </c>
      <c r="N1011" s="981">
        <f t="shared" si="46"/>
        <v>0</v>
      </c>
      <c r="O1011" s="981">
        <f t="shared" si="47"/>
        <v>2246620</v>
      </c>
      <c r="P1011" s="667"/>
      <c r="Q1011" s="667"/>
      <c r="R1011" s="667"/>
      <c r="S1011" s="667"/>
      <c r="T1011" s="667"/>
      <c r="U1011" s="667"/>
      <c r="V1011" s="667"/>
      <c r="W1011" s="667"/>
      <c r="X1011" s="667"/>
      <c r="Y1011" s="667"/>
      <c r="Z1011" s="667"/>
      <c r="AA1011" s="667"/>
      <c r="AB1011" s="667"/>
      <c r="AC1011" s="667"/>
      <c r="AD1011" s="667"/>
      <c r="AE1011" s="667"/>
      <c r="AF1011" s="667"/>
      <c r="AG1011" s="667"/>
      <c r="AH1011" s="667"/>
      <c r="AI1011" s="667"/>
      <c r="AJ1011" s="667"/>
    </row>
    <row r="1012" spans="1:162" s="668" customFormat="1" ht="24" customHeight="1">
      <c r="A1012" s="385"/>
      <c r="B1012" s="384" t="s">
        <v>603</v>
      </c>
      <c r="C1012" s="385"/>
      <c r="D1012" s="418" t="s">
        <v>1480</v>
      </c>
      <c r="E1012" s="419">
        <v>1921770</v>
      </c>
      <c r="F1012" s="419">
        <v>0</v>
      </c>
      <c r="G1012" s="417">
        <v>1921770</v>
      </c>
      <c r="H1012" s="667"/>
      <c r="I1012" s="669"/>
      <c r="J1012" s="670" t="s">
        <v>603</v>
      </c>
      <c r="K1012" s="669"/>
      <c r="L1012" s="586" t="s">
        <v>4122</v>
      </c>
      <c r="M1012" s="982">
        <f t="shared" si="45"/>
        <v>1921770</v>
      </c>
      <c r="N1012" s="982">
        <f t="shared" si="46"/>
        <v>0</v>
      </c>
      <c r="O1012" s="982">
        <f t="shared" si="47"/>
        <v>1921770</v>
      </c>
      <c r="P1012" s="667"/>
      <c r="Q1012" s="667"/>
      <c r="R1012" s="667"/>
      <c r="S1012" s="667"/>
      <c r="T1012" s="667"/>
      <c r="U1012" s="667"/>
      <c r="V1012" s="667"/>
      <c r="W1012" s="667"/>
      <c r="X1012" s="667"/>
      <c r="Y1012" s="667"/>
      <c r="Z1012" s="667"/>
      <c r="AA1012" s="667"/>
      <c r="AB1012" s="667"/>
      <c r="AC1012" s="667"/>
      <c r="AD1012" s="667"/>
      <c r="AE1012" s="667"/>
      <c r="AF1012" s="667"/>
      <c r="AG1012" s="667"/>
      <c r="AH1012" s="667"/>
      <c r="AI1012" s="667"/>
      <c r="AJ1012" s="667"/>
    </row>
    <row r="1013" spans="1:162" s="672" customFormat="1" ht="24" customHeight="1">
      <c r="A1013" s="385"/>
      <c r="B1013" s="385"/>
      <c r="C1013" s="384" t="s">
        <v>603</v>
      </c>
      <c r="D1013" s="418" t="s">
        <v>1481</v>
      </c>
      <c r="E1013" s="419">
        <v>1921770</v>
      </c>
      <c r="F1013" s="419">
        <v>0</v>
      </c>
      <c r="G1013" s="417">
        <v>1921770</v>
      </c>
      <c r="H1013" s="667"/>
      <c r="I1013" s="669"/>
      <c r="J1013" s="669"/>
      <c r="K1013" s="670" t="s">
        <v>603</v>
      </c>
      <c r="L1013" s="586" t="s">
        <v>4123</v>
      </c>
      <c r="M1013" s="982">
        <f t="shared" si="45"/>
        <v>1921770</v>
      </c>
      <c r="N1013" s="982">
        <f t="shared" si="46"/>
        <v>0</v>
      </c>
      <c r="O1013" s="982">
        <f t="shared" si="47"/>
        <v>1921770</v>
      </c>
      <c r="P1013" s="667"/>
      <c r="Q1013" s="667"/>
      <c r="R1013" s="667"/>
      <c r="S1013" s="667"/>
      <c r="T1013" s="667"/>
      <c r="U1013" s="667"/>
      <c r="V1013" s="667"/>
      <c r="W1013" s="667"/>
      <c r="X1013" s="667"/>
      <c r="Y1013" s="667"/>
      <c r="Z1013" s="667"/>
      <c r="AA1013" s="667"/>
      <c r="AB1013" s="667"/>
      <c r="AC1013" s="667"/>
      <c r="AD1013" s="667"/>
      <c r="AE1013" s="667"/>
      <c r="AF1013" s="667"/>
      <c r="AG1013" s="667"/>
      <c r="AH1013" s="667"/>
      <c r="AI1013" s="667"/>
      <c r="AJ1013" s="667"/>
      <c r="AK1013" s="668"/>
      <c r="AL1013" s="668"/>
      <c r="AM1013" s="668"/>
      <c r="AN1013" s="668"/>
      <c r="AO1013" s="668"/>
      <c r="AP1013" s="668"/>
      <c r="AQ1013" s="668"/>
      <c r="AR1013" s="668"/>
      <c r="AS1013" s="668"/>
      <c r="AT1013" s="668"/>
      <c r="AU1013" s="668"/>
      <c r="AV1013" s="668"/>
      <c r="AW1013" s="668"/>
      <c r="AX1013" s="668"/>
      <c r="AY1013" s="668"/>
      <c r="AZ1013" s="668"/>
      <c r="BA1013" s="668"/>
      <c r="BB1013" s="668"/>
      <c r="BC1013" s="668"/>
      <c r="BD1013" s="668"/>
      <c r="BE1013" s="668"/>
      <c r="BF1013" s="668"/>
      <c r="BG1013" s="668"/>
      <c r="BH1013" s="668"/>
      <c r="BI1013" s="668"/>
      <c r="BJ1013" s="668"/>
      <c r="BK1013" s="668"/>
      <c r="BL1013" s="668"/>
      <c r="BM1013" s="668"/>
      <c r="BN1013" s="668"/>
      <c r="BO1013" s="668"/>
      <c r="BP1013" s="668"/>
      <c r="BQ1013" s="668"/>
      <c r="BR1013" s="668"/>
      <c r="BS1013" s="668"/>
      <c r="BT1013" s="668"/>
      <c r="BU1013" s="668"/>
      <c r="BV1013" s="668"/>
      <c r="BW1013" s="668"/>
      <c r="BX1013" s="668"/>
      <c r="BY1013" s="668"/>
      <c r="BZ1013" s="668"/>
      <c r="CA1013" s="668"/>
      <c r="CB1013" s="668"/>
      <c r="CC1013" s="668"/>
      <c r="CD1013" s="668"/>
      <c r="CE1013" s="668"/>
      <c r="CF1013" s="668"/>
      <c r="CG1013" s="668"/>
      <c r="CH1013" s="668"/>
      <c r="CI1013" s="668"/>
      <c r="CJ1013" s="668"/>
      <c r="CK1013" s="668"/>
      <c r="CL1013" s="668"/>
      <c r="CM1013" s="668"/>
      <c r="CN1013" s="668"/>
      <c r="CO1013" s="668"/>
      <c r="CP1013" s="668"/>
      <c r="CQ1013" s="668"/>
      <c r="CR1013" s="668"/>
      <c r="CS1013" s="668"/>
      <c r="CT1013" s="668"/>
      <c r="CU1013" s="668"/>
      <c r="CV1013" s="668"/>
      <c r="CW1013" s="668"/>
      <c r="CX1013" s="668"/>
      <c r="CY1013" s="668"/>
      <c r="CZ1013" s="668"/>
      <c r="DA1013" s="668"/>
      <c r="DB1013" s="668"/>
      <c r="DC1013" s="668"/>
      <c r="DD1013" s="668"/>
      <c r="DE1013" s="668"/>
      <c r="DF1013" s="668"/>
      <c r="DG1013" s="668"/>
      <c r="DH1013" s="668"/>
      <c r="DI1013" s="668"/>
      <c r="DJ1013" s="668"/>
      <c r="DK1013" s="668"/>
      <c r="DL1013" s="668"/>
      <c r="DM1013" s="668"/>
      <c r="DN1013" s="668"/>
      <c r="DO1013" s="668"/>
      <c r="DP1013" s="668"/>
      <c r="DQ1013" s="668"/>
      <c r="DR1013" s="668"/>
      <c r="DS1013" s="668"/>
      <c r="DT1013" s="668"/>
      <c r="DU1013" s="668"/>
      <c r="DV1013" s="668"/>
      <c r="DW1013" s="668"/>
      <c r="DX1013" s="668"/>
      <c r="DY1013" s="668"/>
      <c r="DZ1013" s="668"/>
      <c r="EA1013" s="668"/>
      <c r="EB1013" s="668"/>
      <c r="EC1013" s="668"/>
      <c r="ED1013" s="668"/>
      <c r="EE1013" s="668"/>
      <c r="EF1013" s="668"/>
      <c r="EG1013" s="668"/>
      <c r="EH1013" s="668"/>
      <c r="EI1013" s="668"/>
      <c r="EJ1013" s="668"/>
      <c r="EK1013" s="668"/>
      <c r="EL1013" s="668"/>
      <c r="EM1013" s="668"/>
      <c r="EN1013" s="668"/>
      <c r="EO1013" s="668"/>
      <c r="EP1013" s="668"/>
      <c r="EQ1013" s="668"/>
      <c r="ER1013" s="668"/>
      <c r="ES1013" s="668"/>
      <c r="ET1013" s="668"/>
      <c r="EU1013" s="668"/>
      <c r="EV1013" s="668"/>
      <c r="EW1013" s="668"/>
      <c r="EX1013" s="668"/>
      <c r="EY1013" s="668"/>
      <c r="EZ1013" s="668"/>
      <c r="FA1013" s="668"/>
      <c r="FB1013" s="668"/>
      <c r="FC1013" s="668"/>
      <c r="FD1013" s="668"/>
      <c r="FE1013" s="668"/>
      <c r="FF1013" s="668"/>
    </row>
    <row r="1014" spans="1:162" s="663" customFormat="1" ht="24" customHeight="1">
      <c r="A1014" s="385"/>
      <c r="B1014" s="384" t="s">
        <v>606</v>
      </c>
      <c r="C1014" s="385"/>
      <c r="D1014" s="418" t="s">
        <v>1482</v>
      </c>
      <c r="E1014" s="419">
        <v>10995660</v>
      </c>
      <c r="F1014" s="419">
        <v>0</v>
      </c>
      <c r="G1014" s="417">
        <v>10995660</v>
      </c>
      <c r="H1014" s="662"/>
      <c r="I1014" s="669"/>
      <c r="J1014" s="670" t="s">
        <v>606</v>
      </c>
      <c r="K1014" s="669"/>
      <c r="L1014" s="586" t="s">
        <v>4124</v>
      </c>
      <c r="M1014" s="982">
        <f t="shared" si="45"/>
        <v>10995660</v>
      </c>
      <c r="N1014" s="982">
        <f t="shared" si="46"/>
        <v>0</v>
      </c>
      <c r="O1014" s="982">
        <f t="shared" si="47"/>
        <v>10995660</v>
      </c>
      <c r="P1014" s="662"/>
      <c r="Q1014" s="662"/>
      <c r="R1014" s="662"/>
      <c r="S1014" s="662"/>
      <c r="T1014" s="662"/>
      <c r="U1014" s="662"/>
      <c r="V1014" s="662"/>
      <c r="W1014" s="662"/>
      <c r="X1014" s="662"/>
      <c r="Y1014" s="662"/>
      <c r="Z1014" s="662"/>
      <c r="AA1014" s="662"/>
      <c r="AB1014" s="662"/>
      <c r="AC1014" s="662"/>
      <c r="AD1014" s="662"/>
      <c r="AE1014" s="662"/>
      <c r="AF1014" s="662"/>
      <c r="AG1014" s="662"/>
      <c r="AH1014" s="662"/>
      <c r="AI1014" s="662"/>
      <c r="AJ1014" s="662"/>
    </row>
    <row r="1015" spans="1:162" s="678" customFormat="1" ht="24" customHeight="1" thickBot="1">
      <c r="A1015" s="385"/>
      <c r="B1015" s="385"/>
      <c r="C1015" s="384" t="s">
        <v>592</v>
      </c>
      <c r="D1015" s="418" t="s">
        <v>1483</v>
      </c>
      <c r="E1015" s="419">
        <v>9746060</v>
      </c>
      <c r="F1015" s="419">
        <v>0</v>
      </c>
      <c r="G1015" s="417">
        <v>9746060</v>
      </c>
      <c r="H1015" s="667"/>
      <c r="I1015" s="669"/>
      <c r="J1015" s="669"/>
      <c r="K1015" s="670" t="s">
        <v>592</v>
      </c>
      <c r="L1015" s="586" t="s">
        <v>4125</v>
      </c>
      <c r="M1015" s="982">
        <f t="shared" si="45"/>
        <v>9746060</v>
      </c>
      <c r="N1015" s="982">
        <f t="shared" si="46"/>
        <v>0</v>
      </c>
      <c r="O1015" s="982">
        <f t="shared" si="47"/>
        <v>9746060</v>
      </c>
      <c r="P1015" s="667"/>
      <c r="Q1015" s="667"/>
      <c r="R1015" s="667"/>
      <c r="S1015" s="667"/>
      <c r="T1015" s="667"/>
      <c r="U1015" s="667"/>
      <c r="V1015" s="667"/>
      <c r="W1015" s="667"/>
      <c r="X1015" s="667"/>
      <c r="Y1015" s="667"/>
      <c r="Z1015" s="667"/>
      <c r="AA1015" s="667"/>
      <c r="AB1015" s="667"/>
      <c r="AC1015" s="667"/>
      <c r="AD1015" s="667"/>
      <c r="AE1015" s="667"/>
      <c r="AF1015" s="667"/>
      <c r="AG1015" s="667"/>
      <c r="AH1015" s="667"/>
      <c r="AI1015" s="667"/>
      <c r="AJ1015" s="667"/>
      <c r="AK1015" s="668"/>
      <c r="AL1015" s="668"/>
      <c r="AM1015" s="668"/>
      <c r="AN1015" s="668"/>
      <c r="AO1015" s="668"/>
      <c r="AP1015" s="668"/>
      <c r="AQ1015" s="668"/>
      <c r="AR1015" s="668"/>
      <c r="AS1015" s="668"/>
      <c r="AT1015" s="668"/>
      <c r="AU1015" s="668"/>
      <c r="AV1015" s="668"/>
      <c r="AW1015" s="668"/>
      <c r="AX1015" s="668"/>
      <c r="AY1015" s="668"/>
      <c r="AZ1015" s="668"/>
      <c r="BA1015" s="668"/>
      <c r="BB1015" s="668"/>
      <c r="BC1015" s="668"/>
      <c r="BD1015" s="668"/>
      <c r="BE1015" s="668"/>
      <c r="BF1015" s="668"/>
      <c r="BG1015" s="668"/>
      <c r="BH1015" s="668"/>
      <c r="BI1015" s="668"/>
      <c r="BJ1015" s="668"/>
      <c r="BK1015" s="668"/>
      <c r="BL1015" s="668"/>
      <c r="BM1015" s="668"/>
      <c r="BN1015" s="668"/>
      <c r="BO1015" s="668"/>
      <c r="BP1015" s="668"/>
      <c r="BQ1015" s="668"/>
      <c r="BR1015" s="668"/>
      <c r="BS1015" s="668"/>
      <c r="BT1015" s="668"/>
      <c r="BU1015" s="668"/>
      <c r="BV1015" s="668"/>
      <c r="BW1015" s="668"/>
      <c r="BX1015" s="668"/>
      <c r="BY1015" s="668"/>
      <c r="BZ1015" s="668"/>
      <c r="CA1015" s="668"/>
      <c r="CB1015" s="668"/>
      <c r="CC1015" s="668"/>
      <c r="CD1015" s="668"/>
      <c r="CE1015" s="668"/>
      <c r="CF1015" s="668"/>
      <c r="CG1015" s="668"/>
      <c r="CH1015" s="668"/>
      <c r="CI1015" s="668"/>
      <c r="CJ1015" s="668"/>
      <c r="CK1015" s="668"/>
      <c r="CL1015" s="668"/>
      <c r="CM1015" s="668"/>
      <c r="CN1015" s="668"/>
      <c r="CO1015" s="668"/>
      <c r="CP1015" s="668"/>
      <c r="CQ1015" s="668"/>
      <c r="CR1015" s="668"/>
      <c r="CS1015" s="668"/>
      <c r="CT1015" s="668"/>
      <c r="CU1015" s="668"/>
      <c r="CV1015" s="668"/>
      <c r="CW1015" s="668"/>
      <c r="CX1015" s="668"/>
      <c r="CY1015" s="668"/>
      <c r="CZ1015" s="668"/>
      <c r="DA1015" s="668"/>
      <c r="DB1015" s="668"/>
      <c r="DC1015" s="668"/>
      <c r="DD1015" s="668"/>
      <c r="DE1015" s="668"/>
      <c r="DF1015" s="668"/>
      <c r="DG1015" s="668"/>
      <c r="DH1015" s="668"/>
      <c r="DI1015" s="668"/>
      <c r="DJ1015" s="668"/>
      <c r="DK1015" s="668"/>
      <c r="DL1015" s="668"/>
      <c r="DM1015" s="668"/>
      <c r="DN1015" s="668"/>
      <c r="DO1015" s="668"/>
      <c r="DP1015" s="668"/>
      <c r="DQ1015" s="668"/>
      <c r="DR1015" s="668"/>
      <c r="DS1015" s="668"/>
      <c r="DT1015" s="668"/>
      <c r="DU1015" s="668"/>
      <c r="DV1015" s="668"/>
      <c r="DW1015" s="668"/>
      <c r="DX1015" s="668"/>
      <c r="DY1015" s="668"/>
      <c r="DZ1015" s="668"/>
      <c r="EA1015" s="668"/>
      <c r="EB1015" s="668"/>
      <c r="EC1015" s="668"/>
      <c r="ED1015" s="668"/>
      <c r="EE1015" s="668"/>
      <c r="EF1015" s="668"/>
      <c r="EG1015" s="668"/>
      <c r="EH1015" s="668"/>
      <c r="EI1015" s="668"/>
      <c r="EJ1015" s="668"/>
      <c r="EK1015" s="668"/>
      <c r="EL1015" s="668"/>
      <c r="EM1015" s="668"/>
      <c r="EN1015" s="668"/>
      <c r="EO1015" s="668"/>
      <c r="EP1015" s="668"/>
      <c r="EQ1015" s="668"/>
      <c r="ER1015" s="668"/>
      <c r="ES1015" s="668"/>
      <c r="ET1015" s="668"/>
      <c r="EU1015" s="668"/>
      <c r="EV1015" s="668"/>
      <c r="EW1015" s="668"/>
      <c r="EX1015" s="668"/>
      <c r="EY1015" s="668"/>
      <c r="EZ1015" s="668"/>
      <c r="FA1015" s="668"/>
      <c r="FB1015" s="668"/>
      <c r="FC1015" s="668"/>
      <c r="FD1015" s="668"/>
      <c r="FE1015" s="668"/>
      <c r="FF1015" s="668"/>
    </row>
    <row r="1016" spans="1:162" s="668" customFormat="1" ht="24" customHeight="1" thickTop="1">
      <c r="A1016" s="385"/>
      <c r="B1016" s="384"/>
      <c r="C1016" s="385" t="s">
        <v>595</v>
      </c>
      <c r="D1016" s="418" t="s">
        <v>1484</v>
      </c>
      <c r="E1016" s="419">
        <v>1249600</v>
      </c>
      <c r="F1016" s="419">
        <v>0</v>
      </c>
      <c r="G1016" s="417">
        <v>1249600</v>
      </c>
      <c r="H1016" s="667"/>
      <c r="I1016" s="669"/>
      <c r="J1016" s="670"/>
      <c r="K1016" s="669" t="s">
        <v>595</v>
      </c>
      <c r="L1016" s="586" t="s">
        <v>4126</v>
      </c>
      <c r="M1016" s="982">
        <f t="shared" si="45"/>
        <v>1249600</v>
      </c>
      <c r="N1016" s="982">
        <f t="shared" si="46"/>
        <v>0</v>
      </c>
      <c r="O1016" s="982">
        <f t="shared" si="47"/>
        <v>1249600</v>
      </c>
      <c r="P1016" s="667"/>
      <c r="Q1016" s="667"/>
      <c r="R1016" s="667"/>
      <c r="S1016" s="667"/>
      <c r="T1016" s="667"/>
      <c r="U1016" s="667"/>
      <c r="V1016" s="667"/>
      <c r="W1016" s="667"/>
      <c r="X1016" s="667"/>
      <c r="Y1016" s="667"/>
      <c r="Z1016" s="667"/>
      <c r="AA1016" s="667"/>
      <c r="AB1016" s="667"/>
      <c r="AC1016" s="667"/>
      <c r="AD1016" s="667"/>
      <c r="AE1016" s="667"/>
      <c r="AF1016" s="667"/>
      <c r="AG1016" s="667"/>
      <c r="AH1016" s="667"/>
      <c r="AI1016" s="667"/>
      <c r="AJ1016" s="667"/>
    </row>
    <row r="1017" spans="1:162" s="678" customFormat="1" ht="24" customHeight="1" thickBot="1">
      <c r="A1017" s="424" t="s">
        <v>1485</v>
      </c>
      <c r="B1017" s="424"/>
      <c r="C1017" s="425"/>
      <c r="D1017" s="426" t="s">
        <v>1486</v>
      </c>
      <c r="E1017" s="427">
        <v>92499350</v>
      </c>
      <c r="F1017" s="427">
        <v>7299990</v>
      </c>
      <c r="G1017" s="439">
        <v>99799340</v>
      </c>
      <c r="H1017" s="667"/>
      <c r="I1017" s="675" t="s">
        <v>1485</v>
      </c>
      <c r="J1017" s="675"/>
      <c r="K1017" s="676"/>
      <c r="L1017" s="587" t="s">
        <v>4127</v>
      </c>
      <c r="M1017" s="984">
        <f t="shared" si="45"/>
        <v>92499350</v>
      </c>
      <c r="N1017" s="984">
        <f t="shared" si="46"/>
        <v>7299990</v>
      </c>
      <c r="O1017" s="984">
        <f t="shared" si="47"/>
        <v>99799340</v>
      </c>
      <c r="P1017" s="667"/>
      <c r="Q1017" s="667"/>
      <c r="R1017" s="667"/>
      <c r="S1017" s="667"/>
      <c r="T1017" s="667"/>
      <c r="U1017" s="667"/>
      <c r="V1017" s="667"/>
      <c r="W1017" s="667"/>
      <c r="X1017" s="667"/>
      <c r="Y1017" s="667"/>
      <c r="Z1017" s="667"/>
      <c r="AA1017" s="667"/>
      <c r="AB1017" s="667"/>
      <c r="AC1017" s="667"/>
      <c r="AD1017" s="667"/>
      <c r="AE1017" s="667"/>
      <c r="AF1017" s="667"/>
      <c r="AG1017" s="667"/>
      <c r="AH1017" s="667"/>
      <c r="AI1017" s="667"/>
      <c r="AJ1017" s="667"/>
      <c r="AK1017" s="668"/>
      <c r="AL1017" s="668"/>
      <c r="AM1017" s="668"/>
      <c r="AN1017" s="668"/>
      <c r="AO1017" s="668"/>
      <c r="AP1017" s="668"/>
      <c r="AQ1017" s="668"/>
      <c r="AR1017" s="668"/>
      <c r="AS1017" s="668"/>
      <c r="AT1017" s="668"/>
      <c r="AU1017" s="668"/>
      <c r="AV1017" s="668"/>
      <c r="AW1017" s="668"/>
      <c r="AX1017" s="668"/>
      <c r="AY1017" s="668"/>
      <c r="AZ1017" s="668"/>
      <c r="BA1017" s="668"/>
      <c r="BB1017" s="668"/>
      <c r="BC1017" s="668"/>
      <c r="BD1017" s="668"/>
      <c r="BE1017" s="668"/>
      <c r="BF1017" s="668"/>
      <c r="BG1017" s="668"/>
      <c r="BH1017" s="668"/>
      <c r="BI1017" s="668"/>
      <c r="BJ1017" s="668"/>
      <c r="BK1017" s="668"/>
      <c r="BL1017" s="668"/>
      <c r="BM1017" s="668"/>
      <c r="BN1017" s="668"/>
      <c r="BO1017" s="668"/>
      <c r="BP1017" s="668"/>
      <c r="BQ1017" s="668"/>
      <c r="BR1017" s="668"/>
      <c r="BS1017" s="668"/>
      <c r="BT1017" s="668"/>
      <c r="BU1017" s="668"/>
      <c r="BV1017" s="668"/>
      <c r="BW1017" s="668"/>
      <c r="BX1017" s="668"/>
      <c r="BY1017" s="668"/>
      <c r="BZ1017" s="668"/>
      <c r="CA1017" s="668"/>
      <c r="CB1017" s="668"/>
      <c r="CC1017" s="668"/>
      <c r="CD1017" s="668"/>
      <c r="CE1017" s="668"/>
      <c r="CF1017" s="668"/>
      <c r="CG1017" s="668"/>
      <c r="CH1017" s="668"/>
      <c r="CI1017" s="668"/>
      <c r="CJ1017" s="668"/>
      <c r="CK1017" s="668"/>
      <c r="CL1017" s="668"/>
      <c r="CM1017" s="668"/>
      <c r="CN1017" s="668"/>
      <c r="CO1017" s="668"/>
      <c r="CP1017" s="668"/>
      <c r="CQ1017" s="668"/>
      <c r="CR1017" s="668"/>
      <c r="CS1017" s="668"/>
      <c r="CT1017" s="668"/>
      <c r="CU1017" s="668"/>
      <c r="CV1017" s="668"/>
      <c r="CW1017" s="668"/>
      <c r="CX1017" s="668"/>
      <c r="CY1017" s="668"/>
      <c r="CZ1017" s="668"/>
      <c r="DA1017" s="668"/>
      <c r="DB1017" s="668"/>
      <c r="DC1017" s="668"/>
      <c r="DD1017" s="668"/>
      <c r="DE1017" s="668"/>
      <c r="DF1017" s="668"/>
      <c r="DG1017" s="668"/>
      <c r="DH1017" s="668"/>
      <c r="DI1017" s="668"/>
      <c r="DJ1017" s="668"/>
      <c r="DK1017" s="668"/>
      <c r="DL1017" s="668"/>
      <c r="DM1017" s="668"/>
      <c r="DN1017" s="668"/>
      <c r="DO1017" s="668"/>
      <c r="DP1017" s="668"/>
      <c r="DQ1017" s="668"/>
      <c r="DR1017" s="668"/>
      <c r="DS1017" s="668"/>
      <c r="DT1017" s="668"/>
      <c r="DU1017" s="668"/>
      <c r="DV1017" s="668"/>
      <c r="DW1017" s="668"/>
      <c r="DX1017" s="668"/>
      <c r="DY1017" s="668"/>
      <c r="DZ1017" s="668"/>
      <c r="EA1017" s="668"/>
      <c r="EB1017" s="668"/>
      <c r="EC1017" s="668"/>
      <c r="ED1017" s="668"/>
      <c r="EE1017" s="668"/>
      <c r="EF1017" s="668"/>
      <c r="EG1017" s="668"/>
      <c r="EH1017" s="668"/>
      <c r="EI1017" s="668"/>
      <c r="EJ1017" s="668"/>
      <c r="EK1017" s="668"/>
      <c r="EL1017" s="668"/>
      <c r="EM1017" s="668"/>
      <c r="EN1017" s="668"/>
      <c r="EO1017" s="668"/>
      <c r="EP1017" s="668"/>
      <c r="EQ1017" s="668"/>
      <c r="ER1017" s="668"/>
      <c r="ES1017" s="668"/>
      <c r="ET1017" s="668"/>
      <c r="EU1017" s="668"/>
      <c r="EV1017" s="668"/>
      <c r="EW1017" s="668"/>
      <c r="EX1017" s="668"/>
      <c r="EY1017" s="668"/>
      <c r="EZ1017" s="668"/>
      <c r="FA1017" s="668"/>
      <c r="FB1017" s="668"/>
      <c r="FC1017" s="668"/>
      <c r="FD1017" s="668"/>
      <c r="FE1017" s="668"/>
      <c r="FF1017" s="668"/>
    </row>
    <row r="1018" spans="1:162" s="672" customFormat="1" ht="24" customHeight="1" thickTop="1">
      <c r="A1018" s="415"/>
      <c r="B1018" s="414" t="s">
        <v>592</v>
      </c>
      <c r="C1018" s="414"/>
      <c r="D1018" s="416" t="s">
        <v>593</v>
      </c>
      <c r="E1018" s="417">
        <v>42098080</v>
      </c>
      <c r="F1018" s="417">
        <v>0</v>
      </c>
      <c r="G1018" s="417">
        <v>42098080</v>
      </c>
      <c r="H1018" s="667"/>
      <c r="I1018" s="666"/>
      <c r="J1018" s="665" t="s">
        <v>592</v>
      </c>
      <c r="K1018" s="665"/>
      <c r="L1018" s="585" t="s">
        <v>3339</v>
      </c>
      <c r="M1018" s="981">
        <f t="shared" si="45"/>
        <v>42098080</v>
      </c>
      <c r="N1018" s="981">
        <f t="shared" si="46"/>
        <v>0</v>
      </c>
      <c r="O1018" s="981">
        <f t="shared" si="47"/>
        <v>42098080</v>
      </c>
      <c r="P1018" s="667"/>
      <c r="Q1018" s="667"/>
      <c r="R1018" s="667"/>
      <c r="S1018" s="667"/>
      <c r="T1018" s="667"/>
      <c r="U1018" s="667"/>
      <c r="V1018" s="667"/>
      <c r="W1018" s="667"/>
      <c r="X1018" s="667"/>
      <c r="Y1018" s="667"/>
      <c r="Z1018" s="667"/>
      <c r="AA1018" s="667"/>
      <c r="AB1018" s="667"/>
      <c r="AC1018" s="667"/>
      <c r="AD1018" s="667"/>
      <c r="AE1018" s="667"/>
      <c r="AF1018" s="667"/>
      <c r="AG1018" s="667"/>
      <c r="AH1018" s="667"/>
      <c r="AI1018" s="667"/>
      <c r="AJ1018" s="667"/>
      <c r="AK1018" s="668"/>
      <c r="AL1018" s="668"/>
      <c r="AM1018" s="668"/>
      <c r="AN1018" s="668"/>
      <c r="AO1018" s="668"/>
      <c r="AP1018" s="668"/>
      <c r="AQ1018" s="668"/>
      <c r="AR1018" s="668"/>
      <c r="AS1018" s="668"/>
      <c r="AT1018" s="668"/>
      <c r="AU1018" s="668"/>
      <c r="AV1018" s="668"/>
      <c r="AW1018" s="668"/>
      <c r="AX1018" s="668"/>
      <c r="AY1018" s="668"/>
      <c r="AZ1018" s="668"/>
      <c r="BA1018" s="668"/>
      <c r="BB1018" s="668"/>
      <c r="BC1018" s="668"/>
      <c r="BD1018" s="668"/>
      <c r="BE1018" s="668"/>
      <c r="BF1018" s="668"/>
      <c r="BG1018" s="668"/>
      <c r="BH1018" s="668"/>
      <c r="BI1018" s="668"/>
      <c r="BJ1018" s="668"/>
      <c r="BK1018" s="668"/>
      <c r="BL1018" s="668"/>
      <c r="BM1018" s="668"/>
      <c r="BN1018" s="668"/>
      <c r="BO1018" s="668"/>
      <c r="BP1018" s="668"/>
      <c r="BQ1018" s="668"/>
      <c r="BR1018" s="668"/>
      <c r="BS1018" s="668"/>
      <c r="BT1018" s="668"/>
      <c r="BU1018" s="668"/>
      <c r="BV1018" s="668"/>
      <c r="BW1018" s="668"/>
      <c r="BX1018" s="668"/>
      <c r="BY1018" s="668"/>
      <c r="BZ1018" s="668"/>
      <c r="CA1018" s="668"/>
      <c r="CB1018" s="668"/>
      <c r="CC1018" s="668"/>
      <c r="CD1018" s="668"/>
      <c r="CE1018" s="668"/>
      <c r="CF1018" s="668"/>
      <c r="CG1018" s="668"/>
      <c r="CH1018" s="668"/>
      <c r="CI1018" s="668"/>
      <c r="CJ1018" s="668"/>
      <c r="CK1018" s="668"/>
      <c r="CL1018" s="668"/>
      <c r="CM1018" s="668"/>
      <c r="CN1018" s="668"/>
      <c r="CO1018" s="668"/>
      <c r="CP1018" s="668"/>
      <c r="CQ1018" s="668"/>
      <c r="CR1018" s="668"/>
      <c r="CS1018" s="668"/>
      <c r="CT1018" s="668"/>
      <c r="CU1018" s="668"/>
      <c r="CV1018" s="668"/>
      <c r="CW1018" s="668"/>
      <c r="CX1018" s="668"/>
      <c r="CY1018" s="668"/>
      <c r="CZ1018" s="668"/>
      <c r="DA1018" s="668"/>
      <c r="DB1018" s="668"/>
      <c r="DC1018" s="668"/>
      <c r="DD1018" s="668"/>
      <c r="DE1018" s="668"/>
      <c r="DF1018" s="668"/>
      <c r="DG1018" s="668"/>
      <c r="DH1018" s="668"/>
      <c r="DI1018" s="668"/>
      <c r="DJ1018" s="668"/>
      <c r="DK1018" s="668"/>
      <c r="DL1018" s="668"/>
      <c r="DM1018" s="668"/>
      <c r="DN1018" s="668"/>
      <c r="DO1018" s="668"/>
      <c r="DP1018" s="668"/>
      <c r="DQ1018" s="668"/>
      <c r="DR1018" s="668"/>
      <c r="DS1018" s="668"/>
      <c r="DT1018" s="668"/>
      <c r="DU1018" s="668"/>
      <c r="DV1018" s="668"/>
      <c r="DW1018" s="668"/>
      <c r="DX1018" s="668"/>
      <c r="DY1018" s="668"/>
      <c r="DZ1018" s="668"/>
      <c r="EA1018" s="668"/>
      <c r="EB1018" s="668"/>
      <c r="EC1018" s="668"/>
      <c r="ED1018" s="668"/>
      <c r="EE1018" s="668"/>
      <c r="EF1018" s="668"/>
      <c r="EG1018" s="668"/>
      <c r="EH1018" s="668"/>
      <c r="EI1018" s="668"/>
      <c r="EJ1018" s="668"/>
      <c r="EK1018" s="668"/>
      <c r="EL1018" s="668"/>
      <c r="EM1018" s="668"/>
      <c r="EN1018" s="668"/>
      <c r="EO1018" s="668"/>
      <c r="EP1018" s="668"/>
      <c r="EQ1018" s="668"/>
      <c r="ER1018" s="668"/>
      <c r="ES1018" s="668"/>
      <c r="ET1018" s="668"/>
      <c r="EU1018" s="668"/>
      <c r="EV1018" s="668"/>
      <c r="EW1018" s="668"/>
      <c r="EX1018" s="668"/>
      <c r="EY1018" s="668"/>
      <c r="EZ1018" s="668"/>
      <c r="FA1018" s="668"/>
      <c r="FB1018" s="668"/>
      <c r="FC1018" s="668"/>
      <c r="FD1018" s="668"/>
      <c r="FE1018" s="668"/>
      <c r="FF1018" s="668"/>
    </row>
    <row r="1019" spans="1:162" s="672" customFormat="1" ht="24" customHeight="1">
      <c r="A1019" s="414"/>
      <c r="B1019" s="415"/>
      <c r="C1019" s="414" t="s">
        <v>592</v>
      </c>
      <c r="D1019" s="416" t="s">
        <v>594</v>
      </c>
      <c r="E1019" s="417">
        <v>42098080</v>
      </c>
      <c r="F1019" s="417">
        <v>0</v>
      </c>
      <c r="G1019" s="417">
        <v>42098080</v>
      </c>
      <c r="H1019" s="667"/>
      <c r="I1019" s="665"/>
      <c r="J1019" s="666"/>
      <c r="K1019" s="665" t="s">
        <v>592</v>
      </c>
      <c r="L1019" s="585" t="s">
        <v>3327</v>
      </c>
      <c r="M1019" s="981">
        <f t="shared" si="45"/>
        <v>42098080</v>
      </c>
      <c r="N1019" s="981">
        <f t="shared" si="46"/>
        <v>0</v>
      </c>
      <c r="O1019" s="981">
        <f t="shared" si="47"/>
        <v>42098080</v>
      </c>
      <c r="P1019" s="667"/>
      <c r="Q1019" s="667"/>
      <c r="R1019" s="667"/>
      <c r="S1019" s="667"/>
      <c r="T1019" s="667"/>
      <c r="U1019" s="667"/>
      <c r="V1019" s="667"/>
      <c r="W1019" s="667"/>
      <c r="X1019" s="667"/>
      <c r="Y1019" s="667"/>
      <c r="Z1019" s="667"/>
      <c r="AA1019" s="667"/>
      <c r="AB1019" s="667"/>
      <c r="AC1019" s="667"/>
      <c r="AD1019" s="667"/>
      <c r="AE1019" s="667"/>
      <c r="AF1019" s="667"/>
      <c r="AG1019" s="667"/>
      <c r="AH1019" s="667"/>
      <c r="AI1019" s="667"/>
      <c r="AJ1019" s="667"/>
      <c r="AK1019" s="668"/>
      <c r="AL1019" s="668"/>
      <c r="AM1019" s="668"/>
      <c r="AN1019" s="668"/>
      <c r="AO1019" s="668"/>
      <c r="AP1019" s="668"/>
      <c r="AQ1019" s="668"/>
      <c r="AR1019" s="668"/>
      <c r="AS1019" s="668"/>
      <c r="AT1019" s="668"/>
      <c r="AU1019" s="668"/>
      <c r="AV1019" s="668"/>
      <c r="AW1019" s="668"/>
      <c r="AX1019" s="668"/>
      <c r="AY1019" s="668"/>
      <c r="AZ1019" s="668"/>
      <c r="BA1019" s="668"/>
      <c r="BB1019" s="668"/>
      <c r="BC1019" s="668"/>
      <c r="BD1019" s="668"/>
      <c r="BE1019" s="668"/>
      <c r="BF1019" s="668"/>
      <c r="BG1019" s="668"/>
      <c r="BH1019" s="668"/>
      <c r="BI1019" s="668"/>
      <c r="BJ1019" s="668"/>
      <c r="BK1019" s="668"/>
      <c r="BL1019" s="668"/>
      <c r="BM1019" s="668"/>
      <c r="BN1019" s="668"/>
      <c r="BO1019" s="668"/>
      <c r="BP1019" s="668"/>
      <c r="BQ1019" s="668"/>
      <c r="BR1019" s="668"/>
      <c r="BS1019" s="668"/>
      <c r="BT1019" s="668"/>
      <c r="BU1019" s="668"/>
      <c r="BV1019" s="668"/>
      <c r="BW1019" s="668"/>
      <c r="BX1019" s="668"/>
      <c r="BY1019" s="668"/>
      <c r="BZ1019" s="668"/>
      <c r="CA1019" s="668"/>
      <c r="CB1019" s="668"/>
      <c r="CC1019" s="668"/>
      <c r="CD1019" s="668"/>
      <c r="CE1019" s="668"/>
      <c r="CF1019" s="668"/>
      <c r="CG1019" s="668"/>
      <c r="CH1019" s="668"/>
      <c r="CI1019" s="668"/>
      <c r="CJ1019" s="668"/>
      <c r="CK1019" s="668"/>
      <c r="CL1019" s="668"/>
      <c r="CM1019" s="668"/>
      <c r="CN1019" s="668"/>
      <c r="CO1019" s="668"/>
      <c r="CP1019" s="668"/>
      <c r="CQ1019" s="668"/>
      <c r="CR1019" s="668"/>
      <c r="CS1019" s="668"/>
      <c r="CT1019" s="668"/>
      <c r="CU1019" s="668"/>
      <c r="CV1019" s="668"/>
      <c r="CW1019" s="668"/>
      <c r="CX1019" s="668"/>
      <c r="CY1019" s="668"/>
      <c r="CZ1019" s="668"/>
      <c r="DA1019" s="668"/>
      <c r="DB1019" s="668"/>
      <c r="DC1019" s="668"/>
      <c r="DD1019" s="668"/>
      <c r="DE1019" s="668"/>
      <c r="DF1019" s="668"/>
      <c r="DG1019" s="668"/>
      <c r="DH1019" s="668"/>
      <c r="DI1019" s="668"/>
      <c r="DJ1019" s="668"/>
      <c r="DK1019" s="668"/>
      <c r="DL1019" s="668"/>
      <c r="DM1019" s="668"/>
      <c r="DN1019" s="668"/>
      <c r="DO1019" s="668"/>
      <c r="DP1019" s="668"/>
      <c r="DQ1019" s="668"/>
      <c r="DR1019" s="668"/>
      <c r="DS1019" s="668"/>
      <c r="DT1019" s="668"/>
      <c r="DU1019" s="668"/>
      <c r="DV1019" s="668"/>
      <c r="DW1019" s="668"/>
      <c r="DX1019" s="668"/>
      <c r="DY1019" s="668"/>
      <c r="DZ1019" s="668"/>
      <c r="EA1019" s="668"/>
      <c r="EB1019" s="668"/>
      <c r="EC1019" s="668"/>
      <c r="ED1019" s="668"/>
      <c r="EE1019" s="668"/>
      <c r="EF1019" s="668"/>
      <c r="EG1019" s="668"/>
      <c r="EH1019" s="668"/>
      <c r="EI1019" s="668"/>
      <c r="EJ1019" s="668"/>
      <c r="EK1019" s="668"/>
      <c r="EL1019" s="668"/>
      <c r="EM1019" s="668"/>
      <c r="EN1019" s="668"/>
      <c r="EO1019" s="668"/>
      <c r="EP1019" s="668"/>
      <c r="EQ1019" s="668"/>
      <c r="ER1019" s="668"/>
      <c r="ES1019" s="668"/>
      <c r="ET1019" s="668"/>
      <c r="EU1019" s="668"/>
      <c r="EV1019" s="668"/>
      <c r="EW1019" s="668"/>
      <c r="EX1019" s="668"/>
      <c r="EY1019" s="668"/>
      <c r="EZ1019" s="668"/>
      <c r="FA1019" s="668"/>
      <c r="FB1019" s="668"/>
      <c r="FC1019" s="668"/>
      <c r="FD1019" s="668"/>
      <c r="FE1019" s="668"/>
      <c r="FF1019" s="668"/>
    </row>
    <row r="1020" spans="1:162" s="668" customFormat="1" ht="24" customHeight="1">
      <c r="A1020" s="385"/>
      <c r="B1020" s="385" t="s">
        <v>595</v>
      </c>
      <c r="C1020" s="384"/>
      <c r="D1020" s="418" t="s">
        <v>1487</v>
      </c>
      <c r="E1020" s="419">
        <v>33368070</v>
      </c>
      <c r="F1020" s="419">
        <v>0</v>
      </c>
      <c r="G1020" s="417">
        <v>33368070</v>
      </c>
      <c r="H1020" s="667"/>
      <c r="I1020" s="669"/>
      <c r="J1020" s="669" t="s">
        <v>595</v>
      </c>
      <c r="K1020" s="670"/>
      <c r="L1020" s="586" t="s">
        <v>4128</v>
      </c>
      <c r="M1020" s="982">
        <f t="shared" si="45"/>
        <v>33368070</v>
      </c>
      <c r="N1020" s="982">
        <f t="shared" si="46"/>
        <v>0</v>
      </c>
      <c r="O1020" s="982">
        <f t="shared" si="47"/>
        <v>33368070</v>
      </c>
      <c r="P1020" s="667"/>
      <c r="Q1020" s="667"/>
      <c r="R1020" s="667"/>
      <c r="S1020" s="667"/>
      <c r="T1020" s="667"/>
      <c r="U1020" s="667"/>
      <c r="V1020" s="667"/>
      <c r="W1020" s="667"/>
      <c r="X1020" s="667"/>
      <c r="Y1020" s="667"/>
      <c r="Z1020" s="667"/>
      <c r="AA1020" s="667"/>
      <c r="AB1020" s="667"/>
      <c r="AC1020" s="667"/>
      <c r="AD1020" s="667"/>
      <c r="AE1020" s="667"/>
      <c r="AF1020" s="667"/>
      <c r="AG1020" s="667"/>
      <c r="AH1020" s="667"/>
      <c r="AI1020" s="667"/>
      <c r="AJ1020" s="667"/>
    </row>
    <row r="1021" spans="1:162" s="668" customFormat="1" ht="24" customHeight="1">
      <c r="A1021" s="385"/>
      <c r="B1021" s="384"/>
      <c r="C1021" s="385" t="s">
        <v>592</v>
      </c>
      <c r="D1021" s="418" t="s">
        <v>1488</v>
      </c>
      <c r="E1021" s="419">
        <v>4920400</v>
      </c>
      <c r="F1021" s="419">
        <v>0</v>
      </c>
      <c r="G1021" s="417">
        <v>4920400</v>
      </c>
      <c r="H1021" s="667"/>
      <c r="I1021" s="669"/>
      <c r="J1021" s="670"/>
      <c r="K1021" s="669" t="s">
        <v>592</v>
      </c>
      <c r="L1021" s="586" t="s">
        <v>4129</v>
      </c>
      <c r="M1021" s="982">
        <f t="shared" si="45"/>
        <v>4920400</v>
      </c>
      <c r="N1021" s="982">
        <f t="shared" si="46"/>
        <v>0</v>
      </c>
      <c r="O1021" s="982">
        <f t="shared" si="47"/>
        <v>4920400</v>
      </c>
      <c r="P1021" s="667"/>
      <c r="Q1021" s="667"/>
      <c r="R1021" s="667"/>
      <c r="S1021" s="667"/>
      <c r="T1021" s="667"/>
      <c r="U1021" s="667"/>
      <c r="V1021" s="667"/>
      <c r="W1021" s="667"/>
      <c r="X1021" s="667"/>
      <c r="Y1021" s="667"/>
      <c r="Z1021" s="667"/>
      <c r="AA1021" s="667"/>
      <c r="AB1021" s="667"/>
      <c r="AC1021" s="667"/>
      <c r="AD1021" s="667"/>
      <c r="AE1021" s="667"/>
      <c r="AF1021" s="667"/>
      <c r="AG1021" s="667"/>
      <c r="AH1021" s="667"/>
      <c r="AI1021" s="667"/>
      <c r="AJ1021" s="667"/>
    </row>
    <row r="1022" spans="1:162" s="678" customFormat="1" ht="24" customHeight="1" thickBot="1">
      <c r="A1022" s="385"/>
      <c r="B1022" s="385"/>
      <c r="C1022" s="384" t="s">
        <v>595</v>
      </c>
      <c r="D1022" s="418" t="s">
        <v>1489</v>
      </c>
      <c r="E1022" s="419">
        <v>12999460</v>
      </c>
      <c r="F1022" s="419">
        <v>0</v>
      </c>
      <c r="G1022" s="417">
        <v>12999460</v>
      </c>
      <c r="H1022" s="667"/>
      <c r="I1022" s="669"/>
      <c r="J1022" s="669"/>
      <c r="K1022" s="670" t="s">
        <v>595</v>
      </c>
      <c r="L1022" s="586" t="s">
        <v>4130</v>
      </c>
      <c r="M1022" s="982">
        <f t="shared" si="45"/>
        <v>12999460</v>
      </c>
      <c r="N1022" s="982">
        <f t="shared" si="46"/>
        <v>0</v>
      </c>
      <c r="O1022" s="982">
        <f t="shared" si="47"/>
        <v>12999460</v>
      </c>
      <c r="P1022" s="667"/>
      <c r="Q1022" s="667"/>
      <c r="R1022" s="667"/>
      <c r="S1022" s="667"/>
      <c r="T1022" s="667"/>
      <c r="U1022" s="667"/>
      <c r="V1022" s="667"/>
      <c r="W1022" s="667"/>
      <c r="X1022" s="667"/>
      <c r="Y1022" s="667"/>
      <c r="Z1022" s="667"/>
      <c r="AA1022" s="667"/>
      <c r="AB1022" s="667"/>
      <c r="AC1022" s="667"/>
      <c r="AD1022" s="667"/>
      <c r="AE1022" s="667"/>
      <c r="AF1022" s="667"/>
      <c r="AG1022" s="667"/>
      <c r="AH1022" s="667"/>
      <c r="AI1022" s="667"/>
      <c r="AJ1022" s="667"/>
      <c r="AK1022" s="668"/>
      <c r="AL1022" s="668"/>
      <c r="AM1022" s="668"/>
      <c r="AN1022" s="668"/>
      <c r="AO1022" s="668"/>
      <c r="AP1022" s="668"/>
      <c r="AQ1022" s="668"/>
      <c r="AR1022" s="668"/>
      <c r="AS1022" s="668"/>
      <c r="AT1022" s="668"/>
      <c r="AU1022" s="668"/>
      <c r="AV1022" s="668"/>
      <c r="AW1022" s="668"/>
      <c r="AX1022" s="668"/>
      <c r="AY1022" s="668"/>
      <c r="AZ1022" s="668"/>
      <c r="BA1022" s="668"/>
      <c r="BB1022" s="668"/>
      <c r="BC1022" s="668"/>
      <c r="BD1022" s="668"/>
      <c r="BE1022" s="668"/>
      <c r="BF1022" s="668"/>
      <c r="BG1022" s="668"/>
      <c r="BH1022" s="668"/>
      <c r="BI1022" s="668"/>
      <c r="BJ1022" s="668"/>
      <c r="BK1022" s="668"/>
      <c r="BL1022" s="668"/>
      <c r="BM1022" s="668"/>
      <c r="BN1022" s="668"/>
      <c r="BO1022" s="668"/>
      <c r="BP1022" s="668"/>
      <c r="BQ1022" s="668"/>
      <c r="BR1022" s="668"/>
      <c r="BS1022" s="668"/>
      <c r="BT1022" s="668"/>
      <c r="BU1022" s="668"/>
      <c r="BV1022" s="668"/>
      <c r="BW1022" s="668"/>
      <c r="BX1022" s="668"/>
      <c r="BY1022" s="668"/>
      <c r="BZ1022" s="668"/>
      <c r="CA1022" s="668"/>
      <c r="CB1022" s="668"/>
      <c r="CC1022" s="668"/>
      <c r="CD1022" s="668"/>
      <c r="CE1022" s="668"/>
      <c r="CF1022" s="668"/>
      <c r="CG1022" s="668"/>
      <c r="CH1022" s="668"/>
      <c r="CI1022" s="668"/>
      <c r="CJ1022" s="668"/>
      <c r="CK1022" s="668"/>
      <c r="CL1022" s="668"/>
      <c r="CM1022" s="668"/>
      <c r="CN1022" s="668"/>
      <c r="CO1022" s="668"/>
      <c r="CP1022" s="668"/>
      <c r="CQ1022" s="668"/>
      <c r="CR1022" s="668"/>
      <c r="CS1022" s="668"/>
      <c r="CT1022" s="668"/>
      <c r="CU1022" s="668"/>
      <c r="CV1022" s="668"/>
      <c r="CW1022" s="668"/>
      <c r="CX1022" s="668"/>
      <c r="CY1022" s="668"/>
      <c r="CZ1022" s="668"/>
      <c r="DA1022" s="668"/>
      <c r="DB1022" s="668"/>
      <c r="DC1022" s="668"/>
      <c r="DD1022" s="668"/>
      <c r="DE1022" s="668"/>
      <c r="DF1022" s="668"/>
      <c r="DG1022" s="668"/>
      <c r="DH1022" s="668"/>
      <c r="DI1022" s="668"/>
      <c r="DJ1022" s="668"/>
      <c r="DK1022" s="668"/>
      <c r="DL1022" s="668"/>
      <c r="DM1022" s="668"/>
      <c r="DN1022" s="668"/>
      <c r="DO1022" s="668"/>
      <c r="DP1022" s="668"/>
      <c r="DQ1022" s="668"/>
      <c r="DR1022" s="668"/>
      <c r="DS1022" s="668"/>
      <c r="DT1022" s="668"/>
      <c r="DU1022" s="668"/>
      <c r="DV1022" s="668"/>
      <c r="DW1022" s="668"/>
      <c r="DX1022" s="668"/>
      <c r="DY1022" s="668"/>
      <c r="DZ1022" s="668"/>
      <c r="EA1022" s="668"/>
      <c r="EB1022" s="668"/>
      <c r="EC1022" s="668"/>
      <c r="ED1022" s="668"/>
      <c r="EE1022" s="668"/>
      <c r="EF1022" s="668"/>
      <c r="EG1022" s="668"/>
      <c r="EH1022" s="668"/>
      <c r="EI1022" s="668"/>
      <c r="EJ1022" s="668"/>
      <c r="EK1022" s="668"/>
      <c r="EL1022" s="668"/>
      <c r="EM1022" s="668"/>
      <c r="EN1022" s="668"/>
      <c r="EO1022" s="668"/>
      <c r="EP1022" s="668"/>
      <c r="EQ1022" s="668"/>
      <c r="ER1022" s="668"/>
      <c r="ES1022" s="668"/>
      <c r="ET1022" s="668"/>
      <c r="EU1022" s="668"/>
      <c r="EV1022" s="668"/>
      <c r="EW1022" s="668"/>
      <c r="EX1022" s="668"/>
      <c r="EY1022" s="668"/>
      <c r="EZ1022" s="668"/>
      <c r="FA1022" s="668"/>
      <c r="FB1022" s="668"/>
      <c r="FC1022" s="668"/>
      <c r="FD1022" s="668"/>
      <c r="FE1022" s="668"/>
      <c r="FF1022" s="668"/>
    </row>
    <row r="1023" spans="1:162" s="672" customFormat="1" ht="24" customHeight="1" thickTop="1">
      <c r="A1023" s="385"/>
      <c r="B1023" s="384"/>
      <c r="C1023" s="385" t="s">
        <v>599</v>
      </c>
      <c r="D1023" s="418" t="s">
        <v>1490</v>
      </c>
      <c r="E1023" s="419">
        <v>6983220</v>
      </c>
      <c r="F1023" s="419">
        <v>0</v>
      </c>
      <c r="G1023" s="419">
        <v>6983220</v>
      </c>
      <c r="H1023" s="667"/>
      <c r="I1023" s="669"/>
      <c r="J1023" s="670"/>
      <c r="K1023" s="669" t="s">
        <v>599</v>
      </c>
      <c r="L1023" s="586" t="s">
        <v>4131</v>
      </c>
      <c r="M1023" s="982">
        <f t="shared" si="45"/>
        <v>6983220</v>
      </c>
      <c r="N1023" s="982">
        <f t="shared" si="46"/>
        <v>0</v>
      </c>
      <c r="O1023" s="982">
        <f t="shared" si="47"/>
        <v>6983220</v>
      </c>
      <c r="P1023" s="667"/>
      <c r="Q1023" s="667"/>
      <c r="R1023" s="667"/>
      <c r="S1023" s="667"/>
      <c r="T1023" s="667"/>
      <c r="U1023" s="667"/>
      <c r="V1023" s="667"/>
      <c r="W1023" s="667"/>
      <c r="X1023" s="667"/>
      <c r="Y1023" s="667"/>
      <c r="Z1023" s="667"/>
      <c r="AA1023" s="667"/>
      <c r="AB1023" s="667"/>
      <c r="AC1023" s="667"/>
      <c r="AD1023" s="667"/>
      <c r="AE1023" s="667"/>
      <c r="AF1023" s="667"/>
      <c r="AG1023" s="667"/>
      <c r="AH1023" s="667"/>
      <c r="AI1023" s="667"/>
      <c r="AJ1023" s="667"/>
      <c r="AK1023" s="668"/>
      <c r="AL1023" s="668"/>
      <c r="AM1023" s="668"/>
      <c r="AN1023" s="668"/>
      <c r="AO1023" s="668"/>
      <c r="AP1023" s="668"/>
      <c r="AQ1023" s="668"/>
      <c r="AR1023" s="668"/>
      <c r="AS1023" s="668"/>
      <c r="AT1023" s="668"/>
      <c r="AU1023" s="668"/>
      <c r="AV1023" s="668"/>
      <c r="AW1023" s="668"/>
      <c r="AX1023" s="668"/>
      <c r="AY1023" s="668"/>
      <c r="AZ1023" s="668"/>
      <c r="BA1023" s="668"/>
      <c r="BB1023" s="668"/>
      <c r="BC1023" s="668"/>
      <c r="BD1023" s="668"/>
      <c r="BE1023" s="668"/>
      <c r="BF1023" s="668"/>
      <c r="BG1023" s="668"/>
      <c r="BH1023" s="668"/>
      <c r="BI1023" s="668"/>
      <c r="BJ1023" s="668"/>
      <c r="BK1023" s="668"/>
      <c r="BL1023" s="668"/>
      <c r="BM1023" s="668"/>
      <c r="BN1023" s="668"/>
      <c r="BO1023" s="668"/>
      <c r="BP1023" s="668"/>
      <c r="BQ1023" s="668"/>
      <c r="BR1023" s="668"/>
      <c r="BS1023" s="668"/>
      <c r="BT1023" s="668"/>
      <c r="BU1023" s="668"/>
      <c r="BV1023" s="668"/>
      <c r="BW1023" s="668"/>
      <c r="BX1023" s="668"/>
      <c r="BY1023" s="668"/>
      <c r="BZ1023" s="668"/>
      <c r="CA1023" s="668"/>
      <c r="CB1023" s="668"/>
      <c r="CC1023" s="668"/>
      <c r="CD1023" s="668"/>
      <c r="CE1023" s="668"/>
      <c r="CF1023" s="668"/>
      <c r="CG1023" s="668"/>
      <c r="CH1023" s="668"/>
      <c r="CI1023" s="668"/>
      <c r="CJ1023" s="668"/>
      <c r="CK1023" s="668"/>
      <c r="CL1023" s="668"/>
      <c r="CM1023" s="668"/>
      <c r="CN1023" s="668"/>
      <c r="CO1023" s="668"/>
      <c r="CP1023" s="668"/>
      <c r="CQ1023" s="668"/>
      <c r="CR1023" s="668"/>
      <c r="CS1023" s="668"/>
      <c r="CT1023" s="668"/>
      <c r="CU1023" s="668"/>
      <c r="CV1023" s="668"/>
      <c r="CW1023" s="668"/>
      <c r="CX1023" s="668"/>
      <c r="CY1023" s="668"/>
      <c r="CZ1023" s="668"/>
      <c r="DA1023" s="668"/>
      <c r="DB1023" s="668"/>
      <c r="DC1023" s="668"/>
      <c r="DD1023" s="668"/>
      <c r="DE1023" s="668"/>
      <c r="DF1023" s="668"/>
      <c r="DG1023" s="668"/>
      <c r="DH1023" s="668"/>
      <c r="DI1023" s="668"/>
      <c r="DJ1023" s="668"/>
      <c r="DK1023" s="668"/>
      <c r="DL1023" s="668"/>
      <c r="DM1023" s="668"/>
      <c r="DN1023" s="668"/>
      <c r="DO1023" s="668"/>
      <c r="DP1023" s="668"/>
      <c r="DQ1023" s="668"/>
      <c r="DR1023" s="668"/>
      <c r="DS1023" s="668"/>
      <c r="DT1023" s="668"/>
      <c r="DU1023" s="668"/>
      <c r="DV1023" s="668"/>
      <c r="DW1023" s="668"/>
      <c r="DX1023" s="668"/>
      <c r="DY1023" s="668"/>
      <c r="DZ1023" s="668"/>
      <c r="EA1023" s="668"/>
      <c r="EB1023" s="668"/>
      <c r="EC1023" s="668"/>
      <c r="ED1023" s="668"/>
      <c r="EE1023" s="668"/>
      <c r="EF1023" s="668"/>
      <c r="EG1023" s="668"/>
      <c r="EH1023" s="668"/>
      <c r="EI1023" s="668"/>
      <c r="EJ1023" s="668"/>
      <c r="EK1023" s="668"/>
      <c r="EL1023" s="668"/>
      <c r="EM1023" s="668"/>
      <c r="EN1023" s="668"/>
      <c r="EO1023" s="668"/>
      <c r="EP1023" s="668"/>
      <c r="EQ1023" s="668"/>
      <c r="ER1023" s="668"/>
      <c r="ES1023" s="668"/>
      <c r="ET1023" s="668"/>
      <c r="EU1023" s="668"/>
      <c r="EV1023" s="668"/>
      <c r="EW1023" s="668"/>
      <c r="EX1023" s="668"/>
      <c r="EY1023" s="668"/>
      <c r="EZ1023" s="668"/>
      <c r="FA1023" s="668"/>
      <c r="FB1023" s="668"/>
      <c r="FC1023" s="668"/>
      <c r="FD1023" s="668"/>
      <c r="FE1023" s="668"/>
      <c r="FF1023" s="668"/>
    </row>
    <row r="1024" spans="1:162" s="684" customFormat="1" ht="24" customHeight="1">
      <c r="A1024" s="385"/>
      <c r="B1024" s="385"/>
      <c r="C1024" s="384" t="s">
        <v>603</v>
      </c>
      <c r="D1024" s="418" t="s">
        <v>1491</v>
      </c>
      <c r="E1024" s="419">
        <v>2211150</v>
      </c>
      <c r="F1024" s="419">
        <v>0</v>
      </c>
      <c r="G1024" s="419">
        <v>2211150</v>
      </c>
      <c r="H1024" s="667"/>
      <c r="I1024" s="669"/>
      <c r="J1024" s="669"/>
      <c r="K1024" s="670" t="s">
        <v>603</v>
      </c>
      <c r="L1024" s="586" t="s">
        <v>4132</v>
      </c>
      <c r="M1024" s="982">
        <f t="shared" si="45"/>
        <v>2211150</v>
      </c>
      <c r="N1024" s="982">
        <f t="shared" si="46"/>
        <v>0</v>
      </c>
      <c r="O1024" s="982">
        <f t="shared" si="47"/>
        <v>2211150</v>
      </c>
      <c r="P1024" s="667"/>
      <c r="Q1024" s="667"/>
      <c r="R1024" s="667"/>
      <c r="S1024" s="667"/>
      <c r="T1024" s="667"/>
      <c r="U1024" s="667"/>
      <c r="V1024" s="667"/>
      <c r="W1024" s="667"/>
      <c r="X1024" s="667"/>
      <c r="Y1024" s="667"/>
      <c r="Z1024" s="667"/>
      <c r="AA1024" s="667"/>
      <c r="AB1024" s="667"/>
      <c r="AC1024" s="667"/>
      <c r="AD1024" s="667"/>
      <c r="AE1024" s="667"/>
      <c r="AF1024" s="667"/>
      <c r="AG1024" s="667"/>
      <c r="AH1024" s="667"/>
      <c r="AI1024" s="667"/>
      <c r="AJ1024" s="667"/>
      <c r="AK1024" s="668"/>
      <c r="AL1024" s="668"/>
      <c r="AM1024" s="668"/>
      <c r="AN1024" s="668"/>
      <c r="AO1024" s="668"/>
      <c r="AP1024" s="668"/>
      <c r="AQ1024" s="668"/>
      <c r="AR1024" s="668"/>
      <c r="AS1024" s="668"/>
      <c r="AT1024" s="668"/>
      <c r="AU1024" s="668"/>
      <c r="AV1024" s="668"/>
      <c r="AW1024" s="668"/>
      <c r="AX1024" s="668"/>
      <c r="AY1024" s="668"/>
      <c r="AZ1024" s="668"/>
      <c r="BA1024" s="668"/>
      <c r="BB1024" s="668"/>
      <c r="BC1024" s="668"/>
      <c r="BD1024" s="668"/>
      <c r="BE1024" s="668"/>
      <c r="BF1024" s="668"/>
      <c r="BG1024" s="668"/>
      <c r="BH1024" s="668"/>
      <c r="BI1024" s="668"/>
      <c r="BJ1024" s="668"/>
      <c r="BK1024" s="668"/>
      <c r="BL1024" s="668"/>
      <c r="BM1024" s="668"/>
      <c r="BN1024" s="668"/>
      <c r="BO1024" s="668"/>
      <c r="BP1024" s="668"/>
      <c r="BQ1024" s="668"/>
      <c r="BR1024" s="668"/>
      <c r="BS1024" s="668"/>
      <c r="BT1024" s="668"/>
      <c r="BU1024" s="668"/>
      <c r="BV1024" s="668"/>
      <c r="BW1024" s="668"/>
      <c r="BX1024" s="668"/>
      <c r="BY1024" s="668"/>
      <c r="BZ1024" s="668"/>
      <c r="CA1024" s="668"/>
      <c r="CB1024" s="668"/>
      <c r="CC1024" s="668"/>
      <c r="CD1024" s="668"/>
      <c r="CE1024" s="668"/>
      <c r="CF1024" s="668"/>
      <c r="CG1024" s="668"/>
      <c r="CH1024" s="668"/>
      <c r="CI1024" s="668"/>
      <c r="CJ1024" s="668"/>
      <c r="CK1024" s="668"/>
      <c r="CL1024" s="668"/>
      <c r="CM1024" s="668"/>
      <c r="CN1024" s="668"/>
      <c r="CO1024" s="668"/>
      <c r="CP1024" s="668"/>
      <c r="CQ1024" s="668"/>
      <c r="CR1024" s="668"/>
      <c r="CS1024" s="668"/>
      <c r="CT1024" s="668"/>
      <c r="CU1024" s="668"/>
      <c r="CV1024" s="668"/>
      <c r="CW1024" s="668"/>
      <c r="CX1024" s="668"/>
      <c r="CY1024" s="668"/>
      <c r="CZ1024" s="668"/>
      <c r="DA1024" s="668"/>
      <c r="DB1024" s="668"/>
      <c r="DC1024" s="668"/>
      <c r="DD1024" s="668"/>
      <c r="DE1024" s="668"/>
      <c r="DF1024" s="668"/>
      <c r="DG1024" s="668"/>
      <c r="DH1024" s="668"/>
      <c r="DI1024" s="668"/>
      <c r="DJ1024" s="668"/>
      <c r="DK1024" s="668"/>
      <c r="DL1024" s="668"/>
      <c r="DM1024" s="668"/>
      <c r="DN1024" s="668"/>
      <c r="DO1024" s="668"/>
      <c r="DP1024" s="668"/>
      <c r="DQ1024" s="668"/>
      <c r="DR1024" s="668"/>
      <c r="DS1024" s="668"/>
      <c r="DT1024" s="668"/>
      <c r="DU1024" s="668"/>
      <c r="DV1024" s="668"/>
      <c r="DW1024" s="668"/>
      <c r="DX1024" s="668"/>
      <c r="DY1024" s="668"/>
      <c r="DZ1024" s="668"/>
      <c r="EA1024" s="668"/>
      <c r="EB1024" s="668"/>
      <c r="EC1024" s="668"/>
      <c r="ED1024" s="668"/>
      <c r="EE1024" s="668"/>
      <c r="EF1024" s="668"/>
      <c r="EG1024" s="668"/>
      <c r="EH1024" s="668"/>
      <c r="EI1024" s="668"/>
      <c r="EJ1024" s="668"/>
      <c r="EK1024" s="668"/>
      <c r="EL1024" s="668"/>
      <c r="EM1024" s="668"/>
      <c r="EN1024" s="668"/>
      <c r="EO1024" s="668"/>
      <c r="EP1024" s="668"/>
      <c r="EQ1024" s="668"/>
      <c r="ER1024" s="668"/>
      <c r="ES1024" s="668"/>
      <c r="ET1024" s="668"/>
      <c r="EU1024" s="668"/>
      <c r="EV1024" s="668"/>
      <c r="EW1024" s="668"/>
      <c r="EX1024" s="668"/>
      <c r="EY1024" s="668"/>
      <c r="EZ1024" s="668"/>
      <c r="FA1024" s="668"/>
      <c r="FB1024" s="668"/>
      <c r="FC1024" s="668"/>
      <c r="FD1024" s="668"/>
      <c r="FE1024" s="668"/>
      <c r="FF1024" s="668"/>
    </row>
    <row r="1025" spans="1:162" s="672" customFormat="1" ht="24" customHeight="1">
      <c r="A1025" s="415"/>
      <c r="B1025" s="414"/>
      <c r="C1025" s="414" t="s">
        <v>606</v>
      </c>
      <c r="D1025" s="416" t="s">
        <v>1492</v>
      </c>
      <c r="E1025" s="417">
        <v>6253840</v>
      </c>
      <c r="F1025" s="417">
        <v>0</v>
      </c>
      <c r="G1025" s="417">
        <v>6253840</v>
      </c>
      <c r="H1025" s="667"/>
      <c r="I1025" s="666"/>
      <c r="J1025" s="665"/>
      <c r="K1025" s="665" t="s">
        <v>606</v>
      </c>
      <c r="L1025" s="585" t="s">
        <v>4133</v>
      </c>
      <c r="M1025" s="981">
        <f t="shared" si="45"/>
        <v>6253840</v>
      </c>
      <c r="N1025" s="981">
        <f t="shared" si="46"/>
        <v>0</v>
      </c>
      <c r="O1025" s="981">
        <f t="shared" si="47"/>
        <v>6253840</v>
      </c>
      <c r="P1025" s="667"/>
      <c r="Q1025" s="667"/>
      <c r="R1025" s="667"/>
      <c r="S1025" s="667"/>
      <c r="T1025" s="667"/>
      <c r="U1025" s="667"/>
      <c r="V1025" s="667"/>
      <c r="W1025" s="667"/>
      <c r="X1025" s="667"/>
      <c r="Y1025" s="667"/>
      <c r="Z1025" s="667"/>
      <c r="AA1025" s="667"/>
      <c r="AB1025" s="667"/>
      <c r="AC1025" s="667"/>
      <c r="AD1025" s="667"/>
      <c r="AE1025" s="667"/>
      <c r="AF1025" s="667"/>
      <c r="AG1025" s="667"/>
      <c r="AH1025" s="667"/>
      <c r="AI1025" s="667"/>
      <c r="AJ1025" s="667"/>
      <c r="AK1025" s="668"/>
      <c r="AL1025" s="668"/>
      <c r="AM1025" s="668"/>
      <c r="AN1025" s="668"/>
      <c r="AO1025" s="668"/>
      <c r="AP1025" s="668"/>
      <c r="AQ1025" s="668"/>
      <c r="AR1025" s="668"/>
      <c r="AS1025" s="668"/>
      <c r="AT1025" s="668"/>
      <c r="AU1025" s="668"/>
      <c r="AV1025" s="668"/>
      <c r="AW1025" s="668"/>
      <c r="AX1025" s="668"/>
      <c r="AY1025" s="668"/>
      <c r="AZ1025" s="668"/>
      <c r="BA1025" s="668"/>
      <c r="BB1025" s="668"/>
      <c r="BC1025" s="668"/>
      <c r="BD1025" s="668"/>
      <c r="BE1025" s="668"/>
      <c r="BF1025" s="668"/>
      <c r="BG1025" s="668"/>
      <c r="BH1025" s="668"/>
      <c r="BI1025" s="668"/>
      <c r="BJ1025" s="668"/>
      <c r="BK1025" s="668"/>
      <c r="BL1025" s="668"/>
      <c r="BM1025" s="668"/>
      <c r="BN1025" s="668"/>
      <c r="BO1025" s="668"/>
      <c r="BP1025" s="668"/>
      <c r="BQ1025" s="668"/>
      <c r="BR1025" s="668"/>
      <c r="BS1025" s="668"/>
      <c r="BT1025" s="668"/>
      <c r="BU1025" s="668"/>
      <c r="BV1025" s="668"/>
      <c r="BW1025" s="668"/>
      <c r="BX1025" s="668"/>
      <c r="BY1025" s="668"/>
      <c r="BZ1025" s="668"/>
      <c r="CA1025" s="668"/>
      <c r="CB1025" s="668"/>
      <c r="CC1025" s="668"/>
      <c r="CD1025" s="668"/>
      <c r="CE1025" s="668"/>
      <c r="CF1025" s="668"/>
      <c r="CG1025" s="668"/>
      <c r="CH1025" s="668"/>
      <c r="CI1025" s="668"/>
      <c r="CJ1025" s="668"/>
      <c r="CK1025" s="668"/>
      <c r="CL1025" s="668"/>
      <c r="CM1025" s="668"/>
      <c r="CN1025" s="668"/>
      <c r="CO1025" s="668"/>
      <c r="CP1025" s="668"/>
      <c r="CQ1025" s="668"/>
      <c r="CR1025" s="668"/>
      <c r="CS1025" s="668"/>
      <c r="CT1025" s="668"/>
      <c r="CU1025" s="668"/>
      <c r="CV1025" s="668"/>
      <c r="CW1025" s="668"/>
      <c r="CX1025" s="668"/>
      <c r="CY1025" s="668"/>
      <c r="CZ1025" s="668"/>
      <c r="DA1025" s="668"/>
      <c r="DB1025" s="668"/>
      <c r="DC1025" s="668"/>
      <c r="DD1025" s="668"/>
      <c r="DE1025" s="668"/>
      <c r="DF1025" s="668"/>
      <c r="DG1025" s="668"/>
      <c r="DH1025" s="668"/>
      <c r="DI1025" s="668"/>
      <c r="DJ1025" s="668"/>
      <c r="DK1025" s="668"/>
      <c r="DL1025" s="668"/>
      <c r="DM1025" s="668"/>
      <c r="DN1025" s="668"/>
      <c r="DO1025" s="668"/>
      <c r="DP1025" s="668"/>
      <c r="DQ1025" s="668"/>
      <c r="DR1025" s="668"/>
      <c r="DS1025" s="668"/>
      <c r="DT1025" s="668"/>
      <c r="DU1025" s="668"/>
      <c r="DV1025" s="668"/>
      <c r="DW1025" s="668"/>
      <c r="DX1025" s="668"/>
      <c r="DY1025" s="668"/>
      <c r="DZ1025" s="668"/>
      <c r="EA1025" s="668"/>
      <c r="EB1025" s="668"/>
      <c r="EC1025" s="668"/>
      <c r="ED1025" s="668"/>
      <c r="EE1025" s="668"/>
      <c r="EF1025" s="668"/>
      <c r="EG1025" s="668"/>
      <c r="EH1025" s="668"/>
      <c r="EI1025" s="668"/>
      <c r="EJ1025" s="668"/>
      <c r="EK1025" s="668"/>
      <c r="EL1025" s="668"/>
      <c r="EM1025" s="668"/>
      <c r="EN1025" s="668"/>
      <c r="EO1025" s="668"/>
      <c r="EP1025" s="668"/>
      <c r="EQ1025" s="668"/>
      <c r="ER1025" s="668"/>
      <c r="ES1025" s="668"/>
      <c r="ET1025" s="668"/>
      <c r="EU1025" s="668"/>
      <c r="EV1025" s="668"/>
      <c r="EW1025" s="668"/>
      <c r="EX1025" s="668"/>
      <c r="EY1025" s="668"/>
      <c r="EZ1025" s="668"/>
      <c r="FA1025" s="668"/>
      <c r="FB1025" s="668"/>
      <c r="FC1025" s="668"/>
      <c r="FD1025" s="668"/>
      <c r="FE1025" s="668"/>
      <c r="FF1025" s="668"/>
    </row>
    <row r="1026" spans="1:162" s="688" customFormat="1" ht="24" customHeight="1">
      <c r="A1026" s="414"/>
      <c r="B1026" s="415" t="s">
        <v>599</v>
      </c>
      <c r="C1026" s="414"/>
      <c r="D1026" s="416" t="s">
        <v>1493</v>
      </c>
      <c r="E1026" s="417">
        <v>17033200</v>
      </c>
      <c r="F1026" s="417">
        <v>7299990</v>
      </c>
      <c r="G1026" s="417">
        <v>24333190</v>
      </c>
      <c r="H1026" s="662"/>
      <c r="I1026" s="665"/>
      <c r="J1026" s="666" t="s">
        <v>599</v>
      </c>
      <c r="K1026" s="665"/>
      <c r="L1026" s="585" t="s">
        <v>4134</v>
      </c>
      <c r="M1026" s="981">
        <f t="shared" si="45"/>
        <v>17033200</v>
      </c>
      <c r="N1026" s="981">
        <f t="shared" si="46"/>
        <v>7299990</v>
      </c>
      <c r="O1026" s="981">
        <f t="shared" si="47"/>
        <v>24333190</v>
      </c>
      <c r="P1026" s="662"/>
      <c r="Q1026" s="662"/>
      <c r="R1026" s="662"/>
      <c r="S1026" s="662"/>
      <c r="T1026" s="662"/>
      <c r="U1026" s="662"/>
      <c r="V1026" s="662"/>
      <c r="W1026" s="662"/>
      <c r="X1026" s="662"/>
      <c r="Y1026" s="662"/>
      <c r="Z1026" s="662"/>
      <c r="AA1026" s="662"/>
      <c r="AB1026" s="662"/>
      <c r="AC1026" s="662"/>
      <c r="AD1026" s="662"/>
      <c r="AE1026" s="662"/>
      <c r="AF1026" s="662"/>
      <c r="AG1026" s="662"/>
      <c r="AH1026" s="662"/>
      <c r="AI1026" s="662"/>
      <c r="AJ1026" s="662"/>
      <c r="AK1026" s="663"/>
      <c r="AL1026" s="663"/>
      <c r="AM1026" s="663"/>
      <c r="AN1026" s="663"/>
      <c r="AO1026" s="663"/>
      <c r="AP1026" s="663"/>
      <c r="AQ1026" s="663"/>
      <c r="AR1026" s="663"/>
      <c r="AS1026" s="663"/>
      <c r="AT1026" s="663"/>
      <c r="AU1026" s="663"/>
      <c r="AV1026" s="663"/>
      <c r="AW1026" s="663"/>
      <c r="AX1026" s="663"/>
      <c r="AY1026" s="663"/>
      <c r="AZ1026" s="663"/>
      <c r="BA1026" s="663"/>
      <c r="BB1026" s="663"/>
      <c r="BC1026" s="663"/>
      <c r="BD1026" s="663"/>
      <c r="BE1026" s="663"/>
      <c r="BF1026" s="663"/>
      <c r="BG1026" s="663"/>
      <c r="BH1026" s="663"/>
      <c r="BI1026" s="663"/>
      <c r="BJ1026" s="663"/>
      <c r="BK1026" s="663"/>
      <c r="BL1026" s="663"/>
      <c r="BM1026" s="663"/>
      <c r="BN1026" s="663"/>
      <c r="BO1026" s="663"/>
      <c r="BP1026" s="663"/>
      <c r="BQ1026" s="663"/>
      <c r="BR1026" s="663"/>
      <c r="BS1026" s="663"/>
      <c r="BT1026" s="663"/>
      <c r="BU1026" s="663"/>
      <c r="BV1026" s="663"/>
      <c r="BW1026" s="663"/>
      <c r="BX1026" s="663"/>
      <c r="BY1026" s="663"/>
      <c r="BZ1026" s="663"/>
      <c r="CA1026" s="663"/>
      <c r="CB1026" s="663"/>
      <c r="CC1026" s="663"/>
      <c r="CD1026" s="663"/>
      <c r="CE1026" s="663"/>
      <c r="CF1026" s="663"/>
      <c r="CG1026" s="663"/>
      <c r="CH1026" s="663"/>
      <c r="CI1026" s="663"/>
      <c r="CJ1026" s="663"/>
      <c r="CK1026" s="663"/>
      <c r="CL1026" s="663"/>
      <c r="CM1026" s="663"/>
      <c r="CN1026" s="663"/>
      <c r="CO1026" s="663"/>
      <c r="CP1026" s="663"/>
      <c r="CQ1026" s="663"/>
      <c r="CR1026" s="663"/>
      <c r="CS1026" s="663"/>
      <c r="CT1026" s="663"/>
      <c r="CU1026" s="663"/>
      <c r="CV1026" s="663"/>
      <c r="CW1026" s="663"/>
      <c r="CX1026" s="663"/>
      <c r="CY1026" s="663"/>
      <c r="CZ1026" s="663"/>
      <c r="DA1026" s="663"/>
      <c r="DB1026" s="663"/>
      <c r="DC1026" s="663"/>
      <c r="DD1026" s="663"/>
      <c r="DE1026" s="663"/>
      <c r="DF1026" s="663"/>
      <c r="DG1026" s="663"/>
      <c r="DH1026" s="663"/>
      <c r="DI1026" s="663"/>
      <c r="DJ1026" s="663"/>
      <c r="DK1026" s="663"/>
      <c r="DL1026" s="663"/>
      <c r="DM1026" s="663"/>
      <c r="DN1026" s="663"/>
      <c r="DO1026" s="663"/>
      <c r="DP1026" s="663"/>
      <c r="DQ1026" s="663"/>
      <c r="DR1026" s="663"/>
      <c r="DS1026" s="663"/>
      <c r="DT1026" s="663"/>
      <c r="DU1026" s="663"/>
      <c r="DV1026" s="663"/>
      <c r="DW1026" s="663"/>
      <c r="DX1026" s="663"/>
      <c r="DY1026" s="663"/>
      <c r="DZ1026" s="663"/>
      <c r="EA1026" s="663"/>
      <c r="EB1026" s="663"/>
      <c r="EC1026" s="663"/>
      <c r="ED1026" s="663"/>
      <c r="EE1026" s="663"/>
      <c r="EF1026" s="663"/>
      <c r="EG1026" s="663"/>
      <c r="EH1026" s="663"/>
      <c r="EI1026" s="663"/>
      <c r="EJ1026" s="663"/>
      <c r="EK1026" s="663"/>
      <c r="EL1026" s="663"/>
      <c r="EM1026" s="663"/>
      <c r="EN1026" s="663"/>
      <c r="EO1026" s="663"/>
      <c r="EP1026" s="663"/>
      <c r="EQ1026" s="663"/>
      <c r="ER1026" s="663"/>
      <c r="ES1026" s="663"/>
      <c r="ET1026" s="663"/>
      <c r="EU1026" s="663"/>
      <c r="EV1026" s="663"/>
      <c r="EW1026" s="663"/>
      <c r="EX1026" s="663"/>
      <c r="EY1026" s="663"/>
      <c r="EZ1026" s="663"/>
      <c r="FA1026" s="663"/>
      <c r="FB1026" s="663"/>
      <c r="FC1026" s="663"/>
      <c r="FD1026" s="663"/>
      <c r="FE1026" s="663"/>
      <c r="FF1026" s="663"/>
    </row>
    <row r="1027" spans="1:162" s="668" customFormat="1" ht="24" customHeight="1">
      <c r="A1027" s="385"/>
      <c r="B1027" s="385"/>
      <c r="C1027" s="384" t="s">
        <v>592</v>
      </c>
      <c r="D1027" s="418" t="s">
        <v>1494</v>
      </c>
      <c r="E1027" s="419">
        <v>9279990</v>
      </c>
      <c r="F1027" s="419">
        <v>0</v>
      </c>
      <c r="G1027" s="417">
        <v>9279990</v>
      </c>
      <c r="H1027" s="667"/>
      <c r="I1027" s="669"/>
      <c r="J1027" s="669"/>
      <c r="K1027" s="670" t="s">
        <v>592</v>
      </c>
      <c r="L1027" s="586" t="s">
        <v>4135</v>
      </c>
      <c r="M1027" s="982">
        <f t="shared" si="45"/>
        <v>9279990</v>
      </c>
      <c r="N1027" s="982">
        <f t="shared" si="46"/>
        <v>0</v>
      </c>
      <c r="O1027" s="982">
        <f t="shared" si="47"/>
        <v>9279990</v>
      </c>
      <c r="P1027" s="667"/>
      <c r="Q1027" s="667"/>
      <c r="R1027" s="667"/>
      <c r="S1027" s="667"/>
      <c r="T1027" s="667"/>
      <c r="U1027" s="667"/>
      <c r="V1027" s="667"/>
      <c r="W1027" s="667"/>
      <c r="X1027" s="667"/>
      <c r="Y1027" s="667"/>
      <c r="Z1027" s="667"/>
      <c r="AA1027" s="667"/>
      <c r="AB1027" s="667"/>
      <c r="AC1027" s="667"/>
      <c r="AD1027" s="667"/>
      <c r="AE1027" s="667"/>
      <c r="AF1027" s="667"/>
      <c r="AG1027" s="667"/>
      <c r="AH1027" s="667"/>
      <c r="AI1027" s="667"/>
      <c r="AJ1027" s="667"/>
    </row>
    <row r="1028" spans="1:162" s="672" customFormat="1" ht="24" customHeight="1">
      <c r="A1028" s="385"/>
      <c r="B1028" s="384"/>
      <c r="C1028" s="385" t="s">
        <v>595</v>
      </c>
      <c r="D1028" s="418" t="s">
        <v>1495</v>
      </c>
      <c r="E1028" s="419">
        <v>2932150</v>
      </c>
      <c r="F1028" s="419">
        <v>0</v>
      </c>
      <c r="G1028" s="417">
        <v>2932150</v>
      </c>
      <c r="H1028" s="667"/>
      <c r="I1028" s="669"/>
      <c r="J1028" s="670"/>
      <c r="K1028" s="669" t="s">
        <v>595</v>
      </c>
      <c r="L1028" s="586" t="s">
        <v>4136</v>
      </c>
      <c r="M1028" s="982">
        <f t="shared" si="45"/>
        <v>2932150</v>
      </c>
      <c r="N1028" s="982">
        <f t="shared" si="46"/>
        <v>0</v>
      </c>
      <c r="O1028" s="982">
        <f t="shared" si="47"/>
        <v>2932150</v>
      </c>
      <c r="P1028" s="667"/>
      <c r="Q1028" s="667"/>
      <c r="R1028" s="667"/>
      <c r="S1028" s="667"/>
      <c r="T1028" s="667"/>
      <c r="U1028" s="667"/>
      <c r="V1028" s="667"/>
      <c r="W1028" s="667"/>
      <c r="X1028" s="667"/>
      <c r="Y1028" s="667"/>
      <c r="Z1028" s="667"/>
      <c r="AA1028" s="667"/>
      <c r="AB1028" s="667"/>
      <c r="AC1028" s="667"/>
      <c r="AD1028" s="667"/>
      <c r="AE1028" s="667"/>
      <c r="AF1028" s="667"/>
      <c r="AG1028" s="667"/>
      <c r="AH1028" s="667"/>
      <c r="AI1028" s="667"/>
      <c r="AJ1028" s="667"/>
      <c r="AK1028" s="668"/>
      <c r="AL1028" s="668"/>
      <c r="AM1028" s="668"/>
      <c r="AN1028" s="668"/>
      <c r="AO1028" s="668"/>
      <c r="AP1028" s="668"/>
      <c r="AQ1028" s="668"/>
      <c r="AR1028" s="668"/>
      <c r="AS1028" s="668"/>
      <c r="AT1028" s="668"/>
      <c r="AU1028" s="668"/>
      <c r="AV1028" s="668"/>
      <c r="AW1028" s="668"/>
      <c r="AX1028" s="668"/>
      <c r="AY1028" s="668"/>
      <c r="AZ1028" s="668"/>
      <c r="BA1028" s="668"/>
      <c r="BB1028" s="668"/>
      <c r="BC1028" s="668"/>
      <c r="BD1028" s="668"/>
      <c r="BE1028" s="668"/>
      <c r="BF1028" s="668"/>
      <c r="BG1028" s="668"/>
      <c r="BH1028" s="668"/>
      <c r="BI1028" s="668"/>
      <c r="BJ1028" s="668"/>
      <c r="BK1028" s="668"/>
      <c r="BL1028" s="668"/>
      <c r="BM1028" s="668"/>
      <c r="BN1028" s="668"/>
      <c r="BO1028" s="668"/>
      <c r="BP1028" s="668"/>
      <c r="BQ1028" s="668"/>
      <c r="BR1028" s="668"/>
      <c r="BS1028" s="668"/>
      <c r="BT1028" s="668"/>
      <c r="BU1028" s="668"/>
      <c r="BV1028" s="668"/>
      <c r="BW1028" s="668"/>
      <c r="BX1028" s="668"/>
      <c r="BY1028" s="668"/>
      <c r="BZ1028" s="668"/>
      <c r="CA1028" s="668"/>
      <c r="CB1028" s="668"/>
      <c r="CC1028" s="668"/>
      <c r="CD1028" s="668"/>
      <c r="CE1028" s="668"/>
      <c r="CF1028" s="668"/>
      <c r="CG1028" s="668"/>
      <c r="CH1028" s="668"/>
      <c r="CI1028" s="668"/>
      <c r="CJ1028" s="668"/>
      <c r="CK1028" s="668"/>
      <c r="CL1028" s="668"/>
      <c r="CM1028" s="668"/>
      <c r="CN1028" s="668"/>
      <c r="CO1028" s="668"/>
      <c r="CP1028" s="668"/>
      <c r="CQ1028" s="668"/>
      <c r="CR1028" s="668"/>
      <c r="CS1028" s="668"/>
      <c r="CT1028" s="668"/>
      <c r="CU1028" s="668"/>
      <c r="CV1028" s="668"/>
      <c r="CW1028" s="668"/>
      <c r="CX1028" s="668"/>
      <c r="CY1028" s="668"/>
      <c r="CZ1028" s="668"/>
      <c r="DA1028" s="668"/>
      <c r="DB1028" s="668"/>
      <c r="DC1028" s="668"/>
      <c r="DD1028" s="668"/>
      <c r="DE1028" s="668"/>
      <c r="DF1028" s="668"/>
      <c r="DG1028" s="668"/>
      <c r="DH1028" s="668"/>
      <c r="DI1028" s="668"/>
      <c r="DJ1028" s="668"/>
      <c r="DK1028" s="668"/>
      <c r="DL1028" s="668"/>
      <c r="DM1028" s="668"/>
      <c r="DN1028" s="668"/>
      <c r="DO1028" s="668"/>
      <c r="DP1028" s="668"/>
      <c r="DQ1028" s="668"/>
      <c r="DR1028" s="668"/>
      <c r="DS1028" s="668"/>
      <c r="DT1028" s="668"/>
      <c r="DU1028" s="668"/>
      <c r="DV1028" s="668"/>
      <c r="DW1028" s="668"/>
      <c r="DX1028" s="668"/>
      <c r="DY1028" s="668"/>
      <c r="DZ1028" s="668"/>
      <c r="EA1028" s="668"/>
      <c r="EB1028" s="668"/>
      <c r="EC1028" s="668"/>
      <c r="ED1028" s="668"/>
      <c r="EE1028" s="668"/>
      <c r="EF1028" s="668"/>
      <c r="EG1028" s="668"/>
      <c r="EH1028" s="668"/>
      <c r="EI1028" s="668"/>
      <c r="EJ1028" s="668"/>
      <c r="EK1028" s="668"/>
      <c r="EL1028" s="668"/>
      <c r="EM1028" s="668"/>
      <c r="EN1028" s="668"/>
      <c r="EO1028" s="668"/>
      <c r="EP1028" s="668"/>
      <c r="EQ1028" s="668"/>
      <c r="ER1028" s="668"/>
      <c r="ES1028" s="668"/>
      <c r="ET1028" s="668"/>
      <c r="EU1028" s="668"/>
      <c r="EV1028" s="668"/>
      <c r="EW1028" s="668"/>
      <c r="EX1028" s="668"/>
      <c r="EY1028" s="668"/>
      <c r="EZ1028" s="668"/>
      <c r="FA1028" s="668"/>
      <c r="FB1028" s="668"/>
      <c r="FC1028" s="668"/>
      <c r="FD1028" s="668"/>
      <c r="FE1028" s="668"/>
      <c r="FF1028" s="668"/>
    </row>
    <row r="1029" spans="1:162" s="663" customFormat="1" ht="24" customHeight="1">
      <c r="A1029" s="385"/>
      <c r="B1029" s="385"/>
      <c r="C1029" s="384" t="s">
        <v>599</v>
      </c>
      <c r="D1029" s="418" t="s">
        <v>1496</v>
      </c>
      <c r="E1029" s="419">
        <v>4821060</v>
      </c>
      <c r="F1029" s="419">
        <v>7299990</v>
      </c>
      <c r="G1029" s="417">
        <v>12121050</v>
      </c>
      <c r="H1029" s="662"/>
      <c r="I1029" s="669"/>
      <c r="J1029" s="669"/>
      <c r="K1029" s="670" t="s">
        <v>599</v>
      </c>
      <c r="L1029" s="586" t="s">
        <v>4137</v>
      </c>
      <c r="M1029" s="982">
        <f t="shared" si="45"/>
        <v>4821060</v>
      </c>
      <c r="N1029" s="982">
        <f t="shared" si="46"/>
        <v>7299990</v>
      </c>
      <c r="O1029" s="982">
        <f t="shared" si="47"/>
        <v>12121050</v>
      </c>
      <c r="P1029" s="662"/>
      <c r="Q1029" s="662"/>
      <c r="R1029" s="662"/>
      <c r="S1029" s="662"/>
      <c r="T1029" s="662"/>
      <c r="U1029" s="662"/>
      <c r="V1029" s="662"/>
      <c r="W1029" s="662"/>
      <c r="X1029" s="662"/>
      <c r="Y1029" s="662"/>
      <c r="Z1029" s="662"/>
      <c r="AA1029" s="662"/>
      <c r="AB1029" s="662"/>
      <c r="AC1029" s="662"/>
      <c r="AD1029" s="662"/>
      <c r="AE1029" s="662"/>
      <c r="AF1029" s="662"/>
      <c r="AG1029" s="662"/>
      <c r="AH1029" s="662"/>
      <c r="AI1029" s="662"/>
      <c r="AJ1029" s="662"/>
    </row>
    <row r="1030" spans="1:162" s="686" customFormat="1" ht="24" customHeight="1" thickBot="1">
      <c r="A1030" s="432" t="s">
        <v>1497</v>
      </c>
      <c r="B1030" s="433"/>
      <c r="C1030" s="432"/>
      <c r="D1030" s="434" t="s">
        <v>1498</v>
      </c>
      <c r="E1030" s="435">
        <v>383363300</v>
      </c>
      <c r="F1030" s="435">
        <v>522027490</v>
      </c>
      <c r="G1030" s="409">
        <v>905390790</v>
      </c>
      <c r="H1030" s="698"/>
      <c r="I1030" s="689" t="s">
        <v>1497</v>
      </c>
      <c r="J1030" s="690"/>
      <c r="K1030" s="689"/>
      <c r="L1030" s="590" t="s">
        <v>4138</v>
      </c>
      <c r="M1030" s="987">
        <f t="shared" ref="M1030:M1093" si="48">E1030</f>
        <v>383363300</v>
      </c>
      <c r="N1030" s="987">
        <f t="shared" ref="N1030:N1093" si="49">F1030</f>
        <v>522027490</v>
      </c>
      <c r="O1030" s="987">
        <f t="shared" ref="O1030:O1093" si="50">G1030</f>
        <v>905390790</v>
      </c>
      <c r="P1030" s="698"/>
      <c r="Q1030" s="698"/>
      <c r="R1030" s="698"/>
      <c r="S1030" s="698"/>
      <c r="T1030" s="698"/>
      <c r="U1030" s="698"/>
      <c r="V1030" s="698"/>
      <c r="W1030" s="698"/>
      <c r="X1030" s="698"/>
      <c r="Y1030" s="698"/>
      <c r="Z1030" s="698"/>
      <c r="AA1030" s="698"/>
      <c r="AB1030" s="698"/>
      <c r="AC1030" s="698"/>
      <c r="AD1030" s="698"/>
      <c r="AE1030" s="698"/>
      <c r="AF1030" s="698"/>
      <c r="AG1030" s="698"/>
      <c r="AH1030" s="698"/>
      <c r="AI1030" s="698"/>
      <c r="AJ1030" s="698"/>
      <c r="AK1030" s="703"/>
      <c r="AL1030" s="703"/>
      <c r="AM1030" s="703"/>
      <c r="AN1030" s="703"/>
      <c r="AO1030" s="703"/>
      <c r="AP1030" s="703"/>
      <c r="AQ1030" s="703"/>
      <c r="AR1030" s="703"/>
      <c r="AS1030" s="703"/>
      <c r="AT1030" s="703"/>
      <c r="AU1030" s="703"/>
      <c r="AV1030" s="703"/>
      <c r="AW1030" s="703"/>
      <c r="AX1030" s="703"/>
      <c r="AY1030" s="703"/>
      <c r="AZ1030" s="703"/>
      <c r="BA1030" s="703"/>
      <c r="BB1030" s="703"/>
      <c r="BC1030" s="703"/>
      <c r="BD1030" s="703"/>
      <c r="BE1030" s="703"/>
      <c r="BF1030" s="703"/>
      <c r="BG1030" s="703"/>
      <c r="BH1030" s="703"/>
      <c r="BI1030" s="703"/>
      <c r="BJ1030" s="703"/>
      <c r="BK1030" s="703"/>
      <c r="BL1030" s="703"/>
      <c r="BM1030" s="703"/>
      <c r="BN1030" s="703"/>
      <c r="BO1030" s="703"/>
      <c r="BP1030" s="703"/>
      <c r="BQ1030" s="703"/>
      <c r="BR1030" s="703"/>
      <c r="BS1030" s="703"/>
      <c r="BT1030" s="703"/>
      <c r="BU1030" s="703"/>
      <c r="BV1030" s="703"/>
      <c r="BW1030" s="703"/>
      <c r="BX1030" s="703"/>
      <c r="BY1030" s="703"/>
      <c r="BZ1030" s="703"/>
      <c r="CA1030" s="703"/>
      <c r="CB1030" s="703"/>
      <c r="CC1030" s="703"/>
      <c r="CD1030" s="703"/>
      <c r="CE1030" s="703"/>
      <c r="CF1030" s="703"/>
      <c r="CG1030" s="703"/>
      <c r="CH1030" s="703"/>
      <c r="CI1030" s="703"/>
      <c r="CJ1030" s="703"/>
      <c r="CK1030" s="703"/>
      <c r="CL1030" s="703"/>
      <c r="CM1030" s="703"/>
      <c r="CN1030" s="703"/>
      <c r="CO1030" s="703"/>
      <c r="CP1030" s="703"/>
      <c r="CQ1030" s="703"/>
      <c r="CR1030" s="703"/>
      <c r="CS1030" s="703"/>
      <c r="CT1030" s="703"/>
      <c r="CU1030" s="703"/>
      <c r="CV1030" s="703"/>
      <c r="CW1030" s="703"/>
      <c r="CX1030" s="703"/>
      <c r="CY1030" s="703"/>
      <c r="CZ1030" s="703"/>
      <c r="DA1030" s="703"/>
      <c r="DB1030" s="703"/>
      <c r="DC1030" s="703"/>
      <c r="DD1030" s="703"/>
      <c r="DE1030" s="703"/>
      <c r="DF1030" s="703"/>
      <c r="DG1030" s="703"/>
      <c r="DH1030" s="703"/>
      <c r="DI1030" s="703"/>
      <c r="DJ1030" s="703"/>
      <c r="DK1030" s="703"/>
      <c r="DL1030" s="703"/>
      <c r="DM1030" s="703"/>
      <c r="DN1030" s="703"/>
      <c r="DO1030" s="703"/>
      <c r="DP1030" s="703"/>
      <c r="DQ1030" s="703"/>
      <c r="DR1030" s="703"/>
      <c r="DS1030" s="703"/>
      <c r="DT1030" s="703"/>
      <c r="DU1030" s="703"/>
      <c r="DV1030" s="703"/>
      <c r="DW1030" s="703"/>
      <c r="DX1030" s="703"/>
      <c r="DY1030" s="703"/>
      <c r="DZ1030" s="703"/>
      <c r="EA1030" s="703"/>
      <c r="EB1030" s="703"/>
      <c r="EC1030" s="703"/>
      <c r="ED1030" s="703"/>
      <c r="EE1030" s="703"/>
      <c r="EF1030" s="703"/>
      <c r="EG1030" s="703"/>
      <c r="EH1030" s="703"/>
      <c r="EI1030" s="703"/>
      <c r="EJ1030" s="703"/>
      <c r="EK1030" s="703"/>
      <c r="EL1030" s="703"/>
      <c r="EM1030" s="703"/>
      <c r="EN1030" s="703"/>
      <c r="EO1030" s="703"/>
      <c r="EP1030" s="703"/>
      <c r="EQ1030" s="703"/>
      <c r="ER1030" s="703"/>
      <c r="ES1030" s="703"/>
      <c r="ET1030" s="703"/>
      <c r="EU1030" s="703"/>
      <c r="EV1030" s="703"/>
      <c r="EW1030" s="703"/>
      <c r="EX1030" s="703"/>
      <c r="EY1030" s="703"/>
      <c r="EZ1030" s="703"/>
      <c r="FA1030" s="703"/>
      <c r="FB1030" s="703"/>
      <c r="FC1030" s="703"/>
      <c r="FD1030" s="703"/>
      <c r="FE1030" s="703"/>
      <c r="FF1030" s="703"/>
    </row>
    <row r="1031" spans="1:162" s="687" customFormat="1" ht="24" customHeight="1" thickTop="1" thickBot="1">
      <c r="A1031" s="411" t="s">
        <v>1499</v>
      </c>
      <c r="B1031" s="411"/>
      <c r="C1031" s="410"/>
      <c r="D1031" s="412" t="s">
        <v>1500</v>
      </c>
      <c r="E1031" s="413">
        <v>43074220</v>
      </c>
      <c r="F1031" s="413">
        <v>0</v>
      </c>
      <c r="G1031" s="413">
        <v>43074220</v>
      </c>
      <c r="H1031" s="667"/>
      <c r="I1031" s="661" t="s">
        <v>1499</v>
      </c>
      <c r="J1031" s="661"/>
      <c r="K1031" s="660"/>
      <c r="L1031" s="959" t="s">
        <v>4139</v>
      </c>
      <c r="M1031" s="989">
        <f t="shared" si="48"/>
        <v>43074220</v>
      </c>
      <c r="N1031" s="989">
        <f t="shared" si="49"/>
        <v>0</v>
      </c>
      <c r="O1031" s="989">
        <f t="shared" si="50"/>
        <v>43074220</v>
      </c>
      <c r="P1031" s="667"/>
      <c r="Q1031" s="667"/>
      <c r="R1031" s="667"/>
      <c r="S1031" s="667"/>
      <c r="T1031" s="667"/>
      <c r="U1031" s="667"/>
      <c r="V1031" s="667"/>
      <c r="W1031" s="667"/>
      <c r="X1031" s="667"/>
      <c r="Y1031" s="667"/>
      <c r="Z1031" s="667"/>
      <c r="AA1031" s="667"/>
      <c r="AB1031" s="667"/>
      <c r="AC1031" s="667"/>
      <c r="AD1031" s="667"/>
      <c r="AE1031" s="667"/>
      <c r="AF1031" s="667"/>
      <c r="AG1031" s="667"/>
      <c r="AH1031" s="667"/>
      <c r="AI1031" s="667"/>
      <c r="AJ1031" s="667"/>
      <c r="AK1031" s="668"/>
      <c r="AL1031" s="668"/>
      <c r="AM1031" s="668"/>
      <c r="AN1031" s="668"/>
      <c r="AO1031" s="668"/>
      <c r="AP1031" s="668"/>
      <c r="AQ1031" s="668"/>
      <c r="AR1031" s="668"/>
      <c r="AS1031" s="668"/>
      <c r="AT1031" s="668"/>
      <c r="AU1031" s="668"/>
      <c r="AV1031" s="668"/>
      <c r="AW1031" s="668"/>
      <c r="AX1031" s="668"/>
      <c r="AY1031" s="668"/>
      <c r="AZ1031" s="668"/>
      <c r="BA1031" s="668"/>
      <c r="BB1031" s="668"/>
      <c r="BC1031" s="668"/>
      <c r="BD1031" s="668"/>
      <c r="BE1031" s="668"/>
      <c r="BF1031" s="668"/>
      <c r="BG1031" s="668"/>
      <c r="BH1031" s="668"/>
      <c r="BI1031" s="668"/>
      <c r="BJ1031" s="668"/>
      <c r="BK1031" s="668"/>
      <c r="BL1031" s="668"/>
      <c r="BM1031" s="668"/>
      <c r="BN1031" s="668"/>
      <c r="BO1031" s="668"/>
      <c r="BP1031" s="668"/>
      <c r="BQ1031" s="668"/>
      <c r="BR1031" s="668"/>
      <c r="BS1031" s="668"/>
      <c r="BT1031" s="668"/>
      <c r="BU1031" s="668"/>
      <c r="BV1031" s="668"/>
      <c r="BW1031" s="668"/>
      <c r="BX1031" s="668"/>
      <c r="BY1031" s="668"/>
      <c r="BZ1031" s="668"/>
      <c r="CA1031" s="668"/>
      <c r="CB1031" s="668"/>
      <c r="CC1031" s="668"/>
      <c r="CD1031" s="668"/>
      <c r="CE1031" s="668"/>
      <c r="CF1031" s="668"/>
      <c r="CG1031" s="668"/>
      <c r="CH1031" s="668"/>
      <c r="CI1031" s="668"/>
      <c r="CJ1031" s="668"/>
      <c r="CK1031" s="668"/>
      <c r="CL1031" s="668"/>
      <c r="CM1031" s="668"/>
      <c r="CN1031" s="668"/>
      <c r="CO1031" s="668"/>
      <c r="CP1031" s="668"/>
      <c r="CQ1031" s="668"/>
      <c r="CR1031" s="668"/>
      <c r="CS1031" s="668"/>
      <c r="CT1031" s="668"/>
      <c r="CU1031" s="668"/>
      <c r="CV1031" s="668"/>
      <c r="CW1031" s="668"/>
      <c r="CX1031" s="668"/>
      <c r="CY1031" s="668"/>
      <c r="CZ1031" s="668"/>
      <c r="DA1031" s="668"/>
      <c r="DB1031" s="668"/>
      <c r="DC1031" s="668"/>
      <c r="DD1031" s="668"/>
      <c r="DE1031" s="668"/>
      <c r="DF1031" s="668"/>
      <c r="DG1031" s="668"/>
      <c r="DH1031" s="668"/>
      <c r="DI1031" s="668"/>
      <c r="DJ1031" s="668"/>
      <c r="DK1031" s="668"/>
      <c r="DL1031" s="668"/>
      <c r="DM1031" s="668"/>
      <c r="DN1031" s="668"/>
      <c r="DO1031" s="668"/>
      <c r="DP1031" s="668"/>
      <c r="DQ1031" s="668"/>
      <c r="DR1031" s="668"/>
      <c r="DS1031" s="668"/>
      <c r="DT1031" s="668"/>
      <c r="DU1031" s="668"/>
      <c r="DV1031" s="668"/>
      <c r="DW1031" s="668"/>
      <c r="DX1031" s="668"/>
      <c r="DY1031" s="668"/>
      <c r="DZ1031" s="668"/>
      <c r="EA1031" s="668"/>
      <c r="EB1031" s="668"/>
      <c r="EC1031" s="668"/>
      <c r="ED1031" s="668"/>
      <c r="EE1031" s="668"/>
      <c r="EF1031" s="668"/>
      <c r="EG1031" s="668"/>
      <c r="EH1031" s="668"/>
      <c r="EI1031" s="668"/>
      <c r="EJ1031" s="668"/>
      <c r="EK1031" s="668"/>
      <c r="EL1031" s="668"/>
      <c r="EM1031" s="668"/>
      <c r="EN1031" s="668"/>
      <c r="EO1031" s="668"/>
      <c r="EP1031" s="668"/>
      <c r="EQ1031" s="668"/>
      <c r="ER1031" s="668"/>
      <c r="ES1031" s="668"/>
      <c r="ET1031" s="668"/>
      <c r="EU1031" s="668"/>
      <c r="EV1031" s="668"/>
      <c r="EW1031" s="668"/>
      <c r="EX1031" s="668"/>
      <c r="EY1031" s="668"/>
      <c r="EZ1031" s="668"/>
      <c r="FA1031" s="668"/>
      <c r="FB1031" s="668"/>
      <c r="FC1031" s="668"/>
      <c r="FD1031" s="668"/>
      <c r="FE1031" s="668"/>
      <c r="FF1031" s="668"/>
    </row>
    <row r="1032" spans="1:162" s="668" customFormat="1" ht="24" customHeight="1" thickTop="1">
      <c r="A1032" s="414"/>
      <c r="B1032" s="415" t="s">
        <v>592</v>
      </c>
      <c r="C1032" s="414"/>
      <c r="D1032" s="416" t="s">
        <v>593</v>
      </c>
      <c r="E1032" s="417">
        <v>25561750</v>
      </c>
      <c r="F1032" s="417">
        <v>0</v>
      </c>
      <c r="G1032" s="417">
        <v>25561750</v>
      </c>
      <c r="H1032" s="667"/>
      <c r="I1032" s="665"/>
      <c r="J1032" s="666" t="s">
        <v>592</v>
      </c>
      <c r="K1032" s="665"/>
      <c r="L1032" s="585" t="s">
        <v>3339</v>
      </c>
      <c r="M1032" s="981">
        <f t="shared" si="48"/>
        <v>25561750</v>
      </c>
      <c r="N1032" s="981">
        <f t="shared" si="49"/>
        <v>0</v>
      </c>
      <c r="O1032" s="981">
        <f t="shared" si="50"/>
        <v>25561750</v>
      </c>
      <c r="P1032" s="667"/>
      <c r="Q1032" s="667"/>
      <c r="R1032" s="667"/>
      <c r="S1032" s="667"/>
      <c r="T1032" s="667"/>
      <c r="U1032" s="667"/>
      <c r="V1032" s="667"/>
      <c r="W1032" s="667"/>
      <c r="X1032" s="667"/>
      <c r="Y1032" s="667"/>
      <c r="Z1032" s="667"/>
      <c r="AA1032" s="667"/>
      <c r="AB1032" s="667"/>
      <c r="AC1032" s="667"/>
      <c r="AD1032" s="667"/>
      <c r="AE1032" s="667"/>
      <c r="AF1032" s="667"/>
      <c r="AG1032" s="667"/>
      <c r="AH1032" s="667"/>
      <c r="AI1032" s="667"/>
      <c r="AJ1032" s="667"/>
    </row>
    <row r="1033" spans="1:162" s="672" customFormat="1" ht="24" customHeight="1">
      <c r="A1033" s="385"/>
      <c r="B1033" s="385"/>
      <c r="C1033" s="384" t="s">
        <v>592</v>
      </c>
      <c r="D1033" s="418" t="s">
        <v>594</v>
      </c>
      <c r="E1033" s="419">
        <v>25561750</v>
      </c>
      <c r="F1033" s="419">
        <v>0</v>
      </c>
      <c r="G1033" s="417">
        <v>25561750</v>
      </c>
      <c r="H1033" s="667"/>
      <c r="I1033" s="669"/>
      <c r="J1033" s="669"/>
      <c r="K1033" s="670" t="s">
        <v>592</v>
      </c>
      <c r="L1033" s="586" t="s">
        <v>3327</v>
      </c>
      <c r="M1033" s="982">
        <f t="shared" si="48"/>
        <v>25561750</v>
      </c>
      <c r="N1033" s="982">
        <f t="shared" si="49"/>
        <v>0</v>
      </c>
      <c r="O1033" s="982">
        <f t="shared" si="50"/>
        <v>25561750</v>
      </c>
      <c r="P1033" s="667"/>
      <c r="Q1033" s="667"/>
      <c r="R1033" s="667"/>
      <c r="S1033" s="667"/>
      <c r="T1033" s="667"/>
      <c r="U1033" s="667"/>
      <c r="V1033" s="667"/>
      <c r="W1033" s="667"/>
      <c r="X1033" s="667"/>
      <c r="Y1033" s="667"/>
      <c r="Z1033" s="667"/>
      <c r="AA1033" s="667"/>
      <c r="AB1033" s="667"/>
      <c r="AC1033" s="667"/>
      <c r="AD1033" s="667"/>
      <c r="AE1033" s="667"/>
      <c r="AF1033" s="667"/>
      <c r="AG1033" s="667"/>
      <c r="AH1033" s="667"/>
      <c r="AI1033" s="667"/>
      <c r="AJ1033" s="667"/>
      <c r="AK1033" s="668"/>
      <c r="AL1033" s="668"/>
      <c r="AM1033" s="668"/>
      <c r="AN1033" s="668"/>
      <c r="AO1033" s="668"/>
      <c r="AP1033" s="668"/>
      <c r="AQ1033" s="668"/>
      <c r="AR1033" s="668"/>
      <c r="AS1033" s="668"/>
      <c r="AT1033" s="668"/>
      <c r="AU1033" s="668"/>
      <c r="AV1033" s="668"/>
      <c r="AW1033" s="668"/>
      <c r="AX1033" s="668"/>
      <c r="AY1033" s="668"/>
      <c r="AZ1033" s="668"/>
      <c r="BA1033" s="668"/>
      <c r="BB1033" s="668"/>
      <c r="BC1033" s="668"/>
      <c r="BD1033" s="668"/>
      <c r="BE1033" s="668"/>
      <c r="BF1033" s="668"/>
      <c r="BG1033" s="668"/>
      <c r="BH1033" s="668"/>
      <c r="BI1033" s="668"/>
      <c r="BJ1033" s="668"/>
      <c r="BK1033" s="668"/>
      <c r="BL1033" s="668"/>
      <c r="BM1033" s="668"/>
      <c r="BN1033" s="668"/>
      <c r="BO1033" s="668"/>
      <c r="BP1033" s="668"/>
      <c r="BQ1033" s="668"/>
      <c r="BR1033" s="668"/>
      <c r="BS1033" s="668"/>
      <c r="BT1033" s="668"/>
      <c r="BU1033" s="668"/>
      <c r="BV1033" s="668"/>
      <c r="BW1033" s="668"/>
      <c r="BX1033" s="668"/>
      <c r="BY1033" s="668"/>
      <c r="BZ1033" s="668"/>
      <c r="CA1033" s="668"/>
      <c r="CB1033" s="668"/>
      <c r="CC1033" s="668"/>
      <c r="CD1033" s="668"/>
      <c r="CE1033" s="668"/>
      <c r="CF1033" s="668"/>
      <c r="CG1033" s="668"/>
      <c r="CH1033" s="668"/>
      <c r="CI1033" s="668"/>
      <c r="CJ1033" s="668"/>
      <c r="CK1033" s="668"/>
      <c r="CL1033" s="668"/>
      <c r="CM1033" s="668"/>
      <c r="CN1033" s="668"/>
      <c r="CO1033" s="668"/>
      <c r="CP1033" s="668"/>
      <c r="CQ1033" s="668"/>
      <c r="CR1033" s="668"/>
      <c r="CS1033" s="668"/>
      <c r="CT1033" s="668"/>
      <c r="CU1033" s="668"/>
      <c r="CV1033" s="668"/>
      <c r="CW1033" s="668"/>
      <c r="CX1033" s="668"/>
      <c r="CY1033" s="668"/>
      <c r="CZ1033" s="668"/>
      <c r="DA1033" s="668"/>
      <c r="DB1033" s="668"/>
      <c r="DC1033" s="668"/>
      <c r="DD1033" s="668"/>
      <c r="DE1033" s="668"/>
      <c r="DF1033" s="668"/>
      <c r="DG1033" s="668"/>
      <c r="DH1033" s="668"/>
      <c r="DI1033" s="668"/>
      <c r="DJ1033" s="668"/>
      <c r="DK1033" s="668"/>
      <c r="DL1033" s="668"/>
      <c r="DM1033" s="668"/>
      <c r="DN1033" s="668"/>
      <c r="DO1033" s="668"/>
      <c r="DP1033" s="668"/>
      <c r="DQ1033" s="668"/>
      <c r="DR1033" s="668"/>
      <c r="DS1033" s="668"/>
      <c r="DT1033" s="668"/>
      <c r="DU1033" s="668"/>
      <c r="DV1033" s="668"/>
      <c r="DW1033" s="668"/>
      <c r="DX1033" s="668"/>
      <c r="DY1033" s="668"/>
      <c r="DZ1033" s="668"/>
      <c r="EA1033" s="668"/>
      <c r="EB1033" s="668"/>
      <c r="EC1033" s="668"/>
      <c r="ED1033" s="668"/>
      <c r="EE1033" s="668"/>
      <c r="EF1033" s="668"/>
      <c r="EG1033" s="668"/>
      <c r="EH1033" s="668"/>
      <c r="EI1033" s="668"/>
      <c r="EJ1033" s="668"/>
      <c r="EK1033" s="668"/>
      <c r="EL1033" s="668"/>
      <c r="EM1033" s="668"/>
      <c r="EN1033" s="668"/>
      <c r="EO1033" s="668"/>
      <c r="EP1033" s="668"/>
      <c r="EQ1033" s="668"/>
      <c r="ER1033" s="668"/>
      <c r="ES1033" s="668"/>
      <c r="ET1033" s="668"/>
      <c r="EU1033" s="668"/>
      <c r="EV1033" s="668"/>
      <c r="EW1033" s="668"/>
      <c r="EX1033" s="668"/>
      <c r="EY1033" s="668"/>
      <c r="EZ1033" s="668"/>
      <c r="FA1033" s="668"/>
      <c r="FB1033" s="668"/>
      <c r="FC1033" s="668"/>
      <c r="FD1033" s="668"/>
      <c r="FE1033" s="668"/>
      <c r="FF1033" s="668"/>
    </row>
    <row r="1034" spans="1:162" s="684" customFormat="1" ht="24" customHeight="1">
      <c r="A1034" s="384"/>
      <c r="B1034" s="385" t="s">
        <v>595</v>
      </c>
      <c r="C1034" s="385"/>
      <c r="D1034" s="418" t="s">
        <v>1501</v>
      </c>
      <c r="E1034" s="419">
        <v>8117510</v>
      </c>
      <c r="F1034" s="419">
        <v>0</v>
      </c>
      <c r="G1034" s="417">
        <v>8117510</v>
      </c>
      <c r="H1034" s="667"/>
      <c r="I1034" s="670"/>
      <c r="J1034" s="669" t="s">
        <v>595</v>
      </c>
      <c r="K1034" s="669"/>
      <c r="L1034" s="586" t="s">
        <v>4140</v>
      </c>
      <c r="M1034" s="982">
        <f t="shared" si="48"/>
        <v>8117510</v>
      </c>
      <c r="N1034" s="982">
        <f t="shared" si="49"/>
        <v>0</v>
      </c>
      <c r="O1034" s="982">
        <f t="shared" si="50"/>
        <v>8117510</v>
      </c>
      <c r="P1034" s="667"/>
      <c r="Q1034" s="667"/>
      <c r="R1034" s="667"/>
      <c r="S1034" s="667"/>
      <c r="T1034" s="667"/>
      <c r="U1034" s="667"/>
      <c r="V1034" s="667"/>
      <c r="W1034" s="667"/>
      <c r="X1034" s="667"/>
      <c r="Y1034" s="667"/>
      <c r="Z1034" s="667"/>
      <c r="AA1034" s="667"/>
      <c r="AB1034" s="667"/>
      <c r="AC1034" s="667"/>
      <c r="AD1034" s="667"/>
      <c r="AE1034" s="667"/>
      <c r="AF1034" s="667"/>
      <c r="AG1034" s="667"/>
      <c r="AH1034" s="667"/>
      <c r="AI1034" s="667"/>
      <c r="AJ1034" s="667"/>
      <c r="AK1034" s="668"/>
      <c r="AL1034" s="668"/>
      <c r="AM1034" s="668"/>
      <c r="AN1034" s="668"/>
      <c r="AO1034" s="668"/>
      <c r="AP1034" s="668"/>
      <c r="AQ1034" s="668"/>
      <c r="AR1034" s="668"/>
      <c r="AS1034" s="668"/>
      <c r="AT1034" s="668"/>
      <c r="AU1034" s="668"/>
      <c r="AV1034" s="668"/>
      <c r="AW1034" s="668"/>
      <c r="AX1034" s="668"/>
      <c r="AY1034" s="668"/>
      <c r="AZ1034" s="668"/>
      <c r="BA1034" s="668"/>
      <c r="BB1034" s="668"/>
      <c r="BC1034" s="668"/>
      <c r="BD1034" s="668"/>
      <c r="BE1034" s="668"/>
      <c r="BF1034" s="668"/>
      <c r="BG1034" s="668"/>
      <c r="BH1034" s="668"/>
      <c r="BI1034" s="668"/>
      <c r="BJ1034" s="668"/>
      <c r="BK1034" s="668"/>
      <c r="BL1034" s="668"/>
      <c r="BM1034" s="668"/>
      <c r="BN1034" s="668"/>
      <c r="BO1034" s="668"/>
      <c r="BP1034" s="668"/>
      <c r="BQ1034" s="668"/>
      <c r="BR1034" s="668"/>
      <c r="BS1034" s="668"/>
      <c r="BT1034" s="668"/>
      <c r="BU1034" s="668"/>
      <c r="BV1034" s="668"/>
      <c r="BW1034" s="668"/>
      <c r="BX1034" s="668"/>
      <c r="BY1034" s="668"/>
      <c r="BZ1034" s="668"/>
      <c r="CA1034" s="668"/>
      <c r="CB1034" s="668"/>
      <c r="CC1034" s="668"/>
      <c r="CD1034" s="668"/>
      <c r="CE1034" s="668"/>
      <c r="CF1034" s="668"/>
      <c r="CG1034" s="668"/>
      <c r="CH1034" s="668"/>
      <c r="CI1034" s="668"/>
      <c r="CJ1034" s="668"/>
      <c r="CK1034" s="668"/>
      <c r="CL1034" s="668"/>
      <c r="CM1034" s="668"/>
      <c r="CN1034" s="668"/>
      <c r="CO1034" s="668"/>
      <c r="CP1034" s="668"/>
      <c r="CQ1034" s="668"/>
      <c r="CR1034" s="668"/>
      <c r="CS1034" s="668"/>
      <c r="CT1034" s="668"/>
      <c r="CU1034" s="668"/>
      <c r="CV1034" s="668"/>
      <c r="CW1034" s="668"/>
      <c r="CX1034" s="668"/>
      <c r="CY1034" s="668"/>
      <c r="CZ1034" s="668"/>
      <c r="DA1034" s="668"/>
      <c r="DB1034" s="668"/>
      <c r="DC1034" s="668"/>
      <c r="DD1034" s="668"/>
      <c r="DE1034" s="668"/>
      <c r="DF1034" s="668"/>
      <c r="DG1034" s="668"/>
      <c r="DH1034" s="668"/>
      <c r="DI1034" s="668"/>
      <c r="DJ1034" s="668"/>
      <c r="DK1034" s="668"/>
      <c r="DL1034" s="668"/>
      <c r="DM1034" s="668"/>
      <c r="DN1034" s="668"/>
      <c r="DO1034" s="668"/>
      <c r="DP1034" s="668"/>
      <c r="DQ1034" s="668"/>
      <c r="DR1034" s="668"/>
      <c r="DS1034" s="668"/>
      <c r="DT1034" s="668"/>
      <c r="DU1034" s="668"/>
      <c r="DV1034" s="668"/>
      <c r="DW1034" s="668"/>
      <c r="DX1034" s="668"/>
      <c r="DY1034" s="668"/>
      <c r="DZ1034" s="668"/>
      <c r="EA1034" s="668"/>
      <c r="EB1034" s="668"/>
      <c r="EC1034" s="668"/>
      <c r="ED1034" s="668"/>
      <c r="EE1034" s="668"/>
      <c r="EF1034" s="668"/>
      <c r="EG1034" s="668"/>
      <c r="EH1034" s="668"/>
      <c r="EI1034" s="668"/>
      <c r="EJ1034" s="668"/>
      <c r="EK1034" s="668"/>
      <c r="EL1034" s="668"/>
      <c r="EM1034" s="668"/>
      <c r="EN1034" s="668"/>
      <c r="EO1034" s="668"/>
      <c r="EP1034" s="668"/>
      <c r="EQ1034" s="668"/>
      <c r="ER1034" s="668"/>
      <c r="ES1034" s="668"/>
      <c r="ET1034" s="668"/>
      <c r="EU1034" s="668"/>
      <c r="EV1034" s="668"/>
      <c r="EW1034" s="668"/>
      <c r="EX1034" s="668"/>
      <c r="EY1034" s="668"/>
      <c r="EZ1034" s="668"/>
      <c r="FA1034" s="668"/>
      <c r="FB1034" s="668"/>
      <c r="FC1034" s="668"/>
      <c r="FD1034" s="668"/>
      <c r="FE1034" s="668"/>
      <c r="FF1034" s="668"/>
    </row>
    <row r="1035" spans="1:162" s="672" customFormat="1" ht="24" customHeight="1">
      <c r="A1035" s="414"/>
      <c r="B1035" s="415"/>
      <c r="C1035" s="414" t="s">
        <v>592</v>
      </c>
      <c r="D1035" s="416" t="s">
        <v>1502</v>
      </c>
      <c r="E1035" s="417">
        <v>6387950</v>
      </c>
      <c r="F1035" s="417">
        <v>0</v>
      </c>
      <c r="G1035" s="417">
        <v>6387950</v>
      </c>
      <c r="H1035" s="667"/>
      <c r="I1035" s="665"/>
      <c r="J1035" s="666"/>
      <c r="K1035" s="665" t="s">
        <v>592</v>
      </c>
      <c r="L1035" s="585" t="s">
        <v>4141</v>
      </c>
      <c r="M1035" s="981">
        <f t="shared" si="48"/>
        <v>6387950</v>
      </c>
      <c r="N1035" s="981">
        <f t="shared" si="49"/>
        <v>0</v>
      </c>
      <c r="O1035" s="981">
        <f t="shared" si="50"/>
        <v>6387950</v>
      </c>
      <c r="P1035" s="667"/>
      <c r="Q1035" s="667"/>
      <c r="R1035" s="667"/>
      <c r="S1035" s="667"/>
      <c r="T1035" s="667"/>
      <c r="U1035" s="667"/>
      <c r="V1035" s="667"/>
      <c r="W1035" s="667"/>
      <c r="X1035" s="667"/>
      <c r="Y1035" s="667"/>
      <c r="Z1035" s="667"/>
      <c r="AA1035" s="667"/>
      <c r="AB1035" s="667"/>
      <c r="AC1035" s="667"/>
      <c r="AD1035" s="667"/>
      <c r="AE1035" s="667"/>
      <c r="AF1035" s="667"/>
      <c r="AG1035" s="667"/>
      <c r="AH1035" s="667"/>
      <c r="AI1035" s="667"/>
      <c r="AJ1035" s="667"/>
      <c r="AK1035" s="668"/>
      <c r="AL1035" s="668"/>
      <c r="AM1035" s="668"/>
      <c r="AN1035" s="668"/>
      <c r="AO1035" s="668"/>
      <c r="AP1035" s="668"/>
      <c r="AQ1035" s="668"/>
      <c r="AR1035" s="668"/>
      <c r="AS1035" s="668"/>
      <c r="AT1035" s="668"/>
      <c r="AU1035" s="668"/>
      <c r="AV1035" s="668"/>
      <c r="AW1035" s="668"/>
      <c r="AX1035" s="668"/>
      <c r="AY1035" s="668"/>
      <c r="AZ1035" s="668"/>
      <c r="BA1035" s="668"/>
      <c r="BB1035" s="668"/>
      <c r="BC1035" s="668"/>
      <c r="BD1035" s="668"/>
      <c r="BE1035" s="668"/>
      <c r="BF1035" s="668"/>
      <c r="BG1035" s="668"/>
      <c r="BH1035" s="668"/>
      <c r="BI1035" s="668"/>
      <c r="BJ1035" s="668"/>
      <c r="BK1035" s="668"/>
      <c r="BL1035" s="668"/>
      <c r="BM1035" s="668"/>
      <c r="BN1035" s="668"/>
      <c r="BO1035" s="668"/>
      <c r="BP1035" s="668"/>
      <c r="BQ1035" s="668"/>
      <c r="BR1035" s="668"/>
      <c r="BS1035" s="668"/>
      <c r="BT1035" s="668"/>
      <c r="BU1035" s="668"/>
      <c r="BV1035" s="668"/>
      <c r="BW1035" s="668"/>
      <c r="BX1035" s="668"/>
      <c r="BY1035" s="668"/>
      <c r="BZ1035" s="668"/>
      <c r="CA1035" s="668"/>
      <c r="CB1035" s="668"/>
      <c r="CC1035" s="668"/>
      <c r="CD1035" s="668"/>
      <c r="CE1035" s="668"/>
      <c r="CF1035" s="668"/>
      <c r="CG1035" s="668"/>
      <c r="CH1035" s="668"/>
      <c r="CI1035" s="668"/>
      <c r="CJ1035" s="668"/>
      <c r="CK1035" s="668"/>
      <c r="CL1035" s="668"/>
      <c r="CM1035" s="668"/>
      <c r="CN1035" s="668"/>
      <c r="CO1035" s="668"/>
      <c r="CP1035" s="668"/>
      <c r="CQ1035" s="668"/>
      <c r="CR1035" s="668"/>
      <c r="CS1035" s="668"/>
      <c r="CT1035" s="668"/>
      <c r="CU1035" s="668"/>
      <c r="CV1035" s="668"/>
      <c r="CW1035" s="668"/>
      <c r="CX1035" s="668"/>
      <c r="CY1035" s="668"/>
      <c r="CZ1035" s="668"/>
      <c r="DA1035" s="668"/>
      <c r="DB1035" s="668"/>
      <c r="DC1035" s="668"/>
      <c r="DD1035" s="668"/>
      <c r="DE1035" s="668"/>
      <c r="DF1035" s="668"/>
      <c r="DG1035" s="668"/>
      <c r="DH1035" s="668"/>
      <c r="DI1035" s="668"/>
      <c r="DJ1035" s="668"/>
      <c r="DK1035" s="668"/>
      <c r="DL1035" s="668"/>
      <c r="DM1035" s="668"/>
      <c r="DN1035" s="668"/>
      <c r="DO1035" s="668"/>
      <c r="DP1035" s="668"/>
      <c r="DQ1035" s="668"/>
      <c r="DR1035" s="668"/>
      <c r="DS1035" s="668"/>
      <c r="DT1035" s="668"/>
      <c r="DU1035" s="668"/>
      <c r="DV1035" s="668"/>
      <c r="DW1035" s="668"/>
      <c r="DX1035" s="668"/>
      <c r="DY1035" s="668"/>
      <c r="DZ1035" s="668"/>
      <c r="EA1035" s="668"/>
      <c r="EB1035" s="668"/>
      <c r="EC1035" s="668"/>
      <c r="ED1035" s="668"/>
      <c r="EE1035" s="668"/>
      <c r="EF1035" s="668"/>
      <c r="EG1035" s="668"/>
      <c r="EH1035" s="668"/>
      <c r="EI1035" s="668"/>
      <c r="EJ1035" s="668"/>
      <c r="EK1035" s="668"/>
      <c r="EL1035" s="668"/>
      <c r="EM1035" s="668"/>
      <c r="EN1035" s="668"/>
      <c r="EO1035" s="668"/>
      <c r="EP1035" s="668"/>
      <c r="EQ1035" s="668"/>
      <c r="ER1035" s="668"/>
      <c r="ES1035" s="668"/>
      <c r="ET1035" s="668"/>
      <c r="EU1035" s="668"/>
      <c r="EV1035" s="668"/>
      <c r="EW1035" s="668"/>
      <c r="EX1035" s="668"/>
      <c r="EY1035" s="668"/>
      <c r="EZ1035" s="668"/>
      <c r="FA1035" s="668"/>
      <c r="FB1035" s="668"/>
      <c r="FC1035" s="668"/>
      <c r="FD1035" s="668"/>
      <c r="FE1035" s="668"/>
      <c r="FF1035" s="668"/>
    </row>
    <row r="1036" spans="1:162" s="668" customFormat="1" ht="24" customHeight="1">
      <c r="A1036" s="385"/>
      <c r="B1036" s="385"/>
      <c r="C1036" s="384" t="s">
        <v>595</v>
      </c>
      <c r="D1036" s="418" t="s">
        <v>1503</v>
      </c>
      <c r="E1036" s="419">
        <v>200000</v>
      </c>
      <c r="F1036" s="419">
        <v>0</v>
      </c>
      <c r="G1036" s="417">
        <v>200000</v>
      </c>
      <c r="H1036" s="667"/>
      <c r="I1036" s="669"/>
      <c r="J1036" s="669"/>
      <c r="K1036" s="670" t="s">
        <v>595</v>
      </c>
      <c r="L1036" s="586" t="s">
        <v>4142</v>
      </c>
      <c r="M1036" s="982">
        <f t="shared" si="48"/>
        <v>200000</v>
      </c>
      <c r="N1036" s="982">
        <f t="shared" si="49"/>
        <v>0</v>
      </c>
      <c r="O1036" s="982">
        <f t="shared" si="50"/>
        <v>200000</v>
      </c>
      <c r="P1036" s="667"/>
      <c r="Q1036" s="667"/>
      <c r="R1036" s="667"/>
      <c r="S1036" s="667"/>
      <c r="T1036" s="667"/>
      <c r="U1036" s="667"/>
      <c r="V1036" s="667"/>
      <c r="W1036" s="667"/>
      <c r="X1036" s="667"/>
      <c r="Y1036" s="667"/>
      <c r="Z1036" s="667"/>
      <c r="AA1036" s="667"/>
      <c r="AB1036" s="667"/>
      <c r="AC1036" s="667"/>
      <c r="AD1036" s="667"/>
      <c r="AE1036" s="667"/>
      <c r="AF1036" s="667"/>
      <c r="AG1036" s="667"/>
      <c r="AH1036" s="667"/>
      <c r="AI1036" s="667"/>
      <c r="AJ1036" s="667"/>
    </row>
    <row r="1037" spans="1:162" s="668" customFormat="1" ht="24" customHeight="1">
      <c r="A1037" s="385"/>
      <c r="B1037" s="384"/>
      <c r="C1037" s="385" t="s">
        <v>599</v>
      </c>
      <c r="D1037" s="418" t="s">
        <v>1504</v>
      </c>
      <c r="E1037" s="419">
        <v>1529560</v>
      </c>
      <c r="F1037" s="419">
        <v>0</v>
      </c>
      <c r="G1037" s="417">
        <v>1529560</v>
      </c>
      <c r="H1037" s="667"/>
      <c r="I1037" s="669"/>
      <c r="J1037" s="670"/>
      <c r="K1037" s="669" t="s">
        <v>599</v>
      </c>
      <c r="L1037" s="586" t="s">
        <v>4143</v>
      </c>
      <c r="M1037" s="982">
        <f t="shared" si="48"/>
        <v>1529560</v>
      </c>
      <c r="N1037" s="982">
        <f t="shared" si="49"/>
        <v>0</v>
      </c>
      <c r="O1037" s="982">
        <f t="shared" si="50"/>
        <v>1529560</v>
      </c>
      <c r="P1037" s="667"/>
      <c r="Q1037" s="667"/>
      <c r="R1037" s="667"/>
      <c r="S1037" s="667"/>
      <c r="T1037" s="667"/>
      <c r="U1037" s="667"/>
      <c r="V1037" s="667"/>
      <c r="W1037" s="667"/>
      <c r="X1037" s="667"/>
      <c r="Y1037" s="667"/>
      <c r="Z1037" s="667"/>
      <c r="AA1037" s="667"/>
      <c r="AB1037" s="667"/>
      <c r="AC1037" s="667"/>
      <c r="AD1037" s="667"/>
      <c r="AE1037" s="667"/>
      <c r="AF1037" s="667"/>
      <c r="AG1037" s="667"/>
      <c r="AH1037" s="667"/>
      <c r="AI1037" s="667"/>
      <c r="AJ1037" s="667"/>
    </row>
    <row r="1038" spans="1:162" s="663" customFormat="1" ht="24" customHeight="1">
      <c r="A1038" s="385"/>
      <c r="B1038" s="385" t="s">
        <v>599</v>
      </c>
      <c r="C1038" s="384"/>
      <c r="D1038" s="418" t="s">
        <v>1505</v>
      </c>
      <c r="E1038" s="419">
        <v>5085680</v>
      </c>
      <c r="F1038" s="419">
        <v>0</v>
      </c>
      <c r="G1038" s="417">
        <v>5085680</v>
      </c>
      <c r="H1038" s="662"/>
      <c r="I1038" s="669"/>
      <c r="J1038" s="669" t="s">
        <v>599</v>
      </c>
      <c r="K1038" s="670"/>
      <c r="L1038" s="586" t="s">
        <v>4144</v>
      </c>
      <c r="M1038" s="982">
        <f t="shared" si="48"/>
        <v>5085680</v>
      </c>
      <c r="N1038" s="982">
        <f t="shared" si="49"/>
        <v>0</v>
      </c>
      <c r="O1038" s="982">
        <f t="shared" si="50"/>
        <v>5085680</v>
      </c>
      <c r="P1038" s="662"/>
      <c r="Q1038" s="662"/>
      <c r="R1038" s="662"/>
      <c r="S1038" s="662"/>
      <c r="T1038" s="662"/>
      <c r="U1038" s="662"/>
      <c r="V1038" s="662"/>
      <c r="W1038" s="662"/>
      <c r="X1038" s="662"/>
      <c r="Y1038" s="662"/>
      <c r="Z1038" s="662"/>
      <c r="AA1038" s="662"/>
      <c r="AB1038" s="662"/>
      <c r="AC1038" s="662"/>
      <c r="AD1038" s="662"/>
      <c r="AE1038" s="662"/>
      <c r="AF1038" s="662"/>
      <c r="AG1038" s="662"/>
      <c r="AH1038" s="662"/>
      <c r="AI1038" s="662"/>
      <c r="AJ1038" s="662"/>
    </row>
    <row r="1039" spans="1:162" s="672" customFormat="1" ht="24" customHeight="1">
      <c r="A1039" s="385"/>
      <c r="B1039" s="384"/>
      <c r="C1039" s="385" t="s">
        <v>592</v>
      </c>
      <c r="D1039" s="418" t="s">
        <v>1506</v>
      </c>
      <c r="E1039" s="419">
        <v>3276080</v>
      </c>
      <c r="F1039" s="419">
        <v>0</v>
      </c>
      <c r="G1039" s="417">
        <v>3276080</v>
      </c>
      <c r="H1039" s="667"/>
      <c r="I1039" s="669"/>
      <c r="J1039" s="670"/>
      <c r="K1039" s="669" t="s">
        <v>592</v>
      </c>
      <c r="L1039" s="586" t="s">
        <v>4145</v>
      </c>
      <c r="M1039" s="982">
        <f t="shared" si="48"/>
        <v>3276080</v>
      </c>
      <c r="N1039" s="982">
        <f t="shared" si="49"/>
        <v>0</v>
      </c>
      <c r="O1039" s="982">
        <f t="shared" si="50"/>
        <v>3276080</v>
      </c>
      <c r="P1039" s="667"/>
      <c r="Q1039" s="667"/>
      <c r="R1039" s="667"/>
      <c r="S1039" s="667"/>
      <c r="T1039" s="667"/>
      <c r="U1039" s="667"/>
      <c r="V1039" s="667"/>
      <c r="W1039" s="667"/>
      <c r="X1039" s="667"/>
      <c r="Y1039" s="667"/>
      <c r="Z1039" s="667"/>
      <c r="AA1039" s="667"/>
      <c r="AB1039" s="667"/>
      <c r="AC1039" s="667"/>
      <c r="AD1039" s="667"/>
      <c r="AE1039" s="667"/>
      <c r="AF1039" s="667"/>
      <c r="AG1039" s="667"/>
      <c r="AH1039" s="667"/>
      <c r="AI1039" s="667"/>
      <c r="AJ1039" s="667"/>
      <c r="AK1039" s="668"/>
      <c r="AL1039" s="668"/>
      <c r="AM1039" s="668"/>
      <c r="AN1039" s="668"/>
      <c r="AO1039" s="668"/>
      <c r="AP1039" s="668"/>
      <c r="AQ1039" s="668"/>
      <c r="AR1039" s="668"/>
      <c r="AS1039" s="668"/>
      <c r="AT1039" s="668"/>
      <c r="AU1039" s="668"/>
      <c r="AV1039" s="668"/>
      <c r="AW1039" s="668"/>
      <c r="AX1039" s="668"/>
      <c r="AY1039" s="668"/>
      <c r="AZ1039" s="668"/>
      <c r="BA1039" s="668"/>
      <c r="BB1039" s="668"/>
      <c r="BC1039" s="668"/>
      <c r="BD1039" s="668"/>
      <c r="BE1039" s="668"/>
      <c r="BF1039" s="668"/>
      <c r="BG1039" s="668"/>
      <c r="BH1039" s="668"/>
      <c r="BI1039" s="668"/>
      <c r="BJ1039" s="668"/>
      <c r="BK1039" s="668"/>
      <c r="BL1039" s="668"/>
      <c r="BM1039" s="668"/>
      <c r="BN1039" s="668"/>
      <c r="BO1039" s="668"/>
      <c r="BP1039" s="668"/>
      <c r="BQ1039" s="668"/>
      <c r="BR1039" s="668"/>
      <c r="BS1039" s="668"/>
      <c r="BT1039" s="668"/>
      <c r="BU1039" s="668"/>
      <c r="BV1039" s="668"/>
      <c r="BW1039" s="668"/>
      <c r="BX1039" s="668"/>
      <c r="BY1039" s="668"/>
      <c r="BZ1039" s="668"/>
      <c r="CA1039" s="668"/>
      <c r="CB1039" s="668"/>
      <c r="CC1039" s="668"/>
      <c r="CD1039" s="668"/>
      <c r="CE1039" s="668"/>
      <c r="CF1039" s="668"/>
      <c r="CG1039" s="668"/>
      <c r="CH1039" s="668"/>
      <c r="CI1039" s="668"/>
      <c r="CJ1039" s="668"/>
      <c r="CK1039" s="668"/>
      <c r="CL1039" s="668"/>
      <c r="CM1039" s="668"/>
      <c r="CN1039" s="668"/>
      <c r="CO1039" s="668"/>
      <c r="CP1039" s="668"/>
      <c r="CQ1039" s="668"/>
      <c r="CR1039" s="668"/>
      <c r="CS1039" s="668"/>
      <c r="CT1039" s="668"/>
      <c r="CU1039" s="668"/>
      <c r="CV1039" s="668"/>
      <c r="CW1039" s="668"/>
      <c r="CX1039" s="668"/>
      <c r="CY1039" s="668"/>
      <c r="CZ1039" s="668"/>
      <c r="DA1039" s="668"/>
      <c r="DB1039" s="668"/>
      <c r="DC1039" s="668"/>
      <c r="DD1039" s="668"/>
      <c r="DE1039" s="668"/>
      <c r="DF1039" s="668"/>
      <c r="DG1039" s="668"/>
      <c r="DH1039" s="668"/>
      <c r="DI1039" s="668"/>
      <c r="DJ1039" s="668"/>
      <c r="DK1039" s="668"/>
      <c r="DL1039" s="668"/>
      <c r="DM1039" s="668"/>
      <c r="DN1039" s="668"/>
      <c r="DO1039" s="668"/>
      <c r="DP1039" s="668"/>
      <c r="DQ1039" s="668"/>
      <c r="DR1039" s="668"/>
      <c r="DS1039" s="668"/>
      <c r="DT1039" s="668"/>
      <c r="DU1039" s="668"/>
      <c r="DV1039" s="668"/>
      <c r="DW1039" s="668"/>
      <c r="DX1039" s="668"/>
      <c r="DY1039" s="668"/>
      <c r="DZ1039" s="668"/>
      <c r="EA1039" s="668"/>
      <c r="EB1039" s="668"/>
      <c r="EC1039" s="668"/>
      <c r="ED1039" s="668"/>
      <c r="EE1039" s="668"/>
      <c r="EF1039" s="668"/>
      <c r="EG1039" s="668"/>
      <c r="EH1039" s="668"/>
      <c r="EI1039" s="668"/>
      <c r="EJ1039" s="668"/>
      <c r="EK1039" s="668"/>
      <c r="EL1039" s="668"/>
      <c r="EM1039" s="668"/>
      <c r="EN1039" s="668"/>
      <c r="EO1039" s="668"/>
      <c r="EP1039" s="668"/>
      <c r="EQ1039" s="668"/>
      <c r="ER1039" s="668"/>
      <c r="ES1039" s="668"/>
      <c r="ET1039" s="668"/>
      <c r="EU1039" s="668"/>
      <c r="EV1039" s="668"/>
      <c r="EW1039" s="668"/>
      <c r="EX1039" s="668"/>
      <c r="EY1039" s="668"/>
      <c r="EZ1039" s="668"/>
      <c r="FA1039" s="668"/>
      <c r="FB1039" s="668"/>
      <c r="FC1039" s="668"/>
      <c r="FD1039" s="668"/>
      <c r="FE1039" s="668"/>
      <c r="FF1039" s="668"/>
    </row>
    <row r="1040" spans="1:162" s="672" customFormat="1" ht="24" customHeight="1">
      <c r="A1040" s="385"/>
      <c r="B1040" s="385"/>
      <c r="C1040" s="384" t="s">
        <v>595</v>
      </c>
      <c r="D1040" s="418" t="s">
        <v>1507</v>
      </c>
      <c r="E1040" s="419">
        <v>380000</v>
      </c>
      <c r="F1040" s="419">
        <v>0</v>
      </c>
      <c r="G1040" s="419">
        <v>380000</v>
      </c>
      <c r="H1040" s="667"/>
      <c r="I1040" s="669"/>
      <c r="J1040" s="669"/>
      <c r="K1040" s="670" t="s">
        <v>595</v>
      </c>
      <c r="L1040" s="586" t="s">
        <v>4146</v>
      </c>
      <c r="M1040" s="982">
        <f t="shared" si="48"/>
        <v>380000</v>
      </c>
      <c r="N1040" s="982">
        <f t="shared" si="49"/>
        <v>0</v>
      </c>
      <c r="O1040" s="982">
        <f t="shared" si="50"/>
        <v>380000</v>
      </c>
      <c r="P1040" s="667"/>
      <c r="Q1040" s="667"/>
      <c r="R1040" s="667"/>
      <c r="S1040" s="667"/>
      <c r="T1040" s="667"/>
      <c r="U1040" s="667"/>
      <c r="V1040" s="667"/>
      <c r="W1040" s="667"/>
      <c r="X1040" s="667"/>
      <c r="Y1040" s="667"/>
      <c r="Z1040" s="667"/>
      <c r="AA1040" s="667"/>
      <c r="AB1040" s="667"/>
      <c r="AC1040" s="667"/>
      <c r="AD1040" s="667"/>
      <c r="AE1040" s="667"/>
      <c r="AF1040" s="667"/>
      <c r="AG1040" s="667"/>
      <c r="AH1040" s="667"/>
      <c r="AI1040" s="667"/>
      <c r="AJ1040" s="667"/>
      <c r="AK1040" s="668"/>
      <c r="AL1040" s="668"/>
      <c r="AM1040" s="668"/>
      <c r="AN1040" s="668"/>
      <c r="AO1040" s="668"/>
      <c r="AP1040" s="668"/>
      <c r="AQ1040" s="668"/>
      <c r="AR1040" s="668"/>
      <c r="AS1040" s="668"/>
      <c r="AT1040" s="668"/>
      <c r="AU1040" s="668"/>
      <c r="AV1040" s="668"/>
      <c r="AW1040" s="668"/>
      <c r="AX1040" s="668"/>
      <c r="AY1040" s="668"/>
      <c r="AZ1040" s="668"/>
      <c r="BA1040" s="668"/>
      <c r="BB1040" s="668"/>
      <c r="BC1040" s="668"/>
      <c r="BD1040" s="668"/>
      <c r="BE1040" s="668"/>
      <c r="BF1040" s="668"/>
      <c r="BG1040" s="668"/>
      <c r="BH1040" s="668"/>
      <c r="BI1040" s="668"/>
      <c r="BJ1040" s="668"/>
      <c r="BK1040" s="668"/>
      <c r="BL1040" s="668"/>
      <c r="BM1040" s="668"/>
      <c r="BN1040" s="668"/>
      <c r="BO1040" s="668"/>
      <c r="BP1040" s="668"/>
      <c r="BQ1040" s="668"/>
      <c r="BR1040" s="668"/>
      <c r="BS1040" s="668"/>
      <c r="BT1040" s="668"/>
      <c r="BU1040" s="668"/>
      <c r="BV1040" s="668"/>
      <c r="BW1040" s="668"/>
      <c r="BX1040" s="668"/>
      <c r="BY1040" s="668"/>
      <c r="BZ1040" s="668"/>
      <c r="CA1040" s="668"/>
      <c r="CB1040" s="668"/>
      <c r="CC1040" s="668"/>
      <c r="CD1040" s="668"/>
      <c r="CE1040" s="668"/>
      <c r="CF1040" s="668"/>
      <c r="CG1040" s="668"/>
      <c r="CH1040" s="668"/>
      <c r="CI1040" s="668"/>
      <c r="CJ1040" s="668"/>
      <c r="CK1040" s="668"/>
      <c r="CL1040" s="668"/>
      <c r="CM1040" s="668"/>
      <c r="CN1040" s="668"/>
      <c r="CO1040" s="668"/>
      <c r="CP1040" s="668"/>
      <c r="CQ1040" s="668"/>
      <c r="CR1040" s="668"/>
      <c r="CS1040" s="668"/>
      <c r="CT1040" s="668"/>
      <c r="CU1040" s="668"/>
      <c r="CV1040" s="668"/>
      <c r="CW1040" s="668"/>
      <c r="CX1040" s="668"/>
      <c r="CY1040" s="668"/>
      <c r="CZ1040" s="668"/>
      <c r="DA1040" s="668"/>
      <c r="DB1040" s="668"/>
      <c r="DC1040" s="668"/>
      <c r="DD1040" s="668"/>
      <c r="DE1040" s="668"/>
      <c r="DF1040" s="668"/>
      <c r="DG1040" s="668"/>
      <c r="DH1040" s="668"/>
      <c r="DI1040" s="668"/>
      <c r="DJ1040" s="668"/>
      <c r="DK1040" s="668"/>
      <c r="DL1040" s="668"/>
      <c r="DM1040" s="668"/>
      <c r="DN1040" s="668"/>
      <c r="DO1040" s="668"/>
      <c r="DP1040" s="668"/>
      <c r="DQ1040" s="668"/>
      <c r="DR1040" s="668"/>
      <c r="DS1040" s="668"/>
      <c r="DT1040" s="668"/>
      <c r="DU1040" s="668"/>
      <c r="DV1040" s="668"/>
      <c r="DW1040" s="668"/>
      <c r="DX1040" s="668"/>
      <c r="DY1040" s="668"/>
      <c r="DZ1040" s="668"/>
      <c r="EA1040" s="668"/>
      <c r="EB1040" s="668"/>
      <c r="EC1040" s="668"/>
      <c r="ED1040" s="668"/>
      <c r="EE1040" s="668"/>
      <c r="EF1040" s="668"/>
      <c r="EG1040" s="668"/>
      <c r="EH1040" s="668"/>
      <c r="EI1040" s="668"/>
      <c r="EJ1040" s="668"/>
      <c r="EK1040" s="668"/>
      <c r="EL1040" s="668"/>
      <c r="EM1040" s="668"/>
      <c r="EN1040" s="668"/>
      <c r="EO1040" s="668"/>
      <c r="EP1040" s="668"/>
      <c r="EQ1040" s="668"/>
      <c r="ER1040" s="668"/>
      <c r="ES1040" s="668"/>
      <c r="ET1040" s="668"/>
      <c r="EU1040" s="668"/>
      <c r="EV1040" s="668"/>
      <c r="EW1040" s="668"/>
      <c r="EX1040" s="668"/>
      <c r="EY1040" s="668"/>
      <c r="EZ1040" s="668"/>
      <c r="FA1040" s="668"/>
      <c r="FB1040" s="668"/>
      <c r="FC1040" s="668"/>
      <c r="FD1040" s="668"/>
      <c r="FE1040" s="668"/>
      <c r="FF1040" s="668"/>
    </row>
    <row r="1041" spans="1:162" s="672" customFormat="1" ht="24" customHeight="1">
      <c r="A1041" s="414"/>
      <c r="B1041" s="415"/>
      <c r="C1041" s="414" t="s">
        <v>599</v>
      </c>
      <c r="D1041" s="416" t="s">
        <v>1508</v>
      </c>
      <c r="E1041" s="417">
        <v>220000</v>
      </c>
      <c r="F1041" s="417">
        <v>0</v>
      </c>
      <c r="G1041" s="417">
        <v>220000</v>
      </c>
      <c r="H1041" s="667"/>
      <c r="I1041" s="665"/>
      <c r="J1041" s="666"/>
      <c r="K1041" s="665" t="s">
        <v>599</v>
      </c>
      <c r="L1041" s="585" t="s">
        <v>4147</v>
      </c>
      <c r="M1041" s="981">
        <f t="shared" si="48"/>
        <v>220000</v>
      </c>
      <c r="N1041" s="981">
        <f t="shared" si="49"/>
        <v>0</v>
      </c>
      <c r="O1041" s="981">
        <f t="shared" si="50"/>
        <v>220000</v>
      </c>
      <c r="P1041" s="667"/>
      <c r="Q1041" s="667"/>
      <c r="R1041" s="667"/>
      <c r="S1041" s="667"/>
      <c r="T1041" s="667"/>
      <c r="U1041" s="667"/>
      <c r="V1041" s="667"/>
      <c r="W1041" s="667"/>
      <c r="X1041" s="667"/>
      <c r="Y1041" s="667"/>
      <c r="Z1041" s="667"/>
      <c r="AA1041" s="667"/>
      <c r="AB1041" s="667"/>
      <c r="AC1041" s="667"/>
      <c r="AD1041" s="667"/>
      <c r="AE1041" s="667"/>
      <c r="AF1041" s="667"/>
      <c r="AG1041" s="667"/>
      <c r="AH1041" s="667"/>
      <c r="AI1041" s="667"/>
      <c r="AJ1041" s="667"/>
      <c r="AK1041" s="668"/>
      <c r="AL1041" s="668"/>
      <c r="AM1041" s="668"/>
      <c r="AN1041" s="668"/>
      <c r="AO1041" s="668"/>
      <c r="AP1041" s="668"/>
      <c r="AQ1041" s="668"/>
      <c r="AR1041" s="668"/>
      <c r="AS1041" s="668"/>
      <c r="AT1041" s="668"/>
      <c r="AU1041" s="668"/>
      <c r="AV1041" s="668"/>
      <c r="AW1041" s="668"/>
      <c r="AX1041" s="668"/>
      <c r="AY1041" s="668"/>
      <c r="AZ1041" s="668"/>
      <c r="BA1041" s="668"/>
      <c r="BB1041" s="668"/>
      <c r="BC1041" s="668"/>
      <c r="BD1041" s="668"/>
      <c r="BE1041" s="668"/>
      <c r="BF1041" s="668"/>
      <c r="BG1041" s="668"/>
      <c r="BH1041" s="668"/>
      <c r="BI1041" s="668"/>
      <c r="BJ1041" s="668"/>
      <c r="BK1041" s="668"/>
      <c r="BL1041" s="668"/>
      <c r="BM1041" s="668"/>
      <c r="BN1041" s="668"/>
      <c r="BO1041" s="668"/>
      <c r="BP1041" s="668"/>
      <c r="BQ1041" s="668"/>
      <c r="BR1041" s="668"/>
      <c r="BS1041" s="668"/>
      <c r="BT1041" s="668"/>
      <c r="BU1041" s="668"/>
      <c r="BV1041" s="668"/>
      <c r="BW1041" s="668"/>
      <c r="BX1041" s="668"/>
      <c r="BY1041" s="668"/>
      <c r="BZ1041" s="668"/>
      <c r="CA1041" s="668"/>
      <c r="CB1041" s="668"/>
      <c r="CC1041" s="668"/>
      <c r="CD1041" s="668"/>
      <c r="CE1041" s="668"/>
      <c r="CF1041" s="668"/>
      <c r="CG1041" s="668"/>
      <c r="CH1041" s="668"/>
      <c r="CI1041" s="668"/>
      <c r="CJ1041" s="668"/>
      <c r="CK1041" s="668"/>
      <c r="CL1041" s="668"/>
      <c r="CM1041" s="668"/>
      <c r="CN1041" s="668"/>
      <c r="CO1041" s="668"/>
      <c r="CP1041" s="668"/>
      <c r="CQ1041" s="668"/>
      <c r="CR1041" s="668"/>
      <c r="CS1041" s="668"/>
      <c r="CT1041" s="668"/>
      <c r="CU1041" s="668"/>
      <c r="CV1041" s="668"/>
      <c r="CW1041" s="668"/>
      <c r="CX1041" s="668"/>
      <c r="CY1041" s="668"/>
      <c r="CZ1041" s="668"/>
      <c r="DA1041" s="668"/>
      <c r="DB1041" s="668"/>
      <c r="DC1041" s="668"/>
      <c r="DD1041" s="668"/>
      <c r="DE1041" s="668"/>
      <c r="DF1041" s="668"/>
      <c r="DG1041" s="668"/>
      <c r="DH1041" s="668"/>
      <c r="DI1041" s="668"/>
      <c r="DJ1041" s="668"/>
      <c r="DK1041" s="668"/>
      <c r="DL1041" s="668"/>
      <c r="DM1041" s="668"/>
      <c r="DN1041" s="668"/>
      <c r="DO1041" s="668"/>
      <c r="DP1041" s="668"/>
      <c r="DQ1041" s="668"/>
      <c r="DR1041" s="668"/>
      <c r="DS1041" s="668"/>
      <c r="DT1041" s="668"/>
      <c r="DU1041" s="668"/>
      <c r="DV1041" s="668"/>
      <c r="DW1041" s="668"/>
      <c r="DX1041" s="668"/>
      <c r="DY1041" s="668"/>
      <c r="DZ1041" s="668"/>
      <c r="EA1041" s="668"/>
      <c r="EB1041" s="668"/>
      <c r="EC1041" s="668"/>
      <c r="ED1041" s="668"/>
      <c r="EE1041" s="668"/>
      <c r="EF1041" s="668"/>
      <c r="EG1041" s="668"/>
      <c r="EH1041" s="668"/>
      <c r="EI1041" s="668"/>
      <c r="EJ1041" s="668"/>
      <c r="EK1041" s="668"/>
      <c r="EL1041" s="668"/>
      <c r="EM1041" s="668"/>
      <c r="EN1041" s="668"/>
      <c r="EO1041" s="668"/>
      <c r="EP1041" s="668"/>
      <c r="EQ1041" s="668"/>
      <c r="ER1041" s="668"/>
      <c r="ES1041" s="668"/>
      <c r="ET1041" s="668"/>
      <c r="EU1041" s="668"/>
      <c r="EV1041" s="668"/>
      <c r="EW1041" s="668"/>
      <c r="EX1041" s="668"/>
      <c r="EY1041" s="668"/>
      <c r="EZ1041" s="668"/>
      <c r="FA1041" s="668"/>
      <c r="FB1041" s="668"/>
      <c r="FC1041" s="668"/>
      <c r="FD1041" s="668"/>
      <c r="FE1041" s="668"/>
      <c r="FF1041" s="668"/>
    </row>
    <row r="1042" spans="1:162" s="684" customFormat="1" ht="24" customHeight="1">
      <c r="A1042" s="385"/>
      <c r="B1042" s="385"/>
      <c r="C1042" s="384" t="s">
        <v>603</v>
      </c>
      <c r="D1042" s="418" t="s">
        <v>1509</v>
      </c>
      <c r="E1042" s="419">
        <v>1209600</v>
      </c>
      <c r="F1042" s="419">
        <v>0</v>
      </c>
      <c r="G1042" s="417">
        <v>1209600</v>
      </c>
      <c r="H1042" s="667"/>
      <c r="I1042" s="669"/>
      <c r="J1042" s="669"/>
      <c r="K1042" s="670" t="s">
        <v>603</v>
      </c>
      <c r="L1042" s="586" t="s">
        <v>4148</v>
      </c>
      <c r="M1042" s="982">
        <f t="shared" si="48"/>
        <v>1209600</v>
      </c>
      <c r="N1042" s="982">
        <f t="shared" si="49"/>
        <v>0</v>
      </c>
      <c r="O1042" s="982">
        <f t="shared" si="50"/>
        <v>1209600</v>
      </c>
      <c r="P1042" s="667"/>
      <c r="Q1042" s="667"/>
      <c r="R1042" s="667"/>
      <c r="S1042" s="667"/>
      <c r="T1042" s="667"/>
      <c r="U1042" s="667"/>
      <c r="V1042" s="667"/>
      <c r="W1042" s="667"/>
      <c r="X1042" s="667"/>
      <c r="Y1042" s="667"/>
      <c r="Z1042" s="667"/>
      <c r="AA1042" s="667"/>
      <c r="AB1042" s="667"/>
      <c r="AC1042" s="667"/>
      <c r="AD1042" s="667"/>
      <c r="AE1042" s="667"/>
      <c r="AF1042" s="667"/>
      <c r="AG1042" s="667"/>
      <c r="AH1042" s="667"/>
      <c r="AI1042" s="667"/>
      <c r="AJ1042" s="667"/>
      <c r="AK1042" s="668"/>
      <c r="AL1042" s="668"/>
      <c r="AM1042" s="668"/>
      <c r="AN1042" s="668"/>
      <c r="AO1042" s="668"/>
      <c r="AP1042" s="668"/>
      <c r="AQ1042" s="668"/>
      <c r="AR1042" s="668"/>
      <c r="AS1042" s="668"/>
      <c r="AT1042" s="668"/>
      <c r="AU1042" s="668"/>
      <c r="AV1042" s="668"/>
      <c r="AW1042" s="668"/>
      <c r="AX1042" s="668"/>
      <c r="AY1042" s="668"/>
      <c r="AZ1042" s="668"/>
      <c r="BA1042" s="668"/>
      <c r="BB1042" s="668"/>
      <c r="BC1042" s="668"/>
      <c r="BD1042" s="668"/>
      <c r="BE1042" s="668"/>
      <c r="BF1042" s="668"/>
      <c r="BG1042" s="668"/>
      <c r="BH1042" s="668"/>
      <c r="BI1042" s="668"/>
      <c r="BJ1042" s="668"/>
      <c r="BK1042" s="668"/>
      <c r="BL1042" s="668"/>
      <c r="BM1042" s="668"/>
      <c r="BN1042" s="668"/>
      <c r="BO1042" s="668"/>
      <c r="BP1042" s="668"/>
      <c r="BQ1042" s="668"/>
      <c r="BR1042" s="668"/>
      <c r="BS1042" s="668"/>
      <c r="BT1042" s="668"/>
      <c r="BU1042" s="668"/>
      <c r="BV1042" s="668"/>
      <c r="BW1042" s="668"/>
      <c r="BX1042" s="668"/>
      <c r="BY1042" s="668"/>
      <c r="BZ1042" s="668"/>
      <c r="CA1042" s="668"/>
      <c r="CB1042" s="668"/>
      <c r="CC1042" s="668"/>
      <c r="CD1042" s="668"/>
      <c r="CE1042" s="668"/>
      <c r="CF1042" s="668"/>
      <c r="CG1042" s="668"/>
      <c r="CH1042" s="668"/>
      <c r="CI1042" s="668"/>
      <c r="CJ1042" s="668"/>
      <c r="CK1042" s="668"/>
      <c r="CL1042" s="668"/>
      <c r="CM1042" s="668"/>
      <c r="CN1042" s="668"/>
      <c r="CO1042" s="668"/>
      <c r="CP1042" s="668"/>
      <c r="CQ1042" s="668"/>
      <c r="CR1042" s="668"/>
      <c r="CS1042" s="668"/>
      <c r="CT1042" s="668"/>
      <c r="CU1042" s="668"/>
      <c r="CV1042" s="668"/>
      <c r="CW1042" s="668"/>
      <c r="CX1042" s="668"/>
      <c r="CY1042" s="668"/>
      <c r="CZ1042" s="668"/>
      <c r="DA1042" s="668"/>
      <c r="DB1042" s="668"/>
      <c r="DC1042" s="668"/>
      <c r="DD1042" s="668"/>
      <c r="DE1042" s="668"/>
      <c r="DF1042" s="668"/>
      <c r="DG1042" s="668"/>
      <c r="DH1042" s="668"/>
      <c r="DI1042" s="668"/>
      <c r="DJ1042" s="668"/>
      <c r="DK1042" s="668"/>
      <c r="DL1042" s="668"/>
      <c r="DM1042" s="668"/>
      <c r="DN1042" s="668"/>
      <c r="DO1042" s="668"/>
      <c r="DP1042" s="668"/>
      <c r="DQ1042" s="668"/>
      <c r="DR1042" s="668"/>
      <c r="DS1042" s="668"/>
      <c r="DT1042" s="668"/>
      <c r="DU1042" s="668"/>
      <c r="DV1042" s="668"/>
      <c r="DW1042" s="668"/>
      <c r="DX1042" s="668"/>
      <c r="DY1042" s="668"/>
      <c r="DZ1042" s="668"/>
      <c r="EA1042" s="668"/>
      <c r="EB1042" s="668"/>
      <c r="EC1042" s="668"/>
      <c r="ED1042" s="668"/>
      <c r="EE1042" s="668"/>
      <c r="EF1042" s="668"/>
      <c r="EG1042" s="668"/>
      <c r="EH1042" s="668"/>
      <c r="EI1042" s="668"/>
      <c r="EJ1042" s="668"/>
      <c r="EK1042" s="668"/>
      <c r="EL1042" s="668"/>
      <c r="EM1042" s="668"/>
      <c r="EN1042" s="668"/>
      <c r="EO1042" s="668"/>
      <c r="EP1042" s="668"/>
      <c r="EQ1042" s="668"/>
      <c r="ER1042" s="668"/>
      <c r="ES1042" s="668"/>
      <c r="ET1042" s="668"/>
      <c r="EU1042" s="668"/>
      <c r="EV1042" s="668"/>
      <c r="EW1042" s="668"/>
      <c r="EX1042" s="668"/>
      <c r="EY1042" s="668"/>
      <c r="EZ1042" s="668"/>
      <c r="FA1042" s="668"/>
      <c r="FB1042" s="668"/>
      <c r="FC1042" s="668"/>
      <c r="FD1042" s="668"/>
      <c r="FE1042" s="668"/>
      <c r="FF1042" s="668"/>
    </row>
    <row r="1043" spans="1:162" s="684" customFormat="1" ht="24" customHeight="1">
      <c r="A1043" s="384"/>
      <c r="B1043" s="385" t="s">
        <v>603</v>
      </c>
      <c r="C1043" s="385"/>
      <c r="D1043" s="418" t="s">
        <v>1510</v>
      </c>
      <c r="E1043" s="419">
        <v>4309280</v>
      </c>
      <c r="F1043" s="419">
        <v>0</v>
      </c>
      <c r="G1043" s="417">
        <v>4309280</v>
      </c>
      <c r="H1043" s="667"/>
      <c r="I1043" s="670"/>
      <c r="J1043" s="669" t="s">
        <v>603</v>
      </c>
      <c r="K1043" s="669"/>
      <c r="L1043" s="586" t="s">
        <v>4149</v>
      </c>
      <c r="M1043" s="982">
        <f t="shared" si="48"/>
        <v>4309280</v>
      </c>
      <c r="N1043" s="982">
        <f t="shared" si="49"/>
        <v>0</v>
      </c>
      <c r="O1043" s="982">
        <f t="shared" si="50"/>
        <v>4309280</v>
      </c>
      <c r="P1043" s="667"/>
      <c r="Q1043" s="667"/>
      <c r="R1043" s="667"/>
      <c r="S1043" s="667"/>
      <c r="T1043" s="667"/>
      <c r="U1043" s="667"/>
      <c r="V1043" s="667"/>
      <c r="W1043" s="667"/>
      <c r="X1043" s="667"/>
      <c r="Y1043" s="667"/>
      <c r="Z1043" s="667"/>
      <c r="AA1043" s="667"/>
      <c r="AB1043" s="667"/>
      <c r="AC1043" s="667"/>
      <c r="AD1043" s="667"/>
      <c r="AE1043" s="667"/>
      <c r="AF1043" s="667"/>
      <c r="AG1043" s="667"/>
      <c r="AH1043" s="667"/>
      <c r="AI1043" s="667"/>
      <c r="AJ1043" s="667"/>
      <c r="AK1043" s="668"/>
      <c r="AL1043" s="668"/>
      <c r="AM1043" s="668"/>
      <c r="AN1043" s="668"/>
      <c r="AO1043" s="668"/>
      <c r="AP1043" s="668"/>
      <c r="AQ1043" s="668"/>
      <c r="AR1043" s="668"/>
      <c r="AS1043" s="668"/>
      <c r="AT1043" s="668"/>
      <c r="AU1043" s="668"/>
      <c r="AV1043" s="668"/>
      <c r="AW1043" s="668"/>
      <c r="AX1043" s="668"/>
      <c r="AY1043" s="668"/>
      <c r="AZ1043" s="668"/>
      <c r="BA1043" s="668"/>
      <c r="BB1043" s="668"/>
      <c r="BC1043" s="668"/>
      <c r="BD1043" s="668"/>
      <c r="BE1043" s="668"/>
      <c r="BF1043" s="668"/>
      <c r="BG1043" s="668"/>
      <c r="BH1043" s="668"/>
      <c r="BI1043" s="668"/>
      <c r="BJ1043" s="668"/>
      <c r="BK1043" s="668"/>
      <c r="BL1043" s="668"/>
      <c r="BM1043" s="668"/>
      <c r="BN1043" s="668"/>
      <c r="BO1043" s="668"/>
      <c r="BP1043" s="668"/>
      <c r="BQ1043" s="668"/>
      <c r="BR1043" s="668"/>
      <c r="BS1043" s="668"/>
      <c r="BT1043" s="668"/>
      <c r="BU1043" s="668"/>
      <c r="BV1043" s="668"/>
      <c r="BW1043" s="668"/>
      <c r="BX1043" s="668"/>
      <c r="BY1043" s="668"/>
      <c r="BZ1043" s="668"/>
      <c r="CA1043" s="668"/>
      <c r="CB1043" s="668"/>
      <c r="CC1043" s="668"/>
      <c r="CD1043" s="668"/>
      <c r="CE1043" s="668"/>
      <c r="CF1043" s="668"/>
      <c r="CG1043" s="668"/>
      <c r="CH1043" s="668"/>
      <c r="CI1043" s="668"/>
      <c r="CJ1043" s="668"/>
      <c r="CK1043" s="668"/>
      <c r="CL1043" s="668"/>
      <c r="CM1043" s="668"/>
      <c r="CN1043" s="668"/>
      <c r="CO1043" s="668"/>
      <c r="CP1043" s="668"/>
      <c r="CQ1043" s="668"/>
      <c r="CR1043" s="668"/>
      <c r="CS1043" s="668"/>
      <c r="CT1043" s="668"/>
      <c r="CU1043" s="668"/>
      <c r="CV1043" s="668"/>
      <c r="CW1043" s="668"/>
      <c r="CX1043" s="668"/>
      <c r="CY1043" s="668"/>
      <c r="CZ1043" s="668"/>
      <c r="DA1043" s="668"/>
      <c r="DB1043" s="668"/>
      <c r="DC1043" s="668"/>
      <c r="DD1043" s="668"/>
      <c r="DE1043" s="668"/>
      <c r="DF1043" s="668"/>
      <c r="DG1043" s="668"/>
      <c r="DH1043" s="668"/>
      <c r="DI1043" s="668"/>
      <c r="DJ1043" s="668"/>
      <c r="DK1043" s="668"/>
      <c r="DL1043" s="668"/>
      <c r="DM1043" s="668"/>
      <c r="DN1043" s="668"/>
      <c r="DO1043" s="668"/>
      <c r="DP1043" s="668"/>
      <c r="DQ1043" s="668"/>
      <c r="DR1043" s="668"/>
      <c r="DS1043" s="668"/>
      <c r="DT1043" s="668"/>
      <c r="DU1043" s="668"/>
      <c r="DV1043" s="668"/>
      <c r="DW1043" s="668"/>
      <c r="DX1043" s="668"/>
      <c r="DY1043" s="668"/>
      <c r="DZ1043" s="668"/>
      <c r="EA1043" s="668"/>
      <c r="EB1043" s="668"/>
      <c r="EC1043" s="668"/>
      <c r="ED1043" s="668"/>
      <c r="EE1043" s="668"/>
      <c r="EF1043" s="668"/>
      <c r="EG1043" s="668"/>
      <c r="EH1043" s="668"/>
      <c r="EI1043" s="668"/>
      <c r="EJ1043" s="668"/>
      <c r="EK1043" s="668"/>
      <c r="EL1043" s="668"/>
      <c r="EM1043" s="668"/>
      <c r="EN1043" s="668"/>
      <c r="EO1043" s="668"/>
      <c r="EP1043" s="668"/>
      <c r="EQ1043" s="668"/>
      <c r="ER1043" s="668"/>
      <c r="ES1043" s="668"/>
      <c r="ET1043" s="668"/>
      <c r="EU1043" s="668"/>
      <c r="EV1043" s="668"/>
      <c r="EW1043" s="668"/>
      <c r="EX1043" s="668"/>
      <c r="EY1043" s="668"/>
      <c r="EZ1043" s="668"/>
      <c r="FA1043" s="668"/>
      <c r="FB1043" s="668"/>
      <c r="FC1043" s="668"/>
      <c r="FD1043" s="668"/>
      <c r="FE1043" s="668"/>
      <c r="FF1043" s="668"/>
    </row>
    <row r="1044" spans="1:162" s="672" customFormat="1" ht="24" customHeight="1">
      <c r="A1044" s="414"/>
      <c r="B1044" s="415"/>
      <c r="C1044" s="414" t="s">
        <v>592</v>
      </c>
      <c r="D1044" s="416" t="s">
        <v>1511</v>
      </c>
      <c r="E1044" s="417">
        <v>2811880</v>
      </c>
      <c r="F1044" s="417">
        <v>0</v>
      </c>
      <c r="G1044" s="417">
        <v>2811880</v>
      </c>
      <c r="H1044" s="667"/>
      <c r="I1044" s="665"/>
      <c r="J1044" s="666"/>
      <c r="K1044" s="665" t="s">
        <v>592</v>
      </c>
      <c r="L1044" s="585" t="s">
        <v>4150</v>
      </c>
      <c r="M1044" s="981">
        <f t="shared" si="48"/>
        <v>2811880</v>
      </c>
      <c r="N1044" s="981">
        <f t="shared" si="49"/>
        <v>0</v>
      </c>
      <c r="O1044" s="981">
        <f t="shared" si="50"/>
        <v>2811880</v>
      </c>
      <c r="P1044" s="667"/>
      <c r="Q1044" s="667"/>
      <c r="R1044" s="667"/>
      <c r="S1044" s="667"/>
      <c r="T1044" s="667"/>
      <c r="U1044" s="667"/>
      <c r="V1044" s="667"/>
      <c r="W1044" s="667"/>
      <c r="X1044" s="667"/>
      <c r="Y1044" s="667"/>
      <c r="Z1044" s="667"/>
      <c r="AA1044" s="667"/>
      <c r="AB1044" s="667"/>
      <c r="AC1044" s="667"/>
      <c r="AD1044" s="667"/>
      <c r="AE1044" s="667"/>
      <c r="AF1044" s="667"/>
      <c r="AG1044" s="667"/>
      <c r="AH1044" s="667"/>
      <c r="AI1044" s="667"/>
      <c r="AJ1044" s="667"/>
      <c r="AK1044" s="668"/>
      <c r="AL1044" s="668"/>
      <c r="AM1044" s="668"/>
      <c r="AN1044" s="668"/>
      <c r="AO1044" s="668"/>
      <c r="AP1044" s="668"/>
      <c r="AQ1044" s="668"/>
      <c r="AR1044" s="668"/>
      <c r="AS1044" s="668"/>
      <c r="AT1044" s="668"/>
      <c r="AU1044" s="668"/>
      <c r="AV1044" s="668"/>
      <c r="AW1044" s="668"/>
      <c r="AX1044" s="668"/>
      <c r="AY1044" s="668"/>
      <c r="AZ1044" s="668"/>
      <c r="BA1044" s="668"/>
      <c r="BB1044" s="668"/>
      <c r="BC1044" s="668"/>
      <c r="BD1044" s="668"/>
      <c r="BE1044" s="668"/>
      <c r="BF1044" s="668"/>
      <c r="BG1044" s="668"/>
      <c r="BH1044" s="668"/>
      <c r="BI1044" s="668"/>
      <c r="BJ1044" s="668"/>
      <c r="BK1044" s="668"/>
      <c r="BL1044" s="668"/>
      <c r="BM1044" s="668"/>
      <c r="BN1044" s="668"/>
      <c r="BO1044" s="668"/>
      <c r="BP1044" s="668"/>
      <c r="BQ1044" s="668"/>
      <c r="BR1044" s="668"/>
      <c r="BS1044" s="668"/>
      <c r="BT1044" s="668"/>
      <c r="BU1044" s="668"/>
      <c r="BV1044" s="668"/>
      <c r="BW1044" s="668"/>
      <c r="BX1044" s="668"/>
      <c r="BY1044" s="668"/>
      <c r="BZ1044" s="668"/>
      <c r="CA1044" s="668"/>
      <c r="CB1044" s="668"/>
      <c r="CC1044" s="668"/>
      <c r="CD1044" s="668"/>
      <c r="CE1044" s="668"/>
      <c r="CF1044" s="668"/>
      <c r="CG1044" s="668"/>
      <c r="CH1044" s="668"/>
      <c r="CI1044" s="668"/>
      <c r="CJ1044" s="668"/>
      <c r="CK1044" s="668"/>
      <c r="CL1044" s="668"/>
      <c r="CM1044" s="668"/>
      <c r="CN1044" s="668"/>
      <c r="CO1044" s="668"/>
      <c r="CP1044" s="668"/>
      <c r="CQ1044" s="668"/>
      <c r="CR1044" s="668"/>
      <c r="CS1044" s="668"/>
      <c r="CT1044" s="668"/>
      <c r="CU1044" s="668"/>
      <c r="CV1044" s="668"/>
      <c r="CW1044" s="668"/>
      <c r="CX1044" s="668"/>
      <c r="CY1044" s="668"/>
      <c r="CZ1044" s="668"/>
      <c r="DA1044" s="668"/>
      <c r="DB1044" s="668"/>
      <c r="DC1044" s="668"/>
      <c r="DD1044" s="668"/>
      <c r="DE1044" s="668"/>
      <c r="DF1044" s="668"/>
      <c r="DG1044" s="668"/>
      <c r="DH1044" s="668"/>
      <c r="DI1044" s="668"/>
      <c r="DJ1044" s="668"/>
      <c r="DK1044" s="668"/>
      <c r="DL1044" s="668"/>
      <c r="DM1044" s="668"/>
      <c r="DN1044" s="668"/>
      <c r="DO1044" s="668"/>
      <c r="DP1044" s="668"/>
      <c r="DQ1044" s="668"/>
      <c r="DR1044" s="668"/>
      <c r="DS1044" s="668"/>
      <c r="DT1044" s="668"/>
      <c r="DU1044" s="668"/>
      <c r="DV1044" s="668"/>
      <c r="DW1044" s="668"/>
      <c r="DX1044" s="668"/>
      <c r="DY1044" s="668"/>
      <c r="DZ1044" s="668"/>
      <c r="EA1044" s="668"/>
      <c r="EB1044" s="668"/>
      <c r="EC1044" s="668"/>
      <c r="ED1044" s="668"/>
      <c r="EE1044" s="668"/>
      <c r="EF1044" s="668"/>
      <c r="EG1044" s="668"/>
      <c r="EH1044" s="668"/>
      <c r="EI1044" s="668"/>
      <c r="EJ1044" s="668"/>
      <c r="EK1044" s="668"/>
      <c r="EL1044" s="668"/>
      <c r="EM1044" s="668"/>
      <c r="EN1044" s="668"/>
      <c r="EO1044" s="668"/>
      <c r="EP1044" s="668"/>
      <c r="EQ1044" s="668"/>
      <c r="ER1044" s="668"/>
      <c r="ES1044" s="668"/>
      <c r="ET1044" s="668"/>
      <c r="EU1044" s="668"/>
      <c r="EV1044" s="668"/>
      <c r="EW1044" s="668"/>
      <c r="EX1044" s="668"/>
      <c r="EY1044" s="668"/>
      <c r="EZ1044" s="668"/>
      <c r="FA1044" s="668"/>
      <c r="FB1044" s="668"/>
      <c r="FC1044" s="668"/>
      <c r="FD1044" s="668"/>
      <c r="FE1044" s="668"/>
      <c r="FF1044" s="668"/>
    </row>
    <row r="1045" spans="1:162" s="668" customFormat="1" ht="24" customHeight="1">
      <c r="A1045" s="385"/>
      <c r="B1045" s="385"/>
      <c r="C1045" s="384" t="s">
        <v>595</v>
      </c>
      <c r="D1045" s="418" t="s">
        <v>1512</v>
      </c>
      <c r="E1045" s="419">
        <v>927400</v>
      </c>
      <c r="F1045" s="419">
        <v>0</v>
      </c>
      <c r="G1045" s="417">
        <v>927400</v>
      </c>
      <c r="H1045" s="667"/>
      <c r="I1045" s="669"/>
      <c r="J1045" s="669"/>
      <c r="K1045" s="670" t="s">
        <v>595</v>
      </c>
      <c r="L1045" s="586" t="s">
        <v>4151</v>
      </c>
      <c r="M1045" s="982">
        <f t="shared" si="48"/>
        <v>927400</v>
      </c>
      <c r="N1045" s="982">
        <f t="shared" si="49"/>
        <v>0</v>
      </c>
      <c r="O1045" s="982">
        <f t="shared" si="50"/>
        <v>927400</v>
      </c>
      <c r="P1045" s="667"/>
      <c r="Q1045" s="667"/>
      <c r="R1045" s="667"/>
      <c r="S1045" s="667"/>
      <c r="T1045" s="667"/>
      <c r="U1045" s="667"/>
      <c r="V1045" s="667"/>
      <c r="W1045" s="667"/>
      <c r="X1045" s="667"/>
      <c r="Y1045" s="667"/>
      <c r="Z1045" s="667"/>
      <c r="AA1045" s="667"/>
      <c r="AB1045" s="667"/>
      <c r="AC1045" s="667"/>
      <c r="AD1045" s="667"/>
      <c r="AE1045" s="667"/>
      <c r="AF1045" s="667"/>
      <c r="AG1045" s="667"/>
      <c r="AH1045" s="667"/>
      <c r="AI1045" s="667"/>
      <c r="AJ1045" s="667"/>
    </row>
    <row r="1046" spans="1:162" s="668" customFormat="1" ht="24" customHeight="1">
      <c r="A1046" s="385"/>
      <c r="B1046" s="384"/>
      <c r="C1046" s="385" t="s">
        <v>599</v>
      </c>
      <c r="D1046" s="418" t="s">
        <v>1513</v>
      </c>
      <c r="E1046" s="419">
        <v>570000</v>
      </c>
      <c r="F1046" s="419">
        <v>0</v>
      </c>
      <c r="G1046" s="417">
        <v>570000</v>
      </c>
      <c r="H1046" s="667"/>
      <c r="I1046" s="669"/>
      <c r="J1046" s="670"/>
      <c r="K1046" s="669" t="s">
        <v>599</v>
      </c>
      <c r="L1046" s="586" t="s">
        <v>4152</v>
      </c>
      <c r="M1046" s="982">
        <f t="shared" si="48"/>
        <v>570000</v>
      </c>
      <c r="N1046" s="982">
        <f t="shared" si="49"/>
        <v>0</v>
      </c>
      <c r="O1046" s="982">
        <f t="shared" si="50"/>
        <v>570000</v>
      </c>
      <c r="P1046" s="667"/>
      <c r="Q1046" s="667"/>
      <c r="R1046" s="667"/>
      <c r="S1046" s="667"/>
      <c r="T1046" s="667"/>
      <c r="U1046" s="667"/>
      <c r="V1046" s="667"/>
      <c r="W1046" s="667"/>
      <c r="X1046" s="667"/>
      <c r="Y1046" s="667"/>
      <c r="Z1046" s="667"/>
      <c r="AA1046" s="667"/>
      <c r="AB1046" s="667"/>
      <c r="AC1046" s="667"/>
      <c r="AD1046" s="667"/>
      <c r="AE1046" s="667"/>
      <c r="AF1046" s="667"/>
      <c r="AG1046" s="667"/>
      <c r="AH1046" s="667"/>
      <c r="AI1046" s="667"/>
      <c r="AJ1046" s="667"/>
    </row>
    <row r="1047" spans="1:162" s="678" customFormat="1" ht="24" customHeight="1" thickBot="1">
      <c r="A1047" s="424" t="s">
        <v>1514</v>
      </c>
      <c r="B1047" s="424"/>
      <c r="C1047" s="425"/>
      <c r="D1047" s="479" t="s">
        <v>1515</v>
      </c>
      <c r="E1047" s="427">
        <v>277984000</v>
      </c>
      <c r="F1047" s="427">
        <v>0</v>
      </c>
      <c r="G1047" s="439">
        <v>277984000</v>
      </c>
      <c r="H1047" s="667"/>
      <c r="I1047" s="675" t="s">
        <v>1514</v>
      </c>
      <c r="J1047" s="675"/>
      <c r="K1047" s="676"/>
      <c r="L1047" s="587" t="s">
        <v>4153</v>
      </c>
      <c r="M1047" s="984">
        <f t="shared" si="48"/>
        <v>277984000</v>
      </c>
      <c r="N1047" s="984">
        <f t="shared" si="49"/>
        <v>0</v>
      </c>
      <c r="O1047" s="984">
        <f t="shared" si="50"/>
        <v>277984000</v>
      </c>
      <c r="P1047" s="667"/>
      <c r="Q1047" s="667"/>
      <c r="R1047" s="667"/>
      <c r="S1047" s="667"/>
      <c r="T1047" s="667"/>
      <c r="U1047" s="667"/>
      <c r="V1047" s="667"/>
      <c r="W1047" s="667"/>
      <c r="X1047" s="667"/>
      <c r="Y1047" s="667"/>
      <c r="Z1047" s="667"/>
      <c r="AA1047" s="667"/>
      <c r="AB1047" s="667"/>
      <c r="AC1047" s="667"/>
      <c r="AD1047" s="667"/>
      <c r="AE1047" s="667"/>
      <c r="AF1047" s="667"/>
      <c r="AG1047" s="667"/>
      <c r="AH1047" s="667"/>
      <c r="AI1047" s="667"/>
      <c r="AJ1047" s="667"/>
      <c r="AK1047" s="668"/>
      <c r="AL1047" s="668"/>
      <c r="AM1047" s="668"/>
      <c r="AN1047" s="668"/>
      <c r="AO1047" s="668"/>
      <c r="AP1047" s="668"/>
      <c r="AQ1047" s="668"/>
      <c r="AR1047" s="668"/>
      <c r="AS1047" s="668"/>
      <c r="AT1047" s="668"/>
      <c r="AU1047" s="668"/>
      <c r="AV1047" s="668"/>
      <c r="AW1047" s="668"/>
      <c r="AX1047" s="668"/>
      <c r="AY1047" s="668"/>
      <c r="AZ1047" s="668"/>
      <c r="BA1047" s="668"/>
      <c r="BB1047" s="668"/>
      <c r="BC1047" s="668"/>
      <c r="BD1047" s="668"/>
      <c r="BE1047" s="668"/>
      <c r="BF1047" s="668"/>
      <c r="BG1047" s="668"/>
      <c r="BH1047" s="668"/>
      <c r="BI1047" s="668"/>
      <c r="BJ1047" s="668"/>
      <c r="BK1047" s="668"/>
      <c r="BL1047" s="668"/>
      <c r="BM1047" s="668"/>
      <c r="BN1047" s="668"/>
      <c r="BO1047" s="668"/>
      <c r="BP1047" s="668"/>
      <c r="BQ1047" s="668"/>
      <c r="BR1047" s="668"/>
      <c r="BS1047" s="668"/>
      <c r="BT1047" s="668"/>
      <c r="BU1047" s="668"/>
      <c r="BV1047" s="668"/>
      <c r="BW1047" s="668"/>
      <c r="BX1047" s="668"/>
      <c r="BY1047" s="668"/>
      <c r="BZ1047" s="668"/>
      <c r="CA1047" s="668"/>
      <c r="CB1047" s="668"/>
      <c r="CC1047" s="668"/>
      <c r="CD1047" s="668"/>
      <c r="CE1047" s="668"/>
      <c r="CF1047" s="668"/>
      <c r="CG1047" s="668"/>
      <c r="CH1047" s="668"/>
      <c r="CI1047" s="668"/>
      <c r="CJ1047" s="668"/>
      <c r="CK1047" s="668"/>
      <c r="CL1047" s="668"/>
      <c r="CM1047" s="668"/>
      <c r="CN1047" s="668"/>
      <c r="CO1047" s="668"/>
      <c r="CP1047" s="668"/>
      <c r="CQ1047" s="668"/>
      <c r="CR1047" s="668"/>
      <c r="CS1047" s="668"/>
      <c r="CT1047" s="668"/>
      <c r="CU1047" s="668"/>
      <c r="CV1047" s="668"/>
      <c r="CW1047" s="668"/>
      <c r="CX1047" s="668"/>
      <c r="CY1047" s="668"/>
      <c r="CZ1047" s="668"/>
      <c r="DA1047" s="668"/>
      <c r="DB1047" s="668"/>
      <c r="DC1047" s="668"/>
      <c r="DD1047" s="668"/>
      <c r="DE1047" s="668"/>
      <c r="DF1047" s="668"/>
      <c r="DG1047" s="668"/>
      <c r="DH1047" s="668"/>
      <c r="DI1047" s="668"/>
      <c r="DJ1047" s="668"/>
      <c r="DK1047" s="668"/>
      <c r="DL1047" s="668"/>
      <c r="DM1047" s="668"/>
      <c r="DN1047" s="668"/>
      <c r="DO1047" s="668"/>
      <c r="DP1047" s="668"/>
      <c r="DQ1047" s="668"/>
      <c r="DR1047" s="668"/>
      <c r="DS1047" s="668"/>
      <c r="DT1047" s="668"/>
      <c r="DU1047" s="668"/>
      <c r="DV1047" s="668"/>
      <c r="DW1047" s="668"/>
      <c r="DX1047" s="668"/>
      <c r="DY1047" s="668"/>
      <c r="DZ1047" s="668"/>
      <c r="EA1047" s="668"/>
      <c r="EB1047" s="668"/>
      <c r="EC1047" s="668"/>
      <c r="ED1047" s="668"/>
      <c r="EE1047" s="668"/>
      <c r="EF1047" s="668"/>
      <c r="EG1047" s="668"/>
      <c r="EH1047" s="668"/>
      <c r="EI1047" s="668"/>
      <c r="EJ1047" s="668"/>
      <c r="EK1047" s="668"/>
      <c r="EL1047" s="668"/>
      <c r="EM1047" s="668"/>
      <c r="EN1047" s="668"/>
      <c r="EO1047" s="668"/>
      <c r="EP1047" s="668"/>
      <c r="EQ1047" s="668"/>
      <c r="ER1047" s="668"/>
      <c r="ES1047" s="668"/>
      <c r="ET1047" s="668"/>
      <c r="EU1047" s="668"/>
      <c r="EV1047" s="668"/>
      <c r="EW1047" s="668"/>
      <c r="EX1047" s="668"/>
      <c r="EY1047" s="668"/>
      <c r="EZ1047" s="668"/>
      <c r="FA1047" s="668"/>
      <c r="FB1047" s="668"/>
      <c r="FC1047" s="668"/>
      <c r="FD1047" s="668"/>
      <c r="FE1047" s="668"/>
      <c r="FF1047" s="668"/>
    </row>
    <row r="1048" spans="1:162" s="688" customFormat="1" ht="24" customHeight="1" thickTop="1">
      <c r="A1048" s="414"/>
      <c r="B1048" s="415" t="s">
        <v>592</v>
      </c>
      <c r="C1048" s="414"/>
      <c r="D1048" s="416" t="s">
        <v>593</v>
      </c>
      <c r="E1048" s="417">
        <v>71802000</v>
      </c>
      <c r="F1048" s="417">
        <v>0</v>
      </c>
      <c r="G1048" s="417">
        <v>71802000</v>
      </c>
      <c r="H1048" s="662"/>
      <c r="I1048" s="665"/>
      <c r="J1048" s="666" t="s">
        <v>592</v>
      </c>
      <c r="K1048" s="665"/>
      <c r="L1048" s="585" t="s">
        <v>3339</v>
      </c>
      <c r="M1048" s="981">
        <f t="shared" si="48"/>
        <v>71802000</v>
      </c>
      <c r="N1048" s="981">
        <f t="shared" si="49"/>
        <v>0</v>
      </c>
      <c r="O1048" s="981">
        <f t="shared" si="50"/>
        <v>71802000</v>
      </c>
      <c r="P1048" s="662"/>
      <c r="Q1048" s="662"/>
      <c r="R1048" s="662"/>
      <c r="S1048" s="662"/>
      <c r="T1048" s="662"/>
      <c r="U1048" s="662"/>
      <c r="V1048" s="662"/>
      <c r="W1048" s="662"/>
      <c r="X1048" s="662"/>
      <c r="Y1048" s="662"/>
      <c r="Z1048" s="662"/>
      <c r="AA1048" s="662"/>
      <c r="AB1048" s="662"/>
      <c r="AC1048" s="662"/>
      <c r="AD1048" s="662"/>
      <c r="AE1048" s="662"/>
      <c r="AF1048" s="662"/>
      <c r="AG1048" s="662"/>
      <c r="AH1048" s="662"/>
      <c r="AI1048" s="662"/>
      <c r="AJ1048" s="662"/>
      <c r="AK1048" s="663"/>
      <c r="AL1048" s="663"/>
      <c r="AM1048" s="663"/>
      <c r="AN1048" s="663"/>
      <c r="AO1048" s="663"/>
      <c r="AP1048" s="663"/>
      <c r="AQ1048" s="663"/>
      <c r="AR1048" s="663"/>
      <c r="AS1048" s="663"/>
      <c r="AT1048" s="663"/>
      <c r="AU1048" s="663"/>
      <c r="AV1048" s="663"/>
      <c r="AW1048" s="663"/>
      <c r="AX1048" s="663"/>
      <c r="AY1048" s="663"/>
      <c r="AZ1048" s="663"/>
      <c r="BA1048" s="663"/>
      <c r="BB1048" s="663"/>
      <c r="BC1048" s="663"/>
      <c r="BD1048" s="663"/>
      <c r="BE1048" s="663"/>
      <c r="BF1048" s="663"/>
      <c r="BG1048" s="663"/>
      <c r="BH1048" s="663"/>
      <c r="BI1048" s="663"/>
      <c r="BJ1048" s="663"/>
      <c r="BK1048" s="663"/>
      <c r="BL1048" s="663"/>
      <c r="BM1048" s="663"/>
      <c r="BN1048" s="663"/>
      <c r="BO1048" s="663"/>
      <c r="BP1048" s="663"/>
      <c r="BQ1048" s="663"/>
      <c r="BR1048" s="663"/>
      <c r="BS1048" s="663"/>
      <c r="BT1048" s="663"/>
      <c r="BU1048" s="663"/>
      <c r="BV1048" s="663"/>
      <c r="BW1048" s="663"/>
      <c r="BX1048" s="663"/>
      <c r="BY1048" s="663"/>
      <c r="BZ1048" s="663"/>
      <c r="CA1048" s="663"/>
      <c r="CB1048" s="663"/>
      <c r="CC1048" s="663"/>
      <c r="CD1048" s="663"/>
      <c r="CE1048" s="663"/>
      <c r="CF1048" s="663"/>
      <c r="CG1048" s="663"/>
      <c r="CH1048" s="663"/>
      <c r="CI1048" s="663"/>
      <c r="CJ1048" s="663"/>
      <c r="CK1048" s="663"/>
      <c r="CL1048" s="663"/>
      <c r="CM1048" s="663"/>
      <c r="CN1048" s="663"/>
      <c r="CO1048" s="663"/>
      <c r="CP1048" s="663"/>
      <c r="CQ1048" s="663"/>
      <c r="CR1048" s="663"/>
      <c r="CS1048" s="663"/>
      <c r="CT1048" s="663"/>
      <c r="CU1048" s="663"/>
      <c r="CV1048" s="663"/>
      <c r="CW1048" s="663"/>
      <c r="CX1048" s="663"/>
      <c r="CY1048" s="663"/>
      <c r="CZ1048" s="663"/>
      <c r="DA1048" s="663"/>
      <c r="DB1048" s="663"/>
      <c r="DC1048" s="663"/>
      <c r="DD1048" s="663"/>
      <c r="DE1048" s="663"/>
      <c r="DF1048" s="663"/>
      <c r="DG1048" s="663"/>
      <c r="DH1048" s="663"/>
      <c r="DI1048" s="663"/>
      <c r="DJ1048" s="663"/>
      <c r="DK1048" s="663"/>
      <c r="DL1048" s="663"/>
      <c r="DM1048" s="663"/>
      <c r="DN1048" s="663"/>
      <c r="DO1048" s="663"/>
      <c r="DP1048" s="663"/>
      <c r="DQ1048" s="663"/>
      <c r="DR1048" s="663"/>
      <c r="DS1048" s="663"/>
      <c r="DT1048" s="663"/>
      <c r="DU1048" s="663"/>
      <c r="DV1048" s="663"/>
      <c r="DW1048" s="663"/>
      <c r="DX1048" s="663"/>
      <c r="DY1048" s="663"/>
      <c r="DZ1048" s="663"/>
      <c r="EA1048" s="663"/>
      <c r="EB1048" s="663"/>
      <c r="EC1048" s="663"/>
      <c r="ED1048" s="663"/>
      <c r="EE1048" s="663"/>
      <c r="EF1048" s="663"/>
      <c r="EG1048" s="663"/>
      <c r="EH1048" s="663"/>
      <c r="EI1048" s="663"/>
      <c r="EJ1048" s="663"/>
      <c r="EK1048" s="663"/>
      <c r="EL1048" s="663"/>
      <c r="EM1048" s="663"/>
      <c r="EN1048" s="663"/>
      <c r="EO1048" s="663"/>
      <c r="EP1048" s="663"/>
      <c r="EQ1048" s="663"/>
      <c r="ER1048" s="663"/>
      <c r="ES1048" s="663"/>
      <c r="ET1048" s="663"/>
      <c r="EU1048" s="663"/>
      <c r="EV1048" s="663"/>
      <c r="EW1048" s="663"/>
      <c r="EX1048" s="663"/>
      <c r="EY1048" s="663"/>
      <c r="EZ1048" s="663"/>
      <c r="FA1048" s="663"/>
      <c r="FB1048" s="663"/>
      <c r="FC1048" s="663"/>
      <c r="FD1048" s="663"/>
      <c r="FE1048" s="663"/>
      <c r="FF1048" s="663"/>
    </row>
    <row r="1049" spans="1:162" s="668" customFormat="1" ht="24" customHeight="1">
      <c r="A1049" s="385"/>
      <c r="B1049" s="385"/>
      <c r="C1049" s="384" t="s">
        <v>592</v>
      </c>
      <c r="D1049" s="418" t="s">
        <v>594</v>
      </c>
      <c r="E1049" s="419">
        <v>71802000</v>
      </c>
      <c r="F1049" s="419">
        <v>0</v>
      </c>
      <c r="G1049" s="417">
        <v>71802000</v>
      </c>
      <c r="H1049" s="667"/>
      <c r="I1049" s="669"/>
      <c r="J1049" s="669"/>
      <c r="K1049" s="670" t="s">
        <v>592</v>
      </c>
      <c r="L1049" s="586" t="s">
        <v>3327</v>
      </c>
      <c r="M1049" s="982">
        <f t="shared" si="48"/>
        <v>71802000</v>
      </c>
      <c r="N1049" s="982">
        <f t="shared" si="49"/>
        <v>0</v>
      </c>
      <c r="O1049" s="982">
        <f t="shared" si="50"/>
        <v>71802000</v>
      </c>
      <c r="P1049" s="667"/>
      <c r="Q1049" s="667"/>
      <c r="R1049" s="667"/>
      <c r="S1049" s="667"/>
      <c r="T1049" s="667"/>
      <c r="U1049" s="667"/>
      <c r="V1049" s="667"/>
      <c r="W1049" s="667"/>
      <c r="X1049" s="667"/>
      <c r="Y1049" s="667"/>
      <c r="Z1049" s="667"/>
      <c r="AA1049" s="667"/>
      <c r="AB1049" s="667"/>
      <c r="AC1049" s="667"/>
      <c r="AD1049" s="667"/>
      <c r="AE1049" s="667"/>
      <c r="AF1049" s="667"/>
      <c r="AG1049" s="667"/>
      <c r="AH1049" s="667"/>
      <c r="AI1049" s="667"/>
      <c r="AJ1049" s="667"/>
    </row>
    <row r="1050" spans="1:162" s="672" customFormat="1" ht="24" customHeight="1">
      <c r="A1050" s="385"/>
      <c r="B1050" s="384" t="s">
        <v>595</v>
      </c>
      <c r="C1050" s="385"/>
      <c r="D1050" s="418" t="s">
        <v>1516</v>
      </c>
      <c r="E1050" s="419">
        <v>162370000</v>
      </c>
      <c r="F1050" s="419">
        <v>0</v>
      </c>
      <c r="G1050" s="417">
        <v>162370000</v>
      </c>
      <c r="H1050" s="667"/>
      <c r="I1050" s="669"/>
      <c r="J1050" s="670" t="s">
        <v>595</v>
      </c>
      <c r="K1050" s="669"/>
      <c r="L1050" s="586" t="s">
        <v>4154</v>
      </c>
      <c r="M1050" s="982">
        <f t="shared" si="48"/>
        <v>162370000</v>
      </c>
      <c r="N1050" s="982">
        <f t="shared" si="49"/>
        <v>0</v>
      </c>
      <c r="O1050" s="982">
        <f t="shared" si="50"/>
        <v>162370000</v>
      </c>
      <c r="P1050" s="667"/>
      <c r="Q1050" s="667"/>
      <c r="R1050" s="667"/>
      <c r="S1050" s="667"/>
      <c r="T1050" s="667"/>
      <c r="U1050" s="667"/>
      <c r="V1050" s="667"/>
      <c r="W1050" s="667"/>
      <c r="X1050" s="667"/>
      <c r="Y1050" s="667"/>
      <c r="Z1050" s="667"/>
      <c r="AA1050" s="667"/>
      <c r="AB1050" s="667"/>
      <c r="AC1050" s="667"/>
      <c r="AD1050" s="667"/>
      <c r="AE1050" s="667"/>
      <c r="AF1050" s="667"/>
      <c r="AG1050" s="667"/>
      <c r="AH1050" s="667"/>
      <c r="AI1050" s="667"/>
      <c r="AJ1050" s="667"/>
      <c r="AK1050" s="668"/>
      <c r="AL1050" s="668"/>
      <c r="AM1050" s="668"/>
      <c r="AN1050" s="668"/>
      <c r="AO1050" s="668"/>
      <c r="AP1050" s="668"/>
      <c r="AQ1050" s="668"/>
      <c r="AR1050" s="668"/>
      <c r="AS1050" s="668"/>
      <c r="AT1050" s="668"/>
      <c r="AU1050" s="668"/>
      <c r="AV1050" s="668"/>
      <c r="AW1050" s="668"/>
      <c r="AX1050" s="668"/>
      <c r="AY1050" s="668"/>
      <c r="AZ1050" s="668"/>
      <c r="BA1050" s="668"/>
      <c r="BB1050" s="668"/>
      <c r="BC1050" s="668"/>
      <c r="BD1050" s="668"/>
      <c r="BE1050" s="668"/>
      <c r="BF1050" s="668"/>
      <c r="BG1050" s="668"/>
      <c r="BH1050" s="668"/>
      <c r="BI1050" s="668"/>
      <c r="BJ1050" s="668"/>
      <c r="BK1050" s="668"/>
      <c r="BL1050" s="668"/>
      <c r="BM1050" s="668"/>
      <c r="BN1050" s="668"/>
      <c r="BO1050" s="668"/>
      <c r="BP1050" s="668"/>
      <c r="BQ1050" s="668"/>
      <c r="BR1050" s="668"/>
      <c r="BS1050" s="668"/>
      <c r="BT1050" s="668"/>
      <c r="BU1050" s="668"/>
      <c r="BV1050" s="668"/>
      <c r="BW1050" s="668"/>
      <c r="BX1050" s="668"/>
      <c r="BY1050" s="668"/>
      <c r="BZ1050" s="668"/>
      <c r="CA1050" s="668"/>
      <c r="CB1050" s="668"/>
      <c r="CC1050" s="668"/>
      <c r="CD1050" s="668"/>
      <c r="CE1050" s="668"/>
      <c r="CF1050" s="668"/>
      <c r="CG1050" s="668"/>
      <c r="CH1050" s="668"/>
      <c r="CI1050" s="668"/>
      <c r="CJ1050" s="668"/>
      <c r="CK1050" s="668"/>
      <c r="CL1050" s="668"/>
      <c r="CM1050" s="668"/>
      <c r="CN1050" s="668"/>
      <c r="CO1050" s="668"/>
      <c r="CP1050" s="668"/>
      <c r="CQ1050" s="668"/>
      <c r="CR1050" s="668"/>
      <c r="CS1050" s="668"/>
      <c r="CT1050" s="668"/>
      <c r="CU1050" s="668"/>
      <c r="CV1050" s="668"/>
      <c r="CW1050" s="668"/>
      <c r="CX1050" s="668"/>
      <c r="CY1050" s="668"/>
      <c r="CZ1050" s="668"/>
      <c r="DA1050" s="668"/>
      <c r="DB1050" s="668"/>
      <c r="DC1050" s="668"/>
      <c r="DD1050" s="668"/>
      <c r="DE1050" s="668"/>
      <c r="DF1050" s="668"/>
      <c r="DG1050" s="668"/>
      <c r="DH1050" s="668"/>
      <c r="DI1050" s="668"/>
      <c r="DJ1050" s="668"/>
      <c r="DK1050" s="668"/>
      <c r="DL1050" s="668"/>
      <c r="DM1050" s="668"/>
      <c r="DN1050" s="668"/>
      <c r="DO1050" s="668"/>
      <c r="DP1050" s="668"/>
      <c r="DQ1050" s="668"/>
      <c r="DR1050" s="668"/>
      <c r="DS1050" s="668"/>
      <c r="DT1050" s="668"/>
      <c r="DU1050" s="668"/>
      <c r="DV1050" s="668"/>
      <c r="DW1050" s="668"/>
      <c r="DX1050" s="668"/>
      <c r="DY1050" s="668"/>
      <c r="DZ1050" s="668"/>
      <c r="EA1050" s="668"/>
      <c r="EB1050" s="668"/>
      <c r="EC1050" s="668"/>
      <c r="ED1050" s="668"/>
      <c r="EE1050" s="668"/>
      <c r="EF1050" s="668"/>
      <c r="EG1050" s="668"/>
      <c r="EH1050" s="668"/>
      <c r="EI1050" s="668"/>
      <c r="EJ1050" s="668"/>
      <c r="EK1050" s="668"/>
      <c r="EL1050" s="668"/>
      <c r="EM1050" s="668"/>
      <c r="EN1050" s="668"/>
      <c r="EO1050" s="668"/>
      <c r="EP1050" s="668"/>
      <c r="EQ1050" s="668"/>
      <c r="ER1050" s="668"/>
      <c r="ES1050" s="668"/>
      <c r="ET1050" s="668"/>
      <c r="EU1050" s="668"/>
      <c r="EV1050" s="668"/>
      <c r="EW1050" s="668"/>
      <c r="EX1050" s="668"/>
      <c r="EY1050" s="668"/>
      <c r="EZ1050" s="668"/>
      <c r="FA1050" s="668"/>
      <c r="FB1050" s="668"/>
      <c r="FC1050" s="668"/>
      <c r="FD1050" s="668"/>
      <c r="FE1050" s="668"/>
      <c r="FF1050" s="668"/>
    </row>
    <row r="1051" spans="1:162" s="684" customFormat="1" ht="24" customHeight="1">
      <c r="A1051" s="385"/>
      <c r="B1051" s="385"/>
      <c r="C1051" s="384" t="s">
        <v>595</v>
      </c>
      <c r="D1051" s="418" t="s">
        <v>1517</v>
      </c>
      <c r="E1051" s="419">
        <v>162370000</v>
      </c>
      <c r="F1051" s="419">
        <v>0</v>
      </c>
      <c r="G1051" s="417">
        <v>162370000</v>
      </c>
      <c r="H1051" s="667"/>
      <c r="I1051" s="669"/>
      <c r="J1051" s="669"/>
      <c r="K1051" s="670" t="s">
        <v>595</v>
      </c>
      <c r="L1051" s="586" t="s">
        <v>4155</v>
      </c>
      <c r="M1051" s="982">
        <f t="shared" si="48"/>
        <v>162370000</v>
      </c>
      <c r="N1051" s="982">
        <f t="shared" si="49"/>
        <v>0</v>
      </c>
      <c r="O1051" s="982">
        <f t="shared" si="50"/>
        <v>162370000</v>
      </c>
      <c r="P1051" s="667"/>
      <c r="Q1051" s="667"/>
      <c r="R1051" s="667"/>
      <c r="S1051" s="667"/>
      <c r="T1051" s="667"/>
      <c r="U1051" s="667"/>
      <c r="V1051" s="667"/>
      <c r="W1051" s="667"/>
      <c r="X1051" s="667"/>
      <c r="Y1051" s="667"/>
      <c r="Z1051" s="667"/>
      <c r="AA1051" s="667"/>
      <c r="AB1051" s="667"/>
      <c r="AC1051" s="667"/>
      <c r="AD1051" s="667"/>
      <c r="AE1051" s="667"/>
      <c r="AF1051" s="667"/>
      <c r="AG1051" s="667"/>
      <c r="AH1051" s="667"/>
      <c r="AI1051" s="667"/>
      <c r="AJ1051" s="667"/>
      <c r="AK1051" s="668"/>
      <c r="AL1051" s="668"/>
      <c r="AM1051" s="668"/>
      <c r="AN1051" s="668"/>
      <c r="AO1051" s="668"/>
      <c r="AP1051" s="668"/>
      <c r="AQ1051" s="668"/>
      <c r="AR1051" s="668"/>
      <c r="AS1051" s="668"/>
      <c r="AT1051" s="668"/>
      <c r="AU1051" s="668"/>
      <c r="AV1051" s="668"/>
      <c r="AW1051" s="668"/>
      <c r="AX1051" s="668"/>
      <c r="AY1051" s="668"/>
      <c r="AZ1051" s="668"/>
      <c r="BA1051" s="668"/>
      <c r="BB1051" s="668"/>
      <c r="BC1051" s="668"/>
      <c r="BD1051" s="668"/>
      <c r="BE1051" s="668"/>
      <c r="BF1051" s="668"/>
      <c r="BG1051" s="668"/>
      <c r="BH1051" s="668"/>
      <c r="BI1051" s="668"/>
      <c r="BJ1051" s="668"/>
      <c r="BK1051" s="668"/>
      <c r="BL1051" s="668"/>
      <c r="BM1051" s="668"/>
      <c r="BN1051" s="668"/>
      <c r="BO1051" s="668"/>
      <c r="BP1051" s="668"/>
      <c r="BQ1051" s="668"/>
      <c r="BR1051" s="668"/>
      <c r="BS1051" s="668"/>
      <c r="BT1051" s="668"/>
      <c r="BU1051" s="668"/>
      <c r="BV1051" s="668"/>
      <c r="BW1051" s="668"/>
      <c r="BX1051" s="668"/>
      <c r="BY1051" s="668"/>
      <c r="BZ1051" s="668"/>
      <c r="CA1051" s="668"/>
      <c r="CB1051" s="668"/>
      <c r="CC1051" s="668"/>
      <c r="CD1051" s="668"/>
      <c r="CE1051" s="668"/>
      <c r="CF1051" s="668"/>
      <c r="CG1051" s="668"/>
      <c r="CH1051" s="668"/>
      <c r="CI1051" s="668"/>
      <c r="CJ1051" s="668"/>
      <c r="CK1051" s="668"/>
      <c r="CL1051" s="668"/>
      <c r="CM1051" s="668"/>
      <c r="CN1051" s="668"/>
      <c r="CO1051" s="668"/>
      <c r="CP1051" s="668"/>
      <c r="CQ1051" s="668"/>
      <c r="CR1051" s="668"/>
      <c r="CS1051" s="668"/>
      <c r="CT1051" s="668"/>
      <c r="CU1051" s="668"/>
      <c r="CV1051" s="668"/>
      <c r="CW1051" s="668"/>
      <c r="CX1051" s="668"/>
      <c r="CY1051" s="668"/>
      <c r="CZ1051" s="668"/>
      <c r="DA1051" s="668"/>
      <c r="DB1051" s="668"/>
      <c r="DC1051" s="668"/>
      <c r="DD1051" s="668"/>
      <c r="DE1051" s="668"/>
      <c r="DF1051" s="668"/>
      <c r="DG1051" s="668"/>
      <c r="DH1051" s="668"/>
      <c r="DI1051" s="668"/>
      <c r="DJ1051" s="668"/>
      <c r="DK1051" s="668"/>
      <c r="DL1051" s="668"/>
      <c r="DM1051" s="668"/>
      <c r="DN1051" s="668"/>
      <c r="DO1051" s="668"/>
      <c r="DP1051" s="668"/>
      <c r="DQ1051" s="668"/>
      <c r="DR1051" s="668"/>
      <c r="DS1051" s="668"/>
      <c r="DT1051" s="668"/>
      <c r="DU1051" s="668"/>
      <c r="DV1051" s="668"/>
      <c r="DW1051" s="668"/>
      <c r="DX1051" s="668"/>
      <c r="DY1051" s="668"/>
      <c r="DZ1051" s="668"/>
      <c r="EA1051" s="668"/>
      <c r="EB1051" s="668"/>
      <c r="EC1051" s="668"/>
      <c r="ED1051" s="668"/>
      <c r="EE1051" s="668"/>
      <c r="EF1051" s="668"/>
      <c r="EG1051" s="668"/>
      <c r="EH1051" s="668"/>
      <c r="EI1051" s="668"/>
      <c r="EJ1051" s="668"/>
      <c r="EK1051" s="668"/>
      <c r="EL1051" s="668"/>
      <c r="EM1051" s="668"/>
      <c r="EN1051" s="668"/>
      <c r="EO1051" s="668"/>
      <c r="EP1051" s="668"/>
      <c r="EQ1051" s="668"/>
      <c r="ER1051" s="668"/>
      <c r="ES1051" s="668"/>
      <c r="ET1051" s="668"/>
      <c r="EU1051" s="668"/>
      <c r="EV1051" s="668"/>
      <c r="EW1051" s="668"/>
      <c r="EX1051" s="668"/>
      <c r="EY1051" s="668"/>
      <c r="EZ1051" s="668"/>
      <c r="FA1051" s="668"/>
      <c r="FB1051" s="668"/>
      <c r="FC1051" s="668"/>
      <c r="FD1051" s="668"/>
      <c r="FE1051" s="668"/>
      <c r="FF1051" s="668"/>
    </row>
    <row r="1052" spans="1:162" s="684" customFormat="1" ht="24" customHeight="1">
      <c r="A1052" s="384"/>
      <c r="B1052" s="385" t="s">
        <v>599</v>
      </c>
      <c r="C1052" s="385"/>
      <c r="D1052" s="418" t="s">
        <v>1518</v>
      </c>
      <c r="E1052" s="419">
        <v>21279000</v>
      </c>
      <c r="F1052" s="419">
        <v>0</v>
      </c>
      <c r="G1052" s="417">
        <v>21279000</v>
      </c>
      <c r="H1052" s="667"/>
      <c r="I1052" s="670"/>
      <c r="J1052" s="669" t="s">
        <v>599</v>
      </c>
      <c r="K1052" s="669"/>
      <c r="L1052" s="586" t="s">
        <v>4156</v>
      </c>
      <c r="M1052" s="982">
        <f t="shared" si="48"/>
        <v>21279000</v>
      </c>
      <c r="N1052" s="982">
        <f t="shared" si="49"/>
        <v>0</v>
      </c>
      <c r="O1052" s="982">
        <f t="shared" si="50"/>
        <v>21279000</v>
      </c>
      <c r="P1052" s="667"/>
      <c r="Q1052" s="667"/>
      <c r="R1052" s="667"/>
      <c r="S1052" s="667"/>
      <c r="T1052" s="667"/>
      <c r="U1052" s="667"/>
      <c r="V1052" s="667"/>
      <c r="W1052" s="667"/>
      <c r="X1052" s="667"/>
      <c r="Y1052" s="667"/>
      <c r="Z1052" s="667"/>
      <c r="AA1052" s="667"/>
      <c r="AB1052" s="667"/>
      <c r="AC1052" s="667"/>
      <c r="AD1052" s="667"/>
      <c r="AE1052" s="667"/>
      <c r="AF1052" s="667"/>
      <c r="AG1052" s="667"/>
      <c r="AH1052" s="667"/>
      <c r="AI1052" s="667"/>
      <c r="AJ1052" s="667"/>
      <c r="AK1052" s="668"/>
      <c r="AL1052" s="668"/>
      <c r="AM1052" s="668"/>
      <c r="AN1052" s="668"/>
      <c r="AO1052" s="668"/>
      <c r="AP1052" s="668"/>
      <c r="AQ1052" s="668"/>
      <c r="AR1052" s="668"/>
      <c r="AS1052" s="668"/>
      <c r="AT1052" s="668"/>
      <c r="AU1052" s="668"/>
      <c r="AV1052" s="668"/>
      <c r="AW1052" s="668"/>
      <c r="AX1052" s="668"/>
      <c r="AY1052" s="668"/>
      <c r="AZ1052" s="668"/>
      <c r="BA1052" s="668"/>
      <c r="BB1052" s="668"/>
      <c r="BC1052" s="668"/>
      <c r="BD1052" s="668"/>
      <c r="BE1052" s="668"/>
      <c r="BF1052" s="668"/>
      <c r="BG1052" s="668"/>
      <c r="BH1052" s="668"/>
      <c r="BI1052" s="668"/>
      <c r="BJ1052" s="668"/>
      <c r="BK1052" s="668"/>
      <c r="BL1052" s="668"/>
      <c r="BM1052" s="668"/>
      <c r="BN1052" s="668"/>
      <c r="BO1052" s="668"/>
      <c r="BP1052" s="668"/>
      <c r="BQ1052" s="668"/>
      <c r="BR1052" s="668"/>
      <c r="BS1052" s="668"/>
      <c r="BT1052" s="668"/>
      <c r="BU1052" s="668"/>
      <c r="BV1052" s="668"/>
      <c r="BW1052" s="668"/>
      <c r="BX1052" s="668"/>
      <c r="BY1052" s="668"/>
      <c r="BZ1052" s="668"/>
      <c r="CA1052" s="668"/>
      <c r="CB1052" s="668"/>
      <c r="CC1052" s="668"/>
      <c r="CD1052" s="668"/>
      <c r="CE1052" s="668"/>
      <c r="CF1052" s="668"/>
      <c r="CG1052" s="668"/>
      <c r="CH1052" s="668"/>
      <c r="CI1052" s="668"/>
      <c r="CJ1052" s="668"/>
      <c r="CK1052" s="668"/>
      <c r="CL1052" s="668"/>
      <c r="CM1052" s="668"/>
      <c r="CN1052" s="668"/>
      <c r="CO1052" s="668"/>
      <c r="CP1052" s="668"/>
      <c r="CQ1052" s="668"/>
      <c r="CR1052" s="668"/>
      <c r="CS1052" s="668"/>
      <c r="CT1052" s="668"/>
      <c r="CU1052" s="668"/>
      <c r="CV1052" s="668"/>
      <c r="CW1052" s="668"/>
      <c r="CX1052" s="668"/>
      <c r="CY1052" s="668"/>
      <c r="CZ1052" s="668"/>
      <c r="DA1052" s="668"/>
      <c r="DB1052" s="668"/>
      <c r="DC1052" s="668"/>
      <c r="DD1052" s="668"/>
      <c r="DE1052" s="668"/>
      <c r="DF1052" s="668"/>
      <c r="DG1052" s="668"/>
      <c r="DH1052" s="668"/>
      <c r="DI1052" s="668"/>
      <c r="DJ1052" s="668"/>
      <c r="DK1052" s="668"/>
      <c r="DL1052" s="668"/>
      <c r="DM1052" s="668"/>
      <c r="DN1052" s="668"/>
      <c r="DO1052" s="668"/>
      <c r="DP1052" s="668"/>
      <c r="DQ1052" s="668"/>
      <c r="DR1052" s="668"/>
      <c r="DS1052" s="668"/>
      <c r="DT1052" s="668"/>
      <c r="DU1052" s="668"/>
      <c r="DV1052" s="668"/>
      <c r="DW1052" s="668"/>
      <c r="DX1052" s="668"/>
      <c r="DY1052" s="668"/>
      <c r="DZ1052" s="668"/>
      <c r="EA1052" s="668"/>
      <c r="EB1052" s="668"/>
      <c r="EC1052" s="668"/>
      <c r="ED1052" s="668"/>
      <c r="EE1052" s="668"/>
      <c r="EF1052" s="668"/>
      <c r="EG1052" s="668"/>
      <c r="EH1052" s="668"/>
      <c r="EI1052" s="668"/>
      <c r="EJ1052" s="668"/>
      <c r="EK1052" s="668"/>
      <c r="EL1052" s="668"/>
      <c r="EM1052" s="668"/>
      <c r="EN1052" s="668"/>
      <c r="EO1052" s="668"/>
      <c r="EP1052" s="668"/>
      <c r="EQ1052" s="668"/>
      <c r="ER1052" s="668"/>
      <c r="ES1052" s="668"/>
      <c r="ET1052" s="668"/>
      <c r="EU1052" s="668"/>
      <c r="EV1052" s="668"/>
      <c r="EW1052" s="668"/>
      <c r="EX1052" s="668"/>
      <c r="EY1052" s="668"/>
      <c r="EZ1052" s="668"/>
      <c r="FA1052" s="668"/>
      <c r="FB1052" s="668"/>
      <c r="FC1052" s="668"/>
      <c r="FD1052" s="668"/>
      <c r="FE1052" s="668"/>
      <c r="FF1052" s="668"/>
    </row>
    <row r="1053" spans="1:162" s="684" customFormat="1" ht="24" customHeight="1">
      <c r="A1053" s="385"/>
      <c r="B1053" s="384"/>
      <c r="C1053" s="385" t="s">
        <v>599</v>
      </c>
      <c r="D1053" s="418" t="s">
        <v>1519</v>
      </c>
      <c r="E1053" s="419">
        <v>21279000</v>
      </c>
      <c r="F1053" s="419">
        <v>0</v>
      </c>
      <c r="G1053" s="419">
        <v>21279000</v>
      </c>
      <c r="H1053" s="667"/>
      <c r="I1053" s="669"/>
      <c r="J1053" s="670"/>
      <c r="K1053" s="669" t="s">
        <v>599</v>
      </c>
      <c r="L1053" s="586" t="s">
        <v>4157</v>
      </c>
      <c r="M1053" s="982">
        <f t="shared" si="48"/>
        <v>21279000</v>
      </c>
      <c r="N1053" s="982">
        <f t="shared" si="49"/>
        <v>0</v>
      </c>
      <c r="O1053" s="982">
        <f t="shared" si="50"/>
        <v>21279000</v>
      </c>
      <c r="P1053" s="667"/>
      <c r="Q1053" s="667"/>
      <c r="R1053" s="667"/>
      <c r="S1053" s="667"/>
      <c r="T1053" s="667"/>
      <c r="U1053" s="667"/>
      <c r="V1053" s="667"/>
      <c r="W1053" s="667"/>
      <c r="X1053" s="667"/>
      <c r="Y1053" s="667"/>
      <c r="Z1053" s="667"/>
      <c r="AA1053" s="667"/>
      <c r="AB1053" s="667"/>
      <c r="AC1053" s="667"/>
      <c r="AD1053" s="667"/>
      <c r="AE1053" s="667"/>
      <c r="AF1053" s="667"/>
      <c r="AG1053" s="667"/>
      <c r="AH1053" s="667"/>
      <c r="AI1053" s="667"/>
      <c r="AJ1053" s="667"/>
      <c r="AK1053" s="668"/>
      <c r="AL1053" s="668"/>
      <c r="AM1053" s="668"/>
      <c r="AN1053" s="668"/>
      <c r="AO1053" s="668"/>
      <c r="AP1053" s="668"/>
      <c r="AQ1053" s="668"/>
      <c r="AR1053" s="668"/>
      <c r="AS1053" s="668"/>
      <c r="AT1053" s="668"/>
      <c r="AU1053" s="668"/>
      <c r="AV1053" s="668"/>
      <c r="AW1053" s="668"/>
      <c r="AX1053" s="668"/>
      <c r="AY1053" s="668"/>
      <c r="AZ1053" s="668"/>
      <c r="BA1053" s="668"/>
      <c r="BB1053" s="668"/>
      <c r="BC1053" s="668"/>
      <c r="BD1053" s="668"/>
      <c r="BE1053" s="668"/>
      <c r="BF1053" s="668"/>
      <c r="BG1053" s="668"/>
      <c r="BH1053" s="668"/>
      <c r="BI1053" s="668"/>
      <c r="BJ1053" s="668"/>
      <c r="BK1053" s="668"/>
      <c r="BL1053" s="668"/>
      <c r="BM1053" s="668"/>
      <c r="BN1053" s="668"/>
      <c r="BO1053" s="668"/>
      <c r="BP1053" s="668"/>
      <c r="BQ1053" s="668"/>
      <c r="BR1053" s="668"/>
      <c r="BS1053" s="668"/>
      <c r="BT1053" s="668"/>
      <c r="BU1053" s="668"/>
      <c r="BV1053" s="668"/>
      <c r="BW1053" s="668"/>
      <c r="BX1053" s="668"/>
      <c r="BY1053" s="668"/>
      <c r="BZ1053" s="668"/>
      <c r="CA1053" s="668"/>
      <c r="CB1053" s="668"/>
      <c r="CC1053" s="668"/>
      <c r="CD1053" s="668"/>
      <c r="CE1053" s="668"/>
      <c r="CF1053" s="668"/>
      <c r="CG1053" s="668"/>
      <c r="CH1053" s="668"/>
      <c r="CI1053" s="668"/>
      <c r="CJ1053" s="668"/>
      <c r="CK1053" s="668"/>
      <c r="CL1053" s="668"/>
      <c r="CM1053" s="668"/>
      <c r="CN1053" s="668"/>
      <c r="CO1053" s="668"/>
      <c r="CP1053" s="668"/>
      <c r="CQ1053" s="668"/>
      <c r="CR1053" s="668"/>
      <c r="CS1053" s="668"/>
      <c r="CT1053" s="668"/>
      <c r="CU1053" s="668"/>
      <c r="CV1053" s="668"/>
      <c r="CW1053" s="668"/>
      <c r="CX1053" s="668"/>
      <c r="CY1053" s="668"/>
      <c r="CZ1053" s="668"/>
      <c r="DA1053" s="668"/>
      <c r="DB1053" s="668"/>
      <c r="DC1053" s="668"/>
      <c r="DD1053" s="668"/>
      <c r="DE1053" s="668"/>
      <c r="DF1053" s="668"/>
      <c r="DG1053" s="668"/>
      <c r="DH1053" s="668"/>
      <c r="DI1053" s="668"/>
      <c r="DJ1053" s="668"/>
      <c r="DK1053" s="668"/>
      <c r="DL1053" s="668"/>
      <c r="DM1053" s="668"/>
      <c r="DN1053" s="668"/>
      <c r="DO1053" s="668"/>
      <c r="DP1053" s="668"/>
      <c r="DQ1053" s="668"/>
      <c r="DR1053" s="668"/>
      <c r="DS1053" s="668"/>
      <c r="DT1053" s="668"/>
      <c r="DU1053" s="668"/>
      <c r="DV1053" s="668"/>
      <c r="DW1053" s="668"/>
      <c r="DX1053" s="668"/>
      <c r="DY1053" s="668"/>
      <c r="DZ1053" s="668"/>
      <c r="EA1053" s="668"/>
      <c r="EB1053" s="668"/>
      <c r="EC1053" s="668"/>
      <c r="ED1053" s="668"/>
      <c r="EE1053" s="668"/>
      <c r="EF1053" s="668"/>
      <c r="EG1053" s="668"/>
      <c r="EH1053" s="668"/>
      <c r="EI1053" s="668"/>
      <c r="EJ1053" s="668"/>
      <c r="EK1053" s="668"/>
      <c r="EL1053" s="668"/>
      <c r="EM1053" s="668"/>
      <c r="EN1053" s="668"/>
      <c r="EO1053" s="668"/>
      <c r="EP1053" s="668"/>
      <c r="EQ1053" s="668"/>
      <c r="ER1053" s="668"/>
      <c r="ES1053" s="668"/>
      <c r="ET1053" s="668"/>
      <c r="EU1053" s="668"/>
      <c r="EV1053" s="668"/>
      <c r="EW1053" s="668"/>
      <c r="EX1053" s="668"/>
      <c r="EY1053" s="668"/>
      <c r="EZ1053" s="668"/>
      <c r="FA1053" s="668"/>
      <c r="FB1053" s="668"/>
      <c r="FC1053" s="668"/>
      <c r="FD1053" s="668"/>
      <c r="FE1053" s="668"/>
      <c r="FF1053" s="668"/>
    </row>
    <row r="1054" spans="1:162" s="668" customFormat="1" ht="24" customHeight="1">
      <c r="A1054" s="414"/>
      <c r="B1054" s="414" t="s">
        <v>603</v>
      </c>
      <c r="C1054" s="415"/>
      <c r="D1054" s="416" t="s">
        <v>1520</v>
      </c>
      <c r="E1054" s="417">
        <v>14031000</v>
      </c>
      <c r="F1054" s="417">
        <v>0</v>
      </c>
      <c r="G1054" s="417">
        <v>14031000</v>
      </c>
      <c r="H1054" s="667"/>
      <c r="I1054" s="665"/>
      <c r="J1054" s="665" t="s">
        <v>603</v>
      </c>
      <c r="K1054" s="666"/>
      <c r="L1054" s="585" t="s">
        <v>4158</v>
      </c>
      <c r="M1054" s="981">
        <f t="shared" si="48"/>
        <v>14031000</v>
      </c>
      <c r="N1054" s="981">
        <f t="shared" si="49"/>
        <v>0</v>
      </c>
      <c r="O1054" s="981">
        <f t="shared" si="50"/>
        <v>14031000</v>
      </c>
      <c r="P1054" s="667"/>
      <c r="Q1054" s="667"/>
      <c r="R1054" s="667"/>
      <c r="S1054" s="667"/>
      <c r="T1054" s="667"/>
      <c r="U1054" s="667"/>
      <c r="V1054" s="667"/>
      <c r="W1054" s="667"/>
      <c r="X1054" s="667"/>
      <c r="Y1054" s="667"/>
      <c r="Z1054" s="667"/>
      <c r="AA1054" s="667"/>
      <c r="AB1054" s="667"/>
      <c r="AC1054" s="667"/>
      <c r="AD1054" s="667"/>
      <c r="AE1054" s="667"/>
      <c r="AF1054" s="667"/>
      <c r="AG1054" s="667"/>
      <c r="AH1054" s="667"/>
      <c r="AI1054" s="667"/>
      <c r="AJ1054" s="667"/>
    </row>
    <row r="1055" spans="1:162" s="668" customFormat="1" ht="24" customHeight="1">
      <c r="A1055" s="385"/>
      <c r="B1055" s="384"/>
      <c r="C1055" s="385" t="s">
        <v>603</v>
      </c>
      <c r="D1055" s="418" t="s">
        <v>1521</v>
      </c>
      <c r="E1055" s="419">
        <v>14031000</v>
      </c>
      <c r="F1055" s="419">
        <v>0</v>
      </c>
      <c r="G1055" s="417">
        <v>14031000</v>
      </c>
      <c r="H1055" s="667"/>
      <c r="I1055" s="669"/>
      <c r="J1055" s="670"/>
      <c r="K1055" s="669" t="s">
        <v>603</v>
      </c>
      <c r="L1055" s="586" t="s">
        <v>4159</v>
      </c>
      <c r="M1055" s="982">
        <f t="shared" si="48"/>
        <v>14031000</v>
      </c>
      <c r="N1055" s="982">
        <f t="shared" si="49"/>
        <v>0</v>
      </c>
      <c r="O1055" s="982">
        <f t="shared" si="50"/>
        <v>14031000</v>
      </c>
      <c r="P1055" s="667"/>
      <c r="Q1055" s="667"/>
      <c r="R1055" s="667"/>
      <c r="S1055" s="667"/>
      <c r="T1055" s="667"/>
      <c r="U1055" s="667"/>
      <c r="V1055" s="667"/>
      <c r="W1055" s="667"/>
      <c r="X1055" s="667"/>
      <c r="Y1055" s="667"/>
      <c r="Z1055" s="667"/>
      <c r="AA1055" s="667"/>
      <c r="AB1055" s="667"/>
      <c r="AC1055" s="667"/>
      <c r="AD1055" s="667"/>
      <c r="AE1055" s="667"/>
      <c r="AF1055" s="667"/>
      <c r="AG1055" s="667"/>
      <c r="AH1055" s="667"/>
      <c r="AI1055" s="667"/>
      <c r="AJ1055" s="667"/>
    </row>
    <row r="1056" spans="1:162" s="672" customFormat="1" ht="24" customHeight="1">
      <c r="A1056" s="385"/>
      <c r="B1056" s="385" t="s">
        <v>606</v>
      </c>
      <c r="C1056" s="384"/>
      <c r="D1056" s="418" t="s">
        <v>1522</v>
      </c>
      <c r="E1056" s="419">
        <v>6846000</v>
      </c>
      <c r="F1056" s="419">
        <v>0</v>
      </c>
      <c r="G1056" s="417">
        <v>6846000</v>
      </c>
      <c r="H1056" s="667"/>
      <c r="I1056" s="669"/>
      <c r="J1056" s="669" t="s">
        <v>606</v>
      </c>
      <c r="K1056" s="670"/>
      <c r="L1056" s="586" t="s">
        <v>4160</v>
      </c>
      <c r="M1056" s="982">
        <f t="shared" si="48"/>
        <v>6846000</v>
      </c>
      <c r="N1056" s="982">
        <f t="shared" si="49"/>
        <v>0</v>
      </c>
      <c r="O1056" s="982">
        <f t="shared" si="50"/>
        <v>6846000</v>
      </c>
      <c r="P1056" s="667"/>
      <c r="Q1056" s="667"/>
      <c r="R1056" s="667"/>
      <c r="S1056" s="667"/>
      <c r="T1056" s="667"/>
      <c r="U1056" s="667"/>
      <c r="V1056" s="667"/>
      <c r="W1056" s="667"/>
      <c r="X1056" s="667"/>
      <c r="Y1056" s="667"/>
      <c r="Z1056" s="667"/>
      <c r="AA1056" s="667"/>
      <c r="AB1056" s="667"/>
      <c r="AC1056" s="667"/>
      <c r="AD1056" s="667"/>
      <c r="AE1056" s="667"/>
      <c r="AF1056" s="667"/>
      <c r="AG1056" s="667"/>
      <c r="AH1056" s="667"/>
      <c r="AI1056" s="667"/>
      <c r="AJ1056" s="667"/>
      <c r="AK1056" s="668"/>
      <c r="AL1056" s="668"/>
      <c r="AM1056" s="668"/>
      <c r="AN1056" s="668"/>
      <c r="AO1056" s="668"/>
      <c r="AP1056" s="668"/>
      <c r="AQ1056" s="668"/>
      <c r="AR1056" s="668"/>
      <c r="AS1056" s="668"/>
      <c r="AT1056" s="668"/>
      <c r="AU1056" s="668"/>
      <c r="AV1056" s="668"/>
      <c r="AW1056" s="668"/>
      <c r="AX1056" s="668"/>
      <c r="AY1056" s="668"/>
      <c r="AZ1056" s="668"/>
      <c r="BA1056" s="668"/>
      <c r="BB1056" s="668"/>
      <c r="BC1056" s="668"/>
      <c r="BD1056" s="668"/>
      <c r="BE1056" s="668"/>
      <c r="BF1056" s="668"/>
      <c r="BG1056" s="668"/>
      <c r="BH1056" s="668"/>
      <c r="BI1056" s="668"/>
      <c r="BJ1056" s="668"/>
      <c r="BK1056" s="668"/>
      <c r="BL1056" s="668"/>
      <c r="BM1056" s="668"/>
      <c r="BN1056" s="668"/>
      <c r="BO1056" s="668"/>
      <c r="BP1056" s="668"/>
      <c r="BQ1056" s="668"/>
      <c r="BR1056" s="668"/>
      <c r="BS1056" s="668"/>
      <c r="BT1056" s="668"/>
      <c r="BU1056" s="668"/>
      <c r="BV1056" s="668"/>
      <c r="BW1056" s="668"/>
      <c r="BX1056" s="668"/>
      <c r="BY1056" s="668"/>
      <c r="BZ1056" s="668"/>
      <c r="CA1056" s="668"/>
      <c r="CB1056" s="668"/>
      <c r="CC1056" s="668"/>
      <c r="CD1056" s="668"/>
      <c r="CE1056" s="668"/>
      <c r="CF1056" s="668"/>
      <c r="CG1056" s="668"/>
      <c r="CH1056" s="668"/>
      <c r="CI1056" s="668"/>
      <c r="CJ1056" s="668"/>
      <c r="CK1056" s="668"/>
      <c r="CL1056" s="668"/>
      <c r="CM1056" s="668"/>
      <c r="CN1056" s="668"/>
      <c r="CO1056" s="668"/>
      <c r="CP1056" s="668"/>
      <c r="CQ1056" s="668"/>
      <c r="CR1056" s="668"/>
      <c r="CS1056" s="668"/>
      <c r="CT1056" s="668"/>
      <c r="CU1056" s="668"/>
      <c r="CV1056" s="668"/>
      <c r="CW1056" s="668"/>
      <c r="CX1056" s="668"/>
      <c r="CY1056" s="668"/>
      <c r="CZ1056" s="668"/>
      <c r="DA1056" s="668"/>
      <c r="DB1056" s="668"/>
      <c r="DC1056" s="668"/>
      <c r="DD1056" s="668"/>
      <c r="DE1056" s="668"/>
      <c r="DF1056" s="668"/>
      <c r="DG1056" s="668"/>
      <c r="DH1056" s="668"/>
      <c r="DI1056" s="668"/>
      <c r="DJ1056" s="668"/>
      <c r="DK1056" s="668"/>
      <c r="DL1056" s="668"/>
      <c r="DM1056" s="668"/>
      <c r="DN1056" s="668"/>
      <c r="DO1056" s="668"/>
      <c r="DP1056" s="668"/>
      <c r="DQ1056" s="668"/>
      <c r="DR1056" s="668"/>
      <c r="DS1056" s="668"/>
      <c r="DT1056" s="668"/>
      <c r="DU1056" s="668"/>
      <c r="DV1056" s="668"/>
      <c r="DW1056" s="668"/>
      <c r="DX1056" s="668"/>
      <c r="DY1056" s="668"/>
      <c r="DZ1056" s="668"/>
      <c r="EA1056" s="668"/>
      <c r="EB1056" s="668"/>
      <c r="EC1056" s="668"/>
      <c r="ED1056" s="668"/>
      <c r="EE1056" s="668"/>
      <c r="EF1056" s="668"/>
      <c r="EG1056" s="668"/>
      <c r="EH1056" s="668"/>
      <c r="EI1056" s="668"/>
      <c r="EJ1056" s="668"/>
      <c r="EK1056" s="668"/>
      <c r="EL1056" s="668"/>
      <c r="EM1056" s="668"/>
      <c r="EN1056" s="668"/>
      <c r="EO1056" s="668"/>
      <c r="EP1056" s="668"/>
      <c r="EQ1056" s="668"/>
      <c r="ER1056" s="668"/>
      <c r="ES1056" s="668"/>
      <c r="ET1056" s="668"/>
      <c r="EU1056" s="668"/>
      <c r="EV1056" s="668"/>
      <c r="EW1056" s="668"/>
      <c r="EX1056" s="668"/>
      <c r="EY1056" s="668"/>
      <c r="EZ1056" s="668"/>
      <c r="FA1056" s="668"/>
      <c r="FB1056" s="668"/>
      <c r="FC1056" s="668"/>
      <c r="FD1056" s="668"/>
      <c r="FE1056" s="668"/>
      <c r="FF1056" s="668"/>
    </row>
    <row r="1057" spans="1:162" s="688" customFormat="1" ht="24" customHeight="1">
      <c r="A1057" s="385"/>
      <c r="B1057" s="384"/>
      <c r="C1057" s="385" t="s">
        <v>606</v>
      </c>
      <c r="D1057" s="418" t="s">
        <v>1523</v>
      </c>
      <c r="E1057" s="419">
        <v>6846000</v>
      </c>
      <c r="F1057" s="419">
        <v>0</v>
      </c>
      <c r="G1057" s="417">
        <v>6846000</v>
      </c>
      <c r="H1057" s="662"/>
      <c r="I1057" s="669"/>
      <c r="J1057" s="670"/>
      <c r="K1057" s="669" t="s">
        <v>606</v>
      </c>
      <c r="L1057" s="586" t="s">
        <v>4161</v>
      </c>
      <c r="M1057" s="982">
        <f t="shared" si="48"/>
        <v>6846000</v>
      </c>
      <c r="N1057" s="982">
        <f t="shared" si="49"/>
        <v>0</v>
      </c>
      <c r="O1057" s="982">
        <f t="shared" si="50"/>
        <v>6846000</v>
      </c>
      <c r="P1057" s="662"/>
      <c r="Q1057" s="662"/>
      <c r="R1057" s="662"/>
      <c r="S1057" s="662"/>
      <c r="T1057" s="662"/>
      <c r="U1057" s="662"/>
      <c r="V1057" s="662"/>
      <c r="W1057" s="662"/>
      <c r="X1057" s="662"/>
      <c r="Y1057" s="662"/>
      <c r="Z1057" s="662"/>
      <c r="AA1057" s="662"/>
      <c r="AB1057" s="662"/>
      <c r="AC1057" s="662"/>
      <c r="AD1057" s="662"/>
      <c r="AE1057" s="662"/>
      <c r="AF1057" s="662"/>
      <c r="AG1057" s="662"/>
      <c r="AH1057" s="662"/>
      <c r="AI1057" s="662"/>
      <c r="AJ1057" s="662"/>
      <c r="AK1057" s="663"/>
      <c r="AL1057" s="663"/>
      <c r="AM1057" s="663"/>
      <c r="AN1057" s="663"/>
      <c r="AO1057" s="663"/>
      <c r="AP1057" s="663"/>
      <c r="AQ1057" s="663"/>
      <c r="AR1057" s="663"/>
      <c r="AS1057" s="663"/>
      <c r="AT1057" s="663"/>
      <c r="AU1057" s="663"/>
      <c r="AV1057" s="663"/>
      <c r="AW1057" s="663"/>
      <c r="AX1057" s="663"/>
      <c r="AY1057" s="663"/>
      <c r="AZ1057" s="663"/>
      <c r="BA1057" s="663"/>
      <c r="BB1057" s="663"/>
      <c r="BC1057" s="663"/>
      <c r="BD1057" s="663"/>
      <c r="BE1057" s="663"/>
      <c r="BF1057" s="663"/>
      <c r="BG1057" s="663"/>
      <c r="BH1057" s="663"/>
      <c r="BI1057" s="663"/>
      <c r="BJ1057" s="663"/>
      <c r="BK1057" s="663"/>
      <c r="BL1057" s="663"/>
      <c r="BM1057" s="663"/>
      <c r="BN1057" s="663"/>
      <c r="BO1057" s="663"/>
      <c r="BP1057" s="663"/>
      <c r="BQ1057" s="663"/>
      <c r="BR1057" s="663"/>
      <c r="BS1057" s="663"/>
      <c r="BT1057" s="663"/>
      <c r="BU1057" s="663"/>
      <c r="BV1057" s="663"/>
      <c r="BW1057" s="663"/>
      <c r="BX1057" s="663"/>
      <c r="BY1057" s="663"/>
      <c r="BZ1057" s="663"/>
      <c r="CA1057" s="663"/>
      <c r="CB1057" s="663"/>
      <c r="CC1057" s="663"/>
      <c r="CD1057" s="663"/>
      <c r="CE1057" s="663"/>
      <c r="CF1057" s="663"/>
      <c r="CG1057" s="663"/>
      <c r="CH1057" s="663"/>
      <c r="CI1057" s="663"/>
      <c r="CJ1057" s="663"/>
      <c r="CK1057" s="663"/>
      <c r="CL1057" s="663"/>
      <c r="CM1057" s="663"/>
      <c r="CN1057" s="663"/>
      <c r="CO1057" s="663"/>
      <c r="CP1057" s="663"/>
      <c r="CQ1057" s="663"/>
      <c r="CR1057" s="663"/>
      <c r="CS1057" s="663"/>
      <c r="CT1057" s="663"/>
      <c r="CU1057" s="663"/>
      <c r="CV1057" s="663"/>
      <c r="CW1057" s="663"/>
      <c r="CX1057" s="663"/>
      <c r="CY1057" s="663"/>
      <c r="CZ1057" s="663"/>
      <c r="DA1057" s="663"/>
      <c r="DB1057" s="663"/>
      <c r="DC1057" s="663"/>
      <c r="DD1057" s="663"/>
      <c r="DE1057" s="663"/>
      <c r="DF1057" s="663"/>
      <c r="DG1057" s="663"/>
      <c r="DH1057" s="663"/>
      <c r="DI1057" s="663"/>
      <c r="DJ1057" s="663"/>
      <c r="DK1057" s="663"/>
      <c r="DL1057" s="663"/>
      <c r="DM1057" s="663"/>
      <c r="DN1057" s="663"/>
      <c r="DO1057" s="663"/>
      <c r="DP1057" s="663"/>
      <c r="DQ1057" s="663"/>
      <c r="DR1057" s="663"/>
      <c r="DS1057" s="663"/>
      <c r="DT1057" s="663"/>
      <c r="DU1057" s="663"/>
      <c r="DV1057" s="663"/>
      <c r="DW1057" s="663"/>
      <c r="DX1057" s="663"/>
      <c r="DY1057" s="663"/>
      <c r="DZ1057" s="663"/>
      <c r="EA1057" s="663"/>
      <c r="EB1057" s="663"/>
      <c r="EC1057" s="663"/>
      <c r="ED1057" s="663"/>
      <c r="EE1057" s="663"/>
      <c r="EF1057" s="663"/>
      <c r="EG1057" s="663"/>
      <c r="EH1057" s="663"/>
      <c r="EI1057" s="663"/>
      <c r="EJ1057" s="663"/>
      <c r="EK1057" s="663"/>
      <c r="EL1057" s="663"/>
      <c r="EM1057" s="663"/>
      <c r="EN1057" s="663"/>
      <c r="EO1057" s="663"/>
      <c r="EP1057" s="663"/>
      <c r="EQ1057" s="663"/>
      <c r="ER1057" s="663"/>
      <c r="ES1057" s="663"/>
      <c r="ET1057" s="663"/>
      <c r="EU1057" s="663"/>
      <c r="EV1057" s="663"/>
      <c r="EW1057" s="663"/>
      <c r="EX1057" s="663"/>
      <c r="EY1057" s="663"/>
      <c r="EZ1057" s="663"/>
      <c r="FA1057" s="663"/>
      <c r="FB1057" s="663"/>
      <c r="FC1057" s="663"/>
      <c r="FD1057" s="663"/>
      <c r="FE1057" s="663"/>
      <c r="FF1057" s="663"/>
    </row>
    <row r="1058" spans="1:162" s="668" customFormat="1" ht="24" customHeight="1">
      <c r="A1058" s="385"/>
      <c r="B1058" s="385" t="s">
        <v>670</v>
      </c>
      <c r="C1058" s="384"/>
      <c r="D1058" s="418" t="s">
        <v>1524</v>
      </c>
      <c r="E1058" s="419">
        <v>1656000</v>
      </c>
      <c r="F1058" s="419">
        <v>0</v>
      </c>
      <c r="G1058" s="417">
        <v>1656000</v>
      </c>
      <c r="H1058" s="667"/>
      <c r="I1058" s="669"/>
      <c r="J1058" s="669" t="s">
        <v>670</v>
      </c>
      <c r="K1058" s="670"/>
      <c r="L1058" s="586" t="s">
        <v>4162</v>
      </c>
      <c r="M1058" s="982">
        <f t="shared" si="48"/>
        <v>1656000</v>
      </c>
      <c r="N1058" s="982">
        <f t="shared" si="49"/>
        <v>0</v>
      </c>
      <c r="O1058" s="982">
        <f t="shared" si="50"/>
        <v>1656000</v>
      </c>
      <c r="P1058" s="667"/>
      <c r="Q1058" s="667"/>
      <c r="R1058" s="667"/>
      <c r="S1058" s="667"/>
      <c r="T1058" s="667"/>
      <c r="U1058" s="667"/>
      <c r="V1058" s="667"/>
      <c r="W1058" s="667"/>
      <c r="X1058" s="667"/>
      <c r="Y1058" s="667"/>
      <c r="Z1058" s="667"/>
      <c r="AA1058" s="667"/>
      <c r="AB1058" s="667"/>
      <c r="AC1058" s="667"/>
      <c r="AD1058" s="667"/>
      <c r="AE1058" s="667"/>
      <c r="AF1058" s="667"/>
      <c r="AG1058" s="667"/>
      <c r="AH1058" s="667"/>
      <c r="AI1058" s="667"/>
      <c r="AJ1058" s="667"/>
    </row>
    <row r="1059" spans="1:162" s="678" customFormat="1" ht="24" customHeight="1" thickBot="1">
      <c r="A1059" s="385"/>
      <c r="B1059" s="384"/>
      <c r="C1059" s="385" t="s">
        <v>670</v>
      </c>
      <c r="D1059" s="418" t="s">
        <v>1525</v>
      </c>
      <c r="E1059" s="419">
        <v>1656000</v>
      </c>
      <c r="F1059" s="419">
        <v>0</v>
      </c>
      <c r="G1059" s="417">
        <v>1656000</v>
      </c>
      <c r="H1059" s="667"/>
      <c r="I1059" s="669"/>
      <c r="J1059" s="670"/>
      <c r="K1059" s="669" t="s">
        <v>670</v>
      </c>
      <c r="L1059" s="586" t="s">
        <v>4163</v>
      </c>
      <c r="M1059" s="982">
        <f t="shared" si="48"/>
        <v>1656000</v>
      </c>
      <c r="N1059" s="982">
        <f t="shared" si="49"/>
        <v>0</v>
      </c>
      <c r="O1059" s="982">
        <f t="shared" si="50"/>
        <v>1656000</v>
      </c>
      <c r="P1059" s="667"/>
      <c r="Q1059" s="667"/>
      <c r="R1059" s="667"/>
      <c r="S1059" s="667"/>
      <c r="T1059" s="667"/>
      <c r="U1059" s="667"/>
      <c r="V1059" s="667"/>
      <c r="W1059" s="667"/>
      <c r="X1059" s="667"/>
      <c r="Y1059" s="667"/>
      <c r="Z1059" s="667"/>
      <c r="AA1059" s="667"/>
      <c r="AB1059" s="667"/>
      <c r="AC1059" s="667"/>
      <c r="AD1059" s="667"/>
      <c r="AE1059" s="667"/>
      <c r="AF1059" s="667"/>
      <c r="AG1059" s="667"/>
      <c r="AH1059" s="667"/>
      <c r="AI1059" s="667"/>
      <c r="AJ1059" s="667"/>
      <c r="AK1059" s="668"/>
      <c r="AL1059" s="668"/>
      <c r="AM1059" s="668"/>
      <c r="AN1059" s="668"/>
      <c r="AO1059" s="668"/>
      <c r="AP1059" s="668"/>
      <c r="AQ1059" s="668"/>
      <c r="AR1059" s="668"/>
      <c r="AS1059" s="668"/>
      <c r="AT1059" s="668"/>
      <c r="AU1059" s="668"/>
      <c r="AV1059" s="668"/>
      <c r="AW1059" s="668"/>
      <c r="AX1059" s="668"/>
      <c r="AY1059" s="668"/>
      <c r="AZ1059" s="668"/>
      <c r="BA1059" s="668"/>
      <c r="BB1059" s="668"/>
      <c r="BC1059" s="668"/>
      <c r="BD1059" s="668"/>
      <c r="BE1059" s="668"/>
      <c r="BF1059" s="668"/>
      <c r="BG1059" s="668"/>
      <c r="BH1059" s="668"/>
      <c r="BI1059" s="668"/>
      <c r="BJ1059" s="668"/>
      <c r="BK1059" s="668"/>
      <c r="BL1059" s="668"/>
      <c r="BM1059" s="668"/>
      <c r="BN1059" s="668"/>
      <c r="BO1059" s="668"/>
      <c r="BP1059" s="668"/>
      <c r="BQ1059" s="668"/>
      <c r="BR1059" s="668"/>
      <c r="BS1059" s="668"/>
      <c r="BT1059" s="668"/>
      <c r="BU1059" s="668"/>
      <c r="BV1059" s="668"/>
      <c r="BW1059" s="668"/>
      <c r="BX1059" s="668"/>
      <c r="BY1059" s="668"/>
      <c r="BZ1059" s="668"/>
      <c r="CA1059" s="668"/>
      <c r="CB1059" s="668"/>
      <c r="CC1059" s="668"/>
      <c r="CD1059" s="668"/>
      <c r="CE1059" s="668"/>
      <c r="CF1059" s="668"/>
      <c r="CG1059" s="668"/>
      <c r="CH1059" s="668"/>
      <c r="CI1059" s="668"/>
      <c r="CJ1059" s="668"/>
      <c r="CK1059" s="668"/>
      <c r="CL1059" s="668"/>
      <c r="CM1059" s="668"/>
      <c r="CN1059" s="668"/>
      <c r="CO1059" s="668"/>
      <c r="CP1059" s="668"/>
      <c r="CQ1059" s="668"/>
      <c r="CR1059" s="668"/>
      <c r="CS1059" s="668"/>
      <c r="CT1059" s="668"/>
      <c r="CU1059" s="668"/>
      <c r="CV1059" s="668"/>
      <c r="CW1059" s="668"/>
      <c r="CX1059" s="668"/>
      <c r="CY1059" s="668"/>
      <c r="CZ1059" s="668"/>
      <c r="DA1059" s="668"/>
      <c r="DB1059" s="668"/>
      <c r="DC1059" s="668"/>
      <c r="DD1059" s="668"/>
      <c r="DE1059" s="668"/>
      <c r="DF1059" s="668"/>
      <c r="DG1059" s="668"/>
      <c r="DH1059" s="668"/>
      <c r="DI1059" s="668"/>
      <c r="DJ1059" s="668"/>
      <c r="DK1059" s="668"/>
      <c r="DL1059" s="668"/>
      <c r="DM1059" s="668"/>
      <c r="DN1059" s="668"/>
      <c r="DO1059" s="668"/>
      <c r="DP1059" s="668"/>
      <c r="DQ1059" s="668"/>
      <c r="DR1059" s="668"/>
      <c r="DS1059" s="668"/>
      <c r="DT1059" s="668"/>
      <c r="DU1059" s="668"/>
      <c r="DV1059" s="668"/>
      <c r="DW1059" s="668"/>
      <c r="DX1059" s="668"/>
      <c r="DY1059" s="668"/>
      <c r="DZ1059" s="668"/>
      <c r="EA1059" s="668"/>
      <c r="EB1059" s="668"/>
      <c r="EC1059" s="668"/>
      <c r="ED1059" s="668"/>
      <c r="EE1059" s="668"/>
      <c r="EF1059" s="668"/>
      <c r="EG1059" s="668"/>
      <c r="EH1059" s="668"/>
      <c r="EI1059" s="668"/>
      <c r="EJ1059" s="668"/>
      <c r="EK1059" s="668"/>
      <c r="EL1059" s="668"/>
      <c r="EM1059" s="668"/>
      <c r="EN1059" s="668"/>
      <c r="EO1059" s="668"/>
      <c r="EP1059" s="668"/>
      <c r="EQ1059" s="668"/>
      <c r="ER1059" s="668"/>
      <c r="ES1059" s="668"/>
      <c r="ET1059" s="668"/>
      <c r="EU1059" s="668"/>
      <c r="EV1059" s="668"/>
      <c r="EW1059" s="668"/>
      <c r="EX1059" s="668"/>
      <c r="EY1059" s="668"/>
      <c r="EZ1059" s="668"/>
      <c r="FA1059" s="668"/>
      <c r="FB1059" s="668"/>
      <c r="FC1059" s="668"/>
      <c r="FD1059" s="668"/>
      <c r="FE1059" s="668"/>
      <c r="FF1059" s="668"/>
    </row>
    <row r="1060" spans="1:162" s="678" customFormat="1" ht="24" customHeight="1" thickTop="1" thickBot="1">
      <c r="A1060" s="424" t="s">
        <v>1526</v>
      </c>
      <c r="B1060" s="424"/>
      <c r="C1060" s="425"/>
      <c r="D1060" s="426" t="s">
        <v>1527</v>
      </c>
      <c r="E1060" s="427">
        <v>0</v>
      </c>
      <c r="F1060" s="427">
        <v>199276190</v>
      </c>
      <c r="G1060" s="439">
        <v>199276190</v>
      </c>
      <c r="H1060" s="667"/>
      <c r="I1060" s="675" t="s">
        <v>1526</v>
      </c>
      <c r="J1060" s="675"/>
      <c r="K1060" s="676"/>
      <c r="L1060" s="587" t="s">
        <v>4164</v>
      </c>
      <c r="M1060" s="984">
        <f t="shared" si="48"/>
        <v>0</v>
      </c>
      <c r="N1060" s="984">
        <f t="shared" si="49"/>
        <v>199276190</v>
      </c>
      <c r="O1060" s="984">
        <f t="shared" si="50"/>
        <v>199276190</v>
      </c>
      <c r="P1060" s="667"/>
      <c r="Q1060" s="667"/>
      <c r="R1060" s="667"/>
      <c r="S1060" s="667"/>
      <c r="T1060" s="667"/>
      <c r="U1060" s="667"/>
      <c r="V1060" s="667"/>
      <c r="W1060" s="667"/>
      <c r="X1060" s="667"/>
      <c r="Y1060" s="667"/>
      <c r="Z1060" s="667"/>
      <c r="AA1060" s="667"/>
      <c r="AB1060" s="667"/>
      <c r="AC1060" s="667"/>
      <c r="AD1060" s="667"/>
      <c r="AE1060" s="667"/>
      <c r="AF1060" s="667"/>
      <c r="AG1060" s="667"/>
      <c r="AH1060" s="667"/>
      <c r="AI1060" s="667"/>
      <c r="AJ1060" s="667"/>
      <c r="AK1060" s="668"/>
      <c r="AL1060" s="668"/>
      <c r="AM1060" s="668"/>
      <c r="AN1060" s="668"/>
      <c r="AO1060" s="668"/>
      <c r="AP1060" s="668"/>
      <c r="AQ1060" s="668"/>
      <c r="AR1060" s="668"/>
      <c r="AS1060" s="668"/>
      <c r="AT1060" s="668"/>
      <c r="AU1060" s="668"/>
      <c r="AV1060" s="668"/>
      <c r="AW1060" s="668"/>
      <c r="AX1060" s="668"/>
      <c r="AY1060" s="668"/>
      <c r="AZ1060" s="668"/>
      <c r="BA1060" s="668"/>
      <c r="BB1060" s="668"/>
      <c r="BC1060" s="668"/>
      <c r="BD1060" s="668"/>
      <c r="BE1060" s="668"/>
      <c r="BF1060" s="668"/>
      <c r="BG1060" s="668"/>
      <c r="BH1060" s="668"/>
      <c r="BI1060" s="668"/>
      <c r="BJ1060" s="668"/>
      <c r="BK1060" s="668"/>
      <c r="BL1060" s="668"/>
      <c r="BM1060" s="668"/>
      <c r="BN1060" s="668"/>
      <c r="BO1060" s="668"/>
      <c r="BP1060" s="668"/>
      <c r="BQ1060" s="668"/>
      <c r="BR1060" s="668"/>
      <c r="BS1060" s="668"/>
      <c r="BT1060" s="668"/>
      <c r="BU1060" s="668"/>
      <c r="BV1060" s="668"/>
      <c r="BW1060" s="668"/>
      <c r="BX1060" s="668"/>
      <c r="BY1060" s="668"/>
      <c r="BZ1060" s="668"/>
      <c r="CA1060" s="668"/>
      <c r="CB1060" s="668"/>
      <c r="CC1060" s="668"/>
      <c r="CD1060" s="668"/>
      <c r="CE1060" s="668"/>
      <c r="CF1060" s="668"/>
      <c r="CG1060" s="668"/>
      <c r="CH1060" s="668"/>
      <c r="CI1060" s="668"/>
      <c r="CJ1060" s="668"/>
      <c r="CK1060" s="668"/>
      <c r="CL1060" s="668"/>
      <c r="CM1060" s="668"/>
      <c r="CN1060" s="668"/>
      <c r="CO1060" s="668"/>
      <c r="CP1060" s="668"/>
      <c r="CQ1060" s="668"/>
      <c r="CR1060" s="668"/>
      <c r="CS1060" s="668"/>
      <c r="CT1060" s="668"/>
      <c r="CU1060" s="668"/>
      <c r="CV1060" s="668"/>
      <c r="CW1060" s="668"/>
      <c r="CX1060" s="668"/>
      <c r="CY1060" s="668"/>
      <c r="CZ1060" s="668"/>
      <c r="DA1060" s="668"/>
      <c r="DB1060" s="668"/>
      <c r="DC1060" s="668"/>
      <c r="DD1060" s="668"/>
      <c r="DE1060" s="668"/>
      <c r="DF1060" s="668"/>
      <c r="DG1060" s="668"/>
      <c r="DH1060" s="668"/>
      <c r="DI1060" s="668"/>
      <c r="DJ1060" s="668"/>
      <c r="DK1060" s="668"/>
      <c r="DL1060" s="668"/>
      <c r="DM1060" s="668"/>
      <c r="DN1060" s="668"/>
      <c r="DO1060" s="668"/>
      <c r="DP1060" s="668"/>
      <c r="DQ1060" s="668"/>
      <c r="DR1060" s="668"/>
      <c r="DS1060" s="668"/>
      <c r="DT1060" s="668"/>
      <c r="DU1060" s="668"/>
      <c r="DV1060" s="668"/>
      <c r="DW1060" s="668"/>
      <c r="DX1060" s="668"/>
      <c r="DY1060" s="668"/>
      <c r="DZ1060" s="668"/>
      <c r="EA1060" s="668"/>
      <c r="EB1060" s="668"/>
      <c r="EC1060" s="668"/>
      <c r="ED1060" s="668"/>
      <c r="EE1060" s="668"/>
      <c r="EF1060" s="668"/>
      <c r="EG1060" s="668"/>
      <c r="EH1060" s="668"/>
      <c r="EI1060" s="668"/>
      <c r="EJ1060" s="668"/>
      <c r="EK1060" s="668"/>
      <c r="EL1060" s="668"/>
      <c r="EM1060" s="668"/>
      <c r="EN1060" s="668"/>
      <c r="EO1060" s="668"/>
      <c r="EP1060" s="668"/>
      <c r="EQ1060" s="668"/>
      <c r="ER1060" s="668"/>
      <c r="ES1060" s="668"/>
      <c r="ET1060" s="668"/>
      <c r="EU1060" s="668"/>
      <c r="EV1060" s="668"/>
      <c r="EW1060" s="668"/>
      <c r="EX1060" s="668"/>
      <c r="EY1060" s="668"/>
      <c r="EZ1060" s="668"/>
      <c r="FA1060" s="668"/>
      <c r="FB1060" s="668"/>
      <c r="FC1060" s="668"/>
      <c r="FD1060" s="668"/>
      <c r="FE1060" s="668"/>
      <c r="FF1060" s="668"/>
    </row>
    <row r="1061" spans="1:162" s="672" customFormat="1" ht="24" customHeight="1" thickTop="1">
      <c r="A1061" s="415"/>
      <c r="B1061" s="414" t="s">
        <v>592</v>
      </c>
      <c r="C1061" s="414"/>
      <c r="D1061" s="552" t="s">
        <v>593</v>
      </c>
      <c r="E1061" s="417">
        <v>0</v>
      </c>
      <c r="F1061" s="417">
        <v>43999670</v>
      </c>
      <c r="G1061" s="417">
        <v>43999670</v>
      </c>
      <c r="H1061" s="667"/>
      <c r="I1061" s="666"/>
      <c r="J1061" s="665" t="s">
        <v>592</v>
      </c>
      <c r="K1061" s="665"/>
      <c r="L1061" s="585" t="s">
        <v>3339</v>
      </c>
      <c r="M1061" s="981">
        <f t="shared" si="48"/>
        <v>0</v>
      </c>
      <c r="N1061" s="981">
        <f t="shared" si="49"/>
        <v>43999670</v>
      </c>
      <c r="O1061" s="981">
        <f t="shared" si="50"/>
        <v>43999670</v>
      </c>
      <c r="P1061" s="667"/>
      <c r="Q1061" s="667"/>
      <c r="R1061" s="667"/>
      <c r="S1061" s="667"/>
      <c r="T1061" s="667"/>
      <c r="U1061" s="667"/>
      <c r="V1061" s="667"/>
      <c r="W1061" s="667"/>
      <c r="X1061" s="667"/>
      <c r="Y1061" s="667"/>
      <c r="Z1061" s="667"/>
      <c r="AA1061" s="667"/>
      <c r="AB1061" s="667"/>
      <c r="AC1061" s="667"/>
      <c r="AD1061" s="667"/>
      <c r="AE1061" s="667"/>
      <c r="AF1061" s="667"/>
      <c r="AG1061" s="667"/>
      <c r="AH1061" s="667"/>
      <c r="AI1061" s="667"/>
      <c r="AJ1061" s="667"/>
      <c r="AK1061" s="668"/>
      <c r="AL1061" s="668"/>
      <c r="AM1061" s="668"/>
      <c r="AN1061" s="668"/>
      <c r="AO1061" s="668"/>
      <c r="AP1061" s="668"/>
      <c r="AQ1061" s="668"/>
      <c r="AR1061" s="668"/>
      <c r="AS1061" s="668"/>
      <c r="AT1061" s="668"/>
      <c r="AU1061" s="668"/>
      <c r="AV1061" s="668"/>
      <c r="AW1061" s="668"/>
      <c r="AX1061" s="668"/>
      <c r="AY1061" s="668"/>
      <c r="AZ1061" s="668"/>
      <c r="BA1061" s="668"/>
      <c r="BB1061" s="668"/>
      <c r="BC1061" s="668"/>
      <c r="BD1061" s="668"/>
      <c r="BE1061" s="668"/>
      <c r="BF1061" s="668"/>
      <c r="BG1061" s="668"/>
      <c r="BH1061" s="668"/>
      <c r="BI1061" s="668"/>
      <c r="BJ1061" s="668"/>
      <c r="BK1061" s="668"/>
      <c r="BL1061" s="668"/>
      <c r="BM1061" s="668"/>
      <c r="BN1061" s="668"/>
      <c r="BO1061" s="668"/>
      <c r="BP1061" s="668"/>
      <c r="BQ1061" s="668"/>
      <c r="BR1061" s="668"/>
      <c r="BS1061" s="668"/>
      <c r="BT1061" s="668"/>
      <c r="BU1061" s="668"/>
      <c r="BV1061" s="668"/>
      <c r="BW1061" s="668"/>
      <c r="BX1061" s="668"/>
      <c r="BY1061" s="668"/>
      <c r="BZ1061" s="668"/>
      <c r="CA1061" s="668"/>
      <c r="CB1061" s="668"/>
      <c r="CC1061" s="668"/>
      <c r="CD1061" s="668"/>
      <c r="CE1061" s="668"/>
      <c r="CF1061" s="668"/>
      <c r="CG1061" s="668"/>
      <c r="CH1061" s="668"/>
      <c r="CI1061" s="668"/>
      <c r="CJ1061" s="668"/>
      <c r="CK1061" s="668"/>
      <c r="CL1061" s="668"/>
      <c r="CM1061" s="668"/>
      <c r="CN1061" s="668"/>
      <c r="CO1061" s="668"/>
      <c r="CP1061" s="668"/>
      <c r="CQ1061" s="668"/>
      <c r="CR1061" s="668"/>
      <c r="CS1061" s="668"/>
      <c r="CT1061" s="668"/>
      <c r="CU1061" s="668"/>
      <c r="CV1061" s="668"/>
      <c r="CW1061" s="668"/>
      <c r="CX1061" s="668"/>
      <c r="CY1061" s="668"/>
      <c r="CZ1061" s="668"/>
      <c r="DA1061" s="668"/>
      <c r="DB1061" s="668"/>
      <c r="DC1061" s="668"/>
      <c r="DD1061" s="668"/>
      <c r="DE1061" s="668"/>
      <c r="DF1061" s="668"/>
      <c r="DG1061" s="668"/>
      <c r="DH1061" s="668"/>
      <c r="DI1061" s="668"/>
      <c r="DJ1061" s="668"/>
      <c r="DK1061" s="668"/>
      <c r="DL1061" s="668"/>
      <c r="DM1061" s="668"/>
      <c r="DN1061" s="668"/>
      <c r="DO1061" s="668"/>
      <c r="DP1061" s="668"/>
      <c r="DQ1061" s="668"/>
      <c r="DR1061" s="668"/>
      <c r="DS1061" s="668"/>
      <c r="DT1061" s="668"/>
      <c r="DU1061" s="668"/>
      <c r="DV1061" s="668"/>
      <c r="DW1061" s="668"/>
      <c r="DX1061" s="668"/>
      <c r="DY1061" s="668"/>
      <c r="DZ1061" s="668"/>
      <c r="EA1061" s="668"/>
      <c r="EB1061" s="668"/>
      <c r="EC1061" s="668"/>
      <c r="ED1061" s="668"/>
      <c r="EE1061" s="668"/>
      <c r="EF1061" s="668"/>
      <c r="EG1061" s="668"/>
      <c r="EH1061" s="668"/>
      <c r="EI1061" s="668"/>
      <c r="EJ1061" s="668"/>
      <c r="EK1061" s="668"/>
      <c r="EL1061" s="668"/>
      <c r="EM1061" s="668"/>
      <c r="EN1061" s="668"/>
      <c r="EO1061" s="668"/>
      <c r="EP1061" s="668"/>
      <c r="EQ1061" s="668"/>
      <c r="ER1061" s="668"/>
      <c r="ES1061" s="668"/>
      <c r="ET1061" s="668"/>
      <c r="EU1061" s="668"/>
      <c r="EV1061" s="668"/>
      <c r="EW1061" s="668"/>
      <c r="EX1061" s="668"/>
      <c r="EY1061" s="668"/>
      <c r="EZ1061" s="668"/>
      <c r="FA1061" s="668"/>
      <c r="FB1061" s="668"/>
      <c r="FC1061" s="668"/>
      <c r="FD1061" s="668"/>
      <c r="FE1061" s="668"/>
      <c r="FF1061" s="668"/>
    </row>
    <row r="1062" spans="1:162" s="668" customFormat="1" ht="24" customHeight="1">
      <c r="A1062" s="414"/>
      <c r="B1062" s="415"/>
      <c r="C1062" s="414" t="s">
        <v>592</v>
      </c>
      <c r="D1062" s="416" t="s">
        <v>594</v>
      </c>
      <c r="E1062" s="417">
        <v>0</v>
      </c>
      <c r="F1062" s="417">
        <v>43999670</v>
      </c>
      <c r="G1062" s="417">
        <v>43999670</v>
      </c>
      <c r="H1062" s="667"/>
      <c r="I1062" s="665"/>
      <c r="J1062" s="666"/>
      <c r="K1062" s="665" t="s">
        <v>592</v>
      </c>
      <c r="L1062" s="585" t="s">
        <v>3327</v>
      </c>
      <c r="M1062" s="981">
        <f t="shared" si="48"/>
        <v>0</v>
      </c>
      <c r="N1062" s="981">
        <f t="shared" si="49"/>
        <v>43999670</v>
      </c>
      <c r="O1062" s="981">
        <f t="shared" si="50"/>
        <v>43999670</v>
      </c>
      <c r="P1062" s="667"/>
      <c r="Q1062" s="667"/>
      <c r="R1062" s="667"/>
      <c r="S1062" s="667"/>
      <c r="T1062" s="667"/>
      <c r="U1062" s="667"/>
      <c r="V1062" s="667"/>
      <c r="W1062" s="667"/>
      <c r="X1062" s="667"/>
      <c r="Y1062" s="667"/>
      <c r="Z1062" s="667"/>
      <c r="AA1062" s="667"/>
      <c r="AB1062" s="667"/>
      <c r="AC1062" s="667"/>
      <c r="AD1062" s="667"/>
      <c r="AE1062" s="667"/>
      <c r="AF1062" s="667"/>
      <c r="AG1062" s="667"/>
      <c r="AH1062" s="667"/>
      <c r="AI1062" s="667"/>
      <c r="AJ1062" s="667"/>
    </row>
    <row r="1063" spans="1:162" s="668" customFormat="1" ht="24" customHeight="1">
      <c r="A1063" s="385"/>
      <c r="B1063" s="385" t="s">
        <v>595</v>
      </c>
      <c r="C1063" s="384"/>
      <c r="D1063" s="418" t="s">
        <v>1528</v>
      </c>
      <c r="E1063" s="419">
        <v>0</v>
      </c>
      <c r="F1063" s="419">
        <v>1510890</v>
      </c>
      <c r="G1063" s="417">
        <v>1510890</v>
      </c>
      <c r="H1063" s="667"/>
      <c r="I1063" s="669"/>
      <c r="J1063" s="669" t="s">
        <v>595</v>
      </c>
      <c r="K1063" s="670"/>
      <c r="L1063" s="586" t="s">
        <v>4165</v>
      </c>
      <c r="M1063" s="982">
        <f t="shared" si="48"/>
        <v>0</v>
      </c>
      <c r="N1063" s="982">
        <f t="shared" si="49"/>
        <v>1510890</v>
      </c>
      <c r="O1063" s="982">
        <f t="shared" si="50"/>
        <v>1510890</v>
      </c>
      <c r="P1063" s="667"/>
      <c r="Q1063" s="667"/>
      <c r="R1063" s="667"/>
      <c r="S1063" s="667"/>
      <c r="T1063" s="667"/>
      <c r="U1063" s="667"/>
      <c r="V1063" s="667"/>
      <c r="W1063" s="667"/>
      <c r="X1063" s="667"/>
      <c r="Y1063" s="667"/>
      <c r="Z1063" s="667"/>
      <c r="AA1063" s="667"/>
      <c r="AB1063" s="667"/>
      <c r="AC1063" s="667"/>
      <c r="AD1063" s="667"/>
      <c r="AE1063" s="667"/>
      <c r="AF1063" s="667"/>
      <c r="AG1063" s="667"/>
      <c r="AH1063" s="667"/>
      <c r="AI1063" s="667"/>
      <c r="AJ1063" s="667"/>
    </row>
    <row r="1064" spans="1:162" s="663" customFormat="1" ht="24" customHeight="1">
      <c r="A1064" s="385"/>
      <c r="B1064" s="384"/>
      <c r="C1064" s="385" t="s">
        <v>592</v>
      </c>
      <c r="D1064" s="418" t="s">
        <v>1529</v>
      </c>
      <c r="E1064" s="419">
        <v>0</v>
      </c>
      <c r="F1064" s="419">
        <v>488610</v>
      </c>
      <c r="G1064" s="417">
        <v>488610</v>
      </c>
      <c r="H1064" s="662"/>
      <c r="I1064" s="669"/>
      <c r="J1064" s="670"/>
      <c r="K1064" s="669" t="s">
        <v>592</v>
      </c>
      <c r="L1064" s="586" t="s">
        <v>4166</v>
      </c>
      <c r="M1064" s="982">
        <f t="shared" si="48"/>
        <v>0</v>
      </c>
      <c r="N1064" s="982">
        <f t="shared" si="49"/>
        <v>488610</v>
      </c>
      <c r="O1064" s="982">
        <f t="shared" si="50"/>
        <v>488610</v>
      </c>
      <c r="P1064" s="662"/>
      <c r="Q1064" s="662"/>
      <c r="R1064" s="662"/>
      <c r="S1064" s="662"/>
      <c r="T1064" s="662"/>
      <c r="U1064" s="662"/>
      <c r="V1064" s="662"/>
      <c r="W1064" s="662"/>
      <c r="X1064" s="662"/>
      <c r="Y1064" s="662"/>
      <c r="Z1064" s="662"/>
      <c r="AA1064" s="662"/>
      <c r="AB1064" s="662"/>
      <c r="AC1064" s="662"/>
      <c r="AD1064" s="662"/>
      <c r="AE1064" s="662"/>
      <c r="AF1064" s="662"/>
      <c r="AG1064" s="662"/>
      <c r="AH1064" s="662"/>
      <c r="AI1064" s="662"/>
      <c r="AJ1064" s="662"/>
    </row>
    <row r="1065" spans="1:162" s="672" customFormat="1" ht="24" customHeight="1">
      <c r="A1065" s="385"/>
      <c r="B1065" s="385"/>
      <c r="C1065" s="384" t="s">
        <v>595</v>
      </c>
      <c r="D1065" s="418" t="s">
        <v>1530</v>
      </c>
      <c r="E1065" s="419">
        <v>0</v>
      </c>
      <c r="F1065" s="419">
        <v>1022280</v>
      </c>
      <c r="G1065" s="417">
        <v>1022280</v>
      </c>
      <c r="H1065" s="667"/>
      <c r="I1065" s="669"/>
      <c r="J1065" s="669"/>
      <c r="K1065" s="670" t="s">
        <v>595</v>
      </c>
      <c r="L1065" s="586" t="s">
        <v>4167</v>
      </c>
      <c r="M1065" s="982">
        <f t="shared" si="48"/>
        <v>0</v>
      </c>
      <c r="N1065" s="982">
        <f t="shared" si="49"/>
        <v>1022280</v>
      </c>
      <c r="O1065" s="982">
        <f t="shared" si="50"/>
        <v>1022280</v>
      </c>
      <c r="P1065" s="667"/>
      <c r="Q1065" s="667"/>
      <c r="R1065" s="667"/>
      <c r="S1065" s="667"/>
      <c r="T1065" s="667"/>
      <c r="U1065" s="667"/>
      <c r="V1065" s="667"/>
      <c r="W1065" s="667"/>
      <c r="X1065" s="667"/>
      <c r="Y1065" s="667"/>
      <c r="Z1065" s="667"/>
      <c r="AA1065" s="667"/>
      <c r="AB1065" s="667"/>
      <c r="AC1065" s="667"/>
      <c r="AD1065" s="667"/>
      <c r="AE1065" s="667"/>
      <c r="AF1065" s="667"/>
      <c r="AG1065" s="667"/>
      <c r="AH1065" s="667"/>
      <c r="AI1065" s="667"/>
      <c r="AJ1065" s="667"/>
      <c r="AK1065" s="668"/>
      <c r="AL1065" s="668"/>
      <c r="AM1065" s="668"/>
      <c r="AN1065" s="668"/>
      <c r="AO1065" s="668"/>
      <c r="AP1065" s="668"/>
      <c r="AQ1065" s="668"/>
      <c r="AR1065" s="668"/>
      <c r="AS1065" s="668"/>
      <c r="AT1065" s="668"/>
      <c r="AU1065" s="668"/>
      <c r="AV1065" s="668"/>
      <c r="AW1065" s="668"/>
      <c r="AX1065" s="668"/>
      <c r="AY1065" s="668"/>
      <c r="AZ1065" s="668"/>
      <c r="BA1065" s="668"/>
      <c r="BB1065" s="668"/>
      <c r="BC1065" s="668"/>
      <c r="BD1065" s="668"/>
      <c r="BE1065" s="668"/>
      <c r="BF1065" s="668"/>
      <c r="BG1065" s="668"/>
      <c r="BH1065" s="668"/>
      <c r="BI1065" s="668"/>
      <c r="BJ1065" s="668"/>
      <c r="BK1065" s="668"/>
      <c r="BL1065" s="668"/>
      <c r="BM1065" s="668"/>
      <c r="BN1065" s="668"/>
      <c r="BO1065" s="668"/>
      <c r="BP1065" s="668"/>
      <c r="BQ1065" s="668"/>
      <c r="BR1065" s="668"/>
      <c r="BS1065" s="668"/>
      <c r="BT1065" s="668"/>
      <c r="BU1065" s="668"/>
      <c r="BV1065" s="668"/>
      <c r="BW1065" s="668"/>
      <c r="BX1065" s="668"/>
      <c r="BY1065" s="668"/>
      <c r="BZ1065" s="668"/>
      <c r="CA1065" s="668"/>
      <c r="CB1065" s="668"/>
      <c r="CC1065" s="668"/>
      <c r="CD1065" s="668"/>
      <c r="CE1065" s="668"/>
      <c r="CF1065" s="668"/>
      <c r="CG1065" s="668"/>
      <c r="CH1065" s="668"/>
      <c r="CI1065" s="668"/>
      <c r="CJ1065" s="668"/>
      <c r="CK1065" s="668"/>
      <c r="CL1065" s="668"/>
      <c r="CM1065" s="668"/>
      <c r="CN1065" s="668"/>
      <c r="CO1065" s="668"/>
      <c r="CP1065" s="668"/>
      <c r="CQ1065" s="668"/>
      <c r="CR1065" s="668"/>
      <c r="CS1065" s="668"/>
      <c r="CT1065" s="668"/>
      <c r="CU1065" s="668"/>
      <c r="CV1065" s="668"/>
      <c r="CW1065" s="668"/>
      <c r="CX1065" s="668"/>
      <c r="CY1065" s="668"/>
      <c r="CZ1065" s="668"/>
      <c r="DA1065" s="668"/>
      <c r="DB1065" s="668"/>
      <c r="DC1065" s="668"/>
      <c r="DD1065" s="668"/>
      <c r="DE1065" s="668"/>
      <c r="DF1065" s="668"/>
      <c r="DG1065" s="668"/>
      <c r="DH1065" s="668"/>
      <c r="DI1065" s="668"/>
      <c r="DJ1065" s="668"/>
      <c r="DK1065" s="668"/>
      <c r="DL1065" s="668"/>
      <c r="DM1065" s="668"/>
      <c r="DN1065" s="668"/>
      <c r="DO1065" s="668"/>
      <c r="DP1065" s="668"/>
      <c r="DQ1065" s="668"/>
      <c r="DR1065" s="668"/>
      <c r="DS1065" s="668"/>
      <c r="DT1065" s="668"/>
      <c r="DU1065" s="668"/>
      <c r="DV1065" s="668"/>
      <c r="DW1065" s="668"/>
      <c r="DX1065" s="668"/>
      <c r="DY1065" s="668"/>
      <c r="DZ1065" s="668"/>
      <c r="EA1065" s="668"/>
      <c r="EB1065" s="668"/>
      <c r="EC1065" s="668"/>
      <c r="ED1065" s="668"/>
      <c r="EE1065" s="668"/>
      <c r="EF1065" s="668"/>
      <c r="EG1065" s="668"/>
      <c r="EH1065" s="668"/>
      <c r="EI1065" s="668"/>
      <c r="EJ1065" s="668"/>
      <c r="EK1065" s="668"/>
      <c r="EL1065" s="668"/>
      <c r="EM1065" s="668"/>
      <c r="EN1065" s="668"/>
      <c r="EO1065" s="668"/>
      <c r="EP1065" s="668"/>
      <c r="EQ1065" s="668"/>
      <c r="ER1065" s="668"/>
      <c r="ES1065" s="668"/>
      <c r="ET1065" s="668"/>
      <c r="EU1065" s="668"/>
      <c r="EV1065" s="668"/>
      <c r="EW1065" s="668"/>
      <c r="EX1065" s="668"/>
      <c r="EY1065" s="668"/>
      <c r="EZ1065" s="668"/>
      <c r="FA1065" s="668"/>
      <c r="FB1065" s="668"/>
      <c r="FC1065" s="668"/>
      <c r="FD1065" s="668"/>
      <c r="FE1065" s="668"/>
      <c r="FF1065" s="668"/>
    </row>
    <row r="1066" spans="1:162" s="678" customFormat="1" ht="24" customHeight="1" thickBot="1">
      <c r="A1066" s="385"/>
      <c r="B1066" s="384" t="s">
        <v>599</v>
      </c>
      <c r="C1066" s="385"/>
      <c r="D1066" s="418" t="s">
        <v>1531</v>
      </c>
      <c r="E1066" s="419">
        <v>0</v>
      </c>
      <c r="F1066" s="419">
        <v>28477540</v>
      </c>
      <c r="G1066" s="417">
        <v>28477540</v>
      </c>
      <c r="H1066" s="667"/>
      <c r="I1066" s="669"/>
      <c r="J1066" s="670" t="s">
        <v>599</v>
      </c>
      <c r="K1066" s="669"/>
      <c r="L1066" s="586" t="s">
        <v>4168</v>
      </c>
      <c r="M1066" s="982">
        <f t="shared" si="48"/>
        <v>0</v>
      </c>
      <c r="N1066" s="982">
        <f t="shared" si="49"/>
        <v>28477540</v>
      </c>
      <c r="O1066" s="982">
        <f t="shared" si="50"/>
        <v>28477540</v>
      </c>
      <c r="P1066" s="667"/>
      <c r="Q1066" s="667"/>
      <c r="R1066" s="667"/>
      <c r="S1066" s="667"/>
      <c r="T1066" s="667"/>
      <c r="U1066" s="667"/>
      <c r="V1066" s="667"/>
      <c r="W1066" s="667"/>
      <c r="X1066" s="667"/>
      <c r="Y1066" s="667"/>
      <c r="Z1066" s="667"/>
      <c r="AA1066" s="667"/>
      <c r="AB1066" s="667"/>
      <c r="AC1066" s="667"/>
      <c r="AD1066" s="667"/>
      <c r="AE1066" s="667"/>
      <c r="AF1066" s="667"/>
      <c r="AG1066" s="667"/>
      <c r="AH1066" s="667"/>
      <c r="AI1066" s="667"/>
      <c r="AJ1066" s="667"/>
      <c r="AK1066" s="668"/>
      <c r="AL1066" s="668"/>
      <c r="AM1066" s="668"/>
      <c r="AN1066" s="668"/>
      <c r="AO1066" s="668"/>
      <c r="AP1066" s="668"/>
      <c r="AQ1066" s="668"/>
      <c r="AR1066" s="668"/>
      <c r="AS1066" s="668"/>
      <c r="AT1066" s="668"/>
      <c r="AU1066" s="668"/>
      <c r="AV1066" s="668"/>
      <c r="AW1066" s="668"/>
      <c r="AX1066" s="668"/>
      <c r="AY1066" s="668"/>
      <c r="AZ1066" s="668"/>
      <c r="BA1066" s="668"/>
      <c r="BB1066" s="668"/>
      <c r="BC1066" s="668"/>
      <c r="BD1066" s="668"/>
      <c r="BE1066" s="668"/>
      <c r="BF1066" s="668"/>
      <c r="BG1066" s="668"/>
      <c r="BH1066" s="668"/>
      <c r="BI1066" s="668"/>
      <c r="BJ1066" s="668"/>
      <c r="BK1066" s="668"/>
      <c r="BL1066" s="668"/>
      <c r="BM1066" s="668"/>
      <c r="BN1066" s="668"/>
      <c r="BO1066" s="668"/>
      <c r="BP1066" s="668"/>
      <c r="BQ1066" s="668"/>
      <c r="BR1066" s="668"/>
      <c r="BS1066" s="668"/>
      <c r="BT1066" s="668"/>
      <c r="BU1066" s="668"/>
      <c r="BV1066" s="668"/>
      <c r="BW1066" s="668"/>
      <c r="BX1066" s="668"/>
      <c r="BY1066" s="668"/>
      <c r="BZ1066" s="668"/>
      <c r="CA1066" s="668"/>
      <c r="CB1066" s="668"/>
      <c r="CC1066" s="668"/>
      <c r="CD1066" s="668"/>
      <c r="CE1066" s="668"/>
      <c r="CF1066" s="668"/>
      <c r="CG1066" s="668"/>
      <c r="CH1066" s="668"/>
      <c r="CI1066" s="668"/>
      <c r="CJ1066" s="668"/>
      <c r="CK1066" s="668"/>
      <c r="CL1066" s="668"/>
      <c r="CM1066" s="668"/>
      <c r="CN1066" s="668"/>
      <c r="CO1066" s="668"/>
      <c r="CP1066" s="668"/>
      <c r="CQ1066" s="668"/>
      <c r="CR1066" s="668"/>
      <c r="CS1066" s="668"/>
      <c r="CT1066" s="668"/>
      <c r="CU1066" s="668"/>
      <c r="CV1066" s="668"/>
      <c r="CW1066" s="668"/>
      <c r="CX1066" s="668"/>
      <c r="CY1066" s="668"/>
      <c r="CZ1066" s="668"/>
      <c r="DA1066" s="668"/>
      <c r="DB1066" s="668"/>
      <c r="DC1066" s="668"/>
      <c r="DD1066" s="668"/>
      <c r="DE1066" s="668"/>
      <c r="DF1066" s="668"/>
      <c r="DG1066" s="668"/>
      <c r="DH1066" s="668"/>
      <c r="DI1066" s="668"/>
      <c r="DJ1066" s="668"/>
      <c r="DK1066" s="668"/>
      <c r="DL1066" s="668"/>
      <c r="DM1066" s="668"/>
      <c r="DN1066" s="668"/>
      <c r="DO1066" s="668"/>
      <c r="DP1066" s="668"/>
      <c r="DQ1066" s="668"/>
      <c r="DR1066" s="668"/>
      <c r="DS1066" s="668"/>
      <c r="DT1066" s="668"/>
      <c r="DU1066" s="668"/>
      <c r="DV1066" s="668"/>
      <c r="DW1066" s="668"/>
      <c r="DX1066" s="668"/>
      <c r="DY1066" s="668"/>
      <c r="DZ1066" s="668"/>
      <c r="EA1066" s="668"/>
      <c r="EB1066" s="668"/>
      <c r="EC1066" s="668"/>
      <c r="ED1066" s="668"/>
      <c r="EE1066" s="668"/>
      <c r="EF1066" s="668"/>
      <c r="EG1066" s="668"/>
      <c r="EH1066" s="668"/>
      <c r="EI1066" s="668"/>
      <c r="EJ1066" s="668"/>
      <c r="EK1066" s="668"/>
      <c r="EL1066" s="668"/>
      <c r="EM1066" s="668"/>
      <c r="EN1066" s="668"/>
      <c r="EO1066" s="668"/>
      <c r="EP1066" s="668"/>
      <c r="EQ1066" s="668"/>
      <c r="ER1066" s="668"/>
      <c r="ES1066" s="668"/>
      <c r="ET1066" s="668"/>
      <c r="EU1066" s="668"/>
      <c r="EV1066" s="668"/>
      <c r="EW1066" s="668"/>
      <c r="EX1066" s="668"/>
      <c r="EY1066" s="668"/>
      <c r="EZ1066" s="668"/>
      <c r="FA1066" s="668"/>
      <c r="FB1066" s="668"/>
      <c r="FC1066" s="668"/>
      <c r="FD1066" s="668"/>
      <c r="FE1066" s="668"/>
      <c r="FF1066" s="668"/>
    </row>
    <row r="1067" spans="1:162" s="672" customFormat="1" ht="24" customHeight="1" thickTop="1">
      <c r="A1067" s="385"/>
      <c r="B1067" s="385"/>
      <c r="C1067" s="384" t="s">
        <v>592</v>
      </c>
      <c r="D1067" s="418" t="s">
        <v>1532</v>
      </c>
      <c r="E1067" s="419">
        <v>0</v>
      </c>
      <c r="F1067" s="419">
        <v>1877600</v>
      </c>
      <c r="G1067" s="417">
        <v>1877600</v>
      </c>
      <c r="H1067" s="667"/>
      <c r="I1067" s="669"/>
      <c r="J1067" s="669"/>
      <c r="K1067" s="670" t="s">
        <v>592</v>
      </c>
      <c r="L1067" s="586" t="s">
        <v>4169</v>
      </c>
      <c r="M1067" s="982">
        <f t="shared" si="48"/>
        <v>0</v>
      </c>
      <c r="N1067" s="982">
        <f t="shared" si="49"/>
        <v>1877600</v>
      </c>
      <c r="O1067" s="982">
        <f t="shared" si="50"/>
        <v>1877600</v>
      </c>
      <c r="P1067" s="667"/>
      <c r="Q1067" s="667"/>
      <c r="R1067" s="667"/>
      <c r="S1067" s="667"/>
      <c r="T1067" s="667"/>
      <c r="U1067" s="667"/>
      <c r="V1067" s="667"/>
      <c r="W1067" s="667"/>
      <c r="X1067" s="667"/>
      <c r="Y1067" s="667"/>
      <c r="Z1067" s="667"/>
      <c r="AA1067" s="667"/>
      <c r="AB1067" s="667"/>
      <c r="AC1067" s="667"/>
      <c r="AD1067" s="667"/>
      <c r="AE1067" s="667"/>
      <c r="AF1067" s="667"/>
      <c r="AG1067" s="667"/>
      <c r="AH1067" s="667"/>
      <c r="AI1067" s="667"/>
      <c r="AJ1067" s="667"/>
      <c r="AK1067" s="668"/>
      <c r="AL1067" s="668"/>
      <c r="AM1067" s="668"/>
      <c r="AN1067" s="668"/>
      <c r="AO1067" s="668"/>
      <c r="AP1067" s="668"/>
      <c r="AQ1067" s="668"/>
      <c r="AR1067" s="668"/>
      <c r="AS1067" s="668"/>
      <c r="AT1067" s="668"/>
      <c r="AU1067" s="668"/>
      <c r="AV1067" s="668"/>
      <c r="AW1067" s="668"/>
      <c r="AX1067" s="668"/>
      <c r="AY1067" s="668"/>
      <c r="AZ1067" s="668"/>
      <c r="BA1067" s="668"/>
      <c r="BB1067" s="668"/>
      <c r="BC1067" s="668"/>
      <c r="BD1067" s="668"/>
      <c r="BE1067" s="668"/>
      <c r="BF1067" s="668"/>
      <c r="BG1067" s="668"/>
      <c r="BH1067" s="668"/>
      <c r="BI1067" s="668"/>
      <c r="BJ1067" s="668"/>
      <c r="BK1067" s="668"/>
      <c r="BL1067" s="668"/>
      <c r="BM1067" s="668"/>
      <c r="BN1067" s="668"/>
      <c r="BO1067" s="668"/>
      <c r="BP1067" s="668"/>
      <c r="BQ1067" s="668"/>
      <c r="BR1067" s="668"/>
      <c r="BS1067" s="668"/>
      <c r="BT1067" s="668"/>
      <c r="BU1067" s="668"/>
      <c r="BV1067" s="668"/>
      <c r="BW1067" s="668"/>
      <c r="BX1067" s="668"/>
      <c r="BY1067" s="668"/>
      <c r="BZ1067" s="668"/>
      <c r="CA1067" s="668"/>
      <c r="CB1067" s="668"/>
      <c r="CC1067" s="668"/>
      <c r="CD1067" s="668"/>
      <c r="CE1067" s="668"/>
      <c r="CF1067" s="668"/>
      <c r="CG1067" s="668"/>
      <c r="CH1067" s="668"/>
      <c r="CI1067" s="668"/>
      <c r="CJ1067" s="668"/>
      <c r="CK1067" s="668"/>
      <c r="CL1067" s="668"/>
      <c r="CM1067" s="668"/>
      <c r="CN1067" s="668"/>
      <c r="CO1067" s="668"/>
      <c r="CP1067" s="668"/>
      <c r="CQ1067" s="668"/>
      <c r="CR1067" s="668"/>
      <c r="CS1067" s="668"/>
      <c r="CT1067" s="668"/>
      <c r="CU1067" s="668"/>
      <c r="CV1067" s="668"/>
      <c r="CW1067" s="668"/>
      <c r="CX1067" s="668"/>
      <c r="CY1067" s="668"/>
      <c r="CZ1067" s="668"/>
      <c r="DA1067" s="668"/>
      <c r="DB1067" s="668"/>
      <c r="DC1067" s="668"/>
      <c r="DD1067" s="668"/>
      <c r="DE1067" s="668"/>
      <c r="DF1067" s="668"/>
      <c r="DG1067" s="668"/>
      <c r="DH1067" s="668"/>
      <c r="DI1067" s="668"/>
      <c r="DJ1067" s="668"/>
      <c r="DK1067" s="668"/>
      <c r="DL1067" s="668"/>
      <c r="DM1067" s="668"/>
      <c r="DN1067" s="668"/>
      <c r="DO1067" s="668"/>
      <c r="DP1067" s="668"/>
      <c r="DQ1067" s="668"/>
      <c r="DR1067" s="668"/>
      <c r="DS1067" s="668"/>
      <c r="DT1067" s="668"/>
      <c r="DU1067" s="668"/>
      <c r="DV1067" s="668"/>
      <c r="DW1067" s="668"/>
      <c r="DX1067" s="668"/>
      <c r="DY1067" s="668"/>
      <c r="DZ1067" s="668"/>
      <c r="EA1067" s="668"/>
      <c r="EB1067" s="668"/>
      <c r="EC1067" s="668"/>
      <c r="ED1067" s="668"/>
      <c r="EE1067" s="668"/>
      <c r="EF1067" s="668"/>
      <c r="EG1067" s="668"/>
      <c r="EH1067" s="668"/>
      <c r="EI1067" s="668"/>
      <c r="EJ1067" s="668"/>
      <c r="EK1067" s="668"/>
      <c r="EL1067" s="668"/>
      <c r="EM1067" s="668"/>
      <c r="EN1067" s="668"/>
      <c r="EO1067" s="668"/>
      <c r="EP1067" s="668"/>
      <c r="EQ1067" s="668"/>
      <c r="ER1067" s="668"/>
      <c r="ES1067" s="668"/>
      <c r="ET1067" s="668"/>
      <c r="EU1067" s="668"/>
      <c r="EV1067" s="668"/>
      <c r="EW1067" s="668"/>
      <c r="EX1067" s="668"/>
      <c r="EY1067" s="668"/>
      <c r="EZ1067" s="668"/>
      <c r="FA1067" s="668"/>
      <c r="FB1067" s="668"/>
      <c r="FC1067" s="668"/>
      <c r="FD1067" s="668"/>
      <c r="FE1067" s="668"/>
      <c r="FF1067" s="668"/>
    </row>
    <row r="1068" spans="1:162" s="668" customFormat="1" ht="24" customHeight="1">
      <c r="A1068" s="385"/>
      <c r="B1068" s="384"/>
      <c r="C1068" s="385" t="s">
        <v>595</v>
      </c>
      <c r="D1068" s="478" t="s">
        <v>1533</v>
      </c>
      <c r="E1068" s="419">
        <v>0</v>
      </c>
      <c r="F1068" s="419">
        <v>3919100</v>
      </c>
      <c r="G1068" s="417">
        <v>3919100</v>
      </c>
      <c r="H1068" s="667"/>
      <c r="I1068" s="669"/>
      <c r="J1068" s="670"/>
      <c r="K1068" s="669" t="s">
        <v>595</v>
      </c>
      <c r="L1068" s="586" t="s">
        <v>4170</v>
      </c>
      <c r="M1068" s="982">
        <f t="shared" si="48"/>
        <v>0</v>
      </c>
      <c r="N1068" s="982">
        <f t="shared" si="49"/>
        <v>3919100</v>
      </c>
      <c r="O1068" s="982">
        <f t="shared" si="50"/>
        <v>3919100</v>
      </c>
      <c r="P1068" s="667"/>
      <c r="Q1068" s="667"/>
      <c r="R1068" s="667"/>
      <c r="S1068" s="667"/>
      <c r="T1068" s="667"/>
      <c r="U1068" s="667"/>
      <c r="V1068" s="667"/>
      <c r="W1068" s="667"/>
      <c r="X1068" s="667"/>
      <c r="Y1068" s="667"/>
      <c r="Z1068" s="667"/>
      <c r="AA1068" s="667"/>
      <c r="AB1068" s="667"/>
      <c r="AC1068" s="667"/>
      <c r="AD1068" s="667"/>
      <c r="AE1068" s="667"/>
      <c r="AF1068" s="667"/>
      <c r="AG1068" s="667"/>
      <c r="AH1068" s="667"/>
      <c r="AI1068" s="667"/>
      <c r="AJ1068" s="667"/>
    </row>
    <row r="1069" spans="1:162" s="668" customFormat="1" ht="24" customHeight="1">
      <c r="A1069" s="428"/>
      <c r="B1069" s="428"/>
      <c r="C1069" s="429" t="s">
        <v>599</v>
      </c>
      <c r="D1069" s="430" t="s">
        <v>1534</v>
      </c>
      <c r="E1069" s="431">
        <v>0</v>
      </c>
      <c r="F1069" s="431">
        <v>11399800</v>
      </c>
      <c r="G1069" s="417">
        <v>11399800</v>
      </c>
      <c r="H1069" s="667"/>
      <c r="I1069" s="679"/>
      <c r="J1069" s="679"/>
      <c r="K1069" s="680" t="s">
        <v>599</v>
      </c>
      <c r="L1069" s="588" t="s">
        <v>4171</v>
      </c>
      <c r="M1069" s="985">
        <f t="shared" si="48"/>
        <v>0</v>
      </c>
      <c r="N1069" s="985">
        <f t="shared" si="49"/>
        <v>11399800</v>
      </c>
      <c r="O1069" s="985">
        <f t="shared" si="50"/>
        <v>11399800</v>
      </c>
      <c r="P1069" s="667"/>
      <c r="Q1069" s="667"/>
      <c r="R1069" s="667"/>
      <c r="S1069" s="667"/>
      <c r="T1069" s="667"/>
      <c r="U1069" s="667"/>
      <c r="V1069" s="667"/>
      <c r="W1069" s="667"/>
      <c r="X1069" s="667"/>
      <c r="Y1069" s="667"/>
      <c r="Z1069" s="667"/>
      <c r="AA1069" s="667"/>
      <c r="AB1069" s="667"/>
      <c r="AC1069" s="667"/>
      <c r="AD1069" s="667"/>
      <c r="AE1069" s="667"/>
      <c r="AF1069" s="667"/>
      <c r="AG1069" s="667"/>
      <c r="AH1069" s="667"/>
      <c r="AI1069" s="667"/>
      <c r="AJ1069" s="667"/>
    </row>
    <row r="1070" spans="1:162" s="684" customFormat="1" ht="24" customHeight="1">
      <c r="A1070" s="384"/>
      <c r="B1070" s="385"/>
      <c r="C1070" s="385" t="s">
        <v>603</v>
      </c>
      <c r="D1070" s="418" t="s">
        <v>1535</v>
      </c>
      <c r="E1070" s="419">
        <v>0</v>
      </c>
      <c r="F1070" s="419">
        <v>1579260</v>
      </c>
      <c r="G1070" s="417">
        <v>1579260</v>
      </c>
      <c r="H1070" s="667"/>
      <c r="I1070" s="670"/>
      <c r="J1070" s="669"/>
      <c r="K1070" s="669" t="s">
        <v>603</v>
      </c>
      <c r="L1070" s="586" t="s">
        <v>4172</v>
      </c>
      <c r="M1070" s="982">
        <f t="shared" si="48"/>
        <v>0</v>
      </c>
      <c r="N1070" s="982">
        <f t="shared" si="49"/>
        <v>1579260</v>
      </c>
      <c r="O1070" s="982">
        <f t="shared" si="50"/>
        <v>1579260</v>
      </c>
      <c r="P1070" s="667"/>
      <c r="Q1070" s="667"/>
      <c r="R1070" s="667"/>
      <c r="S1070" s="667"/>
      <c r="T1070" s="667"/>
      <c r="U1070" s="667"/>
      <c r="V1070" s="667"/>
      <c r="W1070" s="667"/>
      <c r="X1070" s="667"/>
      <c r="Y1070" s="667"/>
      <c r="Z1070" s="667"/>
      <c r="AA1070" s="667"/>
      <c r="AB1070" s="667"/>
      <c r="AC1070" s="667"/>
      <c r="AD1070" s="667"/>
      <c r="AE1070" s="667"/>
      <c r="AF1070" s="667"/>
      <c r="AG1070" s="667"/>
      <c r="AH1070" s="667"/>
      <c r="AI1070" s="667"/>
      <c r="AJ1070" s="667"/>
      <c r="AK1070" s="668"/>
      <c r="AL1070" s="668"/>
      <c r="AM1070" s="668"/>
      <c r="AN1070" s="668"/>
      <c r="AO1070" s="668"/>
      <c r="AP1070" s="668"/>
      <c r="AQ1070" s="668"/>
      <c r="AR1070" s="668"/>
      <c r="AS1070" s="668"/>
      <c r="AT1070" s="668"/>
      <c r="AU1070" s="668"/>
      <c r="AV1070" s="668"/>
      <c r="AW1070" s="668"/>
      <c r="AX1070" s="668"/>
      <c r="AY1070" s="668"/>
      <c r="AZ1070" s="668"/>
      <c r="BA1070" s="668"/>
      <c r="BB1070" s="668"/>
      <c r="BC1070" s="668"/>
      <c r="BD1070" s="668"/>
      <c r="BE1070" s="668"/>
      <c r="BF1070" s="668"/>
      <c r="BG1070" s="668"/>
      <c r="BH1070" s="668"/>
      <c r="BI1070" s="668"/>
      <c r="BJ1070" s="668"/>
      <c r="BK1070" s="668"/>
      <c r="BL1070" s="668"/>
      <c r="BM1070" s="668"/>
      <c r="BN1070" s="668"/>
      <c r="BO1070" s="668"/>
      <c r="BP1070" s="668"/>
      <c r="BQ1070" s="668"/>
      <c r="BR1070" s="668"/>
      <c r="BS1070" s="668"/>
      <c r="BT1070" s="668"/>
      <c r="BU1070" s="668"/>
      <c r="BV1070" s="668"/>
      <c r="BW1070" s="668"/>
      <c r="BX1070" s="668"/>
      <c r="BY1070" s="668"/>
      <c r="BZ1070" s="668"/>
      <c r="CA1070" s="668"/>
      <c r="CB1070" s="668"/>
      <c r="CC1070" s="668"/>
      <c r="CD1070" s="668"/>
      <c r="CE1070" s="668"/>
      <c r="CF1070" s="668"/>
      <c r="CG1070" s="668"/>
      <c r="CH1070" s="668"/>
      <c r="CI1070" s="668"/>
      <c r="CJ1070" s="668"/>
      <c r="CK1070" s="668"/>
      <c r="CL1070" s="668"/>
      <c r="CM1070" s="668"/>
      <c r="CN1070" s="668"/>
      <c r="CO1070" s="668"/>
      <c r="CP1070" s="668"/>
      <c r="CQ1070" s="668"/>
      <c r="CR1070" s="668"/>
      <c r="CS1070" s="668"/>
      <c r="CT1070" s="668"/>
      <c r="CU1070" s="668"/>
      <c r="CV1070" s="668"/>
      <c r="CW1070" s="668"/>
      <c r="CX1070" s="668"/>
      <c r="CY1070" s="668"/>
      <c r="CZ1070" s="668"/>
      <c r="DA1070" s="668"/>
      <c r="DB1070" s="668"/>
      <c r="DC1070" s="668"/>
      <c r="DD1070" s="668"/>
      <c r="DE1070" s="668"/>
      <c r="DF1070" s="668"/>
      <c r="DG1070" s="668"/>
      <c r="DH1070" s="668"/>
      <c r="DI1070" s="668"/>
      <c r="DJ1070" s="668"/>
      <c r="DK1070" s="668"/>
      <c r="DL1070" s="668"/>
      <c r="DM1070" s="668"/>
      <c r="DN1070" s="668"/>
      <c r="DO1070" s="668"/>
      <c r="DP1070" s="668"/>
      <c r="DQ1070" s="668"/>
      <c r="DR1070" s="668"/>
      <c r="DS1070" s="668"/>
      <c r="DT1070" s="668"/>
      <c r="DU1070" s="668"/>
      <c r="DV1070" s="668"/>
      <c r="DW1070" s="668"/>
      <c r="DX1070" s="668"/>
      <c r="DY1070" s="668"/>
      <c r="DZ1070" s="668"/>
      <c r="EA1070" s="668"/>
      <c r="EB1070" s="668"/>
      <c r="EC1070" s="668"/>
      <c r="ED1070" s="668"/>
      <c r="EE1070" s="668"/>
      <c r="EF1070" s="668"/>
      <c r="EG1070" s="668"/>
      <c r="EH1070" s="668"/>
      <c r="EI1070" s="668"/>
      <c r="EJ1070" s="668"/>
      <c r="EK1070" s="668"/>
      <c r="EL1070" s="668"/>
      <c r="EM1070" s="668"/>
      <c r="EN1070" s="668"/>
      <c r="EO1070" s="668"/>
      <c r="EP1070" s="668"/>
      <c r="EQ1070" s="668"/>
      <c r="ER1070" s="668"/>
      <c r="ES1070" s="668"/>
      <c r="ET1070" s="668"/>
      <c r="EU1070" s="668"/>
      <c r="EV1070" s="668"/>
      <c r="EW1070" s="668"/>
      <c r="EX1070" s="668"/>
      <c r="EY1070" s="668"/>
      <c r="EZ1070" s="668"/>
      <c r="FA1070" s="668"/>
      <c r="FB1070" s="668"/>
      <c r="FC1070" s="668"/>
      <c r="FD1070" s="668"/>
      <c r="FE1070" s="668"/>
      <c r="FF1070" s="668"/>
    </row>
    <row r="1071" spans="1:162" s="688" customFormat="1" ht="24" customHeight="1">
      <c r="A1071" s="414"/>
      <c r="B1071" s="415"/>
      <c r="C1071" s="414" t="s">
        <v>606</v>
      </c>
      <c r="D1071" s="416" t="s">
        <v>1536</v>
      </c>
      <c r="E1071" s="417">
        <v>0</v>
      </c>
      <c r="F1071" s="417">
        <v>2617670</v>
      </c>
      <c r="G1071" s="417">
        <v>2617670</v>
      </c>
      <c r="H1071" s="662"/>
      <c r="I1071" s="665"/>
      <c r="J1071" s="666"/>
      <c r="K1071" s="665" t="s">
        <v>606</v>
      </c>
      <c r="L1071" s="585" t="s">
        <v>4173</v>
      </c>
      <c r="M1071" s="981">
        <f t="shared" si="48"/>
        <v>0</v>
      </c>
      <c r="N1071" s="981">
        <f t="shared" si="49"/>
        <v>2617670</v>
      </c>
      <c r="O1071" s="981">
        <f t="shared" si="50"/>
        <v>2617670</v>
      </c>
      <c r="P1071" s="662"/>
      <c r="Q1071" s="662"/>
      <c r="R1071" s="662"/>
      <c r="S1071" s="662"/>
      <c r="T1071" s="662"/>
      <c r="U1071" s="662"/>
      <c r="V1071" s="662"/>
      <c r="W1071" s="662"/>
      <c r="X1071" s="662"/>
      <c r="Y1071" s="662"/>
      <c r="Z1071" s="662"/>
      <c r="AA1071" s="662"/>
      <c r="AB1071" s="662"/>
      <c r="AC1071" s="662"/>
      <c r="AD1071" s="662"/>
      <c r="AE1071" s="662"/>
      <c r="AF1071" s="662"/>
      <c r="AG1071" s="662"/>
      <c r="AH1071" s="662"/>
      <c r="AI1071" s="662"/>
      <c r="AJ1071" s="662"/>
      <c r="AK1071" s="663"/>
      <c r="AL1071" s="663"/>
      <c r="AM1071" s="663"/>
      <c r="AN1071" s="663"/>
      <c r="AO1071" s="663"/>
      <c r="AP1071" s="663"/>
      <c r="AQ1071" s="663"/>
      <c r="AR1071" s="663"/>
      <c r="AS1071" s="663"/>
      <c r="AT1071" s="663"/>
      <c r="AU1071" s="663"/>
      <c r="AV1071" s="663"/>
      <c r="AW1071" s="663"/>
      <c r="AX1071" s="663"/>
      <c r="AY1071" s="663"/>
      <c r="AZ1071" s="663"/>
      <c r="BA1071" s="663"/>
      <c r="BB1071" s="663"/>
      <c r="BC1071" s="663"/>
      <c r="BD1071" s="663"/>
      <c r="BE1071" s="663"/>
      <c r="BF1071" s="663"/>
      <c r="BG1071" s="663"/>
      <c r="BH1071" s="663"/>
      <c r="BI1071" s="663"/>
      <c r="BJ1071" s="663"/>
      <c r="BK1071" s="663"/>
      <c r="BL1071" s="663"/>
      <c r="BM1071" s="663"/>
      <c r="BN1071" s="663"/>
      <c r="BO1071" s="663"/>
      <c r="BP1071" s="663"/>
      <c r="BQ1071" s="663"/>
      <c r="BR1071" s="663"/>
      <c r="BS1071" s="663"/>
      <c r="BT1071" s="663"/>
      <c r="BU1071" s="663"/>
      <c r="BV1071" s="663"/>
      <c r="BW1071" s="663"/>
      <c r="BX1071" s="663"/>
      <c r="BY1071" s="663"/>
      <c r="BZ1071" s="663"/>
      <c r="CA1071" s="663"/>
      <c r="CB1071" s="663"/>
      <c r="CC1071" s="663"/>
      <c r="CD1071" s="663"/>
      <c r="CE1071" s="663"/>
      <c r="CF1071" s="663"/>
      <c r="CG1071" s="663"/>
      <c r="CH1071" s="663"/>
      <c r="CI1071" s="663"/>
      <c r="CJ1071" s="663"/>
      <c r="CK1071" s="663"/>
      <c r="CL1071" s="663"/>
      <c r="CM1071" s="663"/>
      <c r="CN1071" s="663"/>
      <c r="CO1071" s="663"/>
      <c r="CP1071" s="663"/>
      <c r="CQ1071" s="663"/>
      <c r="CR1071" s="663"/>
      <c r="CS1071" s="663"/>
      <c r="CT1071" s="663"/>
      <c r="CU1071" s="663"/>
      <c r="CV1071" s="663"/>
      <c r="CW1071" s="663"/>
      <c r="CX1071" s="663"/>
      <c r="CY1071" s="663"/>
      <c r="CZ1071" s="663"/>
      <c r="DA1071" s="663"/>
      <c r="DB1071" s="663"/>
      <c r="DC1071" s="663"/>
      <c r="DD1071" s="663"/>
      <c r="DE1071" s="663"/>
      <c r="DF1071" s="663"/>
      <c r="DG1071" s="663"/>
      <c r="DH1071" s="663"/>
      <c r="DI1071" s="663"/>
      <c r="DJ1071" s="663"/>
      <c r="DK1071" s="663"/>
      <c r="DL1071" s="663"/>
      <c r="DM1071" s="663"/>
      <c r="DN1071" s="663"/>
      <c r="DO1071" s="663"/>
      <c r="DP1071" s="663"/>
      <c r="DQ1071" s="663"/>
      <c r="DR1071" s="663"/>
      <c r="DS1071" s="663"/>
      <c r="DT1071" s="663"/>
      <c r="DU1071" s="663"/>
      <c r="DV1071" s="663"/>
      <c r="DW1071" s="663"/>
      <c r="DX1071" s="663"/>
      <c r="DY1071" s="663"/>
      <c r="DZ1071" s="663"/>
      <c r="EA1071" s="663"/>
      <c r="EB1071" s="663"/>
      <c r="EC1071" s="663"/>
      <c r="ED1071" s="663"/>
      <c r="EE1071" s="663"/>
      <c r="EF1071" s="663"/>
      <c r="EG1071" s="663"/>
      <c r="EH1071" s="663"/>
      <c r="EI1071" s="663"/>
      <c r="EJ1071" s="663"/>
      <c r="EK1071" s="663"/>
      <c r="EL1071" s="663"/>
      <c r="EM1071" s="663"/>
      <c r="EN1071" s="663"/>
      <c r="EO1071" s="663"/>
      <c r="EP1071" s="663"/>
      <c r="EQ1071" s="663"/>
      <c r="ER1071" s="663"/>
      <c r="ES1071" s="663"/>
      <c r="ET1071" s="663"/>
      <c r="EU1071" s="663"/>
      <c r="EV1071" s="663"/>
      <c r="EW1071" s="663"/>
      <c r="EX1071" s="663"/>
      <c r="EY1071" s="663"/>
      <c r="EZ1071" s="663"/>
      <c r="FA1071" s="663"/>
      <c r="FB1071" s="663"/>
      <c r="FC1071" s="663"/>
      <c r="FD1071" s="663"/>
      <c r="FE1071" s="663"/>
      <c r="FF1071" s="663"/>
    </row>
    <row r="1072" spans="1:162" s="663" customFormat="1" ht="24" customHeight="1">
      <c r="A1072" s="385"/>
      <c r="B1072" s="385"/>
      <c r="C1072" s="384" t="s">
        <v>670</v>
      </c>
      <c r="D1072" s="418" t="s">
        <v>1537</v>
      </c>
      <c r="E1072" s="419">
        <v>0</v>
      </c>
      <c r="F1072" s="419">
        <v>2164700</v>
      </c>
      <c r="G1072" s="417">
        <v>2164700</v>
      </c>
      <c r="H1072" s="662"/>
      <c r="I1072" s="669"/>
      <c r="J1072" s="669"/>
      <c r="K1072" s="670" t="s">
        <v>670</v>
      </c>
      <c r="L1072" s="586" t="s">
        <v>4174</v>
      </c>
      <c r="M1072" s="982">
        <f t="shared" si="48"/>
        <v>0</v>
      </c>
      <c r="N1072" s="982">
        <f t="shared" si="49"/>
        <v>2164700</v>
      </c>
      <c r="O1072" s="982">
        <f t="shared" si="50"/>
        <v>2164700</v>
      </c>
      <c r="P1072" s="662"/>
      <c r="Q1072" s="662"/>
      <c r="R1072" s="662"/>
      <c r="S1072" s="662"/>
      <c r="T1072" s="662"/>
      <c r="U1072" s="662"/>
      <c r="V1072" s="662"/>
      <c r="W1072" s="662"/>
      <c r="X1072" s="662"/>
      <c r="Y1072" s="662"/>
      <c r="Z1072" s="662"/>
      <c r="AA1072" s="662"/>
      <c r="AB1072" s="662"/>
      <c r="AC1072" s="662"/>
      <c r="AD1072" s="662"/>
      <c r="AE1072" s="662"/>
      <c r="AF1072" s="662"/>
      <c r="AG1072" s="662"/>
      <c r="AH1072" s="662"/>
      <c r="AI1072" s="662"/>
      <c r="AJ1072" s="662"/>
    </row>
    <row r="1073" spans="1:162" s="668" customFormat="1" ht="24" customHeight="1">
      <c r="A1073" s="385"/>
      <c r="B1073" s="384"/>
      <c r="C1073" s="385" t="s">
        <v>674</v>
      </c>
      <c r="D1073" s="478" t="s">
        <v>1538</v>
      </c>
      <c r="E1073" s="419">
        <v>0</v>
      </c>
      <c r="F1073" s="419">
        <v>4919410</v>
      </c>
      <c r="G1073" s="417">
        <v>4919410</v>
      </c>
      <c r="H1073" s="667"/>
      <c r="I1073" s="669"/>
      <c r="J1073" s="670"/>
      <c r="K1073" s="669" t="s">
        <v>674</v>
      </c>
      <c r="L1073" s="586" t="s">
        <v>4175</v>
      </c>
      <c r="M1073" s="982">
        <f t="shared" si="48"/>
        <v>0</v>
      </c>
      <c r="N1073" s="982">
        <f t="shared" si="49"/>
        <v>4919410</v>
      </c>
      <c r="O1073" s="982">
        <f t="shared" si="50"/>
        <v>4919410</v>
      </c>
      <c r="P1073" s="667"/>
      <c r="Q1073" s="667"/>
      <c r="R1073" s="667"/>
      <c r="S1073" s="667"/>
      <c r="T1073" s="667"/>
      <c r="U1073" s="667"/>
      <c r="V1073" s="667"/>
      <c r="W1073" s="667"/>
      <c r="X1073" s="667"/>
      <c r="Y1073" s="667"/>
      <c r="Z1073" s="667"/>
      <c r="AA1073" s="667"/>
      <c r="AB1073" s="667"/>
      <c r="AC1073" s="667"/>
      <c r="AD1073" s="667"/>
      <c r="AE1073" s="667"/>
      <c r="AF1073" s="667"/>
      <c r="AG1073" s="667"/>
      <c r="AH1073" s="667"/>
      <c r="AI1073" s="667"/>
      <c r="AJ1073" s="667"/>
    </row>
    <row r="1074" spans="1:162" s="672" customFormat="1" ht="24" customHeight="1">
      <c r="A1074" s="385"/>
      <c r="B1074" s="385" t="s">
        <v>603</v>
      </c>
      <c r="C1074" s="384"/>
      <c r="D1074" s="418" t="s">
        <v>1539</v>
      </c>
      <c r="E1074" s="419">
        <v>0</v>
      </c>
      <c r="F1074" s="419">
        <v>100837800</v>
      </c>
      <c r="G1074" s="417">
        <v>100837800</v>
      </c>
      <c r="H1074" s="667"/>
      <c r="I1074" s="669"/>
      <c r="J1074" s="669" t="s">
        <v>603</v>
      </c>
      <c r="K1074" s="670"/>
      <c r="L1074" s="586" t="s">
        <v>4176</v>
      </c>
      <c r="M1074" s="982">
        <f t="shared" si="48"/>
        <v>0</v>
      </c>
      <c r="N1074" s="982">
        <f t="shared" si="49"/>
        <v>100837800</v>
      </c>
      <c r="O1074" s="982">
        <f t="shared" si="50"/>
        <v>100837800</v>
      </c>
      <c r="P1074" s="667"/>
      <c r="Q1074" s="667"/>
      <c r="R1074" s="667"/>
      <c r="S1074" s="667"/>
      <c r="T1074" s="667"/>
      <c r="U1074" s="667"/>
      <c r="V1074" s="667"/>
      <c r="W1074" s="667"/>
      <c r="X1074" s="667"/>
      <c r="Y1074" s="667"/>
      <c r="Z1074" s="667"/>
      <c r="AA1074" s="667"/>
      <c r="AB1074" s="667"/>
      <c r="AC1074" s="667"/>
      <c r="AD1074" s="667"/>
      <c r="AE1074" s="667"/>
      <c r="AF1074" s="667"/>
      <c r="AG1074" s="667"/>
      <c r="AH1074" s="667"/>
      <c r="AI1074" s="667"/>
      <c r="AJ1074" s="667"/>
      <c r="AK1074" s="668"/>
      <c r="AL1074" s="668"/>
      <c r="AM1074" s="668"/>
      <c r="AN1074" s="668"/>
      <c r="AO1074" s="668"/>
      <c r="AP1074" s="668"/>
      <c r="AQ1074" s="668"/>
      <c r="AR1074" s="668"/>
      <c r="AS1074" s="668"/>
      <c r="AT1074" s="668"/>
      <c r="AU1074" s="668"/>
      <c r="AV1074" s="668"/>
      <c r="AW1074" s="668"/>
      <c r="AX1074" s="668"/>
      <c r="AY1074" s="668"/>
      <c r="AZ1074" s="668"/>
      <c r="BA1074" s="668"/>
      <c r="BB1074" s="668"/>
      <c r="BC1074" s="668"/>
      <c r="BD1074" s="668"/>
      <c r="BE1074" s="668"/>
      <c r="BF1074" s="668"/>
      <c r="BG1074" s="668"/>
      <c r="BH1074" s="668"/>
      <c r="BI1074" s="668"/>
      <c r="BJ1074" s="668"/>
      <c r="BK1074" s="668"/>
      <c r="BL1074" s="668"/>
      <c r="BM1074" s="668"/>
      <c r="BN1074" s="668"/>
      <c r="BO1074" s="668"/>
      <c r="BP1074" s="668"/>
      <c r="BQ1074" s="668"/>
      <c r="BR1074" s="668"/>
      <c r="BS1074" s="668"/>
      <c r="BT1074" s="668"/>
      <c r="BU1074" s="668"/>
      <c r="BV1074" s="668"/>
      <c r="BW1074" s="668"/>
      <c r="BX1074" s="668"/>
      <c r="BY1074" s="668"/>
      <c r="BZ1074" s="668"/>
      <c r="CA1074" s="668"/>
      <c r="CB1074" s="668"/>
      <c r="CC1074" s="668"/>
      <c r="CD1074" s="668"/>
      <c r="CE1074" s="668"/>
      <c r="CF1074" s="668"/>
      <c r="CG1074" s="668"/>
      <c r="CH1074" s="668"/>
      <c r="CI1074" s="668"/>
      <c r="CJ1074" s="668"/>
      <c r="CK1074" s="668"/>
      <c r="CL1074" s="668"/>
      <c r="CM1074" s="668"/>
      <c r="CN1074" s="668"/>
      <c r="CO1074" s="668"/>
      <c r="CP1074" s="668"/>
      <c r="CQ1074" s="668"/>
      <c r="CR1074" s="668"/>
      <c r="CS1074" s="668"/>
      <c r="CT1074" s="668"/>
      <c r="CU1074" s="668"/>
      <c r="CV1074" s="668"/>
      <c r="CW1074" s="668"/>
      <c r="CX1074" s="668"/>
      <c r="CY1074" s="668"/>
      <c r="CZ1074" s="668"/>
      <c r="DA1074" s="668"/>
      <c r="DB1074" s="668"/>
      <c r="DC1074" s="668"/>
      <c r="DD1074" s="668"/>
      <c r="DE1074" s="668"/>
      <c r="DF1074" s="668"/>
      <c r="DG1074" s="668"/>
      <c r="DH1074" s="668"/>
      <c r="DI1074" s="668"/>
      <c r="DJ1074" s="668"/>
      <c r="DK1074" s="668"/>
      <c r="DL1074" s="668"/>
      <c r="DM1074" s="668"/>
      <c r="DN1074" s="668"/>
      <c r="DO1074" s="668"/>
      <c r="DP1074" s="668"/>
      <c r="DQ1074" s="668"/>
      <c r="DR1074" s="668"/>
      <c r="DS1074" s="668"/>
      <c r="DT1074" s="668"/>
      <c r="DU1074" s="668"/>
      <c r="DV1074" s="668"/>
      <c r="DW1074" s="668"/>
      <c r="DX1074" s="668"/>
      <c r="DY1074" s="668"/>
      <c r="DZ1074" s="668"/>
      <c r="EA1074" s="668"/>
      <c r="EB1074" s="668"/>
      <c r="EC1074" s="668"/>
      <c r="ED1074" s="668"/>
      <c r="EE1074" s="668"/>
      <c r="EF1074" s="668"/>
      <c r="EG1074" s="668"/>
      <c r="EH1074" s="668"/>
      <c r="EI1074" s="668"/>
      <c r="EJ1074" s="668"/>
      <c r="EK1074" s="668"/>
      <c r="EL1074" s="668"/>
      <c r="EM1074" s="668"/>
      <c r="EN1074" s="668"/>
      <c r="EO1074" s="668"/>
      <c r="EP1074" s="668"/>
      <c r="EQ1074" s="668"/>
      <c r="ER1074" s="668"/>
      <c r="ES1074" s="668"/>
      <c r="ET1074" s="668"/>
      <c r="EU1074" s="668"/>
      <c r="EV1074" s="668"/>
      <c r="EW1074" s="668"/>
      <c r="EX1074" s="668"/>
      <c r="EY1074" s="668"/>
      <c r="EZ1074" s="668"/>
      <c r="FA1074" s="668"/>
      <c r="FB1074" s="668"/>
      <c r="FC1074" s="668"/>
      <c r="FD1074" s="668"/>
      <c r="FE1074" s="668"/>
      <c r="FF1074" s="668"/>
    </row>
    <row r="1075" spans="1:162" s="672" customFormat="1" ht="24" customHeight="1">
      <c r="A1075" s="385"/>
      <c r="B1075" s="384"/>
      <c r="C1075" s="385" t="s">
        <v>592</v>
      </c>
      <c r="D1075" s="478" t="s">
        <v>1540</v>
      </c>
      <c r="E1075" s="419">
        <v>0</v>
      </c>
      <c r="F1075" s="419">
        <v>5311620</v>
      </c>
      <c r="G1075" s="417">
        <v>5311620</v>
      </c>
      <c r="H1075" s="667"/>
      <c r="I1075" s="669"/>
      <c r="J1075" s="670"/>
      <c r="K1075" s="669" t="s">
        <v>592</v>
      </c>
      <c r="L1075" s="586" t="s">
        <v>4177</v>
      </c>
      <c r="M1075" s="982">
        <f t="shared" si="48"/>
        <v>0</v>
      </c>
      <c r="N1075" s="982">
        <f t="shared" si="49"/>
        <v>5311620</v>
      </c>
      <c r="O1075" s="982">
        <f t="shared" si="50"/>
        <v>5311620</v>
      </c>
      <c r="P1075" s="667"/>
      <c r="Q1075" s="667"/>
      <c r="R1075" s="667"/>
      <c r="S1075" s="667"/>
      <c r="T1075" s="667"/>
      <c r="U1075" s="667"/>
      <c r="V1075" s="667"/>
      <c r="W1075" s="667"/>
      <c r="X1075" s="667"/>
      <c r="Y1075" s="667"/>
      <c r="Z1075" s="667"/>
      <c r="AA1075" s="667"/>
      <c r="AB1075" s="667"/>
      <c r="AC1075" s="667"/>
      <c r="AD1075" s="667"/>
      <c r="AE1075" s="667"/>
      <c r="AF1075" s="667"/>
      <c r="AG1075" s="667"/>
      <c r="AH1075" s="667"/>
      <c r="AI1075" s="667"/>
      <c r="AJ1075" s="667"/>
      <c r="AK1075" s="668"/>
      <c r="AL1075" s="668"/>
      <c r="AM1075" s="668"/>
      <c r="AN1075" s="668"/>
      <c r="AO1075" s="668"/>
      <c r="AP1075" s="668"/>
      <c r="AQ1075" s="668"/>
      <c r="AR1075" s="668"/>
      <c r="AS1075" s="668"/>
      <c r="AT1075" s="668"/>
      <c r="AU1075" s="668"/>
      <c r="AV1075" s="668"/>
      <c r="AW1075" s="668"/>
      <c r="AX1075" s="668"/>
      <c r="AY1075" s="668"/>
      <c r="AZ1075" s="668"/>
      <c r="BA1075" s="668"/>
      <c r="BB1075" s="668"/>
      <c r="BC1075" s="668"/>
      <c r="BD1075" s="668"/>
      <c r="BE1075" s="668"/>
      <c r="BF1075" s="668"/>
      <c r="BG1075" s="668"/>
      <c r="BH1075" s="668"/>
      <c r="BI1075" s="668"/>
      <c r="BJ1075" s="668"/>
      <c r="BK1075" s="668"/>
      <c r="BL1075" s="668"/>
      <c r="BM1075" s="668"/>
      <c r="BN1075" s="668"/>
      <c r="BO1075" s="668"/>
      <c r="BP1075" s="668"/>
      <c r="BQ1075" s="668"/>
      <c r="BR1075" s="668"/>
      <c r="BS1075" s="668"/>
      <c r="BT1075" s="668"/>
      <c r="BU1075" s="668"/>
      <c r="BV1075" s="668"/>
      <c r="BW1075" s="668"/>
      <c r="BX1075" s="668"/>
      <c r="BY1075" s="668"/>
      <c r="BZ1075" s="668"/>
      <c r="CA1075" s="668"/>
      <c r="CB1075" s="668"/>
      <c r="CC1075" s="668"/>
      <c r="CD1075" s="668"/>
      <c r="CE1075" s="668"/>
      <c r="CF1075" s="668"/>
      <c r="CG1075" s="668"/>
      <c r="CH1075" s="668"/>
      <c r="CI1075" s="668"/>
      <c r="CJ1075" s="668"/>
      <c r="CK1075" s="668"/>
      <c r="CL1075" s="668"/>
      <c r="CM1075" s="668"/>
      <c r="CN1075" s="668"/>
      <c r="CO1075" s="668"/>
      <c r="CP1075" s="668"/>
      <c r="CQ1075" s="668"/>
      <c r="CR1075" s="668"/>
      <c r="CS1075" s="668"/>
      <c r="CT1075" s="668"/>
      <c r="CU1075" s="668"/>
      <c r="CV1075" s="668"/>
      <c r="CW1075" s="668"/>
      <c r="CX1075" s="668"/>
      <c r="CY1075" s="668"/>
      <c r="CZ1075" s="668"/>
      <c r="DA1075" s="668"/>
      <c r="DB1075" s="668"/>
      <c r="DC1075" s="668"/>
      <c r="DD1075" s="668"/>
      <c r="DE1075" s="668"/>
      <c r="DF1075" s="668"/>
      <c r="DG1075" s="668"/>
      <c r="DH1075" s="668"/>
      <c r="DI1075" s="668"/>
      <c r="DJ1075" s="668"/>
      <c r="DK1075" s="668"/>
      <c r="DL1075" s="668"/>
      <c r="DM1075" s="668"/>
      <c r="DN1075" s="668"/>
      <c r="DO1075" s="668"/>
      <c r="DP1075" s="668"/>
      <c r="DQ1075" s="668"/>
      <c r="DR1075" s="668"/>
      <c r="DS1075" s="668"/>
      <c r="DT1075" s="668"/>
      <c r="DU1075" s="668"/>
      <c r="DV1075" s="668"/>
      <c r="DW1075" s="668"/>
      <c r="DX1075" s="668"/>
      <c r="DY1075" s="668"/>
      <c r="DZ1075" s="668"/>
      <c r="EA1075" s="668"/>
      <c r="EB1075" s="668"/>
      <c r="EC1075" s="668"/>
      <c r="ED1075" s="668"/>
      <c r="EE1075" s="668"/>
      <c r="EF1075" s="668"/>
      <c r="EG1075" s="668"/>
      <c r="EH1075" s="668"/>
      <c r="EI1075" s="668"/>
      <c r="EJ1075" s="668"/>
      <c r="EK1075" s="668"/>
      <c r="EL1075" s="668"/>
      <c r="EM1075" s="668"/>
      <c r="EN1075" s="668"/>
      <c r="EO1075" s="668"/>
      <c r="EP1075" s="668"/>
      <c r="EQ1075" s="668"/>
      <c r="ER1075" s="668"/>
      <c r="ES1075" s="668"/>
      <c r="ET1075" s="668"/>
      <c r="EU1075" s="668"/>
      <c r="EV1075" s="668"/>
      <c r="EW1075" s="668"/>
      <c r="EX1075" s="668"/>
      <c r="EY1075" s="668"/>
      <c r="EZ1075" s="668"/>
      <c r="FA1075" s="668"/>
      <c r="FB1075" s="668"/>
      <c r="FC1075" s="668"/>
      <c r="FD1075" s="668"/>
      <c r="FE1075" s="668"/>
      <c r="FF1075" s="668"/>
    </row>
    <row r="1076" spans="1:162" s="672" customFormat="1" ht="24" customHeight="1">
      <c r="A1076" s="385"/>
      <c r="B1076" s="385"/>
      <c r="C1076" s="384" t="s">
        <v>595</v>
      </c>
      <c r="D1076" s="418" t="s">
        <v>1541</v>
      </c>
      <c r="E1076" s="419">
        <v>0</v>
      </c>
      <c r="F1076" s="419">
        <v>7812920</v>
      </c>
      <c r="G1076" s="419">
        <v>7812920</v>
      </c>
      <c r="H1076" s="667"/>
      <c r="I1076" s="669"/>
      <c r="J1076" s="669"/>
      <c r="K1076" s="670" t="s">
        <v>595</v>
      </c>
      <c r="L1076" s="586" t="s">
        <v>4178</v>
      </c>
      <c r="M1076" s="982">
        <f t="shared" si="48"/>
        <v>0</v>
      </c>
      <c r="N1076" s="982">
        <f t="shared" si="49"/>
        <v>7812920</v>
      </c>
      <c r="O1076" s="982">
        <f t="shared" si="50"/>
        <v>7812920</v>
      </c>
      <c r="P1076" s="667"/>
      <c r="Q1076" s="667"/>
      <c r="R1076" s="667"/>
      <c r="S1076" s="667"/>
      <c r="T1076" s="667"/>
      <c r="U1076" s="667"/>
      <c r="V1076" s="667"/>
      <c r="W1076" s="667"/>
      <c r="X1076" s="667"/>
      <c r="Y1076" s="667"/>
      <c r="Z1076" s="667"/>
      <c r="AA1076" s="667"/>
      <c r="AB1076" s="667"/>
      <c r="AC1076" s="667"/>
      <c r="AD1076" s="667"/>
      <c r="AE1076" s="667"/>
      <c r="AF1076" s="667"/>
      <c r="AG1076" s="667"/>
      <c r="AH1076" s="667"/>
      <c r="AI1076" s="667"/>
      <c r="AJ1076" s="667"/>
      <c r="AK1076" s="668"/>
      <c r="AL1076" s="668"/>
      <c r="AM1076" s="668"/>
      <c r="AN1076" s="668"/>
      <c r="AO1076" s="668"/>
      <c r="AP1076" s="668"/>
      <c r="AQ1076" s="668"/>
      <c r="AR1076" s="668"/>
      <c r="AS1076" s="668"/>
      <c r="AT1076" s="668"/>
      <c r="AU1076" s="668"/>
      <c r="AV1076" s="668"/>
      <c r="AW1076" s="668"/>
      <c r="AX1076" s="668"/>
      <c r="AY1076" s="668"/>
      <c r="AZ1076" s="668"/>
      <c r="BA1076" s="668"/>
      <c r="BB1076" s="668"/>
      <c r="BC1076" s="668"/>
      <c r="BD1076" s="668"/>
      <c r="BE1076" s="668"/>
      <c r="BF1076" s="668"/>
      <c r="BG1076" s="668"/>
      <c r="BH1076" s="668"/>
      <c r="BI1076" s="668"/>
      <c r="BJ1076" s="668"/>
      <c r="BK1076" s="668"/>
      <c r="BL1076" s="668"/>
      <c r="BM1076" s="668"/>
      <c r="BN1076" s="668"/>
      <c r="BO1076" s="668"/>
      <c r="BP1076" s="668"/>
      <c r="BQ1076" s="668"/>
      <c r="BR1076" s="668"/>
      <c r="BS1076" s="668"/>
      <c r="BT1076" s="668"/>
      <c r="BU1076" s="668"/>
      <c r="BV1076" s="668"/>
      <c r="BW1076" s="668"/>
      <c r="BX1076" s="668"/>
      <c r="BY1076" s="668"/>
      <c r="BZ1076" s="668"/>
      <c r="CA1076" s="668"/>
      <c r="CB1076" s="668"/>
      <c r="CC1076" s="668"/>
      <c r="CD1076" s="668"/>
      <c r="CE1076" s="668"/>
      <c r="CF1076" s="668"/>
      <c r="CG1076" s="668"/>
      <c r="CH1076" s="668"/>
      <c r="CI1076" s="668"/>
      <c r="CJ1076" s="668"/>
      <c r="CK1076" s="668"/>
      <c r="CL1076" s="668"/>
      <c r="CM1076" s="668"/>
      <c r="CN1076" s="668"/>
      <c r="CO1076" s="668"/>
      <c r="CP1076" s="668"/>
      <c r="CQ1076" s="668"/>
      <c r="CR1076" s="668"/>
      <c r="CS1076" s="668"/>
      <c r="CT1076" s="668"/>
      <c r="CU1076" s="668"/>
      <c r="CV1076" s="668"/>
      <c r="CW1076" s="668"/>
      <c r="CX1076" s="668"/>
      <c r="CY1076" s="668"/>
      <c r="CZ1076" s="668"/>
      <c r="DA1076" s="668"/>
      <c r="DB1076" s="668"/>
      <c r="DC1076" s="668"/>
      <c r="DD1076" s="668"/>
      <c r="DE1076" s="668"/>
      <c r="DF1076" s="668"/>
      <c r="DG1076" s="668"/>
      <c r="DH1076" s="668"/>
      <c r="DI1076" s="668"/>
      <c r="DJ1076" s="668"/>
      <c r="DK1076" s="668"/>
      <c r="DL1076" s="668"/>
      <c r="DM1076" s="668"/>
      <c r="DN1076" s="668"/>
      <c r="DO1076" s="668"/>
      <c r="DP1076" s="668"/>
      <c r="DQ1076" s="668"/>
      <c r="DR1076" s="668"/>
      <c r="DS1076" s="668"/>
      <c r="DT1076" s="668"/>
      <c r="DU1076" s="668"/>
      <c r="DV1076" s="668"/>
      <c r="DW1076" s="668"/>
      <c r="DX1076" s="668"/>
      <c r="DY1076" s="668"/>
      <c r="DZ1076" s="668"/>
      <c r="EA1076" s="668"/>
      <c r="EB1076" s="668"/>
      <c r="EC1076" s="668"/>
      <c r="ED1076" s="668"/>
      <c r="EE1076" s="668"/>
      <c r="EF1076" s="668"/>
      <c r="EG1076" s="668"/>
      <c r="EH1076" s="668"/>
      <c r="EI1076" s="668"/>
      <c r="EJ1076" s="668"/>
      <c r="EK1076" s="668"/>
      <c r="EL1076" s="668"/>
      <c r="EM1076" s="668"/>
      <c r="EN1076" s="668"/>
      <c r="EO1076" s="668"/>
      <c r="EP1076" s="668"/>
      <c r="EQ1076" s="668"/>
      <c r="ER1076" s="668"/>
      <c r="ES1076" s="668"/>
      <c r="ET1076" s="668"/>
      <c r="EU1076" s="668"/>
      <c r="EV1076" s="668"/>
      <c r="EW1076" s="668"/>
      <c r="EX1076" s="668"/>
      <c r="EY1076" s="668"/>
      <c r="EZ1076" s="668"/>
      <c r="FA1076" s="668"/>
      <c r="FB1076" s="668"/>
      <c r="FC1076" s="668"/>
      <c r="FD1076" s="668"/>
      <c r="FE1076" s="668"/>
      <c r="FF1076" s="668"/>
    </row>
    <row r="1077" spans="1:162" s="678" customFormat="1" ht="24" customHeight="1" thickBot="1">
      <c r="A1077" s="414"/>
      <c r="B1077" s="415"/>
      <c r="C1077" s="414" t="s">
        <v>599</v>
      </c>
      <c r="D1077" s="416" t="s">
        <v>1542</v>
      </c>
      <c r="E1077" s="417">
        <v>0</v>
      </c>
      <c r="F1077" s="417">
        <v>37588060</v>
      </c>
      <c r="G1077" s="417">
        <v>37588060</v>
      </c>
      <c r="H1077" s="667"/>
      <c r="I1077" s="665"/>
      <c r="J1077" s="666"/>
      <c r="K1077" s="665" t="s">
        <v>599</v>
      </c>
      <c r="L1077" s="585" t="s">
        <v>4179</v>
      </c>
      <c r="M1077" s="981">
        <f t="shared" si="48"/>
        <v>0</v>
      </c>
      <c r="N1077" s="981">
        <f t="shared" si="49"/>
        <v>37588060</v>
      </c>
      <c r="O1077" s="981">
        <f t="shared" si="50"/>
        <v>37588060</v>
      </c>
      <c r="P1077" s="667"/>
      <c r="Q1077" s="667"/>
      <c r="R1077" s="667"/>
      <c r="S1077" s="667"/>
      <c r="T1077" s="667"/>
      <c r="U1077" s="667"/>
      <c r="V1077" s="667"/>
      <c r="W1077" s="667"/>
      <c r="X1077" s="667"/>
      <c r="Y1077" s="667"/>
      <c r="Z1077" s="667"/>
      <c r="AA1077" s="667"/>
      <c r="AB1077" s="667"/>
      <c r="AC1077" s="667"/>
      <c r="AD1077" s="667"/>
      <c r="AE1077" s="667"/>
      <c r="AF1077" s="667"/>
      <c r="AG1077" s="667"/>
      <c r="AH1077" s="667"/>
      <c r="AI1077" s="667"/>
      <c r="AJ1077" s="667"/>
      <c r="AK1077" s="668"/>
      <c r="AL1077" s="668"/>
      <c r="AM1077" s="668"/>
      <c r="AN1077" s="668"/>
      <c r="AO1077" s="668"/>
      <c r="AP1077" s="668"/>
      <c r="AQ1077" s="668"/>
      <c r="AR1077" s="668"/>
      <c r="AS1077" s="668"/>
      <c r="AT1077" s="668"/>
      <c r="AU1077" s="668"/>
      <c r="AV1077" s="668"/>
      <c r="AW1077" s="668"/>
      <c r="AX1077" s="668"/>
      <c r="AY1077" s="668"/>
      <c r="AZ1077" s="668"/>
      <c r="BA1077" s="668"/>
      <c r="BB1077" s="668"/>
      <c r="BC1077" s="668"/>
      <c r="BD1077" s="668"/>
      <c r="BE1077" s="668"/>
      <c r="BF1077" s="668"/>
      <c r="BG1077" s="668"/>
      <c r="BH1077" s="668"/>
      <c r="BI1077" s="668"/>
      <c r="BJ1077" s="668"/>
      <c r="BK1077" s="668"/>
      <c r="BL1077" s="668"/>
      <c r="BM1077" s="668"/>
      <c r="BN1077" s="668"/>
      <c r="BO1077" s="668"/>
      <c r="BP1077" s="668"/>
      <c r="BQ1077" s="668"/>
      <c r="BR1077" s="668"/>
      <c r="BS1077" s="668"/>
      <c r="BT1077" s="668"/>
      <c r="BU1077" s="668"/>
      <c r="BV1077" s="668"/>
      <c r="BW1077" s="668"/>
      <c r="BX1077" s="668"/>
      <c r="BY1077" s="668"/>
      <c r="BZ1077" s="668"/>
      <c r="CA1077" s="668"/>
      <c r="CB1077" s="668"/>
      <c r="CC1077" s="668"/>
      <c r="CD1077" s="668"/>
      <c r="CE1077" s="668"/>
      <c r="CF1077" s="668"/>
      <c r="CG1077" s="668"/>
      <c r="CH1077" s="668"/>
      <c r="CI1077" s="668"/>
      <c r="CJ1077" s="668"/>
      <c r="CK1077" s="668"/>
      <c r="CL1077" s="668"/>
      <c r="CM1077" s="668"/>
      <c r="CN1077" s="668"/>
      <c r="CO1077" s="668"/>
      <c r="CP1077" s="668"/>
      <c r="CQ1077" s="668"/>
      <c r="CR1077" s="668"/>
      <c r="CS1077" s="668"/>
      <c r="CT1077" s="668"/>
      <c r="CU1077" s="668"/>
      <c r="CV1077" s="668"/>
      <c r="CW1077" s="668"/>
      <c r="CX1077" s="668"/>
      <c r="CY1077" s="668"/>
      <c r="CZ1077" s="668"/>
      <c r="DA1077" s="668"/>
      <c r="DB1077" s="668"/>
      <c r="DC1077" s="668"/>
      <c r="DD1077" s="668"/>
      <c r="DE1077" s="668"/>
      <c r="DF1077" s="668"/>
      <c r="DG1077" s="668"/>
      <c r="DH1077" s="668"/>
      <c r="DI1077" s="668"/>
      <c r="DJ1077" s="668"/>
      <c r="DK1077" s="668"/>
      <c r="DL1077" s="668"/>
      <c r="DM1077" s="668"/>
      <c r="DN1077" s="668"/>
      <c r="DO1077" s="668"/>
      <c r="DP1077" s="668"/>
      <c r="DQ1077" s="668"/>
      <c r="DR1077" s="668"/>
      <c r="DS1077" s="668"/>
      <c r="DT1077" s="668"/>
      <c r="DU1077" s="668"/>
      <c r="DV1077" s="668"/>
      <c r="DW1077" s="668"/>
      <c r="DX1077" s="668"/>
      <c r="DY1077" s="668"/>
      <c r="DZ1077" s="668"/>
      <c r="EA1077" s="668"/>
      <c r="EB1077" s="668"/>
      <c r="EC1077" s="668"/>
      <c r="ED1077" s="668"/>
      <c r="EE1077" s="668"/>
      <c r="EF1077" s="668"/>
      <c r="EG1077" s="668"/>
      <c r="EH1077" s="668"/>
      <c r="EI1077" s="668"/>
      <c r="EJ1077" s="668"/>
      <c r="EK1077" s="668"/>
      <c r="EL1077" s="668"/>
      <c r="EM1077" s="668"/>
      <c r="EN1077" s="668"/>
      <c r="EO1077" s="668"/>
      <c r="EP1077" s="668"/>
      <c r="EQ1077" s="668"/>
      <c r="ER1077" s="668"/>
      <c r="ES1077" s="668"/>
      <c r="ET1077" s="668"/>
      <c r="EU1077" s="668"/>
      <c r="EV1077" s="668"/>
      <c r="EW1077" s="668"/>
      <c r="EX1077" s="668"/>
      <c r="EY1077" s="668"/>
      <c r="EZ1077" s="668"/>
      <c r="FA1077" s="668"/>
      <c r="FB1077" s="668"/>
      <c r="FC1077" s="668"/>
      <c r="FD1077" s="668"/>
      <c r="FE1077" s="668"/>
      <c r="FF1077" s="668"/>
    </row>
    <row r="1078" spans="1:162" s="668" customFormat="1" ht="24" customHeight="1" thickTop="1">
      <c r="A1078" s="428"/>
      <c r="B1078" s="428"/>
      <c r="C1078" s="429" t="s">
        <v>603</v>
      </c>
      <c r="D1078" s="430" t="s">
        <v>1543</v>
      </c>
      <c r="E1078" s="431">
        <v>0</v>
      </c>
      <c r="F1078" s="431">
        <v>50125200</v>
      </c>
      <c r="G1078" s="417">
        <v>50125200</v>
      </c>
      <c r="H1078" s="667"/>
      <c r="I1078" s="679"/>
      <c r="J1078" s="679"/>
      <c r="K1078" s="680" t="s">
        <v>603</v>
      </c>
      <c r="L1078" s="588" t="s">
        <v>4180</v>
      </c>
      <c r="M1078" s="985">
        <f t="shared" si="48"/>
        <v>0</v>
      </c>
      <c r="N1078" s="985">
        <f t="shared" si="49"/>
        <v>50125200</v>
      </c>
      <c r="O1078" s="985">
        <f t="shared" si="50"/>
        <v>50125200</v>
      </c>
      <c r="P1078" s="667"/>
      <c r="Q1078" s="667"/>
      <c r="R1078" s="667"/>
      <c r="S1078" s="667"/>
      <c r="T1078" s="667"/>
      <c r="U1078" s="667"/>
      <c r="V1078" s="667"/>
      <c r="W1078" s="667"/>
      <c r="X1078" s="667"/>
      <c r="Y1078" s="667"/>
      <c r="Z1078" s="667"/>
      <c r="AA1078" s="667"/>
      <c r="AB1078" s="667"/>
      <c r="AC1078" s="667"/>
      <c r="AD1078" s="667"/>
      <c r="AE1078" s="667"/>
      <c r="AF1078" s="667"/>
      <c r="AG1078" s="667"/>
      <c r="AH1078" s="667"/>
      <c r="AI1078" s="667"/>
      <c r="AJ1078" s="667"/>
    </row>
    <row r="1079" spans="1:162" s="684" customFormat="1" ht="24" customHeight="1">
      <c r="A1079" s="384"/>
      <c r="B1079" s="385" t="s">
        <v>606</v>
      </c>
      <c r="C1079" s="385"/>
      <c r="D1079" s="418" t="s">
        <v>1544</v>
      </c>
      <c r="E1079" s="419">
        <v>0</v>
      </c>
      <c r="F1079" s="419">
        <v>14228760</v>
      </c>
      <c r="G1079" s="417">
        <v>14228760</v>
      </c>
      <c r="H1079" s="667"/>
      <c r="I1079" s="670"/>
      <c r="J1079" s="669" t="s">
        <v>606</v>
      </c>
      <c r="K1079" s="669"/>
      <c r="L1079" s="586" t="s">
        <v>4181</v>
      </c>
      <c r="M1079" s="982">
        <f t="shared" si="48"/>
        <v>0</v>
      </c>
      <c r="N1079" s="982">
        <f t="shared" si="49"/>
        <v>14228760</v>
      </c>
      <c r="O1079" s="982">
        <f t="shared" si="50"/>
        <v>14228760</v>
      </c>
      <c r="P1079" s="667"/>
      <c r="Q1079" s="667"/>
      <c r="R1079" s="667"/>
      <c r="S1079" s="667"/>
      <c r="T1079" s="667"/>
      <c r="U1079" s="667"/>
      <c r="V1079" s="667"/>
      <c r="W1079" s="667"/>
      <c r="X1079" s="667"/>
      <c r="Y1079" s="667"/>
      <c r="Z1079" s="667"/>
      <c r="AA1079" s="667"/>
      <c r="AB1079" s="667"/>
      <c r="AC1079" s="667"/>
      <c r="AD1079" s="667"/>
      <c r="AE1079" s="667"/>
      <c r="AF1079" s="667"/>
      <c r="AG1079" s="667"/>
      <c r="AH1079" s="667"/>
      <c r="AI1079" s="667"/>
      <c r="AJ1079" s="667"/>
      <c r="AK1079" s="668"/>
      <c r="AL1079" s="668"/>
      <c r="AM1079" s="668"/>
      <c r="AN1079" s="668"/>
      <c r="AO1079" s="668"/>
      <c r="AP1079" s="668"/>
      <c r="AQ1079" s="668"/>
      <c r="AR1079" s="668"/>
      <c r="AS1079" s="668"/>
      <c r="AT1079" s="668"/>
      <c r="AU1079" s="668"/>
      <c r="AV1079" s="668"/>
      <c r="AW1079" s="668"/>
      <c r="AX1079" s="668"/>
      <c r="AY1079" s="668"/>
      <c r="AZ1079" s="668"/>
      <c r="BA1079" s="668"/>
      <c r="BB1079" s="668"/>
      <c r="BC1079" s="668"/>
      <c r="BD1079" s="668"/>
      <c r="BE1079" s="668"/>
      <c r="BF1079" s="668"/>
      <c r="BG1079" s="668"/>
      <c r="BH1079" s="668"/>
      <c r="BI1079" s="668"/>
      <c r="BJ1079" s="668"/>
      <c r="BK1079" s="668"/>
      <c r="BL1079" s="668"/>
      <c r="BM1079" s="668"/>
      <c r="BN1079" s="668"/>
      <c r="BO1079" s="668"/>
      <c r="BP1079" s="668"/>
      <c r="BQ1079" s="668"/>
      <c r="BR1079" s="668"/>
      <c r="BS1079" s="668"/>
      <c r="BT1079" s="668"/>
      <c r="BU1079" s="668"/>
      <c r="BV1079" s="668"/>
      <c r="BW1079" s="668"/>
      <c r="BX1079" s="668"/>
      <c r="BY1079" s="668"/>
      <c r="BZ1079" s="668"/>
      <c r="CA1079" s="668"/>
      <c r="CB1079" s="668"/>
      <c r="CC1079" s="668"/>
      <c r="CD1079" s="668"/>
      <c r="CE1079" s="668"/>
      <c r="CF1079" s="668"/>
      <c r="CG1079" s="668"/>
      <c r="CH1079" s="668"/>
      <c r="CI1079" s="668"/>
      <c r="CJ1079" s="668"/>
      <c r="CK1079" s="668"/>
      <c r="CL1079" s="668"/>
      <c r="CM1079" s="668"/>
      <c r="CN1079" s="668"/>
      <c r="CO1079" s="668"/>
      <c r="CP1079" s="668"/>
      <c r="CQ1079" s="668"/>
      <c r="CR1079" s="668"/>
      <c r="CS1079" s="668"/>
      <c r="CT1079" s="668"/>
      <c r="CU1079" s="668"/>
      <c r="CV1079" s="668"/>
      <c r="CW1079" s="668"/>
      <c r="CX1079" s="668"/>
      <c r="CY1079" s="668"/>
      <c r="CZ1079" s="668"/>
      <c r="DA1079" s="668"/>
      <c r="DB1079" s="668"/>
      <c r="DC1079" s="668"/>
      <c r="DD1079" s="668"/>
      <c r="DE1079" s="668"/>
      <c r="DF1079" s="668"/>
      <c r="DG1079" s="668"/>
      <c r="DH1079" s="668"/>
      <c r="DI1079" s="668"/>
      <c r="DJ1079" s="668"/>
      <c r="DK1079" s="668"/>
      <c r="DL1079" s="668"/>
      <c r="DM1079" s="668"/>
      <c r="DN1079" s="668"/>
      <c r="DO1079" s="668"/>
      <c r="DP1079" s="668"/>
      <c r="DQ1079" s="668"/>
      <c r="DR1079" s="668"/>
      <c r="DS1079" s="668"/>
      <c r="DT1079" s="668"/>
      <c r="DU1079" s="668"/>
      <c r="DV1079" s="668"/>
      <c r="DW1079" s="668"/>
      <c r="DX1079" s="668"/>
      <c r="DY1079" s="668"/>
      <c r="DZ1079" s="668"/>
      <c r="EA1079" s="668"/>
      <c r="EB1079" s="668"/>
      <c r="EC1079" s="668"/>
      <c r="ED1079" s="668"/>
      <c r="EE1079" s="668"/>
      <c r="EF1079" s="668"/>
      <c r="EG1079" s="668"/>
      <c r="EH1079" s="668"/>
      <c r="EI1079" s="668"/>
      <c r="EJ1079" s="668"/>
      <c r="EK1079" s="668"/>
      <c r="EL1079" s="668"/>
      <c r="EM1079" s="668"/>
      <c r="EN1079" s="668"/>
      <c r="EO1079" s="668"/>
      <c r="EP1079" s="668"/>
      <c r="EQ1079" s="668"/>
      <c r="ER1079" s="668"/>
      <c r="ES1079" s="668"/>
      <c r="ET1079" s="668"/>
      <c r="EU1079" s="668"/>
      <c r="EV1079" s="668"/>
      <c r="EW1079" s="668"/>
      <c r="EX1079" s="668"/>
      <c r="EY1079" s="668"/>
      <c r="EZ1079" s="668"/>
      <c r="FA1079" s="668"/>
      <c r="FB1079" s="668"/>
      <c r="FC1079" s="668"/>
      <c r="FD1079" s="668"/>
      <c r="FE1079" s="668"/>
      <c r="FF1079" s="668"/>
    </row>
    <row r="1080" spans="1:162" s="688" customFormat="1" ht="24" customHeight="1">
      <c r="A1080" s="414"/>
      <c r="B1080" s="415"/>
      <c r="C1080" s="414" t="s">
        <v>592</v>
      </c>
      <c r="D1080" s="552" t="s">
        <v>1545</v>
      </c>
      <c r="E1080" s="417">
        <v>0</v>
      </c>
      <c r="F1080" s="417">
        <v>14228760</v>
      </c>
      <c r="G1080" s="417">
        <v>14228760</v>
      </c>
      <c r="H1080" s="662"/>
      <c r="I1080" s="665"/>
      <c r="J1080" s="666"/>
      <c r="K1080" s="665" t="s">
        <v>592</v>
      </c>
      <c r="L1080" s="585" t="s">
        <v>4182</v>
      </c>
      <c r="M1080" s="981">
        <f t="shared" si="48"/>
        <v>0</v>
      </c>
      <c r="N1080" s="981">
        <f t="shared" si="49"/>
        <v>14228760</v>
      </c>
      <c r="O1080" s="981">
        <f t="shared" si="50"/>
        <v>14228760</v>
      </c>
      <c r="P1080" s="662"/>
      <c r="Q1080" s="662"/>
      <c r="R1080" s="662"/>
      <c r="S1080" s="662"/>
      <c r="T1080" s="662"/>
      <c r="U1080" s="662"/>
      <c r="V1080" s="662"/>
      <c r="W1080" s="662"/>
      <c r="X1080" s="662"/>
      <c r="Y1080" s="662"/>
      <c r="Z1080" s="662"/>
      <c r="AA1080" s="662"/>
      <c r="AB1080" s="662"/>
      <c r="AC1080" s="662"/>
      <c r="AD1080" s="662"/>
      <c r="AE1080" s="662"/>
      <c r="AF1080" s="662"/>
      <c r="AG1080" s="662"/>
      <c r="AH1080" s="662"/>
      <c r="AI1080" s="662"/>
      <c r="AJ1080" s="662"/>
      <c r="AK1080" s="663"/>
      <c r="AL1080" s="663"/>
      <c r="AM1080" s="663"/>
      <c r="AN1080" s="663"/>
      <c r="AO1080" s="663"/>
      <c r="AP1080" s="663"/>
      <c r="AQ1080" s="663"/>
      <c r="AR1080" s="663"/>
      <c r="AS1080" s="663"/>
      <c r="AT1080" s="663"/>
      <c r="AU1080" s="663"/>
      <c r="AV1080" s="663"/>
      <c r="AW1080" s="663"/>
      <c r="AX1080" s="663"/>
      <c r="AY1080" s="663"/>
      <c r="AZ1080" s="663"/>
      <c r="BA1080" s="663"/>
      <c r="BB1080" s="663"/>
      <c r="BC1080" s="663"/>
      <c r="BD1080" s="663"/>
      <c r="BE1080" s="663"/>
      <c r="BF1080" s="663"/>
      <c r="BG1080" s="663"/>
      <c r="BH1080" s="663"/>
      <c r="BI1080" s="663"/>
      <c r="BJ1080" s="663"/>
      <c r="BK1080" s="663"/>
      <c r="BL1080" s="663"/>
      <c r="BM1080" s="663"/>
      <c r="BN1080" s="663"/>
      <c r="BO1080" s="663"/>
      <c r="BP1080" s="663"/>
      <c r="BQ1080" s="663"/>
      <c r="BR1080" s="663"/>
      <c r="BS1080" s="663"/>
      <c r="BT1080" s="663"/>
      <c r="BU1080" s="663"/>
      <c r="BV1080" s="663"/>
      <c r="BW1080" s="663"/>
      <c r="BX1080" s="663"/>
      <c r="BY1080" s="663"/>
      <c r="BZ1080" s="663"/>
      <c r="CA1080" s="663"/>
      <c r="CB1080" s="663"/>
      <c r="CC1080" s="663"/>
      <c r="CD1080" s="663"/>
      <c r="CE1080" s="663"/>
      <c r="CF1080" s="663"/>
      <c r="CG1080" s="663"/>
      <c r="CH1080" s="663"/>
      <c r="CI1080" s="663"/>
      <c r="CJ1080" s="663"/>
      <c r="CK1080" s="663"/>
      <c r="CL1080" s="663"/>
      <c r="CM1080" s="663"/>
      <c r="CN1080" s="663"/>
      <c r="CO1080" s="663"/>
      <c r="CP1080" s="663"/>
      <c r="CQ1080" s="663"/>
      <c r="CR1080" s="663"/>
      <c r="CS1080" s="663"/>
      <c r="CT1080" s="663"/>
      <c r="CU1080" s="663"/>
      <c r="CV1080" s="663"/>
      <c r="CW1080" s="663"/>
      <c r="CX1080" s="663"/>
      <c r="CY1080" s="663"/>
      <c r="CZ1080" s="663"/>
      <c r="DA1080" s="663"/>
      <c r="DB1080" s="663"/>
      <c r="DC1080" s="663"/>
      <c r="DD1080" s="663"/>
      <c r="DE1080" s="663"/>
      <c r="DF1080" s="663"/>
      <c r="DG1080" s="663"/>
      <c r="DH1080" s="663"/>
      <c r="DI1080" s="663"/>
      <c r="DJ1080" s="663"/>
      <c r="DK1080" s="663"/>
      <c r="DL1080" s="663"/>
      <c r="DM1080" s="663"/>
      <c r="DN1080" s="663"/>
      <c r="DO1080" s="663"/>
      <c r="DP1080" s="663"/>
      <c r="DQ1080" s="663"/>
      <c r="DR1080" s="663"/>
      <c r="DS1080" s="663"/>
      <c r="DT1080" s="663"/>
      <c r="DU1080" s="663"/>
      <c r="DV1080" s="663"/>
      <c r="DW1080" s="663"/>
      <c r="DX1080" s="663"/>
      <c r="DY1080" s="663"/>
      <c r="DZ1080" s="663"/>
      <c r="EA1080" s="663"/>
      <c r="EB1080" s="663"/>
      <c r="EC1080" s="663"/>
      <c r="ED1080" s="663"/>
      <c r="EE1080" s="663"/>
      <c r="EF1080" s="663"/>
      <c r="EG1080" s="663"/>
      <c r="EH1080" s="663"/>
      <c r="EI1080" s="663"/>
      <c r="EJ1080" s="663"/>
      <c r="EK1080" s="663"/>
      <c r="EL1080" s="663"/>
      <c r="EM1080" s="663"/>
      <c r="EN1080" s="663"/>
      <c r="EO1080" s="663"/>
      <c r="EP1080" s="663"/>
      <c r="EQ1080" s="663"/>
      <c r="ER1080" s="663"/>
      <c r="ES1080" s="663"/>
      <c r="ET1080" s="663"/>
      <c r="EU1080" s="663"/>
      <c r="EV1080" s="663"/>
      <c r="EW1080" s="663"/>
      <c r="EX1080" s="663"/>
      <c r="EY1080" s="663"/>
      <c r="EZ1080" s="663"/>
      <c r="FA1080" s="663"/>
      <c r="FB1080" s="663"/>
      <c r="FC1080" s="663"/>
      <c r="FD1080" s="663"/>
      <c r="FE1080" s="663"/>
      <c r="FF1080" s="663"/>
    </row>
    <row r="1081" spans="1:162" s="668" customFormat="1" ht="24" customHeight="1">
      <c r="A1081" s="385"/>
      <c r="B1081" s="385" t="s">
        <v>670</v>
      </c>
      <c r="C1081" s="384"/>
      <c r="D1081" s="418" t="s">
        <v>1546</v>
      </c>
      <c r="E1081" s="419">
        <v>0</v>
      </c>
      <c r="F1081" s="419">
        <v>10221530</v>
      </c>
      <c r="G1081" s="417">
        <v>10221530</v>
      </c>
      <c r="H1081" s="667"/>
      <c r="I1081" s="669"/>
      <c r="J1081" s="669" t="s">
        <v>670</v>
      </c>
      <c r="K1081" s="670"/>
      <c r="L1081" s="586" t="s">
        <v>4183</v>
      </c>
      <c r="M1081" s="982">
        <f t="shared" si="48"/>
        <v>0</v>
      </c>
      <c r="N1081" s="982">
        <f t="shared" si="49"/>
        <v>10221530</v>
      </c>
      <c r="O1081" s="982">
        <f t="shared" si="50"/>
        <v>10221530</v>
      </c>
      <c r="P1081" s="667"/>
      <c r="Q1081" s="667"/>
      <c r="R1081" s="667"/>
      <c r="S1081" s="667"/>
      <c r="T1081" s="667"/>
      <c r="U1081" s="667"/>
      <c r="V1081" s="667"/>
      <c r="W1081" s="667"/>
      <c r="X1081" s="667"/>
      <c r="Y1081" s="667"/>
      <c r="Z1081" s="667"/>
      <c r="AA1081" s="667"/>
      <c r="AB1081" s="667"/>
      <c r="AC1081" s="667"/>
      <c r="AD1081" s="667"/>
      <c r="AE1081" s="667"/>
      <c r="AF1081" s="667"/>
      <c r="AG1081" s="667"/>
      <c r="AH1081" s="667"/>
      <c r="AI1081" s="667"/>
      <c r="AJ1081" s="667"/>
    </row>
    <row r="1082" spans="1:162" s="672" customFormat="1" ht="24" customHeight="1">
      <c r="A1082" s="385"/>
      <c r="B1082" s="384"/>
      <c r="C1082" s="385" t="s">
        <v>670</v>
      </c>
      <c r="D1082" s="418" t="s">
        <v>1547</v>
      </c>
      <c r="E1082" s="419">
        <v>0</v>
      </c>
      <c r="F1082" s="419">
        <v>10221530</v>
      </c>
      <c r="G1082" s="417">
        <v>10221530</v>
      </c>
      <c r="H1082" s="667"/>
      <c r="I1082" s="669"/>
      <c r="J1082" s="670"/>
      <c r="K1082" s="669" t="s">
        <v>670</v>
      </c>
      <c r="L1082" s="586" t="s">
        <v>4184</v>
      </c>
      <c r="M1082" s="982">
        <f t="shared" si="48"/>
        <v>0</v>
      </c>
      <c r="N1082" s="982">
        <f t="shared" si="49"/>
        <v>10221530</v>
      </c>
      <c r="O1082" s="982">
        <f t="shared" si="50"/>
        <v>10221530</v>
      </c>
      <c r="P1082" s="667"/>
      <c r="Q1082" s="667"/>
      <c r="R1082" s="667"/>
      <c r="S1082" s="667"/>
      <c r="T1082" s="667"/>
      <c r="U1082" s="667"/>
      <c r="V1082" s="667"/>
      <c r="W1082" s="667"/>
      <c r="X1082" s="667"/>
      <c r="Y1082" s="667"/>
      <c r="Z1082" s="667"/>
      <c r="AA1082" s="667"/>
      <c r="AB1082" s="667"/>
      <c r="AC1082" s="667"/>
      <c r="AD1082" s="667"/>
      <c r="AE1082" s="667"/>
      <c r="AF1082" s="667"/>
      <c r="AG1082" s="667"/>
      <c r="AH1082" s="667"/>
      <c r="AI1082" s="667"/>
      <c r="AJ1082" s="667"/>
      <c r="AK1082" s="668"/>
      <c r="AL1082" s="668"/>
      <c r="AM1082" s="668"/>
      <c r="AN1082" s="668"/>
      <c r="AO1082" s="668"/>
      <c r="AP1082" s="668"/>
      <c r="AQ1082" s="668"/>
      <c r="AR1082" s="668"/>
      <c r="AS1082" s="668"/>
      <c r="AT1082" s="668"/>
      <c r="AU1082" s="668"/>
      <c r="AV1082" s="668"/>
      <c r="AW1082" s="668"/>
      <c r="AX1082" s="668"/>
      <c r="AY1082" s="668"/>
      <c r="AZ1082" s="668"/>
      <c r="BA1082" s="668"/>
      <c r="BB1082" s="668"/>
      <c r="BC1082" s="668"/>
      <c r="BD1082" s="668"/>
      <c r="BE1082" s="668"/>
      <c r="BF1082" s="668"/>
      <c r="BG1082" s="668"/>
      <c r="BH1082" s="668"/>
      <c r="BI1082" s="668"/>
      <c r="BJ1082" s="668"/>
      <c r="BK1082" s="668"/>
      <c r="BL1082" s="668"/>
      <c r="BM1082" s="668"/>
      <c r="BN1082" s="668"/>
      <c r="BO1082" s="668"/>
      <c r="BP1082" s="668"/>
      <c r="BQ1082" s="668"/>
      <c r="BR1082" s="668"/>
      <c r="BS1082" s="668"/>
      <c r="BT1082" s="668"/>
      <c r="BU1082" s="668"/>
      <c r="BV1082" s="668"/>
      <c r="BW1082" s="668"/>
      <c r="BX1082" s="668"/>
      <c r="BY1082" s="668"/>
      <c r="BZ1082" s="668"/>
      <c r="CA1082" s="668"/>
      <c r="CB1082" s="668"/>
      <c r="CC1082" s="668"/>
      <c r="CD1082" s="668"/>
      <c r="CE1082" s="668"/>
      <c r="CF1082" s="668"/>
      <c r="CG1082" s="668"/>
      <c r="CH1082" s="668"/>
      <c r="CI1082" s="668"/>
      <c r="CJ1082" s="668"/>
      <c r="CK1082" s="668"/>
      <c r="CL1082" s="668"/>
      <c r="CM1082" s="668"/>
      <c r="CN1082" s="668"/>
      <c r="CO1082" s="668"/>
      <c r="CP1082" s="668"/>
      <c r="CQ1082" s="668"/>
      <c r="CR1082" s="668"/>
      <c r="CS1082" s="668"/>
      <c r="CT1082" s="668"/>
      <c r="CU1082" s="668"/>
      <c r="CV1082" s="668"/>
      <c r="CW1082" s="668"/>
      <c r="CX1082" s="668"/>
      <c r="CY1082" s="668"/>
      <c r="CZ1082" s="668"/>
      <c r="DA1082" s="668"/>
      <c r="DB1082" s="668"/>
      <c r="DC1082" s="668"/>
      <c r="DD1082" s="668"/>
      <c r="DE1082" s="668"/>
      <c r="DF1082" s="668"/>
      <c r="DG1082" s="668"/>
      <c r="DH1082" s="668"/>
      <c r="DI1082" s="668"/>
      <c r="DJ1082" s="668"/>
      <c r="DK1082" s="668"/>
      <c r="DL1082" s="668"/>
      <c r="DM1082" s="668"/>
      <c r="DN1082" s="668"/>
      <c r="DO1082" s="668"/>
      <c r="DP1082" s="668"/>
      <c r="DQ1082" s="668"/>
      <c r="DR1082" s="668"/>
      <c r="DS1082" s="668"/>
      <c r="DT1082" s="668"/>
      <c r="DU1082" s="668"/>
      <c r="DV1082" s="668"/>
      <c r="DW1082" s="668"/>
      <c r="DX1082" s="668"/>
      <c r="DY1082" s="668"/>
      <c r="DZ1082" s="668"/>
      <c r="EA1082" s="668"/>
      <c r="EB1082" s="668"/>
      <c r="EC1082" s="668"/>
      <c r="ED1082" s="668"/>
      <c r="EE1082" s="668"/>
      <c r="EF1082" s="668"/>
      <c r="EG1082" s="668"/>
      <c r="EH1082" s="668"/>
      <c r="EI1082" s="668"/>
      <c r="EJ1082" s="668"/>
      <c r="EK1082" s="668"/>
      <c r="EL1082" s="668"/>
      <c r="EM1082" s="668"/>
      <c r="EN1082" s="668"/>
      <c r="EO1082" s="668"/>
      <c r="EP1082" s="668"/>
      <c r="EQ1082" s="668"/>
      <c r="ER1082" s="668"/>
      <c r="ES1082" s="668"/>
      <c r="ET1082" s="668"/>
      <c r="EU1082" s="668"/>
      <c r="EV1082" s="668"/>
      <c r="EW1082" s="668"/>
      <c r="EX1082" s="668"/>
      <c r="EY1082" s="668"/>
      <c r="EZ1082" s="668"/>
      <c r="FA1082" s="668"/>
      <c r="FB1082" s="668"/>
      <c r="FC1082" s="668"/>
      <c r="FD1082" s="668"/>
      <c r="FE1082" s="668"/>
      <c r="FF1082" s="668"/>
    </row>
    <row r="1083" spans="1:162" s="678" customFormat="1" ht="24" customHeight="1" thickBot="1">
      <c r="A1083" s="424" t="s">
        <v>1548</v>
      </c>
      <c r="B1083" s="424"/>
      <c r="C1083" s="425"/>
      <c r="D1083" s="426" t="s">
        <v>1549</v>
      </c>
      <c r="E1083" s="427">
        <v>38781000</v>
      </c>
      <c r="F1083" s="427">
        <v>0</v>
      </c>
      <c r="G1083" s="427">
        <v>38781000</v>
      </c>
      <c r="H1083" s="667"/>
      <c r="I1083" s="675" t="s">
        <v>1548</v>
      </c>
      <c r="J1083" s="675"/>
      <c r="K1083" s="676"/>
      <c r="L1083" s="587" t="s">
        <v>4185</v>
      </c>
      <c r="M1083" s="984">
        <f t="shared" si="48"/>
        <v>38781000</v>
      </c>
      <c r="N1083" s="984">
        <f t="shared" si="49"/>
        <v>0</v>
      </c>
      <c r="O1083" s="984">
        <f t="shared" si="50"/>
        <v>38781000</v>
      </c>
      <c r="P1083" s="667"/>
      <c r="Q1083" s="667"/>
      <c r="R1083" s="667"/>
      <c r="S1083" s="667"/>
      <c r="T1083" s="667"/>
      <c r="U1083" s="667"/>
      <c r="V1083" s="667"/>
      <c r="W1083" s="667"/>
      <c r="X1083" s="667"/>
      <c r="Y1083" s="667"/>
      <c r="Z1083" s="667"/>
      <c r="AA1083" s="667"/>
      <c r="AB1083" s="667"/>
      <c r="AC1083" s="667"/>
      <c r="AD1083" s="667"/>
      <c r="AE1083" s="667"/>
      <c r="AF1083" s="667"/>
      <c r="AG1083" s="667"/>
      <c r="AH1083" s="667"/>
      <c r="AI1083" s="667"/>
      <c r="AJ1083" s="667"/>
      <c r="AK1083" s="668"/>
      <c r="AL1083" s="668"/>
      <c r="AM1083" s="668"/>
      <c r="AN1083" s="668"/>
      <c r="AO1083" s="668"/>
      <c r="AP1083" s="668"/>
      <c r="AQ1083" s="668"/>
      <c r="AR1083" s="668"/>
      <c r="AS1083" s="668"/>
      <c r="AT1083" s="668"/>
      <c r="AU1083" s="668"/>
      <c r="AV1083" s="668"/>
      <c r="AW1083" s="668"/>
      <c r="AX1083" s="668"/>
      <c r="AY1083" s="668"/>
      <c r="AZ1083" s="668"/>
      <c r="BA1083" s="668"/>
      <c r="BB1083" s="668"/>
      <c r="BC1083" s="668"/>
      <c r="BD1083" s="668"/>
      <c r="BE1083" s="668"/>
      <c r="BF1083" s="668"/>
      <c r="BG1083" s="668"/>
      <c r="BH1083" s="668"/>
      <c r="BI1083" s="668"/>
      <c r="BJ1083" s="668"/>
      <c r="BK1083" s="668"/>
      <c r="BL1083" s="668"/>
      <c r="BM1083" s="668"/>
      <c r="BN1083" s="668"/>
      <c r="BO1083" s="668"/>
      <c r="BP1083" s="668"/>
      <c r="BQ1083" s="668"/>
      <c r="BR1083" s="668"/>
      <c r="BS1083" s="668"/>
      <c r="BT1083" s="668"/>
      <c r="BU1083" s="668"/>
      <c r="BV1083" s="668"/>
      <c r="BW1083" s="668"/>
      <c r="BX1083" s="668"/>
      <c r="BY1083" s="668"/>
      <c r="BZ1083" s="668"/>
      <c r="CA1083" s="668"/>
      <c r="CB1083" s="668"/>
      <c r="CC1083" s="668"/>
      <c r="CD1083" s="668"/>
      <c r="CE1083" s="668"/>
      <c r="CF1083" s="668"/>
      <c r="CG1083" s="668"/>
      <c r="CH1083" s="668"/>
      <c r="CI1083" s="668"/>
      <c r="CJ1083" s="668"/>
      <c r="CK1083" s="668"/>
      <c r="CL1083" s="668"/>
      <c r="CM1083" s="668"/>
      <c r="CN1083" s="668"/>
      <c r="CO1083" s="668"/>
      <c r="CP1083" s="668"/>
      <c r="CQ1083" s="668"/>
      <c r="CR1083" s="668"/>
      <c r="CS1083" s="668"/>
      <c r="CT1083" s="668"/>
      <c r="CU1083" s="668"/>
      <c r="CV1083" s="668"/>
      <c r="CW1083" s="668"/>
      <c r="CX1083" s="668"/>
      <c r="CY1083" s="668"/>
      <c r="CZ1083" s="668"/>
      <c r="DA1083" s="668"/>
      <c r="DB1083" s="668"/>
      <c r="DC1083" s="668"/>
      <c r="DD1083" s="668"/>
      <c r="DE1083" s="668"/>
      <c r="DF1083" s="668"/>
      <c r="DG1083" s="668"/>
      <c r="DH1083" s="668"/>
      <c r="DI1083" s="668"/>
      <c r="DJ1083" s="668"/>
      <c r="DK1083" s="668"/>
      <c r="DL1083" s="668"/>
      <c r="DM1083" s="668"/>
      <c r="DN1083" s="668"/>
      <c r="DO1083" s="668"/>
      <c r="DP1083" s="668"/>
      <c r="DQ1083" s="668"/>
      <c r="DR1083" s="668"/>
      <c r="DS1083" s="668"/>
      <c r="DT1083" s="668"/>
      <c r="DU1083" s="668"/>
      <c r="DV1083" s="668"/>
      <c r="DW1083" s="668"/>
      <c r="DX1083" s="668"/>
      <c r="DY1083" s="668"/>
      <c r="DZ1083" s="668"/>
      <c r="EA1083" s="668"/>
      <c r="EB1083" s="668"/>
      <c r="EC1083" s="668"/>
      <c r="ED1083" s="668"/>
      <c r="EE1083" s="668"/>
      <c r="EF1083" s="668"/>
      <c r="EG1083" s="668"/>
      <c r="EH1083" s="668"/>
      <c r="EI1083" s="668"/>
      <c r="EJ1083" s="668"/>
      <c r="EK1083" s="668"/>
      <c r="EL1083" s="668"/>
      <c r="EM1083" s="668"/>
      <c r="EN1083" s="668"/>
      <c r="EO1083" s="668"/>
      <c r="EP1083" s="668"/>
      <c r="EQ1083" s="668"/>
      <c r="ER1083" s="668"/>
      <c r="ES1083" s="668"/>
      <c r="ET1083" s="668"/>
      <c r="EU1083" s="668"/>
      <c r="EV1083" s="668"/>
      <c r="EW1083" s="668"/>
      <c r="EX1083" s="668"/>
      <c r="EY1083" s="668"/>
      <c r="EZ1083" s="668"/>
      <c r="FA1083" s="668"/>
      <c r="FB1083" s="668"/>
      <c r="FC1083" s="668"/>
      <c r="FD1083" s="668"/>
      <c r="FE1083" s="668"/>
      <c r="FF1083" s="668"/>
    </row>
    <row r="1084" spans="1:162" s="663" customFormat="1" ht="24" customHeight="1" thickTop="1">
      <c r="A1084" s="414"/>
      <c r="B1084" s="415" t="s">
        <v>592</v>
      </c>
      <c r="C1084" s="414"/>
      <c r="D1084" s="416" t="s">
        <v>593</v>
      </c>
      <c r="E1084" s="417">
        <v>16331000</v>
      </c>
      <c r="F1084" s="417">
        <v>0</v>
      </c>
      <c r="G1084" s="417">
        <v>16331000</v>
      </c>
      <c r="H1084" s="662"/>
      <c r="I1084" s="665"/>
      <c r="J1084" s="666" t="s">
        <v>592</v>
      </c>
      <c r="K1084" s="665"/>
      <c r="L1084" s="585" t="s">
        <v>3339</v>
      </c>
      <c r="M1084" s="981">
        <f t="shared" si="48"/>
        <v>16331000</v>
      </c>
      <c r="N1084" s="981">
        <f t="shared" si="49"/>
        <v>0</v>
      </c>
      <c r="O1084" s="981">
        <f t="shared" si="50"/>
        <v>16331000</v>
      </c>
      <c r="P1084" s="662"/>
      <c r="Q1084" s="662"/>
      <c r="R1084" s="662"/>
      <c r="S1084" s="662"/>
      <c r="T1084" s="662"/>
      <c r="U1084" s="662"/>
      <c r="V1084" s="662"/>
      <c r="W1084" s="662"/>
      <c r="X1084" s="662"/>
      <c r="Y1084" s="662"/>
      <c r="Z1084" s="662"/>
      <c r="AA1084" s="662"/>
      <c r="AB1084" s="662"/>
      <c r="AC1084" s="662"/>
      <c r="AD1084" s="662"/>
      <c r="AE1084" s="662"/>
      <c r="AF1084" s="662"/>
      <c r="AG1084" s="662"/>
      <c r="AH1084" s="662"/>
      <c r="AI1084" s="662"/>
      <c r="AJ1084" s="662"/>
    </row>
    <row r="1085" spans="1:162" s="663" customFormat="1" ht="24" customHeight="1">
      <c r="A1085" s="385"/>
      <c r="B1085" s="385"/>
      <c r="C1085" s="384" t="s">
        <v>592</v>
      </c>
      <c r="D1085" s="418" t="s">
        <v>594</v>
      </c>
      <c r="E1085" s="419">
        <v>16331000</v>
      </c>
      <c r="F1085" s="419">
        <v>0</v>
      </c>
      <c r="G1085" s="417">
        <v>16331000</v>
      </c>
      <c r="H1085" s="662"/>
      <c r="I1085" s="669"/>
      <c r="J1085" s="669"/>
      <c r="K1085" s="670" t="s">
        <v>592</v>
      </c>
      <c r="L1085" s="586" t="s">
        <v>3327</v>
      </c>
      <c r="M1085" s="982">
        <f t="shared" si="48"/>
        <v>16331000</v>
      </c>
      <c r="N1085" s="982">
        <f t="shared" si="49"/>
        <v>0</v>
      </c>
      <c r="O1085" s="982">
        <f t="shared" si="50"/>
        <v>16331000</v>
      </c>
      <c r="P1085" s="662"/>
      <c r="Q1085" s="662"/>
      <c r="R1085" s="662"/>
      <c r="S1085" s="662"/>
      <c r="T1085" s="662"/>
      <c r="U1085" s="662"/>
      <c r="V1085" s="662"/>
      <c r="W1085" s="662"/>
      <c r="X1085" s="662"/>
      <c r="Y1085" s="662"/>
      <c r="Z1085" s="662"/>
      <c r="AA1085" s="662"/>
      <c r="AB1085" s="662"/>
      <c r="AC1085" s="662"/>
      <c r="AD1085" s="662"/>
      <c r="AE1085" s="662"/>
      <c r="AF1085" s="662"/>
      <c r="AG1085" s="662"/>
      <c r="AH1085" s="662"/>
      <c r="AI1085" s="662"/>
      <c r="AJ1085" s="662"/>
    </row>
    <row r="1086" spans="1:162" s="678" customFormat="1" ht="24" customHeight="1" thickBot="1">
      <c r="A1086" s="385"/>
      <c r="B1086" s="384" t="s">
        <v>595</v>
      </c>
      <c r="C1086" s="385"/>
      <c r="D1086" s="418" t="s">
        <v>1550</v>
      </c>
      <c r="E1086" s="419">
        <v>10100000</v>
      </c>
      <c r="F1086" s="419">
        <v>0</v>
      </c>
      <c r="G1086" s="417">
        <v>10100000</v>
      </c>
      <c r="H1086" s="667"/>
      <c r="I1086" s="669"/>
      <c r="J1086" s="670" t="s">
        <v>595</v>
      </c>
      <c r="K1086" s="669"/>
      <c r="L1086" s="586" t="s">
        <v>4186</v>
      </c>
      <c r="M1086" s="982">
        <f t="shared" si="48"/>
        <v>10100000</v>
      </c>
      <c r="N1086" s="982">
        <f t="shared" si="49"/>
        <v>0</v>
      </c>
      <c r="O1086" s="982">
        <f t="shared" si="50"/>
        <v>10100000</v>
      </c>
      <c r="P1086" s="667"/>
      <c r="Q1086" s="667"/>
      <c r="R1086" s="667"/>
      <c r="S1086" s="667"/>
      <c r="T1086" s="667"/>
      <c r="U1086" s="667"/>
      <c r="V1086" s="667"/>
      <c r="W1086" s="667"/>
      <c r="X1086" s="667"/>
      <c r="Y1086" s="667"/>
      <c r="Z1086" s="667"/>
      <c r="AA1086" s="667"/>
      <c r="AB1086" s="667"/>
      <c r="AC1086" s="667"/>
      <c r="AD1086" s="667"/>
      <c r="AE1086" s="667"/>
      <c r="AF1086" s="667"/>
      <c r="AG1086" s="667"/>
      <c r="AH1086" s="667"/>
      <c r="AI1086" s="667"/>
      <c r="AJ1086" s="667"/>
      <c r="AK1086" s="668"/>
      <c r="AL1086" s="668"/>
      <c r="AM1086" s="668"/>
      <c r="AN1086" s="668"/>
      <c r="AO1086" s="668"/>
      <c r="AP1086" s="668"/>
      <c r="AQ1086" s="668"/>
      <c r="AR1086" s="668"/>
      <c r="AS1086" s="668"/>
      <c r="AT1086" s="668"/>
      <c r="AU1086" s="668"/>
      <c r="AV1086" s="668"/>
      <c r="AW1086" s="668"/>
      <c r="AX1086" s="668"/>
      <c r="AY1086" s="668"/>
      <c r="AZ1086" s="668"/>
      <c r="BA1086" s="668"/>
      <c r="BB1086" s="668"/>
      <c r="BC1086" s="668"/>
      <c r="BD1086" s="668"/>
      <c r="BE1086" s="668"/>
      <c r="BF1086" s="668"/>
      <c r="BG1086" s="668"/>
      <c r="BH1086" s="668"/>
      <c r="BI1086" s="668"/>
      <c r="BJ1086" s="668"/>
      <c r="BK1086" s="668"/>
      <c r="BL1086" s="668"/>
      <c r="BM1086" s="668"/>
      <c r="BN1086" s="668"/>
      <c r="BO1086" s="668"/>
      <c r="BP1086" s="668"/>
      <c r="BQ1086" s="668"/>
      <c r="BR1086" s="668"/>
      <c r="BS1086" s="668"/>
      <c r="BT1086" s="668"/>
      <c r="BU1086" s="668"/>
      <c r="BV1086" s="668"/>
      <c r="BW1086" s="668"/>
      <c r="BX1086" s="668"/>
      <c r="BY1086" s="668"/>
      <c r="BZ1086" s="668"/>
      <c r="CA1086" s="668"/>
      <c r="CB1086" s="668"/>
      <c r="CC1086" s="668"/>
      <c r="CD1086" s="668"/>
      <c r="CE1086" s="668"/>
      <c r="CF1086" s="668"/>
      <c r="CG1086" s="668"/>
      <c r="CH1086" s="668"/>
      <c r="CI1086" s="668"/>
      <c r="CJ1086" s="668"/>
      <c r="CK1086" s="668"/>
      <c r="CL1086" s="668"/>
      <c r="CM1086" s="668"/>
      <c r="CN1086" s="668"/>
      <c r="CO1086" s="668"/>
      <c r="CP1086" s="668"/>
      <c r="CQ1086" s="668"/>
      <c r="CR1086" s="668"/>
      <c r="CS1086" s="668"/>
      <c r="CT1086" s="668"/>
      <c r="CU1086" s="668"/>
      <c r="CV1086" s="668"/>
      <c r="CW1086" s="668"/>
      <c r="CX1086" s="668"/>
      <c r="CY1086" s="668"/>
      <c r="CZ1086" s="668"/>
      <c r="DA1086" s="668"/>
      <c r="DB1086" s="668"/>
      <c r="DC1086" s="668"/>
      <c r="DD1086" s="668"/>
      <c r="DE1086" s="668"/>
      <c r="DF1086" s="668"/>
      <c r="DG1086" s="668"/>
      <c r="DH1086" s="668"/>
      <c r="DI1086" s="668"/>
      <c r="DJ1086" s="668"/>
      <c r="DK1086" s="668"/>
      <c r="DL1086" s="668"/>
      <c r="DM1086" s="668"/>
      <c r="DN1086" s="668"/>
      <c r="DO1086" s="668"/>
      <c r="DP1086" s="668"/>
      <c r="DQ1086" s="668"/>
      <c r="DR1086" s="668"/>
      <c r="DS1086" s="668"/>
      <c r="DT1086" s="668"/>
      <c r="DU1086" s="668"/>
      <c r="DV1086" s="668"/>
      <c r="DW1086" s="668"/>
      <c r="DX1086" s="668"/>
      <c r="DY1086" s="668"/>
      <c r="DZ1086" s="668"/>
      <c r="EA1086" s="668"/>
      <c r="EB1086" s="668"/>
      <c r="EC1086" s="668"/>
      <c r="ED1086" s="668"/>
      <c r="EE1086" s="668"/>
      <c r="EF1086" s="668"/>
      <c r="EG1086" s="668"/>
      <c r="EH1086" s="668"/>
      <c r="EI1086" s="668"/>
      <c r="EJ1086" s="668"/>
      <c r="EK1086" s="668"/>
      <c r="EL1086" s="668"/>
      <c r="EM1086" s="668"/>
      <c r="EN1086" s="668"/>
      <c r="EO1086" s="668"/>
      <c r="EP1086" s="668"/>
      <c r="EQ1086" s="668"/>
      <c r="ER1086" s="668"/>
      <c r="ES1086" s="668"/>
      <c r="ET1086" s="668"/>
      <c r="EU1086" s="668"/>
      <c r="EV1086" s="668"/>
      <c r="EW1086" s="668"/>
      <c r="EX1086" s="668"/>
      <c r="EY1086" s="668"/>
      <c r="EZ1086" s="668"/>
      <c r="FA1086" s="668"/>
      <c r="FB1086" s="668"/>
      <c r="FC1086" s="668"/>
      <c r="FD1086" s="668"/>
      <c r="FE1086" s="668"/>
      <c r="FF1086" s="668"/>
    </row>
    <row r="1087" spans="1:162" s="668" customFormat="1" ht="24" customHeight="1" thickTop="1">
      <c r="A1087" s="428"/>
      <c r="B1087" s="428"/>
      <c r="C1087" s="429" t="s">
        <v>595</v>
      </c>
      <c r="D1087" s="430" t="s">
        <v>1551</v>
      </c>
      <c r="E1087" s="431">
        <v>10100000</v>
      </c>
      <c r="F1087" s="431">
        <v>0</v>
      </c>
      <c r="G1087" s="417">
        <v>10100000</v>
      </c>
      <c r="H1087" s="667"/>
      <c r="I1087" s="679"/>
      <c r="J1087" s="679"/>
      <c r="K1087" s="680" t="s">
        <v>595</v>
      </c>
      <c r="L1087" s="588" t="s">
        <v>4187</v>
      </c>
      <c r="M1087" s="985">
        <f t="shared" si="48"/>
        <v>10100000</v>
      </c>
      <c r="N1087" s="985">
        <f t="shared" si="49"/>
        <v>0</v>
      </c>
      <c r="O1087" s="985">
        <f t="shared" si="50"/>
        <v>10100000</v>
      </c>
      <c r="P1087" s="667"/>
      <c r="Q1087" s="667"/>
      <c r="R1087" s="667"/>
      <c r="S1087" s="667"/>
      <c r="T1087" s="667"/>
      <c r="U1087" s="667"/>
      <c r="V1087" s="667"/>
      <c r="W1087" s="667"/>
      <c r="X1087" s="667"/>
      <c r="Y1087" s="667"/>
      <c r="Z1087" s="667"/>
      <c r="AA1087" s="667"/>
      <c r="AB1087" s="667"/>
      <c r="AC1087" s="667"/>
      <c r="AD1087" s="667"/>
      <c r="AE1087" s="667"/>
      <c r="AF1087" s="667"/>
      <c r="AG1087" s="667"/>
      <c r="AH1087" s="667"/>
      <c r="AI1087" s="667"/>
      <c r="AJ1087" s="667"/>
    </row>
    <row r="1088" spans="1:162" s="696" customFormat="1" ht="24" customHeight="1">
      <c r="A1088" s="384"/>
      <c r="B1088" s="385" t="s">
        <v>599</v>
      </c>
      <c r="C1088" s="385"/>
      <c r="D1088" s="478" t="s">
        <v>1552</v>
      </c>
      <c r="E1088" s="419">
        <v>12350000</v>
      </c>
      <c r="F1088" s="419">
        <v>0</v>
      </c>
      <c r="G1088" s="417">
        <v>12350000</v>
      </c>
      <c r="H1088" s="662"/>
      <c r="I1088" s="670"/>
      <c r="J1088" s="669" t="s">
        <v>599</v>
      </c>
      <c r="K1088" s="669"/>
      <c r="L1088" s="600" t="s">
        <v>4188</v>
      </c>
      <c r="M1088" s="982">
        <f t="shared" si="48"/>
        <v>12350000</v>
      </c>
      <c r="N1088" s="982">
        <f t="shared" si="49"/>
        <v>0</v>
      </c>
      <c r="O1088" s="982">
        <f t="shared" si="50"/>
        <v>12350000</v>
      </c>
      <c r="P1088" s="662"/>
      <c r="Q1088" s="662"/>
      <c r="R1088" s="662"/>
      <c r="S1088" s="662"/>
      <c r="T1088" s="662"/>
      <c r="U1088" s="662"/>
      <c r="V1088" s="662"/>
      <c r="W1088" s="662"/>
      <c r="X1088" s="662"/>
      <c r="Y1088" s="662"/>
      <c r="Z1088" s="662"/>
      <c r="AA1088" s="662"/>
      <c r="AB1088" s="662"/>
      <c r="AC1088" s="662"/>
      <c r="AD1088" s="662"/>
      <c r="AE1088" s="662"/>
      <c r="AF1088" s="662"/>
      <c r="AG1088" s="662"/>
      <c r="AH1088" s="662"/>
      <c r="AI1088" s="662"/>
      <c r="AJ1088" s="662"/>
      <c r="AK1088" s="663"/>
      <c r="AL1088" s="663"/>
      <c r="AM1088" s="663"/>
      <c r="AN1088" s="663"/>
      <c r="AO1088" s="663"/>
      <c r="AP1088" s="663"/>
      <c r="AQ1088" s="663"/>
      <c r="AR1088" s="663"/>
      <c r="AS1088" s="663"/>
      <c r="AT1088" s="663"/>
      <c r="AU1088" s="663"/>
      <c r="AV1088" s="663"/>
      <c r="AW1088" s="663"/>
      <c r="AX1088" s="663"/>
      <c r="AY1088" s="663"/>
      <c r="AZ1088" s="663"/>
      <c r="BA1088" s="663"/>
      <c r="BB1088" s="663"/>
      <c r="BC1088" s="663"/>
      <c r="BD1088" s="663"/>
      <c r="BE1088" s="663"/>
      <c r="BF1088" s="663"/>
      <c r="BG1088" s="663"/>
      <c r="BH1088" s="663"/>
      <c r="BI1088" s="663"/>
      <c r="BJ1088" s="663"/>
      <c r="BK1088" s="663"/>
      <c r="BL1088" s="663"/>
      <c r="BM1088" s="663"/>
      <c r="BN1088" s="663"/>
      <c r="BO1088" s="663"/>
      <c r="BP1088" s="663"/>
      <c r="BQ1088" s="663"/>
      <c r="BR1088" s="663"/>
      <c r="BS1088" s="663"/>
      <c r="BT1088" s="663"/>
      <c r="BU1088" s="663"/>
      <c r="BV1088" s="663"/>
      <c r="BW1088" s="663"/>
      <c r="BX1088" s="663"/>
      <c r="BY1088" s="663"/>
      <c r="BZ1088" s="663"/>
      <c r="CA1088" s="663"/>
      <c r="CB1088" s="663"/>
      <c r="CC1088" s="663"/>
      <c r="CD1088" s="663"/>
      <c r="CE1088" s="663"/>
      <c r="CF1088" s="663"/>
      <c r="CG1088" s="663"/>
      <c r="CH1088" s="663"/>
      <c r="CI1088" s="663"/>
      <c r="CJ1088" s="663"/>
      <c r="CK1088" s="663"/>
      <c r="CL1088" s="663"/>
      <c r="CM1088" s="663"/>
      <c r="CN1088" s="663"/>
      <c r="CO1088" s="663"/>
      <c r="CP1088" s="663"/>
      <c r="CQ1088" s="663"/>
      <c r="CR1088" s="663"/>
      <c r="CS1088" s="663"/>
      <c r="CT1088" s="663"/>
      <c r="CU1088" s="663"/>
      <c r="CV1088" s="663"/>
      <c r="CW1088" s="663"/>
      <c r="CX1088" s="663"/>
      <c r="CY1088" s="663"/>
      <c r="CZ1088" s="663"/>
      <c r="DA1088" s="663"/>
      <c r="DB1088" s="663"/>
      <c r="DC1088" s="663"/>
      <c r="DD1088" s="663"/>
      <c r="DE1088" s="663"/>
      <c r="DF1088" s="663"/>
      <c r="DG1088" s="663"/>
      <c r="DH1088" s="663"/>
      <c r="DI1088" s="663"/>
      <c r="DJ1088" s="663"/>
      <c r="DK1088" s="663"/>
      <c r="DL1088" s="663"/>
      <c r="DM1088" s="663"/>
      <c r="DN1088" s="663"/>
      <c r="DO1088" s="663"/>
      <c r="DP1088" s="663"/>
      <c r="DQ1088" s="663"/>
      <c r="DR1088" s="663"/>
      <c r="DS1088" s="663"/>
      <c r="DT1088" s="663"/>
      <c r="DU1088" s="663"/>
      <c r="DV1088" s="663"/>
      <c r="DW1088" s="663"/>
      <c r="DX1088" s="663"/>
      <c r="DY1088" s="663"/>
      <c r="DZ1088" s="663"/>
      <c r="EA1088" s="663"/>
      <c r="EB1088" s="663"/>
      <c r="EC1088" s="663"/>
      <c r="ED1088" s="663"/>
      <c r="EE1088" s="663"/>
      <c r="EF1088" s="663"/>
      <c r="EG1088" s="663"/>
      <c r="EH1088" s="663"/>
      <c r="EI1088" s="663"/>
      <c r="EJ1088" s="663"/>
      <c r="EK1088" s="663"/>
      <c r="EL1088" s="663"/>
      <c r="EM1088" s="663"/>
      <c r="EN1088" s="663"/>
      <c r="EO1088" s="663"/>
      <c r="EP1088" s="663"/>
      <c r="EQ1088" s="663"/>
      <c r="ER1088" s="663"/>
      <c r="ES1088" s="663"/>
      <c r="ET1088" s="663"/>
      <c r="EU1088" s="663"/>
      <c r="EV1088" s="663"/>
      <c r="EW1088" s="663"/>
      <c r="EX1088" s="663"/>
      <c r="EY1088" s="663"/>
      <c r="EZ1088" s="663"/>
      <c r="FA1088" s="663"/>
      <c r="FB1088" s="663"/>
      <c r="FC1088" s="663"/>
      <c r="FD1088" s="663"/>
      <c r="FE1088" s="663"/>
      <c r="FF1088" s="663"/>
    </row>
    <row r="1089" spans="1:162" s="672" customFormat="1" ht="24" customHeight="1">
      <c r="A1089" s="414"/>
      <c r="B1089" s="415"/>
      <c r="C1089" s="414" t="s">
        <v>599</v>
      </c>
      <c r="D1089" s="552" t="s">
        <v>1553</v>
      </c>
      <c r="E1089" s="417">
        <v>12350000</v>
      </c>
      <c r="F1089" s="417">
        <v>0</v>
      </c>
      <c r="G1089" s="417">
        <v>12350000</v>
      </c>
      <c r="H1089" s="667"/>
      <c r="I1089" s="665"/>
      <c r="J1089" s="666"/>
      <c r="K1089" s="665" t="s">
        <v>599</v>
      </c>
      <c r="L1089" s="593" t="s">
        <v>4189</v>
      </c>
      <c r="M1089" s="981">
        <f t="shared" si="48"/>
        <v>12350000</v>
      </c>
      <c r="N1089" s="981">
        <f t="shared" si="49"/>
        <v>0</v>
      </c>
      <c r="O1089" s="981">
        <f t="shared" si="50"/>
        <v>12350000</v>
      </c>
      <c r="P1089" s="667"/>
      <c r="Q1089" s="667"/>
      <c r="R1089" s="667"/>
      <c r="S1089" s="667"/>
      <c r="T1089" s="667"/>
      <c r="U1089" s="667"/>
      <c r="V1089" s="667"/>
      <c r="W1089" s="667"/>
      <c r="X1089" s="667"/>
      <c r="Y1089" s="667"/>
      <c r="Z1089" s="667"/>
      <c r="AA1089" s="667"/>
      <c r="AB1089" s="667"/>
      <c r="AC1089" s="667"/>
      <c r="AD1089" s="667"/>
      <c r="AE1089" s="667"/>
      <c r="AF1089" s="667"/>
      <c r="AG1089" s="667"/>
      <c r="AH1089" s="667"/>
      <c r="AI1089" s="667"/>
      <c r="AJ1089" s="667"/>
      <c r="AK1089" s="668"/>
      <c r="AL1089" s="668"/>
      <c r="AM1089" s="668"/>
      <c r="AN1089" s="668"/>
      <c r="AO1089" s="668"/>
      <c r="AP1089" s="668"/>
      <c r="AQ1089" s="668"/>
      <c r="AR1089" s="668"/>
      <c r="AS1089" s="668"/>
      <c r="AT1089" s="668"/>
      <c r="AU1089" s="668"/>
      <c r="AV1089" s="668"/>
      <c r="AW1089" s="668"/>
      <c r="AX1089" s="668"/>
      <c r="AY1089" s="668"/>
      <c r="AZ1089" s="668"/>
      <c r="BA1089" s="668"/>
      <c r="BB1089" s="668"/>
      <c r="BC1089" s="668"/>
      <c r="BD1089" s="668"/>
      <c r="BE1089" s="668"/>
      <c r="BF1089" s="668"/>
      <c r="BG1089" s="668"/>
      <c r="BH1089" s="668"/>
      <c r="BI1089" s="668"/>
      <c r="BJ1089" s="668"/>
      <c r="BK1089" s="668"/>
      <c r="BL1089" s="668"/>
      <c r="BM1089" s="668"/>
      <c r="BN1089" s="668"/>
      <c r="BO1089" s="668"/>
      <c r="BP1089" s="668"/>
      <c r="BQ1089" s="668"/>
      <c r="BR1089" s="668"/>
      <c r="BS1089" s="668"/>
      <c r="BT1089" s="668"/>
      <c r="BU1089" s="668"/>
      <c r="BV1089" s="668"/>
      <c r="BW1089" s="668"/>
      <c r="BX1089" s="668"/>
      <c r="BY1089" s="668"/>
      <c r="BZ1089" s="668"/>
      <c r="CA1089" s="668"/>
      <c r="CB1089" s="668"/>
      <c r="CC1089" s="668"/>
      <c r="CD1089" s="668"/>
      <c r="CE1089" s="668"/>
      <c r="CF1089" s="668"/>
      <c r="CG1089" s="668"/>
      <c r="CH1089" s="668"/>
      <c r="CI1089" s="668"/>
      <c r="CJ1089" s="668"/>
      <c r="CK1089" s="668"/>
      <c r="CL1089" s="668"/>
      <c r="CM1089" s="668"/>
      <c r="CN1089" s="668"/>
      <c r="CO1089" s="668"/>
      <c r="CP1089" s="668"/>
      <c r="CQ1089" s="668"/>
      <c r="CR1089" s="668"/>
      <c r="CS1089" s="668"/>
      <c r="CT1089" s="668"/>
      <c r="CU1089" s="668"/>
      <c r="CV1089" s="668"/>
      <c r="CW1089" s="668"/>
      <c r="CX1089" s="668"/>
      <c r="CY1089" s="668"/>
      <c r="CZ1089" s="668"/>
      <c r="DA1089" s="668"/>
      <c r="DB1089" s="668"/>
      <c r="DC1089" s="668"/>
      <c r="DD1089" s="668"/>
      <c r="DE1089" s="668"/>
      <c r="DF1089" s="668"/>
      <c r="DG1089" s="668"/>
      <c r="DH1089" s="668"/>
      <c r="DI1089" s="668"/>
      <c r="DJ1089" s="668"/>
      <c r="DK1089" s="668"/>
      <c r="DL1089" s="668"/>
      <c r="DM1089" s="668"/>
      <c r="DN1089" s="668"/>
      <c r="DO1089" s="668"/>
      <c r="DP1089" s="668"/>
      <c r="DQ1089" s="668"/>
      <c r="DR1089" s="668"/>
      <c r="DS1089" s="668"/>
      <c r="DT1089" s="668"/>
      <c r="DU1089" s="668"/>
      <c r="DV1089" s="668"/>
      <c r="DW1089" s="668"/>
      <c r="DX1089" s="668"/>
      <c r="DY1089" s="668"/>
      <c r="DZ1089" s="668"/>
      <c r="EA1089" s="668"/>
      <c r="EB1089" s="668"/>
      <c r="EC1089" s="668"/>
      <c r="ED1089" s="668"/>
      <c r="EE1089" s="668"/>
      <c r="EF1089" s="668"/>
      <c r="EG1089" s="668"/>
      <c r="EH1089" s="668"/>
      <c r="EI1089" s="668"/>
      <c r="EJ1089" s="668"/>
      <c r="EK1089" s="668"/>
      <c r="EL1089" s="668"/>
      <c r="EM1089" s="668"/>
      <c r="EN1089" s="668"/>
      <c r="EO1089" s="668"/>
      <c r="EP1089" s="668"/>
      <c r="EQ1089" s="668"/>
      <c r="ER1089" s="668"/>
      <c r="ES1089" s="668"/>
      <c r="ET1089" s="668"/>
      <c r="EU1089" s="668"/>
      <c r="EV1089" s="668"/>
      <c r="EW1089" s="668"/>
      <c r="EX1089" s="668"/>
      <c r="EY1089" s="668"/>
      <c r="EZ1089" s="668"/>
      <c r="FA1089" s="668"/>
      <c r="FB1089" s="668"/>
      <c r="FC1089" s="668"/>
      <c r="FD1089" s="668"/>
      <c r="FE1089" s="668"/>
      <c r="FF1089" s="668"/>
    </row>
    <row r="1090" spans="1:162" s="678" customFormat="1" ht="24" customHeight="1" thickBot="1">
      <c r="A1090" s="424" t="s">
        <v>1554</v>
      </c>
      <c r="B1090" s="424"/>
      <c r="C1090" s="425"/>
      <c r="D1090" s="426" t="s">
        <v>1555</v>
      </c>
      <c r="E1090" s="427">
        <v>0</v>
      </c>
      <c r="F1090" s="427">
        <v>178651300</v>
      </c>
      <c r="G1090" s="439">
        <v>178651300</v>
      </c>
      <c r="H1090" s="667"/>
      <c r="I1090" s="675" t="s">
        <v>1554</v>
      </c>
      <c r="J1090" s="675"/>
      <c r="K1090" s="676"/>
      <c r="L1090" s="587" t="s">
        <v>4190</v>
      </c>
      <c r="M1090" s="984">
        <f t="shared" si="48"/>
        <v>0</v>
      </c>
      <c r="N1090" s="984">
        <f t="shared" si="49"/>
        <v>178651300</v>
      </c>
      <c r="O1090" s="984">
        <f t="shared" si="50"/>
        <v>178651300</v>
      </c>
      <c r="P1090" s="667"/>
      <c r="Q1090" s="667"/>
      <c r="R1090" s="667"/>
      <c r="S1090" s="667"/>
      <c r="T1090" s="667"/>
      <c r="U1090" s="667"/>
      <c r="V1090" s="667"/>
      <c r="W1090" s="667"/>
      <c r="X1090" s="667"/>
      <c r="Y1090" s="667"/>
      <c r="Z1090" s="667"/>
      <c r="AA1090" s="667"/>
      <c r="AB1090" s="667"/>
      <c r="AC1090" s="667"/>
      <c r="AD1090" s="667"/>
      <c r="AE1090" s="667"/>
      <c r="AF1090" s="667"/>
      <c r="AG1090" s="667"/>
      <c r="AH1090" s="667"/>
      <c r="AI1090" s="667"/>
      <c r="AJ1090" s="667"/>
      <c r="AK1090" s="668"/>
      <c r="AL1090" s="668"/>
      <c r="AM1090" s="668"/>
      <c r="AN1090" s="668"/>
      <c r="AO1090" s="668"/>
      <c r="AP1090" s="668"/>
      <c r="AQ1090" s="668"/>
      <c r="AR1090" s="668"/>
      <c r="AS1090" s="668"/>
      <c r="AT1090" s="668"/>
      <c r="AU1090" s="668"/>
      <c r="AV1090" s="668"/>
      <c r="AW1090" s="668"/>
      <c r="AX1090" s="668"/>
      <c r="AY1090" s="668"/>
      <c r="AZ1090" s="668"/>
      <c r="BA1090" s="668"/>
      <c r="BB1090" s="668"/>
      <c r="BC1090" s="668"/>
      <c r="BD1090" s="668"/>
      <c r="BE1090" s="668"/>
      <c r="BF1090" s="668"/>
      <c r="BG1090" s="668"/>
      <c r="BH1090" s="668"/>
      <c r="BI1090" s="668"/>
      <c r="BJ1090" s="668"/>
      <c r="BK1090" s="668"/>
      <c r="BL1090" s="668"/>
      <c r="BM1090" s="668"/>
      <c r="BN1090" s="668"/>
      <c r="BO1090" s="668"/>
      <c r="BP1090" s="668"/>
      <c r="BQ1090" s="668"/>
      <c r="BR1090" s="668"/>
      <c r="BS1090" s="668"/>
      <c r="BT1090" s="668"/>
      <c r="BU1090" s="668"/>
      <c r="BV1090" s="668"/>
      <c r="BW1090" s="668"/>
      <c r="BX1090" s="668"/>
      <c r="BY1090" s="668"/>
      <c r="BZ1090" s="668"/>
      <c r="CA1090" s="668"/>
      <c r="CB1090" s="668"/>
      <c r="CC1090" s="668"/>
      <c r="CD1090" s="668"/>
      <c r="CE1090" s="668"/>
      <c r="CF1090" s="668"/>
      <c r="CG1090" s="668"/>
      <c r="CH1090" s="668"/>
      <c r="CI1090" s="668"/>
      <c r="CJ1090" s="668"/>
      <c r="CK1090" s="668"/>
      <c r="CL1090" s="668"/>
      <c r="CM1090" s="668"/>
      <c r="CN1090" s="668"/>
      <c r="CO1090" s="668"/>
      <c r="CP1090" s="668"/>
      <c r="CQ1090" s="668"/>
      <c r="CR1090" s="668"/>
      <c r="CS1090" s="668"/>
      <c r="CT1090" s="668"/>
      <c r="CU1090" s="668"/>
      <c r="CV1090" s="668"/>
      <c r="CW1090" s="668"/>
      <c r="CX1090" s="668"/>
      <c r="CY1090" s="668"/>
      <c r="CZ1090" s="668"/>
      <c r="DA1090" s="668"/>
      <c r="DB1090" s="668"/>
      <c r="DC1090" s="668"/>
      <c r="DD1090" s="668"/>
      <c r="DE1090" s="668"/>
      <c r="DF1090" s="668"/>
      <c r="DG1090" s="668"/>
      <c r="DH1090" s="668"/>
      <c r="DI1090" s="668"/>
      <c r="DJ1090" s="668"/>
      <c r="DK1090" s="668"/>
      <c r="DL1090" s="668"/>
      <c r="DM1090" s="668"/>
      <c r="DN1090" s="668"/>
      <c r="DO1090" s="668"/>
      <c r="DP1090" s="668"/>
      <c r="DQ1090" s="668"/>
      <c r="DR1090" s="668"/>
      <c r="DS1090" s="668"/>
      <c r="DT1090" s="668"/>
      <c r="DU1090" s="668"/>
      <c r="DV1090" s="668"/>
      <c r="DW1090" s="668"/>
      <c r="DX1090" s="668"/>
      <c r="DY1090" s="668"/>
      <c r="DZ1090" s="668"/>
      <c r="EA1090" s="668"/>
      <c r="EB1090" s="668"/>
      <c r="EC1090" s="668"/>
      <c r="ED1090" s="668"/>
      <c r="EE1090" s="668"/>
      <c r="EF1090" s="668"/>
      <c r="EG1090" s="668"/>
      <c r="EH1090" s="668"/>
      <c r="EI1090" s="668"/>
      <c r="EJ1090" s="668"/>
      <c r="EK1090" s="668"/>
      <c r="EL1090" s="668"/>
      <c r="EM1090" s="668"/>
      <c r="EN1090" s="668"/>
      <c r="EO1090" s="668"/>
      <c r="EP1090" s="668"/>
      <c r="EQ1090" s="668"/>
      <c r="ER1090" s="668"/>
      <c r="ES1090" s="668"/>
      <c r="ET1090" s="668"/>
      <c r="EU1090" s="668"/>
      <c r="EV1090" s="668"/>
      <c r="EW1090" s="668"/>
      <c r="EX1090" s="668"/>
      <c r="EY1090" s="668"/>
      <c r="EZ1090" s="668"/>
      <c r="FA1090" s="668"/>
      <c r="FB1090" s="668"/>
      <c r="FC1090" s="668"/>
      <c r="FD1090" s="668"/>
      <c r="FE1090" s="668"/>
      <c r="FF1090" s="668"/>
    </row>
    <row r="1091" spans="1:162" s="672" customFormat="1" ht="24" customHeight="1" thickTop="1">
      <c r="A1091" s="414"/>
      <c r="B1091" s="415" t="s">
        <v>592</v>
      </c>
      <c r="C1091" s="414"/>
      <c r="D1091" s="416" t="s">
        <v>593</v>
      </c>
      <c r="E1091" s="417">
        <v>0</v>
      </c>
      <c r="F1091" s="417">
        <v>141599800</v>
      </c>
      <c r="G1091" s="417">
        <v>141599800</v>
      </c>
      <c r="H1091" s="667"/>
      <c r="I1091" s="665"/>
      <c r="J1091" s="666" t="s">
        <v>592</v>
      </c>
      <c r="K1091" s="665"/>
      <c r="L1091" s="585" t="s">
        <v>3339</v>
      </c>
      <c r="M1091" s="981">
        <f t="shared" si="48"/>
        <v>0</v>
      </c>
      <c r="N1091" s="981">
        <f t="shared" si="49"/>
        <v>141599800</v>
      </c>
      <c r="O1091" s="981">
        <f t="shared" si="50"/>
        <v>141599800</v>
      </c>
      <c r="P1091" s="667"/>
      <c r="Q1091" s="667"/>
      <c r="R1091" s="667"/>
      <c r="S1091" s="667"/>
      <c r="T1091" s="667"/>
      <c r="U1091" s="667"/>
      <c r="V1091" s="667"/>
      <c r="W1091" s="667"/>
      <c r="X1091" s="667"/>
      <c r="Y1091" s="667"/>
      <c r="Z1091" s="667"/>
      <c r="AA1091" s="667"/>
      <c r="AB1091" s="667"/>
      <c r="AC1091" s="667"/>
      <c r="AD1091" s="667"/>
      <c r="AE1091" s="667"/>
      <c r="AF1091" s="667"/>
      <c r="AG1091" s="667"/>
      <c r="AH1091" s="667"/>
      <c r="AI1091" s="667"/>
      <c r="AJ1091" s="667"/>
      <c r="AK1091" s="668"/>
      <c r="AL1091" s="668"/>
      <c r="AM1091" s="668"/>
      <c r="AN1091" s="668"/>
      <c r="AO1091" s="668"/>
      <c r="AP1091" s="668"/>
      <c r="AQ1091" s="668"/>
      <c r="AR1091" s="668"/>
      <c r="AS1091" s="668"/>
      <c r="AT1091" s="668"/>
      <c r="AU1091" s="668"/>
      <c r="AV1091" s="668"/>
      <c r="AW1091" s="668"/>
      <c r="AX1091" s="668"/>
      <c r="AY1091" s="668"/>
      <c r="AZ1091" s="668"/>
      <c r="BA1091" s="668"/>
      <c r="BB1091" s="668"/>
      <c r="BC1091" s="668"/>
      <c r="BD1091" s="668"/>
      <c r="BE1091" s="668"/>
      <c r="BF1091" s="668"/>
      <c r="BG1091" s="668"/>
      <c r="BH1091" s="668"/>
      <c r="BI1091" s="668"/>
      <c r="BJ1091" s="668"/>
      <c r="BK1091" s="668"/>
      <c r="BL1091" s="668"/>
      <c r="BM1091" s="668"/>
      <c r="BN1091" s="668"/>
      <c r="BO1091" s="668"/>
      <c r="BP1091" s="668"/>
      <c r="BQ1091" s="668"/>
      <c r="BR1091" s="668"/>
      <c r="BS1091" s="668"/>
      <c r="BT1091" s="668"/>
      <c r="BU1091" s="668"/>
      <c r="BV1091" s="668"/>
      <c r="BW1091" s="668"/>
      <c r="BX1091" s="668"/>
      <c r="BY1091" s="668"/>
      <c r="BZ1091" s="668"/>
      <c r="CA1091" s="668"/>
      <c r="CB1091" s="668"/>
      <c r="CC1091" s="668"/>
      <c r="CD1091" s="668"/>
      <c r="CE1091" s="668"/>
      <c r="CF1091" s="668"/>
      <c r="CG1091" s="668"/>
      <c r="CH1091" s="668"/>
      <c r="CI1091" s="668"/>
      <c r="CJ1091" s="668"/>
      <c r="CK1091" s="668"/>
      <c r="CL1091" s="668"/>
      <c r="CM1091" s="668"/>
      <c r="CN1091" s="668"/>
      <c r="CO1091" s="668"/>
      <c r="CP1091" s="668"/>
      <c r="CQ1091" s="668"/>
      <c r="CR1091" s="668"/>
      <c r="CS1091" s="668"/>
      <c r="CT1091" s="668"/>
      <c r="CU1091" s="668"/>
      <c r="CV1091" s="668"/>
      <c r="CW1091" s="668"/>
      <c r="CX1091" s="668"/>
      <c r="CY1091" s="668"/>
      <c r="CZ1091" s="668"/>
      <c r="DA1091" s="668"/>
      <c r="DB1091" s="668"/>
      <c r="DC1091" s="668"/>
      <c r="DD1091" s="668"/>
      <c r="DE1091" s="668"/>
      <c r="DF1091" s="668"/>
      <c r="DG1091" s="668"/>
      <c r="DH1091" s="668"/>
      <c r="DI1091" s="668"/>
      <c r="DJ1091" s="668"/>
      <c r="DK1091" s="668"/>
      <c r="DL1091" s="668"/>
      <c r="DM1091" s="668"/>
      <c r="DN1091" s="668"/>
      <c r="DO1091" s="668"/>
      <c r="DP1091" s="668"/>
      <c r="DQ1091" s="668"/>
      <c r="DR1091" s="668"/>
      <c r="DS1091" s="668"/>
      <c r="DT1091" s="668"/>
      <c r="DU1091" s="668"/>
      <c r="DV1091" s="668"/>
      <c r="DW1091" s="668"/>
      <c r="DX1091" s="668"/>
      <c r="DY1091" s="668"/>
      <c r="DZ1091" s="668"/>
      <c r="EA1091" s="668"/>
      <c r="EB1091" s="668"/>
      <c r="EC1091" s="668"/>
      <c r="ED1091" s="668"/>
      <c r="EE1091" s="668"/>
      <c r="EF1091" s="668"/>
      <c r="EG1091" s="668"/>
      <c r="EH1091" s="668"/>
      <c r="EI1091" s="668"/>
      <c r="EJ1091" s="668"/>
      <c r="EK1091" s="668"/>
      <c r="EL1091" s="668"/>
      <c r="EM1091" s="668"/>
      <c r="EN1091" s="668"/>
      <c r="EO1091" s="668"/>
      <c r="EP1091" s="668"/>
      <c r="EQ1091" s="668"/>
      <c r="ER1091" s="668"/>
      <c r="ES1091" s="668"/>
      <c r="ET1091" s="668"/>
      <c r="EU1091" s="668"/>
      <c r="EV1091" s="668"/>
      <c r="EW1091" s="668"/>
      <c r="EX1091" s="668"/>
      <c r="EY1091" s="668"/>
      <c r="EZ1091" s="668"/>
      <c r="FA1091" s="668"/>
      <c r="FB1091" s="668"/>
      <c r="FC1091" s="668"/>
      <c r="FD1091" s="668"/>
      <c r="FE1091" s="668"/>
      <c r="FF1091" s="668"/>
    </row>
    <row r="1092" spans="1:162" s="688" customFormat="1" ht="24" customHeight="1">
      <c r="A1092" s="385"/>
      <c r="B1092" s="385"/>
      <c r="C1092" s="384" t="s">
        <v>592</v>
      </c>
      <c r="D1092" s="418" t="s">
        <v>1556</v>
      </c>
      <c r="E1092" s="419">
        <v>0</v>
      </c>
      <c r="F1092" s="419">
        <v>135519800</v>
      </c>
      <c r="G1092" s="417">
        <v>135519800</v>
      </c>
      <c r="H1092" s="662"/>
      <c r="I1092" s="669"/>
      <c r="J1092" s="669"/>
      <c r="K1092" s="670" t="s">
        <v>592</v>
      </c>
      <c r="L1092" s="586" t="s">
        <v>4191</v>
      </c>
      <c r="M1092" s="982">
        <f t="shared" si="48"/>
        <v>0</v>
      </c>
      <c r="N1092" s="982">
        <f t="shared" si="49"/>
        <v>135519800</v>
      </c>
      <c r="O1092" s="982">
        <f t="shared" si="50"/>
        <v>135519800</v>
      </c>
      <c r="P1092" s="662"/>
      <c r="Q1092" s="662"/>
      <c r="R1092" s="662"/>
      <c r="S1092" s="662"/>
      <c r="T1092" s="662"/>
      <c r="U1092" s="662"/>
      <c r="V1092" s="662"/>
      <c r="W1092" s="662"/>
      <c r="X1092" s="662"/>
      <c r="Y1092" s="662"/>
      <c r="Z1092" s="662"/>
      <c r="AA1092" s="662"/>
      <c r="AB1092" s="662"/>
      <c r="AC1092" s="662"/>
      <c r="AD1092" s="662"/>
      <c r="AE1092" s="662"/>
      <c r="AF1092" s="662"/>
      <c r="AG1092" s="662"/>
      <c r="AH1092" s="662"/>
      <c r="AI1092" s="662"/>
      <c r="AJ1092" s="662"/>
      <c r="AK1092" s="663"/>
      <c r="AL1092" s="663"/>
      <c r="AM1092" s="663"/>
      <c r="AN1092" s="663"/>
      <c r="AO1092" s="663"/>
      <c r="AP1092" s="663"/>
      <c r="AQ1092" s="663"/>
      <c r="AR1092" s="663"/>
      <c r="AS1092" s="663"/>
      <c r="AT1092" s="663"/>
      <c r="AU1092" s="663"/>
      <c r="AV1092" s="663"/>
      <c r="AW1092" s="663"/>
      <c r="AX1092" s="663"/>
      <c r="AY1092" s="663"/>
      <c r="AZ1092" s="663"/>
      <c r="BA1092" s="663"/>
      <c r="BB1092" s="663"/>
      <c r="BC1092" s="663"/>
      <c r="BD1092" s="663"/>
      <c r="BE1092" s="663"/>
      <c r="BF1092" s="663"/>
      <c r="BG1092" s="663"/>
      <c r="BH1092" s="663"/>
      <c r="BI1092" s="663"/>
      <c r="BJ1092" s="663"/>
      <c r="BK1092" s="663"/>
      <c r="BL1092" s="663"/>
      <c r="BM1092" s="663"/>
      <c r="BN1092" s="663"/>
      <c r="BO1092" s="663"/>
      <c r="BP1092" s="663"/>
      <c r="BQ1092" s="663"/>
      <c r="BR1092" s="663"/>
      <c r="BS1092" s="663"/>
      <c r="BT1092" s="663"/>
      <c r="BU1092" s="663"/>
      <c r="BV1092" s="663"/>
      <c r="BW1092" s="663"/>
      <c r="BX1092" s="663"/>
      <c r="BY1092" s="663"/>
      <c r="BZ1092" s="663"/>
      <c r="CA1092" s="663"/>
      <c r="CB1092" s="663"/>
      <c r="CC1092" s="663"/>
      <c r="CD1092" s="663"/>
      <c r="CE1092" s="663"/>
      <c r="CF1092" s="663"/>
      <c r="CG1092" s="663"/>
      <c r="CH1092" s="663"/>
      <c r="CI1092" s="663"/>
      <c r="CJ1092" s="663"/>
      <c r="CK1092" s="663"/>
      <c r="CL1092" s="663"/>
      <c r="CM1092" s="663"/>
      <c r="CN1092" s="663"/>
      <c r="CO1092" s="663"/>
      <c r="CP1092" s="663"/>
      <c r="CQ1092" s="663"/>
      <c r="CR1092" s="663"/>
      <c r="CS1092" s="663"/>
      <c r="CT1092" s="663"/>
      <c r="CU1092" s="663"/>
      <c r="CV1092" s="663"/>
      <c r="CW1092" s="663"/>
      <c r="CX1092" s="663"/>
      <c r="CY1092" s="663"/>
      <c r="CZ1092" s="663"/>
      <c r="DA1092" s="663"/>
      <c r="DB1092" s="663"/>
      <c r="DC1092" s="663"/>
      <c r="DD1092" s="663"/>
      <c r="DE1092" s="663"/>
      <c r="DF1092" s="663"/>
      <c r="DG1092" s="663"/>
      <c r="DH1092" s="663"/>
      <c r="DI1092" s="663"/>
      <c r="DJ1092" s="663"/>
      <c r="DK1092" s="663"/>
      <c r="DL1092" s="663"/>
      <c r="DM1092" s="663"/>
      <c r="DN1092" s="663"/>
      <c r="DO1092" s="663"/>
      <c r="DP1092" s="663"/>
      <c r="DQ1092" s="663"/>
      <c r="DR1092" s="663"/>
      <c r="DS1092" s="663"/>
      <c r="DT1092" s="663"/>
      <c r="DU1092" s="663"/>
      <c r="DV1092" s="663"/>
      <c r="DW1092" s="663"/>
      <c r="DX1092" s="663"/>
      <c r="DY1092" s="663"/>
      <c r="DZ1092" s="663"/>
      <c r="EA1092" s="663"/>
      <c r="EB1092" s="663"/>
      <c r="EC1092" s="663"/>
      <c r="ED1092" s="663"/>
      <c r="EE1092" s="663"/>
      <c r="EF1092" s="663"/>
      <c r="EG1092" s="663"/>
      <c r="EH1092" s="663"/>
      <c r="EI1092" s="663"/>
      <c r="EJ1092" s="663"/>
      <c r="EK1092" s="663"/>
      <c r="EL1092" s="663"/>
      <c r="EM1092" s="663"/>
      <c r="EN1092" s="663"/>
      <c r="EO1092" s="663"/>
      <c r="EP1092" s="663"/>
      <c r="EQ1092" s="663"/>
      <c r="ER1092" s="663"/>
      <c r="ES1092" s="663"/>
      <c r="ET1092" s="663"/>
      <c r="EU1092" s="663"/>
      <c r="EV1092" s="663"/>
      <c r="EW1092" s="663"/>
      <c r="EX1092" s="663"/>
      <c r="EY1092" s="663"/>
      <c r="EZ1092" s="663"/>
      <c r="FA1092" s="663"/>
      <c r="FB1092" s="663"/>
      <c r="FC1092" s="663"/>
      <c r="FD1092" s="663"/>
      <c r="FE1092" s="663"/>
      <c r="FF1092" s="663"/>
    </row>
    <row r="1093" spans="1:162" s="668" customFormat="1" ht="24" customHeight="1">
      <c r="A1093" s="385"/>
      <c r="B1093" s="384"/>
      <c r="C1093" s="385" t="s">
        <v>599</v>
      </c>
      <c r="D1093" s="418" t="s">
        <v>1557</v>
      </c>
      <c r="E1093" s="419">
        <v>0</v>
      </c>
      <c r="F1093" s="419">
        <v>6080000</v>
      </c>
      <c r="G1093" s="417">
        <v>6080000</v>
      </c>
      <c r="H1093" s="667"/>
      <c r="I1093" s="669"/>
      <c r="J1093" s="670"/>
      <c r="K1093" s="669" t="s">
        <v>599</v>
      </c>
      <c r="L1093" s="586" t="s">
        <v>4192</v>
      </c>
      <c r="M1093" s="982">
        <f t="shared" si="48"/>
        <v>0</v>
      </c>
      <c r="N1093" s="982">
        <f t="shared" si="49"/>
        <v>6080000</v>
      </c>
      <c r="O1093" s="982">
        <f t="shared" si="50"/>
        <v>6080000</v>
      </c>
      <c r="P1093" s="667"/>
      <c r="Q1093" s="667"/>
      <c r="R1093" s="667"/>
      <c r="S1093" s="667"/>
      <c r="T1093" s="667"/>
      <c r="U1093" s="667"/>
      <c r="V1093" s="667"/>
      <c r="W1093" s="667"/>
      <c r="X1093" s="667"/>
      <c r="Y1093" s="667"/>
      <c r="Z1093" s="667"/>
      <c r="AA1093" s="667"/>
      <c r="AB1093" s="667"/>
      <c r="AC1093" s="667"/>
      <c r="AD1093" s="667"/>
      <c r="AE1093" s="667"/>
      <c r="AF1093" s="667"/>
      <c r="AG1093" s="667"/>
      <c r="AH1093" s="667"/>
      <c r="AI1093" s="667"/>
      <c r="AJ1093" s="667"/>
    </row>
    <row r="1094" spans="1:162" s="668" customFormat="1" ht="24" customHeight="1">
      <c r="A1094" s="428"/>
      <c r="B1094" s="428" t="s">
        <v>595</v>
      </c>
      <c r="C1094" s="429"/>
      <c r="D1094" s="553" t="s">
        <v>1558</v>
      </c>
      <c r="E1094" s="431">
        <v>0</v>
      </c>
      <c r="F1094" s="431">
        <v>16920000</v>
      </c>
      <c r="G1094" s="417">
        <v>16920000</v>
      </c>
      <c r="H1094" s="667"/>
      <c r="I1094" s="679"/>
      <c r="J1094" s="679" t="s">
        <v>595</v>
      </c>
      <c r="K1094" s="680"/>
      <c r="L1094" s="588" t="s">
        <v>4193</v>
      </c>
      <c r="M1094" s="985">
        <f t="shared" ref="M1094:M1157" si="51">E1094</f>
        <v>0</v>
      </c>
      <c r="N1094" s="985">
        <f t="shared" ref="N1094:N1157" si="52">F1094</f>
        <v>16920000</v>
      </c>
      <c r="O1094" s="985">
        <f t="shared" ref="O1094:O1157" si="53">G1094</f>
        <v>16920000</v>
      </c>
      <c r="P1094" s="667"/>
      <c r="Q1094" s="667"/>
      <c r="R1094" s="667"/>
      <c r="S1094" s="667"/>
      <c r="T1094" s="667"/>
      <c r="U1094" s="667"/>
      <c r="V1094" s="667"/>
      <c r="W1094" s="667"/>
      <c r="X1094" s="667"/>
      <c r="Y1094" s="667"/>
      <c r="Z1094" s="667"/>
      <c r="AA1094" s="667"/>
      <c r="AB1094" s="667"/>
      <c r="AC1094" s="667"/>
      <c r="AD1094" s="667"/>
      <c r="AE1094" s="667"/>
      <c r="AF1094" s="667"/>
      <c r="AG1094" s="667"/>
      <c r="AH1094" s="667"/>
      <c r="AI1094" s="667"/>
      <c r="AJ1094" s="667"/>
    </row>
    <row r="1095" spans="1:162" s="696" customFormat="1" ht="24" customHeight="1">
      <c r="A1095" s="384"/>
      <c r="B1095" s="385"/>
      <c r="C1095" s="385" t="s">
        <v>592</v>
      </c>
      <c r="D1095" s="478" t="s">
        <v>1559</v>
      </c>
      <c r="E1095" s="419">
        <v>0</v>
      </c>
      <c r="F1095" s="419">
        <v>1130000</v>
      </c>
      <c r="G1095" s="417">
        <v>1130000</v>
      </c>
      <c r="H1095" s="662"/>
      <c r="I1095" s="670"/>
      <c r="J1095" s="669"/>
      <c r="K1095" s="669" t="s">
        <v>592</v>
      </c>
      <c r="L1095" s="586" t="s">
        <v>4194</v>
      </c>
      <c r="M1095" s="982">
        <f t="shared" si="51"/>
        <v>0</v>
      </c>
      <c r="N1095" s="982">
        <f t="shared" si="52"/>
        <v>1130000</v>
      </c>
      <c r="O1095" s="982">
        <f t="shared" si="53"/>
        <v>1130000</v>
      </c>
      <c r="P1095" s="662"/>
      <c r="Q1095" s="662"/>
      <c r="R1095" s="662"/>
      <c r="S1095" s="662"/>
      <c r="T1095" s="662"/>
      <c r="U1095" s="662"/>
      <c r="V1095" s="662"/>
      <c r="W1095" s="662"/>
      <c r="X1095" s="662"/>
      <c r="Y1095" s="662"/>
      <c r="Z1095" s="662"/>
      <c r="AA1095" s="662"/>
      <c r="AB1095" s="662"/>
      <c r="AC1095" s="662"/>
      <c r="AD1095" s="662"/>
      <c r="AE1095" s="662"/>
      <c r="AF1095" s="662"/>
      <c r="AG1095" s="662"/>
      <c r="AH1095" s="662"/>
      <c r="AI1095" s="662"/>
      <c r="AJ1095" s="662"/>
      <c r="AK1095" s="663"/>
      <c r="AL1095" s="663"/>
      <c r="AM1095" s="663"/>
      <c r="AN1095" s="663"/>
      <c r="AO1095" s="663"/>
      <c r="AP1095" s="663"/>
      <c r="AQ1095" s="663"/>
      <c r="AR1095" s="663"/>
      <c r="AS1095" s="663"/>
      <c r="AT1095" s="663"/>
      <c r="AU1095" s="663"/>
      <c r="AV1095" s="663"/>
      <c r="AW1095" s="663"/>
      <c r="AX1095" s="663"/>
      <c r="AY1095" s="663"/>
      <c r="AZ1095" s="663"/>
      <c r="BA1095" s="663"/>
      <c r="BB1095" s="663"/>
      <c r="BC1095" s="663"/>
      <c r="BD1095" s="663"/>
      <c r="BE1095" s="663"/>
      <c r="BF1095" s="663"/>
      <c r="BG1095" s="663"/>
      <c r="BH1095" s="663"/>
      <c r="BI1095" s="663"/>
      <c r="BJ1095" s="663"/>
      <c r="BK1095" s="663"/>
      <c r="BL1095" s="663"/>
      <c r="BM1095" s="663"/>
      <c r="BN1095" s="663"/>
      <c r="BO1095" s="663"/>
      <c r="BP1095" s="663"/>
      <c r="BQ1095" s="663"/>
      <c r="BR1095" s="663"/>
      <c r="BS1095" s="663"/>
      <c r="BT1095" s="663"/>
      <c r="BU1095" s="663"/>
      <c r="BV1095" s="663"/>
      <c r="BW1095" s="663"/>
      <c r="BX1095" s="663"/>
      <c r="BY1095" s="663"/>
      <c r="BZ1095" s="663"/>
      <c r="CA1095" s="663"/>
      <c r="CB1095" s="663"/>
      <c r="CC1095" s="663"/>
      <c r="CD1095" s="663"/>
      <c r="CE1095" s="663"/>
      <c r="CF1095" s="663"/>
      <c r="CG1095" s="663"/>
      <c r="CH1095" s="663"/>
      <c r="CI1095" s="663"/>
      <c r="CJ1095" s="663"/>
      <c r="CK1095" s="663"/>
      <c r="CL1095" s="663"/>
      <c r="CM1095" s="663"/>
      <c r="CN1095" s="663"/>
      <c r="CO1095" s="663"/>
      <c r="CP1095" s="663"/>
      <c r="CQ1095" s="663"/>
      <c r="CR1095" s="663"/>
      <c r="CS1095" s="663"/>
      <c r="CT1095" s="663"/>
      <c r="CU1095" s="663"/>
      <c r="CV1095" s="663"/>
      <c r="CW1095" s="663"/>
      <c r="CX1095" s="663"/>
      <c r="CY1095" s="663"/>
      <c r="CZ1095" s="663"/>
      <c r="DA1095" s="663"/>
      <c r="DB1095" s="663"/>
      <c r="DC1095" s="663"/>
      <c r="DD1095" s="663"/>
      <c r="DE1095" s="663"/>
      <c r="DF1095" s="663"/>
      <c r="DG1095" s="663"/>
      <c r="DH1095" s="663"/>
      <c r="DI1095" s="663"/>
      <c r="DJ1095" s="663"/>
      <c r="DK1095" s="663"/>
      <c r="DL1095" s="663"/>
      <c r="DM1095" s="663"/>
      <c r="DN1095" s="663"/>
      <c r="DO1095" s="663"/>
      <c r="DP1095" s="663"/>
      <c r="DQ1095" s="663"/>
      <c r="DR1095" s="663"/>
      <c r="DS1095" s="663"/>
      <c r="DT1095" s="663"/>
      <c r="DU1095" s="663"/>
      <c r="DV1095" s="663"/>
      <c r="DW1095" s="663"/>
      <c r="DX1095" s="663"/>
      <c r="DY1095" s="663"/>
      <c r="DZ1095" s="663"/>
      <c r="EA1095" s="663"/>
      <c r="EB1095" s="663"/>
      <c r="EC1095" s="663"/>
      <c r="ED1095" s="663"/>
      <c r="EE1095" s="663"/>
      <c r="EF1095" s="663"/>
      <c r="EG1095" s="663"/>
      <c r="EH1095" s="663"/>
      <c r="EI1095" s="663"/>
      <c r="EJ1095" s="663"/>
      <c r="EK1095" s="663"/>
      <c r="EL1095" s="663"/>
      <c r="EM1095" s="663"/>
      <c r="EN1095" s="663"/>
      <c r="EO1095" s="663"/>
      <c r="EP1095" s="663"/>
      <c r="EQ1095" s="663"/>
      <c r="ER1095" s="663"/>
      <c r="ES1095" s="663"/>
      <c r="ET1095" s="663"/>
      <c r="EU1095" s="663"/>
      <c r="EV1095" s="663"/>
      <c r="EW1095" s="663"/>
      <c r="EX1095" s="663"/>
      <c r="EY1095" s="663"/>
      <c r="EZ1095" s="663"/>
      <c r="FA1095" s="663"/>
      <c r="FB1095" s="663"/>
      <c r="FC1095" s="663"/>
      <c r="FD1095" s="663"/>
      <c r="FE1095" s="663"/>
      <c r="FF1095" s="663"/>
    </row>
    <row r="1096" spans="1:162" s="688" customFormat="1" ht="24" customHeight="1">
      <c r="A1096" s="414"/>
      <c r="B1096" s="415"/>
      <c r="C1096" s="414" t="s">
        <v>599</v>
      </c>
      <c r="D1096" s="552" t="s">
        <v>1560</v>
      </c>
      <c r="E1096" s="417">
        <v>0</v>
      </c>
      <c r="F1096" s="417">
        <v>5460000</v>
      </c>
      <c r="G1096" s="417">
        <v>5460000</v>
      </c>
      <c r="H1096" s="662"/>
      <c r="I1096" s="665"/>
      <c r="J1096" s="666"/>
      <c r="K1096" s="665" t="s">
        <v>599</v>
      </c>
      <c r="L1096" s="585" t="s">
        <v>4195</v>
      </c>
      <c r="M1096" s="981">
        <f t="shared" si="51"/>
        <v>0</v>
      </c>
      <c r="N1096" s="981">
        <f t="shared" si="52"/>
        <v>5460000</v>
      </c>
      <c r="O1096" s="981">
        <f t="shared" si="53"/>
        <v>5460000</v>
      </c>
      <c r="P1096" s="662"/>
      <c r="Q1096" s="662"/>
      <c r="R1096" s="662"/>
      <c r="S1096" s="662"/>
      <c r="T1096" s="662"/>
      <c r="U1096" s="662"/>
      <c r="V1096" s="662"/>
      <c r="W1096" s="662"/>
      <c r="X1096" s="662"/>
      <c r="Y1096" s="662"/>
      <c r="Z1096" s="662"/>
      <c r="AA1096" s="662"/>
      <c r="AB1096" s="662"/>
      <c r="AC1096" s="662"/>
      <c r="AD1096" s="662"/>
      <c r="AE1096" s="662"/>
      <c r="AF1096" s="662"/>
      <c r="AG1096" s="662"/>
      <c r="AH1096" s="662"/>
      <c r="AI1096" s="662"/>
      <c r="AJ1096" s="662"/>
      <c r="AK1096" s="663"/>
      <c r="AL1096" s="663"/>
      <c r="AM1096" s="663"/>
      <c r="AN1096" s="663"/>
      <c r="AO1096" s="663"/>
      <c r="AP1096" s="663"/>
      <c r="AQ1096" s="663"/>
      <c r="AR1096" s="663"/>
      <c r="AS1096" s="663"/>
      <c r="AT1096" s="663"/>
      <c r="AU1096" s="663"/>
      <c r="AV1096" s="663"/>
      <c r="AW1096" s="663"/>
      <c r="AX1096" s="663"/>
      <c r="AY1096" s="663"/>
      <c r="AZ1096" s="663"/>
      <c r="BA1096" s="663"/>
      <c r="BB1096" s="663"/>
      <c r="BC1096" s="663"/>
      <c r="BD1096" s="663"/>
      <c r="BE1096" s="663"/>
      <c r="BF1096" s="663"/>
      <c r="BG1096" s="663"/>
      <c r="BH1096" s="663"/>
      <c r="BI1096" s="663"/>
      <c r="BJ1096" s="663"/>
      <c r="BK1096" s="663"/>
      <c r="BL1096" s="663"/>
      <c r="BM1096" s="663"/>
      <c r="BN1096" s="663"/>
      <c r="BO1096" s="663"/>
      <c r="BP1096" s="663"/>
      <c r="BQ1096" s="663"/>
      <c r="BR1096" s="663"/>
      <c r="BS1096" s="663"/>
      <c r="BT1096" s="663"/>
      <c r="BU1096" s="663"/>
      <c r="BV1096" s="663"/>
      <c r="BW1096" s="663"/>
      <c r="BX1096" s="663"/>
      <c r="BY1096" s="663"/>
      <c r="BZ1096" s="663"/>
      <c r="CA1096" s="663"/>
      <c r="CB1096" s="663"/>
      <c r="CC1096" s="663"/>
      <c r="CD1096" s="663"/>
      <c r="CE1096" s="663"/>
      <c r="CF1096" s="663"/>
      <c r="CG1096" s="663"/>
      <c r="CH1096" s="663"/>
      <c r="CI1096" s="663"/>
      <c r="CJ1096" s="663"/>
      <c r="CK1096" s="663"/>
      <c r="CL1096" s="663"/>
      <c r="CM1096" s="663"/>
      <c r="CN1096" s="663"/>
      <c r="CO1096" s="663"/>
      <c r="CP1096" s="663"/>
      <c r="CQ1096" s="663"/>
      <c r="CR1096" s="663"/>
      <c r="CS1096" s="663"/>
      <c r="CT1096" s="663"/>
      <c r="CU1096" s="663"/>
      <c r="CV1096" s="663"/>
      <c r="CW1096" s="663"/>
      <c r="CX1096" s="663"/>
      <c r="CY1096" s="663"/>
      <c r="CZ1096" s="663"/>
      <c r="DA1096" s="663"/>
      <c r="DB1096" s="663"/>
      <c r="DC1096" s="663"/>
      <c r="DD1096" s="663"/>
      <c r="DE1096" s="663"/>
      <c r="DF1096" s="663"/>
      <c r="DG1096" s="663"/>
      <c r="DH1096" s="663"/>
      <c r="DI1096" s="663"/>
      <c r="DJ1096" s="663"/>
      <c r="DK1096" s="663"/>
      <c r="DL1096" s="663"/>
      <c r="DM1096" s="663"/>
      <c r="DN1096" s="663"/>
      <c r="DO1096" s="663"/>
      <c r="DP1096" s="663"/>
      <c r="DQ1096" s="663"/>
      <c r="DR1096" s="663"/>
      <c r="DS1096" s="663"/>
      <c r="DT1096" s="663"/>
      <c r="DU1096" s="663"/>
      <c r="DV1096" s="663"/>
      <c r="DW1096" s="663"/>
      <c r="DX1096" s="663"/>
      <c r="DY1096" s="663"/>
      <c r="DZ1096" s="663"/>
      <c r="EA1096" s="663"/>
      <c r="EB1096" s="663"/>
      <c r="EC1096" s="663"/>
      <c r="ED1096" s="663"/>
      <c r="EE1096" s="663"/>
      <c r="EF1096" s="663"/>
      <c r="EG1096" s="663"/>
      <c r="EH1096" s="663"/>
      <c r="EI1096" s="663"/>
      <c r="EJ1096" s="663"/>
      <c r="EK1096" s="663"/>
      <c r="EL1096" s="663"/>
      <c r="EM1096" s="663"/>
      <c r="EN1096" s="663"/>
      <c r="EO1096" s="663"/>
      <c r="EP1096" s="663"/>
      <c r="EQ1096" s="663"/>
      <c r="ER1096" s="663"/>
      <c r="ES1096" s="663"/>
      <c r="ET1096" s="663"/>
      <c r="EU1096" s="663"/>
      <c r="EV1096" s="663"/>
      <c r="EW1096" s="663"/>
      <c r="EX1096" s="663"/>
      <c r="EY1096" s="663"/>
      <c r="EZ1096" s="663"/>
      <c r="FA1096" s="663"/>
      <c r="FB1096" s="663"/>
      <c r="FC1096" s="663"/>
      <c r="FD1096" s="663"/>
      <c r="FE1096" s="663"/>
      <c r="FF1096" s="663"/>
    </row>
    <row r="1097" spans="1:162" s="672" customFormat="1" ht="24" customHeight="1">
      <c r="A1097" s="385"/>
      <c r="B1097" s="385"/>
      <c r="C1097" s="384" t="s">
        <v>603</v>
      </c>
      <c r="D1097" s="418" t="s">
        <v>1561</v>
      </c>
      <c r="E1097" s="419">
        <v>0</v>
      </c>
      <c r="F1097" s="419">
        <v>3100000</v>
      </c>
      <c r="G1097" s="417">
        <v>3100000</v>
      </c>
      <c r="H1097" s="667"/>
      <c r="I1097" s="669"/>
      <c r="J1097" s="669"/>
      <c r="K1097" s="670" t="s">
        <v>603</v>
      </c>
      <c r="L1097" s="586" t="s">
        <v>4196</v>
      </c>
      <c r="M1097" s="982">
        <f t="shared" si="51"/>
        <v>0</v>
      </c>
      <c r="N1097" s="982">
        <f t="shared" si="52"/>
        <v>3100000</v>
      </c>
      <c r="O1097" s="982">
        <f t="shared" si="53"/>
        <v>3100000</v>
      </c>
      <c r="P1097" s="667"/>
      <c r="Q1097" s="667"/>
      <c r="R1097" s="667"/>
      <c r="S1097" s="667"/>
      <c r="T1097" s="667"/>
      <c r="U1097" s="667"/>
      <c r="V1097" s="667"/>
      <c r="W1097" s="667"/>
      <c r="X1097" s="667"/>
      <c r="Y1097" s="667"/>
      <c r="Z1097" s="667"/>
      <c r="AA1097" s="667"/>
      <c r="AB1097" s="667"/>
      <c r="AC1097" s="667"/>
      <c r="AD1097" s="667"/>
      <c r="AE1097" s="667"/>
      <c r="AF1097" s="667"/>
      <c r="AG1097" s="667"/>
      <c r="AH1097" s="667"/>
      <c r="AI1097" s="667"/>
      <c r="AJ1097" s="667"/>
      <c r="AK1097" s="668"/>
      <c r="AL1097" s="668"/>
      <c r="AM1097" s="668"/>
      <c r="AN1097" s="668"/>
      <c r="AO1097" s="668"/>
      <c r="AP1097" s="668"/>
      <c r="AQ1097" s="668"/>
      <c r="AR1097" s="668"/>
      <c r="AS1097" s="668"/>
      <c r="AT1097" s="668"/>
      <c r="AU1097" s="668"/>
      <c r="AV1097" s="668"/>
      <c r="AW1097" s="668"/>
      <c r="AX1097" s="668"/>
      <c r="AY1097" s="668"/>
      <c r="AZ1097" s="668"/>
      <c r="BA1097" s="668"/>
      <c r="BB1097" s="668"/>
      <c r="BC1097" s="668"/>
      <c r="BD1097" s="668"/>
      <c r="BE1097" s="668"/>
      <c r="BF1097" s="668"/>
      <c r="BG1097" s="668"/>
      <c r="BH1097" s="668"/>
      <c r="BI1097" s="668"/>
      <c r="BJ1097" s="668"/>
      <c r="BK1097" s="668"/>
      <c r="BL1097" s="668"/>
      <c r="BM1097" s="668"/>
      <c r="BN1097" s="668"/>
      <c r="BO1097" s="668"/>
      <c r="BP1097" s="668"/>
      <c r="BQ1097" s="668"/>
      <c r="BR1097" s="668"/>
      <c r="BS1097" s="668"/>
      <c r="BT1097" s="668"/>
      <c r="BU1097" s="668"/>
      <c r="BV1097" s="668"/>
      <c r="BW1097" s="668"/>
      <c r="BX1097" s="668"/>
      <c r="BY1097" s="668"/>
      <c r="BZ1097" s="668"/>
      <c r="CA1097" s="668"/>
      <c r="CB1097" s="668"/>
      <c r="CC1097" s="668"/>
      <c r="CD1097" s="668"/>
      <c r="CE1097" s="668"/>
      <c r="CF1097" s="668"/>
      <c r="CG1097" s="668"/>
      <c r="CH1097" s="668"/>
      <c r="CI1097" s="668"/>
      <c r="CJ1097" s="668"/>
      <c r="CK1097" s="668"/>
      <c r="CL1097" s="668"/>
      <c r="CM1097" s="668"/>
      <c r="CN1097" s="668"/>
      <c r="CO1097" s="668"/>
      <c r="CP1097" s="668"/>
      <c r="CQ1097" s="668"/>
      <c r="CR1097" s="668"/>
      <c r="CS1097" s="668"/>
      <c r="CT1097" s="668"/>
      <c r="CU1097" s="668"/>
      <c r="CV1097" s="668"/>
      <c r="CW1097" s="668"/>
      <c r="CX1097" s="668"/>
      <c r="CY1097" s="668"/>
      <c r="CZ1097" s="668"/>
      <c r="DA1097" s="668"/>
      <c r="DB1097" s="668"/>
      <c r="DC1097" s="668"/>
      <c r="DD1097" s="668"/>
      <c r="DE1097" s="668"/>
      <c r="DF1097" s="668"/>
      <c r="DG1097" s="668"/>
      <c r="DH1097" s="668"/>
      <c r="DI1097" s="668"/>
      <c r="DJ1097" s="668"/>
      <c r="DK1097" s="668"/>
      <c r="DL1097" s="668"/>
      <c r="DM1097" s="668"/>
      <c r="DN1097" s="668"/>
      <c r="DO1097" s="668"/>
      <c r="DP1097" s="668"/>
      <c r="DQ1097" s="668"/>
      <c r="DR1097" s="668"/>
      <c r="DS1097" s="668"/>
      <c r="DT1097" s="668"/>
      <c r="DU1097" s="668"/>
      <c r="DV1097" s="668"/>
      <c r="DW1097" s="668"/>
      <c r="DX1097" s="668"/>
      <c r="DY1097" s="668"/>
      <c r="DZ1097" s="668"/>
      <c r="EA1097" s="668"/>
      <c r="EB1097" s="668"/>
      <c r="EC1097" s="668"/>
      <c r="ED1097" s="668"/>
      <c r="EE1097" s="668"/>
      <c r="EF1097" s="668"/>
      <c r="EG1097" s="668"/>
      <c r="EH1097" s="668"/>
      <c r="EI1097" s="668"/>
      <c r="EJ1097" s="668"/>
      <c r="EK1097" s="668"/>
      <c r="EL1097" s="668"/>
      <c r="EM1097" s="668"/>
      <c r="EN1097" s="668"/>
      <c r="EO1097" s="668"/>
      <c r="EP1097" s="668"/>
      <c r="EQ1097" s="668"/>
      <c r="ER1097" s="668"/>
      <c r="ES1097" s="668"/>
      <c r="ET1097" s="668"/>
      <c r="EU1097" s="668"/>
      <c r="EV1097" s="668"/>
      <c r="EW1097" s="668"/>
      <c r="EX1097" s="668"/>
      <c r="EY1097" s="668"/>
      <c r="EZ1097" s="668"/>
      <c r="FA1097" s="668"/>
      <c r="FB1097" s="668"/>
      <c r="FC1097" s="668"/>
      <c r="FD1097" s="668"/>
      <c r="FE1097" s="668"/>
      <c r="FF1097" s="668"/>
    </row>
    <row r="1098" spans="1:162" s="672" customFormat="1" ht="24" customHeight="1">
      <c r="A1098" s="385"/>
      <c r="B1098" s="384"/>
      <c r="C1098" s="385" t="s">
        <v>606</v>
      </c>
      <c r="D1098" s="418" t="s">
        <v>1562</v>
      </c>
      <c r="E1098" s="419">
        <v>0</v>
      </c>
      <c r="F1098" s="419">
        <v>2430000</v>
      </c>
      <c r="G1098" s="417">
        <v>2430000</v>
      </c>
      <c r="H1098" s="667"/>
      <c r="I1098" s="669"/>
      <c r="J1098" s="670"/>
      <c r="K1098" s="669" t="s">
        <v>606</v>
      </c>
      <c r="L1098" s="586" t="s">
        <v>4197</v>
      </c>
      <c r="M1098" s="982">
        <f t="shared" si="51"/>
        <v>0</v>
      </c>
      <c r="N1098" s="982">
        <f t="shared" si="52"/>
        <v>2430000</v>
      </c>
      <c r="O1098" s="982">
        <f t="shared" si="53"/>
        <v>2430000</v>
      </c>
      <c r="P1098" s="667"/>
      <c r="Q1098" s="667"/>
      <c r="R1098" s="667"/>
      <c r="S1098" s="667"/>
      <c r="T1098" s="667"/>
      <c r="U1098" s="667"/>
      <c r="V1098" s="667"/>
      <c r="W1098" s="667"/>
      <c r="X1098" s="667"/>
      <c r="Y1098" s="667"/>
      <c r="Z1098" s="667"/>
      <c r="AA1098" s="667"/>
      <c r="AB1098" s="667"/>
      <c r="AC1098" s="667"/>
      <c r="AD1098" s="667"/>
      <c r="AE1098" s="667"/>
      <c r="AF1098" s="667"/>
      <c r="AG1098" s="667"/>
      <c r="AH1098" s="667"/>
      <c r="AI1098" s="667"/>
      <c r="AJ1098" s="667"/>
      <c r="AK1098" s="668"/>
      <c r="AL1098" s="668"/>
      <c r="AM1098" s="668"/>
      <c r="AN1098" s="668"/>
      <c r="AO1098" s="668"/>
      <c r="AP1098" s="668"/>
      <c r="AQ1098" s="668"/>
      <c r="AR1098" s="668"/>
      <c r="AS1098" s="668"/>
      <c r="AT1098" s="668"/>
      <c r="AU1098" s="668"/>
      <c r="AV1098" s="668"/>
      <c r="AW1098" s="668"/>
      <c r="AX1098" s="668"/>
      <c r="AY1098" s="668"/>
      <c r="AZ1098" s="668"/>
      <c r="BA1098" s="668"/>
      <c r="BB1098" s="668"/>
      <c r="BC1098" s="668"/>
      <c r="BD1098" s="668"/>
      <c r="BE1098" s="668"/>
      <c r="BF1098" s="668"/>
      <c r="BG1098" s="668"/>
      <c r="BH1098" s="668"/>
      <c r="BI1098" s="668"/>
      <c r="BJ1098" s="668"/>
      <c r="BK1098" s="668"/>
      <c r="BL1098" s="668"/>
      <c r="BM1098" s="668"/>
      <c r="BN1098" s="668"/>
      <c r="BO1098" s="668"/>
      <c r="BP1098" s="668"/>
      <c r="BQ1098" s="668"/>
      <c r="BR1098" s="668"/>
      <c r="BS1098" s="668"/>
      <c r="BT1098" s="668"/>
      <c r="BU1098" s="668"/>
      <c r="BV1098" s="668"/>
      <c r="BW1098" s="668"/>
      <c r="BX1098" s="668"/>
      <c r="BY1098" s="668"/>
      <c r="BZ1098" s="668"/>
      <c r="CA1098" s="668"/>
      <c r="CB1098" s="668"/>
      <c r="CC1098" s="668"/>
      <c r="CD1098" s="668"/>
      <c r="CE1098" s="668"/>
      <c r="CF1098" s="668"/>
      <c r="CG1098" s="668"/>
      <c r="CH1098" s="668"/>
      <c r="CI1098" s="668"/>
      <c r="CJ1098" s="668"/>
      <c r="CK1098" s="668"/>
      <c r="CL1098" s="668"/>
      <c r="CM1098" s="668"/>
      <c r="CN1098" s="668"/>
      <c r="CO1098" s="668"/>
      <c r="CP1098" s="668"/>
      <c r="CQ1098" s="668"/>
      <c r="CR1098" s="668"/>
      <c r="CS1098" s="668"/>
      <c r="CT1098" s="668"/>
      <c r="CU1098" s="668"/>
      <c r="CV1098" s="668"/>
      <c r="CW1098" s="668"/>
      <c r="CX1098" s="668"/>
      <c r="CY1098" s="668"/>
      <c r="CZ1098" s="668"/>
      <c r="DA1098" s="668"/>
      <c r="DB1098" s="668"/>
      <c r="DC1098" s="668"/>
      <c r="DD1098" s="668"/>
      <c r="DE1098" s="668"/>
      <c r="DF1098" s="668"/>
      <c r="DG1098" s="668"/>
      <c r="DH1098" s="668"/>
      <c r="DI1098" s="668"/>
      <c r="DJ1098" s="668"/>
      <c r="DK1098" s="668"/>
      <c r="DL1098" s="668"/>
      <c r="DM1098" s="668"/>
      <c r="DN1098" s="668"/>
      <c r="DO1098" s="668"/>
      <c r="DP1098" s="668"/>
      <c r="DQ1098" s="668"/>
      <c r="DR1098" s="668"/>
      <c r="DS1098" s="668"/>
      <c r="DT1098" s="668"/>
      <c r="DU1098" s="668"/>
      <c r="DV1098" s="668"/>
      <c r="DW1098" s="668"/>
      <c r="DX1098" s="668"/>
      <c r="DY1098" s="668"/>
      <c r="DZ1098" s="668"/>
      <c r="EA1098" s="668"/>
      <c r="EB1098" s="668"/>
      <c r="EC1098" s="668"/>
      <c r="ED1098" s="668"/>
      <c r="EE1098" s="668"/>
      <c r="EF1098" s="668"/>
      <c r="EG1098" s="668"/>
      <c r="EH1098" s="668"/>
      <c r="EI1098" s="668"/>
      <c r="EJ1098" s="668"/>
      <c r="EK1098" s="668"/>
      <c r="EL1098" s="668"/>
      <c r="EM1098" s="668"/>
      <c r="EN1098" s="668"/>
      <c r="EO1098" s="668"/>
      <c r="EP1098" s="668"/>
      <c r="EQ1098" s="668"/>
      <c r="ER1098" s="668"/>
      <c r="ES1098" s="668"/>
      <c r="ET1098" s="668"/>
      <c r="EU1098" s="668"/>
      <c r="EV1098" s="668"/>
      <c r="EW1098" s="668"/>
      <c r="EX1098" s="668"/>
      <c r="EY1098" s="668"/>
      <c r="EZ1098" s="668"/>
      <c r="FA1098" s="668"/>
      <c r="FB1098" s="668"/>
      <c r="FC1098" s="668"/>
      <c r="FD1098" s="668"/>
      <c r="FE1098" s="668"/>
      <c r="FF1098" s="668"/>
    </row>
    <row r="1099" spans="1:162" s="663" customFormat="1" ht="24" customHeight="1">
      <c r="A1099" s="385"/>
      <c r="B1099" s="385"/>
      <c r="C1099" s="384" t="s">
        <v>670</v>
      </c>
      <c r="D1099" s="478" t="s">
        <v>1563</v>
      </c>
      <c r="E1099" s="419">
        <v>0</v>
      </c>
      <c r="F1099" s="419">
        <v>4800000</v>
      </c>
      <c r="G1099" s="417">
        <v>4800000</v>
      </c>
      <c r="H1099" s="662"/>
      <c r="I1099" s="669"/>
      <c r="J1099" s="669"/>
      <c r="K1099" s="670" t="s">
        <v>670</v>
      </c>
      <c r="L1099" s="586" t="s">
        <v>4198</v>
      </c>
      <c r="M1099" s="982">
        <f t="shared" si="51"/>
        <v>0</v>
      </c>
      <c r="N1099" s="982">
        <f t="shared" si="52"/>
        <v>4800000</v>
      </c>
      <c r="O1099" s="982">
        <f t="shared" si="53"/>
        <v>4800000</v>
      </c>
      <c r="P1099" s="662"/>
      <c r="Q1099" s="662"/>
      <c r="R1099" s="662"/>
      <c r="S1099" s="662"/>
      <c r="T1099" s="662"/>
      <c r="U1099" s="662"/>
      <c r="V1099" s="662"/>
      <c r="W1099" s="662"/>
      <c r="X1099" s="662"/>
      <c r="Y1099" s="662"/>
      <c r="Z1099" s="662"/>
      <c r="AA1099" s="662"/>
      <c r="AB1099" s="662"/>
      <c r="AC1099" s="662"/>
      <c r="AD1099" s="662"/>
      <c r="AE1099" s="662"/>
      <c r="AF1099" s="662"/>
      <c r="AG1099" s="662"/>
      <c r="AH1099" s="662"/>
      <c r="AI1099" s="662"/>
      <c r="AJ1099" s="662"/>
    </row>
    <row r="1100" spans="1:162" s="678" customFormat="1" ht="24" customHeight="1" thickBot="1">
      <c r="A1100" s="385"/>
      <c r="B1100" s="384" t="s">
        <v>599</v>
      </c>
      <c r="C1100" s="385"/>
      <c r="D1100" s="418" t="s">
        <v>1564</v>
      </c>
      <c r="E1100" s="419">
        <v>0</v>
      </c>
      <c r="F1100" s="419">
        <v>7956000</v>
      </c>
      <c r="G1100" s="417">
        <v>7956000</v>
      </c>
      <c r="H1100" s="667"/>
      <c r="I1100" s="669"/>
      <c r="J1100" s="670" t="s">
        <v>599</v>
      </c>
      <c r="K1100" s="669"/>
      <c r="L1100" s="586" t="s">
        <v>4199</v>
      </c>
      <c r="M1100" s="982">
        <f t="shared" si="51"/>
        <v>0</v>
      </c>
      <c r="N1100" s="982">
        <f t="shared" si="52"/>
        <v>7956000</v>
      </c>
      <c r="O1100" s="982">
        <f t="shared" si="53"/>
        <v>7956000</v>
      </c>
      <c r="P1100" s="667"/>
      <c r="Q1100" s="667"/>
      <c r="R1100" s="667"/>
      <c r="S1100" s="667"/>
      <c r="T1100" s="667"/>
      <c r="U1100" s="667"/>
      <c r="V1100" s="667"/>
      <c r="W1100" s="667"/>
      <c r="X1100" s="667"/>
      <c r="Y1100" s="667"/>
      <c r="Z1100" s="667"/>
      <c r="AA1100" s="667"/>
      <c r="AB1100" s="667"/>
      <c r="AC1100" s="667"/>
      <c r="AD1100" s="667"/>
      <c r="AE1100" s="667"/>
      <c r="AF1100" s="667"/>
      <c r="AG1100" s="667"/>
      <c r="AH1100" s="667"/>
      <c r="AI1100" s="667"/>
      <c r="AJ1100" s="667"/>
      <c r="AK1100" s="668"/>
      <c r="AL1100" s="668"/>
      <c r="AM1100" s="668"/>
      <c r="AN1100" s="668"/>
      <c r="AO1100" s="668"/>
      <c r="AP1100" s="668"/>
      <c r="AQ1100" s="668"/>
      <c r="AR1100" s="668"/>
      <c r="AS1100" s="668"/>
      <c r="AT1100" s="668"/>
      <c r="AU1100" s="668"/>
      <c r="AV1100" s="668"/>
      <c r="AW1100" s="668"/>
      <c r="AX1100" s="668"/>
      <c r="AY1100" s="668"/>
      <c r="AZ1100" s="668"/>
      <c r="BA1100" s="668"/>
      <c r="BB1100" s="668"/>
      <c r="BC1100" s="668"/>
      <c r="BD1100" s="668"/>
      <c r="BE1100" s="668"/>
      <c r="BF1100" s="668"/>
      <c r="BG1100" s="668"/>
      <c r="BH1100" s="668"/>
      <c r="BI1100" s="668"/>
      <c r="BJ1100" s="668"/>
      <c r="BK1100" s="668"/>
      <c r="BL1100" s="668"/>
      <c r="BM1100" s="668"/>
      <c r="BN1100" s="668"/>
      <c r="BO1100" s="668"/>
      <c r="BP1100" s="668"/>
      <c r="BQ1100" s="668"/>
      <c r="BR1100" s="668"/>
      <c r="BS1100" s="668"/>
      <c r="BT1100" s="668"/>
      <c r="BU1100" s="668"/>
      <c r="BV1100" s="668"/>
      <c r="BW1100" s="668"/>
      <c r="BX1100" s="668"/>
      <c r="BY1100" s="668"/>
      <c r="BZ1100" s="668"/>
      <c r="CA1100" s="668"/>
      <c r="CB1100" s="668"/>
      <c r="CC1100" s="668"/>
      <c r="CD1100" s="668"/>
      <c r="CE1100" s="668"/>
      <c r="CF1100" s="668"/>
      <c r="CG1100" s="668"/>
      <c r="CH1100" s="668"/>
      <c r="CI1100" s="668"/>
      <c r="CJ1100" s="668"/>
      <c r="CK1100" s="668"/>
      <c r="CL1100" s="668"/>
      <c r="CM1100" s="668"/>
      <c r="CN1100" s="668"/>
      <c r="CO1100" s="668"/>
      <c r="CP1100" s="668"/>
      <c r="CQ1100" s="668"/>
      <c r="CR1100" s="668"/>
      <c r="CS1100" s="668"/>
      <c r="CT1100" s="668"/>
      <c r="CU1100" s="668"/>
      <c r="CV1100" s="668"/>
      <c r="CW1100" s="668"/>
      <c r="CX1100" s="668"/>
      <c r="CY1100" s="668"/>
      <c r="CZ1100" s="668"/>
      <c r="DA1100" s="668"/>
      <c r="DB1100" s="668"/>
      <c r="DC1100" s="668"/>
      <c r="DD1100" s="668"/>
      <c r="DE1100" s="668"/>
      <c r="DF1100" s="668"/>
      <c r="DG1100" s="668"/>
      <c r="DH1100" s="668"/>
      <c r="DI1100" s="668"/>
      <c r="DJ1100" s="668"/>
      <c r="DK1100" s="668"/>
      <c r="DL1100" s="668"/>
      <c r="DM1100" s="668"/>
      <c r="DN1100" s="668"/>
      <c r="DO1100" s="668"/>
      <c r="DP1100" s="668"/>
      <c r="DQ1100" s="668"/>
      <c r="DR1100" s="668"/>
      <c r="DS1100" s="668"/>
      <c r="DT1100" s="668"/>
      <c r="DU1100" s="668"/>
      <c r="DV1100" s="668"/>
      <c r="DW1100" s="668"/>
      <c r="DX1100" s="668"/>
      <c r="DY1100" s="668"/>
      <c r="DZ1100" s="668"/>
      <c r="EA1100" s="668"/>
      <c r="EB1100" s="668"/>
      <c r="EC1100" s="668"/>
      <c r="ED1100" s="668"/>
      <c r="EE1100" s="668"/>
      <c r="EF1100" s="668"/>
      <c r="EG1100" s="668"/>
      <c r="EH1100" s="668"/>
      <c r="EI1100" s="668"/>
      <c r="EJ1100" s="668"/>
      <c r="EK1100" s="668"/>
      <c r="EL1100" s="668"/>
      <c r="EM1100" s="668"/>
      <c r="EN1100" s="668"/>
      <c r="EO1100" s="668"/>
      <c r="EP1100" s="668"/>
      <c r="EQ1100" s="668"/>
      <c r="ER1100" s="668"/>
      <c r="ES1100" s="668"/>
      <c r="ET1100" s="668"/>
      <c r="EU1100" s="668"/>
      <c r="EV1100" s="668"/>
      <c r="EW1100" s="668"/>
      <c r="EX1100" s="668"/>
      <c r="EY1100" s="668"/>
      <c r="EZ1100" s="668"/>
      <c r="FA1100" s="668"/>
      <c r="FB1100" s="668"/>
      <c r="FC1100" s="668"/>
      <c r="FD1100" s="668"/>
      <c r="FE1100" s="668"/>
      <c r="FF1100" s="668"/>
    </row>
    <row r="1101" spans="1:162" s="668" customFormat="1" ht="24" customHeight="1" thickTop="1">
      <c r="A1101" s="385"/>
      <c r="B1101" s="385"/>
      <c r="C1101" s="384" t="s">
        <v>592</v>
      </c>
      <c r="D1101" s="418" t="s">
        <v>1565</v>
      </c>
      <c r="E1101" s="419">
        <v>0</v>
      </c>
      <c r="F1101" s="419">
        <v>4442000</v>
      </c>
      <c r="G1101" s="417">
        <v>4442000</v>
      </c>
      <c r="H1101" s="667"/>
      <c r="I1101" s="669"/>
      <c r="J1101" s="669"/>
      <c r="K1101" s="670" t="s">
        <v>592</v>
      </c>
      <c r="L1101" s="586" t="s">
        <v>4200</v>
      </c>
      <c r="M1101" s="982">
        <f t="shared" si="51"/>
        <v>0</v>
      </c>
      <c r="N1101" s="982">
        <f t="shared" si="52"/>
        <v>4442000</v>
      </c>
      <c r="O1101" s="982">
        <f t="shared" si="53"/>
        <v>4442000</v>
      </c>
      <c r="P1101" s="667"/>
      <c r="Q1101" s="667"/>
      <c r="R1101" s="667"/>
      <c r="S1101" s="667"/>
      <c r="T1101" s="667"/>
      <c r="U1101" s="667"/>
      <c r="V1101" s="667"/>
      <c r="W1101" s="667"/>
      <c r="X1101" s="667"/>
      <c r="Y1101" s="667"/>
      <c r="Z1101" s="667"/>
      <c r="AA1101" s="667"/>
      <c r="AB1101" s="667"/>
      <c r="AC1101" s="667"/>
      <c r="AD1101" s="667"/>
      <c r="AE1101" s="667"/>
      <c r="AF1101" s="667"/>
      <c r="AG1101" s="667"/>
      <c r="AH1101" s="667"/>
      <c r="AI1101" s="667"/>
      <c r="AJ1101" s="667"/>
    </row>
    <row r="1102" spans="1:162" s="668" customFormat="1" ht="24" customHeight="1">
      <c r="A1102" s="385"/>
      <c r="B1102" s="384"/>
      <c r="C1102" s="385" t="s">
        <v>599</v>
      </c>
      <c r="D1102" s="478" t="s">
        <v>1566</v>
      </c>
      <c r="E1102" s="419">
        <v>0</v>
      </c>
      <c r="F1102" s="419">
        <v>3514000</v>
      </c>
      <c r="G1102" s="417">
        <v>3514000</v>
      </c>
      <c r="H1102" s="667"/>
      <c r="I1102" s="669"/>
      <c r="J1102" s="670"/>
      <c r="K1102" s="669" t="s">
        <v>599</v>
      </c>
      <c r="L1102" s="586" t="s">
        <v>4201</v>
      </c>
      <c r="M1102" s="982">
        <f t="shared" si="51"/>
        <v>0</v>
      </c>
      <c r="N1102" s="982">
        <f t="shared" si="52"/>
        <v>3514000</v>
      </c>
      <c r="O1102" s="982">
        <f t="shared" si="53"/>
        <v>3514000</v>
      </c>
      <c r="P1102" s="667"/>
      <c r="Q1102" s="667"/>
      <c r="R1102" s="667"/>
      <c r="S1102" s="667"/>
      <c r="T1102" s="667"/>
      <c r="U1102" s="667"/>
      <c r="V1102" s="667"/>
      <c r="W1102" s="667"/>
      <c r="X1102" s="667"/>
      <c r="Y1102" s="667"/>
      <c r="Z1102" s="667"/>
      <c r="AA1102" s="667"/>
      <c r="AB1102" s="667"/>
      <c r="AC1102" s="667"/>
      <c r="AD1102" s="667"/>
      <c r="AE1102" s="667"/>
      <c r="AF1102" s="667"/>
      <c r="AG1102" s="667"/>
      <c r="AH1102" s="667"/>
      <c r="AI1102" s="667"/>
      <c r="AJ1102" s="667"/>
    </row>
    <row r="1103" spans="1:162" s="668" customFormat="1" ht="24" customHeight="1">
      <c r="A1103" s="428"/>
      <c r="B1103" s="428" t="s">
        <v>603</v>
      </c>
      <c r="C1103" s="429"/>
      <c r="D1103" s="430" t="s">
        <v>1567</v>
      </c>
      <c r="E1103" s="431">
        <v>0</v>
      </c>
      <c r="F1103" s="431">
        <v>9245500</v>
      </c>
      <c r="G1103" s="417">
        <v>9245500</v>
      </c>
      <c r="H1103" s="667"/>
      <c r="I1103" s="679"/>
      <c r="J1103" s="679" t="s">
        <v>603</v>
      </c>
      <c r="K1103" s="680"/>
      <c r="L1103" s="588" t="s">
        <v>4202</v>
      </c>
      <c r="M1103" s="985">
        <f t="shared" si="51"/>
        <v>0</v>
      </c>
      <c r="N1103" s="985">
        <f t="shared" si="52"/>
        <v>9245500</v>
      </c>
      <c r="O1103" s="985">
        <f t="shared" si="53"/>
        <v>9245500</v>
      </c>
      <c r="P1103" s="667"/>
      <c r="Q1103" s="667"/>
      <c r="R1103" s="667"/>
      <c r="S1103" s="667"/>
      <c r="T1103" s="667"/>
      <c r="U1103" s="667"/>
      <c r="V1103" s="667"/>
      <c r="W1103" s="667"/>
      <c r="X1103" s="667"/>
      <c r="Y1103" s="667"/>
      <c r="Z1103" s="667"/>
      <c r="AA1103" s="667"/>
      <c r="AB1103" s="667"/>
      <c r="AC1103" s="667"/>
      <c r="AD1103" s="667"/>
      <c r="AE1103" s="667"/>
      <c r="AF1103" s="667"/>
      <c r="AG1103" s="667"/>
      <c r="AH1103" s="667"/>
      <c r="AI1103" s="667"/>
      <c r="AJ1103" s="667"/>
    </row>
    <row r="1104" spans="1:162" s="684" customFormat="1" ht="24" customHeight="1">
      <c r="A1104" s="384"/>
      <c r="B1104" s="385"/>
      <c r="C1104" s="385" t="s">
        <v>595</v>
      </c>
      <c r="D1104" s="478" t="s">
        <v>1568</v>
      </c>
      <c r="E1104" s="419">
        <v>0</v>
      </c>
      <c r="F1104" s="419">
        <v>2589000</v>
      </c>
      <c r="G1104" s="417">
        <v>2589000</v>
      </c>
      <c r="H1104" s="667"/>
      <c r="I1104" s="670"/>
      <c r="J1104" s="669"/>
      <c r="K1104" s="669" t="s">
        <v>595</v>
      </c>
      <c r="L1104" s="586" t="s">
        <v>4203</v>
      </c>
      <c r="M1104" s="982">
        <f t="shared" si="51"/>
        <v>0</v>
      </c>
      <c r="N1104" s="982">
        <f t="shared" si="52"/>
        <v>2589000</v>
      </c>
      <c r="O1104" s="982">
        <f t="shared" si="53"/>
        <v>2589000</v>
      </c>
      <c r="P1104" s="667"/>
      <c r="Q1104" s="667"/>
      <c r="R1104" s="667"/>
      <c r="S1104" s="667"/>
      <c r="T1104" s="667"/>
      <c r="U1104" s="667"/>
      <c r="V1104" s="667"/>
      <c r="W1104" s="667"/>
      <c r="X1104" s="667"/>
      <c r="Y1104" s="667"/>
      <c r="Z1104" s="667"/>
      <c r="AA1104" s="667"/>
      <c r="AB1104" s="667"/>
      <c r="AC1104" s="667"/>
      <c r="AD1104" s="667"/>
      <c r="AE1104" s="667"/>
      <c r="AF1104" s="667"/>
      <c r="AG1104" s="667"/>
      <c r="AH1104" s="667"/>
      <c r="AI1104" s="667"/>
      <c r="AJ1104" s="667"/>
      <c r="AK1104" s="668"/>
      <c r="AL1104" s="668"/>
      <c r="AM1104" s="668"/>
      <c r="AN1104" s="668"/>
      <c r="AO1104" s="668"/>
      <c r="AP1104" s="668"/>
      <c r="AQ1104" s="668"/>
      <c r="AR1104" s="668"/>
      <c r="AS1104" s="668"/>
      <c r="AT1104" s="668"/>
      <c r="AU1104" s="668"/>
      <c r="AV1104" s="668"/>
      <c r="AW1104" s="668"/>
      <c r="AX1104" s="668"/>
      <c r="AY1104" s="668"/>
      <c r="AZ1104" s="668"/>
      <c r="BA1104" s="668"/>
      <c r="BB1104" s="668"/>
      <c r="BC1104" s="668"/>
      <c r="BD1104" s="668"/>
      <c r="BE1104" s="668"/>
      <c r="BF1104" s="668"/>
      <c r="BG1104" s="668"/>
      <c r="BH1104" s="668"/>
      <c r="BI1104" s="668"/>
      <c r="BJ1104" s="668"/>
      <c r="BK1104" s="668"/>
      <c r="BL1104" s="668"/>
      <c r="BM1104" s="668"/>
      <c r="BN1104" s="668"/>
      <c r="BO1104" s="668"/>
      <c r="BP1104" s="668"/>
      <c r="BQ1104" s="668"/>
      <c r="BR1104" s="668"/>
      <c r="BS1104" s="668"/>
      <c r="BT1104" s="668"/>
      <c r="BU1104" s="668"/>
      <c r="BV1104" s="668"/>
      <c r="BW1104" s="668"/>
      <c r="BX1104" s="668"/>
      <c r="BY1104" s="668"/>
      <c r="BZ1104" s="668"/>
      <c r="CA1104" s="668"/>
      <c r="CB1104" s="668"/>
      <c r="CC1104" s="668"/>
      <c r="CD1104" s="668"/>
      <c r="CE1104" s="668"/>
      <c r="CF1104" s="668"/>
      <c r="CG1104" s="668"/>
      <c r="CH1104" s="668"/>
      <c r="CI1104" s="668"/>
      <c r="CJ1104" s="668"/>
      <c r="CK1104" s="668"/>
      <c r="CL1104" s="668"/>
      <c r="CM1104" s="668"/>
      <c r="CN1104" s="668"/>
      <c r="CO1104" s="668"/>
      <c r="CP1104" s="668"/>
      <c r="CQ1104" s="668"/>
      <c r="CR1104" s="668"/>
      <c r="CS1104" s="668"/>
      <c r="CT1104" s="668"/>
      <c r="CU1104" s="668"/>
      <c r="CV1104" s="668"/>
      <c r="CW1104" s="668"/>
      <c r="CX1104" s="668"/>
      <c r="CY1104" s="668"/>
      <c r="CZ1104" s="668"/>
      <c r="DA1104" s="668"/>
      <c r="DB1104" s="668"/>
      <c r="DC1104" s="668"/>
      <c r="DD1104" s="668"/>
      <c r="DE1104" s="668"/>
      <c r="DF1104" s="668"/>
      <c r="DG1104" s="668"/>
      <c r="DH1104" s="668"/>
      <c r="DI1104" s="668"/>
      <c r="DJ1104" s="668"/>
      <c r="DK1104" s="668"/>
      <c r="DL1104" s="668"/>
      <c r="DM1104" s="668"/>
      <c r="DN1104" s="668"/>
      <c r="DO1104" s="668"/>
      <c r="DP1104" s="668"/>
      <c r="DQ1104" s="668"/>
      <c r="DR1104" s="668"/>
      <c r="DS1104" s="668"/>
      <c r="DT1104" s="668"/>
      <c r="DU1104" s="668"/>
      <c r="DV1104" s="668"/>
      <c r="DW1104" s="668"/>
      <c r="DX1104" s="668"/>
      <c r="DY1104" s="668"/>
      <c r="DZ1104" s="668"/>
      <c r="EA1104" s="668"/>
      <c r="EB1104" s="668"/>
      <c r="EC1104" s="668"/>
      <c r="ED1104" s="668"/>
      <c r="EE1104" s="668"/>
      <c r="EF1104" s="668"/>
      <c r="EG1104" s="668"/>
      <c r="EH1104" s="668"/>
      <c r="EI1104" s="668"/>
      <c r="EJ1104" s="668"/>
      <c r="EK1104" s="668"/>
      <c r="EL1104" s="668"/>
      <c r="EM1104" s="668"/>
      <c r="EN1104" s="668"/>
      <c r="EO1104" s="668"/>
      <c r="EP1104" s="668"/>
      <c r="EQ1104" s="668"/>
      <c r="ER1104" s="668"/>
      <c r="ES1104" s="668"/>
      <c r="ET1104" s="668"/>
      <c r="EU1104" s="668"/>
      <c r="EV1104" s="668"/>
      <c r="EW1104" s="668"/>
      <c r="EX1104" s="668"/>
      <c r="EY1104" s="668"/>
      <c r="EZ1104" s="668"/>
      <c r="FA1104" s="668"/>
      <c r="FB1104" s="668"/>
      <c r="FC1104" s="668"/>
      <c r="FD1104" s="668"/>
      <c r="FE1104" s="668"/>
      <c r="FF1104" s="668"/>
    </row>
    <row r="1105" spans="1:162" s="668" customFormat="1" ht="24" customHeight="1">
      <c r="A1105" s="414"/>
      <c r="B1105" s="415"/>
      <c r="C1105" s="414" t="s">
        <v>599</v>
      </c>
      <c r="D1105" s="552" t="s">
        <v>1569</v>
      </c>
      <c r="E1105" s="417">
        <v>0</v>
      </c>
      <c r="F1105" s="417">
        <v>577500</v>
      </c>
      <c r="G1105" s="417">
        <v>577500</v>
      </c>
      <c r="H1105" s="667"/>
      <c r="I1105" s="665"/>
      <c r="J1105" s="666"/>
      <c r="K1105" s="665" t="s">
        <v>599</v>
      </c>
      <c r="L1105" s="585" t="s">
        <v>4204</v>
      </c>
      <c r="M1105" s="981">
        <f t="shared" si="51"/>
        <v>0</v>
      </c>
      <c r="N1105" s="981">
        <f t="shared" si="52"/>
        <v>577500</v>
      </c>
      <c r="O1105" s="981">
        <f t="shared" si="53"/>
        <v>577500</v>
      </c>
      <c r="P1105" s="667"/>
      <c r="Q1105" s="667"/>
      <c r="R1105" s="667"/>
      <c r="S1105" s="667"/>
      <c r="T1105" s="667"/>
      <c r="U1105" s="667"/>
      <c r="V1105" s="667"/>
      <c r="W1105" s="667"/>
      <c r="X1105" s="667"/>
      <c r="Y1105" s="667"/>
      <c r="Z1105" s="667"/>
      <c r="AA1105" s="667"/>
      <c r="AB1105" s="667"/>
      <c r="AC1105" s="667"/>
      <c r="AD1105" s="667"/>
      <c r="AE1105" s="667"/>
      <c r="AF1105" s="667"/>
      <c r="AG1105" s="667"/>
      <c r="AH1105" s="667"/>
      <c r="AI1105" s="667"/>
      <c r="AJ1105" s="667"/>
    </row>
    <row r="1106" spans="1:162" s="672" customFormat="1" ht="24" customHeight="1">
      <c r="A1106" s="385"/>
      <c r="B1106" s="385"/>
      <c r="C1106" s="384" t="s">
        <v>603</v>
      </c>
      <c r="D1106" s="418" t="s">
        <v>1570</v>
      </c>
      <c r="E1106" s="419">
        <v>0</v>
      </c>
      <c r="F1106" s="419">
        <v>3754000</v>
      </c>
      <c r="G1106" s="419">
        <v>3754000</v>
      </c>
      <c r="H1106" s="667"/>
      <c r="I1106" s="669"/>
      <c r="J1106" s="669"/>
      <c r="K1106" s="670" t="s">
        <v>603</v>
      </c>
      <c r="L1106" s="586" t="s">
        <v>4205</v>
      </c>
      <c r="M1106" s="982">
        <f t="shared" si="51"/>
        <v>0</v>
      </c>
      <c r="N1106" s="982">
        <f t="shared" si="52"/>
        <v>3754000</v>
      </c>
      <c r="O1106" s="982">
        <f t="shared" si="53"/>
        <v>3754000</v>
      </c>
      <c r="P1106" s="667"/>
      <c r="Q1106" s="667"/>
      <c r="R1106" s="667"/>
      <c r="S1106" s="667"/>
      <c r="T1106" s="667"/>
      <c r="U1106" s="667"/>
      <c r="V1106" s="667"/>
      <c r="W1106" s="667"/>
      <c r="X1106" s="667"/>
      <c r="Y1106" s="667"/>
      <c r="Z1106" s="667"/>
      <c r="AA1106" s="667"/>
      <c r="AB1106" s="667"/>
      <c r="AC1106" s="667"/>
      <c r="AD1106" s="667"/>
      <c r="AE1106" s="667"/>
      <c r="AF1106" s="667"/>
      <c r="AG1106" s="667"/>
      <c r="AH1106" s="667"/>
      <c r="AI1106" s="667"/>
      <c r="AJ1106" s="667"/>
      <c r="AK1106" s="668"/>
      <c r="AL1106" s="668"/>
      <c r="AM1106" s="668"/>
      <c r="AN1106" s="668"/>
      <c r="AO1106" s="668"/>
      <c r="AP1106" s="668"/>
      <c r="AQ1106" s="668"/>
      <c r="AR1106" s="668"/>
      <c r="AS1106" s="668"/>
      <c r="AT1106" s="668"/>
      <c r="AU1106" s="668"/>
      <c r="AV1106" s="668"/>
      <c r="AW1106" s="668"/>
      <c r="AX1106" s="668"/>
      <c r="AY1106" s="668"/>
      <c r="AZ1106" s="668"/>
      <c r="BA1106" s="668"/>
      <c r="BB1106" s="668"/>
      <c r="BC1106" s="668"/>
      <c r="BD1106" s="668"/>
      <c r="BE1106" s="668"/>
      <c r="BF1106" s="668"/>
      <c r="BG1106" s="668"/>
      <c r="BH1106" s="668"/>
      <c r="BI1106" s="668"/>
      <c r="BJ1106" s="668"/>
      <c r="BK1106" s="668"/>
      <c r="BL1106" s="668"/>
      <c r="BM1106" s="668"/>
      <c r="BN1106" s="668"/>
      <c r="BO1106" s="668"/>
      <c r="BP1106" s="668"/>
      <c r="BQ1106" s="668"/>
      <c r="BR1106" s="668"/>
      <c r="BS1106" s="668"/>
      <c r="BT1106" s="668"/>
      <c r="BU1106" s="668"/>
      <c r="BV1106" s="668"/>
      <c r="BW1106" s="668"/>
      <c r="BX1106" s="668"/>
      <c r="BY1106" s="668"/>
      <c r="BZ1106" s="668"/>
      <c r="CA1106" s="668"/>
      <c r="CB1106" s="668"/>
      <c r="CC1106" s="668"/>
      <c r="CD1106" s="668"/>
      <c r="CE1106" s="668"/>
      <c r="CF1106" s="668"/>
      <c r="CG1106" s="668"/>
      <c r="CH1106" s="668"/>
      <c r="CI1106" s="668"/>
      <c r="CJ1106" s="668"/>
      <c r="CK1106" s="668"/>
      <c r="CL1106" s="668"/>
      <c r="CM1106" s="668"/>
      <c r="CN1106" s="668"/>
      <c r="CO1106" s="668"/>
      <c r="CP1106" s="668"/>
      <c r="CQ1106" s="668"/>
      <c r="CR1106" s="668"/>
      <c r="CS1106" s="668"/>
      <c r="CT1106" s="668"/>
      <c r="CU1106" s="668"/>
      <c r="CV1106" s="668"/>
      <c r="CW1106" s="668"/>
      <c r="CX1106" s="668"/>
      <c r="CY1106" s="668"/>
      <c r="CZ1106" s="668"/>
      <c r="DA1106" s="668"/>
      <c r="DB1106" s="668"/>
      <c r="DC1106" s="668"/>
      <c r="DD1106" s="668"/>
      <c r="DE1106" s="668"/>
      <c r="DF1106" s="668"/>
      <c r="DG1106" s="668"/>
      <c r="DH1106" s="668"/>
      <c r="DI1106" s="668"/>
      <c r="DJ1106" s="668"/>
      <c r="DK1106" s="668"/>
      <c r="DL1106" s="668"/>
      <c r="DM1106" s="668"/>
      <c r="DN1106" s="668"/>
      <c r="DO1106" s="668"/>
      <c r="DP1106" s="668"/>
      <c r="DQ1106" s="668"/>
      <c r="DR1106" s="668"/>
      <c r="DS1106" s="668"/>
      <c r="DT1106" s="668"/>
      <c r="DU1106" s="668"/>
      <c r="DV1106" s="668"/>
      <c r="DW1106" s="668"/>
      <c r="DX1106" s="668"/>
      <c r="DY1106" s="668"/>
      <c r="DZ1106" s="668"/>
      <c r="EA1106" s="668"/>
      <c r="EB1106" s="668"/>
      <c r="EC1106" s="668"/>
      <c r="ED1106" s="668"/>
      <c r="EE1106" s="668"/>
      <c r="EF1106" s="668"/>
      <c r="EG1106" s="668"/>
      <c r="EH1106" s="668"/>
      <c r="EI1106" s="668"/>
      <c r="EJ1106" s="668"/>
      <c r="EK1106" s="668"/>
      <c r="EL1106" s="668"/>
      <c r="EM1106" s="668"/>
      <c r="EN1106" s="668"/>
      <c r="EO1106" s="668"/>
      <c r="EP1106" s="668"/>
      <c r="EQ1106" s="668"/>
      <c r="ER1106" s="668"/>
      <c r="ES1106" s="668"/>
      <c r="ET1106" s="668"/>
      <c r="EU1106" s="668"/>
      <c r="EV1106" s="668"/>
      <c r="EW1106" s="668"/>
      <c r="EX1106" s="668"/>
      <c r="EY1106" s="668"/>
      <c r="EZ1106" s="668"/>
      <c r="FA1106" s="668"/>
      <c r="FB1106" s="668"/>
      <c r="FC1106" s="668"/>
      <c r="FD1106" s="668"/>
      <c r="FE1106" s="668"/>
      <c r="FF1106" s="668"/>
    </row>
    <row r="1107" spans="1:162" s="686" customFormat="1" ht="24" customHeight="1" thickBot="1">
      <c r="A1107" s="414"/>
      <c r="B1107" s="415"/>
      <c r="C1107" s="414" t="s">
        <v>606</v>
      </c>
      <c r="D1107" s="416" t="s">
        <v>1571</v>
      </c>
      <c r="E1107" s="417">
        <v>0</v>
      </c>
      <c r="F1107" s="417">
        <v>2325000</v>
      </c>
      <c r="G1107" s="417">
        <v>2325000</v>
      </c>
      <c r="H1107" s="698"/>
      <c r="I1107" s="665"/>
      <c r="J1107" s="666"/>
      <c r="K1107" s="665" t="s">
        <v>606</v>
      </c>
      <c r="L1107" s="585" t="s">
        <v>4206</v>
      </c>
      <c r="M1107" s="981">
        <f t="shared" si="51"/>
        <v>0</v>
      </c>
      <c r="N1107" s="981">
        <f t="shared" si="52"/>
        <v>2325000</v>
      </c>
      <c r="O1107" s="981">
        <f t="shared" si="53"/>
        <v>2325000</v>
      </c>
      <c r="P1107" s="698"/>
      <c r="Q1107" s="698"/>
      <c r="R1107" s="698"/>
      <c r="S1107" s="698"/>
      <c r="T1107" s="698"/>
      <c r="U1107" s="698"/>
      <c r="V1107" s="698"/>
      <c r="W1107" s="698"/>
      <c r="X1107" s="698"/>
      <c r="Y1107" s="698"/>
      <c r="Z1107" s="698"/>
      <c r="AA1107" s="698"/>
      <c r="AB1107" s="698"/>
      <c r="AC1107" s="698"/>
      <c r="AD1107" s="698"/>
      <c r="AE1107" s="698"/>
      <c r="AF1107" s="698"/>
      <c r="AG1107" s="698"/>
      <c r="AH1107" s="698"/>
      <c r="AI1107" s="698"/>
      <c r="AJ1107" s="698"/>
      <c r="AK1107" s="703"/>
      <c r="AL1107" s="703"/>
      <c r="AM1107" s="703"/>
      <c r="AN1107" s="703"/>
      <c r="AO1107" s="703"/>
      <c r="AP1107" s="703"/>
      <c r="AQ1107" s="703"/>
      <c r="AR1107" s="703"/>
      <c r="AS1107" s="703"/>
      <c r="AT1107" s="703"/>
      <c r="AU1107" s="703"/>
      <c r="AV1107" s="703"/>
      <c r="AW1107" s="703"/>
      <c r="AX1107" s="703"/>
      <c r="AY1107" s="703"/>
      <c r="AZ1107" s="703"/>
      <c r="BA1107" s="703"/>
      <c r="BB1107" s="703"/>
      <c r="BC1107" s="703"/>
      <c r="BD1107" s="703"/>
      <c r="BE1107" s="703"/>
      <c r="BF1107" s="703"/>
      <c r="BG1107" s="703"/>
      <c r="BH1107" s="703"/>
      <c r="BI1107" s="703"/>
      <c r="BJ1107" s="703"/>
      <c r="BK1107" s="703"/>
      <c r="BL1107" s="703"/>
      <c r="BM1107" s="703"/>
      <c r="BN1107" s="703"/>
      <c r="BO1107" s="703"/>
      <c r="BP1107" s="703"/>
      <c r="BQ1107" s="703"/>
      <c r="BR1107" s="703"/>
      <c r="BS1107" s="703"/>
      <c r="BT1107" s="703"/>
      <c r="BU1107" s="703"/>
      <c r="BV1107" s="703"/>
      <c r="BW1107" s="703"/>
      <c r="BX1107" s="703"/>
      <c r="BY1107" s="703"/>
      <c r="BZ1107" s="703"/>
      <c r="CA1107" s="703"/>
      <c r="CB1107" s="703"/>
      <c r="CC1107" s="703"/>
      <c r="CD1107" s="703"/>
      <c r="CE1107" s="703"/>
      <c r="CF1107" s="703"/>
      <c r="CG1107" s="703"/>
      <c r="CH1107" s="703"/>
      <c r="CI1107" s="703"/>
      <c r="CJ1107" s="703"/>
      <c r="CK1107" s="703"/>
      <c r="CL1107" s="703"/>
      <c r="CM1107" s="703"/>
      <c r="CN1107" s="703"/>
      <c r="CO1107" s="703"/>
      <c r="CP1107" s="703"/>
      <c r="CQ1107" s="703"/>
      <c r="CR1107" s="703"/>
      <c r="CS1107" s="703"/>
      <c r="CT1107" s="703"/>
      <c r="CU1107" s="703"/>
      <c r="CV1107" s="703"/>
      <c r="CW1107" s="703"/>
      <c r="CX1107" s="703"/>
      <c r="CY1107" s="703"/>
      <c r="CZ1107" s="703"/>
      <c r="DA1107" s="703"/>
      <c r="DB1107" s="703"/>
      <c r="DC1107" s="703"/>
      <c r="DD1107" s="703"/>
      <c r="DE1107" s="703"/>
      <c r="DF1107" s="703"/>
      <c r="DG1107" s="703"/>
      <c r="DH1107" s="703"/>
      <c r="DI1107" s="703"/>
      <c r="DJ1107" s="703"/>
      <c r="DK1107" s="703"/>
      <c r="DL1107" s="703"/>
      <c r="DM1107" s="703"/>
      <c r="DN1107" s="703"/>
      <c r="DO1107" s="703"/>
      <c r="DP1107" s="703"/>
      <c r="DQ1107" s="703"/>
      <c r="DR1107" s="703"/>
      <c r="DS1107" s="703"/>
      <c r="DT1107" s="703"/>
      <c r="DU1107" s="703"/>
      <c r="DV1107" s="703"/>
      <c r="DW1107" s="703"/>
      <c r="DX1107" s="703"/>
      <c r="DY1107" s="703"/>
      <c r="DZ1107" s="703"/>
      <c r="EA1107" s="703"/>
      <c r="EB1107" s="703"/>
      <c r="EC1107" s="703"/>
      <c r="ED1107" s="703"/>
      <c r="EE1107" s="703"/>
      <c r="EF1107" s="703"/>
      <c r="EG1107" s="703"/>
      <c r="EH1107" s="703"/>
      <c r="EI1107" s="703"/>
      <c r="EJ1107" s="703"/>
      <c r="EK1107" s="703"/>
      <c r="EL1107" s="703"/>
      <c r="EM1107" s="703"/>
      <c r="EN1107" s="703"/>
      <c r="EO1107" s="703"/>
      <c r="EP1107" s="703"/>
      <c r="EQ1107" s="703"/>
      <c r="ER1107" s="703"/>
      <c r="ES1107" s="703"/>
      <c r="ET1107" s="703"/>
      <c r="EU1107" s="703"/>
      <c r="EV1107" s="703"/>
      <c r="EW1107" s="703"/>
      <c r="EX1107" s="703"/>
      <c r="EY1107" s="703"/>
      <c r="EZ1107" s="703"/>
      <c r="FA1107" s="703"/>
      <c r="FB1107" s="703"/>
      <c r="FC1107" s="703"/>
      <c r="FD1107" s="703"/>
      <c r="FE1107" s="703"/>
      <c r="FF1107" s="703"/>
    </row>
    <row r="1108" spans="1:162" s="678" customFormat="1" ht="24" customHeight="1" thickTop="1" thickBot="1">
      <c r="A1108" s="385"/>
      <c r="B1108" s="385" t="s">
        <v>606</v>
      </c>
      <c r="C1108" s="384"/>
      <c r="D1108" s="418" t="s">
        <v>1572</v>
      </c>
      <c r="E1108" s="419">
        <v>0</v>
      </c>
      <c r="F1108" s="419">
        <v>995000</v>
      </c>
      <c r="G1108" s="417">
        <v>995000</v>
      </c>
      <c r="H1108" s="667"/>
      <c r="I1108" s="669"/>
      <c r="J1108" s="669" t="s">
        <v>606</v>
      </c>
      <c r="K1108" s="670"/>
      <c r="L1108" s="586" t="s">
        <v>4207</v>
      </c>
      <c r="M1108" s="982">
        <f t="shared" si="51"/>
        <v>0</v>
      </c>
      <c r="N1108" s="982">
        <f t="shared" si="52"/>
        <v>995000</v>
      </c>
      <c r="O1108" s="982">
        <f t="shared" si="53"/>
        <v>995000</v>
      </c>
      <c r="P1108" s="667"/>
      <c r="Q1108" s="667"/>
      <c r="R1108" s="667"/>
      <c r="S1108" s="667"/>
      <c r="T1108" s="667"/>
      <c r="U1108" s="667"/>
      <c r="V1108" s="667"/>
      <c r="W1108" s="667"/>
      <c r="X1108" s="667"/>
      <c r="Y1108" s="667"/>
      <c r="Z1108" s="667"/>
      <c r="AA1108" s="667"/>
      <c r="AB1108" s="667"/>
      <c r="AC1108" s="667"/>
      <c r="AD1108" s="667"/>
      <c r="AE1108" s="667"/>
      <c r="AF1108" s="667"/>
      <c r="AG1108" s="667"/>
      <c r="AH1108" s="667"/>
      <c r="AI1108" s="667"/>
      <c r="AJ1108" s="667"/>
      <c r="AK1108" s="668"/>
      <c r="AL1108" s="668"/>
      <c r="AM1108" s="668"/>
      <c r="AN1108" s="668"/>
      <c r="AO1108" s="668"/>
      <c r="AP1108" s="668"/>
      <c r="AQ1108" s="668"/>
      <c r="AR1108" s="668"/>
      <c r="AS1108" s="668"/>
      <c r="AT1108" s="668"/>
      <c r="AU1108" s="668"/>
      <c r="AV1108" s="668"/>
      <c r="AW1108" s="668"/>
      <c r="AX1108" s="668"/>
      <c r="AY1108" s="668"/>
      <c r="AZ1108" s="668"/>
      <c r="BA1108" s="668"/>
      <c r="BB1108" s="668"/>
      <c r="BC1108" s="668"/>
      <c r="BD1108" s="668"/>
      <c r="BE1108" s="668"/>
      <c r="BF1108" s="668"/>
      <c r="BG1108" s="668"/>
      <c r="BH1108" s="668"/>
      <c r="BI1108" s="668"/>
      <c r="BJ1108" s="668"/>
      <c r="BK1108" s="668"/>
      <c r="BL1108" s="668"/>
      <c r="BM1108" s="668"/>
      <c r="BN1108" s="668"/>
      <c r="BO1108" s="668"/>
      <c r="BP1108" s="668"/>
      <c r="BQ1108" s="668"/>
      <c r="BR1108" s="668"/>
      <c r="BS1108" s="668"/>
      <c r="BT1108" s="668"/>
      <c r="BU1108" s="668"/>
      <c r="BV1108" s="668"/>
      <c r="BW1108" s="668"/>
      <c r="BX1108" s="668"/>
      <c r="BY1108" s="668"/>
      <c r="BZ1108" s="668"/>
      <c r="CA1108" s="668"/>
      <c r="CB1108" s="668"/>
      <c r="CC1108" s="668"/>
      <c r="CD1108" s="668"/>
      <c r="CE1108" s="668"/>
      <c r="CF1108" s="668"/>
      <c r="CG1108" s="668"/>
      <c r="CH1108" s="668"/>
      <c r="CI1108" s="668"/>
      <c r="CJ1108" s="668"/>
      <c r="CK1108" s="668"/>
      <c r="CL1108" s="668"/>
      <c r="CM1108" s="668"/>
      <c r="CN1108" s="668"/>
      <c r="CO1108" s="668"/>
      <c r="CP1108" s="668"/>
      <c r="CQ1108" s="668"/>
      <c r="CR1108" s="668"/>
      <c r="CS1108" s="668"/>
      <c r="CT1108" s="668"/>
      <c r="CU1108" s="668"/>
      <c r="CV1108" s="668"/>
      <c r="CW1108" s="668"/>
      <c r="CX1108" s="668"/>
      <c r="CY1108" s="668"/>
      <c r="CZ1108" s="668"/>
      <c r="DA1108" s="668"/>
      <c r="DB1108" s="668"/>
      <c r="DC1108" s="668"/>
      <c r="DD1108" s="668"/>
      <c r="DE1108" s="668"/>
      <c r="DF1108" s="668"/>
      <c r="DG1108" s="668"/>
      <c r="DH1108" s="668"/>
      <c r="DI1108" s="668"/>
      <c r="DJ1108" s="668"/>
      <c r="DK1108" s="668"/>
      <c r="DL1108" s="668"/>
      <c r="DM1108" s="668"/>
      <c r="DN1108" s="668"/>
      <c r="DO1108" s="668"/>
      <c r="DP1108" s="668"/>
      <c r="DQ1108" s="668"/>
      <c r="DR1108" s="668"/>
      <c r="DS1108" s="668"/>
      <c r="DT1108" s="668"/>
      <c r="DU1108" s="668"/>
      <c r="DV1108" s="668"/>
      <c r="DW1108" s="668"/>
      <c r="DX1108" s="668"/>
      <c r="DY1108" s="668"/>
      <c r="DZ1108" s="668"/>
      <c r="EA1108" s="668"/>
      <c r="EB1108" s="668"/>
      <c r="EC1108" s="668"/>
      <c r="ED1108" s="668"/>
      <c r="EE1108" s="668"/>
      <c r="EF1108" s="668"/>
      <c r="EG1108" s="668"/>
      <c r="EH1108" s="668"/>
      <c r="EI1108" s="668"/>
      <c r="EJ1108" s="668"/>
      <c r="EK1108" s="668"/>
      <c r="EL1108" s="668"/>
      <c r="EM1108" s="668"/>
      <c r="EN1108" s="668"/>
      <c r="EO1108" s="668"/>
      <c r="EP1108" s="668"/>
      <c r="EQ1108" s="668"/>
      <c r="ER1108" s="668"/>
      <c r="ES1108" s="668"/>
      <c r="ET1108" s="668"/>
      <c r="EU1108" s="668"/>
      <c r="EV1108" s="668"/>
      <c r="EW1108" s="668"/>
      <c r="EX1108" s="668"/>
      <c r="EY1108" s="668"/>
      <c r="EZ1108" s="668"/>
      <c r="FA1108" s="668"/>
      <c r="FB1108" s="668"/>
      <c r="FC1108" s="668"/>
      <c r="FD1108" s="668"/>
      <c r="FE1108" s="668"/>
      <c r="FF1108" s="668"/>
    </row>
    <row r="1109" spans="1:162" s="672" customFormat="1" ht="24" customHeight="1" thickTop="1">
      <c r="A1109" s="385"/>
      <c r="B1109" s="384"/>
      <c r="C1109" s="385" t="s">
        <v>606</v>
      </c>
      <c r="D1109" s="418" t="s">
        <v>1573</v>
      </c>
      <c r="E1109" s="419">
        <v>0</v>
      </c>
      <c r="F1109" s="419">
        <v>995000</v>
      </c>
      <c r="G1109" s="417">
        <v>995000</v>
      </c>
      <c r="H1109" s="667"/>
      <c r="I1109" s="669"/>
      <c r="J1109" s="670"/>
      <c r="K1109" s="669" t="s">
        <v>606</v>
      </c>
      <c r="L1109" s="586" t="s">
        <v>4208</v>
      </c>
      <c r="M1109" s="982">
        <f t="shared" si="51"/>
        <v>0</v>
      </c>
      <c r="N1109" s="982">
        <f t="shared" si="52"/>
        <v>995000</v>
      </c>
      <c r="O1109" s="982">
        <f t="shared" si="53"/>
        <v>995000</v>
      </c>
      <c r="P1109" s="667"/>
      <c r="Q1109" s="667"/>
      <c r="R1109" s="667"/>
      <c r="S1109" s="667"/>
      <c r="T1109" s="667"/>
      <c r="U1109" s="667"/>
      <c r="V1109" s="667"/>
      <c r="W1109" s="667"/>
      <c r="X1109" s="667"/>
      <c r="Y1109" s="667"/>
      <c r="Z1109" s="667"/>
      <c r="AA1109" s="667"/>
      <c r="AB1109" s="667"/>
      <c r="AC1109" s="667"/>
      <c r="AD1109" s="667"/>
      <c r="AE1109" s="667"/>
      <c r="AF1109" s="667"/>
      <c r="AG1109" s="667"/>
      <c r="AH1109" s="667"/>
      <c r="AI1109" s="667"/>
      <c r="AJ1109" s="667"/>
      <c r="AK1109" s="668"/>
      <c r="AL1109" s="668"/>
      <c r="AM1109" s="668"/>
      <c r="AN1109" s="668"/>
      <c r="AO1109" s="668"/>
      <c r="AP1109" s="668"/>
      <c r="AQ1109" s="668"/>
      <c r="AR1109" s="668"/>
      <c r="AS1109" s="668"/>
      <c r="AT1109" s="668"/>
      <c r="AU1109" s="668"/>
      <c r="AV1109" s="668"/>
      <c r="AW1109" s="668"/>
      <c r="AX1109" s="668"/>
      <c r="AY1109" s="668"/>
      <c r="AZ1109" s="668"/>
      <c r="BA1109" s="668"/>
      <c r="BB1109" s="668"/>
      <c r="BC1109" s="668"/>
      <c r="BD1109" s="668"/>
      <c r="BE1109" s="668"/>
      <c r="BF1109" s="668"/>
      <c r="BG1109" s="668"/>
      <c r="BH1109" s="668"/>
      <c r="BI1109" s="668"/>
      <c r="BJ1109" s="668"/>
      <c r="BK1109" s="668"/>
      <c r="BL1109" s="668"/>
      <c r="BM1109" s="668"/>
      <c r="BN1109" s="668"/>
      <c r="BO1109" s="668"/>
      <c r="BP1109" s="668"/>
      <c r="BQ1109" s="668"/>
      <c r="BR1109" s="668"/>
      <c r="BS1109" s="668"/>
      <c r="BT1109" s="668"/>
      <c r="BU1109" s="668"/>
      <c r="BV1109" s="668"/>
      <c r="BW1109" s="668"/>
      <c r="BX1109" s="668"/>
      <c r="BY1109" s="668"/>
      <c r="BZ1109" s="668"/>
      <c r="CA1109" s="668"/>
      <c r="CB1109" s="668"/>
      <c r="CC1109" s="668"/>
      <c r="CD1109" s="668"/>
      <c r="CE1109" s="668"/>
      <c r="CF1109" s="668"/>
      <c r="CG1109" s="668"/>
      <c r="CH1109" s="668"/>
      <c r="CI1109" s="668"/>
      <c r="CJ1109" s="668"/>
      <c r="CK1109" s="668"/>
      <c r="CL1109" s="668"/>
      <c r="CM1109" s="668"/>
      <c r="CN1109" s="668"/>
      <c r="CO1109" s="668"/>
      <c r="CP1109" s="668"/>
      <c r="CQ1109" s="668"/>
      <c r="CR1109" s="668"/>
      <c r="CS1109" s="668"/>
      <c r="CT1109" s="668"/>
      <c r="CU1109" s="668"/>
      <c r="CV1109" s="668"/>
      <c r="CW1109" s="668"/>
      <c r="CX1109" s="668"/>
      <c r="CY1109" s="668"/>
      <c r="CZ1109" s="668"/>
      <c r="DA1109" s="668"/>
      <c r="DB1109" s="668"/>
      <c r="DC1109" s="668"/>
      <c r="DD1109" s="668"/>
      <c r="DE1109" s="668"/>
      <c r="DF1109" s="668"/>
      <c r="DG1109" s="668"/>
      <c r="DH1109" s="668"/>
      <c r="DI1109" s="668"/>
      <c r="DJ1109" s="668"/>
      <c r="DK1109" s="668"/>
      <c r="DL1109" s="668"/>
      <c r="DM1109" s="668"/>
      <c r="DN1109" s="668"/>
      <c r="DO1109" s="668"/>
      <c r="DP1109" s="668"/>
      <c r="DQ1109" s="668"/>
      <c r="DR1109" s="668"/>
      <c r="DS1109" s="668"/>
      <c r="DT1109" s="668"/>
      <c r="DU1109" s="668"/>
      <c r="DV1109" s="668"/>
      <c r="DW1109" s="668"/>
      <c r="DX1109" s="668"/>
      <c r="DY1109" s="668"/>
      <c r="DZ1109" s="668"/>
      <c r="EA1109" s="668"/>
      <c r="EB1109" s="668"/>
      <c r="EC1109" s="668"/>
      <c r="ED1109" s="668"/>
      <c r="EE1109" s="668"/>
      <c r="EF1109" s="668"/>
      <c r="EG1109" s="668"/>
      <c r="EH1109" s="668"/>
      <c r="EI1109" s="668"/>
      <c r="EJ1109" s="668"/>
      <c r="EK1109" s="668"/>
      <c r="EL1109" s="668"/>
      <c r="EM1109" s="668"/>
      <c r="EN1109" s="668"/>
      <c r="EO1109" s="668"/>
      <c r="EP1109" s="668"/>
      <c r="EQ1109" s="668"/>
      <c r="ER1109" s="668"/>
      <c r="ES1109" s="668"/>
      <c r="ET1109" s="668"/>
      <c r="EU1109" s="668"/>
      <c r="EV1109" s="668"/>
      <c r="EW1109" s="668"/>
      <c r="EX1109" s="668"/>
      <c r="EY1109" s="668"/>
      <c r="EZ1109" s="668"/>
      <c r="FA1109" s="668"/>
      <c r="FB1109" s="668"/>
      <c r="FC1109" s="668"/>
      <c r="FD1109" s="668"/>
      <c r="FE1109" s="668"/>
      <c r="FF1109" s="668"/>
    </row>
    <row r="1110" spans="1:162" s="668" customFormat="1" ht="24" customHeight="1">
      <c r="A1110" s="385"/>
      <c r="B1110" s="385" t="s">
        <v>670</v>
      </c>
      <c r="C1110" s="384"/>
      <c r="D1110" s="418" t="s">
        <v>1574</v>
      </c>
      <c r="E1110" s="419">
        <v>0</v>
      </c>
      <c r="F1110" s="419">
        <v>1935000</v>
      </c>
      <c r="G1110" s="417">
        <v>1935000</v>
      </c>
      <c r="H1110" s="667"/>
      <c r="I1110" s="669"/>
      <c r="J1110" s="669" t="s">
        <v>670</v>
      </c>
      <c r="K1110" s="670"/>
      <c r="L1110" s="586" t="s">
        <v>4209</v>
      </c>
      <c r="M1110" s="982">
        <f t="shared" si="51"/>
        <v>0</v>
      </c>
      <c r="N1110" s="982">
        <f t="shared" si="52"/>
        <v>1935000</v>
      </c>
      <c r="O1110" s="982">
        <f t="shared" si="53"/>
        <v>1935000</v>
      </c>
      <c r="P1110" s="667"/>
      <c r="Q1110" s="667"/>
      <c r="R1110" s="667"/>
      <c r="S1110" s="667"/>
      <c r="T1110" s="667"/>
      <c r="U1110" s="667"/>
      <c r="V1110" s="667"/>
      <c r="W1110" s="667"/>
      <c r="X1110" s="667"/>
      <c r="Y1110" s="667"/>
      <c r="Z1110" s="667"/>
      <c r="AA1110" s="667"/>
      <c r="AB1110" s="667"/>
      <c r="AC1110" s="667"/>
      <c r="AD1110" s="667"/>
      <c r="AE1110" s="667"/>
      <c r="AF1110" s="667"/>
      <c r="AG1110" s="667"/>
      <c r="AH1110" s="667"/>
      <c r="AI1110" s="667"/>
      <c r="AJ1110" s="667"/>
    </row>
    <row r="1111" spans="1:162" s="672" customFormat="1" ht="24" customHeight="1">
      <c r="A1111" s="385"/>
      <c r="B1111" s="384"/>
      <c r="C1111" s="385" t="s">
        <v>670</v>
      </c>
      <c r="D1111" s="418" t="s">
        <v>1575</v>
      </c>
      <c r="E1111" s="419">
        <v>0</v>
      </c>
      <c r="F1111" s="419">
        <v>1935000</v>
      </c>
      <c r="G1111" s="417">
        <v>1935000</v>
      </c>
      <c r="H1111" s="667"/>
      <c r="I1111" s="669"/>
      <c r="J1111" s="670"/>
      <c r="K1111" s="669" t="s">
        <v>670</v>
      </c>
      <c r="L1111" s="586" t="s">
        <v>4210</v>
      </c>
      <c r="M1111" s="982">
        <f t="shared" si="51"/>
        <v>0</v>
      </c>
      <c r="N1111" s="982">
        <f t="shared" si="52"/>
        <v>1935000</v>
      </c>
      <c r="O1111" s="982">
        <f t="shared" si="53"/>
        <v>1935000</v>
      </c>
      <c r="P1111" s="667"/>
      <c r="Q1111" s="667"/>
      <c r="R1111" s="667"/>
      <c r="S1111" s="667"/>
      <c r="T1111" s="667"/>
      <c r="U1111" s="667"/>
      <c r="V1111" s="667"/>
      <c r="W1111" s="667"/>
      <c r="X1111" s="667"/>
      <c r="Y1111" s="667"/>
      <c r="Z1111" s="667"/>
      <c r="AA1111" s="667"/>
      <c r="AB1111" s="667"/>
      <c r="AC1111" s="667"/>
      <c r="AD1111" s="667"/>
      <c r="AE1111" s="667"/>
      <c r="AF1111" s="667"/>
      <c r="AG1111" s="667"/>
      <c r="AH1111" s="667"/>
      <c r="AI1111" s="667"/>
      <c r="AJ1111" s="667"/>
      <c r="AK1111" s="668"/>
      <c r="AL1111" s="668"/>
      <c r="AM1111" s="668"/>
      <c r="AN1111" s="668"/>
      <c r="AO1111" s="668"/>
      <c r="AP1111" s="668"/>
      <c r="AQ1111" s="668"/>
      <c r="AR1111" s="668"/>
      <c r="AS1111" s="668"/>
      <c r="AT1111" s="668"/>
      <c r="AU1111" s="668"/>
      <c r="AV1111" s="668"/>
      <c r="AW1111" s="668"/>
      <c r="AX1111" s="668"/>
      <c r="AY1111" s="668"/>
      <c r="AZ1111" s="668"/>
      <c r="BA1111" s="668"/>
      <c r="BB1111" s="668"/>
      <c r="BC1111" s="668"/>
      <c r="BD1111" s="668"/>
      <c r="BE1111" s="668"/>
      <c r="BF1111" s="668"/>
      <c r="BG1111" s="668"/>
      <c r="BH1111" s="668"/>
      <c r="BI1111" s="668"/>
      <c r="BJ1111" s="668"/>
      <c r="BK1111" s="668"/>
      <c r="BL1111" s="668"/>
      <c r="BM1111" s="668"/>
      <c r="BN1111" s="668"/>
      <c r="BO1111" s="668"/>
      <c r="BP1111" s="668"/>
      <c r="BQ1111" s="668"/>
      <c r="BR1111" s="668"/>
      <c r="BS1111" s="668"/>
      <c r="BT1111" s="668"/>
      <c r="BU1111" s="668"/>
      <c r="BV1111" s="668"/>
      <c r="BW1111" s="668"/>
      <c r="BX1111" s="668"/>
      <c r="BY1111" s="668"/>
      <c r="BZ1111" s="668"/>
      <c r="CA1111" s="668"/>
      <c r="CB1111" s="668"/>
      <c r="CC1111" s="668"/>
      <c r="CD1111" s="668"/>
      <c r="CE1111" s="668"/>
      <c r="CF1111" s="668"/>
      <c r="CG1111" s="668"/>
      <c r="CH1111" s="668"/>
      <c r="CI1111" s="668"/>
      <c r="CJ1111" s="668"/>
      <c r="CK1111" s="668"/>
      <c r="CL1111" s="668"/>
      <c r="CM1111" s="668"/>
      <c r="CN1111" s="668"/>
      <c r="CO1111" s="668"/>
      <c r="CP1111" s="668"/>
      <c r="CQ1111" s="668"/>
      <c r="CR1111" s="668"/>
      <c r="CS1111" s="668"/>
      <c r="CT1111" s="668"/>
      <c r="CU1111" s="668"/>
      <c r="CV1111" s="668"/>
      <c r="CW1111" s="668"/>
      <c r="CX1111" s="668"/>
      <c r="CY1111" s="668"/>
      <c r="CZ1111" s="668"/>
      <c r="DA1111" s="668"/>
      <c r="DB1111" s="668"/>
      <c r="DC1111" s="668"/>
      <c r="DD1111" s="668"/>
      <c r="DE1111" s="668"/>
      <c r="DF1111" s="668"/>
      <c r="DG1111" s="668"/>
      <c r="DH1111" s="668"/>
      <c r="DI1111" s="668"/>
      <c r="DJ1111" s="668"/>
      <c r="DK1111" s="668"/>
      <c r="DL1111" s="668"/>
      <c r="DM1111" s="668"/>
      <c r="DN1111" s="668"/>
      <c r="DO1111" s="668"/>
      <c r="DP1111" s="668"/>
      <c r="DQ1111" s="668"/>
      <c r="DR1111" s="668"/>
      <c r="DS1111" s="668"/>
      <c r="DT1111" s="668"/>
      <c r="DU1111" s="668"/>
      <c r="DV1111" s="668"/>
      <c r="DW1111" s="668"/>
      <c r="DX1111" s="668"/>
      <c r="DY1111" s="668"/>
      <c r="DZ1111" s="668"/>
      <c r="EA1111" s="668"/>
      <c r="EB1111" s="668"/>
      <c r="EC1111" s="668"/>
      <c r="ED1111" s="668"/>
      <c r="EE1111" s="668"/>
      <c r="EF1111" s="668"/>
      <c r="EG1111" s="668"/>
      <c r="EH1111" s="668"/>
      <c r="EI1111" s="668"/>
      <c r="EJ1111" s="668"/>
      <c r="EK1111" s="668"/>
      <c r="EL1111" s="668"/>
      <c r="EM1111" s="668"/>
      <c r="EN1111" s="668"/>
      <c r="EO1111" s="668"/>
      <c r="EP1111" s="668"/>
      <c r="EQ1111" s="668"/>
      <c r="ER1111" s="668"/>
      <c r="ES1111" s="668"/>
      <c r="ET1111" s="668"/>
      <c r="EU1111" s="668"/>
      <c r="EV1111" s="668"/>
      <c r="EW1111" s="668"/>
      <c r="EX1111" s="668"/>
      <c r="EY1111" s="668"/>
      <c r="EZ1111" s="668"/>
      <c r="FA1111" s="668"/>
      <c r="FB1111" s="668"/>
      <c r="FC1111" s="668"/>
      <c r="FD1111" s="668"/>
      <c r="FE1111" s="668"/>
      <c r="FF1111" s="668"/>
    </row>
    <row r="1112" spans="1:162" s="677" customFormat="1" ht="24" customHeight="1" thickBot="1">
      <c r="A1112" s="424" t="s">
        <v>1576</v>
      </c>
      <c r="B1112" s="424"/>
      <c r="C1112" s="425"/>
      <c r="D1112" s="426" t="s">
        <v>1577</v>
      </c>
      <c r="E1112" s="427">
        <v>0</v>
      </c>
      <c r="F1112" s="427">
        <v>144100000</v>
      </c>
      <c r="G1112" s="439">
        <v>144100000</v>
      </c>
      <c r="H1112" s="667"/>
      <c r="I1112" s="675" t="s">
        <v>1576</v>
      </c>
      <c r="J1112" s="675"/>
      <c r="K1112" s="676"/>
      <c r="L1112" s="587" t="s">
        <v>4211</v>
      </c>
      <c r="M1112" s="984">
        <f t="shared" si="51"/>
        <v>0</v>
      </c>
      <c r="N1112" s="984">
        <f t="shared" si="52"/>
        <v>144100000</v>
      </c>
      <c r="O1112" s="984">
        <f t="shared" si="53"/>
        <v>144100000</v>
      </c>
      <c r="P1112" s="667"/>
      <c r="Q1112" s="667"/>
      <c r="R1112" s="667"/>
      <c r="S1112" s="667"/>
      <c r="T1112" s="667"/>
      <c r="U1112" s="667"/>
      <c r="V1112" s="667"/>
      <c r="W1112" s="667"/>
      <c r="X1112" s="667"/>
      <c r="Y1112" s="667"/>
      <c r="Z1112" s="667"/>
      <c r="AA1112" s="667"/>
      <c r="AB1112" s="667"/>
      <c r="AC1112" s="667"/>
      <c r="AD1112" s="667"/>
      <c r="AE1112" s="667"/>
      <c r="AF1112" s="667"/>
      <c r="AG1112" s="667"/>
      <c r="AH1112" s="667"/>
      <c r="AI1112" s="667"/>
      <c r="AJ1112" s="667"/>
      <c r="AK1112" s="668"/>
      <c r="AL1112" s="668"/>
      <c r="AM1112" s="668"/>
      <c r="AN1112" s="668"/>
      <c r="AO1112" s="668"/>
      <c r="AP1112" s="668"/>
      <c r="AQ1112" s="668"/>
      <c r="AR1112" s="668"/>
      <c r="AS1112" s="668"/>
      <c r="AT1112" s="668"/>
      <c r="AU1112" s="668"/>
      <c r="AV1112" s="668"/>
      <c r="AW1112" s="668"/>
      <c r="AX1112" s="668"/>
      <c r="AY1112" s="668"/>
      <c r="AZ1112" s="668"/>
      <c r="BA1112" s="668"/>
      <c r="BB1112" s="668"/>
      <c r="BC1112" s="668"/>
      <c r="BD1112" s="668"/>
      <c r="BE1112" s="668"/>
      <c r="BF1112" s="668"/>
      <c r="BG1112" s="668"/>
      <c r="BH1112" s="668"/>
      <c r="BI1112" s="668"/>
      <c r="BJ1112" s="668"/>
      <c r="BK1112" s="668"/>
      <c r="BL1112" s="668"/>
      <c r="BM1112" s="668"/>
      <c r="BN1112" s="668"/>
      <c r="BO1112" s="668"/>
      <c r="BP1112" s="668"/>
      <c r="BQ1112" s="668"/>
      <c r="BR1112" s="668"/>
      <c r="BS1112" s="668"/>
      <c r="BT1112" s="668"/>
      <c r="BU1112" s="668"/>
      <c r="BV1112" s="668"/>
      <c r="BW1112" s="668"/>
      <c r="BX1112" s="668"/>
      <c r="BY1112" s="668"/>
      <c r="BZ1112" s="668"/>
      <c r="CA1112" s="668"/>
      <c r="CB1112" s="668"/>
      <c r="CC1112" s="668"/>
      <c r="CD1112" s="668"/>
      <c r="CE1112" s="668"/>
      <c r="CF1112" s="668"/>
      <c r="CG1112" s="668"/>
      <c r="CH1112" s="668"/>
      <c r="CI1112" s="668"/>
      <c r="CJ1112" s="668"/>
      <c r="CK1112" s="668"/>
      <c r="CL1112" s="668"/>
      <c r="CM1112" s="668"/>
      <c r="CN1112" s="668"/>
      <c r="CO1112" s="668"/>
      <c r="CP1112" s="668"/>
      <c r="CQ1112" s="668"/>
      <c r="CR1112" s="668"/>
      <c r="CS1112" s="668"/>
      <c r="CT1112" s="668"/>
      <c r="CU1112" s="668"/>
      <c r="CV1112" s="668"/>
      <c r="CW1112" s="668"/>
      <c r="CX1112" s="668"/>
      <c r="CY1112" s="668"/>
      <c r="CZ1112" s="668"/>
      <c r="DA1112" s="668"/>
      <c r="DB1112" s="668"/>
      <c r="DC1112" s="668"/>
      <c r="DD1112" s="668"/>
      <c r="DE1112" s="668"/>
      <c r="DF1112" s="668"/>
      <c r="DG1112" s="668"/>
      <c r="DH1112" s="668"/>
      <c r="DI1112" s="668"/>
      <c r="DJ1112" s="668"/>
      <c r="DK1112" s="668"/>
      <c r="DL1112" s="668"/>
      <c r="DM1112" s="668"/>
      <c r="DN1112" s="668"/>
      <c r="DO1112" s="668"/>
      <c r="DP1112" s="668"/>
      <c r="DQ1112" s="668"/>
      <c r="DR1112" s="668"/>
      <c r="DS1112" s="668"/>
      <c r="DT1112" s="668"/>
      <c r="DU1112" s="668"/>
      <c r="DV1112" s="668"/>
      <c r="DW1112" s="668"/>
      <c r="DX1112" s="668"/>
      <c r="DY1112" s="668"/>
      <c r="DZ1112" s="668"/>
      <c r="EA1112" s="668"/>
      <c r="EB1112" s="668"/>
      <c r="EC1112" s="668"/>
      <c r="ED1112" s="668"/>
      <c r="EE1112" s="668"/>
      <c r="EF1112" s="668"/>
      <c r="EG1112" s="668"/>
      <c r="EH1112" s="668"/>
      <c r="EI1112" s="668"/>
      <c r="EJ1112" s="668"/>
      <c r="EK1112" s="668"/>
      <c r="EL1112" s="668"/>
      <c r="EM1112" s="668"/>
      <c r="EN1112" s="668"/>
      <c r="EO1112" s="668"/>
      <c r="EP1112" s="668"/>
      <c r="EQ1112" s="668"/>
      <c r="ER1112" s="668"/>
      <c r="ES1112" s="668"/>
      <c r="ET1112" s="668"/>
      <c r="EU1112" s="668"/>
      <c r="EV1112" s="668"/>
      <c r="EW1112" s="668"/>
      <c r="EX1112" s="668"/>
      <c r="EY1112" s="668"/>
      <c r="EZ1112" s="668"/>
      <c r="FA1112" s="668"/>
      <c r="FB1112" s="668"/>
      <c r="FC1112" s="668"/>
      <c r="FD1112" s="668"/>
      <c r="FE1112" s="668"/>
      <c r="FF1112" s="668"/>
    </row>
    <row r="1113" spans="1:162" s="672" customFormat="1" ht="24" customHeight="1" thickTop="1">
      <c r="A1113" s="415"/>
      <c r="B1113" s="414" t="s">
        <v>592</v>
      </c>
      <c r="C1113" s="414"/>
      <c r="D1113" s="416" t="s">
        <v>617</v>
      </c>
      <c r="E1113" s="417">
        <v>0</v>
      </c>
      <c r="F1113" s="417">
        <v>17442630</v>
      </c>
      <c r="G1113" s="417">
        <v>17442630</v>
      </c>
      <c r="H1113" s="667"/>
      <c r="I1113" s="666"/>
      <c r="J1113" s="665" t="s">
        <v>592</v>
      </c>
      <c r="K1113" s="665"/>
      <c r="L1113" s="585" t="s">
        <v>3339</v>
      </c>
      <c r="M1113" s="981">
        <f t="shared" si="51"/>
        <v>0</v>
      </c>
      <c r="N1113" s="981">
        <f t="shared" si="52"/>
        <v>17442630</v>
      </c>
      <c r="O1113" s="981">
        <f t="shared" si="53"/>
        <v>17442630</v>
      </c>
      <c r="P1113" s="667"/>
      <c r="Q1113" s="667"/>
      <c r="R1113" s="667"/>
      <c r="S1113" s="667"/>
      <c r="T1113" s="667"/>
      <c r="U1113" s="667"/>
      <c r="V1113" s="667"/>
      <c r="W1113" s="667"/>
      <c r="X1113" s="667"/>
      <c r="Y1113" s="667"/>
      <c r="Z1113" s="667"/>
      <c r="AA1113" s="667"/>
      <c r="AB1113" s="667"/>
      <c r="AC1113" s="667"/>
      <c r="AD1113" s="667"/>
      <c r="AE1113" s="667"/>
      <c r="AF1113" s="667"/>
      <c r="AG1113" s="667"/>
      <c r="AH1113" s="667"/>
      <c r="AI1113" s="667"/>
      <c r="AJ1113" s="667"/>
      <c r="AK1113" s="668"/>
      <c r="AL1113" s="668"/>
      <c r="AM1113" s="668"/>
      <c r="AN1113" s="668"/>
      <c r="AO1113" s="668"/>
      <c r="AP1113" s="668"/>
      <c r="AQ1113" s="668"/>
      <c r="AR1113" s="668"/>
      <c r="AS1113" s="668"/>
      <c r="AT1113" s="668"/>
      <c r="AU1113" s="668"/>
      <c r="AV1113" s="668"/>
      <c r="AW1113" s="668"/>
      <c r="AX1113" s="668"/>
      <c r="AY1113" s="668"/>
      <c r="AZ1113" s="668"/>
      <c r="BA1113" s="668"/>
      <c r="BB1113" s="668"/>
      <c r="BC1113" s="668"/>
      <c r="BD1113" s="668"/>
      <c r="BE1113" s="668"/>
      <c r="BF1113" s="668"/>
      <c r="BG1113" s="668"/>
      <c r="BH1113" s="668"/>
      <c r="BI1113" s="668"/>
      <c r="BJ1113" s="668"/>
      <c r="BK1113" s="668"/>
      <c r="BL1113" s="668"/>
      <c r="BM1113" s="668"/>
      <c r="BN1113" s="668"/>
      <c r="BO1113" s="668"/>
      <c r="BP1113" s="668"/>
      <c r="BQ1113" s="668"/>
      <c r="BR1113" s="668"/>
      <c r="BS1113" s="668"/>
      <c r="BT1113" s="668"/>
      <c r="BU1113" s="668"/>
      <c r="BV1113" s="668"/>
      <c r="BW1113" s="668"/>
      <c r="BX1113" s="668"/>
      <c r="BY1113" s="668"/>
      <c r="BZ1113" s="668"/>
      <c r="CA1113" s="668"/>
      <c r="CB1113" s="668"/>
      <c r="CC1113" s="668"/>
      <c r="CD1113" s="668"/>
      <c r="CE1113" s="668"/>
      <c r="CF1113" s="668"/>
      <c r="CG1113" s="668"/>
      <c r="CH1113" s="668"/>
      <c r="CI1113" s="668"/>
      <c r="CJ1113" s="668"/>
      <c r="CK1113" s="668"/>
      <c r="CL1113" s="668"/>
      <c r="CM1113" s="668"/>
      <c r="CN1113" s="668"/>
      <c r="CO1113" s="668"/>
      <c r="CP1113" s="668"/>
      <c r="CQ1113" s="668"/>
      <c r="CR1113" s="668"/>
      <c r="CS1113" s="668"/>
      <c r="CT1113" s="668"/>
      <c r="CU1113" s="668"/>
      <c r="CV1113" s="668"/>
      <c r="CW1113" s="668"/>
      <c r="CX1113" s="668"/>
      <c r="CY1113" s="668"/>
      <c r="CZ1113" s="668"/>
      <c r="DA1113" s="668"/>
      <c r="DB1113" s="668"/>
      <c r="DC1113" s="668"/>
      <c r="DD1113" s="668"/>
      <c r="DE1113" s="668"/>
      <c r="DF1113" s="668"/>
      <c r="DG1113" s="668"/>
      <c r="DH1113" s="668"/>
      <c r="DI1113" s="668"/>
      <c r="DJ1113" s="668"/>
      <c r="DK1113" s="668"/>
      <c r="DL1113" s="668"/>
      <c r="DM1113" s="668"/>
      <c r="DN1113" s="668"/>
      <c r="DO1113" s="668"/>
      <c r="DP1113" s="668"/>
      <c r="DQ1113" s="668"/>
      <c r="DR1113" s="668"/>
      <c r="DS1113" s="668"/>
      <c r="DT1113" s="668"/>
      <c r="DU1113" s="668"/>
      <c r="DV1113" s="668"/>
      <c r="DW1113" s="668"/>
      <c r="DX1113" s="668"/>
      <c r="DY1113" s="668"/>
      <c r="DZ1113" s="668"/>
      <c r="EA1113" s="668"/>
      <c r="EB1113" s="668"/>
      <c r="EC1113" s="668"/>
      <c r="ED1113" s="668"/>
      <c r="EE1113" s="668"/>
      <c r="EF1113" s="668"/>
      <c r="EG1113" s="668"/>
      <c r="EH1113" s="668"/>
      <c r="EI1113" s="668"/>
      <c r="EJ1113" s="668"/>
      <c r="EK1113" s="668"/>
      <c r="EL1113" s="668"/>
      <c r="EM1113" s="668"/>
      <c r="EN1113" s="668"/>
      <c r="EO1113" s="668"/>
      <c r="EP1113" s="668"/>
      <c r="EQ1113" s="668"/>
      <c r="ER1113" s="668"/>
      <c r="ES1113" s="668"/>
      <c r="ET1113" s="668"/>
      <c r="EU1113" s="668"/>
      <c r="EV1113" s="668"/>
      <c r="EW1113" s="668"/>
      <c r="EX1113" s="668"/>
      <c r="EY1113" s="668"/>
      <c r="EZ1113" s="668"/>
      <c r="FA1113" s="668"/>
      <c r="FB1113" s="668"/>
      <c r="FC1113" s="668"/>
      <c r="FD1113" s="668"/>
      <c r="FE1113" s="668"/>
      <c r="FF1113" s="668"/>
    </row>
    <row r="1114" spans="1:162" s="688" customFormat="1" ht="24" customHeight="1">
      <c r="A1114" s="414"/>
      <c r="B1114" s="415"/>
      <c r="C1114" s="414" t="s">
        <v>592</v>
      </c>
      <c r="D1114" s="416" t="s">
        <v>594</v>
      </c>
      <c r="E1114" s="417">
        <v>0</v>
      </c>
      <c r="F1114" s="417">
        <v>17442630</v>
      </c>
      <c r="G1114" s="417">
        <v>17442630</v>
      </c>
      <c r="H1114" s="662"/>
      <c r="I1114" s="665"/>
      <c r="J1114" s="666"/>
      <c r="K1114" s="665" t="s">
        <v>592</v>
      </c>
      <c r="L1114" s="585" t="s">
        <v>3327</v>
      </c>
      <c r="M1114" s="981">
        <f t="shared" si="51"/>
        <v>0</v>
      </c>
      <c r="N1114" s="981">
        <f t="shared" si="52"/>
        <v>17442630</v>
      </c>
      <c r="O1114" s="981">
        <f t="shared" si="53"/>
        <v>17442630</v>
      </c>
      <c r="P1114" s="662"/>
      <c r="Q1114" s="662"/>
      <c r="R1114" s="662"/>
      <c r="S1114" s="662"/>
      <c r="T1114" s="662"/>
      <c r="U1114" s="662"/>
      <c r="V1114" s="662"/>
      <c r="W1114" s="662"/>
      <c r="X1114" s="662"/>
      <c r="Y1114" s="662"/>
      <c r="Z1114" s="662"/>
      <c r="AA1114" s="662"/>
      <c r="AB1114" s="662"/>
      <c r="AC1114" s="662"/>
      <c r="AD1114" s="662"/>
      <c r="AE1114" s="662"/>
      <c r="AF1114" s="662"/>
      <c r="AG1114" s="662"/>
      <c r="AH1114" s="662"/>
      <c r="AI1114" s="662"/>
      <c r="AJ1114" s="662"/>
      <c r="AK1114" s="663"/>
      <c r="AL1114" s="663"/>
      <c r="AM1114" s="663"/>
      <c r="AN1114" s="663"/>
      <c r="AO1114" s="663"/>
      <c r="AP1114" s="663"/>
      <c r="AQ1114" s="663"/>
      <c r="AR1114" s="663"/>
      <c r="AS1114" s="663"/>
      <c r="AT1114" s="663"/>
      <c r="AU1114" s="663"/>
      <c r="AV1114" s="663"/>
      <c r="AW1114" s="663"/>
      <c r="AX1114" s="663"/>
      <c r="AY1114" s="663"/>
      <c r="AZ1114" s="663"/>
      <c r="BA1114" s="663"/>
      <c r="BB1114" s="663"/>
      <c r="BC1114" s="663"/>
      <c r="BD1114" s="663"/>
      <c r="BE1114" s="663"/>
      <c r="BF1114" s="663"/>
      <c r="BG1114" s="663"/>
      <c r="BH1114" s="663"/>
      <c r="BI1114" s="663"/>
      <c r="BJ1114" s="663"/>
      <c r="BK1114" s="663"/>
      <c r="BL1114" s="663"/>
      <c r="BM1114" s="663"/>
      <c r="BN1114" s="663"/>
      <c r="BO1114" s="663"/>
      <c r="BP1114" s="663"/>
      <c r="BQ1114" s="663"/>
      <c r="BR1114" s="663"/>
      <c r="BS1114" s="663"/>
      <c r="BT1114" s="663"/>
      <c r="BU1114" s="663"/>
      <c r="BV1114" s="663"/>
      <c r="BW1114" s="663"/>
      <c r="BX1114" s="663"/>
      <c r="BY1114" s="663"/>
      <c r="BZ1114" s="663"/>
      <c r="CA1114" s="663"/>
      <c r="CB1114" s="663"/>
      <c r="CC1114" s="663"/>
      <c r="CD1114" s="663"/>
      <c r="CE1114" s="663"/>
      <c r="CF1114" s="663"/>
      <c r="CG1114" s="663"/>
      <c r="CH1114" s="663"/>
      <c r="CI1114" s="663"/>
      <c r="CJ1114" s="663"/>
      <c r="CK1114" s="663"/>
      <c r="CL1114" s="663"/>
      <c r="CM1114" s="663"/>
      <c r="CN1114" s="663"/>
      <c r="CO1114" s="663"/>
      <c r="CP1114" s="663"/>
      <c r="CQ1114" s="663"/>
      <c r="CR1114" s="663"/>
      <c r="CS1114" s="663"/>
      <c r="CT1114" s="663"/>
      <c r="CU1114" s="663"/>
      <c r="CV1114" s="663"/>
      <c r="CW1114" s="663"/>
      <c r="CX1114" s="663"/>
      <c r="CY1114" s="663"/>
      <c r="CZ1114" s="663"/>
      <c r="DA1114" s="663"/>
      <c r="DB1114" s="663"/>
      <c r="DC1114" s="663"/>
      <c r="DD1114" s="663"/>
      <c r="DE1114" s="663"/>
      <c r="DF1114" s="663"/>
      <c r="DG1114" s="663"/>
      <c r="DH1114" s="663"/>
      <c r="DI1114" s="663"/>
      <c r="DJ1114" s="663"/>
      <c r="DK1114" s="663"/>
      <c r="DL1114" s="663"/>
      <c r="DM1114" s="663"/>
      <c r="DN1114" s="663"/>
      <c r="DO1114" s="663"/>
      <c r="DP1114" s="663"/>
      <c r="DQ1114" s="663"/>
      <c r="DR1114" s="663"/>
      <c r="DS1114" s="663"/>
      <c r="DT1114" s="663"/>
      <c r="DU1114" s="663"/>
      <c r="DV1114" s="663"/>
      <c r="DW1114" s="663"/>
      <c r="DX1114" s="663"/>
      <c r="DY1114" s="663"/>
      <c r="DZ1114" s="663"/>
      <c r="EA1114" s="663"/>
      <c r="EB1114" s="663"/>
      <c r="EC1114" s="663"/>
      <c r="ED1114" s="663"/>
      <c r="EE1114" s="663"/>
      <c r="EF1114" s="663"/>
      <c r="EG1114" s="663"/>
      <c r="EH1114" s="663"/>
      <c r="EI1114" s="663"/>
      <c r="EJ1114" s="663"/>
      <c r="EK1114" s="663"/>
      <c r="EL1114" s="663"/>
      <c r="EM1114" s="663"/>
      <c r="EN1114" s="663"/>
      <c r="EO1114" s="663"/>
      <c r="EP1114" s="663"/>
      <c r="EQ1114" s="663"/>
      <c r="ER1114" s="663"/>
      <c r="ES1114" s="663"/>
      <c r="ET1114" s="663"/>
      <c r="EU1114" s="663"/>
      <c r="EV1114" s="663"/>
      <c r="EW1114" s="663"/>
      <c r="EX1114" s="663"/>
      <c r="EY1114" s="663"/>
      <c r="EZ1114" s="663"/>
      <c r="FA1114" s="663"/>
      <c r="FB1114" s="663"/>
      <c r="FC1114" s="663"/>
      <c r="FD1114" s="663"/>
      <c r="FE1114" s="663"/>
      <c r="FF1114" s="663"/>
    </row>
    <row r="1115" spans="1:162" s="684" customFormat="1" ht="24" customHeight="1">
      <c r="A1115" s="385"/>
      <c r="B1115" s="385" t="s">
        <v>595</v>
      </c>
      <c r="C1115" s="384"/>
      <c r="D1115" s="418" t="s">
        <v>1578</v>
      </c>
      <c r="E1115" s="419">
        <v>0</v>
      </c>
      <c r="F1115" s="419">
        <v>116772630</v>
      </c>
      <c r="G1115" s="419">
        <v>116772630</v>
      </c>
      <c r="H1115" s="667"/>
      <c r="I1115" s="669"/>
      <c r="J1115" s="669" t="s">
        <v>595</v>
      </c>
      <c r="K1115" s="670"/>
      <c r="L1115" s="586" t="s">
        <v>4212</v>
      </c>
      <c r="M1115" s="982">
        <f t="shared" si="51"/>
        <v>0</v>
      </c>
      <c r="N1115" s="982">
        <f t="shared" si="52"/>
        <v>116772630</v>
      </c>
      <c r="O1115" s="982">
        <f t="shared" si="53"/>
        <v>116772630</v>
      </c>
      <c r="P1115" s="667"/>
      <c r="Q1115" s="667"/>
      <c r="R1115" s="667"/>
      <c r="S1115" s="667"/>
      <c r="T1115" s="667"/>
      <c r="U1115" s="667"/>
      <c r="V1115" s="667"/>
      <c r="W1115" s="667"/>
      <c r="X1115" s="667"/>
      <c r="Y1115" s="667"/>
      <c r="Z1115" s="667"/>
      <c r="AA1115" s="667"/>
      <c r="AB1115" s="667"/>
      <c r="AC1115" s="667"/>
      <c r="AD1115" s="667"/>
      <c r="AE1115" s="667"/>
      <c r="AF1115" s="667"/>
      <c r="AG1115" s="667"/>
      <c r="AH1115" s="667"/>
      <c r="AI1115" s="667"/>
      <c r="AJ1115" s="667"/>
      <c r="AK1115" s="668"/>
      <c r="AL1115" s="668"/>
      <c r="AM1115" s="668"/>
      <c r="AN1115" s="668"/>
      <c r="AO1115" s="668"/>
      <c r="AP1115" s="668"/>
      <c r="AQ1115" s="668"/>
      <c r="AR1115" s="668"/>
      <c r="AS1115" s="668"/>
      <c r="AT1115" s="668"/>
      <c r="AU1115" s="668"/>
      <c r="AV1115" s="668"/>
      <c r="AW1115" s="668"/>
      <c r="AX1115" s="668"/>
      <c r="AY1115" s="668"/>
      <c r="AZ1115" s="668"/>
      <c r="BA1115" s="668"/>
      <c r="BB1115" s="668"/>
      <c r="BC1115" s="668"/>
      <c r="BD1115" s="668"/>
      <c r="BE1115" s="668"/>
      <c r="BF1115" s="668"/>
      <c r="BG1115" s="668"/>
      <c r="BH1115" s="668"/>
      <c r="BI1115" s="668"/>
      <c r="BJ1115" s="668"/>
      <c r="BK1115" s="668"/>
      <c r="BL1115" s="668"/>
      <c r="BM1115" s="668"/>
      <c r="BN1115" s="668"/>
      <c r="BO1115" s="668"/>
      <c r="BP1115" s="668"/>
      <c r="BQ1115" s="668"/>
      <c r="BR1115" s="668"/>
      <c r="BS1115" s="668"/>
      <c r="BT1115" s="668"/>
      <c r="BU1115" s="668"/>
      <c r="BV1115" s="668"/>
      <c r="BW1115" s="668"/>
      <c r="BX1115" s="668"/>
      <c r="BY1115" s="668"/>
      <c r="BZ1115" s="668"/>
      <c r="CA1115" s="668"/>
      <c r="CB1115" s="668"/>
      <c r="CC1115" s="668"/>
      <c r="CD1115" s="668"/>
      <c r="CE1115" s="668"/>
      <c r="CF1115" s="668"/>
      <c r="CG1115" s="668"/>
      <c r="CH1115" s="668"/>
      <c r="CI1115" s="668"/>
      <c r="CJ1115" s="668"/>
      <c r="CK1115" s="668"/>
      <c r="CL1115" s="668"/>
      <c r="CM1115" s="668"/>
      <c r="CN1115" s="668"/>
      <c r="CO1115" s="668"/>
      <c r="CP1115" s="668"/>
      <c r="CQ1115" s="668"/>
      <c r="CR1115" s="668"/>
      <c r="CS1115" s="668"/>
      <c r="CT1115" s="668"/>
      <c r="CU1115" s="668"/>
      <c r="CV1115" s="668"/>
      <c r="CW1115" s="668"/>
      <c r="CX1115" s="668"/>
      <c r="CY1115" s="668"/>
      <c r="CZ1115" s="668"/>
      <c r="DA1115" s="668"/>
      <c r="DB1115" s="668"/>
      <c r="DC1115" s="668"/>
      <c r="DD1115" s="668"/>
      <c r="DE1115" s="668"/>
      <c r="DF1115" s="668"/>
      <c r="DG1115" s="668"/>
      <c r="DH1115" s="668"/>
      <c r="DI1115" s="668"/>
      <c r="DJ1115" s="668"/>
      <c r="DK1115" s="668"/>
      <c r="DL1115" s="668"/>
      <c r="DM1115" s="668"/>
      <c r="DN1115" s="668"/>
      <c r="DO1115" s="668"/>
      <c r="DP1115" s="668"/>
      <c r="DQ1115" s="668"/>
      <c r="DR1115" s="668"/>
      <c r="DS1115" s="668"/>
      <c r="DT1115" s="668"/>
      <c r="DU1115" s="668"/>
      <c r="DV1115" s="668"/>
      <c r="DW1115" s="668"/>
      <c r="DX1115" s="668"/>
      <c r="DY1115" s="668"/>
      <c r="DZ1115" s="668"/>
      <c r="EA1115" s="668"/>
      <c r="EB1115" s="668"/>
      <c r="EC1115" s="668"/>
      <c r="ED1115" s="668"/>
      <c r="EE1115" s="668"/>
      <c r="EF1115" s="668"/>
      <c r="EG1115" s="668"/>
      <c r="EH1115" s="668"/>
      <c r="EI1115" s="668"/>
      <c r="EJ1115" s="668"/>
      <c r="EK1115" s="668"/>
      <c r="EL1115" s="668"/>
      <c r="EM1115" s="668"/>
      <c r="EN1115" s="668"/>
      <c r="EO1115" s="668"/>
      <c r="EP1115" s="668"/>
      <c r="EQ1115" s="668"/>
      <c r="ER1115" s="668"/>
      <c r="ES1115" s="668"/>
      <c r="ET1115" s="668"/>
      <c r="EU1115" s="668"/>
      <c r="EV1115" s="668"/>
      <c r="EW1115" s="668"/>
      <c r="EX1115" s="668"/>
      <c r="EY1115" s="668"/>
      <c r="EZ1115" s="668"/>
      <c r="FA1115" s="668"/>
      <c r="FB1115" s="668"/>
      <c r="FC1115" s="668"/>
      <c r="FD1115" s="668"/>
      <c r="FE1115" s="668"/>
      <c r="FF1115" s="668"/>
    </row>
    <row r="1116" spans="1:162" s="672" customFormat="1" ht="24" customHeight="1">
      <c r="A1116" s="414"/>
      <c r="B1116" s="415"/>
      <c r="C1116" s="414" t="s">
        <v>592</v>
      </c>
      <c r="D1116" s="416" t="s">
        <v>1579</v>
      </c>
      <c r="E1116" s="417">
        <v>0</v>
      </c>
      <c r="F1116" s="417">
        <v>116772630</v>
      </c>
      <c r="G1116" s="417">
        <v>116772630</v>
      </c>
      <c r="H1116" s="667"/>
      <c r="I1116" s="665"/>
      <c r="J1116" s="666"/>
      <c r="K1116" s="665" t="s">
        <v>592</v>
      </c>
      <c r="L1116" s="585" t="s">
        <v>4213</v>
      </c>
      <c r="M1116" s="981">
        <f t="shared" si="51"/>
        <v>0</v>
      </c>
      <c r="N1116" s="981">
        <f t="shared" si="52"/>
        <v>116772630</v>
      </c>
      <c r="O1116" s="981">
        <f t="shared" si="53"/>
        <v>116772630</v>
      </c>
      <c r="P1116" s="667"/>
      <c r="Q1116" s="667"/>
      <c r="R1116" s="667"/>
      <c r="S1116" s="667"/>
      <c r="T1116" s="667"/>
      <c r="U1116" s="667"/>
      <c r="V1116" s="667"/>
      <c r="W1116" s="667"/>
      <c r="X1116" s="667"/>
      <c r="Y1116" s="667"/>
      <c r="Z1116" s="667"/>
      <c r="AA1116" s="667"/>
      <c r="AB1116" s="667"/>
      <c r="AC1116" s="667"/>
      <c r="AD1116" s="667"/>
      <c r="AE1116" s="667"/>
      <c r="AF1116" s="667"/>
      <c r="AG1116" s="667"/>
      <c r="AH1116" s="667"/>
      <c r="AI1116" s="667"/>
      <c r="AJ1116" s="667"/>
      <c r="AK1116" s="668"/>
      <c r="AL1116" s="668"/>
      <c r="AM1116" s="668"/>
      <c r="AN1116" s="668"/>
      <c r="AO1116" s="668"/>
      <c r="AP1116" s="668"/>
      <c r="AQ1116" s="668"/>
      <c r="AR1116" s="668"/>
      <c r="AS1116" s="668"/>
      <c r="AT1116" s="668"/>
      <c r="AU1116" s="668"/>
      <c r="AV1116" s="668"/>
      <c r="AW1116" s="668"/>
      <c r="AX1116" s="668"/>
      <c r="AY1116" s="668"/>
      <c r="AZ1116" s="668"/>
      <c r="BA1116" s="668"/>
      <c r="BB1116" s="668"/>
      <c r="BC1116" s="668"/>
      <c r="BD1116" s="668"/>
      <c r="BE1116" s="668"/>
      <c r="BF1116" s="668"/>
      <c r="BG1116" s="668"/>
      <c r="BH1116" s="668"/>
      <c r="BI1116" s="668"/>
      <c r="BJ1116" s="668"/>
      <c r="BK1116" s="668"/>
      <c r="BL1116" s="668"/>
      <c r="BM1116" s="668"/>
      <c r="BN1116" s="668"/>
      <c r="BO1116" s="668"/>
      <c r="BP1116" s="668"/>
      <c r="BQ1116" s="668"/>
      <c r="BR1116" s="668"/>
      <c r="BS1116" s="668"/>
      <c r="BT1116" s="668"/>
      <c r="BU1116" s="668"/>
      <c r="BV1116" s="668"/>
      <c r="BW1116" s="668"/>
      <c r="BX1116" s="668"/>
      <c r="BY1116" s="668"/>
      <c r="BZ1116" s="668"/>
      <c r="CA1116" s="668"/>
      <c r="CB1116" s="668"/>
      <c r="CC1116" s="668"/>
      <c r="CD1116" s="668"/>
      <c r="CE1116" s="668"/>
      <c r="CF1116" s="668"/>
      <c r="CG1116" s="668"/>
      <c r="CH1116" s="668"/>
      <c r="CI1116" s="668"/>
      <c r="CJ1116" s="668"/>
      <c r="CK1116" s="668"/>
      <c r="CL1116" s="668"/>
      <c r="CM1116" s="668"/>
      <c r="CN1116" s="668"/>
      <c r="CO1116" s="668"/>
      <c r="CP1116" s="668"/>
      <c r="CQ1116" s="668"/>
      <c r="CR1116" s="668"/>
      <c r="CS1116" s="668"/>
      <c r="CT1116" s="668"/>
      <c r="CU1116" s="668"/>
      <c r="CV1116" s="668"/>
      <c r="CW1116" s="668"/>
      <c r="CX1116" s="668"/>
      <c r="CY1116" s="668"/>
      <c r="CZ1116" s="668"/>
      <c r="DA1116" s="668"/>
      <c r="DB1116" s="668"/>
      <c r="DC1116" s="668"/>
      <c r="DD1116" s="668"/>
      <c r="DE1116" s="668"/>
      <c r="DF1116" s="668"/>
      <c r="DG1116" s="668"/>
      <c r="DH1116" s="668"/>
      <c r="DI1116" s="668"/>
      <c r="DJ1116" s="668"/>
      <c r="DK1116" s="668"/>
      <c r="DL1116" s="668"/>
      <c r="DM1116" s="668"/>
      <c r="DN1116" s="668"/>
      <c r="DO1116" s="668"/>
      <c r="DP1116" s="668"/>
      <c r="DQ1116" s="668"/>
      <c r="DR1116" s="668"/>
      <c r="DS1116" s="668"/>
      <c r="DT1116" s="668"/>
      <c r="DU1116" s="668"/>
      <c r="DV1116" s="668"/>
      <c r="DW1116" s="668"/>
      <c r="DX1116" s="668"/>
      <c r="DY1116" s="668"/>
      <c r="DZ1116" s="668"/>
      <c r="EA1116" s="668"/>
      <c r="EB1116" s="668"/>
      <c r="EC1116" s="668"/>
      <c r="ED1116" s="668"/>
      <c r="EE1116" s="668"/>
      <c r="EF1116" s="668"/>
      <c r="EG1116" s="668"/>
      <c r="EH1116" s="668"/>
      <c r="EI1116" s="668"/>
      <c r="EJ1116" s="668"/>
      <c r="EK1116" s="668"/>
      <c r="EL1116" s="668"/>
      <c r="EM1116" s="668"/>
      <c r="EN1116" s="668"/>
      <c r="EO1116" s="668"/>
      <c r="EP1116" s="668"/>
      <c r="EQ1116" s="668"/>
      <c r="ER1116" s="668"/>
      <c r="ES1116" s="668"/>
      <c r="ET1116" s="668"/>
      <c r="EU1116" s="668"/>
      <c r="EV1116" s="668"/>
      <c r="EW1116" s="668"/>
      <c r="EX1116" s="668"/>
      <c r="EY1116" s="668"/>
      <c r="EZ1116" s="668"/>
      <c r="FA1116" s="668"/>
      <c r="FB1116" s="668"/>
      <c r="FC1116" s="668"/>
      <c r="FD1116" s="668"/>
      <c r="FE1116" s="668"/>
      <c r="FF1116" s="668"/>
    </row>
    <row r="1117" spans="1:162" s="672" customFormat="1" ht="24" customHeight="1">
      <c r="A1117" s="385"/>
      <c r="B1117" s="385" t="s">
        <v>599</v>
      </c>
      <c r="C1117" s="384"/>
      <c r="D1117" s="418" t="s">
        <v>1580</v>
      </c>
      <c r="E1117" s="419">
        <v>0</v>
      </c>
      <c r="F1117" s="419">
        <v>4657790</v>
      </c>
      <c r="G1117" s="417">
        <v>4657790</v>
      </c>
      <c r="H1117" s="667"/>
      <c r="I1117" s="669"/>
      <c r="J1117" s="669" t="s">
        <v>599</v>
      </c>
      <c r="K1117" s="670"/>
      <c r="L1117" s="586" t="s">
        <v>4214</v>
      </c>
      <c r="M1117" s="982">
        <f t="shared" si="51"/>
        <v>0</v>
      </c>
      <c r="N1117" s="982">
        <f t="shared" si="52"/>
        <v>4657790</v>
      </c>
      <c r="O1117" s="982">
        <f t="shared" si="53"/>
        <v>4657790</v>
      </c>
      <c r="P1117" s="667"/>
      <c r="Q1117" s="667"/>
      <c r="R1117" s="667"/>
      <c r="S1117" s="667"/>
      <c r="T1117" s="667"/>
      <c r="U1117" s="667"/>
      <c r="V1117" s="667"/>
      <c r="W1117" s="667"/>
      <c r="X1117" s="667"/>
      <c r="Y1117" s="667"/>
      <c r="Z1117" s="667"/>
      <c r="AA1117" s="667"/>
      <c r="AB1117" s="667"/>
      <c r="AC1117" s="667"/>
      <c r="AD1117" s="667"/>
      <c r="AE1117" s="667"/>
      <c r="AF1117" s="667"/>
      <c r="AG1117" s="667"/>
      <c r="AH1117" s="667"/>
      <c r="AI1117" s="667"/>
      <c r="AJ1117" s="667"/>
      <c r="AK1117" s="668"/>
      <c r="AL1117" s="668"/>
      <c r="AM1117" s="668"/>
      <c r="AN1117" s="668"/>
      <c r="AO1117" s="668"/>
      <c r="AP1117" s="668"/>
      <c r="AQ1117" s="668"/>
      <c r="AR1117" s="668"/>
      <c r="AS1117" s="668"/>
      <c r="AT1117" s="668"/>
      <c r="AU1117" s="668"/>
      <c r="AV1117" s="668"/>
      <c r="AW1117" s="668"/>
      <c r="AX1117" s="668"/>
      <c r="AY1117" s="668"/>
      <c r="AZ1117" s="668"/>
      <c r="BA1117" s="668"/>
      <c r="BB1117" s="668"/>
      <c r="BC1117" s="668"/>
      <c r="BD1117" s="668"/>
      <c r="BE1117" s="668"/>
      <c r="BF1117" s="668"/>
      <c r="BG1117" s="668"/>
      <c r="BH1117" s="668"/>
      <c r="BI1117" s="668"/>
      <c r="BJ1117" s="668"/>
      <c r="BK1117" s="668"/>
      <c r="BL1117" s="668"/>
      <c r="BM1117" s="668"/>
      <c r="BN1117" s="668"/>
      <c r="BO1117" s="668"/>
      <c r="BP1117" s="668"/>
      <c r="BQ1117" s="668"/>
      <c r="BR1117" s="668"/>
      <c r="BS1117" s="668"/>
      <c r="BT1117" s="668"/>
      <c r="BU1117" s="668"/>
      <c r="BV1117" s="668"/>
      <c r="BW1117" s="668"/>
      <c r="BX1117" s="668"/>
      <c r="BY1117" s="668"/>
      <c r="BZ1117" s="668"/>
      <c r="CA1117" s="668"/>
      <c r="CB1117" s="668"/>
      <c r="CC1117" s="668"/>
      <c r="CD1117" s="668"/>
      <c r="CE1117" s="668"/>
      <c r="CF1117" s="668"/>
      <c r="CG1117" s="668"/>
      <c r="CH1117" s="668"/>
      <c r="CI1117" s="668"/>
      <c r="CJ1117" s="668"/>
      <c r="CK1117" s="668"/>
      <c r="CL1117" s="668"/>
      <c r="CM1117" s="668"/>
      <c r="CN1117" s="668"/>
      <c r="CO1117" s="668"/>
      <c r="CP1117" s="668"/>
      <c r="CQ1117" s="668"/>
      <c r="CR1117" s="668"/>
      <c r="CS1117" s="668"/>
      <c r="CT1117" s="668"/>
      <c r="CU1117" s="668"/>
      <c r="CV1117" s="668"/>
      <c r="CW1117" s="668"/>
      <c r="CX1117" s="668"/>
      <c r="CY1117" s="668"/>
      <c r="CZ1117" s="668"/>
      <c r="DA1117" s="668"/>
      <c r="DB1117" s="668"/>
      <c r="DC1117" s="668"/>
      <c r="DD1117" s="668"/>
      <c r="DE1117" s="668"/>
      <c r="DF1117" s="668"/>
      <c r="DG1117" s="668"/>
      <c r="DH1117" s="668"/>
      <c r="DI1117" s="668"/>
      <c r="DJ1117" s="668"/>
      <c r="DK1117" s="668"/>
      <c r="DL1117" s="668"/>
      <c r="DM1117" s="668"/>
      <c r="DN1117" s="668"/>
      <c r="DO1117" s="668"/>
      <c r="DP1117" s="668"/>
      <c r="DQ1117" s="668"/>
      <c r="DR1117" s="668"/>
      <c r="DS1117" s="668"/>
      <c r="DT1117" s="668"/>
      <c r="DU1117" s="668"/>
      <c r="DV1117" s="668"/>
      <c r="DW1117" s="668"/>
      <c r="DX1117" s="668"/>
      <c r="DY1117" s="668"/>
      <c r="DZ1117" s="668"/>
      <c r="EA1117" s="668"/>
      <c r="EB1117" s="668"/>
      <c r="EC1117" s="668"/>
      <c r="ED1117" s="668"/>
      <c r="EE1117" s="668"/>
      <c r="EF1117" s="668"/>
      <c r="EG1117" s="668"/>
      <c r="EH1117" s="668"/>
      <c r="EI1117" s="668"/>
      <c r="EJ1117" s="668"/>
      <c r="EK1117" s="668"/>
      <c r="EL1117" s="668"/>
      <c r="EM1117" s="668"/>
      <c r="EN1117" s="668"/>
      <c r="EO1117" s="668"/>
      <c r="EP1117" s="668"/>
      <c r="EQ1117" s="668"/>
      <c r="ER1117" s="668"/>
      <c r="ES1117" s="668"/>
      <c r="ET1117" s="668"/>
      <c r="EU1117" s="668"/>
      <c r="EV1117" s="668"/>
      <c r="EW1117" s="668"/>
      <c r="EX1117" s="668"/>
      <c r="EY1117" s="668"/>
      <c r="EZ1117" s="668"/>
      <c r="FA1117" s="668"/>
      <c r="FB1117" s="668"/>
      <c r="FC1117" s="668"/>
      <c r="FD1117" s="668"/>
      <c r="FE1117" s="668"/>
      <c r="FF1117" s="668"/>
    </row>
    <row r="1118" spans="1:162" s="668" customFormat="1" ht="24" customHeight="1">
      <c r="A1118" s="385"/>
      <c r="B1118" s="384"/>
      <c r="C1118" s="385" t="s">
        <v>592</v>
      </c>
      <c r="D1118" s="418" t="s">
        <v>1581</v>
      </c>
      <c r="E1118" s="419">
        <v>0</v>
      </c>
      <c r="F1118" s="419">
        <v>4657790</v>
      </c>
      <c r="G1118" s="417">
        <v>4657790</v>
      </c>
      <c r="H1118" s="667"/>
      <c r="I1118" s="669"/>
      <c r="J1118" s="670"/>
      <c r="K1118" s="669" t="s">
        <v>592</v>
      </c>
      <c r="L1118" s="586" t="s">
        <v>4215</v>
      </c>
      <c r="M1118" s="982">
        <f t="shared" si="51"/>
        <v>0</v>
      </c>
      <c r="N1118" s="982">
        <f t="shared" si="52"/>
        <v>4657790</v>
      </c>
      <c r="O1118" s="982">
        <f t="shared" si="53"/>
        <v>4657790</v>
      </c>
      <c r="P1118" s="667"/>
      <c r="Q1118" s="667"/>
      <c r="R1118" s="667"/>
      <c r="S1118" s="667"/>
      <c r="T1118" s="667"/>
      <c r="U1118" s="667"/>
      <c r="V1118" s="667"/>
      <c r="W1118" s="667"/>
      <c r="X1118" s="667"/>
      <c r="Y1118" s="667"/>
      <c r="Z1118" s="667"/>
      <c r="AA1118" s="667"/>
      <c r="AB1118" s="667"/>
      <c r="AC1118" s="667"/>
      <c r="AD1118" s="667"/>
      <c r="AE1118" s="667"/>
      <c r="AF1118" s="667"/>
      <c r="AG1118" s="667"/>
      <c r="AH1118" s="667"/>
      <c r="AI1118" s="667"/>
      <c r="AJ1118" s="667"/>
    </row>
    <row r="1119" spans="1:162" s="672" customFormat="1" ht="24" customHeight="1">
      <c r="A1119" s="385"/>
      <c r="B1119" s="385" t="s">
        <v>603</v>
      </c>
      <c r="C1119" s="384"/>
      <c r="D1119" s="418" t="s">
        <v>1582</v>
      </c>
      <c r="E1119" s="419">
        <v>0</v>
      </c>
      <c r="F1119" s="419">
        <v>5226950</v>
      </c>
      <c r="G1119" s="417">
        <v>5226950</v>
      </c>
      <c r="H1119" s="667"/>
      <c r="I1119" s="669"/>
      <c r="J1119" s="669" t="s">
        <v>603</v>
      </c>
      <c r="K1119" s="670"/>
      <c r="L1119" s="586" t="s">
        <v>4216</v>
      </c>
      <c r="M1119" s="982">
        <f t="shared" si="51"/>
        <v>0</v>
      </c>
      <c r="N1119" s="982">
        <f t="shared" si="52"/>
        <v>5226950</v>
      </c>
      <c r="O1119" s="982">
        <f t="shared" si="53"/>
        <v>5226950</v>
      </c>
      <c r="P1119" s="667"/>
      <c r="Q1119" s="667"/>
      <c r="R1119" s="667"/>
      <c r="S1119" s="667"/>
      <c r="T1119" s="667"/>
      <c r="U1119" s="667"/>
      <c r="V1119" s="667"/>
      <c r="W1119" s="667"/>
      <c r="X1119" s="667"/>
      <c r="Y1119" s="667"/>
      <c r="Z1119" s="667"/>
      <c r="AA1119" s="667"/>
      <c r="AB1119" s="667"/>
      <c r="AC1119" s="667"/>
      <c r="AD1119" s="667"/>
      <c r="AE1119" s="667"/>
      <c r="AF1119" s="667"/>
      <c r="AG1119" s="667"/>
      <c r="AH1119" s="667"/>
      <c r="AI1119" s="667"/>
      <c r="AJ1119" s="667"/>
      <c r="AK1119" s="668"/>
      <c r="AL1119" s="668"/>
      <c r="AM1119" s="668"/>
      <c r="AN1119" s="668"/>
      <c r="AO1119" s="668"/>
      <c r="AP1119" s="668"/>
      <c r="AQ1119" s="668"/>
      <c r="AR1119" s="668"/>
      <c r="AS1119" s="668"/>
      <c r="AT1119" s="668"/>
      <c r="AU1119" s="668"/>
      <c r="AV1119" s="668"/>
      <c r="AW1119" s="668"/>
      <c r="AX1119" s="668"/>
      <c r="AY1119" s="668"/>
      <c r="AZ1119" s="668"/>
      <c r="BA1119" s="668"/>
      <c r="BB1119" s="668"/>
      <c r="BC1119" s="668"/>
      <c r="BD1119" s="668"/>
      <c r="BE1119" s="668"/>
      <c r="BF1119" s="668"/>
      <c r="BG1119" s="668"/>
      <c r="BH1119" s="668"/>
      <c r="BI1119" s="668"/>
      <c r="BJ1119" s="668"/>
      <c r="BK1119" s="668"/>
      <c r="BL1119" s="668"/>
      <c r="BM1119" s="668"/>
      <c r="BN1119" s="668"/>
      <c r="BO1119" s="668"/>
      <c r="BP1119" s="668"/>
      <c r="BQ1119" s="668"/>
      <c r="BR1119" s="668"/>
      <c r="BS1119" s="668"/>
      <c r="BT1119" s="668"/>
      <c r="BU1119" s="668"/>
      <c r="BV1119" s="668"/>
      <c r="BW1119" s="668"/>
      <c r="BX1119" s="668"/>
      <c r="BY1119" s="668"/>
      <c r="BZ1119" s="668"/>
      <c r="CA1119" s="668"/>
      <c r="CB1119" s="668"/>
      <c r="CC1119" s="668"/>
      <c r="CD1119" s="668"/>
      <c r="CE1119" s="668"/>
      <c r="CF1119" s="668"/>
      <c r="CG1119" s="668"/>
      <c r="CH1119" s="668"/>
      <c r="CI1119" s="668"/>
      <c r="CJ1119" s="668"/>
      <c r="CK1119" s="668"/>
      <c r="CL1119" s="668"/>
      <c r="CM1119" s="668"/>
      <c r="CN1119" s="668"/>
      <c r="CO1119" s="668"/>
      <c r="CP1119" s="668"/>
      <c r="CQ1119" s="668"/>
      <c r="CR1119" s="668"/>
      <c r="CS1119" s="668"/>
      <c r="CT1119" s="668"/>
      <c r="CU1119" s="668"/>
      <c r="CV1119" s="668"/>
      <c r="CW1119" s="668"/>
      <c r="CX1119" s="668"/>
      <c r="CY1119" s="668"/>
      <c r="CZ1119" s="668"/>
      <c r="DA1119" s="668"/>
      <c r="DB1119" s="668"/>
      <c r="DC1119" s="668"/>
      <c r="DD1119" s="668"/>
      <c r="DE1119" s="668"/>
      <c r="DF1119" s="668"/>
      <c r="DG1119" s="668"/>
      <c r="DH1119" s="668"/>
      <c r="DI1119" s="668"/>
      <c r="DJ1119" s="668"/>
      <c r="DK1119" s="668"/>
      <c r="DL1119" s="668"/>
      <c r="DM1119" s="668"/>
      <c r="DN1119" s="668"/>
      <c r="DO1119" s="668"/>
      <c r="DP1119" s="668"/>
      <c r="DQ1119" s="668"/>
      <c r="DR1119" s="668"/>
      <c r="DS1119" s="668"/>
      <c r="DT1119" s="668"/>
      <c r="DU1119" s="668"/>
      <c r="DV1119" s="668"/>
      <c r="DW1119" s="668"/>
      <c r="DX1119" s="668"/>
      <c r="DY1119" s="668"/>
      <c r="DZ1119" s="668"/>
      <c r="EA1119" s="668"/>
      <c r="EB1119" s="668"/>
      <c r="EC1119" s="668"/>
      <c r="ED1119" s="668"/>
      <c r="EE1119" s="668"/>
      <c r="EF1119" s="668"/>
      <c r="EG1119" s="668"/>
      <c r="EH1119" s="668"/>
      <c r="EI1119" s="668"/>
      <c r="EJ1119" s="668"/>
      <c r="EK1119" s="668"/>
      <c r="EL1119" s="668"/>
      <c r="EM1119" s="668"/>
      <c r="EN1119" s="668"/>
      <c r="EO1119" s="668"/>
      <c r="EP1119" s="668"/>
      <c r="EQ1119" s="668"/>
      <c r="ER1119" s="668"/>
      <c r="ES1119" s="668"/>
      <c r="ET1119" s="668"/>
      <c r="EU1119" s="668"/>
      <c r="EV1119" s="668"/>
      <c r="EW1119" s="668"/>
      <c r="EX1119" s="668"/>
      <c r="EY1119" s="668"/>
      <c r="EZ1119" s="668"/>
      <c r="FA1119" s="668"/>
      <c r="FB1119" s="668"/>
      <c r="FC1119" s="668"/>
      <c r="FD1119" s="668"/>
      <c r="FE1119" s="668"/>
      <c r="FF1119" s="668"/>
    </row>
    <row r="1120" spans="1:162" s="672" customFormat="1" ht="24" customHeight="1">
      <c r="A1120" s="385"/>
      <c r="B1120" s="384"/>
      <c r="C1120" s="385" t="s">
        <v>592</v>
      </c>
      <c r="D1120" s="418" t="s">
        <v>1583</v>
      </c>
      <c r="E1120" s="419">
        <v>0</v>
      </c>
      <c r="F1120" s="419">
        <v>5226950</v>
      </c>
      <c r="G1120" s="419">
        <v>5226950</v>
      </c>
      <c r="H1120" s="667"/>
      <c r="I1120" s="669"/>
      <c r="J1120" s="670"/>
      <c r="K1120" s="669" t="s">
        <v>592</v>
      </c>
      <c r="L1120" s="586" t="s">
        <v>4217</v>
      </c>
      <c r="M1120" s="982">
        <f t="shared" si="51"/>
        <v>0</v>
      </c>
      <c r="N1120" s="982">
        <f t="shared" si="52"/>
        <v>5226950</v>
      </c>
      <c r="O1120" s="982">
        <f t="shared" si="53"/>
        <v>5226950</v>
      </c>
      <c r="P1120" s="667"/>
      <c r="Q1120" s="667"/>
      <c r="R1120" s="667"/>
      <c r="S1120" s="667"/>
      <c r="T1120" s="667"/>
      <c r="U1120" s="667"/>
      <c r="V1120" s="667"/>
      <c r="W1120" s="667"/>
      <c r="X1120" s="667"/>
      <c r="Y1120" s="667"/>
      <c r="Z1120" s="667"/>
      <c r="AA1120" s="667"/>
      <c r="AB1120" s="667"/>
      <c r="AC1120" s="667"/>
      <c r="AD1120" s="667"/>
      <c r="AE1120" s="667"/>
      <c r="AF1120" s="667"/>
      <c r="AG1120" s="667"/>
      <c r="AH1120" s="667"/>
      <c r="AI1120" s="667"/>
      <c r="AJ1120" s="667"/>
      <c r="AK1120" s="668"/>
      <c r="AL1120" s="668"/>
      <c r="AM1120" s="668"/>
      <c r="AN1120" s="668"/>
      <c r="AO1120" s="668"/>
      <c r="AP1120" s="668"/>
      <c r="AQ1120" s="668"/>
      <c r="AR1120" s="668"/>
      <c r="AS1120" s="668"/>
      <c r="AT1120" s="668"/>
      <c r="AU1120" s="668"/>
      <c r="AV1120" s="668"/>
      <c r="AW1120" s="668"/>
      <c r="AX1120" s="668"/>
      <c r="AY1120" s="668"/>
      <c r="AZ1120" s="668"/>
      <c r="BA1120" s="668"/>
      <c r="BB1120" s="668"/>
      <c r="BC1120" s="668"/>
      <c r="BD1120" s="668"/>
      <c r="BE1120" s="668"/>
      <c r="BF1120" s="668"/>
      <c r="BG1120" s="668"/>
      <c r="BH1120" s="668"/>
      <c r="BI1120" s="668"/>
      <c r="BJ1120" s="668"/>
      <c r="BK1120" s="668"/>
      <c r="BL1120" s="668"/>
      <c r="BM1120" s="668"/>
      <c r="BN1120" s="668"/>
      <c r="BO1120" s="668"/>
      <c r="BP1120" s="668"/>
      <c r="BQ1120" s="668"/>
      <c r="BR1120" s="668"/>
      <c r="BS1120" s="668"/>
      <c r="BT1120" s="668"/>
      <c r="BU1120" s="668"/>
      <c r="BV1120" s="668"/>
      <c r="BW1120" s="668"/>
      <c r="BX1120" s="668"/>
      <c r="BY1120" s="668"/>
      <c r="BZ1120" s="668"/>
      <c r="CA1120" s="668"/>
      <c r="CB1120" s="668"/>
      <c r="CC1120" s="668"/>
      <c r="CD1120" s="668"/>
      <c r="CE1120" s="668"/>
      <c r="CF1120" s="668"/>
      <c r="CG1120" s="668"/>
      <c r="CH1120" s="668"/>
      <c r="CI1120" s="668"/>
      <c r="CJ1120" s="668"/>
      <c r="CK1120" s="668"/>
      <c r="CL1120" s="668"/>
      <c r="CM1120" s="668"/>
      <c r="CN1120" s="668"/>
      <c r="CO1120" s="668"/>
      <c r="CP1120" s="668"/>
      <c r="CQ1120" s="668"/>
      <c r="CR1120" s="668"/>
      <c r="CS1120" s="668"/>
      <c r="CT1120" s="668"/>
      <c r="CU1120" s="668"/>
      <c r="CV1120" s="668"/>
      <c r="CW1120" s="668"/>
      <c r="CX1120" s="668"/>
      <c r="CY1120" s="668"/>
      <c r="CZ1120" s="668"/>
      <c r="DA1120" s="668"/>
      <c r="DB1120" s="668"/>
      <c r="DC1120" s="668"/>
      <c r="DD1120" s="668"/>
      <c r="DE1120" s="668"/>
      <c r="DF1120" s="668"/>
      <c r="DG1120" s="668"/>
      <c r="DH1120" s="668"/>
      <c r="DI1120" s="668"/>
      <c r="DJ1120" s="668"/>
      <c r="DK1120" s="668"/>
      <c r="DL1120" s="668"/>
      <c r="DM1120" s="668"/>
      <c r="DN1120" s="668"/>
      <c r="DO1120" s="668"/>
      <c r="DP1120" s="668"/>
      <c r="DQ1120" s="668"/>
      <c r="DR1120" s="668"/>
      <c r="DS1120" s="668"/>
      <c r="DT1120" s="668"/>
      <c r="DU1120" s="668"/>
      <c r="DV1120" s="668"/>
      <c r="DW1120" s="668"/>
      <c r="DX1120" s="668"/>
      <c r="DY1120" s="668"/>
      <c r="DZ1120" s="668"/>
      <c r="EA1120" s="668"/>
      <c r="EB1120" s="668"/>
      <c r="EC1120" s="668"/>
      <c r="ED1120" s="668"/>
      <c r="EE1120" s="668"/>
      <c r="EF1120" s="668"/>
      <c r="EG1120" s="668"/>
      <c r="EH1120" s="668"/>
      <c r="EI1120" s="668"/>
      <c r="EJ1120" s="668"/>
      <c r="EK1120" s="668"/>
      <c r="EL1120" s="668"/>
      <c r="EM1120" s="668"/>
      <c r="EN1120" s="668"/>
      <c r="EO1120" s="668"/>
      <c r="EP1120" s="668"/>
      <c r="EQ1120" s="668"/>
      <c r="ER1120" s="668"/>
      <c r="ES1120" s="668"/>
      <c r="ET1120" s="668"/>
      <c r="EU1120" s="668"/>
      <c r="EV1120" s="668"/>
      <c r="EW1120" s="668"/>
      <c r="EX1120" s="668"/>
      <c r="EY1120" s="668"/>
      <c r="EZ1120" s="668"/>
      <c r="FA1120" s="668"/>
      <c r="FB1120" s="668"/>
      <c r="FC1120" s="668"/>
      <c r="FD1120" s="668"/>
      <c r="FE1120" s="668"/>
      <c r="FF1120" s="668"/>
    </row>
    <row r="1121" spans="1:162" s="678" customFormat="1" ht="24" customHeight="1" thickBot="1">
      <c r="A1121" s="436" t="s">
        <v>1584</v>
      </c>
      <c r="B1121" s="436"/>
      <c r="C1121" s="437"/>
      <c r="D1121" s="438" t="s">
        <v>1585</v>
      </c>
      <c r="E1121" s="439">
        <v>23524080</v>
      </c>
      <c r="F1121" s="439">
        <v>0</v>
      </c>
      <c r="G1121" s="439">
        <v>23524080</v>
      </c>
      <c r="H1121" s="667"/>
      <c r="I1121" s="692" t="s">
        <v>1584</v>
      </c>
      <c r="J1121" s="692"/>
      <c r="K1121" s="693"/>
      <c r="L1121" s="591" t="s">
        <v>4218</v>
      </c>
      <c r="M1121" s="980">
        <f t="shared" si="51"/>
        <v>23524080</v>
      </c>
      <c r="N1121" s="980">
        <f t="shared" si="52"/>
        <v>0</v>
      </c>
      <c r="O1121" s="980">
        <f t="shared" si="53"/>
        <v>23524080</v>
      </c>
      <c r="P1121" s="667"/>
      <c r="Q1121" s="667"/>
      <c r="R1121" s="667"/>
      <c r="S1121" s="667"/>
      <c r="T1121" s="667"/>
      <c r="U1121" s="667"/>
      <c r="V1121" s="667"/>
      <c r="W1121" s="667"/>
      <c r="X1121" s="667"/>
      <c r="Y1121" s="667"/>
      <c r="Z1121" s="667"/>
      <c r="AA1121" s="667"/>
      <c r="AB1121" s="667"/>
      <c r="AC1121" s="667"/>
      <c r="AD1121" s="667"/>
      <c r="AE1121" s="667"/>
      <c r="AF1121" s="667"/>
      <c r="AG1121" s="667"/>
      <c r="AH1121" s="667"/>
      <c r="AI1121" s="667"/>
      <c r="AJ1121" s="667"/>
      <c r="AK1121" s="668"/>
      <c r="AL1121" s="668"/>
      <c r="AM1121" s="668"/>
      <c r="AN1121" s="668"/>
      <c r="AO1121" s="668"/>
      <c r="AP1121" s="668"/>
      <c r="AQ1121" s="668"/>
      <c r="AR1121" s="668"/>
      <c r="AS1121" s="668"/>
      <c r="AT1121" s="668"/>
      <c r="AU1121" s="668"/>
      <c r="AV1121" s="668"/>
      <c r="AW1121" s="668"/>
      <c r="AX1121" s="668"/>
      <c r="AY1121" s="668"/>
      <c r="AZ1121" s="668"/>
      <c r="BA1121" s="668"/>
      <c r="BB1121" s="668"/>
      <c r="BC1121" s="668"/>
      <c r="BD1121" s="668"/>
      <c r="BE1121" s="668"/>
      <c r="BF1121" s="668"/>
      <c r="BG1121" s="668"/>
      <c r="BH1121" s="668"/>
      <c r="BI1121" s="668"/>
      <c r="BJ1121" s="668"/>
      <c r="BK1121" s="668"/>
      <c r="BL1121" s="668"/>
      <c r="BM1121" s="668"/>
      <c r="BN1121" s="668"/>
      <c r="BO1121" s="668"/>
      <c r="BP1121" s="668"/>
      <c r="BQ1121" s="668"/>
      <c r="BR1121" s="668"/>
      <c r="BS1121" s="668"/>
      <c r="BT1121" s="668"/>
      <c r="BU1121" s="668"/>
      <c r="BV1121" s="668"/>
      <c r="BW1121" s="668"/>
      <c r="BX1121" s="668"/>
      <c r="BY1121" s="668"/>
      <c r="BZ1121" s="668"/>
      <c r="CA1121" s="668"/>
      <c r="CB1121" s="668"/>
      <c r="CC1121" s="668"/>
      <c r="CD1121" s="668"/>
      <c r="CE1121" s="668"/>
      <c r="CF1121" s="668"/>
      <c r="CG1121" s="668"/>
      <c r="CH1121" s="668"/>
      <c r="CI1121" s="668"/>
      <c r="CJ1121" s="668"/>
      <c r="CK1121" s="668"/>
      <c r="CL1121" s="668"/>
      <c r="CM1121" s="668"/>
      <c r="CN1121" s="668"/>
      <c r="CO1121" s="668"/>
      <c r="CP1121" s="668"/>
      <c r="CQ1121" s="668"/>
      <c r="CR1121" s="668"/>
      <c r="CS1121" s="668"/>
      <c r="CT1121" s="668"/>
      <c r="CU1121" s="668"/>
      <c r="CV1121" s="668"/>
      <c r="CW1121" s="668"/>
      <c r="CX1121" s="668"/>
      <c r="CY1121" s="668"/>
      <c r="CZ1121" s="668"/>
      <c r="DA1121" s="668"/>
      <c r="DB1121" s="668"/>
      <c r="DC1121" s="668"/>
      <c r="DD1121" s="668"/>
      <c r="DE1121" s="668"/>
      <c r="DF1121" s="668"/>
      <c r="DG1121" s="668"/>
      <c r="DH1121" s="668"/>
      <c r="DI1121" s="668"/>
      <c r="DJ1121" s="668"/>
      <c r="DK1121" s="668"/>
      <c r="DL1121" s="668"/>
      <c r="DM1121" s="668"/>
      <c r="DN1121" s="668"/>
      <c r="DO1121" s="668"/>
      <c r="DP1121" s="668"/>
      <c r="DQ1121" s="668"/>
      <c r="DR1121" s="668"/>
      <c r="DS1121" s="668"/>
      <c r="DT1121" s="668"/>
      <c r="DU1121" s="668"/>
      <c r="DV1121" s="668"/>
      <c r="DW1121" s="668"/>
      <c r="DX1121" s="668"/>
      <c r="DY1121" s="668"/>
      <c r="DZ1121" s="668"/>
      <c r="EA1121" s="668"/>
      <c r="EB1121" s="668"/>
      <c r="EC1121" s="668"/>
      <c r="ED1121" s="668"/>
      <c r="EE1121" s="668"/>
      <c r="EF1121" s="668"/>
      <c r="EG1121" s="668"/>
      <c r="EH1121" s="668"/>
      <c r="EI1121" s="668"/>
      <c r="EJ1121" s="668"/>
      <c r="EK1121" s="668"/>
      <c r="EL1121" s="668"/>
      <c r="EM1121" s="668"/>
      <c r="EN1121" s="668"/>
      <c r="EO1121" s="668"/>
      <c r="EP1121" s="668"/>
      <c r="EQ1121" s="668"/>
      <c r="ER1121" s="668"/>
      <c r="ES1121" s="668"/>
      <c r="ET1121" s="668"/>
      <c r="EU1121" s="668"/>
      <c r="EV1121" s="668"/>
      <c r="EW1121" s="668"/>
      <c r="EX1121" s="668"/>
      <c r="EY1121" s="668"/>
      <c r="EZ1121" s="668"/>
      <c r="FA1121" s="668"/>
      <c r="FB1121" s="668"/>
      <c r="FC1121" s="668"/>
      <c r="FD1121" s="668"/>
      <c r="FE1121" s="668"/>
      <c r="FF1121" s="668"/>
    </row>
    <row r="1122" spans="1:162" s="672" customFormat="1" ht="24" customHeight="1" thickTop="1">
      <c r="A1122" s="415"/>
      <c r="B1122" s="414" t="s">
        <v>592</v>
      </c>
      <c r="C1122" s="414"/>
      <c r="D1122" s="416" t="s">
        <v>593</v>
      </c>
      <c r="E1122" s="417">
        <v>17276130</v>
      </c>
      <c r="F1122" s="417">
        <v>0</v>
      </c>
      <c r="G1122" s="417">
        <v>17276130</v>
      </c>
      <c r="H1122" s="667"/>
      <c r="I1122" s="666"/>
      <c r="J1122" s="665" t="s">
        <v>592</v>
      </c>
      <c r="K1122" s="665"/>
      <c r="L1122" s="585" t="s">
        <v>3369</v>
      </c>
      <c r="M1122" s="981">
        <f t="shared" si="51"/>
        <v>17276130</v>
      </c>
      <c r="N1122" s="981">
        <f t="shared" si="52"/>
        <v>0</v>
      </c>
      <c r="O1122" s="981">
        <f t="shared" si="53"/>
        <v>17276130</v>
      </c>
      <c r="P1122" s="667"/>
      <c r="Q1122" s="667"/>
      <c r="R1122" s="667"/>
      <c r="S1122" s="667"/>
      <c r="T1122" s="667"/>
      <c r="U1122" s="667"/>
      <c r="V1122" s="667"/>
      <c r="W1122" s="667"/>
      <c r="X1122" s="667"/>
      <c r="Y1122" s="667"/>
      <c r="Z1122" s="667"/>
      <c r="AA1122" s="667"/>
      <c r="AB1122" s="667"/>
      <c r="AC1122" s="667"/>
      <c r="AD1122" s="667"/>
      <c r="AE1122" s="667"/>
      <c r="AF1122" s="667"/>
      <c r="AG1122" s="667"/>
      <c r="AH1122" s="667"/>
      <c r="AI1122" s="667"/>
      <c r="AJ1122" s="667"/>
      <c r="AK1122" s="668"/>
      <c r="AL1122" s="668"/>
      <c r="AM1122" s="668"/>
      <c r="AN1122" s="668"/>
      <c r="AO1122" s="668"/>
      <c r="AP1122" s="668"/>
      <c r="AQ1122" s="668"/>
      <c r="AR1122" s="668"/>
      <c r="AS1122" s="668"/>
      <c r="AT1122" s="668"/>
      <c r="AU1122" s="668"/>
      <c r="AV1122" s="668"/>
      <c r="AW1122" s="668"/>
      <c r="AX1122" s="668"/>
      <c r="AY1122" s="668"/>
      <c r="AZ1122" s="668"/>
      <c r="BA1122" s="668"/>
      <c r="BB1122" s="668"/>
      <c r="BC1122" s="668"/>
      <c r="BD1122" s="668"/>
      <c r="BE1122" s="668"/>
      <c r="BF1122" s="668"/>
      <c r="BG1122" s="668"/>
      <c r="BH1122" s="668"/>
      <c r="BI1122" s="668"/>
      <c r="BJ1122" s="668"/>
      <c r="BK1122" s="668"/>
      <c r="BL1122" s="668"/>
      <c r="BM1122" s="668"/>
      <c r="BN1122" s="668"/>
      <c r="BO1122" s="668"/>
      <c r="BP1122" s="668"/>
      <c r="BQ1122" s="668"/>
      <c r="BR1122" s="668"/>
      <c r="BS1122" s="668"/>
      <c r="BT1122" s="668"/>
      <c r="BU1122" s="668"/>
      <c r="BV1122" s="668"/>
      <c r="BW1122" s="668"/>
      <c r="BX1122" s="668"/>
      <c r="BY1122" s="668"/>
      <c r="BZ1122" s="668"/>
      <c r="CA1122" s="668"/>
      <c r="CB1122" s="668"/>
      <c r="CC1122" s="668"/>
      <c r="CD1122" s="668"/>
      <c r="CE1122" s="668"/>
      <c r="CF1122" s="668"/>
      <c r="CG1122" s="668"/>
      <c r="CH1122" s="668"/>
      <c r="CI1122" s="668"/>
      <c r="CJ1122" s="668"/>
      <c r="CK1122" s="668"/>
      <c r="CL1122" s="668"/>
      <c r="CM1122" s="668"/>
      <c r="CN1122" s="668"/>
      <c r="CO1122" s="668"/>
      <c r="CP1122" s="668"/>
      <c r="CQ1122" s="668"/>
      <c r="CR1122" s="668"/>
      <c r="CS1122" s="668"/>
      <c r="CT1122" s="668"/>
      <c r="CU1122" s="668"/>
      <c r="CV1122" s="668"/>
      <c r="CW1122" s="668"/>
      <c r="CX1122" s="668"/>
      <c r="CY1122" s="668"/>
      <c r="CZ1122" s="668"/>
      <c r="DA1122" s="668"/>
      <c r="DB1122" s="668"/>
      <c r="DC1122" s="668"/>
      <c r="DD1122" s="668"/>
      <c r="DE1122" s="668"/>
      <c r="DF1122" s="668"/>
      <c r="DG1122" s="668"/>
      <c r="DH1122" s="668"/>
      <c r="DI1122" s="668"/>
      <c r="DJ1122" s="668"/>
      <c r="DK1122" s="668"/>
      <c r="DL1122" s="668"/>
      <c r="DM1122" s="668"/>
      <c r="DN1122" s="668"/>
      <c r="DO1122" s="668"/>
      <c r="DP1122" s="668"/>
      <c r="DQ1122" s="668"/>
      <c r="DR1122" s="668"/>
      <c r="DS1122" s="668"/>
      <c r="DT1122" s="668"/>
      <c r="DU1122" s="668"/>
      <c r="DV1122" s="668"/>
      <c r="DW1122" s="668"/>
      <c r="DX1122" s="668"/>
      <c r="DY1122" s="668"/>
      <c r="DZ1122" s="668"/>
      <c r="EA1122" s="668"/>
      <c r="EB1122" s="668"/>
      <c r="EC1122" s="668"/>
      <c r="ED1122" s="668"/>
      <c r="EE1122" s="668"/>
      <c r="EF1122" s="668"/>
      <c r="EG1122" s="668"/>
      <c r="EH1122" s="668"/>
      <c r="EI1122" s="668"/>
      <c r="EJ1122" s="668"/>
      <c r="EK1122" s="668"/>
      <c r="EL1122" s="668"/>
      <c r="EM1122" s="668"/>
      <c r="EN1122" s="668"/>
      <c r="EO1122" s="668"/>
      <c r="EP1122" s="668"/>
      <c r="EQ1122" s="668"/>
      <c r="ER1122" s="668"/>
      <c r="ES1122" s="668"/>
      <c r="ET1122" s="668"/>
      <c r="EU1122" s="668"/>
      <c r="EV1122" s="668"/>
      <c r="EW1122" s="668"/>
      <c r="EX1122" s="668"/>
      <c r="EY1122" s="668"/>
      <c r="EZ1122" s="668"/>
      <c r="FA1122" s="668"/>
      <c r="FB1122" s="668"/>
      <c r="FC1122" s="668"/>
      <c r="FD1122" s="668"/>
      <c r="FE1122" s="668"/>
      <c r="FF1122" s="668"/>
    </row>
    <row r="1123" spans="1:162" s="668" customFormat="1" ht="24" customHeight="1">
      <c r="A1123" s="414"/>
      <c r="B1123" s="415"/>
      <c r="C1123" s="414" t="s">
        <v>592</v>
      </c>
      <c r="D1123" s="416" t="s">
        <v>594</v>
      </c>
      <c r="E1123" s="417">
        <v>17276130</v>
      </c>
      <c r="F1123" s="417">
        <v>0</v>
      </c>
      <c r="G1123" s="417">
        <v>17276130</v>
      </c>
      <c r="H1123" s="667"/>
      <c r="I1123" s="665"/>
      <c r="J1123" s="666"/>
      <c r="K1123" s="665" t="s">
        <v>592</v>
      </c>
      <c r="L1123" s="585" t="s">
        <v>3327</v>
      </c>
      <c r="M1123" s="981">
        <f t="shared" si="51"/>
        <v>17276130</v>
      </c>
      <c r="N1123" s="981">
        <f t="shared" si="52"/>
        <v>0</v>
      </c>
      <c r="O1123" s="981">
        <f t="shared" si="53"/>
        <v>17276130</v>
      </c>
      <c r="P1123" s="667"/>
      <c r="Q1123" s="667"/>
      <c r="R1123" s="667"/>
      <c r="S1123" s="667"/>
      <c r="T1123" s="667"/>
      <c r="U1123" s="667"/>
      <c r="V1123" s="667"/>
      <c r="W1123" s="667"/>
      <c r="X1123" s="667"/>
      <c r="Y1123" s="667"/>
      <c r="Z1123" s="667"/>
      <c r="AA1123" s="667"/>
      <c r="AB1123" s="667"/>
      <c r="AC1123" s="667"/>
      <c r="AD1123" s="667"/>
      <c r="AE1123" s="667"/>
      <c r="AF1123" s="667"/>
      <c r="AG1123" s="667"/>
      <c r="AH1123" s="667"/>
      <c r="AI1123" s="667"/>
      <c r="AJ1123" s="667"/>
    </row>
    <row r="1124" spans="1:162" s="668" customFormat="1" ht="24" customHeight="1">
      <c r="A1124" s="385"/>
      <c r="B1124" s="385" t="s">
        <v>595</v>
      </c>
      <c r="C1124" s="384"/>
      <c r="D1124" s="418" t="s">
        <v>1586</v>
      </c>
      <c r="E1124" s="419">
        <v>6247950</v>
      </c>
      <c r="F1124" s="419">
        <v>0</v>
      </c>
      <c r="G1124" s="417">
        <v>6247950</v>
      </c>
      <c r="H1124" s="667"/>
      <c r="I1124" s="669"/>
      <c r="J1124" s="669" t="s">
        <v>595</v>
      </c>
      <c r="K1124" s="670"/>
      <c r="L1124" s="586" t="s">
        <v>4219</v>
      </c>
      <c r="M1124" s="982">
        <f t="shared" si="51"/>
        <v>6247950</v>
      </c>
      <c r="N1124" s="982">
        <f t="shared" si="52"/>
        <v>0</v>
      </c>
      <c r="O1124" s="982">
        <f t="shared" si="53"/>
        <v>6247950</v>
      </c>
      <c r="P1124" s="667"/>
      <c r="Q1124" s="667"/>
      <c r="R1124" s="667"/>
      <c r="S1124" s="667"/>
      <c r="T1124" s="667"/>
      <c r="U1124" s="667"/>
      <c r="V1124" s="667"/>
      <c r="W1124" s="667"/>
      <c r="X1124" s="667"/>
      <c r="Y1124" s="667"/>
      <c r="Z1124" s="667"/>
      <c r="AA1124" s="667"/>
      <c r="AB1124" s="667"/>
      <c r="AC1124" s="667"/>
      <c r="AD1124" s="667"/>
      <c r="AE1124" s="667"/>
      <c r="AF1124" s="667"/>
      <c r="AG1124" s="667"/>
      <c r="AH1124" s="667"/>
      <c r="AI1124" s="667"/>
      <c r="AJ1124" s="667"/>
    </row>
    <row r="1125" spans="1:162" s="672" customFormat="1" ht="24" customHeight="1">
      <c r="A1125" s="385"/>
      <c r="B1125" s="384"/>
      <c r="C1125" s="385" t="s">
        <v>595</v>
      </c>
      <c r="D1125" s="418" t="s">
        <v>1587</v>
      </c>
      <c r="E1125" s="419">
        <v>6247950</v>
      </c>
      <c r="F1125" s="419">
        <v>0</v>
      </c>
      <c r="G1125" s="417">
        <v>6247950</v>
      </c>
      <c r="H1125" s="667"/>
      <c r="I1125" s="669"/>
      <c r="J1125" s="670"/>
      <c r="K1125" s="669" t="s">
        <v>595</v>
      </c>
      <c r="L1125" s="586" t="s">
        <v>4220</v>
      </c>
      <c r="M1125" s="982">
        <f t="shared" si="51"/>
        <v>6247950</v>
      </c>
      <c r="N1125" s="982">
        <f t="shared" si="52"/>
        <v>0</v>
      </c>
      <c r="O1125" s="982">
        <f t="shared" si="53"/>
        <v>6247950</v>
      </c>
      <c r="P1125" s="667"/>
      <c r="Q1125" s="667"/>
      <c r="R1125" s="667"/>
      <c r="S1125" s="667"/>
      <c r="T1125" s="667"/>
      <c r="U1125" s="667"/>
      <c r="V1125" s="667"/>
      <c r="W1125" s="667"/>
      <c r="X1125" s="667"/>
      <c r="Y1125" s="667"/>
      <c r="Z1125" s="667"/>
      <c r="AA1125" s="667"/>
      <c r="AB1125" s="667"/>
      <c r="AC1125" s="667"/>
      <c r="AD1125" s="667"/>
      <c r="AE1125" s="667"/>
      <c r="AF1125" s="667"/>
      <c r="AG1125" s="667"/>
      <c r="AH1125" s="667"/>
      <c r="AI1125" s="667"/>
      <c r="AJ1125" s="667"/>
      <c r="AK1125" s="668"/>
      <c r="AL1125" s="668"/>
      <c r="AM1125" s="668"/>
      <c r="AN1125" s="668"/>
      <c r="AO1125" s="668"/>
      <c r="AP1125" s="668"/>
      <c r="AQ1125" s="668"/>
      <c r="AR1125" s="668"/>
      <c r="AS1125" s="668"/>
      <c r="AT1125" s="668"/>
      <c r="AU1125" s="668"/>
      <c r="AV1125" s="668"/>
      <c r="AW1125" s="668"/>
      <c r="AX1125" s="668"/>
      <c r="AY1125" s="668"/>
      <c r="AZ1125" s="668"/>
      <c r="BA1125" s="668"/>
      <c r="BB1125" s="668"/>
      <c r="BC1125" s="668"/>
      <c r="BD1125" s="668"/>
      <c r="BE1125" s="668"/>
      <c r="BF1125" s="668"/>
      <c r="BG1125" s="668"/>
      <c r="BH1125" s="668"/>
      <c r="BI1125" s="668"/>
      <c r="BJ1125" s="668"/>
      <c r="BK1125" s="668"/>
      <c r="BL1125" s="668"/>
      <c r="BM1125" s="668"/>
      <c r="BN1125" s="668"/>
      <c r="BO1125" s="668"/>
      <c r="BP1125" s="668"/>
      <c r="BQ1125" s="668"/>
      <c r="BR1125" s="668"/>
      <c r="BS1125" s="668"/>
      <c r="BT1125" s="668"/>
      <c r="BU1125" s="668"/>
      <c r="BV1125" s="668"/>
      <c r="BW1125" s="668"/>
      <c r="BX1125" s="668"/>
      <c r="BY1125" s="668"/>
      <c r="BZ1125" s="668"/>
      <c r="CA1125" s="668"/>
      <c r="CB1125" s="668"/>
      <c r="CC1125" s="668"/>
      <c r="CD1125" s="668"/>
      <c r="CE1125" s="668"/>
      <c r="CF1125" s="668"/>
      <c r="CG1125" s="668"/>
      <c r="CH1125" s="668"/>
      <c r="CI1125" s="668"/>
      <c r="CJ1125" s="668"/>
      <c r="CK1125" s="668"/>
      <c r="CL1125" s="668"/>
      <c r="CM1125" s="668"/>
      <c r="CN1125" s="668"/>
      <c r="CO1125" s="668"/>
      <c r="CP1125" s="668"/>
      <c r="CQ1125" s="668"/>
      <c r="CR1125" s="668"/>
      <c r="CS1125" s="668"/>
      <c r="CT1125" s="668"/>
      <c r="CU1125" s="668"/>
      <c r="CV1125" s="668"/>
      <c r="CW1125" s="668"/>
      <c r="CX1125" s="668"/>
      <c r="CY1125" s="668"/>
      <c r="CZ1125" s="668"/>
      <c r="DA1125" s="668"/>
      <c r="DB1125" s="668"/>
      <c r="DC1125" s="668"/>
      <c r="DD1125" s="668"/>
      <c r="DE1125" s="668"/>
      <c r="DF1125" s="668"/>
      <c r="DG1125" s="668"/>
      <c r="DH1125" s="668"/>
      <c r="DI1125" s="668"/>
      <c r="DJ1125" s="668"/>
      <c r="DK1125" s="668"/>
      <c r="DL1125" s="668"/>
      <c r="DM1125" s="668"/>
      <c r="DN1125" s="668"/>
      <c r="DO1125" s="668"/>
      <c r="DP1125" s="668"/>
      <c r="DQ1125" s="668"/>
      <c r="DR1125" s="668"/>
      <c r="DS1125" s="668"/>
      <c r="DT1125" s="668"/>
      <c r="DU1125" s="668"/>
      <c r="DV1125" s="668"/>
      <c r="DW1125" s="668"/>
      <c r="DX1125" s="668"/>
      <c r="DY1125" s="668"/>
      <c r="DZ1125" s="668"/>
      <c r="EA1125" s="668"/>
      <c r="EB1125" s="668"/>
      <c r="EC1125" s="668"/>
      <c r="ED1125" s="668"/>
      <c r="EE1125" s="668"/>
      <c r="EF1125" s="668"/>
      <c r="EG1125" s="668"/>
      <c r="EH1125" s="668"/>
      <c r="EI1125" s="668"/>
      <c r="EJ1125" s="668"/>
      <c r="EK1125" s="668"/>
      <c r="EL1125" s="668"/>
      <c r="EM1125" s="668"/>
      <c r="EN1125" s="668"/>
      <c r="EO1125" s="668"/>
      <c r="EP1125" s="668"/>
      <c r="EQ1125" s="668"/>
      <c r="ER1125" s="668"/>
      <c r="ES1125" s="668"/>
      <c r="ET1125" s="668"/>
      <c r="EU1125" s="668"/>
      <c r="EV1125" s="668"/>
      <c r="EW1125" s="668"/>
      <c r="EX1125" s="668"/>
      <c r="EY1125" s="668"/>
      <c r="EZ1125" s="668"/>
      <c r="FA1125" s="668"/>
      <c r="FB1125" s="668"/>
      <c r="FC1125" s="668"/>
      <c r="FD1125" s="668"/>
      <c r="FE1125" s="668"/>
      <c r="FF1125" s="668"/>
    </row>
    <row r="1126" spans="1:162" s="686" customFormat="1" ht="24" customHeight="1" thickBot="1">
      <c r="A1126" s="432" t="s">
        <v>1588</v>
      </c>
      <c r="B1126" s="432"/>
      <c r="C1126" s="433"/>
      <c r="D1126" s="434" t="s">
        <v>1589</v>
      </c>
      <c r="E1126" s="435">
        <v>794817271</v>
      </c>
      <c r="F1126" s="435">
        <v>0</v>
      </c>
      <c r="G1126" s="409">
        <v>794817271</v>
      </c>
      <c r="H1126" s="698"/>
      <c r="I1126" s="689" t="s">
        <v>1588</v>
      </c>
      <c r="J1126" s="689"/>
      <c r="K1126" s="690"/>
      <c r="L1126" s="590" t="s">
        <v>4221</v>
      </c>
      <c r="M1126" s="987">
        <f t="shared" si="51"/>
        <v>794817271</v>
      </c>
      <c r="N1126" s="987">
        <f t="shared" si="52"/>
        <v>0</v>
      </c>
      <c r="O1126" s="987">
        <f t="shared" si="53"/>
        <v>794817271</v>
      </c>
      <c r="P1126" s="698"/>
      <c r="Q1126" s="698"/>
      <c r="R1126" s="698"/>
      <c r="S1126" s="698"/>
      <c r="T1126" s="698"/>
      <c r="U1126" s="698"/>
      <c r="V1126" s="698"/>
      <c r="W1126" s="698"/>
      <c r="X1126" s="698"/>
      <c r="Y1126" s="698"/>
      <c r="Z1126" s="698"/>
      <c r="AA1126" s="698"/>
      <c r="AB1126" s="698"/>
      <c r="AC1126" s="698"/>
      <c r="AD1126" s="698"/>
      <c r="AE1126" s="698"/>
      <c r="AF1126" s="698"/>
      <c r="AG1126" s="698"/>
      <c r="AH1126" s="698"/>
      <c r="AI1126" s="698"/>
      <c r="AJ1126" s="698"/>
      <c r="AK1126" s="703"/>
      <c r="AL1126" s="703"/>
      <c r="AM1126" s="703"/>
      <c r="AN1126" s="703"/>
      <c r="AO1126" s="703"/>
      <c r="AP1126" s="703"/>
      <c r="AQ1126" s="703"/>
      <c r="AR1126" s="703"/>
      <c r="AS1126" s="703"/>
      <c r="AT1126" s="703"/>
      <c r="AU1126" s="703"/>
      <c r="AV1126" s="703"/>
      <c r="AW1126" s="703"/>
      <c r="AX1126" s="703"/>
      <c r="AY1126" s="703"/>
      <c r="AZ1126" s="703"/>
      <c r="BA1126" s="703"/>
      <c r="BB1126" s="703"/>
      <c r="BC1126" s="703"/>
      <c r="BD1126" s="703"/>
      <c r="BE1126" s="703"/>
      <c r="BF1126" s="703"/>
      <c r="BG1126" s="703"/>
      <c r="BH1126" s="703"/>
      <c r="BI1126" s="703"/>
      <c r="BJ1126" s="703"/>
      <c r="BK1126" s="703"/>
      <c r="BL1126" s="703"/>
      <c r="BM1126" s="703"/>
      <c r="BN1126" s="703"/>
      <c r="BO1126" s="703"/>
      <c r="BP1126" s="703"/>
      <c r="BQ1126" s="703"/>
      <c r="BR1126" s="703"/>
      <c r="BS1126" s="703"/>
      <c r="BT1126" s="703"/>
      <c r="BU1126" s="703"/>
      <c r="BV1126" s="703"/>
      <c r="BW1126" s="703"/>
      <c r="BX1126" s="703"/>
      <c r="BY1126" s="703"/>
      <c r="BZ1126" s="703"/>
      <c r="CA1126" s="703"/>
      <c r="CB1126" s="703"/>
      <c r="CC1126" s="703"/>
      <c r="CD1126" s="703"/>
      <c r="CE1126" s="703"/>
      <c r="CF1126" s="703"/>
      <c r="CG1126" s="703"/>
      <c r="CH1126" s="703"/>
      <c r="CI1126" s="703"/>
      <c r="CJ1126" s="703"/>
      <c r="CK1126" s="703"/>
      <c r="CL1126" s="703"/>
      <c r="CM1126" s="703"/>
      <c r="CN1126" s="703"/>
      <c r="CO1126" s="703"/>
      <c r="CP1126" s="703"/>
      <c r="CQ1126" s="703"/>
      <c r="CR1126" s="703"/>
      <c r="CS1126" s="703"/>
      <c r="CT1126" s="703"/>
      <c r="CU1126" s="703"/>
      <c r="CV1126" s="703"/>
      <c r="CW1126" s="703"/>
      <c r="CX1126" s="703"/>
      <c r="CY1126" s="703"/>
      <c r="CZ1126" s="703"/>
      <c r="DA1126" s="703"/>
      <c r="DB1126" s="703"/>
      <c r="DC1126" s="703"/>
      <c r="DD1126" s="703"/>
      <c r="DE1126" s="703"/>
      <c r="DF1126" s="703"/>
      <c r="DG1126" s="703"/>
      <c r="DH1126" s="703"/>
      <c r="DI1126" s="703"/>
      <c r="DJ1126" s="703"/>
      <c r="DK1126" s="703"/>
      <c r="DL1126" s="703"/>
      <c r="DM1126" s="703"/>
      <c r="DN1126" s="703"/>
      <c r="DO1126" s="703"/>
      <c r="DP1126" s="703"/>
      <c r="DQ1126" s="703"/>
      <c r="DR1126" s="703"/>
      <c r="DS1126" s="703"/>
      <c r="DT1126" s="703"/>
      <c r="DU1126" s="703"/>
      <c r="DV1126" s="703"/>
      <c r="DW1126" s="703"/>
      <c r="DX1126" s="703"/>
      <c r="DY1126" s="703"/>
      <c r="DZ1126" s="703"/>
      <c r="EA1126" s="703"/>
      <c r="EB1126" s="703"/>
      <c r="EC1126" s="703"/>
      <c r="ED1126" s="703"/>
      <c r="EE1126" s="703"/>
      <c r="EF1126" s="703"/>
      <c r="EG1126" s="703"/>
      <c r="EH1126" s="703"/>
      <c r="EI1126" s="703"/>
      <c r="EJ1126" s="703"/>
      <c r="EK1126" s="703"/>
      <c r="EL1126" s="703"/>
      <c r="EM1126" s="703"/>
      <c r="EN1126" s="703"/>
      <c r="EO1126" s="703"/>
      <c r="EP1126" s="703"/>
      <c r="EQ1126" s="703"/>
      <c r="ER1126" s="703"/>
      <c r="ES1126" s="703"/>
      <c r="ET1126" s="703"/>
      <c r="EU1126" s="703"/>
      <c r="EV1126" s="703"/>
      <c r="EW1126" s="703"/>
      <c r="EX1126" s="703"/>
      <c r="EY1126" s="703"/>
      <c r="EZ1126" s="703"/>
      <c r="FA1126" s="703"/>
      <c r="FB1126" s="703"/>
      <c r="FC1126" s="703"/>
      <c r="FD1126" s="703"/>
      <c r="FE1126" s="703"/>
      <c r="FF1126" s="703"/>
    </row>
    <row r="1127" spans="1:162" s="687" customFormat="1" ht="24" customHeight="1" thickTop="1" thickBot="1">
      <c r="A1127" s="411" t="s">
        <v>1590</v>
      </c>
      <c r="B1127" s="410"/>
      <c r="C1127" s="411"/>
      <c r="D1127" s="640" t="s">
        <v>1591</v>
      </c>
      <c r="E1127" s="413">
        <v>130422220</v>
      </c>
      <c r="F1127" s="413">
        <v>0</v>
      </c>
      <c r="G1127" s="413">
        <v>130422220</v>
      </c>
      <c r="H1127" s="667"/>
      <c r="I1127" s="661" t="s">
        <v>1590</v>
      </c>
      <c r="J1127" s="660"/>
      <c r="K1127" s="661"/>
      <c r="L1127" s="959" t="s">
        <v>4222</v>
      </c>
      <c r="M1127" s="989">
        <f t="shared" si="51"/>
        <v>130422220</v>
      </c>
      <c r="N1127" s="989">
        <f t="shared" si="52"/>
        <v>0</v>
      </c>
      <c r="O1127" s="989">
        <f t="shared" si="53"/>
        <v>130422220</v>
      </c>
      <c r="P1127" s="667"/>
      <c r="Q1127" s="667"/>
      <c r="R1127" s="667"/>
      <c r="S1127" s="667"/>
      <c r="T1127" s="667"/>
      <c r="U1127" s="667"/>
      <c r="V1127" s="667"/>
      <c r="W1127" s="667"/>
      <c r="X1127" s="667"/>
      <c r="Y1127" s="667"/>
      <c r="Z1127" s="667"/>
      <c r="AA1127" s="667"/>
      <c r="AB1127" s="667"/>
      <c r="AC1127" s="667"/>
      <c r="AD1127" s="667"/>
      <c r="AE1127" s="667"/>
      <c r="AF1127" s="667"/>
      <c r="AG1127" s="667"/>
      <c r="AH1127" s="667"/>
      <c r="AI1127" s="667"/>
      <c r="AJ1127" s="667"/>
      <c r="AK1127" s="668"/>
      <c r="AL1127" s="668"/>
      <c r="AM1127" s="668"/>
      <c r="AN1127" s="668"/>
      <c r="AO1127" s="668"/>
      <c r="AP1127" s="668"/>
      <c r="AQ1127" s="668"/>
      <c r="AR1127" s="668"/>
      <c r="AS1127" s="668"/>
      <c r="AT1127" s="668"/>
      <c r="AU1127" s="668"/>
      <c r="AV1127" s="668"/>
      <c r="AW1127" s="668"/>
      <c r="AX1127" s="668"/>
      <c r="AY1127" s="668"/>
      <c r="AZ1127" s="668"/>
      <c r="BA1127" s="668"/>
      <c r="BB1127" s="668"/>
      <c r="BC1127" s="668"/>
      <c r="BD1127" s="668"/>
      <c r="BE1127" s="668"/>
      <c r="BF1127" s="668"/>
      <c r="BG1127" s="668"/>
      <c r="BH1127" s="668"/>
      <c r="BI1127" s="668"/>
      <c r="BJ1127" s="668"/>
      <c r="BK1127" s="668"/>
      <c r="BL1127" s="668"/>
      <c r="BM1127" s="668"/>
      <c r="BN1127" s="668"/>
      <c r="BO1127" s="668"/>
      <c r="BP1127" s="668"/>
      <c r="BQ1127" s="668"/>
      <c r="BR1127" s="668"/>
      <c r="BS1127" s="668"/>
      <c r="BT1127" s="668"/>
      <c r="BU1127" s="668"/>
      <c r="BV1127" s="668"/>
      <c r="BW1127" s="668"/>
      <c r="BX1127" s="668"/>
      <c r="BY1127" s="668"/>
      <c r="BZ1127" s="668"/>
      <c r="CA1127" s="668"/>
      <c r="CB1127" s="668"/>
      <c r="CC1127" s="668"/>
      <c r="CD1127" s="668"/>
      <c r="CE1127" s="668"/>
      <c r="CF1127" s="668"/>
      <c r="CG1127" s="668"/>
      <c r="CH1127" s="668"/>
      <c r="CI1127" s="668"/>
      <c r="CJ1127" s="668"/>
      <c r="CK1127" s="668"/>
      <c r="CL1127" s="668"/>
      <c r="CM1127" s="668"/>
      <c r="CN1127" s="668"/>
      <c r="CO1127" s="668"/>
      <c r="CP1127" s="668"/>
      <c r="CQ1127" s="668"/>
      <c r="CR1127" s="668"/>
      <c r="CS1127" s="668"/>
      <c r="CT1127" s="668"/>
      <c r="CU1127" s="668"/>
      <c r="CV1127" s="668"/>
      <c r="CW1127" s="668"/>
      <c r="CX1127" s="668"/>
      <c r="CY1127" s="668"/>
      <c r="CZ1127" s="668"/>
      <c r="DA1127" s="668"/>
      <c r="DB1127" s="668"/>
      <c r="DC1127" s="668"/>
      <c r="DD1127" s="668"/>
      <c r="DE1127" s="668"/>
      <c r="DF1127" s="668"/>
      <c r="DG1127" s="668"/>
      <c r="DH1127" s="668"/>
      <c r="DI1127" s="668"/>
      <c r="DJ1127" s="668"/>
      <c r="DK1127" s="668"/>
      <c r="DL1127" s="668"/>
      <c r="DM1127" s="668"/>
      <c r="DN1127" s="668"/>
      <c r="DO1127" s="668"/>
      <c r="DP1127" s="668"/>
      <c r="DQ1127" s="668"/>
      <c r="DR1127" s="668"/>
      <c r="DS1127" s="668"/>
      <c r="DT1127" s="668"/>
      <c r="DU1127" s="668"/>
      <c r="DV1127" s="668"/>
      <c r="DW1127" s="668"/>
      <c r="DX1127" s="668"/>
      <c r="DY1127" s="668"/>
      <c r="DZ1127" s="668"/>
      <c r="EA1127" s="668"/>
      <c r="EB1127" s="668"/>
      <c r="EC1127" s="668"/>
      <c r="ED1127" s="668"/>
      <c r="EE1127" s="668"/>
      <c r="EF1127" s="668"/>
      <c r="EG1127" s="668"/>
      <c r="EH1127" s="668"/>
      <c r="EI1127" s="668"/>
      <c r="EJ1127" s="668"/>
      <c r="EK1127" s="668"/>
      <c r="EL1127" s="668"/>
      <c r="EM1127" s="668"/>
      <c r="EN1127" s="668"/>
      <c r="EO1127" s="668"/>
      <c r="EP1127" s="668"/>
      <c r="EQ1127" s="668"/>
      <c r="ER1127" s="668"/>
      <c r="ES1127" s="668"/>
      <c r="ET1127" s="668"/>
      <c r="EU1127" s="668"/>
      <c r="EV1127" s="668"/>
      <c r="EW1127" s="668"/>
      <c r="EX1127" s="668"/>
      <c r="EY1127" s="668"/>
      <c r="EZ1127" s="668"/>
      <c r="FA1127" s="668"/>
      <c r="FB1127" s="668"/>
      <c r="FC1127" s="668"/>
      <c r="FD1127" s="668"/>
      <c r="FE1127" s="668"/>
      <c r="FF1127" s="668"/>
    </row>
    <row r="1128" spans="1:162" s="672" customFormat="1" ht="24" customHeight="1" thickTop="1">
      <c r="A1128" s="414"/>
      <c r="B1128" s="414" t="s">
        <v>592</v>
      </c>
      <c r="C1128" s="415"/>
      <c r="D1128" s="416" t="s">
        <v>593</v>
      </c>
      <c r="E1128" s="417">
        <v>56618530</v>
      </c>
      <c r="F1128" s="417">
        <v>0</v>
      </c>
      <c r="G1128" s="417">
        <v>56618530</v>
      </c>
      <c r="H1128" s="667"/>
      <c r="I1128" s="665"/>
      <c r="J1128" s="665" t="s">
        <v>592</v>
      </c>
      <c r="K1128" s="666"/>
      <c r="L1128" s="585" t="s">
        <v>4223</v>
      </c>
      <c r="M1128" s="981">
        <f t="shared" si="51"/>
        <v>56618530</v>
      </c>
      <c r="N1128" s="981">
        <f t="shared" si="52"/>
        <v>0</v>
      </c>
      <c r="O1128" s="981">
        <f t="shared" si="53"/>
        <v>56618530</v>
      </c>
      <c r="P1128" s="667"/>
      <c r="Q1128" s="667"/>
      <c r="R1128" s="667"/>
      <c r="S1128" s="667"/>
      <c r="T1128" s="667"/>
      <c r="U1128" s="667"/>
      <c r="V1128" s="667"/>
      <c r="W1128" s="667"/>
      <c r="X1128" s="667"/>
      <c r="Y1128" s="667"/>
      <c r="Z1128" s="667"/>
      <c r="AA1128" s="667"/>
      <c r="AB1128" s="667"/>
      <c r="AC1128" s="667"/>
      <c r="AD1128" s="667"/>
      <c r="AE1128" s="667"/>
      <c r="AF1128" s="667"/>
      <c r="AG1128" s="667"/>
      <c r="AH1128" s="667"/>
      <c r="AI1128" s="667"/>
      <c r="AJ1128" s="667"/>
      <c r="AK1128" s="668"/>
      <c r="AL1128" s="668"/>
      <c r="AM1128" s="668"/>
      <c r="AN1128" s="668"/>
      <c r="AO1128" s="668"/>
      <c r="AP1128" s="668"/>
      <c r="AQ1128" s="668"/>
      <c r="AR1128" s="668"/>
      <c r="AS1128" s="668"/>
      <c r="AT1128" s="668"/>
      <c r="AU1128" s="668"/>
      <c r="AV1128" s="668"/>
      <c r="AW1128" s="668"/>
      <c r="AX1128" s="668"/>
      <c r="AY1128" s="668"/>
      <c r="AZ1128" s="668"/>
      <c r="BA1128" s="668"/>
      <c r="BB1128" s="668"/>
      <c r="BC1128" s="668"/>
      <c r="BD1128" s="668"/>
      <c r="BE1128" s="668"/>
      <c r="BF1128" s="668"/>
      <c r="BG1128" s="668"/>
      <c r="BH1128" s="668"/>
      <c r="BI1128" s="668"/>
      <c r="BJ1128" s="668"/>
      <c r="BK1128" s="668"/>
      <c r="BL1128" s="668"/>
      <c r="BM1128" s="668"/>
      <c r="BN1128" s="668"/>
      <c r="BO1128" s="668"/>
      <c r="BP1128" s="668"/>
      <c r="BQ1128" s="668"/>
      <c r="BR1128" s="668"/>
      <c r="BS1128" s="668"/>
      <c r="BT1128" s="668"/>
      <c r="BU1128" s="668"/>
      <c r="BV1128" s="668"/>
      <c r="BW1128" s="668"/>
      <c r="BX1128" s="668"/>
      <c r="BY1128" s="668"/>
      <c r="BZ1128" s="668"/>
      <c r="CA1128" s="668"/>
      <c r="CB1128" s="668"/>
      <c r="CC1128" s="668"/>
      <c r="CD1128" s="668"/>
      <c r="CE1128" s="668"/>
      <c r="CF1128" s="668"/>
      <c r="CG1128" s="668"/>
      <c r="CH1128" s="668"/>
      <c r="CI1128" s="668"/>
      <c r="CJ1128" s="668"/>
      <c r="CK1128" s="668"/>
      <c r="CL1128" s="668"/>
      <c r="CM1128" s="668"/>
      <c r="CN1128" s="668"/>
      <c r="CO1128" s="668"/>
      <c r="CP1128" s="668"/>
      <c r="CQ1128" s="668"/>
      <c r="CR1128" s="668"/>
      <c r="CS1128" s="668"/>
      <c r="CT1128" s="668"/>
      <c r="CU1128" s="668"/>
      <c r="CV1128" s="668"/>
      <c r="CW1128" s="668"/>
      <c r="CX1128" s="668"/>
      <c r="CY1128" s="668"/>
      <c r="CZ1128" s="668"/>
      <c r="DA1128" s="668"/>
      <c r="DB1128" s="668"/>
      <c r="DC1128" s="668"/>
      <c r="DD1128" s="668"/>
      <c r="DE1128" s="668"/>
      <c r="DF1128" s="668"/>
      <c r="DG1128" s="668"/>
      <c r="DH1128" s="668"/>
      <c r="DI1128" s="668"/>
      <c r="DJ1128" s="668"/>
      <c r="DK1128" s="668"/>
      <c r="DL1128" s="668"/>
      <c r="DM1128" s="668"/>
      <c r="DN1128" s="668"/>
      <c r="DO1128" s="668"/>
      <c r="DP1128" s="668"/>
      <c r="DQ1128" s="668"/>
      <c r="DR1128" s="668"/>
      <c r="DS1128" s="668"/>
      <c r="DT1128" s="668"/>
      <c r="DU1128" s="668"/>
      <c r="DV1128" s="668"/>
      <c r="DW1128" s="668"/>
      <c r="DX1128" s="668"/>
      <c r="DY1128" s="668"/>
      <c r="DZ1128" s="668"/>
      <c r="EA1128" s="668"/>
      <c r="EB1128" s="668"/>
      <c r="EC1128" s="668"/>
      <c r="ED1128" s="668"/>
      <c r="EE1128" s="668"/>
      <c r="EF1128" s="668"/>
      <c r="EG1128" s="668"/>
      <c r="EH1128" s="668"/>
      <c r="EI1128" s="668"/>
      <c r="EJ1128" s="668"/>
      <c r="EK1128" s="668"/>
      <c r="EL1128" s="668"/>
      <c r="EM1128" s="668"/>
      <c r="EN1128" s="668"/>
      <c r="EO1128" s="668"/>
      <c r="EP1128" s="668"/>
      <c r="EQ1128" s="668"/>
      <c r="ER1128" s="668"/>
      <c r="ES1128" s="668"/>
      <c r="ET1128" s="668"/>
      <c r="EU1128" s="668"/>
      <c r="EV1128" s="668"/>
      <c r="EW1128" s="668"/>
      <c r="EX1128" s="668"/>
      <c r="EY1128" s="668"/>
      <c r="EZ1128" s="668"/>
      <c r="FA1128" s="668"/>
      <c r="FB1128" s="668"/>
      <c r="FC1128" s="668"/>
      <c r="FD1128" s="668"/>
      <c r="FE1128" s="668"/>
      <c r="FF1128" s="668"/>
    </row>
    <row r="1129" spans="1:162" s="684" customFormat="1" ht="24" customHeight="1">
      <c r="A1129" s="384"/>
      <c r="B1129" s="385"/>
      <c r="C1129" s="385" t="s">
        <v>592</v>
      </c>
      <c r="D1129" s="418" t="s">
        <v>594</v>
      </c>
      <c r="E1129" s="419">
        <v>56618530</v>
      </c>
      <c r="F1129" s="419">
        <v>0</v>
      </c>
      <c r="G1129" s="417">
        <v>56618530</v>
      </c>
      <c r="H1129" s="667"/>
      <c r="I1129" s="670"/>
      <c r="J1129" s="669"/>
      <c r="K1129" s="669" t="s">
        <v>592</v>
      </c>
      <c r="L1129" s="586" t="s">
        <v>3327</v>
      </c>
      <c r="M1129" s="982">
        <f t="shared" si="51"/>
        <v>56618530</v>
      </c>
      <c r="N1129" s="982">
        <f t="shared" si="52"/>
        <v>0</v>
      </c>
      <c r="O1129" s="982">
        <f t="shared" si="53"/>
        <v>56618530</v>
      </c>
      <c r="P1129" s="667"/>
      <c r="Q1129" s="667"/>
      <c r="R1129" s="667"/>
      <c r="S1129" s="667"/>
      <c r="T1129" s="667"/>
      <c r="U1129" s="667"/>
      <c r="V1129" s="667"/>
      <c r="W1129" s="667"/>
      <c r="X1129" s="667"/>
      <c r="Y1129" s="667"/>
      <c r="Z1129" s="667"/>
      <c r="AA1129" s="667"/>
      <c r="AB1129" s="667"/>
      <c r="AC1129" s="667"/>
      <c r="AD1129" s="667"/>
      <c r="AE1129" s="667"/>
      <c r="AF1129" s="667"/>
      <c r="AG1129" s="667"/>
      <c r="AH1129" s="667"/>
      <c r="AI1129" s="667"/>
      <c r="AJ1129" s="667"/>
      <c r="AK1129" s="668"/>
      <c r="AL1129" s="668"/>
      <c r="AM1129" s="668"/>
      <c r="AN1129" s="668"/>
      <c r="AO1129" s="668"/>
      <c r="AP1129" s="668"/>
      <c r="AQ1129" s="668"/>
      <c r="AR1129" s="668"/>
      <c r="AS1129" s="668"/>
      <c r="AT1129" s="668"/>
      <c r="AU1129" s="668"/>
      <c r="AV1129" s="668"/>
      <c r="AW1129" s="668"/>
      <c r="AX1129" s="668"/>
      <c r="AY1129" s="668"/>
      <c r="AZ1129" s="668"/>
      <c r="BA1129" s="668"/>
      <c r="BB1129" s="668"/>
      <c r="BC1129" s="668"/>
      <c r="BD1129" s="668"/>
      <c r="BE1129" s="668"/>
      <c r="BF1129" s="668"/>
      <c r="BG1129" s="668"/>
      <c r="BH1129" s="668"/>
      <c r="BI1129" s="668"/>
      <c r="BJ1129" s="668"/>
      <c r="BK1129" s="668"/>
      <c r="BL1129" s="668"/>
      <c r="BM1129" s="668"/>
      <c r="BN1129" s="668"/>
      <c r="BO1129" s="668"/>
      <c r="BP1129" s="668"/>
      <c r="BQ1129" s="668"/>
      <c r="BR1129" s="668"/>
      <c r="BS1129" s="668"/>
      <c r="BT1129" s="668"/>
      <c r="BU1129" s="668"/>
      <c r="BV1129" s="668"/>
      <c r="BW1129" s="668"/>
      <c r="BX1129" s="668"/>
      <c r="BY1129" s="668"/>
      <c r="BZ1129" s="668"/>
      <c r="CA1129" s="668"/>
      <c r="CB1129" s="668"/>
      <c r="CC1129" s="668"/>
      <c r="CD1129" s="668"/>
      <c r="CE1129" s="668"/>
      <c r="CF1129" s="668"/>
      <c r="CG1129" s="668"/>
      <c r="CH1129" s="668"/>
      <c r="CI1129" s="668"/>
      <c r="CJ1129" s="668"/>
      <c r="CK1129" s="668"/>
      <c r="CL1129" s="668"/>
      <c r="CM1129" s="668"/>
      <c r="CN1129" s="668"/>
      <c r="CO1129" s="668"/>
      <c r="CP1129" s="668"/>
      <c r="CQ1129" s="668"/>
      <c r="CR1129" s="668"/>
      <c r="CS1129" s="668"/>
      <c r="CT1129" s="668"/>
      <c r="CU1129" s="668"/>
      <c r="CV1129" s="668"/>
      <c r="CW1129" s="668"/>
      <c r="CX1129" s="668"/>
      <c r="CY1129" s="668"/>
      <c r="CZ1129" s="668"/>
      <c r="DA1129" s="668"/>
      <c r="DB1129" s="668"/>
      <c r="DC1129" s="668"/>
      <c r="DD1129" s="668"/>
      <c r="DE1129" s="668"/>
      <c r="DF1129" s="668"/>
      <c r="DG1129" s="668"/>
      <c r="DH1129" s="668"/>
      <c r="DI1129" s="668"/>
      <c r="DJ1129" s="668"/>
      <c r="DK1129" s="668"/>
      <c r="DL1129" s="668"/>
      <c r="DM1129" s="668"/>
      <c r="DN1129" s="668"/>
      <c r="DO1129" s="668"/>
      <c r="DP1129" s="668"/>
      <c r="DQ1129" s="668"/>
      <c r="DR1129" s="668"/>
      <c r="DS1129" s="668"/>
      <c r="DT1129" s="668"/>
      <c r="DU1129" s="668"/>
      <c r="DV1129" s="668"/>
      <c r="DW1129" s="668"/>
      <c r="DX1129" s="668"/>
      <c r="DY1129" s="668"/>
      <c r="DZ1129" s="668"/>
      <c r="EA1129" s="668"/>
      <c r="EB1129" s="668"/>
      <c r="EC1129" s="668"/>
      <c r="ED1129" s="668"/>
      <c r="EE1129" s="668"/>
      <c r="EF1129" s="668"/>
      <c r="EG1129" s="668"/>
      <c r="EH1129" s="668"/>
      <c r="EI1129" s="668"/>
      <c r="EJ1129" s="668"/>
      <c r="EK1129" s="668"/>
      <c r="EL1129" s="668"/>
      <c r="EM1129" s="668"/>
      <c r="EN1129" s="668"/>
      <c r="EO1129" s="668"/>
      <c r="EP1129" s="668"/>
      <c r="EQ1129" s="668"/>
      <c r="ER1129" s="668"/>
      <c r="ES1129" s="668"/>
      <c r="ET1129" s="668"/>
      <c r="EU1129" s="668"/>
      <c r="EV1129" s="668"/>
      <c r="EW1129" s="668"/>
      <c r="EX1129" s="668"/>
      <c r="EY1129" s="668"/>
      <c r="EZ1129" s="668"/>
      <c r="FA1129" s="668"/>
      <c r="FB1129" s="668"/>
      <c r="FC1129" s="668"/>
      <c r="FD1129" s="668"/>
      <c r="FE1129" s="668"/>
      <c r="FF1129" s="668"/>
    </row>
    <row r="1130" spans="1:162" s="678" customFormat="1" ht="24" customHeight="1" thickBot="1">
      <c r="A1130" s="414"/>
      <c r="B1130" s="415" t="s">
        <v>595</v>
      </c>
      <c r="C1130" s="414"/>
      <c r="D1130" s="416" t="s">
        <v>1592</v>
      </c>
      <c r="E1130" s="417">
        <v>17273120</v>
      </c>
      <c r="F1130" s="417">
        <v>0</v>
      </c>
      <c r="G1130" s="417">
        <v>17273120</v>
      </c>
      <c r="H1130" s="667"/>
      <c r="I1130" s="665"/>
      <c r="J1130" s="666" t="s">
        <v>595</v>
      </c>
      <c r="K1130" s="665"/>
      <c r="L1130" s="585" t="s">
        <v>4224</v>
      </c>
      <c r="M1130" s="981">
        <f t="shared" si="51"/>
        <v>17273120</v>
      </c>
      <c r="N1130" s="981">
        <f t="shared" si="52"/>
        <v>0</v>
      </c>
      <c r="O1130" s="981">
        <f t="shared" si="53"/>
        <v>17273120</v>
      </c>
      <c r="P1130" s="667"/>
      <c r="Q1130" s="667"/>
      <c r="R1130" s="667"/>
      <c r="S1130" s="667"/>
      <c r="T1130" s="667"/>
      <c r="U1130" s="667"/>
      <c r="V1130" s="667"/>
      <c r="W1130" s="667"/>
      <c r="X1130" s="667"/>
      <c r="Y1130" s="667"/>
      <c r="Z1130" s="667"/>
      <c r="AA1130" s="667"/>
      <c r="AB1130" s="667"/>
      <c r="AC1130" s="667"/>
      <c r="AD1130" s="667"/>
      <c r="AE1130" s="667"/>
      <c r="AF1130" s="667"/>
      <c r="AG1130" s="667"/>
      <c r="AH1130" s="667"/>
      <c r="AI1130" s="667"/>
      <c r="AJ1130" s="667"/>
      <c r="AK1130" s="668"/>
      <c r="AL1130" s="668"/>
      <c r="AM1130" s="668"/>
      <c r="AN1130" s="668"/>
      <c r="AO1130" s="668"/>
      <c r="AP1130" s="668"/>
      <c r="AQ1130" s="668"/>
      <c r="AR1130" s="668"/>
      <c r="AS1130" s="668"/>
      <c r="AT1130" s="668"/>
      <c r="AU1130" s="668"/>
      <c r="AV1130" s="668"/>
      <c r="AW1130" s="668"/>
      <c r="AX1130" s="668"/>
      <c r="AY1130" s="668"/>
      <c r="AZ1130" s="668"/>
      <c r="BA1130" s="668"/>
      <c r="BB1130" s="668"/>
      <c r="BC1130" s="668"/>
      <c r="BD1130" s="668"/>
      <c r="BE1130" s="668"/>
      <c r="BF1130" s="668"/>
      <c r="BG1130" s="668"/>
      <c r="BH1130" s="668"/>
      <c r="BI1130" s="668"/>
      <c r="BJ1130" s="668"/>
      <c r="BK1130" s="668"/>
      <c r="BL1130" s="668"/>
      <c r="BM1130" s="668"/>
      <c r="BN1130" s="668"/>
      <c r="BO1130" s="668"/>
      <c r="BP1130" s="668"/>
      <c r="BQ1130" s="668"/>
      <c r="BR1130" s="668"/>
      <c r="BS1130" s="668"/>
      <c r="BT1130" s="668"/>
      <c r="BU1130" s="668"/>
      <c r="BV1130" s="668"/>
      <c r="BW1130" s="668"/>
      <c r="BX1130" s="668"/>
      <c r="BY1130" s="668"/>
      <c r="BZ1130" s="668"/>
      <c r="CA1130" s="668"/>
      <c r="CB1130" s="668"/>
      <c r="CC1130" s="668"/>
      <c r="CD1130" s="668"/>
      <c r="CE1130" s="668"/>
      <c r="CF1130" s="668"/>
      <c r="CG1130" s="668"/>
      <c r="CH1130" s="668"/>
      <c r="CI1130" s="668"/>
      <c r="CJ1130" s="668"/>
      <c r="CK1130" s="668"/>
      <c r="CL1130" s="668"/>
      <c r="CM1130" s="668"/>
      <c r="CN1130" s="668"/>
      <c r="CO1130" s="668"/>
      <c r="CP1130" s="668"/>
      <c r="CQ1130" s="668"/>
      <c r="CR1130" s="668"/>
      <c r="CS1130" s="668"/>
      <c r="CT1130" s="668"/>
      <c r="CU1130" s="668"/>
      <c r="CV1130" s="668"/>
      <c r="CW1130" s="668"/>
      <c r="CX1130" s="668"/>
      <c r="CY1130" s="668"/>
      <c r="CZ1130" s="668"/>
      <c r="DA1130" s="668"/>
      <c r="DB1130" s="668"/>
      <c r="DC1130" s="668"/>
      <c r="DD1130" s="668"/>
      <c r="DE1130" s="668"/>
      <c r="DF1130" s="668"/>
      <c r="DG1130" s="668"/>
      <c r="DH1130" s="668"/>
      <c r="DI1130" s="668"/>
      <c r="DJ1130" s="668"/>
      <c r="DK1130" s="668"/>
      <c r="DL1130" s="668"/>
      <c r="DM1130" s="668"/>
      <c r="DN1130" s="668"/>
      <c r="DO1130" s="668"/>
      <c r="DP1130" s="668"/>
      <c r="DQ1130" s="668"/>
      <c r="DR1130" s="668"/>
      <c r="DS1130" s="668"/>
      <c r="DT1130" s="668"/>
      <c r="DU1130" s="668"/>
      <c r="DV1130" s="668"/>
      <c r="DW1130" s="668"/>
      <c r="DX1130" s="668"/>
      <c r="DY1130" s="668"/>
      <c r="DZ1130" s="668"/>
      <c r="EA1130" s="668"/>
      <c r="EB1130" s="668"/>
      <c r="EC1130" s="668"/>
      <c r="ED1130" s="668"/>
      <c r="EE1130" s="668"/>
      <c r="EF1130" s="668"/>
      <c r="EG1130" s="668"/>
      <c r="EH1130" s="668"/>
      <c r="EI1130" s="668"/>
      <c r="EJ1130" s="668"/>
      <c r="EK1130" s="668"/>
      <c r="EL1130" s="668"/>
      <c r="EM1130" s="668"/>
      <c r="EN1130" s="668"/>
      <c r="EO1130" s="668"/>
      <c r="EP1130" s="668"/>
      <c r="EQ1130" s="668"/>
      <c r="ER1130" s="668"/>
      <c r="ES1130" s="668"/>
      <c r="ET1130" s="668"/>
      <c r="EU1130" s="668"/>
      <c r="EV1130" s="668"/>
      <c r="EW1130" s="668"/>
      <c r="EX1130" s="668"/>
      <c r="EY1130" s="668"/>
      <c r="EZ1130" s="668"/>
      <c r="FA1130" s="668"/>
      <c r="FB1130" s="668"/>
      <c r="FC1130" s="668"/>
      <c r="FD1130" s="668"/>
      <c r="FE1130" s="668"/>
      <c r="FF1130" s="668"/>
    </row>
    <row r="1131" spans="1:162" s="672" customFormat="1" ht="24" customHeight="1" thickTop="1">
      <c r="A1131" s="385"/>
      <c r="B1131" s="385"/>
      <c r="C1131" s="384" t="s">
        <v>592</v>
      </c>
      <c r="D1131" s="478" t="s">
        <v>1593</v>
      </c>
      <c r="E1131" s="417">
        <v>17273120</v>
      </c>
      <c r="F1131" s="419">
        <v>0</v>
      </c>
      <c r="G1131" s="417">
        <v>17273120</v>
      </c>
      <c r="H1131" s="667"/>
      <c r="I1131" s="669"/>
      <c r="J1131" s="669"/>
      <c r="K1131" s="670" t="s">
        <v>592</v>
      </c>
      <c r="L1131" s="586" t="s">
        <v>4225</v>
      </c>
      <c r="M1131" s="982">
        <f t="shared" si="51"/>
        <v>17273120</v>
      </c>
      <c r="N1131" s="982">
        <f t="shared" si="52"/>
        <v>0</v>
      </c>
      <c r="O1131" s="982">
        <f t="shared" si="53"/>
        <v>17273120</v>
      </c>
      <c r="P1131" s="667"/>
      <c r="Q1131" s="667"/>
      <c r="R1131" s="667"/>
      <c r="S1131" s="667"/>
      <c r="T1131" s="667"/>
      <c r="U1131" s="667"/>
      <c r="V1131" s="667"/>
      <c r="W1131" s="667"/>
      <c r="X1131" s="667"/>
      <c r="Y1131" s="667"/>
      <c r="Z1131" s="667"/>
      <c r="AA1131" s="667"/>
      <c r="AB1131" s="667"/>
      <c r="AC1131" s="667"/>
      <c r="AD1131" s="667"/>
      <c r="AE1131" s="667"/>
      <c r="AF1131" s="667"/>
      <c r="AG1131" s="667"/>
      <c r="AH1131" s="667"/>
      <c r="AI1131" s="667"/>
      <c r="AJ1131" s="667"/>
      <c r="AK1131" s="668"/>
      <c r="AL1131" s="668"/>
      <c r="AM1131" s="668"/>
      <c r="AN1131" s="668"/>
      <c r="AO1131" s="668"/>
      <c r="AP1131" s="668"/>
      <c r="AQ1131" s="668"/>
      <c r="AR1131" s="668"/>
      <c r="AS1131" s="668"/>
      <c r="AT1131" s="668"/>
      <c r="AU1131" s="668"/>
      <c r="AV1131" s="668"/>
      <c r="AW1131" s="668"/>
      <c r="AX1131" s="668"/>
      <c r="AY1131" s="668"/>
      <c r="AZ1131" s="668"/>
      <c r="BA1131" s="668"/>
      <c r="BB1131" s="668"/>
      <c r="BC1131" s="668"/>
      <c r="BD1131" s="668"/>
      <c r="BE1131" s="668"/>
      <c r="BF1131" s="668"/>
      <c r="BG1131" s="668"/>
      <c r="BH1131" s="668"/>
      <c r="BI1131" s="668"/>
      <c r="BJ1131" s="668"/>
      <c r="BK1131" s="668"/>
      <c r="BL1131" s="668"/>
      <c r="BM1131" s="668"/>
      <c r="BN1131" s="668"/>
      <c r="BO1131" s="668"/>
      <c r="BP1131" s="668"/>
      <c r="BQ1131" s="668"/>
      <c r="BR1131" s="668"/>
      <c r="BS1131" s="668"/>
      <c r="BT1131" s="668"/>
      <c r="BU1131" s="668"/>
      <c r="BV1131" s="668"/>
      <c r="BW1131" s="668"/>
      <c r="BX1131" s="668"/>
      <c r="BY1131" s="668"/>
      <c r="BZ1131" s="668"/>
      <c r="CA1131" s="668"/>
      <c r="CB1131" s="668"/>
      <c r="CC1131" s="668"/>
      <c r="CD1131" s="668"/>
      <c r="CE1131" s="668"/>
      <c r="CF1131" s="668"/>
      <c r="CG1131" s="668"/>
      <c r="CH1131" s="668"/>
      <c r="CI1131" s="668"/>
      <c r="CJ1131" s="668"/>
      <c r="CK1131" s="668"/>
      <c r="CL1131" s="668"/>
      <c r="CM1131" s="668"/>
      <c r="CN1131" s="668"/>
      <c r="CO1131" s="668"/>
      <c r="CP1131" s="668"/>
      <c r="CQ1131" s="668"/>
      <c r="CR1131" s="668"/>
      <c r="CS1131" s="668"/>
      <c r="CT1131" s="668"/>
      <c r="CU1131" s="668"/>
      <c r="CV1131" s="668"/>
      <c r="CW1131" s="668"/>
      <c r="CX1131" s="668"/>
      <c r="CY1131" s="668"/>
      <c r="CZ1131" s="668"/>
      <c r="DA1131" s="668"/>
      <c r="DB1131" s="668"/>
      <c r="DC1131" s="668"/>
      <c r="DD1131" s="668"/>
      <c r="DE1131" s="668"/>
      <c r="DF1131" s="668"/>
      <c r="DG1131" s="668"/>
      <c r="DH1131" s="668"/>
      <c r="DI1131" s="668"/>
      <c r="DJ1131" s="668"/>
      <c r="DK1131" s="668"/>
      <c r="DL1131" s="668"/>
      <c r="DM1131" s="668"/>
      <c r="DN1131" s="668"/>
      <c r="DO1131" s="668"/>
      <c r="DP1131" s="668"/>
      <c r="DQ1131" s="668"/>
      <c r="DR1131" s="668"/>
      <c r="DS1131" s="668"/>
      <c r="DT1131" s="668"/>
      <c r="DU1131" s="668"/>
      <c r="DV1131" s="668"/>
      <c r="DW1131" s="668"/>
      <c r="DX1131" s="668"/>
      <c r="DY1131" s="668"/>
      <c r="DZ1131" s="668"/>
      <c r="EA1131" s="668"/>
      <c r="EB1131" s="668"/>
      <c r="EC1131" s="668"/>
      <c r="ED1131" s="668"/>
      <c r="EE1131" s="668"/>
      <c r="EF1131" s="668"/>
      <c r="EG1131" s="668"/>
      <c r="EH1131" s="668"/>
      <c r="EI1131" s="668"/>
      <c r="EJ1131" s="668"/>
      <c r="EK1131" s="668"/>
      <c r="EL1131" s="668"/>
      <c r="EM1131" s="668"/>
      <c r="EN1131" s="668"/>
      <c r="EO1131" s="668"/>
      <c r="EP1131" s="668"/>
      <c r="EQ1131" s="668"/>
      <c r="ER1131" s="668"/>
      <c r="ES1131" s="668"/>
      <c r="ET1131" s="668"/>
      <c r="EU1131" s="668"/>
      <c r="EV1131" s="668"/>
      <c r="EW1131" s="668"/>
      <c r="EX1131" s="668"/>
      <c r="EY1131" s="668"/>
      <c r="EZ1131" s="668"/>
      <c r="FA1131" s="668"/>
      <c r="FB1131" s="668"/>
      <c r="FC1131" s="668"/>
      <c r="FD1131" s="668"/>
      <c r="FE1131" s="668"/>
      <c r="FF1131" s="668"/>
    </row>
    <row r="1132" spans="1:162" s="672" customFormat="1" ht="24" customHeight="1">
      <c r="A1132" s="385"/>
      <c r="B1132" s="384" t="s">
        <v>599</v>
      </c>
      <c r="C1132" s="385"/>
      <c r="D1132" s="418" t="s">
        <v>1594</v>
      </c>
      <c r="E1132" s="419">
        <v>10743510</v>
      </c>
      <c r="F1132" s="419">
        <v>0</v>
      </c>
      <c r="G1132" s="417">
        <v>10743510</v>
      </c>
      <c r="H1132" s="667"/>
      <c r="I1132" s="669"/>
      <c r="J1132" s="670" t="s">
        <v>599</v>
      </c>
      <c r="K1132" s="669"/>
      <c r="L1132" s="586" t="s">
        <v>4226</v>
      </c>
      <c r="M1132" s="982">
        <f t="shared" si="51"/>
        <v>10743510</v>
      </c>
      <c r="N1132" s="982">
        <f t="shared" si="52"/>
        <v>0</v>
      </c>
      <c r="O1132" s="982">
        <f t="shared" si="53"/>
        <v>10743510</v>
      </c>
      <c r="P1132" s="667"/>
      <c r="Q1132" s="667"/>
      <c r="R1132" s="667"/>
      <c r="S1132" s="667"/>
      <c r="T1132" s="667"/>
      <c r="U1132" s="667"/>
      <c r="V1132" s="667"/>
      <c r="W1132" s="667"/>
      <c r="X1132" s="667"/>
      <c r="Y1132" s="667"/>
      <c r="Z1132" s="667"/>
      <c r="AA1132" s="667"/>
      <c r="AB1132" s="667"/>
      <c r="AC1132" s="667"/>
      <c r="AD1132" s="667"/>
      <c r="AE1132" s="667"/>
      <c r="AF1132" s="667"/>
      <c r="AG1132" s="667"/>
      <c r="AH1132" s="667"/>
      <c r="AI1132" s="667"/>
      <c r="AJ1132" s="667"/>
      <c r="AK1132" s="668"/>
      <c r="AL1132" s="668"/>
      <c r="AM1132" s="668"/>
      <c r="AN1132" s="668"/>
      <c r="AO1132" s="668"/>
      <c r="AP1132" s="668"/>
      <c r="AQ1132" s="668"/>
      <c r="AR1132" s="668"/>
      <c r="AS1132" s="668"/>
      <c r="AT1132" s="668"/>
      <c r="AU1132" s="668"/>
      <c r="AV1132" s="668"/>
      <c r="AW1132" s="668"/>
      <c r="AX1132" s="668"/>
      <c r="AY1132" s="668"/>
      <c r="AZ1132" s="668"/>
      <c r="BA1132" s="668"/>
      <c r="BB1132" s="668"/>
      <c r="BC1132" s="668"/>
      <c r="BD1132" s="668"/>
      <c r="BE1132" s="668"/>
      <c r="BF1132" s="668"/>
      <c r="BG1132" s="668"/>
      <c r="BH1132" s="668"/>
      <c r="BI1132" s="668"/>
      <c r="BJ1132" s="668"/>
      <c r="BK1132" s="668"/>
      <c r="BL1132" s="668"/>
      <c r="BM1132" s="668"/>
      <c r="BN1132" s="668"/>
      <c r="BO1132" s="668"/>
      <c r="BP1132" s="668"/>
      <c r="BQ1132" s="668"/>
      <c r="BR1132" s="668"/>
      <c r="BS1132" s="668"/>
      <c r="BT1132" s="668"/>
      <c r="BU1132" s="668"/>
      <c r="BV1132" s="668"/>
      <c r="BW1132" s="668"/>
      <c r="BX1132" s="668"/>
      <c r="BY1132" s="668"/>
      <c r="BZ1132" s="668"/>
      <c r="CA1132" s="668"/>
      <c r="CB1132" s="668"/>
      <c r="CC1132" s="668"/>
      <c r="CD1132" s="668"/>
      <c r="CE1132" s="668"/>
      <c r="CF1132" s="668"/>
      <c r="CG1132" s="668"/>
      <c r="CH1132" s="668"/>
      <c r="CI1132" s="668"/>
      <c r="CJ1132" s="668"/>
      <c r="CK1132" s="668"/>
      <c r="CL1132" s="668"/>
      <c r="CM1132" s="668"/>
      <c r="CN1132" s="668"/>
      <c r="CO1132" s="668"/>
      <c r="CP1132" s="668"/>
      <c r="CQ1132" s="668"/>
      <c r="CR1132" s="668"/>
      <c r="CS1132" s="668"/>
      <c r="CT1132" s="668"/>
      <c r="CU1132" s="668"/>
      <c r="CV1132" s="668"/>
      <c r="CW1132" s="668"/>
      <c r="CX1132" s="668"/>
      <c r="CY1132" s="668"/>
      <c r="CZ1132" s="668"/>
      <c r="DA1132" s="668"/>
      <c r="DB1132" s="668"/>
      <c r="DC1132" s="668"/>
      <c r="DD1132" s="668"/>
      <c r="DE1132" s="668"/>
      <c r="DF1132" s="668"/>
      <c r="DG1132" s="668"/>
      <c r="DH1132" s="668"/>
      <c r="DI1132" s="668"/>
      <c r="DJ1132" s="668"/>
      <c r="DK1132" s="668"/>
      <c r="DL1132" s="668"/>
      <c r="DM1132" s="668"/>
      <c r="DN1132" s="668"/>
      <c r="DO1132" s="668"/>
      <c r="DP1132" s="668"/>
      <c r="DQ1132" s="668"/>
      <c r="DR1132" s="668"/>
      <c r="DS1132" s="668"/>
      <c r="DT1132" s="668"/>
      <c r="DU1132" s="668"/>
      <c r="DV1132" s="668"/>
      <c r="DW1132" s="668"/>
      <c r="DX1132" s="668"/>
      <c r="DY1132" s="668"/>
      <c r="DZ1132" s="668"/>
      <c r="EA1132" s="668"/>
      <c r="EB1132" s="668"/>
      <c r="EC1132" s="668"/>
      <c r="ED1132" s="668"/>
      <c r="EE1132" s="668"/>
      <c r="EF1132" s="668"/>
      <c r="EG1132" s="668"/>
      <c r="EH1132" s="668"/>
      <c r="EI1132" s="668"/>
      <c r="EJ1132" s="668"/>
      <c r="EK1132" s="668"/>
      <c r="EL1132" s="668"/>
      <c r="EM1132" s="668"/>
      <c r="EN1132" s="668"/>
      <c r="EO1132" s="668"/>
      <c r="EP1132" s="668"/>
      <c r="EQ1132" s="668"/>
      <c r="ER1132" s="668"/>
      <c r="ES1132" s="668"/>
      <c r="ET1132" s="668"/>
      <c r="EU1132" s="668"/>
      <c r="EV1132" s="668"/>
      <c r="EW1132" s="668"/>
      <c r="EX1132" s="668"/>
      <c r="EY1132" s="668"/>
      <c r="EZ1132" s="668"/>
      <c r="FA1132" s="668"/>
      <c r="FB1132" s="668"/>
      <c r="FC1132" s="668"/>
      <c r="FD1132" s="668"/>
      <c r="FE1132" s="668"/>
      <c r="FF1132" s="668"/>
    </row>
    <row r="1133" spans="1:162" s="672" customFormat="1" ht="24" customHeight="1">
      <c r="A1133" s="385"/>
      <c r="B1133" s="385"/>
      <c r="C1133" s="384" t="s">
        <v>599</v>
      </c>
      <c r="D1133" s="478" t="s">
        <v>1595</v>
      </c>
      <c r="E1133" s="419">
        <v>10743510</v>
      </c>
      <c r="F1133" s="419">
        <v>0</v>
      </c>
      <c r="G1133" s="417">
        <v>10743510</v>
      </c>
      <c r="H1133" s="667"/>
      <c r="I1133" s="669"/>
      <c r="J1133" s="669"/>
      <c r="K1133" s="670" t="s">
        <v>599</v>
      </c>
      <c r="L1133" s="586" t="s">
        <v>4227</v>
      </c>
      <c r="M1133" s="982">
        <f t="shared" si="51"/>
        <v>10743510</v>
      </c>
      <c r="N1133" s="982">
        <f t="shared" si="52"/>
        <v>0</v>
      </c>
      <c r="O1133" s="982">
        <f t="shared" si="53"/>
        <v>10743510</v>
      </c>
      <c r="P1133" s="667"/>
      <c r="Q1133" s="667"/>
      <c r="R1133" s="667"/>
      <c r="S1133" s="667"/>
      <c r="T1133" s="667"/>
      <c r="U1133" s="667"/>
      <c r="V1133" s="667"/>
      <c r="W1133" s="667"/>
      <c r="X1133" s="667"/>
      <c r="Y1133" s="667"/>
      <c r="Z1133" s="667"/>
      <c r="AA1133" s="667"/>
      <c r="AB1133" s="667"/>
      <c r="AC1133" s="667"/>
      <c r="AD1133" s="667"/>
      <c r="AE1133" s="667"/>
      <c r="AF1133" s="667"/>
      <c r="AG1133" s="667"/>
      <c r="AH1133" s="667"/>
      <c r="AI1133" s="667"/>
      <c r="AJ1133" s="667"/>
      <c r="AK1133" s="668"/>
      <c r="AL1133" s="668"/>
      <c r="AM1133" s="668"/>
      <c r="AN1133" s="668"/>
      <c r="AO1133" s="668"/>
      <c r="AP1133" s="668"/>
      <c r="AQ1133" s="668"/>
      <c r="AR1133" s="668"/>
      <c r="AS1133" s="668"/>
      <c r="AT1133" s="668"/>
      <c r="AU1133" s="668"/>
      <c r="AV1133" s="668"/>
      <c r="AW1133" s="668"/>
      <c r="AX1133" s="668"/>
      <c r="AY1133" s="668"/>
      <c r="AZ1133" s="668"/>
      <c r="BA1133" s="668"/>
      <c r="BB1133" s="668"/>
      <c r="BC1133" s="668"/>
      <c r="BD1133" s="668"/>
      <c r="BE1133" s="668"/>
      <c r="BF1133" s="668"/>
      <c r="BG1133" s="668"/>
      <c r="BH1133" s="668"/>
      <c r="BI1133" s="668"/>
      <c r="BJ1133" s="668"/>
      <c r="BK1133" s="668"/>
      <c r="BL1133" s="668"/>
      <c r="BM1133" s="668"/>
      <c r="BN1133" s="668"/>
      <c r="BO1133" s="668"/>
      <c r="BP1133" s="668"/>
      <c r="BQ1133" s="668"/>
      <c r="BR1133" s="668"/>
      <c r="BS1133" s="668"/>
      <c r="BT1133" s="668"/>
      <c r="BU1133" s="668"/>
      <c r="BV1133" s="668"/>
      <c r="BW1133" s="668"/>
      <c r="BX1133" s="668"/>
      <c r="BY1133" s="668"/>
      <c r="BZ1133" s="668"/>
      <c r="CA1133" s="668"/>
      <c r="CB1133" s="668"/>
      <c r="CC1133" s="668"/>
      <c r="CD1133" s="668"/>
      <c r="CE1133" s="668"/>
      <c r="CF1133" s="668"/>
      <c r="CG1133" s="668"/>
      <c r="CH1133" s="668"/>
      <c r="CI1133" s="668"/>
      <c r="CJ1133" s="668"/>
      <c r="CK1133" s="668"/>
      <c r="CL1133" s="668"/>
      <c r="CM1133" s="668"/>
      <c r="CN1133" s="668"/>
      <c r="CO1133" s="668"/>
      <c r="CP1133" s="668"/>
      <c r="CQ1133" s="668"/>
      <c r="CR1133" s="668"/>
      <c r="CS1133" s="668"/>
      <c r="CT1133" s="668"/>
      <c r="CU1133" s="668"/>
      <c r="CV1133" s="668"/>
      <c r="CW1133" s="668"/>
      <c r="CX1133" s="668"/>
      <c r="CY1133" s="668"/>
      <c r="CZ1133" s="668"/>
      <c r="DA1133" s="668"/>
      <c r="DB1133" s="668"/>
      <c r="DC1133" s="668"/>
      <c r="DD1133" s="668"/>
      <c r="DE1133" s="668"/>
      <c r="DF1133" s="668"/>
      <c r="DG1133" s="668"/>
      <c r="DH1133" s="668"/>
      <c r="DI1133" s="668"/>
      <c r="DJ1133" s="668"/>
      <c r="DK1133" s="668"/>
      <c r="DL1133" s="668"/>
      <c r="DM1133" s="668"/>
      <c r="DN1133" s="668"/>
      <c r="DO1133" s="668"/>
      <c r="DP1133" s="668"/>
      <c r="DQ1133" s="668"/>
      <c r="DR1133" s="668"/>
      <c r="DS1133" s="668"/>
      <c r="DT1133" s="668"/>
      <c r="DU1133" s="668"/>
      <c r="DV1133" s="668"/>
      <c r="DW1133" s="668"/>
      <c r="DX1133" s="668"/>
      <c r="DY1133" s="668"/>
      <c r="DZ1133" s="668"/>
      <c r="EA1133" s="668"/>
      <c r="EB1133" s="668"/>
      <c r="EC1133" s="668"/>
      <c r="ED1133" s="668"/>
      <c r="EE1133" s="668"/>
      <c r="EF1133" s="668"/>
      <c r="EG1133" s="668"/>
      <c r="EH1133" s="668"/>
      <c r="EI1133" s="668"/>
      <c r="EJ1133" s="668"/>
      <c r="EK1133" s="668"/>
      <c r="EL1133" s="668"/>
      <c r="EM1133" s="668"/>
      <c r="EN1133" s="668"/>
      <c r="EO1133" s="668"/>
      <c r="EP1133" s="668"/>
      <c r="EQ1133" s="668"/>
      <c r="ER1133" s="668"/>
      <c r="ES1133" s="668"/>
      <c r="ET1133" s="668"/>
      <c r="EU1133" s="668"/>
      <c r="EV1133" s="668"/>
      <c r="EW1133" s="668"/>
      <c r="EX1133" s="668"/>
      <c r="EY1133" s="668"/>
      <c r="EZ1133" s="668"/>
      <c r="FA1133" s="668"/>
      <c r="FB1133" s="668"/>
      <c r="FC1133" s="668"/>
      <c r="FD1133" s="668"/>
      <c r="FE1133" s="668"/>
      <c r="FF1133" s="668"/>
    </row>
    <row r="1134" spans="1:162" s="672" customFormat="1" ht="24" customHeight="1">
      <c r="A1134" s="385"/>
      <c r="B1134" s="384" t="s">
        <v>603</v>
      </c>
      <c r="C1134" s="385"/>
      <c r="D1134" s="478" t="s">
        <v>1596</v>
      </c>
      <c r="E1134" s="419">
        <v>12721500</v>
      </c>
      <c r="F1134" s="419">
        <v>0</v>
      </c>
      <c r="G1134" s="417">
        <v>12721500</v>
      </c>
      <c r="H1134" s="667"/>
      <c r="I1134" s="669"/>
      <c r="J1134" s="670" t="s">
        <v>603</v>
      </c>
      <c r="K1134" s="669"/>
      <c r="L1134" s="586" t="s">
        <v>4228</v>
      </c>
      <c r="M1134" s="982">
        <f t="shared" si="51"/>
        <v>12721500</v>
      </c>
      <c r="N1134" s="982">
        <f t="shared" si="52"/>
        <v>0</v>
      </c>
      <c r="O1134" s="982">
        <f t="shared" si="53"/>
        <v>12721500</v>
      </c>
      <c r="P1134" s="667"/>
      <c r="Q1134" s="667"/>
      <c r="R1134" s="667"/>
      <c r="S1134" s="667"/>
      <c r="T1134" s="667"/>
      <c r="U1134" s="667"/>
      <c r="V1134" s="667"/>
      <c r="W1134" s="667"/>
      <c r="X1134" s="667"/>
      <c r="Y1134" s="667"/>
      <c r="Z1134" s="667"/>
      <c r="AA1134" s="667"/>
      <c r="AB1134" s="667"/>
      <c r="AC1134" s="667"/>
      <c r="AD1134" s="667"/>
      <c r="AE1134" s="667"/>
      <c r="AF1134" s="667"/>
      <c r="AG1134" s="667"/>
      <c r="AH1134" s="667"/>
      <c r="AI1134" s="667"/>
      <c r="AJ1134" s="667"/>
      <c r="AK1134" s="668"/>
      <c r="AL1134" s="668"/>
      <c r="AM1134" s="668"/>
      <c r="AN1134" s="668"/>
      <c r="AO1134" s="668"/>
      <c r="AP1134" s="668"/>
      <c r="AQ1134" s="668"/>
      <c r="AR1134" s="668"/>
      <c r="AS1134" s="668"/>
      <c r="AT1134" s="668"/>
      <c r="AU1134" s="668"/>
      <c r="AV1134" s="668"/>
      <c r="AW1134" s="668"/>
      <c r="AX1134" s="668"/>
      <c r="AY1134" s="668"/>
      <c r="AZ1134" s="668"/>
      <c r="BA1134" s="668"/>
      <c r="BB1134" s="668"/>
      <c r="BC1134" s="668"/>
      <c r="BD1134" s="668"/>
      <c r="BE1134" s="668"/>
      <c r="BF1134" s="668"/>
      <c r="BG1134" s="668"/>
      <c r="BH1134" s="668"/>
      <c r="BI1134" s="668"/>
      <c r="BJ1134" s="668"/>
      <c r="BK1134" s="668"/>
      <c r="BL1134" s="668"/>
      <c r="BM1134" s="668"/>
      <c r="BN1134" s="668"/>
      <c r="BO1134" s="668"/>
      <c r="BP1134" s="668"/>
      <c r="BQ1134" s="668"/>
      <c r="BR1134" s="668"/>
      <c r="BS1134" s="668"/>
      <c r="BT1134" s="668"/>
      <c r="BU1134" s="668"/>
      <c r="BV1134" s="668"/>
      <c r="BW1134" s="668"/>
      <c r="BX1134" s="668"/>
      <c r="BY1134" s="668"/>
      <c r="BZ1134" s="668"/>
      <c r="CA1134" s="668"/>
      <c r="CB1134" s="668"/>
      <c r="CC1134" s="668"/>
      <c r="CD1134" s="668"/>
      <c r="CE1134" s="668"/>
      <c r="CF1134" s="668"/>
      <c r="CG1134" s="668"/>
      <c r="CH1134" s="668"/>
      <c r="CI1134" s="668"/>
      <c r="CJ1134" s="668"/>
      <c r="CK1134" s="668"/>
      <c r="CL1134" s="668"/>
      <c r="CM1134" s="668"/>
      <c r="CN1134" s="668"/>
      <c r="CO1134" s="668"/>
      <c r="CP1134" s="668"/>
      <c r="CQ1134" s="668"/>
      <c r="CR1134" s="668"/>
      <c r="CS1134" s="668"/>
      <c r="CT1134" s="668"/>
      <c r="CU1134" s="668"/>
      <c r="CV1134" s="668"/>
      <c r="CW1134" s="668"/>
      <c r="CX1134" s="668"/>
      <c r="CY1134" s="668"/>
      <c r="CZ1134" s="668"/>
      <c r="DA1134" s="668"/>
      <c r="DB1134" s="668"/>
      <c r="DC1134" s="668"/>
      <c r="DD1134" s="668"/>
      <c r="DE1134" s="668"/>
      <c r="DF1134" s="668"/>
      <c r="DG1134" s="668"/>
      <c r="DH1134" s="668"/>
      <c r="DI1134" s="668"/>
      <c r="DJ1134" s="668"/>
      <c r="DK1134" s="668"/>
      <c r="DL1134" s="668"/>
      <c r="DM1134" s="668"/>
      <c r="DN1134" s="668"/>
      <c r="DO1134" s="668"/>
      <c r="DP1134" s="668"/>
      <c r="DQ1134" s="668"/>
      <c r="DR1134" s="668"/>
      <c r="DS1134" s="668"/>
      <c r="DT1134" s="668"/>
      <c r="DU1134" s="668"/>
      <c r="DV1134" s="668"/>
      <c r="DW1134" s="668"/>
      <c r="DX1134" s="668"/>
      <c r="DY1134" s="668"/>
      <c r="DZ1134" s="668"/>
      <c r="EA1134" s="668"/>
      <c r="EB1134" s="668"/>
      <c r="EC1134" s="668"/>
      <c r="ED1134" s="668"/>
      <c r="EE1134" s="668"/>
      <c r="EF1134" s="668"/>
      <c r="EG1134" s="668"/>
      <c r="EH1134" s="668"/>
      <c r="EI1134" s="668"/>
      <c r="EJ1134" s="668"/>
      <c r="EK1134" s="668"/>
      <c r="EL1134" s="668"/>
      <c r="EM1134" s="668"/>
      <c r="EN1134" s="668"/>
      <c r="EO1134" s="668"/>
      <c r="EP1134" s="668"/>
      <c r="EQ1134" s="668"/>
      <c r="ER1134" s="668"/>
      <c r="ES1134" s="668"/>
      <c r="ET1134" s="668"/>
      <c r="EU1134" s="668"/>
      <c r="EV1134" s="668"/>
      <c r="EW1134" s="668"/>
      <c r="EX1134" s="668"/>
      <c r="EY1134" s="668"/>
      <c r="EZ1134" s="668"/>
      <c r="FA1134" s="668"/>
      <c r="FB1134" s="668"/>
      <c r="FC1134" s="668"/>
      <c r="FD1134" s="668"/>
      <c r="FE1134" s="668"/>
      <c r="FF1134" s="668"/>
    </row>
    <row r="1135" spans="1:162" s="668" customFormat="1" ht="24" customHeight="1">
      <c r="A1135" s="428"/>
      <c r="B1135" s="428"/>
      <c r="C1135" s="429" t="s">
        <v>603</v>
      </c>
      <c r="D1135" s="430" t="s">
        <v>1597</v>
      </c>
      <c r="E1135" s="431">
        <v>12721500</v>
      </c>
      <c r="F1135" s="431">
        <v>0</v>
      </c>
      <c r="G1135" s="417">
        <v>12721500</v>
      </c>
      <c r="H1135" s="667"/>
      <c r="I1135" s="679"/>
      <c r="J1135" s="679"/>
      <c r="K1135" s="680" t="s">
        <v>603</v>
      </c>
      <c r="L1135" s="588" t="s">
        <v>4229</v>
      </c>
      <c r="M1135" s="985">
        <f t="shared" si="51"/>
        <v>12721500</v>
      </c>
      <c r="N1135" s="985">
        <f t="shared" si="52"/>
        <v>0</v>
      </c>
      <c r="O1135" s="985">
        <f t="shared" si="53"/>
        <v>12721500</v>
      </c>
      <c r="P1135" s="667"/>
      <c r="Q1135" s="667"/>
      <c r="R1135" s="667"/>
      <c r="S1135" s="667"/>
      <c r="T1135" s="667"/>
      <c r="U1135" s="667"/>
      <c r="V1135" s="667"/>
      <c r="W1135" s="667"/>
      <c r="X1135" s="667"/>
      <c r="Y1135" s="667"/>
      <c r="Z1135" s="667"/>
      <c r="AA1135" s="667"/>
      <c r="AB1135" s="667"/>
      <c r="AC1135" s="667"/>
      <c r="AD1135" s="667"/>
      <c r="AE1135" s="667"/>
      <c r="AF1135" s="667"/>
      <c r="AG1135" s="667"/>
      <c r="AH1135" s="667"/>
      <c r="AI1135" s="667"/>
      <c r="AJ1135" s="667"/>
    </row>
    <row r="1136" spans="1:162" s="684" customFormat="1" ht="24" customHeight="1">
      <c r="A1136" s="384"/>
      <c r="B1136" s="385" t="s">
        <v>606</v>
      </c>
      <c r="C1136" s="385"/>
      <c r="D1136" s="418" t="s">
        <v>1598</v>
      </c>
      <c r="E1136" s="419">
        <v>9119000</v>
      </c>
      <c r="F1136" s="419">
        <v>0</v>
      </c>
      <c r="G1136" s="417">
        <v>9119000</v>
      </c>
      <c r="H1136" s="667"/>
      <c r="I1136" s="670"/>
      <c r="J1136" s="669" t="s">
        <v>606</v>
      </c>
      <c r="K1136" s="669"/>
      <c r="L1136" s="586" t="s">
        <v>4230</v>
      </c>
      <c r="M1136" s="982">
        <f t="shared" si="51"/>
        <v>9119000</v>
      </c>
      <c r="N1136" s="982">
        <f t="shared" si="52"/>
        <v>0</v>
      </c>
      <c r="O1136" s="982">
        <f t="shared" si="53"/>
        <v>9119000</v>
      </c>
      <c r="P1136" s="667"/>
      <c r="Q1136" s="667"/>
      <c r="R1136" s="667"/>
      <c r="S1136" s="667"/>
      <c r="T1136" s="667"/>
      <c r="U1136" s="667"/>
      <c r="V1136" s="667"/>
      <c r="W1136" s="667"/>
      <c r="X1136" s="667"/>
      <c r="Y1136" s="667"/>
      <c r="Z1136" s="667"/>
      <c r="AA1136" s="667"/>
      <c r="AB1136" s="667"/>
      <c r="AC1136" s="667"/>
      <c r="AD1136" s="667"/>
      <c r="AE1136" s="667"/>
      <c r="AF1136" s="667"/>
      <c r="AG1136" s="667"/>
      <c r="AH1136" s="667"/>
      <c r="AI1136" s="667"/>
      <c r="AJ1136" s="667"/>
      <c r="AK1136" s="668"/>
      <c r="AL1136" s="668"/>
      <c r="AM1136" s="668"/>
      <c r="AN1136" s="668"/>
      <c r="AO1136" s="668"/>
      <c r="AP1136" s="668"/>
      <c r="AQ1136" s="668"/>
      <c r="AR1136" s="668"/>
      <c r="AS1136" s="668"/>
      <c r="AT1136" s="668"/>
      <c r="AU1136" s="668"/>
      <c r="AV1136" s="668"/>
      <c r="AW1136" s="668"/>
      <c r="AX1136" s="668"/>
      <c r="AY1136" s="668"/>
      <c r="AZ1136" s="668"/>
      <c r="BA1136" s="668"/>
      <c r="BB1136" s="668"/>
      <c r="BC1136" s="668"/>
      <c r="BD1136" s="668"/>
      <c r="BE1136" s="668"/>
      <c r="BF1136" s="668"/>
      <c r="BG1136" s="668"/>
      <c r="BH1136" s="668"/>
      <c r="BI1136" s="668"/>
      <c r="BJ1136" s="668"/>
      <c r="BK1136" s="668"/>
      <c r="BL1136" s="668"/>
      <c r="BM1136" s="668"/>
      <c r="BN1136" s="668"/>
      <c r="BO1136" s="668"/>
      <c r="BP1136" s="668"/>
      <c r="BQ1136" s="668"/>
      <c r="BR1136" s="668"/>
      <c r="BS1136" s="668"/>
      <c r="BT1136" s="668"/>
      <c r="BU1136" s="668"/>
      <c r="BV1136" s="668"/>
      <c r="BW1136" s="668"/>
      <c r="BX1136" s="668"/>
      <c r="BY1136" s="668"/>
      <c r="BZ1136" s="668"/>
      <c r="CA1136" s="668"/>
      <c r="CB1136" s="668"/>
      <c r="CC1136" s="668"/>
      <c r="CD1136" s="668"/>
      <c r="CE1136" s="668"/>
      <c r="CF1136" s="668"/>
      <c r="CG1136" s="668"/>
      <c r="CH1136" s="668"/>
      <c r="CI1136" s="668"/>
      <c r="CJ1136" s="668"/>
      <c r="CK1136" s="668"/>
      <c r="CL1136" s="668"/>
      <c r="CM1136" s="668"/>
      <c r="CN1136" s="668"/>
      <c r="CO1136" s="668"/>
      <c r="CP1136" s="668"/>
      <c r="CQ1136" s="668"/>
      <c r="CR1136" s="668"/>
      <c r="CS1136" s="668"/>
      <c r="CT1136" s="668"/>
      <c r="CU1136" s="668"/>
      <c r="CV1136" s="668"/>
      <c r="CW1136" s="668"/>
      <c r="CX1136" s="668"/>
      <c r="CY1136" s="668"/>
      <c r="CZ1136" s="668"/>
      <c r="DA1136" s="668"/>
      <c r="DB1136" s="668"/>
      <c r="DC1136" s="668"/>
      <c r="DD1136" s="668"/>
      <c r="DE1136" s="668"/>
      <c r="DF1136" s="668"/>
      <c r="DG1136" s="668"/>
      <c r="DH1136" s="668"/>
      <c r="DI1136" s="668"/>
      <c r="DJ1136" s="668"/>
      <c r="DK1136" s="668"/>
      <c r="DL1136" s="668"/>
      <c r="DM1136" s="668"/>
      <c r="DN1136" s="668"/>
      <c r="DO1136" s="668"/>
      <c r="DP1136" s="668"/>
      <c r="DQ1136" s="668"/>
      <c r="DR1136" s="668"/>
      <c r="DS1136" s="668"/>
      <c r="DT1136" s="668"/>
      <c r="DU1136" s="668"/>
      <c r="DV1136" s="668"/>
      <c r="DW1136" s="668"/>
      <c r="DX1136" s="668"/>
      <c r="DY1136" s="668"/>
      <c r="DZ1136" s="668"/>
      <c r="EA1136" s="668"/>
      <c r="EB1136" s="668"/>
      <c r="EC1136" s="668"/>
      <c r="ED1136" s="668"/>
      <c r="EE1136" s="668"/>
      <c r="EF1136" s="668"/>
      <c r="EG1136" s="668"/>
      <c r="EH1136" s="668"/>
      <c r="EI1136" s="668"/>
      <c r="EJ1136" s="668"/>
      <c r="EK1136" s="668"/>
      <c r="EL1136" s="668"/>
      <c r="EM1136" s="668"/>
      <c r="EN1136" s="668"/>
      <c r="EO1136" s="668"/>
      <c r="EP1136" s="668"/>
      <c r="EQ1136" s="668"/>
      <c r="ER1136" s="668"/>
      <c r="ES1136" s="668"/>
      <c r="ET1136" s="668"/>
      <c r="EU1136" s="668"/>
      <c r="EV1136" s="668"/>
      <c r="EW1136" s="668"/>
      <c r="EX1136" s="668"/>
      <c r="EY1136" s="668"/>
      <c r="EZ1136" s="668"/>
      <c r="FA1136" s="668"/>
      <c r="FB1136" s="668"/>
      <c r="FC1136" s="668"/>
      <c r="FD1136" s="668"/>
      <c r="FE1136" s="668"/>
      <c r="FF1136" s="668"/>
    </row>
    <row r="1137" spans="1:162" s="684" customFormat="1" ht="24" customHeight="1">
      <c r="A1137" s="385"/>
      <c r="B1137" s="384"/>
      <c r="C1137" s="385" t="s">
        <v>606</v>
      </c>
      <c r="D1137" s="478" t="s">
        <v>1599</v>
      </c>
      <c r="E1137" s="419">
        <v>9119000</v>
      </c>
      <c r="F1137" s="419">
        <v>0</v>
      </c>
      <c r="G1137" s="417">
        <v>9119000</v>
      </c>
      <c r="H1137" s="667"/>
      <c r="I1137" s="669"/>
      <c r="J1137" s="670"/>
      <c r="K1137" s="669" t="s">
        <v>606</v>
      </c>
      <c r="L1137" s="586" t="s">
        <v>4231</v>
      </c>
      <c r="M1137" s="982">
        <f t="shared" si="51"/>
        <v>9119000</v>
      </c>
      <c r="N1137" s="982">
        <f t="shared" si="52"/>
        <v>0</v>
      </c>
      <c r="O1137" s="982">
        <f t="shared" si="53"/>
        <v>9119000</v>
      </c>
      <c r="P1137" s="667"/>
      <c r="Q1137" s="667"/>
      <c r="R1137" s="667"/>
      <c r="S1137" s="667"/>
      <c r="T1137" s="667"/>
      <c r="U1137" s="667"/>
      <c r="V1137" s="667"/>
      <c r="W1137" s="667"/>
      <c r="X1137" s="667"/>
      <c r="Y1137" s="667"/>
      <c r="Z1137" s="667"/>
      <c r="AA1137" s="667"/>
      <c r="AB1137" s="667"/>
      <c r="AC1137" s="667"/>
      <c r="AD1137" s="667"/>
      <c r="AE1137" s="667"/>
      <c r="AF1137" s="667"/>
      <c r="AG1137" s="667"/>
      <c r="AH1137" s="667"/>
      <c r="AI1137" s="667"/>
      <c r="AJ1137" s="667"/>
      <c r="AK1137" s="668"/>
      <c r="AL1137" s="668"/>
      <c r="AM1137" s="668"/>
      <c r="AN1137" s="668"/>
      <c r="AO1137" s="668"/>
      <c r="AP1137" s="668"/>
      <c r="AQ1137" s="668"/>
      <c r="AR1137" s="668"/>
      <c r="AS1137" s="668"/>
      <c r="AT1137" s="668"/>
      <c r="AU1137" s="668"/>
      <c r="AV1137" s="668"/>
      <c r="AW1137" s="668"/>
      <c r="AX1137" s="668"/>
      <c r="AY1137" s="668"/>
      <c r="AZ1137" s="668"/>
      <c r="BA1137" s="668"/>
      <c r="BB1137" s="668"/>
      <c r="BC1137" s="668"/>
      <c r="BD1137" s="668"/>
      <c r="BE1137" s="668"/>
      <c r="BF1137" s="668"/>
      <c r="BG1137" s="668"/>
      <c r="BH1137" s="668"/>
      <c r="BI1137" s="668"/>
      <c r="BJ1137" s="668"/>
      <c r="BK1137" s="668"/>
      <c r="BL1137" s="668"/>
      <c r="BM1137" s="668"/>
      <c r="BN1137" s="668"/>
      <c r="BO1137" s="668"/>
      <c r="BP1137" s="668"/>
      <c r="BQ1137" s="668"/>
      <c r="BR1137" s="668"/>
      <c r="BS1137" s="668"/>
      <c r="BT1137" s="668"/>
      <c r="BU1137" s="668"/>
      <c r="BV1137" s="668"/>
      <c r="BW1137" s="668"/>
      <c r="BX1137" s="668"/>
      <c r="BY1137" s="668"/>
      <c r="BZ1137" s="668"/>
      <c r="CA1137" s="668"/>
      <c r="CB1137" s="668"/>
      <c r="CC1137" s="668"/>
      <c r="CD1137" s="668"/>
      <c r="CE1137" s="668"/>
      <c r="CF1137" s="668"/>
      <c r="CG1137" s="668"/>
      <c r="CH1137" s="668"/>
      <c r="CI1137" s="668"/>
      <c r="CJ1137" s="668"/>
      <c r="CK1137" s="668"/>
      <c r="CL1137" s="668"/>
      <c r="CM1137" s="668"/>
      <c r="CN1137" s="668"/>
      <c r="CO1137" s="668"/>
      <c r="CP1137" s="668"/>
      <c r="CQ1137" s="668"/>
      <c r="CR1137" s="668"/>
      <c r="CS1137" s="668"/>
      <c r="CT1137" s="668"/>
      <c r="CU1137" s="668"/>
      <c r="CV1137" s="668"/>
      <c r="CW1137" s="668"/>
      <c r="CX1137" s="668"/>
      <c r="CY1137" s="668"/>
      <c r="CZ1137" s="668"/>
      <c r="DA1137" s="668"/>
      <c r="DB1137" s="668"/>
      <c r="DC1137" s="668"/>
      <c r="DD1137" s="668"/>
      <c r="DE1137" s="668"/>
      <c r="DF1137" s="668"/>
      <c r="DG1137" s="668"/>
      <c r="DH1137" s="668"/>
      <c r="DI1137" s="668"/>
      <c r="DJ1137" s="668"/>
      <c r="DK1137" s="668"/>
      <c r="DL1137" s="668"/>
      <c r="DM1137" s="668"/>
      <c r="DN1137" s="668"/>
      <c r="DO1137" s="668"/>
      <c r="DP1137" s="668"/>
      <c r="DQ1137" s="668"/>
      <c r="DR1137" s="668"/>
      <c r="DS1137" s="668"/>
      <c r="DT1137" s="668"/>
      <c r="DU1137" s="668"/>
      <c r="DV1137" s="668"/>
      <c r="DW1137" s="668"/>
      <c r="DX1137" s="668"/>
      <c r="DY1137" s="668"/>
      <c r="DZ1137" s="668"/>
      <c r="EA1137" s="668"/>
      <c r="EB1137" s="668"/>
      <c r="EC1137" s="668"/>
      <c r="ED1137" s="668"/>
      <c r="EE1137" s="668"/>
      <c r="EF1137" s="668"/>
      <c r="EG1137" s="668"/>
      <c r="EH1137" s="668"/>
      <c r="EI1137" s="668"/>
      <c r="EJ1137" s="668"/>
      <c r="EK1137" s="668"/>
      <c r="EL1137" s="668"/>
      <c r="EM1137" s="668"/>
      <c r="EN1137" s="668"/>
      <c r="EO1137" s="668"/>
      <c r="EP1137" s="668"/>
      <c r="EQ1137" s="668"/>
      <c r="ER1137" s="668"/>
      <c r="ES1137" s="668"/>
      <c r="ET1137" s="668"/>
      <c r="EU1137" s="668"/>
      <c r="EV1137" s="668"/>
      <c r="EW1137" s="668"/>
      <c r="EX1137" s="668"/>
      <c r="EY1137" s="668"/>
      <c r="EZ1137" s="668"/>
      <c r="FA1137" s="668"/>
      <c r="FB1137" s="668"/>
      <c r="FC1137" s="668"/>
      <c r="FD1137" s="668"/>
      <c r="FE1137" s="668"/>
      <c r="FF1137" s="668"/>
    </row>
    <row r="1138" spans="1:162" s="684" customFormat="1" ht="24" customHeight="1">
      <c r="A1138" s="385"/>
      <c r="B1138" s="385" t="s">
        <v>670</v>
      </c>
      <c r="C1138" s="384"/>
      <c r="D1138" s="478" t="s">
        <v>1600</v>
      </c>
      <c r="E1138" s="419">
        <v>10225000</v>
      </c>
      <c r="F1138" s="419">
        <v>0</v>
      </c>
      <c r="G1138" s="419">
        <v>10225000</v>
      </c>
      <c r="H1138" s="667"/>
      <c r="I1138" s="669"/>
      <c r="J1138" s="669" t="s">
        <v>670</v>
      </c>
      <c r="K1138" s="670"/>
      <c r="L1138" s="586" t="s">
        <v>4232</v>
      </c>
      <c r="M1138" s="982">
        <f t="shared" si="51"/>
        <v>10225000</v>
      </c>
      <c r="N1138" s="982">
        <f t="shared" si="52"/>
        <v>0</v>
      </c>
      <c r="O1138" s="982">
        <f t="shared" si="53"/>
        <v>10225000</v>
      </c>
      <c r="P1138" s="667"/>
      <c r="Q1138" s="667"/>
      <c r="R1138" s="667"/>
      <c r="S1138" s="667"/>
      <c r="T1138" s="667"/>
      <c r="U1138" s="667"/>
      <c r="V1138" s="667"/>
      <c r="W1138" s="667"/>
      <c r="X1138" s="667"/>
      <c r="Y1138" s="667"/>
      <c r="Z1138" s="667"/>
      <c r="AA1138" s="667"/>
      <c r="AB1138" s="667"/>
      <c r="AC1138" s="667"/>
      <c r="AD1138" s="667"/>
      <c r="AE1138" s="667"/>
      <c r="AF1138" s="667"/>
      <c r="AG1138" s="667"/>
      <c r="AH1138" s="667"/>
      <c r="AI1138" s="667"/>
      <c r="AJ1138" s="667"/>
      <c r="AK1138" s="668"/>
      <c r="AL1138" s="668"/>
      <c r="AM1138" s="668"/>
      <c r="AN1138" s="668"/>
      <c r="AO1138" s="668"/>
      <c r="AP1138" s="668"/>
      <c r="AQ1138" s="668"/>
      <c r="AR1138" s="668"/>
      <c r="AS1138" s="668"/>
      <c r="AT1138" s="668"/>
      <c r="AU1138" s="668"/>
      <c r="AV1138" s="668"/>
      <c r="AW1138" s="668"/>
      <c r="AX1138" s="668"/>
      <c r="AY1138" s="668"/>
      <c r="AZ1138" s="668"/>
      <c r="BA1138" s="668"/>
      <c r="BB1138" s="668"/>
      <c r="BC1138" s="668"/>
      <c r="BD1138" s="668"/>
      <c r="BE1138" s="668"/>
      <c r="BF1138" s="668"/>
      <c r="BG1138" s="668"/>
      <c r="BH1138" s="668"/>
      <c r="BI1138" s="668"/>
      <c r="BJ1138" s="668"/>
      <c r="BK1138" s="668"/>
      <c r="BL1138" s="668"/>
      <c r="BM1138" s="668"/>
      <c r="BN1138" s="668"/>
      <c r="BO1138" s="668"/>
      <c r="BP1138" s="668"/>
      <c r="BQ1138" s="668"/>
      <c r="BR1138" s="668"/>
      <c r="BS1138" s="668"/>
      <c r="BT1138" s="668"/>
      <c r="BU1138" s="668"/>
      <c r="BV1138" s="668"/>
      <c r="BW1138" s="668"/>
      <c r="BX1138" s="668"/>
      <c r="BY1138" s="668"/>
      <c r="BZ1138" s="668"/>
      <c r="CA1138" s="668"/>
      <c r="CB1138" s="668"/>
      <c r="CC1138" s="668"/>
      <c r="CD1138" s="668"/>
      <c r="CE1138" s="668"/>
      <c r="CF1138" s="668"/>
      <c r="CG1138" s="668"/>
      <c r="CH1138" s="668"/>
      <c r="CI1138" s="668"/>
      <c r="CJ1138" s="668"/>
      <c r="CK1138" s="668"/>
      <c r="CL1138" s="668"/>
      <c r="CM1138" s="668"/>
      <c r="CN1138" s="668"/>
      <c r="CO1138" s="668"/>
      <c r="CP1138" s="668"/>
      <c r="CQ1138" s="668"/>
      <c r="CR1138" s="668"/>
      <c r="CS1138" s="668"/>
      <c r="CT1138" s="668"/>
      <c r="CU1138" s="668"/>
      <c r="CV1138" s="668"/>
      <c r="CW1138" s="668"/>
      <c r="CX1138" s="668"/>
      <c r="CY1138" s="668"/>
      <c r="CZ1138" s="668"/>
      <c r="DA1138" s="668"/>
      <c r="DB1138" s="668"/>
      <c r="DC1138" s="668"/>
      <c r="DD1138" s="668"/>
      <c r="DE1138" s="668"/>
      <c r="DF1138" s="668"/>
      <c r="DG1138" s="668"/>
      <c r="DH1138" s="668"/>
      <c r="DI1138" s="668"/>
      <c r="DJ1138" s="668"/>
      <c r="DK1138" s="668"/>
      <c r="DL1138" s="668"/>
      <c r="DM1138" s="668"/>
      <c r="DN1138" s="668"/>
      <c r="DO1138" s="668"/>
      <c r="DP1138" s="668"/>
      <c r="DQ1138" s="668"/>
      <c r="DR1138" s="668"/>
      <c r="DS1138" s="668"/>
      <c r="DT1138" s="668"/>
      <c r="DU1138" s="668"/>
      <c r="DV1138" s="668"/>
      <c r="DW1138" s="668"/>
      <c r="DX1138" s="668"/>
      <c r="DY1138" s="668"/>
      <c r="DZ1138" s="668"/>
      <c r="EA1138" s="668"/>
      <c r="EB1138" s="668"/>
      <c r="EC1138" s="668"/>
      <c r="ED1138" s="668"/>
      <c r="EE1138" s="668"/>
      <c r="EF1138" s="668"/>
      <c r="EG1138" s="668"/>
      <c r="EH1138" s="668"/>
      <c r="EI1138" s="668"/>
      <c r="EJ1138" s="668"/>
      <c r="EK1138" s="668"/>
      <c r="EL1138" s="668"/>
      <c r="EM1138" s="668"/>
      <c r="EN1138" s="668"/>
      <c r="EO1138" s="668"/>
      <c r="EP1138" s="668"/>
      <c r="EQ1138" s="668"/>
      <c r="ER1138" s="668"/>
      <c r="ES1138" s="668"/>
      <c r="ET1138" s="668"/>
      <c r="EU1138" s="668"/>
      <c r="EV1138" s="668"/>
      <c r="EW1138" s="668"/>
      <c r="EX1138" s="668"/>
      <c r="EY1138" s="668"/>
      <c r="EZ1138" s="668"/>
      <c r="FA1138" s="668"/>
      <c r="FB1138" s="668"/>
      <c r="FC1138" s="668"/>
      <c r="FD1138" s="668"/>
      <c r="FE1138" s="668"/>
      <c r="FF1138" s="668"/>
    </row>
    <row r="1139" spans="1:162" s="678" customFormat="1" ht="24" customHeight="1" thickBot="1">
      <c r="A1139" s="414"/>
      <c r="B1139" s="415"/>
      <c r="C1139" s="414" t="s">
        <v>670</v>
      </c>
      <c r="D1139" s="416" t="s">
        <v>1601</v>
      </c>
      <c r="E1139" s="417">
        <v>1843270</v>
      </c>
      <c r="F1139" s="417">
        <v>0</v>
      </c>
      <c r="G1139" s="417">
        <v>1843270</v>
      </c>
      <c r="H1139" s="667"/>
      <c r="I1139" s="665"/>
      <c r="J1139" s="666"/>
      <c r="K1139" s="665" t="s">
        <v>670</v>
      </c>
      <c r="L1139" s="585" t="s">
        <v>4233</v>
      </c>
      <c r="M1139" s="981">
        <f t="shared" si="51"/>
        <v>1843270</v>
      </c>
      <c r="N1139" s="981">
        <f t="shared" si="52"/>
        <v>0</v>
      </c>
      <c r="O1139" s="981">
        <f t="shared" si="53"/>
        <v>1843270</v>
      </c>
      <c r="P1139" s="667"/>
      <c r="Q1139" s="667"/>
      <c r="R1139" s="667"/>
      <c r="S1139" s="667"/>
      <c r="T1139" s="667"/>
      <c r="U1139" s="667"/>
      <c r="V1139" s="667"/>
      <c r="W1139" s="667"/>
      <c r="X1139" s="667"/>
      <c r="Y1139" s="667"/>
      <c r="Z1139" s="667"/>
      <c r="AA1139" s="667"/>
      <c r="AB1139" s="667"/>
      <c r="AC1139" s="667"/>
      <c r="AD1139" s="667"/>
      <c r="AE1139" s="667"/>
      <c r="AF1139" s="667"/>
      <c r="AG1139" s="667"/>
      <c r="AH1139" s="667"/>
      <c r="AI1139" s="667"/>
      <c r="AJ1139" s="667"/>
      <c r="AK1139" s="668"/>
      <c r="AL1139" s="668"/>
      <c r="AM1139" s="668"/>
      <c r="AN1139" s="668"/>
      <c r="AO1139" s="668"/>
      <c r="AP1139" s="668"/>
      <c r="AQ1139" s="668"/>
      <c r="AR1139" s="668"/>
      <c r="AS1139" s="668"/>
      <c r="AT1139" s="668"/>
      <c r="AU1139" s="668"/>
      <c r="AV1139" s="668"/>
      <c r="AW1139" s="668"/>
      <c r="AX1139" s="668"/>
      <c r="AY1139" s="668"/>
      <c r="AZ1139" s="668"/>
      <c r="BA1139" s="668"/>
      <c r="BB1139" s="668"/>
      <c r="BC1139" s="668"/>
      <c r="BD1139" s="668"/>
      <c r="BE1139" s="668"/>
      <c r="BF1139" s="668"/>
      <c r="BG1139" s="668"/>
      <c r="BH1139" s="668"/>
      <c r="BI1139" s="668"/>
      <c r="BJ1139" s="668"/>
      <c r="BK1139" s="668"/>
      <c r="BL1139" s="668"/>
      <c r="BM1139" s="668"/>
      <c r="BN1139" s="668"/>
      <c r="BO1139" s="668"/>
      <c r="BP1139" s="668"/>
      <c r="BQ1139" s="668"/>
      <c r="BR1139" s="668"/>
      <c r="BS1139" s="668"/>
      <c r="BT1139" s="668"/>
      <c r="BU1139" s="668"/>
      <c r="BV1139" s="668"/>
      <c r="BW1139" s="668"/>
      <c r="BX1139" s="668"/>
      <c r="BY1139" s="668"/>
      <c r="BZ1139" s="668"/>
      <c r="CA1139" s="668"/>
      <c r="CB1139" s="668"/>
      <c r="CC1139" s="668"/>
      <c r="CD1139" s="668"/>
      <c r="CE1139" s="668"/>
      <c r="CF1139" s="668"/>
      <c r="CG1139" s="668"/>
      <c r="CH1139" s="668"/>
      <c r="CI1139" s="668"/>
      <c r="CJ1139" s="668"/>
      <c r="CK1139" s="668"/>
      <c r="CL1139" s="668"/>
      <c r="CM1139" s="668"/>
      <c r="CN1139" s="668"/>
      <c r="CO1139" s="668"/>
      <c r="CP1139" s="668"/>
      <c r="CQ1139" s="668"/>
      <c r="CR1139" s="668"/>
      <c r="CS1139" s="668"/>
      <c r="CT1139" s="668"/>
      <c r="CU1139" s="668"/>
      <c r="CV1139" s="668"/>
      <c r="CW1139" s="668"/>
      <c r="CX1139" s="668"/>
      <c r="CY1139" s="668"/>
      <c r="CZ1139" s="668"/>
      <c r="DA1139" s="668"/>
      <c r="DB1139" s="668"/>
      <c r="DC1139" s="668"/>
      <c r="DD1139" s="668"/>
      <c r="DE1139" s="668"/>
      <c r="DF1139" s="668"/>
      <c r="DG1139" s="668"/>
      <c r="DH1139" s="668"/>
      <c r="DI1139" s="668"/>
      <c r="DJ1139" s="668"/>
      <c r="DK1139" s="668"/>
      <c r="DL1139" s="668"/>
      <c r="DM1139" s="668"/>
      <c r="DN1139" s="668"/>
      <c r="DO1139" s="668"/>
      <c r="DP1139" s="668"/>
      <c r="DQ1139" s="668"/>
      <c r="DR1139" s="668"/>
      <c r="DS1139" s="668"/>
      <c r="DT1139" s="668"/>
      <c r="DU1139" s="668"/>
      <c r="DV1139" s="668"/>
      <c r="DW1139" s="668"/>
      <c r="DX1139" s="668"/>
      <c r="DY1139" s="668"/>
      <c r="DZ1139" s="668"/>
      <c r="EA1139" s="668"/>
      <c r="EB1139" s="668"/>
      <c r="EC1139" s="668"/>
      <c r="ED1139" s="668"/>
      <c r="EE1139" s="668"/>
      <c r="EF1139" s="668"/>
      <c r="EG1139" s="668"/>
      <c r="EH1139" s="668"/>
      <c r="EI1139" s="668"/>
      <c r="EJ1139" s="668"/>
      <c r="EK1139" s="668"/>
      <c r="EL1139" s="668"/>
      <c r="EM1139" s="668"/>
      <c r="EN1139" s="668"/>
      <c r="EO1139" s="668"/>
      <c r="EP1139" s="668"/>
      <c r="EQ1139" s="668"/>
      <c r="ER1139" s="668"/>
      <c r="ES1139" s="668"/>
      <c r="ET1139" s="668"/>
      <c r="EU1139" s="668"/>
      <c r="EV1139" s="668"/>
      <c r="EW1139" s="668"/>
      <c r="EX1139" s="668"/>
      <c r="EY1139" s="668"/>
      <c r="EZ1139" s="668"/>
      <c r="FA1139" s="668"/>
      <c r="FB1139" s="668"/>
      <c r="FC1139" s="668"/>
      <c r="FD1139" s="668"/>
      <c r="FE1139" s="668"/>
      <c r="FF1139" s="668"/>
    </row>
    <row r="1140" spans="1:162" s="672" customFormat="1" ht="24" customHeight="1" thickTop="1">
      <c r="A1140" s="385"/>
      <c r="B1140" s="385"/>
      <c r="C1140" s="384" t="s">
        <v>674</v>
      </c>
      <c r="D1140" s="478" t="s">
        <v>1602</v>
      </c>
      <c r="E1140" s="419">
        <v>8381730</v>
      </c>
      <c r="F1140" s="419">
        <v>0</v>
      </c>
      <c r="G1140" s="417">
        <v>8381730</v>
      </c>
      <c r="H1140" s="667"/>
      <c r="I1140" s="669"/>
      <c r="J1140" s="669"/>
      <c r="K1140" s="670" t="s">
        <v>674</v>
      </c>
      <c r="L1140" s="586" t="s">
        <v>4234</v>
      </c>
      <c r="M1140" s="982">
        <f t="shared" si="51"/>
        <v>8381730</v>
      </c>
      <c r="N1140" s="982">
        <f t="shared" si="52"/>
        <v>0</v>
      </c>
      <c r="O1140" s="982">
        <f t="shared" si="53"/>
        <v>8381730</v>
      </c>
      <c r="P1140" s="667"/>
      <c r="Q1140" s="667"/>
      <c r="R1140" s="667"/>
      <c r="S1140" s="667"/>
      <c r="T1140" s="667"/>
      <c r="U1140" s="667"/>
      <c r="V1140" s="667"/>
      <c r="W1140" s="667"/>
      <c r="X1140" s="667"/>
      <c r="Y1140" s="667"/>
      <c r="Z1140" s="667"/>
      <c r="AA1140" s="667"/>
      <c r="AB1140" s="667"/>
      <c r="AC1140" s="667"/>
      <c r="AD1140" s="667"/>
      <c r="AE1140" s="667"/>
      <c r="AF1140" s="667"/>
      <c r="AG1140" s="667"/>
      <c r="AH1140" s="667"/>
      <c r="AI1140" s="667"/>
      <c r="AJ1140" s="667"/>
      <c r="AK1140" s="668"/>
      <c r="AL1140" s="668"/>
      <c r="AM1140" s="668"/>
      <c r="AN1140" s="668"/>
      <c r="AO1140" s="668"/>
      <c r="AP1140" s="668"/>
      <c r="AQ1140" s="668"/>
      <c r="AR1140" s="668"/>
      <c r="AS1140" s="668"/>
      <c r="AT1140" s="668"/>
      <c r="AU1140" s="668"/>
      <c r="AV1140" s="668"/>
      <c r="AW1140" s="668"/>
      <c r="AX1140" s="668"/>
      <c r="AY1140" s="668"/>
      <c r="AZ1140" s="668"/>
      <c r="BA1140" s="668"/>
      <c r="BB1140" s="668"/>
      <c r="BC1140" s="668"/>
      <c r="BD1140" s="668"/>
      <c r="BE1140" s="668"/>
      <c r="BF1140" s="668"/>
      <c r="BG1140" s="668"/>
      <c r="BH1140" s="668"/>
      <c r="BI1140" s="668"/>
      <c r="BJ1140" s="668"/>
      <c r="BK1140" s="668"/>
      <c r="BL1140" s="668"/>
      <c r="BM1140" s="668"/>
      <c r="BN1140" s="668"/>
      <c r="BO1140" s="668"/>
      <c r="BP1140" s="668"/>
      <c r="BQ1140" s="668"/>
      <c r="BR1140" s="668"/>
      <c r="BS1140" s="668"/>
      <c r="BT1140" s="668"/>
      <c r="BU1140" s="668"/>
      <c r="BV1140" s="668"/>
      <c r="BW1140" s="668"/>
      <c r="BX1140" s="668"/>
      <c r="BY1140" s="668"/>
      <c r="BZ1140" s="668"/>
      <c r="CA1140" s="668"/>
      <c r="CB1140" s="668"/>
      <c r="CC1140" s="668"/>
      <c r="CD1140" s="668"/>
      <c r="CE1140" s="668"/>
      <c r="CF1140" s="668"/>
      <c r="CG1140" s="668"/>
      <c r="CH1140" s="668"/>
      <c r="CI1140" s="668"/>
      <c r="CJ1140" s="668"/>
      <c r="CK1140" s="668"/>
      <c r="CL1140" s="668"/>
      <c r="CM1140" s="668"/>
      <c r="CN1140" s="668"/>
      <c r="CO1140" s="668"/>
      <c r="CP1140" s="668"/>
      <c r="CQ1140" s="668"/>
      <c r="CR1140" s="668"/>
      <c r="CS1140" s="668"/>
      <c r="CT1140" s="668"/>
      <c r="CU1140" s="668"/>
      <c r="CV1140" s="668"/>
      <c r="CW1140" s="668"/>
      <c r="CX1140" s="668"/>
      <c r="CY1140" s="668"/>
      <c r="CZ1140" s="668"/>
      <c r="DA1140" s="668"/>
      <c r="DB1140" s="668"/>
      <c r="DC1140" s="668"/>
      <c r="DD1140" s="668"/>
      <c r="DE1140" s="668"/>
      <c r="DF1140" s="668"/>
      <c r="DG1140" s="668"/>
      <c r="DH1140" s="668"/>
      <c r="DI1140" s="668"/>
      <c r="DJ1140" s="668"/>
      <c r="DK1140" s="668"/>
      <c r="DL1140" s="668"/>
      <c r="DM1140" s="668"/>
      <c r="DN1140" s="668"/>
      <c r="DO1140" s="668"/>
      <c r="DP1140" s="668"/>
      <c r="DQ1140" s="668"/>
      <c r="DR1140" s="668"/>
      <c r="DS1140" s="668"/>
      <c r="DT1140" s="668"/>
      <c r="DU1140" s="668"/>
      <c r="DV1140" s="668"/>
      <c r="DW1140" s="668"/>
      <c r="DX1140" s="668"/>
      <c r="DY1140" s="668"/>
      <c r="DZ1140" s="668"/>
      <c r="EA1140" s="668"/>
      <c r="EB1140" s="668"/>
      <c r="EC1140" s="668"/>
      <c r="ED1140" s="668"/>
      <c r="EE1140" s="668"/>
      <c r="EF1140" s="668"/>
      <c r="EG1140" s="668"/>
      <c r="EH1140" s="668"/>
      <c r="EI1140" s="668"/>
      <c r="EJ1140" s="668"/>
      <c r="EK1140" s="668"/>
      <c r="EL1140" s="668"/>
      <c r="EM1140" s="668"/>
      <c r="EN1140" s="668"/>
      <c r="EO1140" s="668"/>
      <c r="EP1140" s="668"/>
      <c r="EQ1140" s="668"/>
      <c r="ER1140" s="668"/>
      <c r="ES1140" s="668"/>
      <c r="ET1140" s="668"/>
      <c r="EU1140" s="668"/>
      <c r="EV1140" s="668"/>
      <c r="EW1140" s="668"/>
      <c r="EX1140" s="668"/>
      <c r="EY1140" s="668"/>
      <c r="EZ1140" s="668"/>
      <c r="FA1140" s="668"/>
      <c r="FB1140" s="668"/>
      <c r="FC1140" s="668"/>
      <c r="FD1140" s="668"/>
      <c r="FE1140" s="668"/>
      <c r="FF1140" s="668"/>
    </row>
    <row r="1141" spans="1:162" s="668" customFormat="1" ht="24" customHeight="1">
      <c r="A1141" s="385"/>
      <c r="B1141" s="384" t="s">
        <v>674</v>
      </c>
      <c r="C1141" s="385"/>
      <c r="D1141" s="478" t="s">
        <v>1603</v>
      </c>
      <c r="E1141" s="419">
        <v>13721560</v>
      </c>
      <c r="F1141" s="419">
        <v>0</v>
      </c>
      <c r="G1141" s="417">
        <v>13721560</v>
      </c>
      <c r="H1141" s="667"/>
      <c r="I1141" s="669"/>
      <c r="J1141" s="670" t="s">
        <v>674</v>
      </c>
      <c r="K1141" s="669"/>
      <c r="L1141" s="586" t="s">
        <v>4235</v>
      </c>
      <c r="M1141" s="982">
        <f t="shared" si="51"/>
        <v>13721560</v>
      </c>
      <c r="N1141" s="982">
        <f t="shared" si="52"/>
        <v>0</v>
      </c>
      <c r="O1141" s="982">
        <f t="shared" si="53"/>
        <v>13721560</v>
      </c>
      <c r="P1141" s="667"/>
      <c r="Q1141" s="667"/>
      <c r="R1141" s="667"/>
      <c r="S1141" s="667"/>
      <c r="T1141" s="667"/>
      <c r="U1141" s="667"/>
      <c r="V1141" s="667"/>
      <c r="W1141" s="667"/>
      <c r="X1141" s="667"/>
      <c r="Y1141" s="667"/>
      <c r="Z1141" s="667"/>
      <c r="AA1141" s="667"/>
      <c r="AB1141" s="667"/>
      <c r="AC1141" s="667"/>
      <c r="AD1141" s="667"/>
      <c r="AE1141" s="667"/>
      <c r="AF1141" s="667"/>
      <c r="AG1141" s="667"/>
      <c r="AH1141" s="667"/>
      <c r="AI1141" s="667"/>
      <c r="AJ1141" s="667"/>
    </row>
    <row r="1142" spans="1:162" s="668" customFormat="1" ht="24" customHeight="1">
      <c r="A1142" s="428"/>
      <c r="B1142" s="428"/>
      <c r="C1142" s="429" t="s">
        <v>592</v>
      </c>
      <c r="D1142" s="553" t="s">
        <v>1604</v>
      </c>
      <c r="E1142" s="431">
        <v>6905740</v>
      </c>
      <c r="F1142" s="431">
        <v>0</v>
      </c>
      <c r="G1142" s="417">
        <v>6905740</v>
      </c>
      <c r="H1142" s="667"/>
      <c r="I1142" s="679"/>
      <c r="J1142" s="679"/>
      <c r="K1142" s="680" t="s">
        <v>592</v>
      </c>
      <c r="L1142" s="588" t="s">
        <v>4236</v>
      </c>
      <c r="M1142" s="985">
        <f t="shared" si="51"/>
        <v>6905740</v>
      </c>
      <c r="N1142" s="985">
        <f t="shared" si="52"/>
        <v>0</v>
      </c>
      <c r="O1142" s="985">
        <f t="shared" si="53"/>
        <v>6905740</v>
      </c>
      <c r="P1142" s="667"/>
      <c r="Q1142" s="667"/>
      <c r="R1142" s="667"/>
      <c r="S1142" s="667"/>
      <c r="T1142" s="667"/>
      <c r="U1142" s="667"/>
      <c r="V1142" s="667"/>
      <c r="W1142" s="667"/>
      <c r="X1142" s="667"/>
      <c r="Y1142" s="667"/>
      <c r="Z1142" s="667"/>
      <c r="AA1142" s="667"/>
      <c r="AB1142" s="667"/>
      <c r="AC1142" s="667"/>
      <c r="AD1142" s="667"/>
      <c r="AE1142" s="667"/>
      <c r="AF1142" s="667"/>
      <c r="AG1142" s="667"/>
      <c r="AH1142" s="667"/>
      <c r="AI1142" s="667"/>
      <c r="AJ1142" s="667"/>
    </row>
    <row r="1143" spans="1:162" s="684" customFormat="1" ht="24" customHeight="1">
      <c r="A1143" s="384"/>
      <c r="B1143" s="385"/>
      <c r="C1143" s="385" t="s">
        <v>603</v>
      </c>
      <c r="D1143" s="478" t="s">
        <v>1605</v>
      </c>
      <c r="E1143" s="419">
        <v>6815820</v>
      </c>
      <c r="F1143" s="419">
        <v>0</v>
      </c>
      <c r="G1143" s="417">
        <v>6815820</v>
      </c>
      <c r="H1143" s="667"/>
      <c r="I1143" s="670"/>
      <c r="J1143" s="669"/>
      <c r="K1143" s="669" t="s">
        <v>603</v>
      </c>
      <c r="L1143" s="586" t="s">
        <v>4237</v>
      </c>
      <c r="M1143" s="982">
        <f t="shared" si="51"/>
        <v>6815820</v>
      </c>
      <c r="N1143" s="982">
        <f t="shared" si="52"/>
        <v>0</v>
      </c>
      <c r="O1143" s="982">
        <f t="shared" si="53"/>
        <v>6815820</v>
      </c>
      <c r="P1143" s="667"/>
      <c r="Q1143" s="667"/>
      <c r="R1143" s="667"/>
      <c r="S1143" s="667"/>
      <c r="T1143" s="667"/>
      <c r="U1143" s="667"/>
      <c r="V1143" s="667"/>
      <c r="W1143" s="667"/>
      <c r="X1143" s="667"/>
      <c r="Y1143" s="667"/>
      <c r="Z1143" s="667"/>
      <c r="AA1143" s="667"/>
      <c r="AB1143" s="667"/>
      <c r="AC1143" s="667"/>
      <c r="AD1143" s="667"/>
      <c r="AE1143" s="667"/>
      <c r="AF1143" s="667"/>
      <c r="AG1143" s="667"/>
      <c r="AH1143" s="667"/>
      <c r="AI1143" s="667"/>
      <c r="AJ1143" s="667"/>
      <c r="AK1143" s="668"/>
      <c r="AL1143" s="668"/>
      <c r="AM1143" s="668"/>
      <c r="AN1143" s="668"/>
      <c r="AO1143" s="668"/>
      <c r="AP1143" s="668"/>
      <c r="AQ1143" s="668"/>
      <c r="AR1143" s="668"/>
      <c r="AS1143" s="668"/>
      <c r="AT1143" s="668"/>
      <c r="AU1143" s="668"/>
      <c r="AV1143" s="668"/>
      <c r="AW1143" s="668"/>
      <c r="AX1143" s="668"/>
      <c r="AY1143" s="668"/>
      <c r="AZ1143" s="668"/>
      <c r="BA1143" s="668"/>
      <c r="BB1143" s="668"/>
      <c r="BC1143" s="668"/>
      <c r="BD1143" s="668"/>
      <c r="BE1143" s="668"/>
      <c r="BF1143" s="668"/>
      <c r="BG1143" s="668"/>
      <c r="BH1143" s="668"/>
      <c r="BI1143" s="668"/>
      <c r="BJ1143" s="668"/>
      <c r="BK1143" s="668"/>
      <c r="BL1143" s="668"/>
      <c r="BM1143" s="668"/>
      <c r="BN1143" s="668"/>
      <c r="BO1143" s="668"/>
      <c r="BP1143" s="668"/>
      <c r="BQ1143" s="668"/>
      <c r="BR1143" s="668"/>
      <c r="BS1143" s="668"/>
      <c r="BT1143" s="668"/>
      <c r="BU1143" s="668"/>
      <c r="BV1143" s="668"/>
      <c r="BW1143" s="668"/>
      <c r="BX1143" s="668"/>
      <c r="BY1143" s="668"/>
      <c r="BZ1143" s="668"/>
      <c r="CA1143" s="668"/>
      <c r="CB1143" s="668"/>
      <c r="CC1143" s="668"/>
      <c r="CD1143" s="668"/>
      <c r="CE1143" s="668"/>
      <c r="CF1143" s="668"/>
      <c r="CG1143" s="668"/>
      <c r="CH1143" s="668"/>
      <c r="CI1143" s="668"/>
      <c r="CJ1143" s="668"/>
      <c r="CK1143" s="668"/>
      <c r="CL1143" s="668"/>
      <c r="CM1143" s="668"/>
      <c r="CN1143" s="668"/>
      <c r="CO1143" s="668"/>
      <c r="CP1143" s="668"/>
      <c r="CQ1143" s="668"/>
      <c r="CR1143" s="668"/>
      <c r="CS1143" s="668"/>
      <c r="CT1143" s="668"/>
      <c r="CU1143" s="668"/>
      <c r="CV1143" s="668"/>
      <c r="CW1143" s="668"/>
      <c r="CX1143" s="668"/>
      <c r="CY1143" s="668"/>
      <c r="CZ1143" s="668"/>
      <c r="DA1143" s="668"/>
      <c r="DB1143" s="668"/>
      <c r="DC1143" s="668"/>
      <c r="DD1143" s="668"/>
      <c r="DE1143" s="668"/>
      <c r="DF1143" s="668"/>
      <c r="DG1143" s="668"/>
      <c r="DH1143" s="668"/>
      <c r="DI1143" s="668"/>
      <c r="DJ1143" s="668"/>
      <c r="DK1143" s="668"/>
      <c r="DL1143" s="668"/>
      <c r="DM1143" s="668"/>
      <c r="DN1143" s="668"/>
      <c r="DO1143" s="668"/>
      <c r="DP1143" s="668"/>
      <c r="DQ1143" s="668"/>
      <c r="DR1143" s="668"/>
      <c r="DS1143" s="668"/>
      <c r="DT1143" s="668"/>
      <c r="DU1143" s="668"/>
      <c r="DV1143" s="668"/>
      <c r="DW1143" s="668"/>
      <c r="DX1143" s="668"/>
      <c r="DY1143" s="668"/>
      <c r="DZ1143" s="668"/>
      <c r="EA1143" s="668"/>
      <c r="EB1143" s="668"/>
      <c r="EC1143" s="668"/>
      <c r="ED1143" s="668"/>
      <c r="EE1143" s="668"/>
      <c r="EF1143" s="668"/>
      <c r="EG1143" s="668"/>
      <c r="EH1143" s="668"/>
      <c r="EI1143" s="668"/>
      <c r="EJ1143" s="668"/>
      <c r="EK1143" s="668"/>
      <c r="EL1143" s="668"/>
      <c r="EM1143" s="668"/>
      <c r="EN1143" s="668"/>
      <c r="EO1143" s="668"/>
      <c r="EP1143" s="668"/>
      <c r="EQ1143" s="668"/>
      <c r="ER1143" s="668"/>
      <c r="ES1143" s="668"/>
      <c r="ET1143" s="668"/>
      <c r="EU1143" s="668"/>
      <c r="EV1143" s="668"/>
      <c r="EW1143" s="668"/>
      <c r="EX1143" s="668"/>
      <c r="EY1143" s="668"/>
      <c r="EZ1143" s="668"/>
      <c r="FA1143" s="668"/>
      <c r="FB1143" s="668"/>
      <c r="FC1143" s="668"/>
      <c r="FD1143" s="668"/>
      <c r="FE1143" s="668"/>
      <c r="FF1143" s="668"/>
    </row>
    <row r="1144" spans="1:162" s="678" customFormat="1" ht="24" customHeight="1" thickBot="1">
      <c r="A1144" s="436" t="s">
        <v>1606</v>
      </c>
      <c r="B1144" s="437"/>
      <c r="C1144" s="436"/>
      <c r="D1144" s="641" t="s">
        <v>1607</v>
      </c>
      <c r="E1144" s="439">
        <v>36889000</v>
      </c>
      <c r="F1144" s="439">
        <v>0</v>
      </c>
      <c r="G1144" s="439">
        <v>36889000</v>
      </c>
      <c r="H1144" s="667"/>
      <c r="I1144" s="692" t="s">
        <v>1606</v>
      </c>
      <c r="J1144" s="693"/>
      <c r="K1144" s="692"/>
      <c r="L1144" s="591" t="s">
        <v>4238</v>
      </c>
      <c r="M1144" s="980">
        <f t="shared" si="51"/>
        <v>36889000</v>
      </c>
      <c r="N1144" s="980">
        <f t="shared" si="52"/>
        <v>0</v>
      </c>
      <c r="O1144" s="980">
        <f t="shared" si="53"/>
        <v>36889000</v>
      </c>
      <c r="P1144" s="667"/>
      <c r="Q1144" s="667"/>
      <c r="R1144" s="667"/>
      <c r="S1144" s="667"/>
      <c r="T1144" s="667"/>
      <c r="U1144" s="667"/>
      <c r="V1144" s="667"/>
      <c r="W1144" s="667"/>
      <c r="X1144" s="667"/>
      <c r="Y1144" s="667"/>
      <c r="Z1144" s="667"/>
      <c r="AA1144" s="667"/>
      <c r="AB1144" s="667"/>
      <c r="AC1144" s="667"/>
      <c r="AD1144" s="667"/>
      <c r="AE1144" s="667"/>
      <c r="AF1144" s="667"/>
      <c r="AG1144" s="667"/>
      <c r="AH1144" s="667"/>
      <c r="AI1144" s="667"/>
      <c r="AJ1144" s="667"/>
      <c r="AK1144" s="668"/>
      <c r="AL1144" s="668"/>
      <c r="AM1144" s="668"/>
      <c r="AN1144" s="668"/>
      <c r="AO1144" s="668"/>
      <c r="AP1144" s="668"/>
      <c r="AQ1144" s="668"/>
      <c r="AR1144" s="668"/>
      <c r="AS1144" s="668"/>
      <c r="AT1144" s="668"/>
      <c r="AU1144" s="668"/>
      <c r="AV1144" s="668"/>
      <c r="AW1144" s="668"/>
      <c r="AX1144" s="668"/>
      <c r="AY1144" s="668"/>
      <c r="AZ1144" s="668"/>
      <c r="BA1144" s="668"/>
      <c r="BB1144" s="668"/>
      <c r="BC1144" s="668"/>
      <c r="BD1144" s="668"/>
      <c r="BE1144" s="668"/>
      <c r="BF1144" s="668"/>
      <c r="BG1144" s="668"/>
      <c r="BH1144" s="668"/>
      <c r="BI1144" s="668"/>
      <c r="BJ1144" s="668"/>
      <c r="BK1144" s="668"/>
      <c r="BL1144" s="668"/>
      <c r="BM1144" s="668"/>
      <c r="BN1144" s="668"/>
      <c r="BO1144" s="668"/>
      <c r="BP1144" s="668"/>
      <c r="BQ1144" s="668"/>
      <c r="BR1144" s="668"/>
      <c r="BS1144" s="668"/>
      <c r="BT1144" s="668"/>
      <c r="BU1144" s="668"/>
      <c r="BV1144" s="668"/>
      <c r="BW1144" s="668"/>
      <c r="BX1144" s="668"/>
      <c r="BY1144" s="668"/>
      <c r="BZ1144" s="668"/>
      <c r="CA1144" s="668"/>
      <c r="CB1144" s="668"/>
      <c r="CC1144" s="668"/>
      <c r="CD1144" s="668"/>
      <c r="CE1144" s="668"/>
      <c r="CF1144" s="668"/>
      <c r="CG1144" s="668"/>
      <c r="CH1144" s="668"/>
      <c r="CI1144" s="668"/>
      <c r="CJ1144" s="668"/>
      <c r="CK1144" s="668"/>
      <c r="CL1144" s="668"/>
      <c r="CM1144" s="668"/>
      <c r="CN1144" s="668"/>
      <c r="CO1144" s="668"/>
      <c r="CP1144" s="668"/>
      <c r="CQ1144" s="668"/>
      <c r="CR1144" s="668"/>
      <c r="CS1144" s="668"/>
      <c r="CT1144" s="668"/>
      <c r="CU1144" s="668"/>
      <c r="CV1144" s="668"/>
      <c r="CW1144" s="668"/>
      <c r="CX1144" s="668"/>
      <c r="CY1144" s="668"/>
      <c r="CZ1144" s="668"/>
      <c r="DA1144" s="668"/>
      <c r="DB1144" s="668"/>
      <c r="DC1144" s="668"/>
      <c r="DD1144" s="668"/>
      <c r="DE1144" s="668"/>
      <c r="DF1144" s="668"/>
      <c r="DG1144" s="668"/>
      <c r="DH1144" s="668"/>
      <c r="DI1144" s="668"/>
      <c r="DJ1144" s="668"/>
      <c r="DK1144" s="668"/>
      <c r="DL1144" s="668"/>
      <c r="DM1144" s="668"/>
      <c r="DN1144" s="668"/>
      <c r="DO1144" s="668"/>
      <c r="DP1144" s="668"/>
      <c r="DQ1144" s="668"/>
      <c r="DR1144" s="668"/>
      <c r="DS1144" s="668"/>
      <c r="DT1144" s="668"/>
      <c r="DU1144" s="668"/>
      <c r="DV1144" s="668"/>
      <c r="DW1144" s="668"/>
      <c r="DX1144" s="668"/>
      <c r="DY1144" s="668"/>
      <c r="DZ1144" s="668"/>
      <c r="EA1144" s="668"/>
      <c r="EB1144" s="668"/>
      <c r="EC1144" s="668"/>
      <c r="ED1144" s="668"/>
      <c r="EE1144" s="668"/>
      <c r="EF1144" s="668"/>
      <c r="EG1144" s="668"/>
      <c r="EH1144" s="668"/>
      <c r="EI1144" s="668"/>
      <c r="EJ1144" s="668"/>
      <c r="EK1144" s="668"/>
      <c r="EL1144" s="668"/>
      <c r="EM1144" s="668"/>
      <c r="EN1144" s="668"/>
      <c r="EO1144" s="668"/>
      <c r="EP1144" s="668"/>
      <c r="EQ1144" s="668"/>
      <c r="ER1144" s="668"/>
      <c r="ES1144" s="668"/>
      <c r="ET1144" s="668"/>
      <c r="EU1144" s="668"/>
      <c r="EV1144" s="668"/>
      <c r="EW1144" s="668"/>
      <c r="EX1144" s="668"/>
      <c r="EY1144" s="668"/>
      <c r="EZ1144" s="668"/>
      <c r="FA1144" s="668"/>
      <c r="FB1144" s="668"/>
      <c r="FC1144" s="668"/>
      <c r="FD1144" s="668"/>
      <c r="FE1144" s="668"/>
      <c r="FF1144" s="668"/>
    </row>
    <row r="1145" spans="1:162" s="668" customFormat="1" ht="24" customHeight="1" thickTop="1">
      <c r="A1145" s="414"/>
      <c r="B1145" s="414" t="s">
        <v>592</v>
      </c>
      <c r="C1145" s="415"/>
      <c r="D1145" s="416" t="s">
        <v>593</v>
      </c>
      <c r="E1145" s="417">
        <v>9183680</v>
      </c>
      <c r="F1145" s="417">
        <v>0</v>
      </c>
      <c r="G1145" s="417">
        <v>9183680</v>
      </c>
      <c r="H1145" s="667"/>
      <c r="I1145" s="665"/>
      <c r="J1145" s="665" t="s">
        <v>592</v>
      </c>
      <c r="K1145" s="666"/>
      <c r="L1145" s="585" t="s">
        <v>3339</v>
      </c>
      <c r="M1145" s="981">
        <f t="shared" si="51"/>
        <v>9183680</v>
      </c>
      <c r="N1145" s="981">
        <f t="shared" si="52"/>
        <v>0</v>
      </c>
      <c r="O1145" s="981">
        <f t="shared" si="53"/>
        <v>9183680</v>
      </c>
      <c r="P1145" s="667"/>
      <c r="Q1145" s="667"/>
      <c r="R1145" s="667"/>
      <c r="S1145" s="667"/>
      <c r="T1145" s="667"/>
      <c r="U1145" s="667"/>
      <c r="V1145" s="667"/>
      <c r="W1145" s="667"/>
      <c r="X1145" s="667"/>
      <c r="Y1145" s="667"/>
      <c r="Z1145" s="667"/>
      <c r="AA1145" s="667"/>
      <c r="AB1145" s="667"/>
      <c r="AC1145" s="667"/>
      <c r="AD1145" s="667"/>
      <c r="AE1145" s="667"/>
      <c r="AF1145" s="667"/>
      <c r="AG1145" s="667"/>
      <c r="AH1145" s="667"/>
      <c r="AI1145" s="667"/>
      <c r="AJ1145" s="667"/>
    </row>
    <row r="1146" spans="1:162" s="672" customFormat="1" ht="24" customHeight="1">
      <c r="A1146" s="385"/>
      <c r="B1146" s="384"/>
      <c r="C1146" s="385" t="s">
        <v>592</v>
      </c>
      <c r="D1146" s="418" t="s">
        <v>594</v>
      </c>
      <c r="E1146" s="419">
        <v>9183680</v>
      </c>
      <c r="F1146" s="419">
        <v>0</v>
      </c>
      <c r="G1146" s="417">
        <v>9183680</v>
      </c>
      <c r="H1146" s="667"/>
      <c r="I1146" s="669"/>
      <c r="J1146" s="670"/>
      <c r="K1146" s="669" t="s">
        <v>592</v>
      </c>
      <c r="L1146" s="586" t="s">
        <v>3327</v>
      </c>
      <c r="M1146" s="982">
        <f t="shared" si="51"/>
        <v>9183680</v>
      </c>
      <c r="N1146" s="982">
        <f t="shared" si="52"/>
        <v>0</v>
      </c>
      <c r="O1146" s="982">
        <f t="shared" si="53"/>
        <v>9183680</v>
      </c>
      <c r="P1146" s="667"/>
      <c r="Q1146" s="667"/>
      <c r="R1146" s="667"/>
      <c r="S1146" s="667"/>
      <c r="T1146" s="667"/>
      <c r="U1146" s="667"/>
      <c r="V1146" s="667"/>
      <c r="W1146" s="667"/>
      <c r="X1146" s="667"/>
      <c r="Y1146" s="667"/>
      <c r="Z1146" s="667"/>
      <c r="AA1146" s="667"/>
      <c r="AB1146" s="667"/>
      <c r="AC1146" s="667"/>
      <c r="AD1146" s="667"/>
      <c r="AE1146" s="667"/>
      <c r="AF1146" s="667"/>
      <c r="AG1146" s="667"/>
      <c r="AH1146" s="667"/>
      <c r="AI1146" s="667"/>
      <c r="AJ1146" s="667"/>
      <c r="AK1146" s="668"/>
      <c r="AL1146" s="668"/>
      <c r="AM1146" s="668"/>
      <c r="AN1146" s="668"/>
      <c r="AO1146" s="668"/>
      <c r="AP1146" s="668"/>
      <c r="AQ1146" s="668"/>
      <c r="AR1146" s="668"/>
      <c r="AS1146" s="668"/>
      <c r="AT1146" s="668"/>
      <c r="AU1146" s="668"/>
      <c r="AV1146" s="668"/>
      <c r="AW1146" s="668"/>
      <c r="AX1146" s="668"/>
      <c r="AY1146" s="668"/>
      <c r="AZ1146" s="668"/>
      <c r="BA1146" s="668"/>
      <c r="BB1146" s="668"/>
      <c r="BC1146" s="668"/>
      <c r="BD1146" s="668"/>
      <c r="BE1146" s="668"/>
      <c r="BF1146" s="668"/>
      <c r="BG1146" s="668"/>
      <c r="BH1146" s="668"/>
      <c r="BI1146" s="668"/>
      <c r="BJ1146" s="668"/>
      <c r="BK1146" s="668"/>
      <c r="BL1146" s="668"/>
      <c r="BM1146" s="668"/>
      <c r="BN1146" s="668"/>
      <c r="BO1146" s="668"/>
      <c r="BP1146" s="668"/>
      <c r="BQ1146" s="668"/>
      <c r="BR1146" s="668"/>
      <c r="BS1146" s="668"/>
      <c r="BT1146" s="668"/>
      <c r="BU1146" s="668"/>
      <c r="BV1146" s="668"/>
      <c r="BW1146" s="668"/>
      <c r="BX1146" s="668"/>
      <c r="BY1146" s="668"/>
      <c r="BZ1146" s="668"/>
      <c r="CA1146" s="668"/>
      <c r="CB1146" s="668"/>
      <c r="CC1146" s="668"/>
      <c r="CD1146" s="668"/>
      <c r="CE1146" s="668"/>
      <c r="CF1146" s="668"/>
      <c r="CG1146" s="668"/>
      <c r="CH1146" s="668"/>
      <c r="CI1146" s="668"/>
      <c r="CJ1146" s="668"/>
      <c r="CK1146" s="668"/>
      <c r="CL1146" s="668"/>
      <c r="CM1146" s="668"/>
      <c r="CN1146" s="668"/>
      <c r="CO1146" s="668"/>
      <c r="CP1146" s="668"/>
      <c r="CQ1146" s="668"/>
      <c r="CR1146" s="668"/>
      <c r="CS1146" s="668"/>
      <c r="CT1146" s="668"/>
      <c r="CU1146" s="668"/>
      <c r="CV1146" s="668"/>
      <c r="CW1146" s="668"/>
      <c r="CX1146" s="668"/>
      <c r="CY1146" s="668"/>
      <c r="CZ1146" s="668"/>
      <c r="DA1146" s="668"/>
      <c r="DB1146" s="668"/>
      <c r="DC1146" s="668"/>
      <c r="DD1146" s="668"/>
      <c r="DE1146" s="668"/>
      <c r="DF1146" s="668"/>
      <c r="DG1146" s="668"/>
      <c r="DH1146" s="668"/>
      <c r="DI1146" s="668"/>
      <c r="DJ1146" s="668"/>
      <c r="DK1146" s="668"/>
      <c r="DL1146" s="668"/>
      <c r="DM1146" s="668"/>
      <c r="DN1146" s="668"/>
      <c r="DO1146" s="668"/>
      <c r="DP1146" s="668"/>
      <c r="DQ1146" s="668"/>
      <c r="DR1146" s="668"/>
      <c r="DS1146" s="668"/>
      <c r="DT1146" s="668"/>
      <c r="DU1146" s="668"/>
      <c r="DV1146" s="668"/>
      <c r="DW1146" s="668"/>
      <c r="DX1146" s="668"/>
      <c r="DY1146" s="668"/>
      <c r="DZ1146" s="668"/>
      <c r="EA1146" s="668"/>
      <c r="EB1146" s="668"/>
      <c r="EC1146" s="668"/>
      <c r="ED1146" s="668"/>
      <c r="EE1146" s="668"/>
      <c r="EF1146" s="668"/>
      <c r="EG1146" s="668"/>
      <c r="EH1146" s="668"/>
      <c r="EI1146" s="668"/>
      <c r="EJ1146" s="668"/>
      <c r="EK1146" s="668"/>
      <c r="EL1146" s="668"/>
      <c r="EM1146" s="668"/>
      <c r="EN1146" s="668"/>
      <c r="EO1146" s="668"/>
      <c r="EP1146" s="668"/>
      <c r="EQ1146" s="668"/>
      <c r="ER1146" s="668"/>
      <c r="ES1146" s="668"/>
      <c r="ET1146" s="668"/>
      <c r="EU1146" s="668"/>
      <c r="EV1146" s="668"/>
      <c r="EW1146" s="668"/>
      <c r="EX1146" s="668"/>
      <c r="EY1146" s="668"/>
      <c r="EZ1146" s="668"/>
      <c r="FA1146" s="668"/>
      <c r="FB1146" s="668"/>
      <c r="FC1146" s="668"/>
      <c r="FD1146" s="668"/>
      <c r="FE1146" s="668"/>
      <c r="FF1146" s="668"/>
    </row>
    <row r="1147" spans="1:162" s="668" customFormat="1" ht="24" customHeight="1">
      <c r="A1147" s="385"/>
      <c r="B1147" s="385" t="s">
        <v>595</v>
      </c>
      <c r="C1147" s="384"/>
      <c r="D1147" s="478" t="s">
        <v>1608</v>
      </c>
      <c r="E1147" s="419">
        <v>9366820</v>
      </c>
      <c r="F1147" s="419">
        <v>0</v>
      </c>
      <c r="G1147" s="417">
        <v>9366820</v>
      </c>
      <c r="H1147" s="667"/>
      <c r="I1147" s="669"/>
      <c r="J1147" s="669" t="s">
        <v>595</v>
      </c>
      <c r="K1147" s="670"/>
      <c r="L1147" s="586" t="s">
        <v>4239</v>
      </c>
      <c r="M1147" s="982">
        <f t="shared" si="51"/>
        <v>9366820</v>
      </c>
      <c r="N1147" s="982">
        <f t="shared" si="52"/>
        <v>0</v>
      </c>
      <c r="O1147" s="982">
        <f t="shared" si="53"/>
        <v>9366820</v>
      </c>
      <c r="P1147" s="667"/>
      <c r="Q1147" s="667"/>
      <c r="R1147" s="667"/>
      <c r="S1147" s="667"/>
      <c r="T1147" s="667"/>
      <c r="U1147" s="667"/>
      <c r="V1147" s="667"/>
      <c r="W1147" s="667"/>
      <c r="X1147" s="667"/>
      <c r="Y1147" s="667"/>
      <c r="Z1147" s="667"/>
      <c r="AA1147" s="667"/>
      <c r="AB1147" s="667"/>
      <c r="AC1147" s="667"/>
      <c r="AD1147" s="667"/>
      <c r="AE1147" s="667"/>
      <c r="AF1147" s="667"/>
      <c r="AG1147" s="667"/>
      <c r="AH1147" s="667"/>
      <c r="AI1147" s="667"/>
      <c r="AJ1147" s="667"/>
    </row>
    <row r="1148" spans="1:162" s="678" customFormat="1" ht="24" customHeight="1" thickBot="1">
      <c r="A1148" s="385"/>
      <c r="B1148" s="384"/>
      <c r="C1148" s="385" t="s">
        <v>592</v>
      </c>
      <c r="D1148" s="478" t="s">
        <v>1609</v>
      </c>
      <c r="E1148" s="419">
        <v>645000</v>
      </c>
      <c r="F1148" s="419">
        <v>0</v>
      </c>
      <c r="G1148" s="417">
        <v>645000</v>
      </c>
      <c r="H1148" s="667"/>
      <c r="I1148" s="669"/>
      <c r="J1148" s="670"/>
      <c r="K1148" s="669" t="s">
        <v>592</v>
      </c>
      <c r="L1148" s="586" t="s">
        <v>4240</v>
      </c>
      <c r="M1148" s="982">
        <f t="shared" si="51"/>
        <v>645000</v>
      </c>
      <c r="N1148" s="982">
        <f t="shared" si="52"/>
        <v>0</v>
      </c>
      <c r="O1148" s="982">
        <f t="shared" si="53"/>
        <v>645000</v>
      </c>
      <c r="P1148" s="667"/>
      <c r="Q1148" s="667"/>
      <c r="R1148" s="667"/>
      <c r="S1148" s="667"/>
      <c r="T1148" s="667"/>
      <c r="U1148" s="667"/>
      <c r="V1148" s="667"/>
      <c r="W1148" s="667"/>
      <c r="X1148" s="667"/>
      <c r="Y1148" s="667"/>
      <c r="Z1148" s="667"/>
      <c r="AA1148" s="667"/>
      <c r="AB1148" s="667"/>
      <c r="AC1148" s="667"/>
      <c r="AD1148" s="667"/>
      <c r="AE1148" s="667"/>
      <c r="AF1148" s="667"/>
      <c r="AG1148" s="667"/>
      <c r="AH1148" s="667"/>
      <c r="AI1148" s="667"/>
      <c r="AJ1148" s="667"/>
      <c r="AK1148" s="668"/>
      <c r="AL1148" s="668"/>
      <c r="AM1148" s="668"/>
      <c r="AN1148" s="668"/>
      <c r="AO1148" s="668"/>
      <c r="AP1148" s="668"/>
      <c r="AQ1148" s="668"/>
      <c r="AR1148" s="668"/>
      <c r="AS1148" s="668"/>
      <c r="AT1148" s="668"/>
      <c r="AU1148" s="668"/>
      <c r="AV1148" s="668"/>
      <c r="AW1148" s="668"/>
      <c r="AX1148" s="668"/>
      <c r="AY1148" s="668"/>
      <c r="AZ1148" s="668"/>
      <c r="BA1148" s="668"/>
      <c r="BB1148" s="668"/>
      <c r="BC1148" s="668"/>
      <c r="BD1148" s="668"/>
      <c r="BE1148" s="668"/>
      <c r="BF1148" s="668"/>
      <c r="BG1148" s="668"/>
      <c r="BH1148" s="668"/>
      <c r="BI1148" s="668"/>
      <c r="BJ1148" s="668"/>
      <c r="BK1148" s="668"/>
      <c r="BL1148" s="668"/>
      <c r="BM1148" s="668"/>
      <c r="BN1148" s="668"/>
      <c r="BO1148" s="668"/>
      <c r="BP1148" s="668"/>
      <c r="BQ1148" s="668"/>
      <c r="BR1148" s="668"/>
      <c r="BS1148" s="668"/>
      <c r="BT1148" s="668"/>
      <c r="BU1148" s="668"/>
      <c r="BV1148" s="668"/>
      <c r="BW1148" s="668"/>
      <c r="BX1148" s="668"/>
      <c r="BY1148" s="668"/>
      <c r="BZ1148" s="668"/>
      <c r="CA1148" s="668"/>
      <c r="CB1148" s="668"/>
      <c r="CC1148" s="668"/>
      <c r="CD1148" s="668"/>
      <c r="CE1148" s="668"/>
      <c r="CF1148" s="668"/>
      <c r="CG1148" s="668"/>
      <c r="CH1148" s="668"/>
      <c r="CI1148" s="668"/>
      <c r="CJ1148" s="668"/>
      <c r="CK1148" s="668"/>
      <c r="CL1148" s="668"/>
      <c r="CM1148" s="668"/>
      <c r="CN1148" s="668"/>
      <c r="CO1148" s="668"/>
      <c r="CP1148" s="668"/>
      <c r="CQ1148" s="668"/>
      <c r="CR1148" s="668"/>
      <c r="CS1148" s="668"/>
      <c r="CT1148" s="668"/>
      <c r="CU1148" s="668"/>
      <c r="CV1148" s="668"/>
      <c r="CW1148" s="668"/>
      <c r="CX1148" s="668"/>
      <c r="CY1148" s="668"/>
      <c r="CZ1148" s="668"/>
      <c r="DA1148" s="668"/>
      <c r="DB1148" s="668"/>
      <c r="DC1148" s="668"/>
      <c r="DD1148" s="668"/>
      <c r="DE1148" s="668"/>
      <c r="DF1148" s="668"/>
      <c r="DG1148" s="668"/>
      <c r="DH1148" s="668"/>
      <c r="DI1148" s="668"/>
      <c r="DJ1148" s="668"/>
      <c r="DK1148" s="668"/>
      <c r="DL1148" s="668"/>
      <c r="DM1148" s="668"/>
      <c r="DN1148" s="668"/>
      <c r="DO1148" s="668"/>
      <c r="DP1148" s="668"/>
      <c r="DQ1148" s="668"/>
      <c r="DR1148" s="668"/>
      <c r="DS1148" s="668"/>
      <c r="DT1148" s="668"/>
      <c r="DU1148" s="668"/>
      <c r="DV1148" s="668"/>
      <c r="DW1148" s="668"/>
      <c r="DX1148" s="668"/>
      <c r="DY1148" s="668"/>
      <c r="DZ1148" s="668"/>
      <c r="EA1148" s="668"/>
      <c r="EB1148" s="668"/>
      <c r="EC1148" s="668"/>
      <c r="ED1148" s="668"/>
      <c r="EE1148" s="668"/>
      <c r="EF1148" s="668"/>
      <c r="EG1148" s="668"/>
      <c r="EH1148" s="668"/>
      <c r="EI1148" s="668"/>
      <c r="EJ1148" s="668"/>
      <c r="EK1148" s="668"/>
      <c r="EL1148" s="668"/>
      <c r="EM1148" s="668"/>
      <c r="EN1148" s="668"/>
      <c r="EO1148" s="668"/>
      <c r="EP1148" s="668"/>
      <c r="EQ1148" s="668"/>
      <c r="ER1148" s="668"/>
      <c r="ES1148" s="668"/>
      <c r="ET1148" s="668"/>
      <c r="EU1148" s="668"/>
      <c r="EV1148" s="668"/>
      <c r="EW1148" s="668"/>
      <c r="EX1148" s="668"/>
      <c r="EY1148" s="668"/>
      <c r="EZ1148" s="668"/>
      <c r="FA1148" s="668"/>
      <c r="FB1148" s="668"/>
      <c r="FC1148" s="668"/>
      <c r="FD1148" s="668"/>
      <c r="FE1148" s="668"/>
      <c r="FF1148" s="668"/>
    </row>
    <row r="1149" spans="1:162" s="672" customFormat="1" ht="24" customHeight="1" thickTop="1">
      <c r="A1149" s="385"/>
      <c r="B1149" s="385"/>
      <c r="C1149" s="384" t="s">
        <v>595</v>
      </c>
      <c r="D1149" s="418" t="s">
        <v>1610</v>
      </c>
      <c r="E1149" s="419">
        <v>4050400</v>
      </c>
      <c r="F1149" s="419">
        <v>0</v>
      </c>
      <c r="G1149" s="417">
        <v>4050400</v>
      </c>
      <c r="H1149" s="667"/>
      <c r="I1149" s="669"/>
      <c r="J1149" s="669"/>
      <c r="K1149" s="670" t="s">
        <v>595</v>
      </c>
      <c r="L1149" s="586" t="s">
        <v>3469</v>
      </c>
      <c r="M1149" s="982">
        <f t="shared" si="51"/>
        <v>4050400</v>
      </c>
      <c r="N1149" s="982">
        <f t="shared" si="52"/>
        <v>0</v>
      </c>
      <c r="O1149" s="982">
        <f t="shared" si="53"/>
        <v>4050400</v>
      </c>
      <c r="P1149" s="667"/>
      <c r="Q1149" s="667"/>
      <c r="R1149" s="667"/>
      <c r="S1149" s="667"/>
      <c r="T1149" s="667"/>
      <c r="U1149" s="667"/>
      <c r="V1149" s="667"/>
      <c r="W1149" s="667"/>
      <c r="X1149" s="667"/>
      <c r="Y1149" s="667"/>
      <c r="Z1149" s="667"/>
      <c r="AA1149" s="667"/>
      <c r="AB1149" s="667"/>
      <c r="AC1149" s="667"/>
      <c r="AD1149" s="667"/>
      <c r="AE1149" s="667"/>
      <c r="AF1149" s="667"/>
      <c r="AG1149" s="667"/>
      <c r="AH1149" s="667"/>
      <c r="AI1149" s="667"/>
      <c r="AJ1149" s="667"/>
      <c r="AK1149" s="668"/>
      <c r="AL1149" s="668"/>
      <c r="AM1149" s="668"/>
      <c r="AN1149" s="668"/>
      <c r="AO1149" s="668"/>
      <c r="AP1149" s="668"/>
      <c r="AQ1149" s="668"/>
      <c r="AR1149" s="668"/>
      <c r="AS1149" s="668"/>
      <c r="AT1149" s="668"/>
      <c r="AU1149" s="668"/>
      <c r="AV1149" s="668"/>
      <c r="AW1149" s="668"/>
      <c r="AX1149" s="668"/>
      <c r="AY1149" s="668"/>
      <c r="AZ1149" s="668"/>
      <c r="BA1149" s="668"/>
      <c r="BB1149" s="668"/>
      <c r="BC1149" s="668"/>
      <c r="BD1149" s="668"/>
      <c r="BE1149" s="668"/>
      <c r="BF1149" s="668"/>
      <c r="BG1149" s="668"/>
      <c r="BH1149" s="668"/>
      <c r="BI1149" s="668"/>
      <c r="BJ1149" s="668"/>
      <c r="BK1149" s="668"/>
      <c r="BL1149" s="668"/>
      <c r="BM1149" s="668"/>
      <c r="BN1149" s="668"/>
      <c r="BO1149" s="668"/>
      <c r="BP1149" s="668"/>
      <c r="BQ1149" s="668"/>
      <c r="BR1149" s="668"/>
      <c r="BS1149" s="668"/>
      <c r="BT1149" s="668"/>
      <c r="BU1149" s="668"/>
      <c r="BV1149" s="668"/>
      <c r="BW1149" s="668"/>
      <c r="BX1149" s="668"/>
      <c r="BY1149" s="668"/>
      <c r="BZ1149" s="668"/>
      <c r="CA1149" s="668"/>
      <c r="CB1149" s="668"/>
      <c r="CC1149" s="668"/>
      <c r="CD1149" s="668"/>
      <c r="CE1149" s="668"/>
      <c r="CF1149" s="668"/>
      <c r="CG1149" s="668"/>
      <c r="CH1149" s="668"/>
      <c r="CI1149" s="668"/>
      <c r="CJ1149" s="668"/>
      <c r="CK1149" s="668"/>
      <c r="CL1149" s="668"/>
      <c r="CM1149" s="668"/>
      <c r="CN1149" s="668"/>
      <c r="CO1149" s="668"/>
      <c r="CP1149" s="668"/>
      <c r="CQ1149" s="668"/>
      <c r="CR1149" s="668"/>
      <c r="CS1149" s="668"/>
      <c r="CT1149" s="668"/>
      <c r="CU1149" s="668"/>
      <c r="CV1149" s="668"/>
      <c r="CW1149" s="668"/>
      <c r="CX1149" s="668"/>
      <c r="CY1149" s="668"/>
      <c r="CZ1149" s="668"/>
      <c r="DA1149" s="668"/>
      <c r="DB1149" s="668"/>
      <c r="DC1149" s="668"/>
      <c r="DD1149" s="668"/>
      <c r="DE1149" s="668"/>
      <c r="DF1149" s="668"/>
      <c r="DG1149" s="668"/>
      <c r="DH1149" s="668"/>
      <c r="DI1149" s="668"/>
      <c r="DJ1149" s="668"/>
      <c r="DK1149" s="668"/>
      <c r="DL1149" s="668"/>
      <c r="DM1149" s="668"/>
      <c r="DN1149" s="668"/>
      <c r="DO1149" s="668"/>
      <c r="DP1149" s="668"/>
      <c r="DQ1149" s="668"/>
      <c r="DR1149" s="668"/>
      <c r="DS1149" s="668"/>
      <c r="DT1149" s="668"/>
      <c r="DU1149" s="668"/>
      <c r="DV1149" s="668"/>
      <c r="DW1149" s="668"/>
      <c r="DX1149" s="668"/>
      <c r="DY1149" s="668"/>
      <c r="DZ1149" s="668"/>
      <c r="EA1149" s="668"/>
      <c r="EB1149" s="668"/>
      <c r="EC1149" s="668"/>
      <c r="ED1149" s="668"/>
      <c r="EE1149" s="668"/>
      <c r="EF1149" s="668"/>
      <c r="EG1149" s="668"/>
      <c r="EH1149" s="668"/>
      <c r="EI1149" s="668"/>
      <c r="EJ1149" s="668"/>
      <c r="EK1149" s="668"/>
      <c r="EL1149" s="668"/>
      <c r="EM1149" s="668"/>
      <c r="EN1149" s="668"/>
      <c r="EO1149" s="668"/>
      <c r="EP1149" s="668"/>
      <c r="EQ1149" s="668"/>
      <c r="ER1149" s="668"/>
      <c r="ES1149" s="668"/>
      <c r="ET1149" s="668"/>
      <c r="EU1149" s="668"/>
      <c r="EV1149" s="668"/>
      <c r="EW1149" s="668"/>
      <c r="EX1149" s="668"/>
      <c r="EY1149" s="668"/>
      <c r="EZ1149" s="668"/>
      <c r="FA1149" s="668"/>
      <c r="FB1149" s="668"/>
      <c r="FC1149" s="668"/>
      <c r="FD1149" s="668"/>
      <c r="FE1149" s="668"/>
      <c r="FF1149" s="668"/>
    </row>
    <row r="1150" spans="1:162" s="684" customFormat="1" ht="24" customHeight="1">
      <c r="A1150" s="384"/>
      <c r="B1150" s="385"/>
      <c r="C1150" s="385" t="s">
        <v>599</v>
      </c>
      <c r="D1150" s="418" t="s">
        <v>1611</v>
      </c>
      <c r="E1150" s="419">
        <v>4671420</v>
      </c>
      <c r="F1150" s="419">
        <v>0</v>
      </c>
      <c r="G1150" s="417">
        <v>4671420</v>
      </c>
      <c r="H1150" s="667"/>
      <c r="I1150" s="670"/>
      <c r="J1150" s="669"/>
      <c r="K1150" s="669" t="s">
        <v>599</v>
      </c>
      <c r="L1150" s="586" t="s">
        <v>4241</v>
      </c>
      <c r="M1150" s="982">
        <f t="shared" si="51"/>
        <v>4671420</v>
      </c>
      <c r="N1150" s="982">
        <f t="shared" si="52"/>
        <v>0</v>
      </c>
      <c r="O1150" s="982">
        <f t="shared" si="53"/>
        <v>4671420</v>
      </c>
      <c r="P1150" s="667"/>
      <c r="Q1150" s="667"/>
      <c r="R1150" s="667"/>
      <c r="S1150" s="667"/>
      <c r="T1150" s="667"/>
      <c r="U1150" s="667"/>
      <c r="V1150" s="667"/>
      <c r="W1150" s="667"/>
      <c r="X1150" s="667"/>
      <c r="Y1150" s="667"/>
      <c r="Z1150" s="667"/>
      <c r="AA1150" s="667"/>
      <c r="AB1150" s="667"/>
      <c r="AC1150" s="667"/>
      <c r="AD1150" s="667"/>
      <c r="AE1150" s="667"/>
      <c r="AF1150" s="667"/>
      <c r="AG1150" s="667"/>
      <c r="AH1150" s="667"/>
      <c r="AI1150" s="667"/>
      <c r="AJ1150" s="667"/>
      <c r="AK1150" s="668"/>
      <c r="AL1150" s="668"/>
      <c r="AM1150" s="668"/>
      <c r="AN1150" s="668"/>
      <c r="AO1150" s="668"/>
      <c r="AP1150" s="668"/>
      <c r="AQ1150" s="668"/>
      <c r="AR1150" s="668"/>
      <c r="AS1150" s="668"/>
      <c r="AT1150" s="668"/>
      <c r="AU1150" s="668"/>
      <c r="AV1150" s="668"/>
      <c r="AW1150" s="668"/>
      <c r="AX1150" s="668"/>
      <c r="AY1150" s="668"/>
      <c r="AZ1150" s="668"/>
      <c r="BA1150" s="668"/>
      <c r="BB1150" s="668"/>
      <c r="BC1150" s="668"/>
      <c r="BD1150" s="668"/>
      <c r="BE1150" s="668"/>
      <c r="BF1150" s="668"/>
      <c r="BG1150" s="668"/>
      <c r="BH1150" s="668"/>
      <c r="BI1150" s="668"/>
      <c r="BJ1150" s="668"/>
      <c r="BK1150" s="668"/>
      <c r="BL1150" s="668"/>
      <c r="BM1150" s="668"/>
      <c r="BN1150" s="668"/>
      <c r="BO1150" s="668"/>
      <c r="BP1150" s="668"/>
      <c r="BQ1150" s="668"/>
      <c r="BR1150" s="668"/>
      <c r="BS1150" s="668"/>
      <c r="BT1150" s="668"/>
      <c r="BU1150" s="668"/>
      <c r="BV1150" s="668"/>
      <c r="BW1150" s="668"/>
      <c r="BX1150" s="668"/>
      <c r="BY1150" s="668"/>
      <c r="BZ1150" s="668"/>
      <c r="CA1150" s="668"/>
      <c r="CB1150" s="668"/>
      <c r="CC1150" s="668"/>
      <c r="CD1150" s="668"/>
      <c r="CE1150" s="668"/>
      <c r="CF1150" s="668"/>
      <c r="CG1150" s="668"/>
      <c r="CH1150" s="668"/>
      <c r="CI1150" s="668"/>
      <c r="CJ1150" s="668"/>
      <c r="CK1150" s="668"/>
      <c r="CL1150" s="668"/>
      <c r="CM1150" s="668"/>
      <c r="CN1150" s="668"/>
      <c r="CO1150" s="668"/>
      <c r="CP1150" s="668"/>
      <c r="CQ1150" s="668"/>
      <c r="CR1150" s="668"/>
      <c r="CS1150" s="668"/>
      <c r="CT1150" s="668"/>
      <c r="CU1150" s="668"/>
      <c r="CV1150" s="668"/>
      <c r="CW1150" s="668"/>
      <c r="CX1150" s="668"/>
      <c r="CY1150" s="668"/>
      <c r="CZ1150" s="668"/>
      <c r="DA1150" s="668"/>
      <c r="DB1150" s="668"/>
      <c r="DC1150" s="668"/>
      <c r="DD1150" s="668"/>
      <c r="DE1150" s="668"/>
      <c r="DF1150" s="668"/>
      <c r="DG1150" s="668"/>
      <c r="DH1150" s="668"/>
      <c r="DI1150" s="668"/>
      <c r="DJ1150" s="668"/>
      <c r="DK1150" s="668"/>
      <c r="DL1150" s="668"/>
      <c r="DM1150" s="668"/>
      <c r="DN1150" s="668"/>
      <c r="DO1150" s="668"/>
      <c r="DP1150" s="668"/>
      <c r="DQ1150" s="668"/>
      <c r="DR1150" s="668"/>
      <c r="DS1150" s="668"/>
      <c r="DT1150" s="668"/>
      <c r="DU1150" s="668"/>
      <c r="DV1150" s="668"/>
      <c r="DW1150" s="668"/>
      <c r="DX1150" s="668"/>
      <c r="DY1150" s="668"/>
      <c r="DZ1150" s="668"/>
      <c r="EA1150" s="668"/>
      <c r="EB1150" s="668"/>
      <c r="EC1150" s="668"/>
      <c r="ED1150" s="668"/>
      <c r="EE1150" s="668"/>
      <c r="EF1150" s="668"/>
      <c r="EG1150" s="668"/>
      <c r="EH1150" s="668"/>
      <c r="EI1150" s="668"/>
      <c r="EJ1150" s="668"/>
      <c r="EK1150" s="668"/>
      <c r="EL1150" s="668"/>
      <c r="EM1150" s="668"/>
      <c r="EN1150" s="668"/>
      <c r="EO1150" s="668"/>
      <c r="EP1150" s="668"/>
      <c r="EQ1150" s="668"/>
      <c r="ER1150" s="668"/>
      <c r="ES1150" s="668"/>
      <c r="ET1150" s="668"/>
      <c r="EU1150" s="668"/>
      <c r="EV1150" s="668"/>
      <c r="EW1150" s="668"/>
      <c r="EX1150" s="668"/>
      <c r="EY1150" s="668"/>
      <c r="EZ1150" s="668"/>
      <c r="FA1150" s="668"/>
      <c r="FB1150" s="668"/>
      <c r="FC1150" s="668"/>
      <c r="FD1150" s="668"/>
      <c r="FE1150" s="668"/>
      <c r="FF1150" s="668"/>
    </row>
    <row r="1151" spans="1:162" s="678" customFormat="1" ht="24" customHeight="1" thickBot="1">
      <c r="A1151" s="414"/>
      <c r="B1151" s="415" t="s">
        <v>599</v>
      </c>
      <c r="C1151" s="414"/>
      <c r="D1151" s="416" t="s">
        <v>1612</v>
      </c>
      <c r="E1151" s="417">
        <v>6818100</v>
      </c>
      <c r="F1151" s="417">
        <v>0</v>
      </c>
      <c r="G1151" s="417">
        <v>6818100</v>
      </c>
      <c r="H1151" s="667"/>
      <c r="I1151" s="665"/>
      <c r="J1151" s="666" t="s">
        <v>599</v>
      </c>
      <c r="K1151" s="665"/>
      <c r="L1151" s="585" t="s">
        <v>4242</v>
      </c>
      <c r="M1151" s="981">
        <f t="shared" si="51"/>
        <v>6818100</v>
      </c>
      <c r="N1151" s="981">
        <f t="shared" si="52"/>
        <v>0</v>
      </c>
      <c r="O1151" s="981">
        <f t="shared" si="53"/>
        <v>6818100</v>
      </c>
      <c r="P1151" s="667"/>
      <c r="Q1151" s="667"/>
      <c r="R1151" s="667"/>
      <c r="S1151" s="667"/>
      <c r="T1151" s="667"/>
      <c r="U1151" s="667"/>
      <c r="V1151" s="667"/>
      <c r="W1151" s="667"/>
      <c r="X1151" s="667"/>
      <c r="Y1151" s="667"/>
      <c r="Z1151" s="667"/>
      <c r="AA1151" s="667"/>
      <c r="AB1151" s="667"/>
      <c r="AC1151" s="667"/>
      <c r="AD1151" s="667"/>
      <c r="AE1151" s="667"/>
      <c r="AF1151" s="667"/>
      <c r="AG1151" s="667"/>
      <c r="AH1151" s="667"/>
      <c r="AI1151" s="667"/>
      <c r="AJ1151" s="667"/>
      <c r="AK1151" s="668"/>
      <c r="AL1151" s="668"/>
      <c r="AM1151" s="668"/>
      <c r="AN1151" s="668"/>
      <c r="AO1151" s="668"/>
      <c r="AP1151" s="668"/>
      <c r="AQ1151" s="668"/>
      <c r="AR1151" s="668"/>
      <c r="AS1151" s="668"/>
      <c r="AT1151" s="668"/>
      <c r="AU1151" s="668"/>
      <c r="AV1151" s="668"/>
      <c r="AW1151" s="668"/>
      <c r="AX1151" s="668"/>
      <c r="AY1151" s="668"/>
      <c r="AZ1151" s="668"/>
      <c r="BA1151" s="668"/>
      <c r="BB1151" s="668"/>
      <c r="BC1151" s="668"/>
      <c r="BD1151" s="668"/>
      <c r="BE1151" s="668"/>
      <c r="BF1151" s="668"/>
      <c r="BG1151" s="668"/>
      <c r="BH1151" s="668"/>
      <c r="BI1151" s="668"/>
      <c r="BJ1151" s="668"/>
      <c r="BK1151" s="668"/>
      <c r="BL1151" s="668"/>
      <c r="BM1151" s="668"/>
      <c r="BN1151" s="668"/>
      <c r="BO1151" s="668"/>
      <c r="BP1151" s="668"/>
      <c r="BQ1151" s="668"/>
      <c r="BR1151" s="668"/>
      <c r="BS1151" s="668"/>
      <c r="BT1151" s="668"/>
      <c r="BU1151" s="668"/>
      <c r="BV1151" s="668"/>
      <c r="BW1151" s="668"/>
      <c r="BX1151" s="668"/>
      <c r="BY1151" s="668"/>
      <c r="BZ1151" s="668"/>
      <c r="CA1151" s="668"/>
      <c r="CB1151" s="668"/>
      <c r="CC1151" s="668"/>
      <c r="CD1151" s="668"/>
      <c r="CE1151" s="668"/>
      <c r="CF1151" s="668"/>
      <c r="CG1151" s="668"/>
      <c r="CH1151" s="668"/>
      <c r="CI1151" s="668"/>
      <c r="CJ1151" s="668"/>
      <c r="CK1151" s="668"/>
      <c r="CL1151" s="668"/>
      <c r="CM1151" s="668"/>
      <c r="CN1151" s="668"/>
      <c r="CO1151" s="668"/>
      <c r="CP1151" s="668"/>
      <c r="CQ1151" s="668"/>
      <c r="CR1151" s="668"/>
      <c r="CS1151" s="668"/>
      <c r="CT1151" s="668"/>
      <c r="CU1151" s="668"/>
      <c r="CV1151" s="668"/>
      <c r="CW1151" s="668"/>
      <c r="CX1151" s="668"/>
      <c r="CY1151" s="668"/>
      <c r="CZ1151" s="668"/>
      <c r="DA1151" s="668"/>
      <c r="DB1151" s="668"/>
      <c r="DC1151" s="668"/>
      <c r="DD1151" s="668"/>
      <c r="DE1151" s="668"/>
      <c r="DF1151" s="668"/>
      <c r="DG1151" s="668"/>
      <c r="DH1151" s="668"/>
      <c r="DI1151" s="668"/>
      <c r="DJ1151" s="668"/>
      <c r="DK1151" s="668"/>
      <c r="DL1151" s="668"/>
      <c r="DM1151" s="668"/>
      <c r="DN1151" s="668"/>
      <c r="DO1151" s="668"/>
      <c r="DP1151" s="668"/>
      <c r="DQ1151" s="668"/>
      <c r="DR1151" s="668"/>
      <c r="DS1151" s="668"/>
      <c r="DT1151" s="668"/>
      <c r="DU1151" s="668"/>
      <c r="DV1151" s="668"/>
      <c r="DW1151" s="668"/>
      <c r="DX1151" s="668"/>
      <c r="DY1151" s="668"/>
      <c r="DZ1151" s="668"/>
      <c r="EA1151" s="668"/>
      <c r="EB1151" s="668"/>
      <c r="EC1151" s="668"/>
      <c r="ED1151" s="668"/>
      <c r="EE1151" s="668"/>
      <c r="EF1151" s="668"/>
      <c r="EG1151" s="668"/>
      <c r="EH1151" s="668"/>
      <c r="EI1151" s="668"/>
      <c r="EJ1151" s="668"/>
      <c r="EK1151" s="668"/>
      <c r="EL1151" s="668"/>
      <c r="EM1151" s="668"/>
      <c r="EN1151" s="668"/>
      <c r="EO1151" s="668"/>
      <c r="EP1151" s="668"/>
      <c r="EQ1151" s="668"/>
      <c r="ER1151" s="668"/>
      <c r="ES1151" s="668"/>
      <c r="ET1151" s="668"/>
      <c r="EU1151" s="668"/>
      <c r="EV1151" s="668"/>
      <c r="EW1151" s="668"/>
      <c r="EX1151" s="668"/>
      <c r="EY1151" s="668"/>
      <c r="EZ1151" s="668"/>
      <c r="FA1151" s="668"/>
      <c r="FB1151" s="668"/>
      <c r="FC1151" s="668"/>
      <c r="FD1151" s="668"/>
      <c r="FE1151" s="668"/>
      <c r="FF1151" s="668"/>
    </row>
    <row r="1152" spans="1:162" s="672" customFormat="1" ht="24" customHeight="1" thickTop="1">
      <c r="A1152" s="385"/>
      <c r="B1152" s="385"/>
      <c r="C1152" s="384" t="s">
        <v>599</v>
      </c>
      <c r="D1152" s="418" t="s">
        <v>1613</v>
      </c>
      <c r="E1152" s="419">
        <v>4528200</v>
      </c>
      <c r="F1152" s="419">
        <v>0</v>
      </c>
      <c r="G1152" s="417">
        <v>4528200</v>
      </c>
      <c r="H1152" s="667"/>
      <c r="I1152" s="669"/>
      <c r="J1152" s="669"/>
      <c r="K1152" s="670" t="s">
        <v>599</v>
      </c>
      <c r="L1152" s="586" t="s">
        <v>4243</v>
      </c>
      <c r="M1152" s="982">
        <f t="shared" si="51"/>
        <v>4528200</v>
      </c>
      <c r="N1152" s="982">
        <f t="shared" si="52"/>
        <v>0</v>
      </c>
      <c r="O1152" s="982">
        <f t="shared" si="53"/>
        <v>4528200</v>
      </c>
      <c r="P1152" s="667"/>
      <c r="Q1152" s="667"/>
      <c r="R1152" s="667"/>
      <c r="S1152" s="667"/>
      <c r="T1152" s="667"/>
      <c r="U1152" s="667"/>
      <c r="V1152" s="667"/>
      <c r="W1152" s="667"/>
      <c r="X1152" s="667"/>
      <c r="Y1152" s="667"/>
      <c r="Z1152" s="667"/>
      <c r="AA1152" s="667"/>
      <c r="AB1152" s="667"/>
      <c r="AC1152" s="667"/>
      <c r="AD1152" s="667"/>
      <c r="AE1152" s="667"/>
      <c r="AF1152" s="667"/>
      <c r="AG1152" s="667"/>
      <c r="AH1152" s="667"/>
      <c r="AI1152" s="667"/>
      <c r="AJ1152" s="667"/>
      <c r="AK1152" s="668"/>
      <c r="AL1152" s="668"/>
      <c r="AM1152" s="668"/>
      <c r="AN1152" s="668"/>
      <c r="AO1152" s="668"/>
      <c r="AP1152" s="668"/>
      <c r="AQ1152" s="668"/>
      <c r="AR1152" s="668"/>
      <c r="AS1152" s="668"/>
      <c r="AT1152" s="668"/>
      <c r="AU1152" s="668"/>
      <c r="AV1152" s="668"/>
      <c r="AW1152" s="668"/>
      <c r="AX1152" s="668"/>
      <c r="AY1152" s="668"/>
      <c r="AZ1152" s="668"/>
      <c r="BA1152" s="668"/>
      <c r="BB1152" s="668"/>
      <c r="BC1152" s="668"/>
      <c r="BD1152" s="668"/>
      <c r="BE1152" s="668"/>
      <c r="BF1152" s="668"/>
      <c r="BG1152" s="668"/>
      <c r="BH1152" s="668"/>
      <c r="BI1152" s="668"/>
      <c r="BJ1152" s="668"/>
      <c r="BK1152" s="668"/>
      <c r="BL1152" s="668"/>
      <c r="BM1152" s="668"/>
      <c r="BN1152" s="668"/>
      <c r="BO1152" s="668"/>
      <c r="BP1152" s="668"/>
      <c r="BQ1152" s="668"/>
      <c r="BR1152" s="668"/>
      <c r="BS1152" s="668"/>
      <c r="BT1152" s="668"/>
      <c r="BU1152" s="668"/>
      <c r="BV1152" s="668"/>
      <c r="BW1152" s="668"/>
      <c r="BX1152" s="668"/>
      <c r="BY1152" s="668"/>
      <c r="BZ1152" s="668"/>
      <c r="CA1152" s="668"/>
      <c r="CB1152" s="668"/>
      <c r="CC1152" s="668"/>
      <c r="CD1152" s="668"/>
      <c r="CE1152" s="668"/>
      <c r="CF1152" s="668"/>
      <c r="CG1152" s="668"/>
      <c r="CH1152" s="668"/>
      <c r="CI1152" s="668"/>
      <c r="CJ1152" s="668"/>
      <c r="CK1152" s="668"/>
      <c r="CL1152" s="668"/>
      <c r="CM1152" s="668"/>
      <c r="CN1152" s="668"/>
      <c r="CO1152" s="668"/>
      <c r="CP1152" s="668"/>
      <c r="CQ1152" s="668"/>
      <c r="CR1152" s="668"/>
      <c r="CS1152" s="668"/>
      <c r="CT1152" s="668"/>
      <c r="CU1152" s="668"/>
      <c r="CV1152" s="668"/>
      <c r="CW1152" s="668"/>
      <c r="CX1152" s="668"/>
      <c r="CY1152" s="668"/>
      <c r="CZ1152" s="668"/>
      <c r="DA1152" s="668"/>
      <c r="DB1152" s="668"/>
      <c r="DC1152" s="668"/>
      <c r="DD1152" s="668"/>
      <c r="DE1152" s="668"/>
      <c r="DF1152" s="668"/>
      <c r="DG1152" s="668"/>
      <c r="DH1152" s="668"/>
      <c r="DI1152" s="668"/>
      <c r="DJ1152" s="668"/>
      <c r="DK1152" s="668"/>
      <c r="DL1152" s="668"/>
      <c r="DM1152" s="668"/>
      <c r="DN1152" s="668"/>
      <c r="DO1152" s="668"/>
      <c r="DP1152" s="668"/>
      <c r="DQ1152" s="668"/>
      <c r="DR1152" s="668"/>
      <c r="DS1152" s="668"/>
      <c r="DT1152" s="668"/>
      <c r="DU1152" s="668"/>
      <c r="DV1152" s="668"/>
      <c r="DW1152" s="668"/>
      <c r="DX1152" s="668"/>
      <c r="DY1152" s="668"/>
      <c r="DZ1152" s="668"/>
      <c r="EA1152" s="668"/>
      <c r="EB1152" s="668"/>
      <c r="EC1152" s="668"/>
      <c r="ED1152" s="668"/>
      <c r="EE1152" s="668"/>
      <c r="EF1152" s="668"/>
      <c r="EG1152" s="668"/>
      <c r="EH1152" s="668"/>
      <c r="EI1152" s="668"/>
      <c r="EJ1152" s="668"/>
      <c r="EK1152" s="668"/>
      <c r="EL1152" s="668"/>
      <c r="EM1152" s="668"/>
      <c r="EN1152" s="668"/>
      <c r="EO1152" s="668"/>
      <c r="EP1152" s="668"/>
      <c r="EQ1152" s="668"/>
      <c r="ER1152" s="668"/>
      <c r="ES1152" s="668"/>
      <c r="ET1152" s="668"/>
      <c r="EU1152" s="668"/>
      <c r="EV1152" s="668"/>
      <c r="EW1152" s="668"/>
      <c r="EX1152" s="668"/>
      <c r="EY1152" s="668"/>
      <c r="EZ1152" s="668"/>
      <c r="FA1152" s="668"/>
      <c r="FB1152" s="668"/>
      <c r="FC1152" s="668"/>
      <c r="FD1152" s="668"/>
      <c r="FE1152" s="668"/>
      <c r="FF1152" s="668"/>
    </row>
    <row r="1153" spans="1:162" s="684" customFormat="1" ht="24" customHeight="1">
      <c r="A1153" s="385"/>
      <c r="B1153" s="384"/>
      <c r="C1153" s="385" t="s">
        <v>603</v>
      </c>
      <c r="D1153" s="418" t="s">
        <v>1614</v>
      </c>
      <c r="E1153" s="419">
        <v>2289900</v>
      </c>
      <c r="F1153" s="419">
        <v>0</v>
      </c>
      <c r="G1153" s="419">
        <v>2289900</v>
      </c>
      <c r="H1153" s="667"/>
      <c r="I1153" s="669"/>
      <c r="J1153" s="670"/>
      <c r="K1153" s="669" t="s">
        <v>603</v>
      </c>
      <c r="L1153" s="586" t="s">
        <v>4244</v>
      </c>
      <c r="M1153" s="982">
        <f t="shared" si="51"/>
        <v>2289900</v>
      </c>
      <c r="N1153" s="982">
        <f t="shared" si="52"/>
        <v>0</v>
      </c>
      <c r="O1153" s="982">
        <f t="shared" si="53"/>
        <v>2289900</v>
      </c>
      <c r="P1153" s="667"/>
      <c r="Q1153" s="667"/>
      <c r="R1153" s="667"/>
      <c r="S1153" s="667"/>
      <c r="T1153" s="667"/>
      <c r="U1153" s="667"/>
      <c r="V1153" s="667"/>
      <c r="W1153" s="667"/>
      <c r="X1153" s="667"/>
      <c r="Y1153" s="667"/>
      <c r="Z1153" s="667"/>
      <c r="AA1153" s="667"/>
      <c r="AB1153" s="667"/>
      <c r="AC1153" s="667"/>
      <c r="AD1153" s="667"/>
      <c r="AE1153" s="667"/>
      <c r="AF1153" s="667"/>
      <c r="AG1153" s="667"/>
      <c r="AH1153" s="667"/>
      <c r="AI1153" s="667"/>
      <c r="AJ1153" s="667"/>
      <c r="AK1153" s="668"/>
      <c r="AL1153" s="668"/>
      <c r="AM1153" s="668"/>
      <c r="AN1153" s="668"/>
      <c r="AO1153" s="668"/>
      <c r="AP1153" s="668"/>
      <c r="AQ1153" s="668"/>
      <c r="AR1153" s="668"/>
      <c r="AS1153" s="668"/>
      <c r="AT1153" s="668"/>
      <c r="AU1153" s="668"/>
      <c r="AV1153" s="668"/>
      <c r="AW1153" s="668"/>
      <c r="AX1153" s="668"/>
      <c r="AY1153" s="668"/>
      <c r="AZ1153" s="668"/>
      <c r="BA1153" s="668"/>
      <c r="BB1153" s="668"/>
      <c r="BC1153" s="668"/>
      <c r="BD1153" s="668"/>
      <c r="BE1153" s="668"/>
      <c r="BF1153" s="668"/>
      <c r="BG1153" s="668"/>
      <c r="BH1153" s="668"/>
      <c r="BI1153" s="668"/>
      <c r="BJ1153" s="668"/>
      <c r="BK1153" s="668"/>
      <c r="BL1153" s="668"/>
      <c r="BM1153" s="668"/>
      <c r="BN1153" s="668"/>
      <c r="BO1153" s="668"/>
      <c r="BP1153" s="668"/>
      <c r="BQ1153" s="668"/>
      <c r="BR1153" s="668"/>
      <c r="BS1153" s="668"/>
      <c r="BT1153" s="668"/>
      <c r="BU1153" s="668"/>
      <c r="BV1153" s="668"/>
      <c r="BW1153" s="668"/>
      <c r="BX1153" s="668"/>
      <c r="BY1153" s="668"/>
      <c r="BZ1153" s="668"/>
      <c r="CA1153" s="668"/>
      <c r="CB1153" s="668"/>
      <c r="CC1153" s="668"/>
      <c r="CD1153" s="668"/>
      <c r="CE1153" s="668"/>
      <c r="CF1153" s="668"/>
      <c r="CG1153" s="668"/>
      <c r="CH1153" s="668"/>
      <c r="CI1153" s="668"/>
      <c r="CJ1153" s="668"/>
      <c r="CK1153" s="668"/>
      <c r="CL1153" s="668"/>
      <c r="CM1153" s="668"/>
      <c r="CN1153" s="668"/>
      <c r="CO1153" s="668"/>
      <c r="CP1153" s="668"/>
      <c r="CQ1153" s="668"/>
      <c r="CR1153" s="668"/>
      <c r="CS1153" s="668"/>
      <c r="CT1153" s="668"/>
      <c r="CU1153" s="668"/>
      <c r="CV1153" s="668"/>
      <c r="CW1153" s="668"/>
      <c r="CX1153" s="668"/>
      <c r="CY1153" s="668"/>
      <c r="CZ1153" s="668"/>
      <c r="DA1153" s="668"/>
      <c r="DB1153" s="668"/>
      <c r="DC1153" s="668"/>
      <c r="DD1153" s="668"/>
      <c r="DE1153" s="668"/>
      <c r="DF1153" s="668"/>
      <c r="DG1153" s="668"/>
      <c r="DH1153" s="668"/>
      <c r="DI1153" s="668"/>
      <c r="DJ1153" s="668"/>
      <c r="DK1153" s="668"/>
      <c r="DL1153" s="668"/>
      <c r="DM1153" s="668"/>
      <c r="DN1153" s="668"/>
      <c r="DO1153" s="668"/>
      <c r="DP1153" s="668"/>
      <c r="DQ1153" s="668"/>
      <c r="DR1153" s="668"/>
      <c r="DS1153" s="668"/>
      <c r="DT1153" s="668"/>
      <c r="DU1153" s="668"/>
      <c r="DV1153" s="668"/>
      <c r="DW1153" s="668"/>
      <c r="DX1153" s="668"/>
      <c r="DY1153" s="668"/>
      <c r="DZ1153" s="668"/>
      <c r="EA1153" s="668"/>
      <c r="EB1153" s="668"/>
      <c r="EC1153" s="668"/>
      <c r="ED1153" s="668"/>
      <c r="EE1153" s="668"/>
      <c r="EF1153" s="668"/>
      <c r="EG1153" s="668"/>
      <c r="EH1153" s="668"/>
      <c r="EI1153" s="668"/>
      <c r="EJ1153" s="668"/>
      <c r="EK1153" s="668"/>
      <c r="EL1153" s="668"/>
      <c r="EM1153" s="668"/>
      <c r="EN1153" s="668"/>
      <c r="EO1153" s="668"/>
      <c r="EP1153" s="668"/>
      <c r="EQ1153" s="668"/>
      <c r="ER1153" s="668"/>
      <c r="ES1153" s="668"/>
      <c r="ET1153" s="668"/>
      <c r="EU1153" s="668"/>
      <c r="EV1153" s="668"/>
      <c r="EW1153" s="668"/>
      <c r="EX1153" s="668"/>
      <c r="EY1153" s="668"/>
      <c r="EZ1153" s="668"/>
      <c r="FA1153" s="668"/>
      <c r="FB1153" s="668"/>
      <c r="FC1153" s="668"/>
      <c r="FD1153" s="668"/>
      <c r="FE1153" s="668"/>
      <c r="FF1153" s="668"/>
    </row>
    <row r="1154" spans="1:162" s="668" customFormat="1" ht="24" customHeight="1">
      <c r="A1154" s="414"/>
      <c r="B1154" s="414" t="s">
        <v>603</v>
      </c>
      <c r="C1154" s="415"/>
      <c r="D1154" s="416" t="s">
        <v>1615</v>
      </c>
      <c r="E1154" s="417">
        <v>3773060</v>
      </c>
      <c r="F1154" s="417">
        <v>0</v>
      </c>
      <c r="G1154" s="417">
        <v>3773060</v>
      </c>
      <c r="H1154" s="667"/>
      <c r="I1154" s="665"/>
      <c r="J1154" s="665" t="s">
        <v>603</v>
      </c>
      <c r="K1154" s="666"/>
      <c r="L1154" s="585" t="s">
        <v>4245</v>
      </c>
      <c r="M1154" s="981">
        <f t="shared" si="51"/>
        <v>3773060</v>
      </c>
      <c r="N1154" s="981">
        <f t="shared" si="52"/>
        <v>0</v>
      </c>
      <c r="O1154" s="981">
        <f t="shared" si="53"/>
        <v>3773060</v>
      </c>
      <c r="P1154" s="667"/>
      <c r="Q1154" s="667"/>
      <c r="R1154" s="667"/>
      <c r="S1154" s="667"/>
      <c r="T1154" s="667"/>
      <c r="U1154" s="667"/>
      <c r="V1154" s="667"/>
      <c r="W1154" s="667"/>
      <c r="X1154" s="667"/>
      <c r="Y1154" s="667"/>
      <c r="Z1154" s="667"/>
      <c r="AA1154" s="667"/>
      <c r="AB1154" s="667"/>
      <c r="AC1154" s="667"/>
      <c r="AD1154" s="667"/>
      <c r="AE1154" s="667"/>
      <c r="AF1154" s="667"/>
      <c r="AG1154" s="667"/>
      <c r="AH1154" s="667"/>
      <c r="AI1154" s="667"/>
      <c r="AJ1154" s="667"/>
    </row>
    <row r="1155" spans="1:162" s="668" customFormat="1" ht="24" customHeight="1">
      <c r="A1155" s="385"/>
      <c r="B1155" s="384"/>
      <c r="C1155" s="385" t="s">
        <v>603</v>
      </c>
      <c r="D1155" s="418" t="s">
        <v>1616</v>
      </c>
      <c r="E1155" s="419">
        <v>1991960</v>
      </c>
      <c r="F1155" s="419">
        <v>0</v>
      </c>
      <c r="G1155" s="417">
        <v>1991960</v>
      </c>
      <c r="H1155" s="667"/>
      <c r="I1155" s="669"/>
      <c r="J1155" s="670"/>
      <c r="K1155" s="669" t="s">
        <v>603</v>
      </c>
      <c r="L1155" s="586" t="s">
        <v>4246</v>
      </c>
      <c r="M1155" s="982">
        <f t="shared" si="51"/>
        <v>1991960</v>
      </c>
      <c r="N1155" s="982">
        <f t="shared" si="52"/>
        <v>0</v>
      </c>
      <c r="O1155" s="982">
        <f t="shared" si="53"/>
        <v>1991960</v>
      </c>
      <c r="P1155" s="667"/>
      <c r="Q1155" s="667"/>
      <c r="R1155" s="667"/>
      <c r="S1155" s="667"/>
      <c r="T1155" s="667"/>
      <c r="U1155" s="667"/>
      <c r="V1155" s="667"/>
      <c r="W1155" s="667"/>
      <c r="X1155" s="667"/>
      <c r="Y1155" s="667"/>
      <c r="Z1155" s="667"/>
      <c r="AA1155" s="667"/>
      <c r="AB1155" s="667"/>
      <c r="AC1155" s="667"/>
      <c r="AD1155" s="667"/>
      <c r="AE1155" s="667"/>
      <c r="AF1155" s="667"/>
      <c r="AG1155" s="667"/>
      <c r="AH1155" s="667"/>
      <c r="AI1155" s="667"/>
      <c r="AJ1155" s="667"/>
    </row>
    <row r="1156" spans="1:162" s="668" customFormat="1" ht="24" customHeight="1">
      <c r="A1156" s="385"/>
      <c r="B1156" s="385"/>
      <c r="C1156" s="384" t="s">
        <v>606</v>
      </c>
      <c r="D1156" s="418" t="s">
        <v>1617</v>
      </c>
      <c r="E1156" s="419">
        <v>1781100</v>
      </c>
      <c r="F1156" s="419">
        <v>0</v>
      </c>
      <c r="G1156" s="417">
        <v>1781100</v>
      </c>
      <c r="H1156" s="667"/>
      <c r="I1156" s="669"/>
      <c r="J1156" s="669"/>
      <c r="K1156" s="670" t="s">
        <v>606</v>
      </c>
      <c r="L1156" s="586" t="s">
        <v>4247</v>
      </c>
      <c r="M1156" s="982">
        <f t="shared" si="51"/>
        <v>1781100</v>
      </c>
      <c r="N1156" s="982">
        <f t="shared" si="52"/>
        <v>0</v>
      </c>
      <c r="O1156" s="982">
        <f t="shared" si="53"/>
        <v>1781100</v>
      </c>
      <c r="P1156" s="667"/>
      <c r="Q1156" s="667"/>
      <c r="R1156" s="667"/>
      <c r="S1156" s="667"/>
      <c r="T1156" s="667"/>
      <c r="U1156" s="667"/>
      <c r="V1156" s="667"/>
      <c r="W1156" s="667"/>
      <c r="X1156" s="667"/>
      <c r="Y1156" s="667"/>
      <c r="Z1156" s="667"/>
      <c r="AA1156" s="667"/>
      <c r="AB1156" s="667"/>
      <c r="AC1156" s="667"/>
      <c r="AD1156" s="667"/>
      <c r="AE1156" s="667"/>
      <c r="AF1156" s="667"/>
      <c r="AG1156" s="667"/>
      <c r="AH1156" s="667"/>
      <c r="AI1156" s="667"/>
      <c r="AJ1156" s="667"/>
    </row>
    <row r="1157" spans="1:162" s="672" customFormat="1" ht="24" customHeight="1">
      <c r="A1157" s="385"/>
      <c r="B1157" s="384" t="s">
        <v>606</v>
      </c>
      <c r="C1157" s="385"/>
      <c r="D1157" s="418" t="s">
        <v>1618</v>
      </c>
      <c r="E1157" s="419">
        <v>7747340</v>
      </c>
      <c r="F1157" s="419">
        <v>0</v>
      </c>
      <c r="G1157" s="417">
        <v>7747340</v>
      </c>
      <c r="H1157" s="667"/>
      <c r="I1157" s="669"/>
      <c r="J1157" s="670" t="s">
        <v>606</v>
      </c>
      <c r="K1157" s="669"/>
      <c r="L1157" s="586" t="s">
        <v>4248</v>
      </c>
      <c r="M1157" s="982">
        <f t="shared" si="51"/>
        <v>7747340</v>
      </c>
      <c r="N1157" s="982">
        <f t="shared" si="52"/>
        <v>0</v>
      </c>
      <c r="O1157" s="982">
        <f t="shared" si="53"/>
        <v>7747340</v>
      </c>
      <c r="P1157" s="667"/>
      <c r="Q1157" s="667"/>
      <c r="R1157" s="667"/>
      <c r="S1157" s="667"/>
      <c r="T1157" s="667"/>
      <c r="U1157" s="667"/>
      <c r="V1157" s="667"/>
      <c r="W1157" s="667"/>
      <c r="X1157" s="667"/>
      <c r="Y1157" s="667"/>
      <c r="Z1157" s="667"/>
      <c r="AA1157" s="667"/>
      <c r="AB1157" s="667"/>
      <c r="AC1157" s="667"/>
      <c r="AD1157" s="667"/>
      <c r="AE1157" s="667"/>
      <c r="AF1157" s="667"/>
      <c r="AG1157" s="667"/>
      <c r="AH1157" s="667"/>
      <c r="AI1157" s="667"/>
      <c r="AJ1157" s="667"/>
      <c r="AK1157" s="668"/>
      <c r="AL1157" s="668"/>
      <c r="AM1157" s="668"/>
      <c r="AN1157" s="668"/>
      <c r="AO1157" s="668"/>
      <c r="AP1157" s="668"/>
      <c r="AQ1157" s="668"/>
      <c r="AR1157" s="668"/>
      <c r="AS1157" s="668"/>
      <c r="AT1157" s="668"/>
      <c r="AU1157" s="668"/>
      <c r="AV1157" s="668"/>
      <c r="AW1157" s="668"/>
      <c r="AX1157" s="668"/>
      <c r="AY1157" s="668"/>
      <c r="AZ1157" s="668"/>
      <c r="BA1157" s="668"/>
      <c r="BB1157" s="668"/>
      <c r="BC1157" s="668"/>
      <c r="BD1157" s="668"/>
      <c r="BE1157" s="668"/>
      <c r="BF1157" s="668"/>
      <c r="BG1157" s="668"/>
      <c r="BH1157" s="668"/>
      <c r="BI1157" s="668"/>
      <c r="BJ1157" s="668"/>
      <c r="BK1157" s="668"/>
      <c r="BL1157" s="668"/>
      <c r="BM1157" s="668"/>
      <c r="BN1157" s="668"/>
      <c r="BO1157" s="668"/>
      <c r="BP1157" s="668"/>
      <c r="BQ1157" s="668"/>
      <c r="BR1157" s="668"/>
      <c r="BS1157" s="668"/>
      <c r="BT1157" s="668"/>
      <c r="BU1157" s="668"/>
      <c r="BV1157" s="668"/>
      <c r="BW1157" s="668"/>
      <c r="BX1157" s="668"/>
      <c r="BY1157" s="668"/>
      <c r="BZ1157" s="668"/>
      <c r="CA1157" s="668"/>
      <c r="CB1157" s="668"/>
      <c r="CC1157" s="668"/>
      <c r="CD1157" s="668"/>
      <c r="CE1157" s="668"/>
      <c r="CF1157" s="668"/>
      <c r="CG1157" s="668"/>
      <c r="CH1157" s="668"/>
      <c r="CI1157" s="668"/>
      <c r="CJ1157" s="668"/>
      <c r="CK1157" s="668"/>
      <c r="CL1157" s="668"/>
      <c r="CM1157" s="668"/>
      <c r="CN1157" s="668"/>
      <c r="CO1157" s="668"/>
      <c r="CP1157" s="668"/>
      <c r="CQ1157" s="668"/>
      <c r="CR1157" s="668"/>
      <c r="CS1157" s="668"/>
      <c r="CT1157" s="668"/>
      <c r="CU1157" s="668"/>
      <c r="CV1157" s="668"/>
      <c r="CW1157" s="668"/>
      <c r="CX1157" s="668"/>
      <c r="CY1157" s="668"/>
      <c r="CZ1157" s="668"/>
      <c r="DA1157" s="668"/>
      <c r="DB1157" s="668"/>
      <c r="DC1157" s="668"/>
      <c r="DD1157" s="668"/>
      <c r="DE1157" s="668"/>
      <c r="DF1157" s="668"/>
      <c r="DG1157" s="668"/>
      <c r="DH1157" s="668"/>
      <c r="DI1157" s="668"/>
      <c r="DJ1157" s="668"/>
      <c r="DK1157" s="668"/>
      <c r="DL1157" s="668"/>
      <c r="DM1157" s="668"/>
      <c r="DN1157" s="668"/>
      <c r="DO1157" s="668"/>
      <c r="DP1157" s="668"/>
      <c r="DQ1157" s="668"/>
      <c r="DR1157" s="668"/>
      <c r="DS1157" s="668"/>
      <c r="DT1157" s="668"/>
      <c r="DU1157" s="668"/>
      <c r="DV1157" s="668"/>
      <c r="DW1157" s="668"/>
      <c r="DX1157" s="668"/>
      <c r="DY1157" s="668"/>
      <c r="DZ1157" s="668"/>
      <c r="EA1157" s="668"/>
      <c r="EB1157" s="668"/>
      <c r="EC1157" s="668"/>
      <c r="ED1157" s="668"/>
      <c r="EE1157" s="668"/>
      <c r="EF1157" s="668"/>
      <c r="EG1157" s="668"/>
      <c r="EH1157" s="668"/>
      <c r="EI1157" s="668"/>
      <c r="EJ1157" s="668"/>
      <c r="EK1157" s="668"/>
      <c r="EL1157" s="668"/>
      <c r="EM1157" s="668"/>
      <c r="EN1157" s="668"/>
      <c r="EO1157" s="668"/>
      <c r="EP1157" s="668"/>
      <c r="EQ1157" s="668"/>
      <c r="ER1157" s="668"/>
      <c r="ES1157" s="668"/>
      <c r="ET1157" s="668"/>
      <c r="EU1157" s="668"/>
      <c r="EV1157" s="668"/>
      <c r="EW1157" s="668"/>
      <c r="EX1157" s="668"/>
      <c r="EY1157" s="668"/>
      <c r="EZ1157" s="668"/>
      <c r="FA1157" s="668"/>
      <c r="FB1157" s="668"/>
      <c r="FC1157" s="668"/>
      <c r="FD1157" s="668"/>
      <c r="FE1157" s="668"/>
      <c r="FF1157" s="668"/>
    </row>
    <row r="1158" spans="1:162" s="668" customFormat="1" ht="24" customHeight="1">
      <c r="A1158" s="420"/>
      <c r="B1158" s="420"/>
      <c r="C1158" s="421" t="s">
        <v>606</v>
      </c>
      <c r="D1158" s="422" t="s">
        <v>1619</v>
      </c>
      <c r="E1158" s="423">
        <v>7747340</v>
      </c>
      <c r="F1158" s="423">
        <v>0</v>
      </c>
      <c r="G1158" s="417">
        <v>7747340</v>
      </c>
      <c r="H1158" s="667"/>
      <c r="I1158" s="673"/>
      <c r="J1158" s="673"/>
      <c r="K1158" s="674" t="s">
        <v>606</v>
      </c>
      <c r="L1158" s="906" t="s">
        <v>4249</v>
      </c>
      <c r="M1158" s="983">
        <f t="shared" ref="M1158:M1221" si="54">E1158</f>
        <v>7747340</v>
      </c>
      <c r="N1158" s="983">
        <f t="shared" ref="N1158:N1221" si="55">F1158</f>
        <v>0</v>
      </c>
      <c r="O1158" s="983">
        <f t="shared" ref="O1158:O1221" si="56">G1158</f>
        <v>7747340</v>
      </c>
      <c r="P1158" s="667"/>
      <c r="Q1158" s="667"/>
      <c r="R1158" s="667"/>
      <c r="S1158" s="667"/>
      <c r="T1158" s="667"/>
      <c r="U1158" s="667"/>
      <c r="V1158" s="667"/>
      <c r="W1158" s="667"/>
      <c r="X1158" s="667"/>
      <c r="Y1158" s="667"/>
      <c r="Z1158" s="667"/>
      <c r="AA1158" s="667"/>
      <c r="AB1158" s="667"/>
      <c r="AC1158" s="667"/>
      <c r="AD1158" s="667"/>
      <c r="AE1158" s="667"/>
      <c r="AF1158" s="667"/>
      <c r="AG1158" s="667"/>
      <c r="AH1158" s="667"/>
      <c r="AI1158" s="667"/>
      <c r="AJ1158" s="667"/>
    </row>
    <row r="1159" spans="1:162" s="677" customFormat="1" ht="24" customHeight="1" thickBot="1">
      <c r="A1159" s="425" t="s">
        <v>1620</v>
      </c>
      <c r="B1159" s="424"/>
      <c r="C1159" s="424"/>
      <c r="D1159" s="426" t="s">
        <v>1621</v>
      </c>
      <c r="E1159" s="427">
        <v>329000000</v>
      </c>
      <c r="F1159" s="427">
        <v>0</v>
      </c>
      <c r="G1159" s="439">
        <v>329000000</v>
      </c>
      <c r="H1159" s="667"/>
      <c r="I1159" s="676" t="s">
        <v>1620</v>
      </c>
      <c r="J1159" s="675"/>
      <c r="K1159" s="675"/>
      <c r="L1159" s="587" t="s">
        <v>4250</v>
      </c>
      <c r="M1159" s="984">
        <f t="shared" si="54"/>
        <v>329000000</v>
      </c>
      <c r="N1159" s="984">
        <f t="shared" si="55"/>
        <v>0</v>
      </c>
      <c r="O1159" s="984">
        <f t="shared" si="56"/>
        <v>329000000</v>
      </c>
      <c r="P1159" s="667"/>
      <c r="Q1159" s="667"/>
      <c r="R1159" s="667"/>
      <c r="S1159" s="667"/>
      <c r="T1159" s="667"/>
      <c r="U1159" s="667"/>
      <c r="V1159" s="667"/>
      <c r="W1159" s="667"/>
      <c r="X1159" s="667"/>
      <c r="Y1159" s="667"/>
      <c r="Z1159" s="667"/>
      <c r="AA1159" s="667"/>
      <c r="AB1159" s="667"/>
      <c r="AC1159" s="667"/>
      <c r="AD1159" s="667"/>
      <c r="AE1159" s="667"/>
      <c r="AF1159" s="667"/>
      <c r="AG1159" s="667"/>
      <c r="AH1159" s="667"/>
      <c r="AI1159" s="667"/>
      <c r="AJ1159" s="667"/>
      <c r="AK1159" s="668"/>
      <c r="AL1159" s="668"/>
      <c r="AM1159" s="668"/>
      <c r="AN1159" s="668"/>
      <c r="AO1159" s="668"/>
      <c r="AP1159" s="668"/>
      <c r="AQ1159" s="668"/>
      <c r="AR1159" s="668"/>
      <c r="AS1159" s="668"/>
      <c r="AT1159" s="668"/>
      <c r="AU1159" s="668"/>
      <c r="AV1159" s="668"/>
      <c r="AW1159" s="668"/>
      <c r="AX1159" s="668"/>
      <c r="AY1159" s="668"/>
      <c r="AZ1159" s="668"/>
      <c r="BA1159" s="668"/>
      <c r="BB1159" s="668"/>
      <c r="BC1159" s="668"/>
      <c r="BD1159" s="668"/>
      <c r="BE1159" s="668"/>
      <c r="BF1159" s="668"/>
      <c r="BG1159" s="668"/>
      <c r="BH1159" s="668"/>
      <c r="BI1159" s="668"/>
      <c r="BJ1159" s="668"/>
      <c r="BK1159" s="668"/>
      <c r="BL1159" s="668"/>
      <c r="BM1159" s="668"/>
      <c r="BN1159" s="668"/>
      <c r="BO1159" s="668"/>
      <c r="BP1159" s="668"/>
      <c r="BQ1159" s="668"/>
      <c r="BR1159" s="668"/>
      <c r="BS1159" s="668"/>
      <c r="BT1159" s="668"/>
      <c r="BU1159" s="668"/>
      <c r="BV1159" s="668"/>
      <c r="BW1159" s="668"/>
      <c r="BX1159" s="668"/>
      <c r="BY1159" s="668"/>
      <c r="BZ1159" s="668"/>
      <c r="CA1159" s="668"/>
      <c r="CB1159" s="668"/>
      <c r="CC1159" s="668"/>
      <c r="CD1159" s="668"/>
      <c r="CE1159" s="668"/>
      <c r="CF1159" s="668"/>
      <c r="CG1159" s="668"/>
      <c r="CH1159" s="668"/>
      <c r="CI1159" s="668"/>
      <c r="CJ1159" s="668"/>
      <c r="CK1159" s="668"/>
      <c r="CL1159" s="668"/>
      <c r="CM1159" s="668"/>
      <c r="CN1159" s="668"/>
      <c r="CO1159" s="668"/>
      <c r="CP1159" s="668"/>
      <c r="CQ1159" s="668"/>
      <c r="CR1159" s="668"/>
      <c r="CS1159" s="668"/>
      <c r="CT1159" s="668"/>
      <c r="CU1159" s="668"/>
      <c r="CV1159" s="668"/>
      <c r="CW1159" s="668"/>
      <c r="CX1159" s="668"/>
      <c r="CY1159" s="668"/>
      <c r="CZ1159" s="668"/>
      <c r="DA1159" s="668"/>
      <c r="DB1159" s="668"/>
      <c r="DC1159" s="668"/>
      <c r="DD1159" s="668"/>
      <c r="DE1159" s="668"/>
      <c r="DF1159" s="668"/>
      <c r="DG1159" s="668"/>
      <c r="DH1159" s="668"/>
      <c r="DI1159" s="668"/>
      <c r="DJ1159" s="668"/>
      <c r="DK1159" s="668"/>
      <c r="DL1159" s="668"/>
      <c r="DM1159" s="668"/>
      <c r="DN1159" s="668"/>
      <c r="DO1159" s="668"/>
      <c r="DP1159" s="668"/>
      <c r="DQ1159" s="668"/>
      <c r="DR1159" s="668"/>
      <c r="DS1159" s="668"/>
      <c r="DT1159" s="668"/>
      <c r="DU1159" s="668"/>
      <c r="DV1159" s="668"/>
      <c r="DW1159" s="668"/>
      <c r="DX1159" s="668"/>
      <c r="DY1159" s="668"/>
      <c r="DZ1159" s="668"/>
      <c r="EA1159" s="668"/>
      <c r="EB1159" s="668"/>
      <c r="EC1159" s="668"/>
      <c r="ED1159" s="668"/>
      <c r="EE1159" s="668"/>
      <c r="EF1159" s="668"/>
      <c r="EG1159" s="668"/>
      <c r="EH1159" s="668"/>
      <c r="EI1159" s="668"/>
      <c r="EJ1159" s="668"/>
      <c r="EK1159" s="668"/>
      <c r="EL1159" s="668"/>
      <c r="EM1159" s="668"/>
      <c r="EN1159" s="668"/>
      <c r="EO1159" s="668"/>
      <c r="EP1159" s="668"/>
      <c r="EQ1159" s="668"/>
      <c r="ER1159" s="668"/>
      <c r="ES1159" s="668"/>
      <c r="ET1159" s="668"/>
      <c r="EU1159" s="668"/>
      <c r="EV1159" s="668"/>
      <c r="EW1159" s="668"/>
      <c r="EX1159" s="668"/>
      <c r="EY1159" s="668"/>
      <c r="EZ1159" s="668"/>
      <c r="FA1159" s="668"/>
      <c r="FB1159" s="668"/>
      <c r="FC1159" s="668"/>
      <c r="FD1159" s="668"/>
      <c r="FE1159" s="668"/>
      <c r="FF1159" s="668"/>
    </row>
    <row r="1160" spans="1:162" s="668" customFormat="1" ht="24" customHeight="1" thickTop="1">
      <c r="A1160" s="414"/>
      <c r="B1160" s="415" t="s">
        <v>592</v>
      </c>
      <c r="C1160" s="414"/>
      <c r="D1160" s="416" t="s">
        <v>593</v>
      </c>
      <c r="E1160" s="417">
        <v>329000000</v>
      </c>
      <c r="F1160" s="417">
        <v>0</v>
      </c>
      <c r="G1160" s="417">
        <v>329000000</v>
      </c>
      <c r="H1160" s="667"/>
      <c r="I1160" s="665"/>
      <c r="J1160" s="666" t="s">
        <v>592</v>
      </c>
      <c r="K1160" s="665"/>
      <c r="L1160" s="585" t="s">
        <v>3339</v>
      </c>
      <c r="M1160" s="981">
        <f t="shared" si="54"/>
        <v>329000000</v>
      </c>
      <c r="N1160" s="981">
        <f t="shared" si="55"/>
        <v>0</v>
      </c>
      <c r="O1160" s="981">
        <f t="shared" si="56"/>
        <v>329000000</v>
      </c>
      <c r="P1160" s="667"/>
      <c r="Q1160" s="667"/>
      <c r="R1160" s="667"/>
      <c r="S1160" s="667"/>
      <c r="T1160" s="667"/>
      <c r="U1160" s="667"/>
      <c r="V1160" s="667"/>
      <c r="W1160" s="667"/>
      <c r="X1160" s="667"/>
      <c r="Y1160" s="667"/>
      <c r="Z1160" s="667"/>
      <c r="AA1160" s="667"/>
      <c r="AB1160" s="667"/>
      <c r="AC1160" s="667"/>
      <c r="AD1160" s="667"/>
      <c r="AE1160" s="667"/>
      <c r="AF1160" s="667"/>
      <c r="AG1160" s="667"/>
      <c r="AH1160" s="667"/>
      <c r="AI1160" s="667"/>
      <c r="AJ1160" s="667"/>
    </row>
    <row r="1161" spans="1:162" s="672" customFormat="1" ht="24" customHeight="1">
      <c r="A1161" s="385"/>
      <c r="B1161" s="385"/>
      <c r="C1161" s="384" t="s">
        <v>592</v>
      </c>
      <c r="D1161" s="418" t="s">
        <v>594</v>
      </c>
      <c r="E1161" s="419">
        <v>191394000</v>
      </c>
      <c r="F1161" s="419">
        <v>0</v>
      </c>
      <c r="G1161" s="417">
        <v>191394000</v>
      </c>
      <c r="H1161" s="667"/>
      <c r="I1161" s="669"/>
      <c r="J1161" s="669"/>
      <c r="K1161" s="670" t="s">
        <v>592</v>
      </c>
      <c r="L1161" s="586" t="s">
        <v>3327</v>
      </c>
      <c r="M1161" s="982">
        <f t="shared" si="54"/>
        <v>191394000</v>
      </c>
      <c r="N1161" s="982">
        <f t="shared" si="55"/>
        <v>0</v>
      </c>
      <c r="O1161" s="982">
        <f t="shared" si="56"/>
        <v>191394000</v>
      </c>
      <c r="P1161" s="667"/>
      <c r="Q1161" s="667"/>
      <c r="R1161" s="667"/>
      <c r="S1161" s="667"/>
      <c r="T1161" s="667"/>
      <c r="U1161" s="667"/>
      <c r="V1161" s="667"/>
      <c r="W1161" s="667"/>
      <c r="X1161" s="667"/>
      <c r="Y1161" s="667"/>
      <c r="Z1161" s="667"/>
      <c r="AA1161" s="667"/>
      <c r="AB1161" s="667"/>
      <c r="AC1161" s="667"/>
      <c r="AD1161" s="667"/>
      <c r="AE1161" s="667"/>
      <c r="AF1161" s="667"/>
      <c r="AG1161" s="667"/>
      <c r="AH1161" s="667"/>
      <c r="AI1161" s="667"/>
      <c r="AJ1161" s="667"/>
      <c r="AK1161" s="668"/>
      <c r="AL1161" s="668"/>
      <c r="AM1161" s="668"/>
      <c r="AN1161" s="668"/>
      <c r="AO1161" s="668"/>
      <c r="AP1161" s="668"/>
      <c r="AQ1161" s="668"/>
      <c r="AR1161" s="668"/>
      <c r="AS1161" s="668"/>
      <c r="AT1161" s="668"/>
      <c r="AU1161" s="668"/>
      <c r="AV1161" s="668"/>
      <c r="AW1161" s="668"/>
      <c r="AX1161" s="668"/>
      <c r="AY1161" s="668"/>
      <c r="AZ1161" s="668"/>
      <c r="BA1161" s="668"/>
      <c r="BB1161" s="668"/>
      <c r="BC1161" s="668"/>
      <c r="BD1161" s="668"/>
      <c r="BE1161" s="668"/>
      <c r="BF1161" s="668"/>
      <c r="BG1161" s="668"/>
      <c r="BH1161" s="668"/>
      <c r="BI1161" s="668"/>
      <c r="BJ1161" s="668"/>
      <c r="BK1161" s="668"/>
      <c r="BL1161" s="668"/>
      <c r="BM1161" s="668"/>
      <c r="BN1161" s="668"/>
      <c r="BO1161" s="668"/>
      <c r="BP1161" s="668"/>
      <c r="BQ1161" s="668"/>
      <c r="BR1161" s="668"/>
      <c r="BS1161" s="668"/>
      <c r="BT1161" s="668"/>
      <c r="BU1161" s="668"/>
      <c r="BV1161" s="668"/>
      <c r="BW1161" s="668"/>
      <c r="BX1161" s="668"/>
      <c r="BY1161" s="668"/>
      <c r="BZ1161" s="668"/>
      <c r="CA1161" s="668"/>
      <c r="CB1161" s="668"/>
      <c r="CC1161" s="668"/>
      <c r="CD1161" s="668"/>
      <c r="CE1161" s="668"/>
      <c r="CF1161" s="668"/>
      <c r="CG1161" s="668"/>
      <c r="CH1161" s="668"/>
      <c r="CI1161" s="668"/>
      <c r="CJ1161" s="668"/>
      <c r="CK1161" s="668"/>
      <c r="CL1161" s="668"/>
      <c r="CM1161" s="668"/>
      <c r="CN1161" s="668"/>
      <c r="CO1161" s="668"/>
      <c r="CP1161" s="668"/>
      <c r="CQ1161" s="668"/>
      <c r="CR1161" s="668"/>
      <c r="CS1161" s="668"/>
      <c r="CT1161" s="668"/>
      <c r="CU1161" s="668"/>
      <c r="CV1161" s="668"/>
      <c r="CW1161" s="668"/>
      <c r="CX1161" s="668"/>
      <c r="CY1161" s="668"/>
      <c r="CZ1161" s="668"/>
      <c r="DA1161" s="668"/>
      <c r="DB1161" s="668"/>
      <c r="DC1161" s="668"/>
      <c r="DD1161" s="668"/>
      <c r="DE1161" s="668"/>
      <c r="DF1161" s="668"/>
      <c r="DG1161" s="668"/>
      <c r="DH1161" s="668"/>
      <c r="DI1161" s="668"/>
      <c r="DJ1161" s="668"/>
      <c r="DK1161" s="668"/>
      <c r="DL1161" s="668"/>
      <c r="DM1161" s="668"/>
      <c r="DN1161" s="668"/>
      <c r="DO1161" s="668"/>
      <c r="DP1161" s="668"/>
      <c r="DQ1161" s="668"/>
      <c r="DR1161" s="668"/>
      <c r="DS1161" s="668"/>
      <c r="DT1161" s="668"/>
      <c r="DU1161" s="668"/>
      <c r="DV1161" s="668"/>
      <c r="DW1161" s="668"/>
      <c r="DX1161" s="668"/>
      <c r="DY1161" s="668"/>
      <c r="DZ1161" s="668"/>
      <c r="EA1161" s="668"/>
      <c r="EB1161" s="668"/>
      <c r="EC1161" s="668"/>
      <c r="ED1161" s="668"/>
      <c r="EE1161" s="668"/>
      <c r="EF1161" s="668"/>
      <c r="EG1161" s="668"/>
      <c r="EH1161" s="668"/>
      <c r="EI1161" s="668"/>
      <c r="EJ1161" s="668"/>
      <c r="EK1161" s="668"/>
      <c r="EL1161" s="668"/>
      <c r="EM1161" s="668"/>
      <c r="EN1161" s="668"/>
      <c r="EO1161" s="668"/>
      <c r="EP1161" s="668"/>
      <c r="EQ1161" s="668"/>
      <c r="ER1161" s="668"/>
      <c r="ES1161" s="668"/>
      <c r="ET1161" s="668"/>
      <c r="EU1161" s="668"/>
      <c r="EV1161" s="668"/>
      <c r="EW1161" s="668"/>
      <c r="EX1161" s="668"/>
      <c r="EY1161" s="668"/>
      <c r="EZ1161" s="668"/>
      <c r="FA1161" s="668"/>
      <c r="FB1161" s="668"/>
      <c r="FC1161" s="668"/>
      <c r="FD1161" s="668"/>
      <c r="FE1161" s="668"/>
      <c r="FF1161" s="668"/>
    </row>
    <row r="1162" spans="1:162" s="684" customFormat="1" ht="24" customHeight="1">
      <c r="A1162" s="385"/>
      <c r="B1162" s="384"/>
      <c r="C1162" s="385" t="s">
        <v>595</v>
      </c>
      <c r="D1162" s="478" t="s">
        <v>1622</v>
      </c>
      <c r="E1162" s="419">
        <v>137606000</v>
      </c>
      <c r="F1162" s="419">
        <v>0</v>
      </c>
      <c r="G1162" s="419">
        <v>137606000</v>
      </c>
      <c r="H1162" s="667"/>
      <c r="I1162" s="669"/>
      <c r="J1162" s="670"/>
      <c r="K1162" s="669" t="s">
        <v>595</v>
      </c>
      <c r="L1162" s="586" t="s">
        <v>4251</v>
      </c>
      <c r="M1162" s="982">
        <f t="shared" si="54"/>
        <v>137606000</v>
      </c>
      <c r="N1162" s="982">
        <f t="shared" si="55"/>
        <v>0</v>
      </c>
      <c r="O1162" s="982">
        <f t="shared" si="56"/>
        <v>137606000</v>
      </c>
      <c r="P1162" s="667"/>
      <c r="Q1162" s="667"/>
      <c r="R1162" s="667"/>
      <c r="S1162" s="667"/>
      <c r="T1162" s="667"/>
      <c r="U1162" s="667"/>
      <c r="V1162" s="667"/>
      <c r="W1162" s="667"/>
      <c r="X1162" s="667"/>
      <c r="Y1162" s="667"/>
      <c r="Z1162" s="667"/>
      <c r="AA1162" s="667"/>
      <c r="AB1162" s="667"/>
      <c r="AC1162" s="667"/>
      <c r="AD1162" s="667"/>
      <c r="AE1162" s="667"/>
      <c r="AF1162" s="667"/>
      <c r="AG1162" s="667"/>
      <c r="AH1162" s="667"/>
      <c r="AI1162" s="667"/>
      <c r="AJ1162" s="667"/>
      <c r="AK1162" s="668"/>
      <c r="AL1162" s="668"/>
      <c r="AM1162" s="668"/>
      <c r="AN1162" s="668"/>
      <c r="AO1162" s="668"/>
      <c r="AP1162" s="668"/>
      <c r="AQ1162" s="668"/>
      <c r="AR1162" s="668"/>
      <c r="AS1162" s="668"/>
      <c r="AT1162" s="668"/>
      <c r="AU1162" s="668"/>
      <c r="AV1162" s="668"/>
      <c r="AW1162" s="668"/>
      <c r="AX1162" s="668"/>
      <c r="AY1162" s="668"/>
      <c r="AZ1162" s="668"/>
      <c r="BA1162" s="668"/>
      <c r="BB1162" s="668"/>
      <c r="BC1162" s="668"/>
      <c r="BD1162" s="668"/>
      <c r="BE1162" s="668"/>
      <c r="BF1162" s="668"/>
      <c r="BG1162" s="668"/>
      <c r="BH1162" s="668"/>
      <c r="BI1162" s="668"/>
      <c r="BJ1162" s="668"/>
      <c r="BK1162" s="668"/>
      <c r="BL1162" s="668"/>
      <c r="BM1162" s="668"/>
      <c r="BN1162" s="668"/>
      <c r="BO1162" s="668"/>
      <c r="BP1162" s="668"/>
      <c r="BQ1162" s="668"/>
      <c r="BR1162" s="668"/>
      <c r="BS1162" s="668"/>
      <c r="BT1162" s="668"/>
      <c r="BU1162" s="668"/>
      <c r="BV1162" s="668"/>
      <c r="BW1162" s="668"/>
      <c r="BX1162" s="668"/>
      <c r="BY1162" s="668"/>
      <c r="BZ1162" s="668"/>
      <c r="CA1162" s="668"/>
      <c r="CB1162" s="668"/>
      <c r="CC1162" s="668"/>
      <c r="CD1162" s="668"/>
      <c r="CE1162" s="668"/>
      <c r="CF1162" s="668"/>
      <c r="CG1162" s="668"/>
      <c r="CH1162" s="668"/>
      <c r="CI1162" s="668"/>
      <c r="CJ1162" s="668"/>
      <c r="CK1162" s="668"/>
      <c r="CL1162" s="668"/>
      <c r="CM1162" s="668"/>
      <c r="CN1162" s="668"/>
      <c r="CO1162" s="668"/>
      <c r="CP1162" s="668"/>
      <c r="CQ1162" s="668"/>
      <c r="CR1162" s="668"/>
      <c r="CS1162" s="668"/>
      <c r="CT1162" s="668"/>
      <c r="CU1162" s="668"/>
      <c r="CV1162" s="668"/>
      <c r="CW1162" s="668"/>
      <c r="CX1162" s="668"/>
      <c r="CY1162" s="668"/>
      <c r="CZ1162" s="668"/>
      <c r="DA1162" s="668"/>
      <c r="DB1162" s="668"/>
      <c r="DC1162" s="668"/>
      <c r="DD1162" s="668"/>
      <c r="DE1162" s="668"/>
      <c r="DF1162" s="668"/>
      <c r="DG1162" s="668"/>
      <c r="DH1162" s="668"/>
      <c r="DI1162" s="668"/>
      <c r="DJ1162" s="668"/>
      <c r="DK1162" s="668"/>
      <c r="DL1162" s="668"/>
      <c r="DM1162" s="668"/>
      <c r="DN1162" s="668"/>
      <c r="DO1162" s="668"/>
      <c r="DP1162" s="668"/>
      <c r="DQ1162" s="668"/>
      <c r="DR1162" s="668"/>
      <c r="DS1162" s="668"/>
      <c r="DT1162" s="668"/>
      <c r="DU1162" s="668"/>
      <c r="DV1162" s="668"/>
      <c r="DW1162" s="668"/>
      <c r="DX1162" s="668"/>
      <c r="DY1162" s="668"/>
      <c r="DZ1162" s="668"/>
      <c r="EA1162" s="668"/>
      <c r="EB1162" s="668"/>
      <c r="EC1162" s="668"/>
      <c r="ED1162" s="668"/>
      <c r="EE1162" s="668"/>
      <c r="EF1162" s="668"/>
      <c r="EG1162" s="668"/>
      <c r="EH1162" s="668"/>
      <c r="EI1162" s="668"/>
      <c r="EJ1162" s="668"/>
      <c r="EK1162" s="668"/>
      <c r="EL1162" s="668"/>
      <c r="EM1162" s="668"/>
      <c r="EN1162" s="668"/>
      <c r="EO1162" s="668"/>
      <c r="EP1162" s="668"/>
      <c r="EQ1162" s="668"/>
      <c r="ER1162" s="668"/>
      <c r="ES1162" s="668"/>
      <c r="ET1162" s="668"/>
      <c r="EU1162" s="668"/>
      <c r="EV1162" s="668"/>
      <c r="EW1162" s="668"/>
      <c r="EX1162" s="668"/>
      <c r="EY1162" s="668"/>
      <c r="EZ1162" s="668"/>
      <c r="FA1162" s="668"/>
      <c r="FB1162" s="668"/>
      <c r="FC1162" s="668"/>
      <c r="FD1162" s="668"/>
      <c r="FE1162" s="668"/>
      <c r="FF1162" s="668"/>
    </row>
    <row r="1163" spans="1:162" s="678" customFormat="1" ht="24" customHeight="1" thickBot="1">
      <c r="A1163" s="436" t="s">
        <v>1623</v>
      </c>
      <c r="B1163" s="436"/>
      <c r="C1163" s="437"/>
      <c r="D1163" s="438" t="s">
        <v>1624</v>
      </c>
      <c r="E1163" s="439">
        <v>8999706</v>
      </c>
      <c r="F1163" s="439">
        <v>0</v>
      </c>
      <c r="G1163" s="439">
        <v>8999706</v>
      </c>
      <c r="H1163" s="667"/>
      <c r="I1163" s="692" t="s">
        <v>1623</v>
      </c>
      <c r="J1163" s="692"/>
      <c r="K1163" s="693"/>
      <c r="L1163" s="591" t="s">
        <v>4252</v>
      </c>
      <c r="M1163" s="980">
        <f t="shared" si="54"/>
        <v>8999706</v>
      </c>
      <c r="N1163" s="980">
        <f t="shared" si="55"/>
        <v>0</v>
      </c>
      <c r="O1163" s="980">
        <f t="shared" si="56"/>
        <v>8999706</v>
      </c>
      <c r="P1163" s="667"/>
      <c r="Q1163" s="667"/>
      <c r="R1163" s="667"/>
      <c r="S1163" s="667"/>
      <c r="T1163" s="667"/>
      <c r="U1163" s="667"/>
      <c r="V1163" s="667"/>
      <c r="W1163" s="667"/>
      <c r="X1163" s="667"/>
      <c r="Y1163" s="667"/>
      <c r="Z1163" s="667"/>
      <c r="AA1163" s="667"/>
      <c r="AB1163" s="667"/>
      <c r="AC1163" s="667"/>
      <c r="AD1163" s="667"/>
      <c r="AE1163" s="667"/>
      <c r="AF1163" s="667"/>
      <c r="AG1163" s="667"/>
      <c r="AH1163" s="667"/>
      <c r="AI1163" s="667"/>
      <c r="AJ1163" s="667"/>
      <c r="AK1163" s="668"/>
      <c r="AL1163" s="668"/>
      <c r="AM1163" s="668"/>
      <c r="AN1163" s="668"/>
      <c r="AO1163" s="668"/>
      <c r="AP1163" s="668"/>
      <c r="AQ1163" s="668"/>
      <c r="AR1163" s="668"/>
      <c r="AS1163" s="668"/>
      <c r="AT1163" s="668"/>
      <c r="AU1163" s="668"/>
      <c r="AV1163" s="668"/>
      <c r="AW1163" s="668"/>
      <c r="AX1163" s="668"/>
      <c r="AY1163" s="668"/>
      <c r="AZ1163" s="668"/>
      <c r="BA1163" s="668"/>
      <c r="BB1163" s="668"/>
      <c r="BC1163" s="668"/>
      <c r="BD1163" s="668"/>
      <c r="BE1163" s="668"/>
      <c r="BF1163" s="668"/>
      <c r="BG1163" s="668"/>
      <c r="BH1163" s="668"/>
      <c r="BI1163" s="668"/>
      <c r="BJ1163" s="668"/>
      <c r="BK1163" s="668"/>
      <c r="BL1163" s="668"/>
      <c r="BM1163" s="668"/>
      <c r="BN1163" s="668"/>
      <c r="BO1163" s="668"/>
      <c r="BP1163" s="668"/>
      <c r="BQ1163" s="668"/>
      <c r="BR1163" s="668"/>
      <c r="BS1163" s="668"/>
      <c r="BT1163" s="668"/>
      <c r="BU1163" s="668"/>
      <c r="BV1163" s="668"/>
      <c r="BW1163" s="668"/>
      <c r="BX1163" s="668"/>
      <c r="BY1163" s="668"/>
      <c r="BZ1163" s="668"/>
      <c r="CA1163" s="668"/>
      <c r="CB1163" s="668"/>
      <c r="CC1163" s="668"/>
      <c r="CD1163" s="668"/>
      <c r="CE1163" s="668"/>
      <c r="CF1163" s="668"/>
      <c r="CG1163" s="668"/>
      <c r="CH1163" s="668"/>
      <c r="CI1163" s="668"/>
      <c r="CJ1163" s="668"/>
      <c r="CK1163" s="668"/>
      <c r="CL1163" s="668"/>
      <c r="CM1163" s="668"/>
      <c r="CN1163" s="668"/>
      <c r="CO1163" s="668"/>
      <c r="CP1163" s="668"/>
      <c r="CQ1163" s="668"/>
      <c r="CR1163" s="668"/>
      <c r="CS1163" s="668"/>
      <c r="CT1163" s="668"/>
      <c r="CU1163" s="668"/>
      <c r="CV1163" s="668"/>
      <c r="CW1163" s="668"/>
      <c r="CX1163" s="668"/>
      <c r="CY1163" s="668"/>
      <c r="CZ1163" s="668"/>
      <c r="DA1163" s="668"/>
      <c r="DB1163" s="668"/>
      <c r="DC1163" s="668"/>
      <c r="DD1163" s="668"/>
      <c r="DE1163" s="668"/>
      <c r="DF1163" s="668"/>
      <c r="DG1163" s="668"/>
      <c r="DH1163" s="668"/>
      <c r="DI1163" s="668"/>
      <c r="DJ1163" s="668"/>
      <c r="DK1163" s="668"/>
      <c r="DL1163" s="668"/>
      <c r="DM1163" s="668"/>
      <c r="DN1163" s="668"/>
      <c r="DO1163" s="668"/>
      <c r="DP1163" s="668"/>
      <c r="DQ1163" s="668"/>
      <c r="DR1163" s="668"/>
      <c r="DS1163" s="668"/>
      <c r="DT1163" s="668"/>
      <c r="DU1163" s="668"/>
      <c r="DV1163" s="668"/>
      <c r="DW1163" s="668"/>
      <c r="DX1163" s="668"/>
      <c r="DY1163" s="668"/>
      <c r="DZ1163" s="668"/>
      <c r="EA1163" s="668"/>
      <c r="EB1163" s="668"/>
      <c r="EC1163" s="668"/>
      <c r="ED1163" s="668"/>
      <c r="EE1163" s="668"/>
      <c r="EF1163" s="668"/>
      <c r="EG1163" s="668"/>
      <c r="EH1163" s="668"/>
      <c r="EI1163" s="668"/>
      <c r="EJ1163" s="668"/>
      <c r="EK1163" s="668"/>
      <c r="EL1163" s="668"/>
      <c r="EM1163" s="668"/>
      <c r="EN1163" s="668"/>
      <c r="EO1163" s="668"/>
      <c r="EP1163" s="668"/>
      <c r="EQ1163" s="668"/>
      <c r="ER1163" s="668"/>
      <c r="ES1163" s="668"/>
      <c r="ET1163" s="668"/>
      <c r="EU1163" s="668"/>
      <c r="EV1163" s="668"/>
      <c r="EW1163" s="668"/>
      <c r="EX1163" s="668"/>
      <c r="EY1163" s="668"/>
      <c r="EZ1163" s="668"/>
      <c r="FA1163" s="668"/>
      <c r="FB1163" s="668"/>
      <c r="FC1163" s="668"/>
      <c r="FD1163" s="668"/>
      <c r="FE1163" s="668"/>
      <c r="FF1163" s="668"/>
    </row>
    <row r="1164" spans="1:162" s="668" customFormat="1" ht="24" customHeight="1" thickTop="1">
      <c r="A1164" s="414"/>
      <c r="B1164" s="415" t="s">
        <v>592</v>
      </c>
      <c r="C1164" s="414"/>
      <c r="D1164" s="416" t="s">
        <v>593</v>
      </c>
      <c r="E1164" s="417">
        <v>4378125</v>
      </c>
      <c r="F1164" s="417">
        <v>0</v>
      </c>
      <c r="G1164" s="417">
        <v>4378125</v>
      </c>
      <c r="H1164" s="667"/>
      <c r="I1164" s="665"/>
      <c r="J1164" s="666" t="s">
        <v>592</v>
      </c>
      <c r="K1164" s="665"/>
      <c r="L1164" s="585" t="s">
        <v>3339</v>
      </c>
      <c r="M1164" s="981">
        <f t="shared" si="54"/>
        <v>4378125</v>
      </c>
      <c r="N1164" s="981">
        <f t="shared" si="55"/>
        <v>0</v>
      </c>
      <c r="O1164" s="981">
        <f t="shared" si="56"/>
        <v>4378125</v>
      </c>
      <c r="P1164" s="667"/>
      <c r="Q1164" s="667"/>
      <c r="R1164" s="667"/>
      <c r="S1164" s="667"/>
      <c r="T1164" s="667"/>
      <c r="U1164" s="667"/>
      <c r="V1164" s="667"/>
      <c r="W1164" s="667"/>
      <c r="X1164" s="667"/>
      <c r="Y1164" s="667"/>
      <c r="Z1164" s="667"/>
      <c r="AA1164" s="667"/>
      <c r="AB1164" s="667"/>
      <c r="AC1164" s="667"/>
      <c r="AD1164" s="667"/>
      <c r="AE1164" s="667"/>
      <c r="AF1164" s="667"/>
      <c r="AG1164" s="667"/>
      <c r="AH1164" s="667"/>
      <c r="AI1164" s="667"/>
      <c r="AJ1164" s="667"/>
    </row>
    <row r="1165" spans="1:162" s="672" customFormat="1" ht="24" customHeight="1">
      <c r="A1165" s="385"/>
      <c r="B1165" s="385"/>
      <c r="C1165" s="384" t="s">
        <v>592</v>
      </c>
      <c r="D1165" s="418" t="s">
        <v>594</v>
      </c>
      <c r="E1165" s="419">
        <v>4378125</v>
      </c>
      <c r="F1165" s="419">
        <v>0</v>
      </c>
      <c r="G1165" s="417">
        <v>4378125</v>
      </c>
      <c r="H1165" s="667"/>
      <c r="I1165" s="669"/>
      <c r="J1165" s="669"/>
      <c r="K1165" s="670" t="s">
        <v>592</v>
      </c>
      <c r="L1165" s="586" t="s">
        <v>3327</v>
      </c>
      <c r="M1165" s="982">
        <f t="shared" si="54"/>
        <v>4378125</v>
      </c>
      <c r="N1165" s="982">
        <f t="shared" si="55"/>
        <v>0</v>
      </c>
      <c r="O1165" s="982">
        <f t="shared" si="56"/>
        <v>4378125</v>
      </c>
      <c r="P1165" s="667"/>
      <c r="Q1165" s="667"/>
      <c r="R1165" s="667"/>
      <c r="S1165" s="667"/>
      <c r="T1165" s="667"/>
      <c r="U1165" s="667"/>
      <c r="V1165" s="667"/>
      <c r="W1165" s="667"/>
      <c r="X1165" s="667"/>
      <c r="Y1165" s="667"/>
      <c r="Z1165" s="667"/>
      <c r="AA1165" s="667"/>
      <c r="AB1165" s="667"/>
      <c r="AC1165" s="667"/>
      <c r="AD1165" s="667"/>
      <c r="AE1165" s="667"/>
      <c r="AF1165" s="667"/>
      <c r="AG1165" s="667"/>
      <c r="AH1165" s="667"/>
      <c r="AI1165" s="667"/>
      <c r="AJ1165" s="667"/>
      <c r="AK1165" s="668"/>
      <c r="AL1165" s="668"/>
      <c r="AM1165" s="668"/>
      <c r="AN1165" s="668"/>
      <c r="AO1165" s="668"/>
      <c r="AP1165" s="668"/>
      <c r="AQ1165" s="668"/>
      <c r="AR1165" s="668"/>
      <c r="AS1165" s="668"/>
      <c r="AT1165" s="668"/>
      <c r="AU1165" s="668"/>
      <c r="AV1165" s="668"/>
      <c r="AW1165" s="668"/>
      <c r="AX1165" s="668"/>
      <c r="AY1165" s="668"/>
      <c r="AZ1165" s="668"/>
      <c r="BA1165" s="668"/>
      <c r="BB1165" s="668"/>
      <c r="BC1165" s="668"/>
      <c r="BD1165" s="668"/>
      <c r="BE1165" s="668"/>
      <c r="BF1165" s="668"/>
      <c r="BG1165" s="668"/>
      <c r="BH1165" s="668"/>
      <c r="BI1165" s="668"/>
      <c r="BJ1165" s="668"/>
      <c r="BK1165" s="668"/>
      <c r="BL1165" s="668"/>
      <c r="BM1165" s="668"/>
      <c r="BN1165" s="668"/>
      <c r="BO1165" s="668"/>
      <c r="BP1165" s="668"/>
      <c r="BQ1165" s="668"/>
      <c r="BR1165" s="668"/>
      <c r="BS1165" s="668"/>
      <c r="BT1165" s="668"/>
      <c r="BU1165" s="668"/>
      <c r="BV1165" s="668"/>
      <c r="BW1165" s="668"/>
      <c r="BX1165" s="668"/>
      <c r="BY1165" s="668"/>
      <c r="BZ1165" s="668"/>
      <c r="CA1165" s="668"/>
      <c r="CB1165" s="668"/>
      <c r="CC1165" s="668"/>
      <c r="CD1165" s="668"/>
      <c r="CE1165" s="668"/>
      <c r="CF1165" s="668"/>
      <c r="CG1165" s="668"/>
      <c r="CH1165" s="668"/>
      <c r="CI1165" s="668"/>
      <c r="CJ1165" s="668"/>
      <c r="CK1165" s="668"/>
      <c r="CL1165" s="668"/>
      <c r="CM1165" s="668"/>
      <c r="CN1165" s="668"/>
      <c r="CO1165" s="668"/>
      <c r="CP1165" s="668"/>
      <c r="CQ1165" s="668"/>
      <c r="CR1165" s="668"/>
      <c r="CS1165" s="668"/>
      <c r="CT1165" s="668"/>
      <c r="CU1165" s="668"/>
      <c r="CV1165" s="668"/>
      <c r="CW1165" s="668"/>
      <c r="CX1165" s="668"/>
      <c r="CY1165" s="668"/>
      <c r="CZ1165" s="668"/>
      <c r="DA1165" s="668"/>
      <c r="DB1165" s="668"/>
      <c r="DC1165" s="668"/>
      <c r="DD1165" s="668"/>
      <c r="DE1165" s="668"/>
      <c r="DF1165" s="668"/>
      <c r="DG1165" s="668"/>
      <c r="DH1165" s="668"/>
      <c r="DI1165" s="668"/>
      <c r="DJ1165" s="668"/>
      <c r="DK1165" s="668"/>
      <c r="DL1165" s="668"/>
      <c r="DM1165" s="668"/>
      <c r="DN1165" s="668"/>
      <c r="DO1165" s="668"/>
      <c r="DP1165" s="668"/>
      <c r="DQ1165" s="668"/>
      <c r="DR1165" s="668"/>
      <c r="DS1165" s="668"/>
      <c r="DT1165" s="668"/>
      <c r="DU1165" s="668"/>
      <c r="DV1165" s="668"/>
      <c r="DW1165" s="668"/>
      <c r="DX1165" s="668"/>
      <c r="DY1165" s="668"/>
      <c r="DZ1165" s="668"/>
      <c r="EA1165" s="668"/>
      <c r="EB1165" s="668"/>
      <c r="EC1165" s="668"/>
      <c r="ED1165" s="668"/>
      <c r="EE1165" s="668"/>
      <c r="EF1165" s="668"/>
      <c r="EG1165" s="668"/>
      <c r="EH1165" s="668"/>
      <c r="EI1165" s="668"/>
      <c r="EJ1165" s="668"/>
      <c r="EK1165" s="668"/>
      <c r="EL1165" s="668"/>
      <c r="EM1165" s="668"/>
      <c r="EN1165" s="668"/>
      <c r="EO1165" s="668"/>
      <c r="EP1165" s="668"/>
      <c r="EQ1165" s="668"/>
      <c r="ER1165" s="668"/>
      <c r="ES1165" s="668"/>
      <c r="ET1165" s="668"/>
      <c r="EU1165" s="668"/>
      <c r="EV1165" s="668"/>
      <c r="EW1165" s="668"/>
      <c r="EX1165" s="668"/>
      <c r="EY1165" s="668"/>
      <c r="EZ1165" s="668"/>
      <c r="FA1165" s="668"/>
      <c r="FB1165" s="668"/>
      <c r="FC1165" s="668"/>
      <c r="FD1165" s="668"/>
      <c r="FE1165" s="668"/>
      <c r="FF1165" s="668"/>
    </row>
    <row r="1166" spans="1:162" s="668" customFormat="1" ht="24" customHeight="1">
      <c r="A1166" s="385"/>
      <c r="B1166" s="384" t="s">
        <v>595</v>
      </c>
      <c r="C1166" s="385"/>
      <c r="D1166" s="478" t="s">
        <v>1625</v>
      </c>
      <c r="E1166" s="419">
        <v>4621581</v>
      </c>
      <c r="F1166" s="419">
        <v>0</v>
      </c>
      <c r="G1166" s="417">
        <v>4621581</v>
      </c>
      <c r="H1166" s="667"/>
      <c r="I1166" s="669"/>
      <c r="J1166" s="670" t="s">
        <v>595</v>
      </c>
      <c r="K1166" s="669"/>
      <c r="L1166" s="586" t="s">
        <v>4253</v>
      </c>
      <c r="M1166" s="982">
        <f t="shared" si="54"/>
        <v>4621581</v>
      </c>
      <c r="N1166" s="982">
        <f t="shared" si="55"/>
        <v>0</v>
      </c>
      <c r="O1166" s="982">
        <f t="shared" si="56"/>
        <v>4621581</v>
      </c>
      <c r="P1166" s="667"/>
      <c r="Q1166" s="667"/>
      <c r="R1166" s="667"/>
      <c r="S1166" s="667"/>
      <c r="T1166" s="667"/>
      <c r="U1166" s="667"/>
      <c r="V1166" s="667"/>
      <c r="W1166" s="667"/>
      <c r="X1166" s="667"/>
      <c r="Y1166" s="667"/>
      <c r="Z1166" s="667"/>
      <c r="AA1166" s="667"/>
      <c r="AB1166" s="667"/>
      <c r="AC1166" s="667"/>
      <c r="AD1166" s="667"/>
      <c r="AE1166" s="667"/>
      <c r="AF1166" s="667"/>
      <c r="AG1166" s="667"/>
      <c r="AH1166" s="667"/>
      <c r="AI1166" s="667"/>
      <c r="AJ1166" s="667"/>
    </row>
    <row r="1167" spans="1:162" s="703" customFormat="1" ht="24" customHeight="1">
      <c r="A1167" s="428"/>
      <c r="B1167" s="428"/>
      <c r="C1167" s="429" t="s">
        <v>595</v>
      </c>
      <c r="D1167" s="553" t="s">
        <v>1626</v>
      </c>
      <c r="E1167" s="431">
        <v>4621581</v>
      </c>
      <c r="F1167" s="431">
        <v>0</v>
      </c>
      <c r="G1167" s="417">
        <v>4621581</v>
      </c>
      <c r="H1167" s="698"/>
      <c r="I1167" s="679"/>
      <c r="J1167" s="679"/>
      <c r="K1167" s="680" t="s">
        <v>595</v>
      </c>
      <c r="L1167" s="588" t="s">
        <v>4254</v>
      </c>
      <c r="M1167" s="985">
        <f t="shared" si="54"/>
        <v>4621581</v>
      </c>
      <c r="N1167" s="985">
        <f t="shared" si="55"/>
        <v>0</v>
      </c>
      <c r="O1167" s="985">
        <f t="shared" si="56"/>
        <v>4621581</v>
      </c>
      <c r="P1167" s="698"/>
      <c r="Q1167" s="698"/>
      <c r="R1167" s="698"/>
      <c r="S1167" s="698"/>
      <c r="T1167" s="698"/>
      <c r="U1167" s="698"/>
      <c r="V1167" s="698"/>
      <c r="W1167" s="698"/>
      <c r="X1167" s="698"/>
      <c r="Y1167" s="698"/>
      <c r="Z1167" s="698"/>
      <c r="AA1167" s="698"/>
      <c r="AB1167" s="698"/>
      <c r="AC1167" s="698"/>
      <c r="AD1167" s="698"/>
      <c r="AE1167" s="698"/>
      <c r="AF1167" s="698"/>
      <c r="AG1167" s="698"/>
      <c r="AH1167" s="698"/>
      <c r="AI1167" s="698"/>
      <c r="AJ1167" s="698"/>
    </row>
    <row r="1168" spans="1:162" s="677" customFormat="1" ht="24" customHeight="1" thickBot="1">
      <c r="A1168" s="425" t="s">
        <v>1627</v>
      </c>
      <c r="B1168" s="424"/>
      <c r="C1168" s="424"/>
      <c r="D1168" s="479" t="s">
        <v>1628</v>
      </c>
      <c r="E1168" s="427">
        <v>60011560</v>
      </c>
      <c r="F1168" s="427">
        <v>0</v>
      </c>
      <c r="G1168" s="439">
        <v>60011560</v>
      </c>
      <c r="H1168" s="667"/>
      <c r="I1168" s="676" t="s">
        <v>1627</v>
      </c>
      <c r="J1168" s="675"/>
      <c r="K1168" s="675"/>
      <c r="L1168" s="587" t="s">
        <v>4255</v>
      </c>
      <c r="M1168" s="984">
        <f t="shared" si="54"/>
        <v>60011560</v>
      </c>
      <c r="N1168" s="984">
        <f t="shared" si="55"/>
        <v>0</v>
      </c>
      <c r="O1168" s="984">
        <f t="shared" si="56"/>
        <v>60011560</v>
      </c>
      <c r="P1168" s="667"/>
      <c r="Q1168" s="667"/>
      <c r="R1168" s="667"/>
      <c r="S1168" s="667"/>
      <c r="T1168" s="667"/>
      <c r="U1168" s="667"/>
      <c r="V1168" s="667"/>
      <c r="W1168" s="667"/>
      <c r="X1168" s="667"/>
      <c r="Y1168" s="667"/>
      <c r="Z1168" s="667"/>
      <c r="AA1168" s="667"/>
      <c r="AB1168" s="667"/>
      <c r="AC1168" s="667"/>
      <c r="AD1168" s="667"/>
      <c r="AE1168" s="667"/>
      <c r="AF1168" s="667"/>
      <c r="AG1168" s="667"/>
      <c r="AH1168" s="667"/>
      <c r="AI1168" s="667"/>
      <c r="AJ1168" s="667"/>
      <c r="AK1168" s="668"/>
      <c r="AL1168" s="668"/>
      <c r="AM1168" s="668"/>
      <c r="AN1168" s="668"/>
      <c r="AO1168" s="668"/>
      <c r="AP1168" s="668"/>
      <c r="AQ1168" s="668"/>
      <c r="AR1168" s="668"/>
      <c r="AS1168" s="668"/>
      <c r="AT1168" s="668"/>
      <c r="AU1168" s="668"/>
      <c r="AV1168" s="668"/>
      <c r="AW1168" s="668"/>
      <c r="AX1168" s="668"/>
      <c r="AY1168" s="668"/>
      <c r="AZ1168" s="668"/>
      <c r="BA1168" s="668"/>
      <c r="BB1168" s="668"/>
      <c r="BC1168" s="668"/>
      <c r="BD1168" s="668"/>
      <c r="BE1168" s="668"/>
      <c r="BF1168" s="668"/>
      <c r="BG1168" s="668"/>
      <c r="BH1168" s="668"/>
      <c r="BI1168" s="668"/>
      <c r="BJ1168" s="668"/>
      <c r="BK1168" s="668"/>
      <c r="BL1168" s="668"/>
      <c r="BM1168" s="668"/>
      <c r="BN1168" s="668"/>
      <c r="BO1168" s="668"/>
      <c r="BP1168" s="668"/>
      <c r="BQ1168" s="668"/>
      <c r="BR1168" s="668"/>
      <c r="BS1168" s="668"/>
      <c r="BT1168" s="668"/>
      <c r="BU1168" s="668"/>
      <c r="BV1168" s="668"/>
      <c r="BW1168" s="668"/>
      <c r="BX1168" s="668"/>
      <c r="BY1168" s="668"/>
      <c r="BZ1168" s="668"/>
      <c r="CA1168" s="668"/>
      <c r="CB1168" s="668"/>
      <c r="CC1168" s="668"/>
      <c r="CD1168" s="668"/>
      <c r="CE1168" s="668"/>
      <c r="CF1168" s="668"/>
      <c r="CG1168" s="668"/>
      <c r="CH1168" s="668"/>
      <c r="CI1168" s="668"/>
      <c r="CJ1168" s="668"/>
      <c r="CK1168" s="668"/>
      <c r="CL1168" s="668"/>
      <c r="CM1168" s="668"/>
      <c r="CN1168" s="668"/>
      <c r="CO1168" s="668"/>
      <c r="CP1168" s="668"/>
      <c r="CQ1168" s="668"/>
      <c r="CR1168" s="668"/>
      <c r="CS1168" s="668"/>
      <c r="CT1168" s="668"/>
      <c r="CU1168" s="668"/>
      <c r="CV1168" s="668"/>
      <c r="CW1168" s="668"/>
      <c r="CX1168" s="668"/>
      <c r="CY1168" s="668"/>
      <c r="CZ1168" s="668"/>
      <c r="DA1168" s="668"/>
      <c r="DB1168" s="668"/>
      <c r="DC1168" s="668"/>
      <c r="DD1168" s="668"/>
      <c r="DE1168" s="668"/>
      <c r="DF1168" s="668"/>
      <c r="DG1168" s="668"/>
      <c r="DH1168" s="668"/>
      <c r="DI1168" s="668"/>
      <c r="DJ1168" s="668"/>
      <c r="DK1168" s="668"/>
      <c r="DL1168" s="668"/>
      <c r="DM1168" s="668"/>
      <c r="DN1168" s="668"/>
      <c r="DO1168" s="668"/>
      <c r="DP1168" s="668"/>
      <c r="DQ1168" s="668"/>
      <c r="DR1168" s="668"/>
      <c r="DS1168" s="668"/>
      <c r="DT1168" s="668"/>
      <c r="DU1168" s="668"/>
      <c r="DV1168" s="668"/>
      <c r="DW1168" s="668"/>
      <c r="DX1168" s="668"/>
      <c r="DY1168" s="668"/>
      <c r="DZ1168" s="668"/>
      <c r="EA1168" s="668"/>
      <c r="EB1168" s="668"/>
      <c r="EC1168" s="668"/>
      <c r="ED1168" s="668"/>
      <c r="EE1168" s="668"/>
      <c r="EF1168" s="668"/>
      <c r="EG1168" s="668"/>
      <c r="EH1168" s="668"/>
      <c r="EI1168" s="668"/>
      <c r="EJ1168" s="668"/>
      <c r="EK1168" s="668"/>
      <c r="EL1168" s="668"/>
      <c r="EM1168" s="668"/>
      <c r="EN1168" s="668"/>
      <c r="EO1168" s="668"/>
      <c r="EP1168" s="668"/>
      <c r="EQ1168" s="668"/>
      <c r="ER1168" s="668"/>
      <c r="ES1168" s="668"/>
      <c r="ET1168" s="668"/>
      <c r="EU1168" s="668"/>
      <c r="EV1168" s="668"/>
      <c r="EW1168" s="668"/>
      <c r="EX1168" s="668"/>
      <c r="EY1168" s="668"/>
      <c r="EZ1168" s="668"/>
      <c r="FA1168" s="668"/>
      <c r="FB1168" s="668"/>
      <c r="FC1168" s="668"/>
      <c r="FD1168" s="668"/>
      <c r="FE1168" s="668"/>
      <c r="FF1168" s="668"/>
    </row>
    <row r="1169" spans="1:162" s="672" customFormat="1" ht="24" customHeight="1" thickTop="1">
      <c r="A1169" s="414"/>
      <c r="B1169" s="415" t="s">
        <v>592</v>
      </c>
      <c r="C1169" s="414"/>
      <c r="D1169" s="416" t="s">
        <v>593</v>
      </c>
      <c r="E1169" s="417">
        <v>28365100</v>
      </c>
      <c r="F1169" s="417">
        <v>0</v>
      </c>
      <c r="G1169" s="417">
        <v>28365100</v>
      </c>
      <c r="H1169" s="667"/>
      <c r="I1169" s="665"/>
      <c r="J1169" s="666" t="s">
        <v>592</v>
      </c>
      <c r="K1169" s="665"/>
      <c r="L1169" s="585" t="s">
        <v>3339</v>
      </c>
      <c r="M1169" s="981">
        <f t="shared" si="54"/>
        <v>28365100</v>
      </c>
      <c r="N1169" s="981">
        <f t="shared" si="55"/>
        <v>0</v>
      </c>
      <c r="O1169" s="981">
        <f t="shared" si="56"/>
        <v>28365100</v>
      </c>
      <c r="P1169" s="667"/>
      <c r="Q1169" s="667"/>
      <c r="R1169" s="667"/>
      <c r="S1169" s="667"/>
      <c r="T1169" s="667"/>
      <c r="U1169" s="667"/>
      <c r="V1169" s="667"/>
      <c r="W1169" s="667"/>
      <c r="X1169" s="667"/>
      <c r="Y1169" s="667"/>
      <c r="Z1169" s="667"/>
      <c r="AA1169" s="667"/>
      <c r="AB1169" s="667"/>
      <c r="AC1169" s="667"/>
      <c r="AD1169" s="667"/>
      <c r="AE1169" s="667"/>
      <c r="AF1169" s="667"/>
      <c r="AG1169" s="667"/>
      <c r="AH1169" s="667"/>
      <c r="AI1169" s="667"/>
      <c r="AJ1169" s="667"/>
      <c r="AK1169" s="668"/>
      <c r="AL1169" s="668"/>
      <c r="AM1169" s="668"/>
      <c r="AN1169" s="668"/>
      <c r="AO1169" s="668"/>
      <c r="AP1169" s="668"/>
      <c r="AQ1169" s="668"/>
      <c r="AR1169" s="668"/>
      <c r="AS1169" s="668"/>
      <c r="AT1169" s="668"/>
      <c r="AU1169" s="668"/>
      <c r="AV1169" s="668"/>
      <c r="AW1169" s="668"/>
      <c r="AX1169" s="668"/>
      <c r="AY1169" s="668"/>
      <c r="AZ1169" s="668"/>
      <c r="BA1169" s="668"/>
      <c r="BB1169" s="668"/>
      <c r="BC1169" s="668"/>
      <c r="BD1169" s="668"/>
      <c r="BE1169" s="668"/>
      <c r="BF1169" s="668"/>
      <c r="BG1169" s="668"/>
      <c r="BH1169" s="668"/>
      <c r="BI1169" s="668"/>
      <c r="BJ1169" s="668"/>
      <c r="BK1169" s="668"/>
      <c r="BL1169" s="668"/>
      <c r="BM1169" s="668"/>
      <c r="BN1169" s="668"/>
      <c r="BO1169" s="668"/>
      <c r="BP1169" s="668"/>
      <c r="BQ1169" s="668"/>
      <c r="BR1169" s="668"/>
      <c r="BS1169" s="668"/>
      <c r="BT1169" s="668"/>
      <c r="BU1169" s="668"/>
      <c r="BV1169" s="668"/>
      <c r="BW1169" s="668"/>
      <c r="BX1169" s="668"/>
      <c r="BY1169" s="668"/>
      <c r="BZ1169" s="668"/>
      <c r="CA1169" s="668"/>
      <c r="CB1169" s="668"/>
      <c r="CC1169" s="668"/>
      <c r="CD1169" s="668"/>
      <c r="CE1169" s="668"/>
      <c r="CF1169" s="668"/>
      <c r="CG1169" s="668"/>
      <c r="CH1169" s="668"/>
      <c r="CI1169" s="668"/>
      <c r="CJ1169" s="668"/>
      <c r="CK1169" s="668"/>
      <c r="CL1169" s="668"/>
      <c r="CM1169" s="668"/>
      <c r="CN1169" s="668"/>
      <c r="CO1169" s="668"/>
      <c r="CP1169" s="668"/>
      <c r="CQ1169" s="668"/>
      <c r="CR1169" s="668"/>
      <c r="CS1169" s="668"/>
      <c r="CT1169" s="668"/>
      <c r="CU1169" s="668"/>
      <c r="CV1169" s="668"/>
      <c r="CW1169" s="668"/>
      <c r="CX1169" s="668"/>
      <c r="CY1169" s="668"/>
      <c r="CZ1169" s="668"/>
      <c r="DA1169" s="668"/>
      <c r="DB1169" s="668"/>
      <c r="DC1169" s="668"/>
      <c r="DD1169" s="668"/>
      <c r="DE1169" s="668"/>
      <c r="DF1169" s="668"/>
      <c r="DG1169" s="668"/>
      <c r="DH1169" s="668"/>
      <c r="DI1169" s="668"/>
      <c r="DJ1169" s="668"/>
      <c r="DK1169" s="668"/>
      <c r="DL1169" s="668"/>
      <c r="DM1169" s="668"/>
      <c r="DN1169" s="668"/>
      <c r="DO1169" s="668"/>
      <c r="DP1169" s="668"/>
      <c r="DQ1169" s="668"/>
      <c r="DR1169" s="668"/>
      <c r="DS1169" s="668"/>
      <c r="DT1169" s="668"/>
      <c r="DU1169" s="668"/>
      <c r="DV1169" s="668"/>
      <c r="DW1169" s="668"/>
      <c r="DX1169" s="668"/>
      <c r="DY1169" s="668"/>
      <c r="DZ1169" s="668"/>
      <c r="EA1169" s="668"/>
      <c r="EB1169" s="668"/>
      <c r="EC1169" s="668"/>
      <c r="ED1169" s="668"/>
      <c r="EE1169" s="668"/>
      <c r="EF1169" s="668"/>
      <c r="EG1169" s="668"/>
      <c r="EH1169" s="668"/>
      <c r="EI1169" s="668"/>
      <c r="EJ1169" s="668"/>
      <c r="EK1169" s="668"/>
      <c r="EL1169" s="668"/>
      <c r="EM1169" s="668"/>
      <c r="EN1169" s="668"/>
      <c r="EO1169" s="668"/>
      <c r="EP1169" s="668"/>
      <c r="EQ1169" s="668"/>
      <c r="ER1169" s="668"/>
      <c r="ES1169" s="668"/>
      <c r="ET1169" s="668"/>
      <c r="EU1169" s="668"/>
      <c r="EV1169" s="668"/>
      <c r="EW1169" s="668"/>
      <c r="EX1169" s="668"/>
      <c r="EY1169" s="668"/>
      <c r="EZ1169" s="668"/>
      <c r="FA1169" s="668"/>
      <c r="FB1169" s="668"/>
      <c r="FC1169" s="668"/>
      <c r="FD1169" s="668"/>
      <c r="FE1169" s="668"/>
      <c r="FF1169" s="668"/>
    </row>
    <row r="1170" spans="1:162" s="668" customFormat="1" ht="24" customHeight="1">
      <c r="A1170" s="385"/>
      <c r="B1170" s="385"/>
      <c r="C1170" s="384" t="s">
        <v>592</v>
      </c>
      <c r="D1170" s="478" t="s">
        <v>594</v>
      </c>
      <c r="E1170" s="419">
        <v>28365100</v>
      </c>
      <c r="F1170" s="419">
        <v>0</v>
      </c>
      <c r="G1170" s="417">
        <v>28365100</v>
      </c>
      <c r="H1170" s="667"/>
      <c r="I1170" s="669"/>
      <c r="J1170" s="669"/>
      <c r="K1170" s="670" t="s">
        <v>592</v>
      </c>
      <c r="L1170" s="586" t="s">
        <v>3327</v>
      </c>
      <c r="M1170" s="982">
        <f t="shared" si="54"/>
        <v>28365100</v>
      </c>
      <c r="N1170" s="982">
        <f t="shared" si="55"/>
        <v>0</v>
      </c>
      <c r="O1170" s="982">
        <f t="shared" si="56"/>
        <v>28365100</v>
      </c>
      <c r="P1170" s="667"/>
      <c r="Q1170" s="667"/>
      <c r="R1170" s="667"/>
      <c r="S1170" s="667"/>
      <c r="T1170" s="667"/>
      <c r="U1170" s="667"/>
      <c r="V1170" s="667"/>
      <c r="W1170" s="667"/>
      <c r="X1170" s="667"/>
      <c r="Y1170" s="667"/>
      <c r="Z1170" s="667"/>
      <c r="AA1170" s="667"/>
      <c r="AB1170" s="667"/>
      <c r="AC1170" s="667"/>
      <c r="AD1170" s="667"/>
      <c r="AE1170" s="667"/>
      <c r="AF1170" s="667"/>
      <c r="AG1170" s="667"/>
      <c r="AH1170" s="667"/>
      <c r="AI1170" s="667"/>
      <c r="AJ1170" s="667"/>
    </row>
    <row r="1171" spans="1:162" s="668" customFormat="1" ht="24" customHeight="1">
      <c r="A1171" s="385"/>
      <c r="B1171" s="384" t="s">
        <v>595</v>
      </c>
      <c r="C1171" s="385"/>
      <c r="D1171" s="478" t="s">
        <v>1629</v>
      </c>
      <c r="E1171" s="419">
        <v>18435720</v>
      </c>
      <c r="F1171" s="419">
        <v>0</v>
      </c>
      <c r="G1171" s="417">
        <v>18435720</v>
      </c>
      <c r="H1171" s="667"/>
      <c r="I1171" s="669"/>
      <c r="J1171" s="670" t="s">
        <v>595</v>
      </c>
      <c r="K1171" s="669"/>
      <c r="L1171" s="600" t="s">
        <v>4256</v>
      </c>
      <c r="M1171" s="982">
        <f t="shared" si="54"/>
        <v>18435720</v>
      </c>
      <c r="N1171" s="982">
        <f t="shared" si="55"/>
        <v>0</v>
      </c>
      <c r="O1171" s="982">
        <f t="shared" si="56"/>
        <v>18435720</v>
      </c>
      <c r="P1171" s="667"/>
      <c r="Q1171" s="667"/>
      <c r="R1171" s="667"/>
      <c r="S1171" s="667"/>
      <c r="T1171" s="667"/>
      <c r="U1171" s="667"/>
      <c r="V1171" s="667"/>
      <c r="W1171" s="667"/>
      <c r="X1171" s="667"/>
      <c r="Y1171" s="667"/>
      <c r="Z1171" s="667"/>
      <c r="AA1171" s="667"/>
      <c r="AB1171" s="667"/>
      <c r="AC1171" s="667"/>
      <c r="AD1171" s="667"/>
      <c r="AE1171" s="667"/>
      <c r="AF1171" s="667"/>
      <c r="AG1171" s="667"/>
      <c r="AH1171" s="667"/>
      <c r="AI1171" s="667"/>
      <c r="AJ1171" s="667"/>
    </row>
    <row r="1172" spans="1:162" s="672" customFormat="1" ht="24" customHeight="1">
      <c r="A1172" s="385"/>
      <c r="B1172" s="385"/>
      <c r="C1172" s="384" t="s">
        <v>595</v>
      </c>
      <c r="D1172" s="478" t="s">
        <v>1630</v>
      </c>
      <c r="E1172" s="419">
        <v>3945260</v>
      </c>
      <c r="F1172" s="419">
        <v>0</v>
      </c>
      <c r="G1172" s="417">
        <v>3945260</v>
      </c>
      <c r="H1172" s="667"/>
      <c r="I1172" s="669"/>
      <c r="J1172" s="669"/>
      <c r="K1172" s="670" t="s">
        <v>595</v>
      </c>
      <c r="L1172" s="586" t="s">
        <v>4257</v>
      </c>
      <c r="M1172" s="982">
        <f t="shared" si="54"/>
        <v>3945260</v>
      </c>
      <c r="N1172" s="982">
        <f t="shared" si="55"/>
        <v>0</v>
      </c>
      <c r="O1172" s="982">
        <f t="shared" si="56"/>
        <v>3945260</v>
      </c>
      <c r="P1172" s="667"/>
      <c r="Q1172" s="667"/>
      <c r="R1172" s="667"/>
      <c r="S1172" s="667"/>
      <c r="T1172" s="667"/>
      <c r="U1172" s="667"/>
      <c r="V1172" s="667"/>
      <c r="W1172" s="667"/>
      <c r="X1172" s="667"/>
      <c r="Y1172" s="667"/>
      <c r="Z1172" s="667"/>
      <c r="AA1172" s="667"/>
      <c r="AB1172" s="667"/>
      <c r="AC1172" s="667"/>
      <c r="AD1172" s="667"/>
      <c r="AE1172" s="667"/>
      <c r="AF1172" s="667"/>
      <c r="AG1172" s="667"/>
      <c r="AH1172" s="667"/>
      <c r="AI1172" s="667"/>
      <c r="AJ1172" s="667"/>
      <c r="AK1172" s="668"/>
      <c r="AL1172" s="668"/>
      <c r="AM1172" s="668"/>
      <c r="AN1172" s="668"/>
      <c r="AO1172" s="668"/>
      <c r="AP1172" s="668"/>
      <c r="AQ1172" s="668"/>
      <c r="AR1172" s="668"/>
      <c r="AS1172" s="668"/>
      <c r="AT1172" s="668"/>
      <c r="AU1172" s="668"/>
      <c r="AV1172" s="668"/>
      <c r="AW1172" s="668"/>
      <c r="AX1172" s="668"/>
      <c r="AY1172" s="668"/>
      <c r="AZ1172" s="668"/>
      <c r="BA1172" s="668"/>
      <c r="BB1172" s="668"/>
      <c r="BC1172" s="668"/>
      <c r="BD1172" s="668"/>
      <c r="BE1172" s="668"/>
      <c r="BF1172" s="668"/>
      <c r="BG1172" s="668"/>
      <c r="BH1172" s="668"/>
      <c r="BI1172" s="668"/>
      <c r="BJ1172" s="668"/>
      <c r="BK1172" s="668"/>
      <c r="BL1172" s="668"/>
      <c r="BM1172" s="668"/>
      <c r="BN1172" s="668"/>
      <c r="BO1172" s="668"/>
      <c r="BP1172" s="668"/>
      <c r="BQ1172" s="668"/>
      <c r="BR1172" s="668"/>
      <c r="BS1172" s="668"/>
      <c r="BT1172" s="668"/>
      <c r="BU1172" s="668"/>
      <c r="BV1172" s="668"/>
      <c r="BW1172" s="668"/>
      <c r="BX1172" s="668"/>
      <c r="BY1172" s="668"/>
      <c r="BZ1172" s="668"/>
      <c r="CA1172" s="668"/>
      <c r="CB1172" s="668"/>
      <c r="CC1172" s="668"/>
      <c r="CD1172" s="668"/>
      <c r="CE1172" s="668"/>
      <c r="CF1172" s="668"/>
      <c r="CG1172" s="668"/>
      <c r="CH1172" s="668"/>
      <c r="CI1172" s="668"/>
      <c r="CJ1172" s="668"/>
      <c r="CK1172" s="668"/>
      <c r="CL1172" s="668"/>
      <c r="CM1172" s="668"/>
      <c r="CN1172" s="668"/>
      <c r="CO1172" s="668"/>
      <c r="CP1172" s="668"/>
      <c r="CQ1172" s="668"/>
      <c r="CR1172" s="668"/>
      <c r="CS1172" s="668"/>
      <c r="CT1172" s="668"/>
      <c r="CU1172" s="668"/>
      <c r="CV1172" s="668"/>
      <c r="CW1172" s="668"/>
      <c r="CX1172" s="668"/>
      <c r="CY1172" s="668"/>
      <c r="CZ1172" s="668"/>
      <c r="DA1172" s="668"/>
      <c r="DB1172" s="668"/>
      <c r="DC1172" s="668"/>
      <c r="DD1172" s="668"/>
      <c r="DE1172" s="668"/>
      <c r="DF1172" s="668"/>
      <c r="DG1172" s="668"/>
      <c r="DH1172" s="668"/>
      <c r="DI1172" s="668"/>
      <c r="DJ1172" s="668"/>
      <c r="DK1172" s="668"/>
      <c r="DL1172" s="668"/>
      <c r="DM1172" s="668"/>
      <c r="DN1172" s="668"/>
      <c r="DO1172" s="668"/>
      <c r="DP1172" s="668"/>
      <c r="DQ1172" s="668"/>
      <c r="DR1172" s="668"/>
      <c r="DS1172" s="668"/>
      <c r="DT1172" s="668"/>
      <c r="DU1172" s="668"/>
      <c r="DV1172" s="668"/>
      <c r="DW1172" s="668"/>
      <c r="DX1172" s="668"/>
      <c r="DY1172" s="668"/>
      <c r="DZ1172" s="668"/>
      <c r="EA1172" s="668"/>
      <c r="EB1172" s="668"/>
      <c r="EC1172" s="668"/>
      <c r="ED1172" s="668"/>
      <c r="EE1172" s="668"/>
      <c r="EF1172" s="668"/>
      <c r="EG1172" s="668"/>
      <c r="EH1172" s="668"/>
      <c r="EI1172" s="668"/>
      <c r="EJ1172" s="668"/>
      <c r="EK1172" s="668"/>
      <c r="EL1172" s="668"/>
      <c r="EM1172" s="668"/>
      <c r="EN1172" s="668"/>
      <c r="EO1172" s="668"/>
      <c r="EP1172" s="668"/>
      <c r="EQ1172" s="668"/>
      <c r="ER1172" s="668"/>
      <c r="ES1172" s="668"/>
      <c r="ET1172" s="668"/>
      <c r="EU1172" s="668"/>
      <c r="EV1172" s="668"/>
      <c r="EW1172" s="668"/>
      <c r="EX1172" s="668"/>
      <c r="EY1172" s="668"/>
      <c r="EZ1172" s="668"/>
      <c r="FA1172" s="668"/>
      <c r="FB1172" s="668"/>
      <c r="FC1172" s="668"/>
      <c r="FD1172" s="668"/>
      <c r="FE1172" s="668"/>
      <c r="FF1172" s="668"/>
    </row>
    <row r="1173" spans="1:162" s="684" customFormat="1" ht="24" customHeight="1">
      <c r="A1173" s="385"/>
      <c r="B1173" s="384"/>
      <c r="C1173" s="385" t="s">
        <v>599</v>
      </c>
      <c r="D1173" s="478" t="s">
        <v>1631</v>
      </c>
      <c r="E1173" s="419">
        <v>5995850</v>
      </c>
      <c r="F1173" s="419">
        <v>0</v>
      </c>
      <c r="G1173" s="417">
        <v>5995850</v>
      </c>
      <c r="H1173" s="667"/>
      <c r="I1173" s="669"/>
      <c r="J1173" s="670"/>
      <c r="K1173" s="669" t="s">
        <v>599</v>
      </c>
      <c r="L1173" s="586" t="s">
        <v>4258</v>
      </c>
      <c r="M1173" s="982">
        <f t="shared" si="54"/>
        <v>5995850</v>
      </c>
      <c r="N1173" s="982">
        <f t="shared" si="55"/>
        <v>0</v>
      </c>
      <c r="O1173" s="982">
        <f t="shared" si="56"/>
        <v>5995850</v>
      </c>
      <c r="P1173" s="667"/>
      <c r="Q1173" s="667"/>
      <c r="R1173" s="667"/>
      <c r="S1173" s="667"/>
      <c r="T1173" s="667"/>
      <c r="U1173" s="667"/>
      <c r="V1173" s="667"/>
      <c r="W1173" s="667"/>
      <c r="X1173" s="667"/>
      <c r="Y1173" s="667"/>
      <c r="Z1173" s="667"/>
      <c r="AA1173" s="667"/>
      <c r="AB1173" s="667"/>
      <c r="AC1173" s="667"/>
      <c r="AD1173" s="667"/>
      <c r="AE1173" s="667"/>
      <c r="AF1173" s="667"/>
      <c r="AG1173" s="667"/>
      <c r="AH1173" s="667"/>
      <c r="AI1173" s="667"/>
      <c r="AJ1173" s="667"/>
      <c r="AK1173" s="668"/>
      <c r="AL1173" s="668"/>
      <c r="AM1173" s="668"/>
      <c r="AN1173" s="668"/>
      <c r="AO1173" s="668"/>
      <c r="AP1173" s="668"/>
      <c r="AQ1173" s="668"/>
      <c r="AR1173" s="668"/>
      <c r="AS1173" s="668"/>
      <c r="AT1173" s="668"/>
      <c r="AU1173" s="668"/>
      <c r="AV1173" s="668"/>
      <c r="AW1173" s="668"/>
      <c r="AX1173" s="668"/>
      <c r="AY1173" s="668"/>
      <c r="AZ1173" s="668"/>
      <c r="BA1173" s="668"/>
      <c r="BB1173" s="668"/>
      <c r="BC1173" s="668"/>
      <c r="BD1173" s="668"/>
      <c r="BE1173" s="668"/>
      <c r="BF1173" s="668"/>
      <c r="BG1173" s="668"/>
      <c r="BH1173" s="668"/>
      <c r="BI1173" s="668"/>
      <c r="BJ1173" s="668"/>
      <c r="BK1173" s="668"/>
      <c r="BL1173" s="668"/>
      <c r="BM1173" s="668"/>
      <c r="BN1173" s="668"/>
      <c r="BO1173" s="668"/>
      <c r="BP1173" s="668"/>
      <c r="BQ1173" s="668"/>
      <c r="BR1173" s="668"/>
      <c r="BS1173" s="668"/>
      <c r="BT1173" s="668"/>
      <c r="BU1173" s="668"/>
      <c r="BV1173" s="668"/>
      <c r="BW1173" s="668"/>
      <c r="BX1173" s="668"/>
      <c r="BY1173" s="668"/>
      <c r="BZ1173" s="668"/>
      <c r="CA1173" s="668"/>
      <c r="CB1173" s="668"/>
      <c r="CC1173" s="668"/>
      <c r="CD1173" s="668"/>
      <c r="CE1173" s="668"/>
      <c r="CF1173" s="668"/>
      <c r="CG1173" s="668"/>
      <c r="CH1173" s="668"/>
      <c r="CI1173" s="668"/>
      <c r="CJ1173" s="668"/>
      <c r="CK1173" s="668"/>
      <c r="CL1173" s="668"/>
      <c r="CM1173" s="668"/>
      <c r="CN1173" s="668"/>
      <c r="CO1173" s="668"/>
      <c r="CP1173" s="668"/>
      <c r="CQ1173" s="668"/>
      <c r="CR1173" s="668"/>
      <c r="CS1173" s="668"/>
      <c r="CT1173" s="668"/>
      <c r="CU1173" s="668"/>
      <c r="CV1173" s="668"/>
      <c r="CW1173" s="668"/>
      <c r="CX1173" s="668"/>
      <c r="CY1173" s="668"/>
      <c r="CZ1173" s="668"/>
      <c r="DA1173" s="668"/>
      <c r="DB1173" s="668"/>
      <c r="DC1173" s="668"/>
      <c r="DD1173" s="668"/>
      <c r="DE1173" s="668"/>
      <c r="DF1173" s="668"/>
      <c r="DG1173" s="668"/>
      <c r="DH1173" s="668"/>
      <c r="DI1173" s="668"/>
      <c r="DJ1173" s="668"/>
      <c r="DK1173" s="668"/>
      <c r="DL1173" s="668"/>
      <c r="DM1173" s="668"/>
      <c r="DN1173" s="668"/>
      <c r="DO1173" s="668"/>
      <c r="DP1173" s="668"/>
      <c r="DQ1173" s="668"/>
      <c r="DR1173" s="668"/>
      <c r="DS1173" s="668"/>
      <c r="DT1173" s="668"/>
      <c r="DU1173" s="668"/>
      <c r="DV1173" s="668"/>
      <c r="DW1173" s="668"/>
      <c r="DX1173" s="668"/>
      <c r="DY1173" s="668"/>
      <c r="DZ1173" s="668"/>
      <c r="EA1173" s="668"/>
      <c r="EB1173" s="668"/>
      <c r="EC1173" s="668"/>
      <c r="ED1173" s="668"/>
      <c r="EE1173" s="668"/>
      <c r="EF1173" s="668"/>
      <c r="EG1173" s="668"/>
      <c r="EH1173" s="668"/>
      <c r="EI1173" s="668"/>
      <c r="EJ1173" s="668"/>
      <c r="EK1173" s="668"/>
      <c r="EL1173" s="668"/>
      <c r="EM1173" s="668"/>
      <c r="EN1173" s="668"/>
      <c r="EO1173" s="668"/>
      <c r="EP1173" s="668"/>
      <c r="EQ1173" s="668"/>
      <c r="ER1173" s="668"/>
      <c r="ES1173" s="668"/>
      <c r="ET1173" s="668"/>
      <c r="EU1173" s="668"/>
      <c r="EV1173" s="668"/>
      <c r="EW1173" s="668"/>
      <c r="EX1173" s="668"/>
      <c r="EY1173" s="668"/>
      <c r="EZ1173" s="668"/>
      <c r="FA1173" s="668"/>
      <c r="FB1173" s="668"/>
      <c r="FC1173" s="668"/>
      <c r="FD1173" s="668"/>
      <c r="FE1173" s="668"/>
      <c r="FF1173" s="668"/>
    </row>
    <row r="1174" spans="1:162" s="668" customFormat="1" ht="24" customHeight="1">
      <c r="A1174" s="385"/>
      <c r="B1174" s="385"/>
      <c r="C1174" s="384" t="s">
        <v>603</v>
      </c>
      <c r="D1174" s="478" t="s">
        <v>1632</v>
      </c>
      <c r="E1174" s="419">
        <v>3758610</v>
      </c>
      <c r="F1174" s="419">
        <v>0</v>
      </c>
      <c r="G1174" s="417">
        <v>3758610</v>
      </c>
      <c r="H1174" s="667"/>
      <c r="I1174" s="669"/>
      <c r="J1174" s="669"/>
      <c r="K1174" s="670" t="s">
        <v>603</v>
      </c>
      <c r="L1174" s="586" t="s">
        <v>4259</v>
      </c>
      <c r="M1174" s="982">
        <f t="shared" si="54"/>
        <v>3758610</v>
      </c>
      <c r="N1174" s="982">
        <f t="shared" si="55"/>
        <v>0</v>
      </c>
      <c r="O1174" s="982">
        <f t="shared" si="56"/>
        <v>3758610</v>
      </c>
      <c r="P1174" s="667"/>
      <c r="Q1174" s="667"/>
      <c r="R1174" s="667"/>
      <c r="S1174" s="667"/>
      <c r="T1174" s="667"/>
      <c r="U1174" s="667"/>
      <c r="V1174" s="667"/>
      <c r="W1174" s="667"/>
      <c r="X1174" s="667"/>
      <c r="Y1174" s="667"/>
      <c r="Z1174" s="667"/>
      <c r="AA1174" s="667"/>
      <c r="AB1174" s="667"/>
      <c r="AC1174" s="667"/>
      <c r="AD1174" s="667"/>
      <c r="AE1174" s="667"/>
      <c r="AF1174" s="667"/>
      <c r="AG1174" s="667"/>
      <c r="AH1174" s="667"/>
      <c r="AI1174" s="667"/>
      <c r="AJ1174" s="667"/>
    </row>
    <row r="1175" spans="1:162" s="672" customFormat="1" ht="24" customHeight="1">
      <c r="A1175" s="385"/>
      <c r="B1175" s="384"/>
      <c r="C1175" s="385" t="s">
        <v>606</v>
      </c>
      <c r="D1175" s="418" t="s">
        <v>1633</v>
      </c>
      <c r="E1175" s="419">
        <v>4736000</v>
      </c>
      <c r="F1175" s="419">
        <v>0</v>
      </c>
      <c r="G1175" s="419">
        <v>4736000</v>
      </c>
      <c r="H1175" s="667"/>
      <c r="I1175" s="669"/>
      <c r="J1175" s="670"/>
      <c r="K1175" s="669" t="s">
        <v>606</v>
      </c>
      <c r="L1175" s="586" t="s">
        <v>4260</v>
      </c>
      <c r="M1175" s="982">
        <f t="shared" si="54"/>
        <v>4736000</v>
      </c>
      <c r="N1175" s="982">
        <f t="shared" si="55"/>
        <v>0</v>
      </c>
      <c r="O1175" s="982">
        <f t="shared" si="56"/>
        <v>4736000</v>
      </c>
      <c r="P1175" s="667"/>
      <c r="Q1175" s="667"/>
      <c r="R1175" s="667"/>
      <c r="S1175" s="667"/>
      <c r="T1175" s="667"/>
      <c r="U1175" s="667"/>
      <c r="V1175" s="667"/>
      <c r="W1175" s="667"/>
      <c r="X1175" s="667"/>
      <c r="Y1175" s="667"/>
      <c r="Z1175" s="667"/>
      <c r="AA1175" s="667"/>
      <c r="AB1175" s="667"/>
      <c r="AC1175" s="667"/>
      <c r="AD1175" s="667"/>
      <c r="AE1175" s="667"/>
      <c r="AF1175" s="667"/>
      <c r="AG1175" s="667"/>
      <c r="AH1175" s="667"/>
      <c r="AI1175" s="667"/>
      <c r="AJ1175" s="667"/>
      <c r="AK1175" s="668"/>
      <c r="AL1175" s="668"/>
      <c r="AM1175" s="668"/>
      <c r="AN1175" s="668"/>
      <c r="AO1175" s="668"/>
      <c r="AP1175" s="668"/>
      <c r="AQ1175" s="668"/>
      <c r="AR1175" s="668"/>
      <c r="AS1175" s="668"/>
      <c r="AT1175" s="668"/>
      <c r="AU1175" s="668"/>
      <c r="AV1175" s="668"/>
      <c r="AW1175" s="668"/>
      <c r="AX1175" s="668"/>
      <c r="AY1175" s="668"/>
      <c r="AZ1175" s="668"/>
      <c r="BA1175" s="668"/>
      <c r="BB1175" s="668"/>
      <c r="BC1175" s="668"/>
      <c r="BD1175" s="668"/>
      <c r="BE1175" s="668"/>
      <c r="BF1175" s="668"/>
      <c r="BG1175" s="668"/>
      <c r="BH1175" s="668"/>
      <c r="BI1175" s="668"/>
      <c r="BJ1175" s="668"/>
      <c r="BK1175" s="668"/>
      <c r="BL1175" s="668"/>
      <c r="BM1175" s="668"/>
      <c r="BN1175" s="668"/>
      <c r="BO1175" s="668"/>
      <c r="BP1175" s="668"/>
      <c r="BQ1175" s="668"/>
      <c r="BR1175" s="668"/>
      <c r="BS1175" s="668"/>
      <c r="BT1175" s="668"/>
      <c r="BU1175" s="668"/>
      <c r="BV1175" s="668"/>
      <c r="BW1175" s="668"/>
      <c r="BX1175" s="668"/>
      <c r="BY1175" s="668"/>
      <c r="BZ1175" s="668"/>
      <c r="CA1175" s="668"/>
      <c r="CB1175" s="668"/>
      <c r="CC1175" s="668"/>
      <c r="CD1175" s="668"/>
      <c r="CE1175" s="668"/>
      <c r="CF1175" s="668"/>
      <c r="CG1175" s="668"/>
      <c r="CH1175" s="668"/>
      <c r="CI1175" s="668"/>
      <c r="CJ1175" s="668"/>
      <c r="CK1175" s="668"/>
      <c r="CL1175" s="668"/>
      <c r="CM1175" s="668"/>
      <c r="CN1175" s="668"/>
      <c r="CO1175" s="668"/>
      <c r="CP1175" s="668"/>
      <c r="CQ1175" s="668"/>
      <c r="CR1175" s="668"/>
      <c r="CS1175" s="668"/>
      <c r="CT1175" s="668"/>
      <c r="CU1175" s="668"/>
      <c r="CV1175" s="668"/>
      <c r="CW1175" s="668"/>
      <c r="CX1175" s="668"/>
      <c r="CY1175" s="668"/>
      <c r="CZ1175" s="668"/>
      <c r="DA1175" s="668"/>
      <c r="DB1175" s="668"/>
      <c r="DC1175" s="668"/>
      <c r="DD1175" s="668"/>
      <c r="DE1175" s="668"/>
      <c r="DF1175" s="668"/>
      <c r="DG1175" s="668"/>
      <c r="DH1175" s="668"/>
      <c r="DI1175" s="668"/>
      <c r="DJ1175" s="668"/>
      <c r="DK1175" s="668"/>
      <c r="DL1175" s="668"/>
      <c r="DM1175" s="668"/>
      <c r="DN1175" s="668"/>
      <c r="DO1175" s="668"/>
      <c r="DP1175" s="668"/>
      <c r="DQ1175" s="668"/>
      <c r="DR1175" s="668"/>
      <c r="DS1175" s="668"/>
      <c r="DT1175" s="668"/>
      <c r="DU1175" s="668"/>
      <c r="DV1175" s="668"/>
      <c r="DW1175" s="668"/>
      <c r="DX1175" s="668"/>
      <c r="DY1175" s="668"/>
      <c r="DZ1175" s="668"/>
      <c r="EA1175" s="668"/>
      <c r="EB1175" s="668"/>
      <c r="EC1175" s="668"/>
      <c r="ED1175" s="668"/>
      <c r="EE1175" s="668"/>
      <c r="EF1175" s="668"/>
      <c r="EG1175" s="668"/>
      <c r="EH1175" s="668"/>
      <c r="EI1175" s="668"/>
      <c r="EJ1175" s="668"/>
      <c r="EK1175" s="668"/>
      <c r="EL1175" s="668"/>
      <c r="EM1175" s="668"/>
      <c r="EN1175" s="668"/>
      <c r="EO1175" s="668"/>
      <c r="EP1175" s="668"/>
      <c r="EQ1175" s="668"/>
      <c r="ER1175" s="668"/>
      <c r="ES1175" s="668"/>
      <c r="ET1175" s="668"/>
      <c r="EU1175" s="668"/>
      <c r="EV1175" s="668"/>
      <c r="EW1175" s="668"/>
      <c r="EX1175" s="668"/>
      <c r="EY1175" s="668"/>
      <c r="EZ1175" s="668"/>
      <c r="FA1175" s="668"/>
      <c r="FB1175" s="668"/>
      <c r="FC1175" s="668"/>
      <c r="FD1175" s="668"/>
      <c r="FE1175" s="668"/>
      <c r="FF1175" s="668"/>
    </row>
    <row r="1176" spans="1:162" s="672" customFormat="1" ht="24" customHeight="1">
      <c r="A1176" s="414"/>
      <c r="B1176" s="414" t="s">
        <v>599</v>
      </c>
      <c r="C1176" s="415"/>
      <c r="D1176" s="552" t="s">
        <v>1634</v>
      </c>
      <c r="E1176" s="417">
        <v>13210740</v>
      </c>
      <c r="F1176" s="417">
        <v>0</v>
      </c>
      <c r="G1176" s="417">
        <v>13210740</v>
      </c>
      <c r="H1176" s="667"/>
      <c r="I1176" s="665"/>
      <c r="J1176" s="665" t="s">
        <v>599</v>
      </c>
      <c r="K1176" s="666"/>
      <c r="L1176" s="585" t="s">
        <v>4261</v>
      </c>
      <c r="M1176" s="981">
        <f t="shared" si="54"/>
        <v>13210740</v>
      </c>
      <c r="N1176" s="981">
        <f t="shared" si="55"/>
        <v>0</v>
      </c>
      <c r="O1176" s="981">
        <f t="shared" si="56"/>
        <v>13210740</v>
      </c>
      <c r="P1176" s="667"/>
      <c r="Q1176" s="667"/>
      <c r="R1176" s="667"/>
      <c r="S1176" s="667"/>
      <c r="T1176" s="667"/>
      <c r="U1176" s="667"/>
      <c r="V1176" s="667"/>
      <c r="W1176" s="667"/>
      <c r="X1176" s="667"/>
      <c r="Y1176" s="667"/>
      <c r="Z1176" s="667"/>
      <c r="AA1176" s="667"/>
      <c r="AB1176" s="667"/>
      <c r="AC1176" s="667"/>
      <c r="AD1176" s="667"/>
      <c r="AE1176" s="667"/>
      <c r="AF1176" s="667"/>
      <c r="AG1176" s="667"/>
      <c r="AH1176" s="667"/>
      <c r="AI1176" s="667"/>
      <c r="AJ1176" s="667"/>
      <c r="AK1176" s="668"/>
      <c r="AL1176" s="668"/>
      <c r="AM1176" s="668"/>
      <c r="AN1176" s="668"/>
      <c r="AO1176" s="668"/>
      <c r="AP1176" s="668"/>
      <c r="AQ1176" s="668"/>
      <c r="AR1176" s="668"/>
      <c r="AS1176" s="668"/>
      <c r="AT1176" s="668"/>
      <c r="AU1176" s="668"/>
      <c r="AV1176" s="668"/>
      <c r="AW1176" s="668"/>
      <c r="AX1176" s="668"/>
      <c r="AY1176" s="668"/>
      <c r="AZ1176" s="668"/>
      <c r="BA1176" s="668"/>
      <c r="BB1176" s="668"/>
      <c r="BC1176" s="668"/>
      <c r="BD1176" s="668"/>
      <c r="BE1176" s="668"/>
      <c r="BF1176" s="668"/>
      <c r="BG1176" s="668"/>
      <c r="BH1176" s="668"/>
      <c r="BI1176" s="668"/>
      <c r="BJ1176" s="668"/>
      <c r="BK1176" s="668"/>
      <c r="BL1176" s="668"/>
      <c r="BM1176" s="668"/>
      <c r="BN1176" s="668"/>
      <c r="BO1176" s="668"/>
      <c r="BP1176" s="668"/>
      <c r="BQ1176" s="668"/>
      <c r="BR1176" s="668"/>
      <c r="BS1176" s="668"/>
      <c r="BT1176" s="668"/>
      <c r="BU1176" s="668"/>
      <c r="BV1176" s="668"/>
      <c r="BW1176" s="668"/>
      <c r="BX1176" s="668"/>
      <c r="BY1176" s="668"/>
      <c r="BZ1176" s="668"/>
      <c r="CA1176" s="668"/>
      <c r="CB1176" s="668"/>
      <c r="CC1176" s="668"/>
      <c r="CD1176" s="668"/>
      <c r="CE1176" s="668"/>
      <c r="CF1176" s="668"/>
      <c r="CG1176" s="668"/>
      <c r="CH1176" s="668"/>
      <c r="CI1176" s="668"/>
      <c r="CJ1176" s="668"/>
      <c r="CK1176" s="668"/>
      <c r="CL1176" s="668"/>
      <c r="CM1176" s="668"/>
      <c r="CN1176" s="668"/>
      <c r="CO1176" s="668"/>
      <c r="CP1176" s="668"/>
      <c r="CQ1176" s="668"/>
      <c r="CR1176" s="668"/>
      <c r="CS1176" s="668"/>
      <c r="CT1176" s="668"/>
      <c r="CU1176" s="668"/>
      <c r="CV1176" s="668"/>
      <c r="CW1176" s="668"/>
      <c r="CX1176" s="668"/>
      <c r="CY1176" s="668"/>
      <c r="CZ1176" s="668"/>
      <c r="DA1176" s="668"/>
      <c r="DB1176" s="668"/>
      <c r="DC1176" s="668"/>
      <c r="DD1176" s="668"/>
      <c r="DE1176" s="668"/>
      <c r="DF1176" s="668"/>
      <c r="DG1176" s="668"/>
      <c r="DH1176" s="668"/>
      <c r="DI1176" s="668"/>
      <c r="DJ1176" s="668"/>
      <c r="DK1176" s="668"/>
      <c r="DL1176" s="668"/>
      <c r="DM1176" s="668"/>
      <c r="DN1176" s="668"/>
      <c r="DO1176" s="668"/>
      <c r="DP1176" s="668"/>
      <c r="DQ1176" s="668"/>
      <c r="DR1176" s="668"/>
      <c r="DS1176" s="668"/>
      <c r="DT1176" s="668"/>
      <c r="DU1176" s="668"/>
      <c r="DV1176" s="668"/>
      <c r="DW1176" s="668"/>
      <c r="DX1176" s="668"/>
      <c r="DY1176" s="668"/>
      <c r="DZ1176" s="668"/>
      <c r="EA1176" s="668"/>
      <c r="EB1176" s="668"/>
      <c r="EC1176" s="668"/>
      <c r="ED1176" s="668"/>
      <c r="EE1176" s="668"/>
      <c r="EF1176" s="668"/>
      <c r="EG1176" s="668"/>
      <c r="EH1176" s="668"/>
      <c r="EI1176" s="668"/>
      <c r="EJ1176" s="668"/>
      <c r="EK1176" s="668"/>
      <c r="EL1176" s="668"/>
      <c r="EM1176" s="668"/>
      <c r="EN1176" s="668"/>
      <c r="EO1176" s="668"/>
      <c r="EP1176" s="668"/>
      <c r="EQ1176" s="668"/>
      <c r="ER1176" s="668"/>
      <c r="ES1176" s="668"/>
      <c r="ET1176" s="668"/>
      <c r="EU1176" s="668"/>
      <c r="EV1176" s="668"/>
      <c r="EW1176" s="668"/>
      <c r="EX1176" s="668"/>
      <c r="EY1176" s="668"/>
      <c r="EZ1176" s="668"/>
      <c r="FA1176" s="668"/>
      <c r="FB1176" s="668"/>
      <c r="FC1176" s="668"/>
      <c r="FD1176" s="668"/>
      <c r="FE1176" s="668"/>
      <c r="FF1176" s="668"/>
    </row>
    <row r="1177" spans="1:162" s="684" customFormat="1" ht="24" customHeight="1">
      <c r="A1177" s="384"/>
      <c r="B1177" s="385"/>
      <c r="C1177" s="385" t="s">
        <v>592</v>
      </c>
      <c r="D1177" s="478" t="s">
        <v>1635</v>
      </c>
      <c r="E1177" s="419">
        <v>2552430</v>
      </c>
      <c r="F1177" s="419">
        <v>0</v>
      </c>
      <c r="G1177" s="417">
        <v>2552430</v>
      </c>
      <c r="H1177" s="667"/>
      <c r="I1177" s="670"/>
      <c r="J1177" s="669"/>
      <c r="K1177" s="669" t="s">
        <v>592</v>
      </c>
      <c r="L1177" s="586" t="s">
        <v>4262</v>
      </c>
      <c r="M1177" s="982">
        <f t="shared" si="54"/>
        <v>2552430</v>
      </c>
      <c r="N1177" s="982">
        <f t="shared" si="55"/>
        <v>0</v>
      </c>
      <c r="O1177" s="982">
        <f t="shared" si="56"/>
        <v>2552430</v>
      </c>
      <c r="P1177" s="667"/>
      <c r="Q1177" s="667"/>
      <c r="R1177" s="667"/>
      <c r="S1177" s="667"/>
      <c r="T1177" s="667"/>
      <c r="U1177" s="667"/>
      <c r="V1177" s="667"/>
      <c r="W1177" s="667"/>
      <c r="X1177" s="667"/>
      <c r="Y1177" s="667"/>
      <c r="Z1177" s="667"/>
      <c r="AA1177" s="667"/>
      <c r="AB1177" s="667"/>
      <c r="AC1177" s="667"/>
      <c r="AD1177" s="667"/>
      <c r="AE1177" s="667"/>
      <c r="AF1177" s="667"/>
      <c r="AG1177" s="667"/>
      <c r="AH1177" s="667"/>
      <c r="AI1177" s="667"/>
      <c r="AJ1177" s="667"/>
      <c r="AK1177" s="668"/>
      <c r="AL1177" s="668"/>
      <c r="AM1177" s="668"/>
      <c r="AN1177" s="668"/>
      <c r="AO1177" s="668"/>
      <c r="AP1177" s="668"/>
      <c r="AQ1177" s="668"/>
      <c r="AR1177" s="668"/>
      <c r="AS1177" s="668"/>
      <c r="AT1177" s="668"/>
      <c r="AU1177" s="668"/>
      <c r="AV1177" s="668"/>
      <c r="AW1177" s="668"/>
      <c r="AX1177" s="668"/>
      <c r="AY1177" s="668"/>
      <c r="AZ1177" s="668"/>
      <c r="BA1177" s="668"/>
      <c r="BB1177" s="668"/>
      <c r="BC1177" s="668"/>
      <c r="BD1177" s="668"/>
      <c r="BE1177" s="668"/>
      <c r="BF1177" s="668"/>
      <c r="BG1177" s="668"/>
      <c r="BH1177" s="668"/>
      <c r="BI1177" s="668"/>
      <c r="BJ1177" s="668"/>
      <c r="BK1177" s="668"/>
      <c r="BL1177" s="668"/>
      <c r="BM1177" s="668"/>
      <c r="BN1177" s="668"/>
      <c r="BO1177" s="668"/>
      <c r="BP1177" s="668"/>
      <c r="BQ1177" s="668"/>
      <c r="BR1177" s="668"/>
      <c r="BS1177" s="668"/>
      <c r="BT1177" s="668"/>
      <c r="BU1177" s="668"/>
      <c r="BV1177" s="668"/>
      <c r="BW1177" s="668"/>
      <c r="BX1177" s="668"/>
      <c r="BY1177" s="668"/>
      <c r="BZ1177" s="668"/>
      <c r="CA1177" s="668"/>
      <c r="CB1177" s="668"/>
      <c r="CC1177" s="668"/>
      <c r="CD1177" s="668"/>
      <c r="CE1177" s="668"/>
      <c r="CF1177" s="668"/>
      <c r="CG1177" s="668"/>
      <c r="CH1177" s="668"/>
      <c r="CI1177" s="668"/>
      <c r="CJ1177" s="668"/>
      <c r="CK1177" s="668"/>
      <c r="CL1177" s="668"/>
      <c r="CM1177" s="668"/>
      <c r="CN1177" s="668"/>
      <c r="CO1177" s="668"/>
      <c r="CP1177" s="668"/>
      <c r="CQ1177" s="668"/>
      <c r="CR1177" s="668"/>
      <c r="CS1177" s="668"/>
      <c r="CT1177" s="668"/>
      <c r="CU1177" s="668"/>
      <c r="CV1177" s="668"/>
      <c r="CW1177" s="668"/>
      <c r="CX1177" s="668"/>
      <c r="CY1177" s="668"/>
      <c r="CZ1177" s="668"/>
      <c r="DA1177" s="668"/>
      <c r="DB1177" s="668"/>
      <c r="DC1177" s="668"/>
      <c r="DD1177" s="668"/>
      <c r="DE1177" s="668"/>
      <c r="DF1177" s="668"/>
      <c r="DG1177" s="668"/>
      <c r="DH1177" s="668"/>
      <c r="DI1177" s="668"/>
      <c r="DJ1177" s="668"/>
      <c r="DK1177" s="668"/>
      <c r="DL1177" s="668"/>
      <c r="DM1177" s="668"/>
      <c r="DN1177" s="668"/>
      <c r="DO1177" s="668"/>
      <c r="DP1177" s="668"/>
      <c r="DQ1177" s="668"/>
      <c r="DR1177" s="668"/>
      <c r="DS1177" s="668"/>
      <c r="DT1177" s="668"/>
      <c r="DU1177" s="668"/>
      <c r="DV1177" s="668"/>
      <c r="DW1177" s="668"/>
      <c r="DX1177" s="668"/>
      <c r="DY1177" s="668"/>
      <c r="DZ1177" s="668"/>
      <c r="EA1177" s="668"/>
      <c r="EB1177" s="668"/>
      <c r="EC1177" s="668"/>
      <c r="ED1177" s="668"/>
      <c r="EE1177" s="668"/>
      <c r="EF1177" s="668"/>
      <c r="EG1177" s="668"/>
      <c r="EH1177" s="668"/>
      <c r="EI1177" s="668"/>
      <c r="EJ1177" s="668"/>
      <c r="EK1177" s="668"/>
      <c r="EL1177" s="668"/>
      <c r="EM1177" s="668"/>
      <c r="EN1177" s="668"/>
      <c r="EO1177" s="668"/>
      <c r="EP1177" s="668"/>
      <c r="EQ1177" s="668"/>
      <c r="ER1177" s="668"/>
      <c r="ES1177" s="668"/>
      <c r="ET1177" s="668"/>
      <c r="EU1177" s="668"/>
      <c r="EV1177" s="668"/>
      <c r="EW1177" s="668"/>
      <c r="EX1177" s="668"/>
      <c r="EY1177" s="668"/>
      <c r="EZ1177" s="668"/>
      <c r="FA1177" s="668"/>
      <c r="FB1177" s="668"/>
      <c r="FC1177" s="668"/>
      <c r="FD1177" s="668"/>
      <c r="FE1177" s="668"/>
      <c r="FF1177" s="668"/>
    </row>
    <row r="1178" spans="1:162" s="668" customFormat="1" ht="24" customHeight="1">
      <c r="A1178" s="414"/>
      <c r="B1178" s="415"/>
      <c r="C1178" s="414" t="s">
        <v>595</v>
      </c>
      <c r="D1178" s="552" t="s">
        <v>1636</v>
      </c>
      <c r="E1178" s="417">
        <v>2675770</v>
      </c>
      <c r="F1178" s="417">
        <v>0</v>
      </c>
      <c r="G1178" s="417">
        <v>2675770</v>
      </c>
      <c r="H1178" s="667"/>
      <c r="I1178" s="665"/>
      <c r="J1178" s="666"/>
      <c r="K1178" s="665" t="s">
        <v>595</v>
      </c>
      <c r="L1178" s="585" t="s">
        <v>4263</v>
      </c>
      <c r="M1178" s="981">
        <f t="shared" si="54"/>
        <v>2675770</v>
      </c>
      <c r="N1178" s="981">
        <f t="shared" si="55"/>
        <v>0</v>
      </c>
      <c r="O1178" s="981">
        <f t="shared" si="56"/>
        <v>2675770</v>
      </c>
      <c r="P1178" s="667"/>
      <c r="Q1178" s="667"/>
      <c r="R1178" s="667"/>
      <c r="S1178" s="667"/>
      <c r="T1178" s="667"/>
      <c r="U1178" s="667"/>
      <c r="V1178" s="667"/>
      <c r="W1178" s="667"/>
      <c r="X1178" s="667"/>
      <c r="Y1178" s="667"/>
      <c r="Z1178" s="667"/>
      <c r="AA1178" s="667"/>
      <c r="AB1178" s="667"/>
      <c r="AC1178" s="667"/>
      <c r="AD1178" s="667"/>
      <c r="AE1178" s="667"/>
      <c r="AF1178" s="667"/>
      <c r="AG1178" s="667"/>
      <c r="AH1178" s="667"/>
      <c r="AI1178" s="667"/>
      <c r="AJ1178" s="667"/>
    </row>
    <row r="1179" spans="1:162" s="668" customFormat="1" ht="24" customHeight="1">
      <c r="A1179" s="385"/>
      <c r="B1179" s="385"/>
      <c r="C1179" s="384" t="s">
        <v>599</v>
      </c>
      <c r="D1179" s="418" t="s">
        <v>1637</v>
      </c>
      <c r="E1179" s="419">
        <v>3122900</v>
      </c>
      <c r="F1179" s="419">
        <v>0</v>
      </c>
      <c r="G1179" s="417">
        <v>3122900</v>
      </c>
      <c r="H1179" s="667"/>
      <c r="I1179" s="669"/>
      <c r="J1179" s="669"/>
      <c r="K1179" s="670" t="s">
        <v>599</v>
      </c>
      <c r="L1179" s="586" t="s">
        <v>4264</v>
      </c>
      <c r="M1179" s="982">
        <f t="shared" si="54"/>
        <v>3122900</v>
      </c>
      <c r="N1179" s="982">
        <f t="shared" si="55"/>
        <v>0</v>
      </c>
      <c r="O1179" s="982">
        <f t="shared" si="56"/>
        <v>3122900</v>
      </c>
      <c r="P1179" s="667"/>
      <c r="Q1179" s="667"/>
      <c r="R1179" s="667"/>
      <c r="S1179" s="667"/>
      <c r="T1179" s="667"/>
      <c r="U1179" s="667"/>
      <c r="V1179" s="667"/>
      <c r="W1179" s="667"/>
      <c r="X1179" s="667"/>
      <c r="Y1179" s="667"/>
      <c r="Z1179" s="667"/>
      <c r="AA1179" s="667"/>
      <c r="AB1179" s="667"/>
      <c r="AC1179" s="667"/>
      <c r="AD1179" s="667"/>
      <c r="AE1179" s="667"/>
      <c r="AF1179" s="667"/>
      <c r="AG1179" s="667"/>
      <c r="AH1179" s="667"/>
      <c r="AI1179" s="667"/>
      <c r="AJ1179" s="667"/>
    </row>
    <row r="1180" spans="1:162" s="668" customFormat="1" ht="24" customHeight="1">
      <c r="A1180" s="385"/>
      <c r="B1180" s="384"/>
      <c r="C1180" s="385" t="s">
        <v>603</v>
      </c>
      <c r="D1180" s="478" t="s">
        <v>1638</v>
      </c>
      <c r="E1180" s="419">
        <v>4859640</v>
      </c>
      <c r="F1180" s="419">
        <v>0</v>
      </c>
      <c r="G1180" s="417">
        <v>4859640</v>
      </c>
      <c r="H1180" s="667"/>
      <c r="I1180" s="669"/>
      <c r="J1180" s="670"/>
      <c r="K1180" s="669" t="s">
        <v>603</v>
      </c>
      <c r="L1180" s="586" t="s">
        <v>4265</v>
      </c>
      <c r="M1180" s="982">
        <f t="shared" si="54"/>
        <v>4859640</v>
      </c>
      <c r="N1180" s="982">
        <f t="shared" si="55"/>
        <v>0</v>
      </c>
      <c r="O1180" s="982">
        <f t="shared" si="56"/>
        <v>4859640</v>
      </c>
      <c r="P1180" s="667"/>
      <c r="Q1180" s="667"/>
      <c r="R1180" s="667"/>
      <c r="S1180" s="667"/>
      <c r="T1180" s="667"/>
      <c r="U1180" s="667"/>
      <c r="V1180" s="667"/>
      <c r="W1180" s="667"/>
      <c r="X1180" s="667"/>
      <c r="Y1180" s="667"/>
      <c r="Z1180" s="667"/>
      <c r="AA1180" s="667"/>
      <c r="AB1180" s="667"/>
      <c r="AC1180" s="667"/>
      <c r="AD1180" s="667"/>
      <c r="AE1180" s="667"/>
      <c r="AF1180" s="667"/>
      <c r="AG1180" s="667"/>
      <c r="AH1180" s="667"/>
      <c r="AI1180" s="667"/>
      <c r="AJ1180" s="667"/>
    </row>
    <row r="1181" spans="1:162" s="678" customFormat="1" ht="24" customHeight="1" thickBot="1">
      <c r="A1181" s="424" t="s">
        <v>1639</v>
      </c>
      <c r="B1181" s="424"/>
      <c r="C1181" s="425"/>
      <c r="D1181" s="479" t="s">
        <v>1640</v>
      </c>
      <c r="E1181" s="427">
        <v>121870500</v>
      </c>
      <c r="F1181" s="427">
        <v>0</v>
      </c>
      <c r="G1181" s="439">
        <v>121870500</v>
      </c>
      <c r="H1181" s="667"/>
      <c r="I1181" s="675" t="s">
        <v>1639</v>
      </c>
      <c r="J1181" s="675"/>
      <c r="K1181" s="676"/>
      <c r="L1181" s="587" t="s">
        <v>4266</v>
      </c>
      <c r="M1181" s="984">
        <f t="shared" si="54"/>
        <v>121870500</v>
      </c>
      <c r="N1181" s="984">
        <f t="shared" si="55"/>
        <v>0</v>
      </c>
      <c r="O1181" s="984">
        <f t="shared" si="56"/>
        <v>121870500</v>
      </c>
      <c r="P1181" s="667"/>
      <c r="Q1181" s="667"/>
      <c r="R1181" s="667"/>
      <c r="S1181" s="667"/>
      <c r="T1181" s="667"/>
      <c r="U1181" s="667"/>
      <c r="V1181" s="667"/>
      <c r="W1181" s="667"/>
      <c r="X1181" s="667"/>
      <c r="Y1181" s="667"/>
      <c r="Z1181" s="667"/>
      <c r="AA1181" s="667"/>
      <c r="AB1181" s="667"/>
      <c r="AC1181" s="667"/>
      <c r="AD1181" s="667"/>
      <c r="AE1181" s="667"/>
      <c r="AF1181" s="667"/>
      <c r="AG1181" s="667"/>
      <c r="AH1181" s="667"/>
      <c r="AI1181" s="667"/>
      <c r="AJ1181" s="667"/>
      <c r="AK1181" s="668"/>
      <c r="AL1181" s="668"/>
      <c r="AM1181" s="668"/>
      <c r="AN1181" s="668"/>
      <c r="AO1181" s="668"/>
      <c r="AP1181" s="668"/>
      <c r="AQ1181" s="668"/>
      <c r="AR1181" s="668"/>
      <c r="AS1181" s="668"/>
      <c r="AT1181" s="668"/>
      <c r="AU1181" s="668"/>
      <c r="AV1181" s="668"/>
      <c r="AW1181" s="668"/>
      <c r="AX1181" s="668"/>
      <c r="AY1181" s="668"/>
      <c r="AZ1181" s="668"/>
      <c r="BA1181" s="668"/>
      <c r="BB1181" s="668"/>
      <c r="BC1181" s="668"/>
      <c r="BD1181" s="668"/>
      <c r="BE1181" s="668"/>
      <c r="BF1181" s="668"/>
      <c r="BG1181" s="668"/>
      <c r="BH1181" s="668"/>
      <c r="BI1181" s="668"/>
      <c r="BJ1181" s="668"/>
      <c r="BK1181" s="668"/>
      <c r="BL1181" s="668"/>
      <c r="BM1181" s="668"/>
      <c r="BN1181" s="668"/>
      <c r="BO1181" s="668"/>
      <c r="BP1181" s="668"/>
      <c r="BQ1181" s="668"/>
      <c r="BR1181" s="668"/>
      <c r="BS1181" s="668"/>
      <c r="BT1181" s="668"/>
      <c r="BU1181" s="668"/>
      <c r="BV1181" s="668"/>
      <c r="BW1181" s="668"/>
      <c r="BX1181" s="668"/>
      <c r="BY1181" s="668"/>
      <c r="BZ1181" s="668"/>
      <c r="CA1181" s="668"/>
      <c r="CB1181" s="668"/>
      <c r="CC1181" s="668"/>
      <c r="CD1181" s="668"/>
      <c r="CE1181" s="668"/>
      <c r="CF1181" s="668"/>
      <c r="CG1181" s="668"/>
      <c r="CH1181" s="668"/>
      <c r="CI1181" s="668"/>
      <c r="CJ1181" s="668"/>
      <c r="CK1181" s="668"/>
      <c r="CL1181" s="668"/>
      <c r="CM1181" s="668"/>
      <c r="CN1181" s="668"/>
      <c r="CO1181" s="668"/>
      <c r="CP1181" s="668"/>
      <c r="CQ1181" s="668"/>
      <c r="CR1181" s="668"/>
      <c r="CS1181" s="668"/>
      <c r="CT1181" s="668"/>
      <c r="CU1181" s="668"/>
      <c r="CV1181" s="668"/>
      <c r="CW1181" s="668"/>
      <c r="CX1181" s="668"/>
      <c r="CY1181" s="668"/>
      <c r="CZ1181" s="668"/>
      <c r="DA1181" s="668"/>
      <c r="DB1181" s="668"/>
      <c r="DC1181" s="668"/>
      <c r="DD1181" s="668"/>
      <c r="DE1181" s="668"/>
      <c r="DF1181" s="668"/>
      <c r="DG1181" s="668"/>
      <c r="DH1181" s="668"/>
      <c r="DI1181" s="668"/>
      <c r="DJ1181" s="668"/>
      <c r="DK1181" s="668"/>
      <c r="DL1181" s="668"/>
      <c r="DM1181" s="668"/>
      <c r="DN1181" s="668"/>
      <c r="DO1181" s="668"/>
      <c r="DP1181" s="668"/>
      <c r="DQ1181" s="668"/>
      <c r="DR1181" s="668"/>
      <c r="DS1181" s="668"/>
      <c r="DT1181" s="668"/>
      <c r="DU1181" s="668"/>
      <c r="DV1181" s="668"/>
      <c r="DW1181" s="668"/>
      <c r="DX1181" s="668"/>
      <c r="DY1181" s="668"/>
      <c r="DZ1181" s="668"/>
      <c r="EA1181" s="668"/>
      <c r="EB1181" s="668"/>
      <c r="EC1181" s="668"/>
      <c r="ED1181" s="668"/>
      <c r="EE1181" s="668"/>
      <c r="EF1181" s="668"/>
      <c r="EG1181" s="668"/>
      <c r="EH1181" s="668"/>
      <c r="EI1181" s="668"/>
      <c r="EJ1181" s="668"/>
      <c r="EK1181" s="668"/>
      <c r="EL1181" s="668"/>
      <c r="EM1181" s="668"/>
      <c r="EN1181" s="668"/>
      <c r="EO1181" s="668"/>
      <c r="EP1181" s="668"/>
      <c r="EQ1181" s="668"/>
      <c r="ER1181" s="668"/>
      <c r="ES1181" s="668"/>
      <c r="ET1181" s="668"/>
      <c r="EU1181" s="668"/>
      <c r="EV1181" s="668"/>
      <c r="EW1181" s="668"/>
      <c r="EX1181" s="668"/>
      <c r="EY1181" s="668"/>
      <c r="EZ1181" s="668"/>
      <c r="FA1181" s="668"/>
      <c r="FB1181" s="668"/>
      <c r="FC1181" s="668"/>
      <c r="FD1181" s="668"/>
      <c r="FE1181" s="668"/>
      <c r="FF1181" s="668"/>
    </row>
    <row r="1182" spans="1:162" s="668" customFormat="1" ht="24" customHeight="1" thickTop="1">
      <c r="A1182" s="414"/>
      <c r="B1182" s="415" t="s">
        <v>592</v>
      </c>
      <c r="C1182" s="414"/>
      <c r="D1182" s="552" t="s">
        <v>939</v>
      </c>
      <c r="E1182" s="417">
        <v>57391500</v>
      </c>
      <c r="F1182" s="417">
        <v>0</v>
      </c>
      <c r="G1182" s="417">
        <v>57391500</v>
      </c>
      <c r="H1182" s="667"/>
      <c r="I1182" s="665"/>
      <c r="J1182" s="666" t="s">
        <v>592</v>
      </c>
      <c r="K1182" s="665"/>
      <c r="L1182" s="585" t="s">
        <v>4267</v>
      </c>
      <c r="M1182" s="981">
        <f t="shared" si="54"/>
        <v>57391500</v>
      </c>
      <c r="N1182" s="981">
        <f t="shared" si="55"/>
        <v>0</v>
      </c>
      <c r="O1182" s="981">
        <f t="shared" si="56"/>
        <v>57391500</v>
      </c>
      <c r="P1182" s="667"/>
      <c r="Q1182" s="667"/>
      <c r="R1182" s="667"/>
      <c r="S1182" s="667"/>
      <c r="T1182" s="667"/>
      <c r="U1182" s="667"/>
      <c r="V1182" s="667"/>
      <c r="W1182" s="667"/>
      <c r="X1182" s="667"/>
      <c r="Y1182" s="667"/>
      <c r="Z1182" s="667"/>
      <c r="AA1182" s="667"/>
      <c r="AB1182" s="667"/>
      <c r="AC1182" s="667"/>
      <c r="AD1182" s="667"/>
      <c r="AE1182" s="667"/>
      <c r="AF1182" s="667"/>
      <c r="AG1182" s="667"/>
      <c r="AH1182" s="667"/>
      <c r="AI1182" s="667"/>
      <c r="AJ1182" s="667"/>
    </row>
    <row r="1183" spans="1:162" s="668" customFormat="1" ht="24" customHeight="1">
      <c r="A1183" s="385"/>
      <c r="B1183" s="385"/>
      <c r="C1183" s="384" t="s">
        <v>592</v>
      </c>
      <c r="D1183" s="418" t="s">
        <v>594</v>
      </c>
      <c r="E1183" s="419">
        <v>57391500</v>
      </c>
      <c r="F1183" s="419">
        <v>0</v>
      </c>
      <c r="G1183" s="417">
        <v>57391500</v>
      </c>
      <c r="H1183" s="667"/>
      <c r="I1183" s="669"/>
      <c r="J1183" s="669"/>
      <c r="K1183" s="670" t="s">
        <v>592</v>
      </c>
      <c r="L1183" s="586" t="s">
        <v>3327</v>
      </c>
      <c r="M1183" s="982">
        <f t="shared" si="54"/>
        <v>57391500</v>
      </c>
      <c r="N1183" s="982">
        <f t="shared" si="55"/>
        <v>0</v>
      </c>
      <c r="O1183" s="982">
        <f t="shared" si="56"/>
        <v>57391500</v>
      </c>
      <c r="P1183" s="667"/>
      <c r="Q1183" s="667"/>
      <c r="R1183" s="667"/>
      <c r="S1183" s="667"/>
      <c r="T1183" s="667"/>
      <c r="U1183" s="667"/>
      <c r="V1183" s="667"/>
      <c r="W1183" s="667"/>
      <c r="X1183" s="667"/>
      <c r="Y1183" s="667"/>
      <c r="Z1183" s="667"/>
      <c r="AA1183" s="667"/>
      <c r="AB1183" s="667"/>
      <c r="AC1183" s="667"/>
      <c r="AD1183" s="667"/>
      <c r="AE1183" s="667"/>
      <c r="AF1183" s="667"/>
      <c r="AG1183" s="667"/>
      <c r="AH1183" s="667"/>
      <c r="AI1183" s="667"/>
      <c r="AJ1183" s="667"/>
    </row>
    <row r="1184" spans="1:162" s="668" customFormat="1" ht="24" customHeight="1">
      <c r="A1184" s="385"/>
      <c r="B1184" s="384" t="s">
        <v>595</v>
      </c>
      <c r="C1184" s="385"/>
      <c r="D1184" s="478" t="s">
        <v>1641</v>
      </c>
      <c r="E1184" s="419">
        <v>7347170</v>
      </c>
      <c r="F1184" s="419">
        <v>0</v>
      </c>
      <c r="G1184" s="417">
        <v>7347170</v>
      </c>
      <c r="H1184" s="667"/>
      <c r="I1184" s="669"/>
      <c r="J1184" s="670" t="s">
        <v>595</v>
      </c>
      <c r="K1184" s="669"/>
      <c r="L1184" s="586" t="s">
        <v>4268</v>
      </c>
      <c r="M1184" s="982">
        <f t="shared" si="54"/>
        <v>7347170</v>
      </c>
      <c r="N1184" s="982">
        <f t="shared" si="55"/>
        <v>0</v>
      </c>
      <c r="O1184" s="982">
        <f t="shared" si="56"/>
        <v>7347170</v>
      </c>
      <c r="P1184" s="667"/>
      <c r="Q1184" s="667"/>
      <c r="R1184" s="667"/>
      <c r="S1184" s="667"/>
      <c r="T1184" s="667"/>
      <c r="U1184" s="667"/>
      <c r="V1184" s="667"/>
      <c r="W1184" s="667"/>
      <c r="X1184" s="667"/>
      <c r="Y1184" s="667"/>
      <c r="Z1184" s="667"/>
      <c r="AA1184" s="667"/>
      <c r="AB1184" s="667"/>
      <c r="AC1184" s="667"/>
      <c r="AD1184" s="667"/>
      <c r="AE1184" s="667"/>
      <c r="AF1184" s="667"/>
      <c r="AG1184" s="667"/>
      <c r="AH1184" s="667"/>
      <c r="AI1184" s="667"/>
      <c r="AJ1184" s="667"/>
    </row>
    <row r="1185" spans="1:162" s="668" customFormat="1" ht="24" customHeight="1">
      <c r="A1185" s="428"/>
      <c r="B1185" s="428"/>
      <c r="C1185" s="429" t="s">
        <v>592</v>
      </c>
      <c r="D1185" s="553" t="s">
        <v>1642</v>
      </c>
      <c r="E1185" s="431">
        <v>2750000</v>
      </c>
      <c r="F1185" s="431">
        <v>0</v>
      </c>
      <c r="G1185" s="417">
        <v>2750000</v>
      </c>
      <c r="H1185" s="667"/>
      <c r="I1185" s="679"/>
      <c r="J1185" s="679"/>
      <c r="K1185" s="680" t="s">
        <v>592</v>
      </c>
      <c r="L1185" s="588" t="s">
        <v>4269</v>
      </c>
      <c r="M1185" s="985">
        <f t="shared" si="54"/>
        <v>2750000</v>
      </c>
      <c r="N1185" s="985">
        <f t="shared" si="55"/>
        <v>0</v>
      </c>
      <c r="O1185" s="985">
        <f t="shared" si="56"/>
        <v>2750000</v>
      </c>
      <c r="P1185" s="667"/>
      <c r="Q1185" s="667"/>
      <c r="R1185" s="667"/>
      <c r="S1185" s="667"/>
      <c r="T1185" s="667"/>
      <c r="U1185" s="667"/>
      <c r="V1185" s="667"/>
      <c r="W1185" s="667"/>
      <c r="X1185" s="667"/>
      <c r="Y1185" s="667"/>
      <c r="Z1185" s="667"/>
      <c r="AA1185" s="667"/>
      <c r="AB1185" s="667"/>
      <c r="AC1185" s="667"/>
      <c r="AD1185" s="667"/>
      <c r="AE1185" s="667"/>
      <c r="AF1185" s="667"/>
      <c r="AG1185" s="667"/>
      <c r="AH1185" s="667"/>
      <c r="AI1185" s="667"/>
      <c r="AJ1185" s="667"/>
    </row>
    <row r="1186" spans="1:162" s="705" customFormat="1" ht="24" customHeight="1">
      <c r="A1186" s="384"/>
      <c r="B1186" s="385"/>
      <c r="C1186" s="385" t="s">
        <v>595</v>
      </c>
      <c r="D1186" s="478" t="s">
        <v>1643</v>
      </c>
      <c r="E1186" s="419">
        <v>2221650</v>
      </c>
      <c r="F1186" s="419">
        <v>0</v>
      </c>
      <c r="G1186" s="417">
        <v>2221650</v>
      </c>
      <c r="H1186" s="698"/>
      <c r="I1186" s="670"/>
      <c r="J1186" s="669"/>
      <c r="K1186" s="669" t="s">
        <v>595</v>
      </c>
      <c r="L1186" s="586" t="s">
        <v>4270</v>
      </c>
      <c r="M1186" s="982">
        <f t="shared" si="54"/>
        <v>2221650</v>
      </c>
      <c r="N1186" s="982">
        <f t="shared" si="55"/>
        <v>0</v>
      </c>
      <c r="O1186" s="982">
        <f t="shared" si="56"/>
        <v>2221650</v>
      </c>
      <c r="P1186" s="698"/>
      <c r="Q1186" s="698"/>
      <c r="R1186" s="698"/>
      <c r="S1186" s="698"/>
      <c r="T1186" s="698"/>
      <c r="U1186" s="698"/>
      <c r="V1186" s="698"/>
      <c r="W1186" s="698"/>
      <c r="X1186" s="698"/>
      <c r="Y1186" s="698"/>
      <c r="Z1186" s="698"/>
      <c r="AA1186" s="698"/>
      <c r="AB1186" s="698"/>
      <c r="AC1186" s="698"/>
      <c r="AD1186" s="698"/>
      <c r="AE1186" s="698"/>
      <c r="AF1186" s="698"/>
      <c r="AG1186" s="698"/>
      <c r="AH1186" s="698"/>
      <c r="AI1186" s="698"/>
      <c r="AJ1186" s="698"/>
      <c r="AK1186" s="703"/>
      <c r="AL1186" s="703"/>
      <c r="AM1186" s="703"/>
      <c r="AN1186" s="703"/>
      <c r="AO1186" s="703"/>
      <c r="AP1186" s="703"/>
      <c r="AQ1186" s="703"/>
      <c r="AR1186" s="703"/>
      <c r="AS1186" s="703"/>
      <c r="AT1186" s="703"/>
      <c r="AU1186" s="703"/>
      <c r="AV1186" s="703"/>
      <c r="AW1186" s="703"/>
      <c r="AX1186" s="703"/>
      <c r="AY1186" s="703"/>
      <c r="AZ1186" s="703"/>
      <c r="BA1186" s="703"/>
      <c r="BB1186" s="703"/>
      <c r="BC1186" s="703"/>
      <c r="BD1186" s="703"/>
      <c r="BE1186" s="703"/>
      <c r="BF1186" s="703"/>
      <c r="BG1186" s="703"/>
      <c r="BH1186" s="703"/>
      <c r="BI1186" s="703"/>
      <c r="BJ1186" s="703"/>
      <c r="BK1186" s="703"/>
      <c r="BL1186" s="703"/>
      <c r="BM1186" s="703"/>
      <c r="BN1186" s="703"/>
      <c r="BO1186" s="703"/>
      <c r="BP1186" s="703"/>
      <c r="BQ1186" s="703"/>
      <c r="BR1186" s="703"/>
      <c r="BS1186" s="703"/>
      <c r="BT1186" s="703"/>
      <c r="BU1186" s="703"/>
      <c r="BV1186" s="703"/>
      <c r="BW1186" s="703"/>
      <c r="BX1186" s="703"/>
      <c r="BY1186" s="703"/>
      <c r="BZ1186" s="703"/>
      <c r="CA1186" s="703"/>
      <c r="CB1186" s="703"/>
      <c r="CC1186" s="703"/>
      <c r="CD1186" s="703"/>
      <c r="CE1186" s="703"/>
      <c r="CF1186" s="703"/>
      <c r="CG1186" s="703"/>
      <c r="CH1186" s="703"/>
      <c r="CI1186" s="703"/>
      <c r="CJ1186" s="703"/>
      <c r="CK1186" s="703"/>
      <c r="CL1186" s="703"/>
      <c r="CM1186" s="703"/>
      <c r="CN1186" s="703"/>
      <c r="CO1186" s="703"/>
      <c r="CP1186" s="703"/>
      <c r="CQ1186" s="703"/>
      <c r="CR1186" s="703"/>
      <c r="CS1186" s="703"/>
      <c r="CT1186" s="703"/>
      <c r="CU1186" s="703"/>
      <c r="CV1186" s="703"/>
      <c r="CW1186" s="703"/>
      <c r="CX1186" s="703"/>
      <c r="CY1186" s="703"/>
      <c r="CZ1186" s="703"/>
      <c r="DA1186" s="703"/>
      <c r="DB1186" s="703"/>
      <c r="DC1186" s="703"/>
      <c r="DD1186" s="703"/>
      <c r="DE1186" s="703"/>
      <c r="DF1186" s="703"/>
      <c r="DG1186" s="703"/>
      <c r="DH1186" s="703"/>
      <c r="DI1186" s="703"/>
      <c r="DJ1186" s="703"/>
      <c r="DK1186" s="703"/>
      <c r="DL1186" s="703"/>
      <c r="DM1186" s="703"/>
      <c r="DN1186" s="703"/>
      <c r="DO1186" s="703"/>
      <c r="DP1186" s="703"/>
      <c r="DQ1186" s="703"/>
      <c r="DR1186" s="703"/>
      <c r="DS1186" s="703"/>
      <c r="DT1186" s="703"/>
      <c r="DU1186" s="703"/>
      <c r="DV1186" s="703"/>
      <c r="DW1186" s="703"/>
      <c r="DX1186" s="703"/>
      <c r="DY1186" s="703"/>
      <c r="DZ1186" s="703"/>
      <c r="EA1186" s="703"/>
      <c r="EB1186" s="703"/>
      <c r="EC1186" s="703"/>
      <c r="ED1186" s="703"/>
      <c r="EE1186" s="703"/>
      <c r="EF1186" s="703"/>
      <c r="EG1186" s="703"/>
      <c r="EH1186" s="703"/>
      <c r="EI1186" s="703"/>
      <c r="EJ1186" s="703"/>
      <c r="EK1186" s="703"/>
      <c r="EL1186" s="703"/>
      <c r="EM1186" s="703"/>
      <c r="EN1186" s="703"/>
      <c r="EO1186" s="703"/>
      <c r="EP1186" s="703"/>
      <c r="EQ1186" s="703"/>
      <c r="ER1186" s="703"/>
      <c r="ES1186" s="703"/>
      <c r="ET1186" s="703"/>
      <c r="EU1186" s="703"/>
      <c r="EV1186" s="703"/>
      <c r="EW1186" s="703"/>
      <c r="EX1186" s="703"/>
      <c r="EY1186" s="703"/>
      <c r="EZ1186" s="703"/>
      <c r="FA1186" s="703"/>
      <c r="FB1186" s="703"/>
      <c r="FC1186" s="703"/>
      <c r="FD1186" s="703"/>
      <c r="FE1186" s="703"/>
      <c r="FF1186" s="703"/>
    </row>
    <row r="1187" spans="1:162" s="678" customFormat="1" ht="24" customHeight="1" thickBot="1">
      <c r="A1187" s="414"/>
      <c r="B1187" s="415"/>
      <c r="C1187" s="414" t="s">
        <v>599</v>
      </c>
      <c r="D1187" s="552" t="s">
        <v>1644</v>
      </c>
      <c r="E1187" s="417">
        <v>2375520</v>
      </c>
      <c r="F1187" s="417">
        <v>0</v>
      </c>
      <c r="G1187" s="417">
        <v>2375520</v>
      </c>
      <c r="H1187" s="667"/>
      <c r="I1187" s="665"/>
      <c r="J1187" s="666"/>
      <c r="K1187" s="665" t="s">
        <v>599</v>
      </c>
      <c r="L1187" s="585" t="s">
        <v>4271</v>
      </c>
      <c r="M1187" s="981">
        <f t="shared" si="54"/>
        <v>2375520</v>
      </c>
      <c r="N1187" s="981">
        <f t="shared" si="55"/>
        <v>0</v>
      </c>
      <c r="O1187" s="981">
        <f t="shared" si="56"/>
        <v>2375520</v>
      </c>
      <c r="P1187" s="667"/>
      <c r="Q1187" s="667"/>
      <c r="R1187" s="667"/>
      <c r="S1187" s="667"/>
      <c r="T1187" s="667"/>
      <c r="U1187" s="667"/>
      <c r="V1187" s="667"/>
      <c r="W1187" s="667"/>
      <c r="X1187" s="667"/>
      <c r="Y1187" s="667"/>
      <c r="Z1187" s="667"/>
      <c r="AA1187" s="667"/>
      <c r="AB1187" s="667"/>
      <c r="AC1187" s="667"/>
      <c r="AD1187" s="667"/>
      <c r="AE1187" s="667"/>
      <c r="AF1187" s="667"/>
      <c r="AG1187" s="667"/>
      <c r="AH1187" s="667"/>
      <c r="AI1187" s="667"/>
      <c r="AJ1187" s="667"/>
      <c r="AK1187" s="668"/>
      <c r="AL1187" s="668"/>
      <c r="AM1187" s="668"/>
      <c r="AN1187" s="668"/>
      <c r="AO1187" s="668"/>
      <c r="AP1187" s="668"/>
      <c r="AQ1187" s="668"/>
      <c r="AR1187" s="668"/>
      <c r="AS1187" s="668"/>
      <c r="AT1187" s="668"/>
      <c r="AU1187" s="668"/>
      <c r="AV1187" s="668"/>
      <c r="AW1187" s="668"/>
      <c r="AX1187" s="668"/>
      <c r="AY1187" s="668"/>
      <c r="AZ1187" s="668"/>
      <c r="BA1187" s="668"/>
      <c r="BB1187" s="668"/>
      <c r="BC1187" s="668"/>
      <c r="BD1187" s="668"/>
      <c r="BE1187" s="668"/>
      <c r="BF1187" s="668"/>
      <c r="BG1187" s="668"/>
      <c r="BH1187" s="668"/>
      <c r="BI1187" s="668"/>
      <c r="BJ1187" s="668"/>
      <c r="BK1187" s="668"/>
      <c r="BL1187" s="668"/>
      <c r="BM1187" s="668"/>
      <c r="BN1187" s="668"/>
      <c r="BO1187" s="668"/>
      <c r="BP1187" s="668"/>
      <c r="BQ1187" s="668"/>
      <c r="BR1187" s="668"/>
      <c r="BS1187" s="668"/>
      <c r="BT1187" s="668"/>
      <c r="BU1187" s="668"/>
      <c r="BV1187" s="668"/>
      <c r="BW1187" s="668"/>
      <c r="BX1187" s="668"/>
      <c r="BY1187" s="668"/>
      <c r="BZ1187" s="668"/>
      <c r="CA1187" s="668"/>
      <c r="CB1187" s="668"/>
      <c r="CC1187" s="668"/>
      <c r="CD1187" s="668"/>
      <c r="CE1187" s="668"/>
      <c r="CF1187" s="668"/>
      <c r="CG1187" s="668"/>
      <c r="CH1187" s="668"/>
      <c r="CI1187" s="668"/>
      <c r="CJ1187" s="668"/>
      <c r="CK1187" s="668"/>
      <c r="CL1187" s="668"/>
      <c r="CM1187" s="668"/>
      <c r="CN1187" s="668"/>
      <c r="CO1187" s="668"/>
      <c r="CP1187" s="668"/>
      <c r="CQ1187" s="668"/>
      <c r="CR1187" s="668"/>
      <c r="CS1187" s="668"/>
      <c r="CT1187" s="668"/>
      <c r="CU1187" s="668"/>
      <c r="CV1187" s="668"/>
      <c r="CW1187" s="668"/>
      <c r="CX1187" s="668"/>
      <c r="CY1187" s="668"/>
      <c r="CZ1187" s="668"/>
      <c r="DA1187" s="668"/>
      <c r="DB1187" s="668"/>
      <c r="DC1187" s="668"/>
      <c r="DD1187" s="668"/>
      <c r="DE1187" s="668"/>
      <c r="DF1187" s="668"/>
      <c r="DG1187" s="668"/>
      <c r="DH1187" s="668"/>
      <c r="DI1187" s="668"/>
      <c r="DJ1187" s="668"/>
      <c r="DK1187" s="668"/>
      <c r="DL1187" s="668"/>
      <c r="DM1187" s="668"/>
      <c r="DN1187" s="668"/>
      <c r="DO1187" s="668"/>
      <c r="DP1187" s="668"/>
      <c r="DQ1187" s="668"/>
      <c r="DR1187" s="668"/>
      <c r="DS1187" s="668"/>
      <c r="DT1187" s="668"/>
      <c r="DU1187" s="668"/>
      <c r="DV1187" s="668"/>
      <c r="DW1187" s="668"/>
      <c r="DX1187" s="668"/>
      <c r="DY1187" s="668"/>
      <c r="DZ1187" s="668"/>
      <c r="EA1187" s="668"/>
      <c r="EB1187" s="668"/>
      <c r="EC1187" s="668"/>
      <c r="ED1187" s="668"/>
      <c r="EE1187" s="668"/>
      <c r="EF1187" s="668"/>
      <c r="EG1187" s="668"/>
      <c r="EH1187" s="668"/>
      <c r="EI1187" s="668"/>
      <c r="EJ1187" s="668"/>
      <c r="EK1187" s="668"/>
      <c r="EL1187" s="668"/>
      <c r="EM1187" s="668"/>
      <c r="EN1187" s="668"/>
      <c r="EO1187" s="668"/>
      <c r="EP1187" s="668"/>
      <c r="EQ1187" s="668"/>
      <c r="ER1187" s="668"/>
      <c r="ES1187" s="668"/>
      <c r="ET1187" s="668"/>
      <c r="EU1187" s="668"/>
      <c r="EV1187" s="668"/>
      <c r="EW1187" s="668"/>
      <c r="EX1187" s="668"/>
      <c r="EY1187" s="668"/>
      <c r="EZ1187" s="668"/>
      <c r="FA1187" s="668"/>
      <c r="FB1187" s="668"/>
      <c r="FC1187" s="668"/>
      <c r="FD1187" s="668"/>
      <c r="FE1187" s="668"/>
      <c r="FF1187" s="668"/>
    </row>
    <row r="1188" spans="1:162" s="668" customFormat="1" ht="24" customHeight="1" thickTop="1">
      <c r="A1188" s="385"/>
      <c r="B1188" s="385" t="s">
        <v>599</v>
      </c>
      <c r="C1188" s="384"/>
      <c r="D1188" s="478" t="s">
        <v>1645</v>
      </c>
      <c r="E1188" s="419">
        <v>5589950</v>
      </c>
      <c r="F1188" s="419">
        <v>0</v>
      </c>
      <c r="G1188" s="417">
        <v>5589950</v>
      </c>
      <c r="H1188" s="667"/>
      <c r="I1188" s="669"/>
      <c r="J1188" s="669" t="s">
        <v>599</v>
      </c>
      <c r="K1188" s="670"/>
      <c r="L1188" s="586" t="s">
        <v>4272</v>
      </c>
      <c r="M1188" s="982">
        <f t="shared" si="54"/>
        <v>5589950</v>
      </c>
      <c r="N1188" s="982">
        <f t="shared" si="55"/>
        <v>0</v>
      </c>
      <c r="O1188" s="982">
        <f t="shared" si="56"/>
        <v>5589950</v>
      </c>
      <c r="P1188" s="667"/>
      <c r="Q1188" s="667"/>
      <c r="R1188" s="667"/>
      <c r="S1188" s="667"/>
      <c r="T1188" s="667"/>
      <c r="U1188" s="667"/>
      <c r="V1188" s="667"/>
      <c r="W1188" s="667"/>
      <c r="X1188" s="667"/>
      <c r="Y1188" s="667"/>
      <c r="Z1188" s="667"/>
      <c r="AA1188" s="667"/>
      <c r="AB1188" s="667"/>
      <c r="AC1188" s="667"/>
      <c r="AD1188" s="667"/>
      <c r="AE1188" s="667"/>
      <c r="AF1188" s="667"/>
      <c r="AG1188" s="667"/>
      <c r="AH1188" s="667"/>
      <c r="AI1188" s="667"/>
      <c r="AJ1188" s="667"/>
    </row>
    <row r="1189" spans="1:162" s="668" customFormat="1" ht="24" customHeight="1">
      <c r="A1189" s="385"/>
      <c r="B1189" s="384"/>
      <c r="C1189" s="385" t="s">
        <v>592</v>
      </c>
      <c r="D1189" s="418" t="s">
        <v>1646</v>
      </c>
      <c r="E1189" s="419">
        <v>1732630</v>
      </c>
      <c r="F1189" s="419">
        <v>0</v>
      </c>
      <c r="G1189" s="417">
        <v>1732630</v>
      </c>
      <c r="H1189" s="667"/>
      <c r="I1189" s="669"/>
      <c r="J1189" s="670"/>
      <c r="K1189" s="669" t="s">
        <v>592</v>
      </c>
      <c r="L1189" s="586" t="s">
        <v>4273</v>
      </c>
      <c r="M1189" s="982">
        <f t="shared" si="54"/>
        <v>1732630</v>
      </c>
      <c r="N1189" s="982">
        <f t="shared" si="55"/>
        <v>0</v>
      </c>
      <c r="O1189" s="982">
        <f t="shared" si="56"/>
        <v>1732630</v>
      </c>
      <c r="P1189" s="667"/>
      <c r="Q1189" s="667"/>
      <c r="R1189" s="667"/>
      <c r="S1189" s="667"/>
      <c r="T1189" s="667"/>
      <c r="U1189" s="667"/>
      <c r="V1189" s="667"/>
      <c r="W1189" s="667"/>
      <c r="X1189" s="667"/>
      <c r="Y1189" s="667"/>
      <c r="Z1189" s="667"/>
      <c r="AA1189" s="667"/>
      <c r="AB1189" s="667"/>
      <c r="AC1189" s="667"/>
      <c r="AD1189" s="667"/>
      <c r="AE1189" s="667"/>
      <c r="AF1189" s="667"/>
      <c r="AG1189" s="667"/>
      <c r="AH1189" s="667"/>
      <c r="AI1189" s="667"/>
      <c r="AJ1189" s="667"/>
    </row>
    <row r="1190" spans="1:162" s="668" customFormat="1" ht="24" customHeight="1">
      <c r="A1190" s="385"/>
      <c r="B1190" s="385"/>
      <c r="C1190" s="384" t="s">
        <v>595</v>
      </c>
      <c r="D1190" s="478" t="s">
        <v>1647</v>
      </c>
      <c r="E1190" s="419">
        <v>2498170</v>
      </c>
      <c r="F1190" s="419">
        <v>0</v>
      </c>
      <c r="G1190" s="417">
        <v>2498170</v>
      </c>
      <c r="H1190" s="667"/>
      <c r="I1190" s="669"/>
      <c r="J1190" s="669"/>
      <c r="K1190" s="670" t="s">
        <v>595</v>
      </c>
      <c r="L1190" s="586" t="s">
        <v>4274</v>
      </c>
      <c r="M1190" s="982">
        <f t="shared" si="54"/>
        <v>2498170</v>
      </c>
      <c r="N1190" s="982">
        <f t="shared" si="55"/>
        <v>0</v>
      </c>
      <c r="O1190" s="982">
        <f t="shared" si="56"/>
        <v>2498170</v>
      </c>
      <c r="P1190" s="667"/>
      <c r="Q1190" s="667"/>
      <c r="R1190" s="667"/>
      <c r="S1190" s="667"/>
      <c r="T1190" s="667"/>
      <c r="U1190" s="667"/>
      <c r="V1190" s="667"/>
      <c r="W1190" s="667"/>
      <c r="X1190" s="667"/>
      <c r="Y1190" s="667"/>
      <c r="Z1190" s="667"/>
      <c r="AA1190" s="667"/>
      <c r="AB1190" s="667"/>
      <c r="AC1190" s="667"/>
      <c r="AD1190" s="667"/>
      <c r="AE1190" s="667"/>
      <c r="AF1190" s="667"/>
      <c r="AG1190" s="667"/>
      <c r="AH1190" s="667"/>
      <c r="AI1190" s="667"/>
      <c r="AJ1190" s="667"/>
    </row>
    <row r="1191" spans="1:162" s="668" customFormat="1" ht="24" customHeight="1">
      <c r="A1191" s="385"/>
      <c r="B1191" s="384"/>
      <c r="C1191" s="385" t="s">
        <v>599</v>
      </c>
      <c r="D1191" s="478" t="s">
        <v>1648</v>
      </c>
      <c r="E1191" s="419">
        <v>1359150</v>
      </c>
      <c r="F1191" s="419">
        <v>0</v>
      </c>
      <c r="G1191" s="417">
        <v>1359150</v>
      </c>
      <c r="H1191" s="667"/>
      <c r="I1191" s="669"/>
      <c r="J1191" s="670"/>
      <c r="K1191" s="669" t="s">
        <v>599</v>
      </c>
      <c r="L1191" s="586" t="s">
        <v>4275</v>
      </c>
      <c r="M1191" s="982">
        <f t="shared" si="54"/>
        <v>1359150</v>
      </c>
      <c r="N1191" s="982">
        <f t="shared" si="55"/>
        <v>0</v>
      </c>
      <c r="O1191" s="982">
        <f t="shared" si="56"/>
        <v>1359150</v>
      </c>
      <c r="P1191" s="667"/>
      <c r="Q1191" s="667"/>
      <c r="R1191" s="667"/>
      <c r="S1191" s="667"/>
      <c r="T1191" s="667"/>
      <c r="U1191" s="667"/>
      <c r="V1191" s="667"/>
      <c r="W1191" s="667"/>
      <c r="X1191" s="667"/>
      <c r="Y1191" s="667"/>
      <c r="Z1191" s="667"/>
      <c r="AA1191" s="667"/>
      <c r="AB1191" s="667"/>
      <c r="AC1191" s="667"/>
      <c r="AD1191" s="667"/>
      <c r="AE1191" s="667"/>
      <c r="AF1191" s="667"/>
      <c r="AG1191" s="667"/>
      <c r="AH1191" s="667"/>
      <c r="AI1191" s="667"/>
      <c r="AJ1191" s="667"/>
    </row>
    <row r="1192" spans="1:162" s="678" customFormat="1" ht="24" customHeight="1" thickBot="1">
      <c r="A1192" s="385"/>
      <c r="B1192" s="385" t="s">
        <v>603</v>
      </c>
      <c r="C1192" s="384"/>
      <c r="D1192" s="478" t="s">
        <v>1649</v>
      </c>
      <c r="E1192" s="419">
        <v>25023870</v>
      </c>
      <c r="F1192" s="419">
        <v>0</v>
      </c>
      <c r="G1192" s="417">
        <v>25023870</v>
      </c>
      <c r="H1192" s="667"/>
      <c r="I1192" s="669"/>
      <c r="J1192" s="669" t="s">
        <v>603</v>
      </c>
      <c r="K1192" s="670"/>
      <c r="L1192" s="586" t="s">
        <v>4276</v>
      </c>
      <c r="M1192" s="982">
        <f t="shared" si="54"/>
        <v>25023870</v>
      </c>
      <c r="N1192" s="982">
        <f t="shared" si="55"/>
        <v>0</v>
      </c>
      <c r="O1192" s="982">
        <f t="shared" si="56"/>
        <v>25023870</v>
      </c>
      <c r="P1192" s="667"/>
      <c r="Q1192" s="667"/>
      <c r="R1192" s="667"/>
      <c r="S1192" s="667"/>
      <c r="T1192" s="667"/>
      <c r="U1192" s="667"/>
      <c r="V1192" s="667"/>
      <c r="W1192" s="667"/>
      <c r="X1192" s="667"/>
      <c r="Y1192" s="667"/>
      <c r="Z1192" s="667"/>
      <c r="AA1192" s="667"/>
      <c r="AB1192" s="667"/>
      <c r="AC1192" s="667"/>
      <c r="AD1192" s="667"/>
      <c r="AE1192" s="667"/>
      <c r="AF1192" s="667"/>
      <c r="AG1192" s="667"/>
      <c r="AH1192" s="667"/>
      <c r="AI1192" s="667"/>
      <c r="AJ1192" s="667"/>
      <c r="AK1192" s="668"/>
      <c r="AL1192" s="668"/>
      <c r="AM1192" s="668"/>
      <c r="AN1192" s="668"/>
      <c r="AO1192" s="668"/>
      <c r="AP1192" s="668"/>
      <c r="AQ1192" s="668"/>
      <c r="AR1192" s="668"/>
      <c r="AS1192" s="668"/>
      <c r="AT1192" s="668"/>
      <c r="AU1192" s="668"/>
      <c r="AV1192" s="668"/>
      <c r="AW1192" s="668"/>
      <c r="AX1192" s="668"/>
      <c r="AY1192" s="668"/>
      <c r="AZ1192" s="668"/>
      <c r="BA1192" s="668"/>
      <c r="BB1192" s="668"/>
      <c r="BC1192" s="668"/>
      <c r="BD1192" s="668"/>
      <c r="BE1192" s="668"/>
      <c r="BF1192" s="668"/>
      <c r="BG1192" s="668"/>
      <c r="BH1192" s="668"/>
      <c r="BI1192" s="668"/>
      <c r="BJ1192" s="668"/>
      <c r="BK1192" s="668"/>
      <c r="BL1192" s="668"/>
      <c r="BM1192" s="668"/>
      <c r="BN1192" s="668"/>
      <c r="BO1192" s="668"/>
      <c r="BP1192" s="668"/>
      <c r="BQ1192" s="668"/>
      <c r="BR1192" s="668"/>
      <c r="BS1192" s="668"/>
      <c r="BT1192" s="668"/>
      <c r="BU1192" s="668"/>
      <c r="BV1192" s="668"/>
      <c r="BW1192" s="668"/>
      <c r="BX1192" s="668"/>
      <c r="BY1192" s="668"/>
      <c r="BZ1192" s="668"/>
      <c r="CA1192" s="668"/>
      <c r="CB1192" s="668"/>
      <c r="CC1192" s="668"/>
      <c r="CD1192" s="668"/>
      <c r="CE1192" s="668"/>
      <c r="CF1192" s="668"/>
      <c r="CG1192" s="668"/>
      <c r="CH1192" s="668"/>
      <c r="CI1192" s="668"/>
      <c r="CJ1192" s="668"/>
      <c r="CK1192" s="668"/>
      <c r="CL1192" s="668"/>
      <c r="CM1192" s="668"/>
      <c r="CN1192" s="668"/>
      <c r="CO1192" s="668"/>
      <c r="CP1192" s="668"/>
      <c r="CQ1192" s="668"/>
      <c r="CR1192" s="668"/>
      <c r="CS1192" s="668"/>
      <c r="CT1192" s="668"/>
      <c r="CU1192" s="668"/>
      <c r="CV1192" s="668"/>
      <c r="CW1192" s="668"/>
      <c r="CX1192" s="668"/>
      <c r="CY1192" s="668"/>
      <c r="CZ1192" s="668"/>
      <c r="DA1192" s="668"/>
      <c r="DB1192" s="668"/>
      <c r="DC1192" s="668"/>
      <c r="DD1192" s="668"/>
      <c r="DE1192" s="668"/>
      <c r="DF1192" s="668"/>
      <c r="DG1192" s="668"/>
      <c r="DH1192" s="668"/>
      <c r="DI1192" s="668"/>
      <c r="DJ1192" s="668"/>
      <c r="DK1192" s="668"/>
      <c r="DL1192" s="668"/>
      <c r="DM1192" s="668"/>
      <c r="DN1192" s="668"/>
      <c r="DO1192" s="668"/>
      <c r="DP1192" s="668"/>
      <c r="DQ1192" s="668"/>
      <c r="DR1192" s="668"/>
      <c r="DS1192" s="668"/>
      <c r="DT1192" s="668"/>
      <c r="DU1192" s="668"/>
      <c r="DV1192" s="668"/>
      <c r="DW1192" s="668"/>
      <c r="DX1192" s="668"/>
      <c r="DY1192" s="668"/>
      <c r="DZ1192" s="668"/>
      <c r="EA1192" s="668"/>
      <c r="EB1192" s="668"/>
      <c r="EC1192" s="668"/>
      <c r="ED1192" s="668"/>
      <c r="EE1192" s="668"/>
      <c r="EF1192" s="668"/>
      <c r="EG1192" s="668"/>
      <c r="EH1192" s="668"/>
      <c r="EI1192" s="668"/>
      <c r="EJ1192" s="668"/>
      <c r="EK1192" s="668"/>
      <c r="EL1192" s="668"/>
      <c r="EM1192" s="668"/>
      <c r="EN1192" s="668"/>
      <c r="EO1192" s="668"/>
      <c r="EP1192" s="668"/>
      <c r="EQ1192" s="668"/>
      <c r="ER1192" s="668"/>
      <c r="ES1192" s="668"/>
      <c r="ET1192" s="668"/>
      <c r="EU1192" s="668"/>
      <c r="EV1192" s="668"/>
      <c r="EW1192" s="668"/>
      <c r="EX1192" s="668"/>
      <c r="EY1192" s="668"/>
      <c r="EZ1192" s="668"/>
      <c r="FA1192" s="668"/>
      <c r="FB1192" s="668"/>
      <c r="FC1192" s="668"/>
      <c r="FD1192" s="668"/>
      <c r="FE1192" s="668"/>
      <c r="FF1192" s="668"/>
    </row>
    <row r="1193" spans="1:162" s="668" customFormat="1" ht="24" customHeight="1" thickTop="1">
      <c r="A1193" s="385"/>
      <c r="B1193" s="384"/>
      <c r="C1193" s="385" t="s">
        <v>592</v>
      </c>
      <c r="D1193" s="418" t="s">
        <v>1650</v>
      </c>
      <c r="E1193" s="419">
        <v>1265830</v>
      </c>
      <c r="F1193" s="419">
        <v>0</v>
      </c>
      <c r="G1193" s="417">
        <v>1265830</v>
      </c>
      <c r="H1193" s="667"/>
      <c r="I1193" s="669"/>
      <c r="J1193" s="670"/>
      <c r="K1193" s="669" t="s">
        <v>592</v>
      </c>
      <c r="L1193" s="586" t="s">
        <v>4277</v>
      </c>
      <c r="M1193" s="982">
        <f t="shared" si="54"/>
        <v>1265830</v>
      </c>
      <c r="N1193" s="982">
        <f t="shared" si="55"/>
        <v>0</v>
      </c>
      <c r="O1193" s="982">
        <f t="shared" si="56"/>
        <v>1265830</v>
      </c>
      <c r="P1193" s="667"/>
      <c r="Q1193" s="667"/>
      <c r="R1193" s="667"/>
      <c r="S1193" s="667"/>
      <c r="T1193" s="667"/>
      <c r="U1193" s="667"/>
      <c r="V1193" s="667"/>
      <c r="W1193" s="667"/>
      <c r="X1193" s="667"/>
      <c r="Y1193" s="667"/>
      <c r="Z1193" s="667"/>
      <c r="AA1193" s="667"/>
      <c r="AB1193" s="667"/>
      <c r="AC1193" s="667"/>
      <c r="AD1193" s="667"/>
      <c r="AE1193" s="667"/>
      <c r="AF1193" s="667"/>
      <c r="AG1193" s="667"/>
      <c r="AH1193" s="667"/>
      <c r="AI1193" s="667"/>
      <c r="AJ1193" s="667"/>
    </row>
    <row r="1194" spans="1:162" s="668" customFormat="1" ht="24" customHeight="1">
      <c r="A1194" s="428"/>
      <c r="B1194" s="428"/>
      <c r="C1194" s="429" t="s">
        <v>595</v>
      </c>
      <c r="D1194" s="553" t="s">
        <v>1651</v>
      </c>
      <c r="E1194" s="431">
        <v>3043730</v>
      </c>
      <c r="F1194" s="431">
        <v>0</v>
      </c>
      <c r="G1194" s="417">
        <v>3043730</v>
      </c>
      <c r="H1194" s="667"/>
      <c r="I1194" s="679"/>
      <c r="J1194" s="679"/>
      <c r="K1194" s="680" t="s">
        <v>595</v>
      </c>
      <c r="L1194" s="588" t="s">
        <v>4278</v>
      </c>
      <c r="M1194" s="985">
        <f t="shared" si="54"/>
        <v>3043730</v>
      </c>
      <c r="N1194" s="985">
        <f t="shared" si="55"/>
        <v>0</v>
      </c>
      <c r="O1194" s="985">
        <f t="shared" si="56"/>
        <v>3043730</v>
      </c>
      <c r="P1194" s="667"/>
      <c r="Q1194" s="667"/>
      <c r="R1194" s="667"/>
      <c r="S1194" s="667"/>
      <c r="T1194" s="667"/>
      <c r="U1194" s="667"/>
      <c r="V1194" s="667"/>
      <c r="W1194" s="667"/>
      <c r="X1194" s="667"/>
      <c r="Y1194" s="667"/>
      <c r="Z1194" s="667"/>
      <c r="AA1194" s="667"/>
      <c r="AB1194" s="667"/>
      <c r="AC1194" s="667"/>
      <c r="AD1194" s="667"/>
      <c r="AE1194" s="667"/>
      <c r="AF1194" s="667"/>
      <c r="AG1194" s="667"/>
      <c r="AH1194" s="667"/>
      <c r="AI1194" s="667"/>
      <c r="AJ1194" s="667"/>
    </row>
    <row r="1195" spans="1:162" s="684" customFormat="1" ht="24" customHeight="1">
      <c r="A1195" s="384"/>
      <c r="B1195" s="385"/>
      <c r="C1195" s="385" t="s">
        <v>599</v>
      </c>
      <c r="D1195" s="478" t="s">
        <v>1652</v>
      </c>
      <c r="E1195" s="419">
        <v>1847190</v>
      </c>
      <c r="F1195" s="419">
        <v>0</v>
      </c>
      <c r="G1195" s="417">
        <v>1847190</v>
      </c>
      <c r="H1195" s="667"/>
      <c r="I1195" s="670"/>
      <c r="J1195" s="669"/>
      <c r="K1195" s="669" t="s">
        <v>599</v>
      </c>
      <c r="L1195" s="600" t="s">
        <v>4279</v>
      </c>
      <c r="M1195" s="982">
        <f t="shared" si="54"/>
        <v>1847190</v>
      </c>
      <c r="N1195" s="982">
        <f t="shared" si="55"/>
        <v>0</v>
      </c>
      <c r="O1195" s="982">
        <f t="shared" si="56"/>
        <v>1847190</v>
      </c>
      <c r="P1195" s="667"/>
      <c r="Q1195" s="667"/>
      <c r="R1195" s="667"/>
      <c r="S1195" s="667"/>
      <c r="T1195" s="667"/>
      <c r="U1195" s="667"/>
      <c r="V1195" s="667"/>
      <c r="W1195" s="667"/>
      <c r="X1195" s="667"/>
      <c r="Y1195" s="667"/>
      <c r="Z1195" s="667"/>
      <c r="AA1195" s="667"/>
      <c r="AB1195" s="667"/>
      <c r="AC1195" s="667"/>
      <c r="AD1195" s="667"/>
      <c r="AE1195" s="667"/>
      <c r="AF1195" s="667"/>
      <c r="AG1195" s="667"/>
      <c r="AH1195" s="667"/>
      <c r="AI1195" s="667"/>
      <c r="AJ1195" s="667"/>
      <c r="AK1195" s="668"/>
      <c r="AL1195" s="668"/>
      <c r="AM1195" s="668"/>
      <c r="AN1195" s="668"/>
      <c r="AO1195" s="668"/>
      <c r="AP1195" s="668"/>
      <c r="AQ1195" s="668"/>
      <c r="AR1195" s="668"/>
      <c r="AS1195" s="668"/>
      <c r="AT1195" s="668"/>
      <c r="AU1195" s="668"/>
      <c r="AV1195" s="668"/>
      <c r="AW1195" s="668"/>
      <c r="AX1195" s="668"/>
      <c r="AY1195" s="668"/>
      <c r="AZ1195" s="668"/>
      <c r="BA1195" s="668"/>
      <c r="BB1195" s="668"/>
      <c r="BC1195" s="668"/>
      <c r="BD1195" s="668"/>
      <c r="BE1195" s="668"/>
      <c r="BF1195" s="668"/>
      <c r="BG1195" s="668"/>
      <c r="BH1195" s="668"/>
      <c r="BI1195" s="668"/>
      <c r="BJ1195" s="668"/>
      <c r="BK1195" s="668"/>
      <c r="BL1195" s="668"/>
      <c r="BM1195" s="668"/>
      <c r="BN1195" s="668"/>
      <c r="BO1195" s="668"/>
      <c r="BP1195" s="668"/>
      <c r="BQ1195" s="668"/>
      <c r="BR1195" s="668"/>
      <c r="BS1195" s="668"/>
      <c r="BT1195" s="668"/>
      <c r="BU1195" s="668"/>
      <c r="BV1195" s="668"/>
      <c r="BW1195" s="668"/>
      <c r="BX1195" s="668"/>
      <c r="BY1195" s="668"/>
      <c r="BZ1195" s="668"/>
      <c r="CA1195" s="668"/>
      <c r="CB1195" s="668"/>
      <c r="CC1195" s="668"/>
      <c r="CD1195" s="668"/>
      <c r="CE1195" s="668"/>
      <c r="CF1195" s="668"/>
      <c r="CG1195" s="668"/>
      <c r="CH1195" s="668"/>
      <c r="CI1195" s="668"/>
      <c r="CJ1195" s="668"/>
      <c r="CK1195" s="668"/>
      <c r="CL1195" s="668"/>
      <c r="CM1195" s="668"/>
      <c r="CN1195" s="668"/>
      <c r="CO1195" s="668"/>
      <c r="CP1195" s="668"/>
      <c r="CQ1195" s="668"/>
      <c r="CR1195" s="668"/>
      <c r="CS1195" s="668"/>
      <c r="CT1195" s="668"/>
      <c r="CU1195" s="668"/>
      <c r="CV1195" s="668"/>
      <c r="CW1195" s="668"/>
      <c r="CX1195" s="668"/>
      <c r="CY1195" s="668"/>
      <c r="CZ1195" s="668"/>
      <c r="DA1195" s="668"/>
      <c r="DB1195" s="668"/>
      <c r="DC1195" s="668"/>
      <c r="DD1195" s="668"/>
      <c r="DE1195" s="668"/>
      <c r="DF1195" s="668"/>
      <c r="DG1195" s="668"/>
      <c r="DH1195" s="668"/>
      <c r="DI1195" s="668"/>
      <c r="DJ1195" s="668"/>
      <c r="DK1195" s="668"/>
      <c r="DL1195" s="668"/>
      <c r="DM1195" s="668"/>
      <c r="DN1195" s="668"/>
      <c r="DO1195" s="668"/>
      <c r="DP1195" s="668"/>
      <c r="DQ1195" s="668"/>
      <c r="DR1195" s="668"/>
      <c r="DS1195" s="668"/>
      <c r="DT1195" s="668"/>
      <c r="DU1195" s="668"/>
      <c r="DV1195" s="668"/>
      <c r="DW1195" s="668"/>
      <c r="DX1195" s="668"/>
      <c r="DY1195" s="668"/>
      <c r="DZ1195" s="668"/>
      <c r="EA1195" s="668"/>
      <c r="EB1195" s="668"/>
      <c r="EC1195" s="668"/>
      <c r="ED1195" s="668"/>
      <c r="EE1195" s="668"/>
      <c r="EF1195" s="668"/>
      <c r="EG1195" s="668"/>
      <c r="EH1195" s="668"/>
      <c r="EI1195" s="668"/>
      <c r="EJ1195" s="668"/>
      <c r="EK1195" s="668"/>
      <c r="EL1195" s="668"/>
      <c r="EM1195" s="668"/>
      <c r="EN1195" s="668"/>
      <c r="EO1195" s="668"/>
      <c r="EP1195" s="668"/>
      <c r="EQ1195" s="668"/>
      <c r="ER1195" s="668"/>
      <c r="ES1195" s="668"/>
      <c r="ET1195" s="668"/>
      <c r="EU1195" s="668"/>
      <c r="EV1195" s="668"/>
      <c r="EW1195" s="668"/>
      <c r="EX1195" s="668"/>
      <c r="EY1195" s="668"/>
      <c r="EZ1195" s="668"/>
      <c r="FA1195" s="668"/>
      <c r="FB1195" s="668"/>
      <c r="FC1195" s="668"/>
      <c r="FD1195" s="668"/>
      <c r="FE1195" s="668"/>
      <c r="FF1195" s="668"/>
    </row>
    <row r="1196" spans="1:162" s="668" customFormat="1" ht="24" customHeight="1">
      <c r="A1196" s="414"/>
      <c r="B1196" s="415"/>
      <c r="C1196" s="414" t="s">
        <v>603</v>
      </c>
      <c r="D1196" s="552" t="s">
        <v>1653</v>
      </c>
      <c r="E1196" s="417">
        <v>17887540</v>
      </c>
      <c r="F1196" s="417">
        <v>0</v>
      </c>
      <c r="G1196" s="417">
        <v>17887540</v>
      </c>
      <c r="H1196" s="667"/>
      <c r="I1196" s="665"/>
      <c r="J1196" s="666"/>
      <c r="K1196" s="665" t="s">
        <v>603</v>
      </c>
      <c r="L1196" s="585" t="s">
        <v>4280</v>
      </c>
      <c r="M1196" s="981">
        <f t="shared" si="54"/>
        <v>17887540</v>
      </c>
      <c r="N1196" s="981">
        <f t="shared" si="55"/>
        <v>0</v>
      </c>
      <c r="O1196" s="981">
        <f t="shared" si="56"/>
        <v>17887540</v>
      </c>
      <c r="P1196" s="667"/>
      <c r="Q1196" s="667"/>
      <c r="R1196" s="667"/>
      <c r="S1196" s="667"/>
      <c r="T1196" s="667"/>
      <c r="U1196" s="667"/>
      <c r="V1196" s="667"/>
      <c r="W1196" s="667"/>
      <c r="X1196" s="667"/>
      <c r="Y1196" s="667"/>
      <c r="Z1196" s="667"/>
      <c r="AA1196" s="667"/>
      <c r="AB1196" s="667"/>
      <c r="AC1196" s="667"/>
      <c r="AD1196" s="667"/>
      <c r="AE1196" s="667"/>
      <c r="AF1196" s="667"/>
      <c r="AG1196" s="667"/>
      <c r="AH1196" s="667"/>
      <c r="AI1196" s="667"/>
      <c r="AJ1196" s="667"/>
    </row>
    <row r="1197" spans="1:162" s="686" customFormat="1" ht="24" customHeight="1" thickBot="1">
      <c r="A1197" s="385"/>
      <c r="B1197" s="385"/>
      <c r="C1197" s="384" t="s">
        <v>606</v>
      </c>
      <c r="D1197" s="478" t="s">
        <v>1654</v>
      </c>
      <c r="E1197" s="419">
        <v>979580</v>
      </c>
      <c r="F1197" s="419">
        <v>0</v>
      </c>
      <c r="G1197" s="417">
        <v>979580</v>
      </c>
      <c r="H1197" s="698"/>
      <c r="I1197" s="669"/>
      <c r="J1197" s="669"/>
      <c r="K1197" s="670" t="s">
        <v>606</v>
      </c>
      <c r="L1197" s="600" t="s">
        <v>4281</v>
      </c>
      <c r="M1197" s="982">
        <f t="shared" si="54"/>
        <v>979580</v>
      </c>
      <c r="N1197" s="982">
        <f t="shared" si="55"/>
        <v>0</v>
      </c>
      <c r="O1197" s="982">
        <f t="shared" si="56"/>
        <v>979580</v>
      </c>
      <c r="P1197" s="698"/>
      <c r="Q1197" s="698"/>
      <c r="R1197" s="698"/>
      <c r="S1197" s="698"/>
      <c r="T1197" s="698"/>
      <c r="U1197" s="698"/>
      <c r="V1197" s="698"/>
      <c r="W1197" s="698"/>
      <c r="X1197" s="698"/>
      <c r="Y1197" s="698"/>
      <c r="Z1197" s="698"/>
      <c r="AA1197" s="698"/>
      <c r="AB1197" s="698"/>
      <c r="AC1197" s="698"/>
      <c r="AD1197" s="698"/>
      <c r="AE1197" s="698"/>
      <c r="AF1197" s="698"/>
      <c r="AG1197" s="698"/>
      <c r="AH1197" s="698"/>
      <c r="AI1197" s="698"/>
      <c r="AJ1197" s="698"/>
      <c r="AK1197" s="703"/>
      <c r="AL1197" s="703"/>
      <c r="AM1197" s="703"/>
      <c r="AN1197" s="703"/>
      <c r="AO1197" s="703"/>
      <c r="AP1197" s="703"/>
      <c r="AQ1197" s="703"/>
      <c r="AR1197" s="703"/>
      <c r="AS1197" s="703"/>
      <c r="AT1197" s="703"/>
      <c r="AU1197" s="703"/>
      <c r="AV1197" s="703"/>
      <c r="AW1197" s="703"/>
      <c r="AX1197" s="703"/>
      <c r="AY1197" s="703"/>
      <c r="AZ1197" s="703"/>
      <c r="BA1197" s="703"/>
      <c r="BB1197" s="703"/>
      <c r="BC1197" s="703"/>
      <c r="BD1197" s="703"/>
      <c r="BE1197" s="703"/>
      <c r="BF1197" s="703"/>
      <c r="BG1197" s="703"/>
      <c r="BH1197" s="703"/>
      <c r="BI1197" s="703"/>
      <c r="BJ1197" s="703"/>
      <c r="BK1197" s="703"/>
      <c r="BL1197" s="703"/>
      <c r="BM1197" s="703"/>
      <c r="BN1197" s="703"/>
      <c r="BO1197" s="703"/>
      <c r="BP1197" s="703"/>
      <c r="BQ1197" s="703"/>
      <c r="BR1197" s="703"/>
      <c r="BS1197" s="703"/>
      <c r="BT1197" s="703"/>
      <c r="BU1197" s="703"/>
      <c r="BV1197" s="703"/>
      <c r="BW1197" s="703"/>
      <c r="BX1197" s="703"/>
      <c r="BY1197" s="703"/>
      <c r="BZ1197" s="703"/>
      <c r="CA1197" s="703"/>
      <c r="CB1197" s="703"/>
      <c r="CC1197" s="703"/>
      <c r="CD1197" s="703"/>
      <c r="CE1197" s="703"/>
      <c r="CF1197" s="703"/>
      <c r="CG1197" s="703"/>
      <c r="CH1197" s="703"/>
      <c r="CI1197" s="703"/>
      <c r="CJ1197" s="703"/>
      <c r="CK1197" s="703"/>
      <c r="CL1197" s="703"/>
      <c r="CM1197" s="703"/>
      <c r="CN1197" s="703"/>
      <c r="CO1197" s="703"/>
      <c r="CP1197" s="703"/>
      <c r="CQ1197" s="703"/>
      <c r="CR1197" s="703"/>
      <c r="CS1197" s="703"/>
      <c r="CT1197" s="703"/>
      <c r="CU1197" s="703"/>
      <c r="CV1197" s="703"/>
      <c r="CW1197" s="703"/>
      <c r="CX1197" s="703"/>
      <c r="CY1197" s="703"/>
      <c r="CZ1197" s="703"/>
      <c r="DA1197" s="703"/>
      <c r="DB1197" s="703"/>
      <c r="DC1197" s="703"/>
      <c r="DD1197" s="703"/>
      <c r="DE1197" s="703"/>
      <c r="DF1197" s="703"/>
      <c r="DG1197" s="703"/>
      <c r="DH1197" s="703"/>
      <c r="DI1197" s="703"/>
      <c r="DJ1197" s="703"/>
      <c r="DK1197" s="703"/>
      <c r="DL1197" s="703"/>
      <c r="DM1197" s="703"/>
      <c r="DN1197" s="703"/>
      <c r="DO1197" s="703"/>
      <c r="DP1197" s="703"/>
      <c r="DQ1197" s="703"/>
      <c r="DR1197" s="703"/>
      <c r="DS1197" s="703"/>
      <c r="DT1197" s="703"/>
      <c r="DU1197" s="703"/>
      <c r="DV1197" s="703"/>
      <c r="DW1197" s="703"/>
      <c r="DX1197" s="703"/>
      <c r="DY1197" s="703"/>
      <c r="DZ1197" s="703"/>
      <c r="EA1197" s="703"/>
      <c r="EB1197" s="703"/>
      <c r="EC1197" s="703"/>
      <c r="ED1197" s="703"/>
      <c r="EE1197" s="703"/>
      <c r="EF1197" s="703"/>
      <c r="EG1197" s="703"/>
      <c r="EH1197" s="703"/>
      <c r="EI1197" s="703"/>
      <c r="EJ1197" s="703"/>
      <c r="EK1197" s="703"/>
      <c r="EL1197" s="703"/>
      <c r="EM1197" s="703"/>
      <c r="EN1197" s="703"/>
      <c r="EO1197" s="703"/>
      <c r="EP1197" s="703"/>
      <c r="EQ1197" s="703"/>
      <c r="ER1197" s="703"/>
      <c r="ES1197" s="703"/>
      <c r="ET1197" s="703"/>
      <c r="EU1197" s="703"/>
      <c r="EV1197" s="703"/>
      <c r="EW1197" s="703"/>
      <c r="EX1197" s="703"/>
      <c r="EY1197" s="703"/>
      <c r="EZ1197" s="703"/>
      <c r="FA1197" s="703"/>
      <c r="FB1197" s="703"/>
      <c r="FC1197" s="703"/>
      <c r="FD1197" s="703"/>
      <c r="FE1197" s="703"/>
      <c r="FF1197" s="703"/>
    </row>
    <row r="1198" spans="1:162" s="686" customFormat="1" ht="24" customHeight="1" thickTop="1" thickBot="1">
      <c r="A1198" s="385"/>
      <c r="B1198" s="384" t="s">
        <v>606</v>
      </c>
      <c r="C1198" s="385"/>
      <c r="D1198" s="478" t="s">
        <v>1655</v>
      </c>
      <c r="E1198" s="419">
        <v>15179640</v>
      </c>
      <c r="F1198" s="419">
        <v>0</v>
      </c>
      <c r="G1198" s="417">
        <v>15179640</v>
      </c>
      <c r="H1198" s="698"/>
      <c r="I1198" s="669"/>
      <c r="J1198" s="670" t="s">
        <v>606</v>
      </c>
      <c r="K1198" s="669"/>
      <c r="L1198" s="586" t="s">
        <v>4282</v>
      </c>
      <c r="M1198" s="982">
        <f t="shared" si="54"/>
        <v>15179640</v>
      </c>
      <c r="N1198" s="982">
        <f t="shared" si="55"/>
        <v>0</v>
      </c>
      <c r="O1198" s="982">
        <f t="shared" si="56"/>
        <v>15179640</v>
      </c>
      <c r="P1198" s="698"/>
      <c r="Q1198" s="698"/>
      <c r="R1198" s="698"/>
      <c r="S1198" s="698"/>
      <c r="T1198" s="698"/>
      <c r="U1198" s="698"/>
      <c r="V1198" s="698"/>
      <c r="W1198" s="698"/>
      <c r="X1198" s="698"/>
      <c r="Y1198" s="698"/>
      <c r="Z1198" s="698"/>
      <c r="AA1198" s="698"/>
      <c r="AB1198" s="698"/>
      <c r="AC1198" s="698"/>
      <c r="AD1198" s="698"/>
      <c r="AE1198" s="698"/>
      <c r="AF1198" s="698"/>
      <c r="AG1198" s="698"/>
      <c r="AH1198" s="698"/>
      <c r="AI1198" s="698"/>
      <c r="AJ1198" s="698"/>
      <c r="AK1198" s="703"/>
      <c r="AL1198" s="703"/>
      <c r="AM1198" s="703"/>
      <c r="AN1198" s="703"/>
      <c r="AO1198" s="703"/>
      <c r="AP1198" s="703"/>
      <c r="AQ1198" s="703"/>
      <c r="AR1198" s="703"/>
      <c r="AS1198" s="703"/>
      <c r="AT1198" s="703"/>
      <c r="AU1198" s="703"/>
      <c r="AV1198" s="703"/>
      <c r="AW1198" s="703"/>
      <c r="AX1198" s="703"/>
      <c r="AY1198" s="703"/>
      <c r="AZ1198" s="703"/>
      <c r="BA1198" s="703"/>
      <c r="BB1198" s="703"/>
      <c r="BC1198" s="703"/>
      <c r="BD1198" s="703"/>
      <c r="BE1198" s="703"/>
      <c r="BF1198" s="703"/>
      <c r="BG1198" s="703"/>
      <c r="BH1198" s="703"/>
      <c r="BI1198" s="703"/>
      <c r="BJ1198" s="703"/>
      <c r="BK1198" s="703"/>
      <c r="BL1198" s="703"/>
      <c r="BM1198" s="703"/>
      <c r="BN1198" s="703"/>
      <c r="BO1198" s="703"/>
      <c r="BP1198" s="703"/>
      <c r="BQ1198" s="703"/>
      <c r="BR1198" s="703"/>
      <c r="BS1198" s="703"/>
      <c r="BT1198" s="703"/>
      <c r="BU1198" s="703"/>
      <c r="BV1198" s="703"/>
      <c r="BW1198" s="703"/>
      <c r="BX1198" s="703"/>
      <c r="BY1198" s="703"/>
      <c r="BZ1198" s="703"/>
      <c r="CA1198" s="703"/>
      <c r="CB1198" s="703"/>
      <c r="CC1198" s="703"/>
      <c r="CD1198" s="703"/>
      <c r="CE1198" s="703"/>
      <c r="CF1198" s="703"/>
      <c r="CG1198" s="703"/>
      <c r="CH1198" s="703"/>
      <c r="CI1198" s="703"/>
      <c r="CJ1198" s="703"/>
      <c r="CK1198" s="703"/>
      <c r="CL1198" s="703"/>
      <c r="CM1198" s="703"/>
      <c r="CN1198" s="703"/>
      <c r="CO1198" s="703"/>
      <c r="CP1198" s="703"/>
      <c r="CQ1198" s="703"/>
      <c r="CR1198" s="703"/>
      <c r="CS1198" s="703"/>
      <c r="CT1198" s="703"/>
      <c r="CU1198" s="703"/>
      <c r="CV1198" s="703"/>
      <c r="CW1198" s="703"/>
      <c r="CX1198" s="703"/>
      <c r="CY1198" s="703"/>
      <c r="CZ1198" s="703"/>
      <c r="DA1198" s="703"/>
      <c r="DB1198" s="703"/>
      <c r="DC1198" s="703"/>
      <c r="DD1198" s="703"/>
      <c r="DE1198" s="703"/>
      <c r="DF1198" s="703"/>
      <c r="DG1198" s="703"/>
      <c r="DH1198" s="703"/>
      <c r="DI1198" s="703"/>
      <c r="DJ1198" s="703"/>
      <c r="DK1198" s="703"/>
      <c r="DL1198" s="703"/>
      <c r="DM1198" s="703"/>
      <c r="DN1198" s="703"/>
      <c r="DO1198" s="703"/>
      <c r="DP1198" s="703"/>
      <c r="DQ1198" s="703"/>
      <c r="DR1198" s="703"/>
      <c r="DS1198" s="703"/>
      <c r="DT1198" s="703"/>
      <c r="DU1198" s="703"/>
      <c r="DV1198" s="703"/>
      <c r="DW1198" s="703"/>
      <c r="DX1198" s="703"/>
      <c r="DY1198" s="703"/>
      <c r="DZ1198" s="703"/>
      <c r="EA1198" s="703"/>
      <c r="EB1198" s="703"/>
      <c r="EC1198" s="703"/>
      <c r="ED1198" s="703"/>
      <c r="EE1198" s="703"/>
      <c r="EF1198" s="703"/>
      <c r="EG1198" s="703"/>
      <c r="EH1198" s="703"/>
      <c r="EI1198" s="703"/>
      <c r="EJ1198" s="703"/>
      <c r="EK1198" s="703"/>
      <c r="EL1198" s="703"/>
      <c r="EM1198" s="703"/>
      <c r="EN1198" s="703"/>
      <c r="EO1198" s="703"/>
      <c r="EP1198" s="703"/>
      <c r="EQ1198" s="703"/>
      <c r="ER1198" s="703"/>
      <c r="ES1198" s="703"/>
      <c r="ET1198" s="703"/>
      <c r="EU1198" s="703"/>
      <c r="EV1198" s="703"/>
      <c r="EW1198" s="703"/>
      <c r="EX1198" s="703"/>
      <c r="EY1198" s="703"/>
      <c r="EZ1198" s="703"/>
      <c r="FA1198" s="703"/>
      <c r="FB1198" s="703"/>
      <c r="FC1198" s="703"/>
      <c r="FD1198" s="703"/>
      <c r="FE1198" s="703"/>
      <c r="FF1198" s="703"/>
    </row>
    <row r="1199" spans="1:162" s="678" customFormat="1" ht="24" customHeight="1" thickTop="1" thickBot="1">
      <c r="A1199" s="385"/>
      <c r="B1199" s="385"/>
      <c r="C1199" s="384" t="s">
        <v>592</v>
      </c>
      <c r="D1199" s="418" t="s">
        <v>1656</v>
      </c>
      <c r="E1199" s="419">
        <v>5562700</v>
      </c>
      <c r="F1199" s="419">
        <v>0</v>
      </c>
      <c r="G1199" s="417">
        <v>5562700</v>
      </c>
      <c r="H1199" s="667"/>
      <c r="I1199" s="669"/>
      <c r="J1199" s="669"/>
      <c r="K1199" s="670" t="s">
        <v>592</v>
      </c>
      <c r="L1199" s="600" t="s">
        <v>4283</v>
      </c>
      <c r="M1199" s="982">
        <f t="shared" si="54"/>
        <v>5562700</v>
      </c>
      <c r="N1199" s="982">
        <f t="shared" si="55"/>
        <v>0</v>
      </c>
      <c r="O1199" s="982">
        <f t="shared" si="56"/>
        <v>5562700</v>
      </c>
      <c r="P1199" s="667"/>
      <c r="Q1199" s="667"/>
      <c r="R1199" s="667"/>
      <c r="S1199" s="667"/>
      <c r="T1199" s="667"/>
      <c r="U1199" s="667"/>
      <c r="V1199" s="667"/>
      <c r="W1199" s="667"/>
      <c r="X1199" s="667"/>
      <c r="Y1199" s="667"/>
      <c r="Z1199" s="667"/>
      <c r="AA1199" s="667"/>
      <c r="AB1199" s="667"/>
      <c r="AC1199" s="667"/>
      <c r="AD1199" s="667"/>
      <c r="AE1199" s="667"/>
      <c r="AF1199" s="667"/>
      <c r="AG1199" s="667"/>
      <c r="AH1199" s="667"/>
      <c r="AI1199" s="667"/>
      <c r="AJ1199" s="667"/>
      <c r="AK1199" s="668"/>
      <c r="AL1199" s="668"/>
      <c r="AM1199" s="668"/>
      <c r="AN1199" s="668"/>
      <c r="AO1199" s="668"/>
      <c r="AP1199" s="668"/>
      <c r="AQ1199" s="668"/>
      <c r="AR1199" s="668"/>
      <c r="AS1199" s="668"/>
      <c r="AT1199" s="668"/>
      <c r="AU1199" s="668"/>
      <c r="AV1199" s="668"/>
      <c r="AW1199" s="668"/>
      <c r="AX1199" s="668"/>
      <c r="AY1199" s="668"/>
      <c r="AZ1199" s="668"/>
      <c r="BA1199" s="668"/>
      <c r="BB1199" s="668"/>
      <c r="BC1199" s="668"/>
      <c r="BD1199" s="668"/>
      <c r="BE1199" s="668"/>
      <c r="BF1199" s="668"/>
      <c r="BG1199" s="668"/>
      <c r="BH1199" s="668"/>
      <c r="BI1199" s="668"/>
      <c r="BJ1199" s="668"/>
      <c r="BK1199" s="668"/>
      <c r="BL1199" s="668"/>
      <c r="BM1199" s="668"/>
      <c r="BN1199" s="668"/>
      <c r="BO1199" s="668"/>
      <c r="BP1199" s="668"/>
      <c r="BQ1199" s="668"/>
      <c r="BR1199" s="668"/>
      <c r="BS1199" s="668"/>
      <c r="BT1199" s="668"/>
      <c r="BU1199" s="668"/>
      <c r="BV1199" s="668"/>
      <c r="BW1199" s="668"/>
      <c r="BX1199" s="668"/>
      <c r="BY1199" s="668"/>
      <c r="BZ1199" s="668"/>
      <c r="CA1199" s="668"/>
      <c r="CB1199" s="668"/>
      <c r="CC1199" s="668"/>
      <c r="CD1199" s="668"/>
      <c r="CE1199" s="668"/>
      <c r="CF1199" s="668"/>
      <c r="CG1199" s="668"/>
      <c r="CH1199" s="668"/>
      <c r="CI1199" s="668"/>
      <c r="CJ1199" s="668"/>
      <c r="CK1199" s="668"/>
      <c r="CL1199" s="668"/>
      <c r="CM1199" s="668"/>
      <c r="CN1199" s="668"/>
      <c r="CO1199" s="668"/>
      <c r="CP1199" s="668"/>
      <c r="CQ1199" s="668"/>
      <c r="CR1199" s="668"/>
      <c r="CS1199" s="668"/>
      <c r="CT1199" s="668"/>
      <c r="CU1199" s="668"/>
      <c r="CV1199" s="668"/>
      <c r="CW1199" s="668"/>
      <c r="CX1199" s="668"/>
      <c r="CY1199" s="668"/>
      <c r="CZ1199" s="668"/>
      <c r="DA1199" s="668"/>
      <c r="DB1199" s="668"/>
      <c r="DC1199" s="668"/>
      <c r="DD1199" s="668"/>
      <c r="DE1199" s="668"/>
      <c r="DF1199" s="668"/>
      <c r="DG1199" s="668"/>
      <c r="DH1199" s="668"/>
      <c r="DI1199" s="668"/>
      <c r="DJ1199" s="668"/>
      <c r="DK1199" s="668"/>
      <c r="DL1199" s="668"/>
      <c r="DM1199" s="668"/>
      <c r="DN1199" s="668"/>
      <c r="DO1199" s="668"/>
      <c r="DP1199" s="668"/>
      <c r="DQ1199" s="668"/>
      <c r="DR1199" s="668"/>
      <c r="DS1199" s="668"/>
      <c r="DT1199" s="668"/>
      <c r="DU1199" s="668"/>
      <c r="DV1199" s="668"/>
      <c r="DW1199" s="668"/>
      <c r="DX1199" s="668"/>
      <c r="DY1199" s="668"/>
      <c r="DZ1199" s="668"/>
      <c r="EA1199" s="668"/>
      <c r="EB1199" s="668"/>
      <c r="EC1199" s="668"/>
      <c r="ED1199" s="668"/>
      <c r="EE1199" s="668"/>
      <c r="EF1199" s="668"/>
      <c r="EG1199" s="668"/>
      <c r="EH1199" s="668"/>
      <c r="EI1199" s="668"/>
      <c r="EJ1199" s="668"/>
      <c r="EK1199" s="668"/>
      <c r="EL1199" s="668"/>
      <c r="EM1199" s="668"/>
      <c r="EN1199" s="668"/>
      <c r="EO1199" s="668"/>
      <c r="EP1199" s="668"/>
      <c r="EQ1199" s="668"/>
      <c r="ER1199" s="668"/>
      <c r="ES1199" s="668"/>
      <c r="ET1199" s="668"/>
      <c r="EU1199" s="668"/>
      <c r="EV1199" s="668"/>
      <c r="EW1199" s="668"/>
      <c r="EX1199" s="668"/>
      <c r="EY1199" s="668"/>
      <c r="EZ1199" s="668"/>
      <c r="FA1199" s="668"/>
      <c r="FB1199" s="668"/>
      <c r="FC1199" s="668"/>
      <c r="FD1199" s="668"/>
      <c r="FE1199" s="668"/>
      <c r="FF1199" s="668"/>
    </row>
    <row r="1200" spans="1:162" s="668" customFormat="1" ht="24" customHeight="1" thickTop="1">
      <c r="A1200" s="385"/>
      <c r="B1200" s="384"/>
      <c r="C1200" s="385" t="s">
        <v>595</v>
      </c>
      <c r="D1200" s="478" t="s">
        <v>1657</v>
      </c>
      <c r="E1200" s="419">
        <v>4278220</v>
      </c>
      <c r="F1200" s="419">
        <v>0</v>
      </c>
      <c r="G1200" s="417">
        <v>4278220</v>
      </c>
      <c r="H1200" s="667"/>
      <c r="I1200" s="669"/>
      <c r="J1200" s="670"/>
      <c r="K1200" s="669" t="s">
        <v>595</v>
      </c>
      <c r="L1200" s="586" t="s">
        <v>4284</v>
      </c>
      <c r="M1200" s="982">
        <f t="shared" si="54"/>
        <v>4278220</v>
      </c>
      <c r="N1200" s="982">
        <f t="shared" si="55"/>
        <v>0</v>
      </c>
      <c r="O1200" s="982">
        <f t="shared" si="56"/>
        <v>4278220</v>
      </c>
      <c r="P1200" s="667"/>
      <c r="Q1200" s="667"/>
      <c r="R1200" s="667"/>
      <c r="S1200" s="667"/>
      <c r="T1200" s="667"/>
      <c r="U1200" s="667"/>
      <c r="V1200" s="667"/>
      <c r="W1200" s="667"/>
      <c r="X1200" s="667"/>
      <c r="Y1200" s="667"/>
      <c r="Z1200" s="667"/>
      <c r="AA1200" s="667"/>
      <c r="AB1200" s="667"/>
      <c r="AC1200" s="667"/>
      <c r="AD1200" s="667"/>
      <c r="AE1200" s="667"/>
      <c r="AF1200" s="667"/>
      <c r="AG1200" s="667"/>
      <c r="AH1200" s="667"/>
      <c r="AI1200" s="667"/>
      <c r="AJ1200" s="667"/>
    </row>
    <row r="1201" spans="1:162" s="668" customFormat="1" ht="24" customHeight="1">
      <c r="A1201" s="385"/>
      <c r="B1201" s="385"/>
      <c r="C1201" s="384" t="s">
        <v>599</v>
      </c>
      <c r="D1201" s="478" t="s">
        <v>1658</v>
      </c>
      <c r="E1201" s="419">
        <v>3537660</v>
      </c>
      <c r="F1201" s="419">
        <v>0</v>
      </c>
      <c r="G1201" s="417">
        <v>3537660</v>
      </c>
      <c r="H1201" s="667"/>
      <c r="I1201" s="669"/>
      <c r="J1201" s="669"/>
      <c r="K1201" s="670" t="s">
        <v>599</v>
      </c>
      <c r="L1201" s="586" t="s">
        <v>4285</v>
      </c>
      <c r="M1201" s="982">
        <f t="shared" si="54"/>
        <v>3537660</v>
      </c>
      <c r="N1201" s="982">
        <f t="shared" si="55"/>
        <v>0</v>
      </c>
      <c r="O1201" s="982">
        <f t="shared" si="56"/>
        <v>3537660</v>
      </c>
      <c r="P1201" s="667"/>
      <c r="Q1201" s="667"/>
      <c r="R1201" s="667"/>
      <c r="S1201" s="667"/>
      <c r="T1201" s="667"/>
      <c r="U1201" s="667"/>
      <c r="V1201" s="667"/>
      <c r="W1201" s="667"/>
      <c r="X1201" s="667"/>
      <c r="Y1201" s="667"/>
      <c r="Z1201" s="667"/>
      <c r="AA1201" s="667"/>
      <c r="AB1201" s="667"/>
      <c r="AC1201" s="667"/>
      <c r="AD1201" s="667"/>
      <c r="AE1201" s="667"/>
      <c r="AF1201" s="667"/>
      <c r="AG1201" s="667"/>
      <c r="AH1201" s="667"/>
      <c r="AI1201" s="667"/>
      <c r="AJ1201" s="667"/>
    </row>
    <row r="1202" spans="1:162" s="678" customFormat="1" ht="24" customHeight="1" thickBot="1">
      <c r="A1202" s="385"/>
      <c r="B1202" s="384"/>
      <c r="C1202" s="385" t="s">
        <v>603</v>
      </c>
      <c r="D1202" s="478" t="s">
        <v>1659</v>
      </c>
      <c r="E1202" s="419">
        <v>1801060</v>
      </c>
      <c r="F1202" s="419">
        <v>0</v>
      </c>
      <c r="G1202" s="417">
        <v>1801060</v>
      </c>
      <c r="H1202" s="667"/>
      <c r="I1202" s="669"/>
      <c r="J1202" s="670"/>
      <c r="K1202" s="669" t="s">
        <v>603</v>
      </c>
      <c r="L1202" s="586" t="s">
        <v>4286</v>
      </c>
      <c r="M1202" s="982">
        <f t="shared" si="54"/>
        <v>1801060</v>
      </c>
      <c r="N1202" s="982">
        <f t="shared" si="55"/>
        <v>0</v>
      </c>
      <c r="O1202" s="982">
        <f t="shared" si="56"/>
        <v>1801060</v>
      </c>
      <c r="P1202" s="667"/>
      <c r="Q1202" s="667"/>
      <c r="R1202" s="667"/>
      <c r="S1202" s="667"/>
      <c r="T1202" s="667"/>
      <c r="U1202" s="667"/>
      <c r="V1202" s="667"/>
      <c r="W1202" s="667"/>
      <c r="X1202" s="667"/>
      <c r="Y1202" s="667"/>
      <c r="Z1202" s="667"/>
      <c r="AA1202" s="667"/>
      <c r="AB1202" s="667"/>
      <c r="AC1202" s="667"/>
      <c r="AD1202" s="667"/>
      <c r="AE1202" s="667"/>
      <c r="AF1202" s="667"/>
      <c r="AG1202" s="667"/>
      <c r="AH1202" s="667"/>
      <c r="AI1202" s="667"/>
      <c r="AJ1202" s="667"/>
      <c r="AK1202" s="668"/>
      <c r="AL1202" s="668"/>
      <c r="AM1202" s="668"/>
      <c r="AN1202" s="668"/>
      <c r="AO1202" s="668"/>
      <c r="AP1202" s="668"/>
      <c r="AQ1202" s="668"/>
      <c r="AR1202" s="668"/>
      <c r="AS1202" s="668"/>
      <c r="AT1202" s="668"/>
      <c r="AU1202" s="668"/>
      <c r="AV1202" s="668"/>
      <c r="AW1202" s="668"/>
      <c r="AX1202" s="668"/>
      <c r="AY1202" s="668"/>
      <c r="AZ1202" s="668"/>
      <c r="BA1202" s="668"/>
      <c r="BB1202" s="668"/>
      <c r="BC1202" s="668"/>
      <c r="BD1202" s="668"/>
      <c r="BE1202" s="668"/>
      <c r="BF1202" s="668"/>
      <c r="BG1202" s="668"/>
      <c r="BH1202" s="668"/>
      <c r="BI1202" s="668"/>
      <c r="BJ1202" s="668"/>
      <c r="BK1202" s="668"/>
      <c r="BL1202" s="668"/>
      <c r="BM1202" s="668"/>
      <c r="BN1202" s="668"/>
      <c r="BO1202" s="668"/>
      <c r="BP1202" s="668"/>
      <c r="BQ1202" s="668"/>
      <c r="BR1202" s="668"/>
      <c r="BS1202" s="668"/>
      <c r="BT1202" s="668"/>
      <c r="BU1202" s="668"/>
      <c r="BV1202" s="668"/>
      <c r="BW1202" s="668"/>
      <c r="BX1202" s="668"/>
      <c r="BY1202" s="668"/>
      <c r="BZ1202" s="668"/>
      <c r="CA1202" s="668"/>
      <c r="CB1202" s="668"/>
      <c r="CC1202" s="668"/>
      <c r="CD1202" s="668"/>
      <c r="CE1202" s="668"/>
      <c r="CF1202" s="668"/>
      <c r="CG1202" s="668"/>
      <c r="CH1202" s="668"/>
      <c r="CI1202" s="668"/>
      <c r="CJ1202" s="668"/>
      <c r="CK1202" s="668"/>
      <c r="CL1202" s="668"/>
      <c r="CM1202" s="668"/>
      <c r="CN1202" s="668"/>
      <c r="CO1202" s="668"/>
      <c r="CP1202" s="668"/>
      <c r="CQ1202" s="668"/>
      <c r="CR1202" s="668"/>
      <c r="CS1202" s="668"/>
      <c r="CT1202" s="668"/>
      <c r="CU1202" s="668"/>
      <c r="CV1202" s="668"/>
      <c r="CW1202" s="668"/>
      <c r="CX1202" s="668"/>
      <c r="CY1202" s="668"/>
      <c r="CZ1202" s="668"/>
      <c r="DA1202" s="668"/>
      <c r="DB1202" s="668"/>
      <c r="DC1202" s="668"/>
      <c r="DD1202" s="668"/>
      <c r="DE1202" s="668"/>
      <c r="DF1202" s="668"/>
      <c r="DG1202" s="668"/>
      <c r="DH1202" s="668"/>
      <c r="DI1202" s="668"/>
      <c r="DJ1202" s="668"/>
      <c r="DK1202" s="668"/>
      <c r="DL1202" s="668"/>
      <c r="DM1202" s="668"/>
      <c r="DN1202" s="668"/>
      <c r="DO1202" s="668"/>
      <c r="DP1202" s="668"/>
      <c r="DQ1202" s="668"/>
      <c r="DR1202" s="668"/>
      <c r="DS1202" s="668"/>
      <c r="DT1202" s="668"/>
      <c r="DU1202" s="668"/>
      <c r="DV1202" s="668"/>
      <c r="DW1202" s="668"/>
      <c r="DX1202" s="668"/>
      <c r="DY1202" s="668"/>
      <c r="DZ1202" s="668"/>
      <c r="EA1202" s="668"/>
      <c r="EB1202" s="668"/>
      <c r="EC1202" s="668"/>
      <c r="ED1202" s="668"/>
      <c r="EE1202" s="668"/>
      <c r="EF1202" s="668"/>
      <c r="EG1202" s="668"/>
      <c r="EH1202" s="668"/>
      <c r="EI1202" s="668"/>
      <c r="EJ1202" s="668"/>
      <c r="EK1202" s="668"/>
      <c r="EL1202" s="668"/>
      <c r="EM1202" s="668"/>
      <c r="EN1202" s="668"/>
      <c r="EO1202" s="668"/>
      <c r="EP1202" s="668"/>
      <c r="EQ1202" s="668"/>
      <c r="ER1202" s="668"/>
      <c r="ES1202" s="668"/>
      <c r="ET1202" s="668"/>
      <c r="EU1202" s="668"/>
      <c r="EV1202" s="668"/>
      <c r="EW1202" s="668"/>
      <c r="EX1202" s="668"/>
      <c r="EY1202" s="668"/>
      <c r="EZ1202" s="668"/>
      <c r="FA1202" s="668"/>
      <c r="FB1202" s="668"/>
      <c r="FC1202" s="668"/>
      <c r="FD1202" s="668"/>
      <c r="FE1202" s="668"/>
      <c r="FF1202" s="668"/>
    </row>
    <row r="1203" spans="1:162" s="672" customFormat="1" ht="33.75" customHeight="1" thickTop="1">
      <c r="A1203" s="385"/>
      <c r="B1203" s="385" t="s">
        <v>670</v>
      </c>
      <c r="C1203" s="384"/>
      <c r="D1203" s="759" t="s">
        <v>3226</v>
      </c>
      <c r="E1203" s="419">
        <v>11338370</v>
      </c>
      <c r="F1203" s="419">
        <v>0</v>
      </c>
      <c r="G1203" s="419">
        <v>11338370</v>
      </c>
      <c r="H1203" s="667"/>
      <c r="I1203" s="669"/>
      <c r="J1203" s="669" t="s">
        <v>670</v>
      </c>
      <c r="K1203" s="670"/>
      <c r="L1203" s="589" t="s">
        <v>5780</v>
      </c>
      <c r="M1203" s="982">
        <f t="shared" si="54"/>
        <v>11338370</v>
      </c>
      <c r="N1203" s="982">
        <f t="shared" si="55"/>
        <v>0</v>
      </c>
      <c r="O1203" s="982">
        <f t="shared" si="56"/>
        <v>11338370</v>
      </c>
      <c r="P1203" s="667"/>
      <c r="Q1203" s="667"/>
      <c r="R1203" s="667"/>
      <c r="S1203" s="667"/>
      <c r="T1203" s="667"/>
      <c r="U1203" s="667"/>
      <c r="V1203" s="667"/>
      <c r="W1203" s="667"/>
      <c r="X1203" s="667"/>
      <c r="Y1203" s="667"/>
      <c r="Z1203" s="667"/>
      <c r="AA1203" s="667"/>
      <c r="AB1203" s="667"/>
      <c r="AC1203" s="667"/>
      <c r="AD1203" s="667"/>
      <c r="AE1203" s="667"/>
      <c r="AF1203" s="667"/>
      <c r="AG1203" s="667"/>
      <c r="AH1203" s="667"/>
      <c r="AI1203" s="667"/>
      <c r="AJ1203" s="667"/>
      <c r="AK1203" s="668"/>
      <c r="AL1203" s="668"/>
      <c r="AM1203" s="668"/>
      <c r="AN1203" s="668"/>
      <c r="AO1203" s="668"/>
      <c r="AP1203" s="668"/>
      <c r="AQ1203" s="668"/>
      <c r="AR1203" s="668"/>
      <c r="AS1203" s="668"/>
      <c r="AT1203" s="668"/>
      <c r="AU1203" s="668"/>
      <c r="AV1203" s="668"/>
      <c r="AW1203" s="668"/>
      <c r="AX1203" s="668"/>
      <c r="AY1203" s="668"/>
      <c r="AZ1203" s="668"/>
      <c r="BA1203" s="668"/>
      <c r="BB1203" s="668"/>
      <c r="BC1203" s="668"/>
      <c r="BD1203" s="668"/>
      <c r="BE1203" s="668"/>
      <c r="BF1203" s="668"/>
      <c r="BG1203" s="668"/>
      <c r="BH1203" s="668"/>
      <c r="BI1203" s="668"/>
      <c r="BJ1203" s="668"/>
      <c r="BK1203" s="668"/>
      <c r="BL1203" s="668"/>
      <c r="BM1203" s="668"/>
      <c r="BN1203" s="668"/>
      <c r="BO1203" s="668"/>
      <c r="BP1203" s="668"/>
      <c r="BQ1203" s="668"/>
      <c r="BR1203" s="668"/>
      <c r="BS1203" s="668"/>
      <c r="BT1203" s="668"/>
      <c r="BU1203" s="668"/>
      <c r="BV1203" s="668"/>
      <c r="BW1203" s="668"/>
      <c r="BX1203" s="668"/>
      <c r="BY1203" s="668"/>
      <c r="BZ1203" s="668"/>
      <c r="CA1203" s="668"/>
      <c r="CB1203" s="668"/>
      <c r="CC1203" s="668"/>
      <c r="CD1203" s="668"/>
      <c r="CE1203" s="668"/>
      <c r="CF1203" s="668"/>
      <c r="CG1203" s="668"/>
      <c r="CH1203" s="668"/>
      <c r="CI1203" s="668"/>
      <c r="CJ1203" s="668"/>
      <c r="CK1203" s="668"/>
      <c r="CL1203" s="668"/>
      <c r="CM1203" s="668"/>
      <c r="CN1203" s="668"/>
      <c r="CO1203" s="668"/>
      <c r="CP1203" s="668"/>
      <c r="CQ1203" s="668"/>
      <c r="CR1203" s="668"/>
      <c r="CS1203" s="668"/>
      <c r="CT1203" s="668"/>
      <c r="CU1203" s="668"/>
      <c r="CV1203" s="668"/>
      <c r="CW1203" s="668"/>
      <c r="CX1203" s="668"/>
      <c r="CY1203" s="668"/>
      <c r="CZ1203" s="668"/>
      <c r="DA1203" s="668"/>
      <c r="DB1203" s="668"/>
      <c r="DC1203" s="668"/>
      <c r="DD1203" s="668"/>
      <c r="DE1203" s="668"/>
      <c r="DF1203" s="668"/>
      <c r="DG1203" s="668"/>
      <c r="DH1203" s="668"/>
      <c r="DI1203" s="668"/>
      <c r="DJ1203" s="668"/>
      <c r="DK1203" s="668"/>
      <c r="DL1203" s="668"/>
      <c r="DM1203" s="668"/>
      <c r="DN1203" s="668"/>
      <c r="DO1203" s="668"/>
      <c r="DP1203" s="668"/>
      <c r="DQ1203" s="668"/>
      <c r="DR1203" s="668"/>
      <c r="DS1203" s="668"/>
      <c r="DT1203" s="668"/>
      <c r="DU1203" s="668"/>
      <c r="DV1203" s="668"/>
      <c r="DW1203" s="668"/>
      <c r="DX1203" s="668"/>
      <c r="DY1203" s="668"/>
      <c r="DZ1203" s="668"/>
      <c r="EA1203" s="668"/>
      <c r="EB1203" s="668"/>
      <c r="EC1203" s="668"/>
      <c r="ED1203" s="668"/>
      <c r="EE1203" s="668"/>
      <c r="EF1203" s="668"/>
      <c r="EG1203" s="668"/>
      <c r="EH1203" s="668"/>
      <c r="EI1203" s="668"/>
      <c r="EJ1203" s="668"/>
      <c r="EK1203" s="668"/>
      <c r="EL1203" s="668"/>
      <c r="EM1203" s="668"/>
      <c r="EN1203" s="668"/>
      <c r="EO1203" s="668"/>
      <c r="EP1203" s="668"/>
      <c r="EQ1203" s="668"/>
      <c r="ER1203" s="668"/>
      <c r="ES1203" s="668"/>
      <c r="ET1203" s="668"/>
      <c r="EU1203" s="668"/>
      <c r="EV1203" s="668"/>
      <c r="EW1203" s="668"/>
      <c r="EX1203" s="668"/>
      <c r="EY1203" s="668"/>
      <c r="EZ1203" s="668"/>
      <c r="FA1203" s="668"/>
      <c r="FB1203" s="668"/>
      <c r="FC1203" s="668"/>
      <c r="FD1203" s="668"/>
      <c r="FE1203" s="668"/>
      <c r="FF1203" s="668"/>
    </row>
    <row r="1204" spans="1:162" s="672" customFormat="1" ht="24" customHeight="1">
      <c r="A1204" s="415"/>
      <c r="B1204" s="414"/>
      <c r="C1204" s="414" t="s">
        <v>592</v>
      </c>
      <c r="D1204" s="416" t="s">
        <v>1660</v>
      </c>
      <c r="E1204" s="417">
        <v>1628460</v>
      </c>
      <c r="F1204" s="417">
        <v>0</v>
      </c>
      <c r="G1204" s="417">
        <v>1628460</v>
      </c>
      <c r="H1204" s="667"/>
      <c r="I1204" s="666"/>
      <c r="J1204" s="665"/>
      <c r="K1204" s="665" t="s">
        <v>592</v>
      </c>
      <c r="L1204" s="585" t="s">
        <v>4287</v>
      </c>
      <c r="M1204" s="981">
        <f t="shared" si="54"/>
        <v>1628460</v>
      </c>
      <c r="N1204" s="981">
        <f t="shared" si="55"/>
        <v>0</v>
      </c>
      <c r="O1204" s="981">
        <f t="shared" si="56"/>
        <v>1628460</v>
      </c>
      <c r="P1204" s="667"/>
      <c r="Q1204" s="667"/>
      <c r="R1204" s="667"/>
      <c r="S1204" s="667"/>
      <c r="T1204" s="667"/>
      <c r="U1204" s="667"/>
      <c r="V1204" s="667"/>
      <c r="W1204" s="667"/>
      <c r="X1204" s="667"/>
      <c r="Y1204" s="667"/>
      <c r="Z1204" s="667"/>
      <c r="AA1204" s="667"/>
      <c r="AB1204" s="667"/>
      <c r="AC1204" s="667"/>
      <c r="AD1204" s="667"/>
      <c r="AE1204" s="667"/>
      <c r="AF1204" s="667"/>
      <c r="AG1204" s="667"/>
      <c r="AH1204" s="667"/>
      <c r="AI1204" s="667"/>
      <c r="AJ1204" s="667"/>
      <c r="AK1204" s="668"/>
      <c r="AL1204" s="668"/>
      <c r="AM1204" s="668"/>
      <c r="AN1204" s="668"/>
      <c r="AO1204" s="668"/>
      <c r="AP1204" s="668"/>
      <c r="AQ1204" s="668"/>
      <c r="AR1204" s="668"/>
      <c r="AS1204" s="668"/>
      <c r="AT1204" s="668"/>
      <c r="AU1204" s="668"/>
      <c r="AV1204" s="668"/>
      <c r="AW1204" s="668"/>
      <c r="AX1204" s="668"/>
      <c r="AY1204" s="668"/>
      <c r="AZ1204" s="668"/>
      <c r="BA1204" s="668"/>
      <c r="BB1204" s="668"/>
      <c r="BC1204" s="668"/>
      <c r="BD1204" s="668"/>
      <c r="BE1204" s="668"/>
      <c r="BF1204" s="668"/>
      <c r="BG1204" s="668"/>
      <c r="BH1204" s="668"/>
      <c r="BI1204" s="668"/>
      <c r="BJ1204" s="668"/>
      <c r="BK1204" s="668"/>
      <c r="BL1204" s="668"/>
      <c r="BM1204" s="668"/>
      <c r="BN1204" s="668"/>
      <c r="BO1204" s="668"/>
      <c r="BP1204" s="668"/>
      <c r="BQ1204" s="668"/>
      <c r="BR1204" s="668"/>
      <c r="BS1204" s="668"/>
      <c r="BT1204" s="668"/>
      <c r="BU1204" s="668"/>
      <c r="BV1204" s="668"/>
      <c r="BW1204" s="668"/>
      <c r="BX1204" s="668"/>
      <c r="BY1204" s="668"/>
      <c r="BZ1204" s="668"/>
      <c r="CA1204" s="668"/>
      <c r="CB1204" s="668"/>
      <c r="CC1204" s="668"/>
      <c r="CD1204" s="668"/>
      <c r="CE1204" s="668"/>
      <c r="CF1204" s="668"/>
      <c r="CG1204" s="668"/>
      <c r="CH1204" s="668"/>
      <c r="CI1204" s="668"/>
      <c r="CJ1204" s="668"/>
      <c r="CK1204" s="668"/>
      <c r="CL1204" s="668"/>
      <c r="CM1204" s="668"/>
      <c r="CN1204" s="668"/>
      <c r="CO1204" s="668"/>
      <c r="CP1204" s="668"/>
      <c r="CQ1204" s="668"/>
      <c r="CR1204" s="668"/>
      <c r="CS1204" s="668"/>
      <c r="CT1204" s="668"/>
      <c r="CU1204" s="668"/>
      <c r="CV1204" s="668"/>
      <c r="CW1204" s="668"/>
      <c r="CX1204" s="668"/>
      <c r="CY1204" s="668"/>
      <c r="CZ1204" s="668"/>
      <c r="DA1204" s="668"/>
      <c r="DB1204" s="668"/>
      <c r="DC1204" s="668"/>
      <c r="DD1204" s="668"/>
      <c r="DE1204" s="668"/>
      <c r="DF1204" s="668"/>
      <c r="DG1204" s="668"/>
      <c r="DH1204" s="668"/>
      <c r="DI1204" s="668"/>
      <c r="DJ1204" s="668"/>
      <c r="DK1204" s="668"/>
      <c r="DL1204" s="668"/>
      <c r="DM1204" s="668"/>
      <c r="DN1204" s="668"/>
      <c r="DO1204" s="668"/>
      <c r="DP1204" s="668"/>
      <c r="DQ1204" s="668"/>
      <c r="DR1204" s="668"/>
      <c r="DS1204" s="668"/>
      <c r="DT1204" s="668"/>
      <c r="DU1204" s="668"/>
      <c r="DV1204" s="668"/>
      <c r="DW1204" s="668"/>
      <c r="DX1204" s="668"/>
      <c r="DY1204" s="668"/>
      <c r="DZ1204" s="668"/>
      <c r="EA1204" s="668"/>
      <c r="EB1204" s="668"/>
      <c r="EC1204" s="668"/>
      <c r="ED1204" s="668"/>
      <c r="EE1204" s="668"/>
      <c r="EF1204" s="668"/>
      <c r="EG1204" s="668"/>
      <c r="EH1204" s="668"/>
      <c r="EI1204" s="668"/>
      <c r="EJ1204" s="668"/>
      <c r="EK1204" s="668"/>
      <c r="EL1204" s="668"/>
      <c r="EM1204" s="668"/>
      <c r="EN1204" s="668"/>
      <c r="EO1204" s="668"/>
      <c r="EP1204" s="668"/>
      <c r="EQ1204" s="668"/>
      <c r="ER1204" s="668"/>
      <c r="ES1204" s="668"/>
      <c r="ET1204" s="668"/>
      <c r="EU1204" s="668"/>
      <c r="EV1204" s="668"/>
      <c r="EW1204" s="668"/>
      <c r="EX1204" s="668"/>
      <c r="EY1204" s="668"/>
      <c r="EZ1204" s="668"/>
      <c r="FA1204" s="668"/>
      <c r="FB1204" s="668"/>
      <c r="FC1204" s="668"/>
      <c r="FD1204" s="668"/>
      <c r="FE1204" s="668"/>
      <c r="FF1204" s="668"/>
    </row>
    <row r="1205" spans="1:162" s="678" customFormat="1" ht="24" customHeight="1" thickBot="1">
      <c r="A1205" s="414"/>
      <c r="B1205" s="415"/>
      <c r="C1205" s="414" t="s">
        <v>595</v>
      </c>
      <c r="D1205" s="552" t="s">
        <v>1661</v>
      </c>
      <c r="E1205" s="417">
        <v>4958120</v>
      </c>
      <c r="F1205" s="417">
        <v>0</v>
      </c>
      <c r="G1205" s="417">
        <v>4958120</v>
      </c>
      <c r="H1205" s="667"/>
      <c r="I1205" s="665"/>
      <c r="J1205" s="666"/>
      <c r="K1205" s="665" t="s">
        <v>595</v>
      </c>
      <c r="L1205" s="585" t="s">
        <v>4288</v>
      </c>
      <c r="M1205" s="981">
        <f t="shared" si="54"/>
        <v>4958120</v>
      </c>
      <c r="N1205" s="981">
        <f t="shared" si="55"/>
        <v>0</v>
      </c>
      <c r="O1205" s="981">
        <f t="shared" si="56"/>
        <v>4958120</v>
      </c>
      <c r="P1205" s="667"/>
      <c r="Q1205" s="667"/>
      <c r="R1205" s="667"/>
      <c r="S1205" s="667"/>
      <c r="T1205" s="667"/>
      <c r="U1205" s="667"/>
      <c r="V1205" s="667"/>
      <c r="W1205" s="667"/>
      <c r="X1205" s="667"/>
      <c r="Y1205" s="667"/>
      <c r="Z1205" s="667"/>
      <c r="AA1205" s="667"/>
      <c r="AB1205" s="667"/>
      <c r="AC1205" s="667"/>
      <c r="AD1205" s="667"/>
      <c r="AE1205" s="667"/>
      <c r="AF1205" s="667"/>
      <c r="AG1205" s="667"/>
      <c r="AH1205" s="667"/>
      <c r="AI1205" s="667"/>
      <c r="AJ1205" s="667"/>
      <c r="AK1205" s="668"/>
      <c r="AL1205" s="668"/>
      <c r="AM1205" s="668"/>
      <c r="AN1205" s="668"/>
      <c r="AO1205" s="668"/>
      <c r="AP1205" s="668"/>
      <c r="AQ1205" s="668"/>
      <c r="AR1205" s="668"/>
      <c r="AS1205" s="668"/>
      <c r="AT1205" s="668"/>
      <c r="AU1205" s="668"/>
      <c r="AV1205" s="668"/>
      <c r="AW1205" s="668"/>
      <c r="AX1205" s="668"/>
      <c r="AY1205" s="668"/>
      <c r="AZ1205" s="668"/>
      <c r="BA1205" s="668"/>
      <c r="BB1205" s="668"/>
      <c r="BC1205" s="668"/>
      <c r="BD1205" s="668"/>
      <c r="BE1205" s="668"/>
      <c r="BF1205" s="668"/>
      <c r="BG1205" s="668"/>
      <c r="BH1205" s="668"/>
      <c r="BI1205" s="668"/>
      <c r="BJ1205" s="668"/>
      <c r="BK1205" s="668"/>
      <c r="BL1205" s="668"/>
      <c r="BM1205" s="668"/>
      <c r="BN1205" s="668"/>
      <c r="BO1205" s="668"/>
      <c r="BP1205" s="668"/>
      <c r="BQ1205" s="668"/>
      <c r="BR1205" s="668"/>
      <c r="BS1205" s="668"/>
      <c r="BT1205" s="668"/>
      <c r="BU1205" s="668"/>
      <c r="BV1205" s="668"/>
      <c r="BW1205" s="668"/>
      <c r="BX1205" s="668"/>
      <c r="BY1205" s="668"/>
      <c r="BZ1205" s="668"/>
      <c r="CA1205" s="668"/>
      <c r="CB1205" s="668"/>
      <c r="CC1205" s="668"/>
      <c r="CD1205" s="668"/>
      <c r="CE1205" s="668"/>
      <c r="CF1205" s="668"/>
      <c r="CG1205" s="668"/>
      <c r="CH1205" s="668"/>
      <c r="CI1205" s="668"/>
      <c r="CJ1205" s="668"/>
      <c r="CK1205" s="668"/>
      <c r="CL1205" s="668"/>
      <c r="CM1205" s="668"/>
      <c r="CN1205" s="668"/>
      <c r="CO1205" s="668"/>
      <c r="CP1205" s="668"/>
      <c r="CQ1205" s="668"/>
      <c r="CR1205" s="668"/>
      <c r="CS1205" s="668"/>
      <c r="CT1205" s="668"/>
      <c r="CU1205" s="668"/>
      <c r="CV1205" s="668"/>
      <c r="CW1205" s="668"/>
      <c r="CX1205" s="668"/>
      <c r="CY1205" s="668"/>
      <c r="CZ1205" s="668"/>
      <c r="DA1205" s="668"/>
      <c r="DB1205" s="668"/>
      <c r="DC1205" s="668"/>
      <c r="DD1205" s="668"/>
      <c r="DE1205" s="668"/>
      <c r="DF1205" s="668"/>
      <c r="DG1205" s="668"/>
      <c r="DH1205" s="668"/>
      <c r="DI1205" s="668"/>
      <c r="DJ1205" s="668"/>
      <c r="DK1205" s="668"/>
      <c r="DL1205" s="668"/>
      <c r="DM1205" s="668"/>
      <c r="DN1205" s="668"/>
      <c r="DO1205" s="668"/>
      <c r="DP1205" s="668"/>
      <c r="DQ1205" s="668"/>
      <c r="DR1205" s="668"/>
      <c r="DS1205" s="668"/>
      <c r="DT1205" s="668"/>
      <c r="DU1205" s="668"/>
      <c r="DV1205" s="668"/>
      <c r="DW1205" s="668"/>
      <c r="DX1205" s="668"/>
      <c r="DY1205" s="668"/>
      <c r="DZ1205" s="668"/>
      <c r="EA1205" s="668"/>
      <c r="EB1205" s="668"/>
      <c r="EC1205" s="668"/>
      <c r="ED1205" s="668"/>
      <c r="EE1205" s="668"/>
      <c r="EF1205" s="668"/>
      <c r="EG1205" s="668"/>
      <c r="EH1205" s="668"/>
      <c r="EI1205" s="668"/>
      <c r="EJ1205" s="668"/>
      <c r="EK1205" s="668"/>
      <c r="EL1205" s="668"/>
      <c r="EM1205" s="668"/>
      <c r="EN1205" s="668"/>
      <c r="EO1205" s="668"/>
      <c r="EP1205" s="668"/>
      <c r="EQ1205" s="668"/>
      <c r="ER1205" s="668"/>
      <c r="ES1205" s="668"/>
      <c r="ET1205" s="668"/>
      <c r="EU1205" s="668"/>
      <c r="EV1205" s="668"/>
      <c r="EW1205" s="668"/>
      <c r="EX1205" s="668"/>
      <c r="EY1205" s="668"/>
      <c r="EZ1205" s="668"/>
      <c r="FA1205" s="668"/>
      <c r="FB1205" s="668"/>
      <c r="FC1205" s="668"/>
      <c r="FD1205" s="668"/>
      <c r="FE1205" s="668"/>
      <c r="FF1205" s="668"/>
    </row>
    <row r="1206" spans="1:162" s="668" customFormat="1" ht="24" customHeight="1" thickTop="1">
      <c r="A1206" s="385"/>
      <c r="B1206" s="385"/>
      <c r="C1206" s="384" t="s">
        <v>599</v>
      </c>
      <c r="D1206" s="478" t="s">
        <v>1662</v>
      </c>
      <c r="E1206" s="419">
        <v>1391360</v>
      </c>
      <c r="F1206" s="419">
        <v>0</v>
      </c>
      <c r="G1206" s="417">
        <v>1391360</v>
      </c>
      <c r="H1206" s="667"/>
      <c r="I1206" s="669"/>
      <c r="J1206" s="669"/>
      <c r="K1206" s="670" t="s">
        <v>599</v>
      </c>
      <c r="L1206" s="586" t="s">
        <v>4289</v>
      </c>
      <c r="M1206" s="982">
        <f t="shared" si="54"/>
        <v>1391360</v>
      </c>
      <c r="N1206" s="982">
        <f t="shared" si="55"/>
        <v>0</v>
      </c>
      <c r="O1206" s="982">
        <f t="shared" si="56"/>
        <v>1391360</v>
      </c>
      <c r="P1206" s="667"/>
      <c r="Q1206" s="667"/>
      <c r="R1206" s="667"/>
      <c r="S1206" s="667"/>
      <c r="T1206" s="667"/>
      <c r="U1206" s="667"/>
      <c r="V1206" s="667"/>
      <c r="W1206" s="667"/>
      <c r="X1206" s="667"/>
      <c r="Y1206" s="667"/>
      <c r="Z1206" s="667"/>
      <c r="AA1206" s="667"/>
      <c r="AB1206" s="667"/>
      <c r="AC1206" s="667"/>
      <c r="AD1206" s="667"/>
      <c r="AE1206" s="667"/>
      <c r="AF1206" s="667"/>
      <c r="AG1206" s="667"/>
      <c r="AH1206" s="667"/>
      <c r="AI1206" s="667"/>
      <c r="AJ1206" s="667"/>
    </row>
    <row r="1207" spans="1:162" s="668" customFormat="1" ht="24" customHeight="1">
      <c r="A1207" s="385"/>
      <c r="B1207" s="384"/>
      <c r="C1207" s="385" t="s">
        <v>603</v>
      </c>
      <c r="D1207" s="478" t="s">
        <v>1663</v>
      </c>
      <c r="E1207" s="419">
        <v>1864300</v>
      </c>
      <c r="F1207" s="419">
        <v>0</v>
      </c>
      <c r="G1207" s="417">
        <v>1864300</v>
      </c>
      <c r="H1207" s="667"/>
      <c r="I1207" s="669"/>
      <c r="J1207" s="670"/>
      <c r="K1207" s="669" t="s">
        <v>603</v>
      </c>
      <c r="L1207" s="586" t="s">
        <v>4290</v>
      </c>
      <c r="M1207" s="982">
        <f t="shared" si="54"/>
        <v>1864300</v>
      </c>
      <c r="N1207" s="982">
        <f t="shared" si="55"/>
        <v>0</v>
      </c>
      <c r="O1207" s="982">
        <f t="shared" si="56"/>
        <v>1864300</v>
      </c>
      <c r="P1207" s="667"/>
      <c r="Q1207" s="667"/>
      <c r="R1207" s="667"/>
      <c r="S1207" s="667"/>
      <c r="T1207" s="667"/>
      <c r="U1207" s="667"/>
      <c r="V1207" s="667"/>
      <c r="W1207" s="667"/>
      <c r="X1207" s="667"/>
      <c r="Y1207" s="667"/>
      <c r="Z1207" s="667"/>
      <c r="AA1207" s="667"/>
      <c r="AB1207" s="667"/>
      <c r="AC1207" s="667"/>
      <c r="AD1207" s="667"/>
      <c r="AE1207" s="667"/>
      <c r="AF1207" s="667"/>
      <c r="AG1207" s="667"/>
      <c r="AH1207" s="667"/>
      <c r="AI1207" s="667"/>
      <c r="AJ1207" s="667"/>
    </row>
    <row r="1208" spans="1:162" s="678" customFormat="1" ht="24" customHeight="1" thickBot="1">
      <c r="A1208" s="385"/>
      <c r="B1208" s="385"/>
      <c r="C1208" s="384" t="s">
        <v>606</v>
      </c>
      <c r="D1208" s="478" t="s">
        <v>1664</v>
      </c>
      <c r="E1208" s="419">
        <v>1496130</v>
      </c>
      <c r="F1208" s="419">
        <v>0</v>
      </c>
      <c r="G1208" s="417">
        <v>1496130</v>
      </c>
      <c r="H1208" s="667"/>
      <c r="I1208" s="669"/>
      <c r="J1208" s="669"/>
      <c r="K1208" s="670" t="s">
        <v>606</v>
      </c>
      <c r="L1208" s="586" t="s">
        <v>4291</v>
      </c>
      <c r="M1208" s="982">
        <f t="shared" si="54"/>
        <v>1496130</v>
      </c>
      <c r="N1208" s="982">
        <f t="shared" si="55"/>
        <v>0</v>
      </c>
      <c r="O1208" s="982">
        <f t="shared" si="56"/>
        <v>1496130</v>
      </c>
      <c r="P1208" s="667"/>
      <c r="Q1208" s="667"/>
      <c r="R1208" s="667"/>
      <c r="S1208" s="667"/>
      <c r="T1208" s="667"/>
      <c r="U1208" s="667"/>
      <c r="V1208" s="667"/>
      <c r="W1208" s="667"/>
      <c r="X1208" s="667"/>
      <c r="Y1208" s="667"/>
      <c r="Z1208" s="667"/>
      <c r="AA1208" s="667"/>
      <c r="AB1208" s="667"/>
      <c r="AC1208" s="667"/>
      <c r="AD1208" s="667"/>
      <c r="AE1208" s="667"/>
      <c r="AF1208" s="667"/>
      <c r="AG1208" s="667"/>
      <c r="AH1208" s="667"/>
      <c r="AI1208" s="667"/>
      <c r="AJ1208" s="667"/>
      <c r="AK1208" s="668"/>
      <c r="AL1208" s="668"/>
      <c r="AM1208" s="668"/>
      <c r="AN1208" s="668"/>
      <c r="AO1208" s="668"/>
      <c r="AP1208" s="668"/>
      <c r="AQ1208" s="668"/>
      <c r="AR1208" s="668"/>
      <c r="AS1208" s="668"/>
      <c r="AT1208" s="668"/>
      <c r="AU1208" s="668"/>
      <c r="AV1208" s="668"/>
      <c r="AW1208" s="668"/>
      <c r="AX1208" s="668"/>
      <c r="AY1208" s="668"/>
      <c r="AZ1208" s="668"/>
      <c r="BA1208" s="668"/>
      <c r="BB1208" s="668"/>
      <c r="BC1208" s="668"/>
      <c r="BD1208" s="668"/>
      <c r="BE1208" s="668"/>
      <c r="BF1208" s="668"/>
      <c r="BG1208" s="668"/>
      <c r="BH1208" s="668"/>
      <c r="BI1208" s="668"/>
      <c r="BJ1208" s="668"/>
      <c r="BK1208" s="668"/>
      <c r="BL1208" s="668"/>
      <c r="BM1208" s="668"/>
      <c r="BN1208" s="668"/>
      <c r="BO1208" s="668"/>
      <c r="BP1208" s="668"/>
      <c r="BQ1208" s="668"/>
      <c r="BR1208" s="668"/>
      <c r="BS1208" s="668"/>
      <c r="BT1208" s="668"/>
      <c r="BU1208" s="668"/>
      <c r="BV1208" s="668"/>
      <c r="BW1208" s="668"/>
      <c r="BX1208" s="668"/>
      <c r="BY1208" s="668"/>
      <c r="BZ1208" s="668"/>
      <c r="CA1208" s="668"/>
      <c r="CB1208" s="668"/>
      <c r="CC1208" s="668"/>
      <c r="CD1208" s="668"/>
      <c r="CE1208" s="668"/>
      <c r="CF1208" s="668"/>
      <c r="CG1208" s="668"/>
      <c r="CH1208" s="668"/>
      <c r="CI1208" s="668"/>
      <c r="CJ1208" s="668"/>
      <c r="CK1208" s="668"/>
      <c r="CL1208" s="668"/>
      <c r="CM1208" s="668"/>
      <c r="CN1208" s="668"/>
      <c r="CO1208" s="668"/>
      <c r="CP1208" s="668"/>
      <c r="CQ1208" s="668"/>
      <c r="CR1208" s="668"/>
      <c r="CS1208" s="668"/>
      <c r="CT1208" s="668"/>
      <c r="CU1208" s="668"/>
      <c r="CV1208" s="668"/>
      <c r="CW1208" s="668"/>
      <c r="CX1208" s="668"/>
      <c r="CY1208" s="668"/>
      <c r="CZ1208" s="668"/>
      <c r="DA1208" s="668"/>
      <c r="DB1208" s="668"/>
      <c r="DC1208" s="668"/>
      <c r="DD1208" s="668"/>
      <c r="DE1208" s="668"/>
      <c r="DF1208" s="668"/>
      <c r="DG1208" s="668"/>
      <c r="DH1208" s="668"/>
      <c r="DI1208" s="668"/>
      <c r="DJ1208" s="668"/>
      <c r="DK1208" s="668"/>
      <c r="DL1208" s="668"/>
      <c r="DM1208" s="668"/>
      <c r="DN1208" s="668"/>
      <c r="DO1208" s="668"/>
      <c r="DP1208" s="668"/>
      <c r="DQ1208" s="668"/>
      <c r="DR1208" s="668"/>
      <c r="DS1208" s="668"/>
      <c r="DT1208" s="668"/>
      <c r="DU1208" s="668"/>
      <c r="DV1208" s="668"/>
      <c r="DW1208" s="668"/>
      <c r="DX1208" s="668"/>
      <c r="DY1208" s="668"/>
      <c r="DZ1208" s="668"/>
      <c r="EA1208" s="668"/>
      <c r="EB1208" s="668"/>
      <c r="EC1208" s="668"/>
      <c r="ED1208" s="668"/>
      <c r="EE1208" s="668"/>
      <c r="EF1208" s="668"/>
      <c r="EG1208" s="668"/>
      <c r="EH1208" s="668"/>
      <c r="EI1208" s="668"/>
      <c r="EJ1208" s="668"/>
      <c r="EK1208" s="668"/>
      <c r="EL1208" s="668"/>
      <c r="EM1208" s="668"/>
      <c r="EN1208" s="668"/>
      <c r="EO1208" s="668"/>
      <c r="EP1208" s="668"/>
      <c r="EQ1208" s="668"/>
      <c r="ER1208" s="668"/>
      <c r="ES1208" s="668"/>
      <c r="ET1208" s="668"/>
      <c r="EU1208" s="668"/>
      <c r="EV1208" s="668"/>
      <c r="EW1208" s="668"/>
      <c r="EX1208" s="668"/>
      <c r="EY1208" s="668"/>
      <c r="EZ1208" s="668"/>
      <c r="FA1208" s="668"/>
      <c r="FB1208" s="668"/>
      <c r="FC1208" s="668"/>
      <c r="FD1208" s="668"/>
      <c r="FE1208" s="668"/>
      <c r="FF1208" s="668"/>
    </row>
    <row r="1209" spans="1:162" s="678" customFormat="1" ht="24" customHeight="1" thickTop="1" thickBot="1">
      <c r="A1209" s="424" t="s">
        <v>1665</v>
      </c>
      <c r="B1209" s="425"/>
      <c r="C1209" s="424"/>
      <c r="D1209" s="479" t="s">
        <v>1666</v>
      </c>
      <c r="E1209" s="427">
        <v>65016285</v>
      </c>
      <c r="F1209" s="427">
        <v>0</v>
      </c>
      <c r="G1209" s="439">
        <v>65016285</v>
      </c>
      <c r="H1209" s="667"/>
      <c r="I1209" s="675" t="s">
        <v>1665</v>
      </c>
      <c r="J1209" s="676"/>
      <c r="K1209" s="675"/>
      <c r="L1209" s="587" t="s">
        <v>4292</v>
      </c>
      <c r="M1209" s="984">
        <f t="shared" si="54"/>
        <v>65016285</v>
      </c>
      <c r="N1209" s="984">
        <f t="shared" si="55"/>
        <v>0</v>
      </c>
      <c r="O1209" s="984">
        <f t="shared" si="56"/>
        <v>65016285</v>
      </c>
      <c r="P1209" s="667"/>
      <c r="Q1209" s="667"/>
      <c r="R1209" s="667"/>
      <c r="S1209" s="667"/>
      <c r="T1209" s="667"/>
      <c r="U1209" s="667"/>
      <c r="V1209" s="667"/>
      <c r="W1209" s="667"/>
      <c r="X1209" s="667"/>
      <c r="Y1209" s="667"/>
      <c r="Z1209" s="667"/>
      <c r="AA1209" s="667"/>
      <c r="AB1209" s="667"/>
      <c r="AC1209" s="667"/>
      <c r="AD1209" s="667"/>
      <c r="AE1209" s="667"/>
      <c r="AF1209" s="667"/>
      <c r="AG1209" s="667"/>
      <c r="AH1209" s="667"/>
      <c r="AI1209" s="667"/>
      <c r="AJ1209" s="667"/>
      <c r="AK1209" s="668"/>
      <c r="AL1209" s="668"/>
      <c r="AM1209" s="668"/>
      <c r="AN1209" s="668"/>
      <c r="AO1209" s="668"/>
      <c r="AP1209" s="668"/>
      <c r="AQ1209" s="668"/>
      <c r="AR1209" s="668"/>
      <c r="AS1209" s="668"/>
      <c r="AT1209" s="668"/>
      <c r="AU1209" s="668"/>
      <c r="AV1209" s="668"/>
      <c r="AW1209" s="668"/>
      <c r="AX1209" s="668"/>
      <c r="AY1209" s="668"/>
      <c r="AZ1209" s="668"/>
      <c r="BA1209" s="668"/>
      <c r="BB1209" s="668"/>
      <c r="BC1209" s="668"/>
      <c r="BD1209" s="668"/>
      <c r="BE1209" s="668"/>
      <c r="BF1209" s="668"/>
      <c r="BG1209" s="668"/>
      <c r="BH1209" s="668"/>
      <c r="BI1209" s="668"/>
      <c r="BJ1209" s="668"/>
      <c r="BK1209" s="668"/>
      <c r="BL1209" s="668"/>
      <c r="BM1209" s="668"/>
      <c r="BN1209" s="668"/>
      <c r="BO1209" s="668"/>
      <c r="BP1209" s="668"/>
      <c r="BQ1209" s="668"/>
      <c r="BR1209" s="668"/>
      <c r="BS1209" s="668"/>
      <c r="BT1209" s="668"/>
      <c r="BU1209" s="668"/>
      <c r="BV1209" s="668"/>
      <c r="BW1209" s="668"/>
      <c r="BX1209" s="668"/>
      <c r="BY1209" s="668"/>
      <c r="BZ1209" s="668"/>
      <c r="CA1209" s="668"/>
      <c r="CB1209" s="668"/>
      <c r="CC1209" s="668"/>
      <c r="CD1209" s="668"/>
      <c r="CE1209" s="668"/>
      <c r="CF1209" s="668"/>
      <c r="CG1209" s="668"/>
      <c r="CH1209" s="668"/>
      <c r="CI1209" s="668"/>
      <c r="CJ1209" s="668"/>
      <c r="CK1209" s="668"/>
      <c r="CL1209" s="668"/>
      <c r="CM1209" s="668"/>
      <c r="CN1209" s="668"/>
      <c r="CO1209" s="668"/>
      <c r="CP1209" s="668"/>
      <c r="CQ1209" s="668"/>
      <c r="CR1209" s="668"/>
      <c r="CS1209" s="668"/>
      <c r="CT1209" s="668"/>
      <c r="CU1209" s="668"/>
      <c r="CV1209" s="668"/>
      <c r="CW1209" s="668"/>
      <c r="CX1209" s="668"/>
      <c r="CY1209" s="668"/>
      <c r="CZ1209" s="668"/>
      <c r="DA1209" s="668"/>
      <c r="DB1209" s="668"/>
      <c r="DC1209" s="668"/>
      <c r="DD1209" s="668"/>
      <c r="DE1209" s="668"/>
      <c r="DF1209" s="668"/>
      <c r="DG1209" s="668"/>
      <c r="DH1209" s="668"/>
      <c r="DI1209" s="668"/>
      <c r="DJ1209" s="668"/>
      <c r="DK1209" s="668"/>
      <c r="DL1209" s="668"/>
      <c r="DM1209" s="668"/>
      <c r="DN1209" s="668"/>
      <c r="DO1209" s="668"/>
      <c r="DP1209" s="668"/>
      <c r="DQ1209" s="668"/>
      <c r="DR1209" s="668"/>
      <c r="DS1209" s="668"/>
      <c r="DT1209" s="668"/>
      <c r="DU1209" s="668"/>
      <c r="DV1209" s="668"/>
      <c r="DW1209" s="668"/>
      <c r="DX1209" s="668"/>
      <c r="DY1209" s="668"/>
      <c r="DZ1209" s="668"/>
      <c r="EA1209" s="668"/>
      <c r="EB1209" s="668"/>
      <c r="EC1209" s="668"/>
      <c r="ED1209" s="668"/>
      <c r="EE1209" s="668"/>
      <c r="EF1209" s="668"/>
      <c r="EG1209" s="668"/>
      <c r="EH1209" s="668"/>
      <c r="EI1209" s="668"/>
      <c r="EJ1209" s="668"/>
      <c r="EK1209" s="668"/>
      <c r="EL1209" s="668"/>
      <c r="EM1209" s="668"/>
      <c r="EN1209" s="668"/>
      <c r="EO1209" s="668"/>
      <c r="EP1209" s="668"/>
      <c r="EQ1209" s="668"/>
      <c r="ER1209" s="668"/>
      <c r="ES1209" s="668"/>
      <c r="ET1209" s="668"/>
      <c r="EU1209" s="668"/>
      <c r="EV1209" s="668"/>
      <c r="EW1209" s="668"/>
      <c r="EX1209" s="668"/>
      <c r="EY1209" s="668"/>
      <c r="EZ1209" s="668"/>
      <c r="FA1209" s="668"/>
      <c r="FB1209" s="668"/>
      <c r="FC1209" s="668"/>
      <c r="FD1209" s="668"/>
      <c r="FE1209" s="668"/>
      <c r="FF1209" s="668"/>
    </row>
    <row r="1210" spans="1:162" s="668" customFormat="1" ht="24" customHeight="1" thickTop="1">
      <c r="A1210" s="414"/>
      <c r="B1210" s="414" t="s">
        <v>592</v>
      </c>
      <c r="C1210" s="415"/>
      <c r="D1210" s="416" t="s">
        <v>593</v>
      </c>
      <c r="E1210" s="417">
        <v>25928835</v>
      </c>
      <c r="F1210" s="417">
        <v>0</v>
      </c>
      <c r="G1210" s="417">
        <v>25928835</v>
      </c>
      <c r="H1210" s="667"/>
      <c r="I1210" s="665"/>
      <c r="J1210" s="665" t="s">
        <v>592</v>
      </c>
      <c r="K1210" s="666"/>
      <c r="L1210" s="585" t="s">
        <v>3339</v>
      </c>
      <c r="M1210" s="981">
        <f t="shared" si="54"/>
        <v>25928835</v>
      </c>
      <c r="N1210" s="981">
        <f t="shared" si="55"/>
        <v>0</v>
      </c>
      <c r="O1210" s="981">
        <f t="shared" si="56"/>
        <v>25928835</v>
      </c>
      <c r="P1210" s="667"/>
      <c r="Q1210" s="667"/>
      <c r="R1210" s="667"/>
      <c r="S1210" s="667"/>
      <c r="T1210" s="667"/>
      <c r="U1210" s="667"/>
      <c r="V1210" s="667"/>
      <c r="W1210" s="667"/>
      <c r="X1210" s="667"/>
      <c r="Y1210" s="667"/>
      <c r="Z1210" s="667"/>
      <c r="AA1210" s="667"/>
      <c r="AB1210" s="667"/>
      <c r="AC1210" s="667"/>
      <c r="AD1210" s="667"/>
      <c r="AE1210" s="667"/>
      <c r="AF1210" s="667"/>
      <c r="AG1210" s="667"/>
      <c r="AH1210" s="667"/>
      <c r="AI1210" s="667"/>
      <c r="AJ1210" s="667"/>
    </row>
    <row r="1211" spans="1:162" s="678" customFormat="1" ht="24" customHeight="1" thickBot="1">
      <c r="A1211" s="385"/>
      <c r="B1211" s="384"/>
      <c r="C1211" s="385" t="s">
        <v>592</v>
      </c>
      <c r="D1211" s="418" t="s">
        <v>594</v>
      </c>
      <c r="E1211" s="419">
        <v>25928835</v>
      </c>
      <c r="F1211" s="419">
        <v>0</v>
      </c>
      <c r="G1211" s="417">
        <v>25928835</v>
      </c>
      <c r="H1211" s="667"/>
      <c r="I1211" s="669"/>
      <c r="J1211" s="670"/>
      <c r="K1211" s="669" t="s">
        <v>592</v>
      </c>
      <c r="L1211" s="586" t="s">
        <v>3327</v>
      </c>
      <c r="M1211" s="982">
        <f t="shared" si="54"/>
        <v>25928835</v>
      </c>
      <c r="N1211" s="982">
        <f t="shared" si="55"/>
        <v>0</v>
      </c>
      <c r="O1211" s="982">
        <f t="shared" si="56"/>
        <v>25928835</v>
      </c>
      <c r="P1211" s="667"/>
      <c r="Q1211" s="667"/>
      <c r="R1211" s="667"/>
      <c r="S1211" s="667"/>
      <c r="T1211" s="667"/>
      <c r="U1211" s="667"/>
      <c r="V1211" s="667"/>
      <c r="W1211" s="667"/>
      <c r="X1211" s="667"/>
      <c r="Y1211" s="667"/>
      <c r="Z1211" s="667"/>
      <c r="AA1211" s="667"/>
      <c r="AB1211" s="667"/>
      <c r="AC1211" s="667"/>
      <c r="AD1211" s="667"/>
      <c r="AE1211" s="667"/>
      <c r="AF1211" s="667"/>
      <c r="AG1211" s="667"/>
      <c r="AH1211" s="667"/>
      <c r="AI1211" s="667"/>
      <c r="AJ1211" s="667"/>
      <c r="AK1211" s="668"/>
      <c r="AL1211" s="668"/>
      <c r="AM1211" s="668"/>
      <c r="AN1211" s="668"/>
      <c r="AO1211" s="668"/>
      <c r="AP1211" s="668"/>
      <c r="AQ1211" s="668"/>
      <c r="AR1211" s="668"/>
      <c r="AS1211" s="668"/>
      <c r="AT1211" s="668"/>
      <c r="AU1211" s="668"/>
      <c r="AV1211" s="668"/>
      <c r="AW1211" s="668"/>
      <c r="AX1211" s="668"/>
      <c r="AY1211" s="668"/>
      <c r="AZ1211" s="668"/>
      <c r="BA1211" s="668"/>
      <c r="BB1211" s="668"/>
      <c r="BC1211" s="668"/>
      <c r="BD1211" s="668"/>
      <c r="BE1211" s="668"/>
      <c r="BF1211" s="668"/>
      <c r="BG1211" s="668"/>
      <c r="BH1211" s="668"/>
      <c r="BI1211" s="668"/>
      <c r="BJ1211" s="668"/>
      <c r="BK1211" s="668"/>
      <c r="BL1211" s="668"/>
      <c r="BM1211" s="668"/>
      <c r="BN1211" s="668"/>
      <c r="BO1211" s="668"/>
      <c r="BP1211" s="668"/>
      <c r="BQ1211" s="668"/>
      <c r="BR1211" s="668"/>
      <c r="BS1211" s="668"/>
      <c r="BT1211" s="668"/>
      <c r="BU1211" s="668"/>
      <c r="BV1211" s="668"/>
      <c r="BW1211" s="668"/>
      <c r="BX1211" s="668"/>
      <c r="BY1211" s="668"/>
      <c r="BZ1211" s="668"/>
      <c r="CA1211" s="668"/>
      <c r="CB1211" s="668"/>
      <c r="CC1211" s="668"/>
      <c r="CD1211" s="668"/>
      <c r="CE1211" s="668"/>
      <c r="CF1211" s="668"/>
      <c r="CG1211" s="668"/>
      <c r="CH1211" s="668"/>
      <c r="CI1211" s="668"/>
      <c r="CJ1211" s="668"/>
      <c r="CK1211" s="668"/>
      <c r="CL1211" s="668"/>
      <c r="CM1211" s="668"/>
      <c r="CN1211" s="668"/>
      <c r="CO1211" s="668"/>
      <c r="CP1211" s="668"/>
      <c r="CQ1211" s="668"/>
      <c r="CR1211" s="668"/>
      <c r="CS1211" s="668"/>
      <c r="CT1211" s="668"/>
      <c r="CU1211" s="668"/>
      <c r="CV1211" s="668"/>
      <c r="CW1211" s="668"/>
      <c r="CX1211" s="668"/>
      <c r="CY1211" s="668"/>
      <c r="CZ1211" s="668"/>
      <c r="DA1211" s="668"/>
      <c r="DB1211" s="668"/>
      <c r="DC1211" s="668"/>
      <c r="DD1211" s="668"/>
      <c r="DE1211" s="668"/>
      <c r="DF1211" s="668"/>
      <c r="DG1211" s="668"/>
      <c r="DH1211" s="668"/>
      <c r="DI1211" s="668"/>
      <c r="DJ1211" s="668"/>
      <c r="DK1211" s="668"/>
      <c r="DL1211" s="668"/>
      <c r="DM1211" s="668"/>
      <c r="DN1211" s="668"/>
      <c r="DO1211" s="668"/>
      <c r="DP1211" s="668"/>
      <c r="DQ1211" s="668"/>
      <c r="DR1211" s="668"/>
      <c r="DS1211" s="668"/>
      <c r="DT1211" s="668"/>
      <c r="DU1211" s="668"/>
      <c r="DV1211" s="668"/>
      <c r="DW1211" s="668"/>
      <c r="DX1211" s="668"/>
      <c r="DY1211" s="668"/>
      <c r="DZ1211" s="668"/>
      <c r="EA1211" s="668"/>
      <c r="EB1211" s="668"/>
      <c r="EC1211" s="668"/>
      <c r="ED1211" s="668"/>
      <c r="EE1211" s="668"/>
      <c r="EF1211" s="668"/>
      <c r="EG1211" s="668"/>
      <c r="EH1211" s="668"/>
      <c r="EI1211" s="668"/>
      <c r="EJ1211" s="668"/>
      <c r="EK1211" s="668"/>
      <c r="EL1211" s="668"/>
      <c r="EM1211" s="668"/>
      <c r="EN1211" s="668"/>
      <c r="EO1211" s="668"/>
      <c r="EP1211" s="668"/>
      <c r="EQ1211" s="668"/>
      <c r="ER1211" s="668"/>
      <c r="ES1211" s="668"/>
      <c r="ET1211" s="668"/>
      <c r="EU1211" s="668"/>
      <c r="EV1211" s="668"/>
      <c r="EW1211" s="668"/>
      <c r="EX1211" s="668"/>
      <c r="EY1211" s="668"/>
      <c r="EZ1211" s="668"/>
      <c r="FA1211" s="668"/>
      <c r="FB1211" s="668"/>
      <c r="FC1211" s="668"/>
      <c r="FD1211" s="668"/>
      <c r="FE1211" s="668"/>
      <c r="FF1211" s="668"/>
    </row>
    <row r="1212" spans="1:162" s="668" customFormat="1" ht="24" customHeight="1" thickTop="1">
      <c r="A1212" s="428"/>
      <c r="B1212" s="428" t="s">
        <v>595</v>
      </c>
      <c r="C1212" s="429"/>
      <c r="D1212" s="430" t="s">
        <v>1667</v>
      </c>
      <c r="E1212" s="431">
        <v>14658161</v>
      </c>
      <c r="F1212" s="431">
        <v>0</v>
      </c>
      <c r="G1212" s="417">
        <v>14658161</v>
      </c>
      <c r="H1212" s="667"/>
      <c r="I1212" s="679"/>
      <c r="J1212" s="679" t="s">
        <v>595</v>
      </c>
      <c r="K1212" s="680"/>
      <c r="L1212" s="588" t="s">
        <v>4293</v>
      </c>
      <c r="M1212" s="985">
        <f t="shared" si="54"/>
        <v>14658161</v>
      </c>
      <c r="N1212" s="985">
        <f t="shared" si="55"/>
        <v>0</v>
      </c>
      <c r="O1212" s="985">
        <f t="shared" si="56"/>
        <v>14658161</v>
      </c>
      <c r="P1212" s="667"/>
      <c r="Q1212" s="667"/>
      <c r="R1212" s="667"/>
      <c r="S1212" s="667"/>
      <c r="T1212" s="667"/>
      <c r="U1212" s="667"/>
      <c r="V1212" s="667"/>
      <c r="W1212" s="667"/>
      <c r="X1212" s="667"/>
      <c r="Y1212" s="667"/>
      <c r="Z1212" s="667"/>
      <c r="AA1212" s="667"/>
      <c r="AB1212" s="667"/>
      <c r="AC1212" s="667"/>
      <c r="AD1212" s="667"/>
      <c r="AE1212" s="667"/>
      <c r="AF1212" s="667"/>
      <c r="AG1212" s="667"/>
      <c r="AH1212" s="667"/>
      <c r="AI1212" s="667"/>
      <c r="AJ1212" s="667"/>
    </row>
    <row r="1213" spans="1:162" s="684" customFormat="1" ht="24" customHeight="1">
      <c r="A1213" s="384"/>
      <c r="B1213" s="385"/>
      <c r="C1213" s="385" t="s">
        <v>592</v>
      </c>
      <c r="D1213" s="478" t="s">
        <v>1668</v>
      </c>
      <c r="E1213" s="419">
        <v>3717762</v>
      </c>
      <c r="F1213" s="419">
        <v>0</v>
      </c>
      <c r="G1213" s="417">
        <v>3717762</v>
      </c>
      <c r="H1213" s="667"/>
      <c r="I1213" s="670"/>
      <c r="J1213" s="669"/>
      <c r="K1213" s="669" t="s">
        <v>592</v>
      </c>
      <c r="L1213" s="586" t="s">
        <v>4294</v>
      </c>
      <c r="M1213" s="982">
        <f t="shared" si="54"/>
        <v>3717762</v>
      </c>
      <c r="N1213" s="982">
        <f t="shared" si="55"/>
        <v>0</v>
      </c>
      <c r="O1213" s="982">
        <f t="shared" si="56"/>
        <v>3717762</v>
      </c>
      <c r="P1213" s="667"/>
      <c r="Q1213" s="667"/>
      <c r="R1213" s="667"/>
      <c r="S1213" s="667"/>
      <c r="T1213" s="667"/>
      <c r="U1213" s="667"/>
      <c r="V1213" s="667"/>
      <c r="W1213" s="667"/>
      <c r="X1213" s="667"/>
      <c r="Y1213" s="667"/>
      <c r="Z1213" s="667"/>
      <c r="AA1213" s="667"/>
      <c r="AB1213" s="667"/>
      <c r="AC1213" s="667"/>
      <c r="AD1213" s="667"/>
      <c r="AE1213" s="667"/>
      <c r="AF1213" s="667"/>
      <c r="AG1213" s="667"/>
      <c r="AH1213" s="667"/>
      <c r="AI1213" s="667"/>
      <c r="AJ1213" s="667"/>
      <c r="AK1213" s="668"/>
      <c r="AL1213" s="668"/>
      <c r="AM1213" s="668"/>
      <c r="AN1213" s="668"/>
      <c r="AO1213" s="668"/>
      <c r="AP1213" s="668"/>
      <c r="AQ1213" s="668"/>
      <c r="AR1213" s="668"/>
      <c r="AS1213" s="668"/>
      <c r="AT1213" s="668"/>
      <c r="AU1213" s="668"/>
      <c r="AV1213" s="668"/>
      <c r="AW1213" s="668"/>
      <c r="AX1213" s="668"/>
      <c r="AY1213" s="668"/>
      <c r="AZ1213" s="668"/>
      <c r="BA1213" s="668"/>
      <c r="BB1213" s="668"/>
      <c r="BC1213" s="668"/>
      <c r="BD1213" s="668"/>
      <c r="BE1213" s="668"/>
      <c r="BF1213" s="668"/>
      <c r="BG1213" s="668"/>
      <c r="BH1213" s="668"/>
      <c r="BI1213" s="668"/>
      <c r="BJ1213" s="668"/>
      <c r="BK1213" s="668"/>
      <c r="BL1213" s="668"/>
      <c r="BM1213" s="668"/>
      <c r="BN1213" s="668"/>
      <c r="BO1213" s="668"/>
      <c r="BP1213" s="668"/>
      <c r="BQ1213" s="668"/>
      <c r="BR1213" s="668"/>
      <c r="BS1213" s="668"/>
      <c r="BT1213" s="668"/>
      <c r="BU1213" s="668"/>
      <c r="BV1213" s="668"/>
      <c r="BW1213" s="668"/>
      <c r="BX1213" s="668"/>
      <c r="BY1213" s="668"/>
      <c r="BZ1213" s="668"/>
      <c r="CA1213" s="668"/>
      <c r="CB1213" s="668"/>
      <c r="CC1213" s="668"/>
      <c r="CD1213" s="668"/>
      <c r="CE1213" s="668"/>
      <c r="CF1213" s="668"/>
      <c r="CG1213" s="668"/>
      <c r="CH1213" s="668"/>
      <c r="CI1213" s="668"/>
      <c r="CJ1213" s="668"/>
      <c r="CK1213" s="668"/>
      <c r="CL1213" s="668"/>
      <c r="CM1213" s="668"/>
      <c r="CN1213" s="668"/>
      <c r="CO1213" s="668"/>
      <c r="CP1213" s="668"/>
      <c r="CQ1213" s="668"/>
      <c r="CR1213" s="668"/>
      <c r="CS1213" s="668"/>
      <c r="CT1213" s="668"/>
      <c r="CU1213" s="668"/>
      <c r="CV1213" s="668"/>
      <c r="CW1213" s="668"/>
      <c r="CX1213" s="668"/>
      <c r="CY1213" s="668"/>
      <c r="CZ1213" s="668"/>
      <c r="DA1213" s="668"/>
      <c r="DB1213" s="668"/>
      <c r="DC1213" s="668"/>
      <c r="DD1213" s="668"/>
      <c r="DE1213" s="668"/>
      <c r="DF1213" s="668"/>
      <c r="DG1213" s="668"/>
      <c r="DH1213" s="668"/>
      <c r="DI1213" s="668"/>
      <c r="DJ1213" s="668"/>
      <c r="DK1213" s="668"/>
      <c r="DL1213" s="668"/>
      <c r="DM1213" s="668"/>
      <c r="DN1213" s="668"/>
      <c r="DO1213" s="668"/>
      <c r="DP1213" s="668"/>
      <c r="DQ1213" s="668"/>
      <c r="DR1213" s="668"/>
      <c r="DS1213" s="668"/>
      <c r="DT1213" s="668"/>
      <c r="DU1213" s="668"/>
      <c r="DV1213" s="668"/>
      <c r="DW1213" s="668"/>
      <c r="DX1213" s="668"/>
      <c r="DY1213" s="668"/>
      <c r="DZ1213" s="668"/>
      <c r="EA1213" s="668"/>
      <c r="EB1213" s="668"/>
      <c r="EC1213" s="668"/>
      <c r="ED1213" s="668"/>
      <c r="EE1213" s="668"/>
      <c r="EF1213" s="668"/>
      <c r="EG1213" s="668"/>
      <c r="EH1213" s="668"/>
      <c r="EI1213" s="668"/>
      <c r="EJ1213" s="668"/>
      <c r="EK1213" s="668"/>
      <c r="EL1213" s="668"/>
      <c r="EM1213" s="668"/>
      <c r="EN1213" s="668"/>
      <c r="EO1213" s="668"/>
      <c r="EP1213" s="668"/>
      <c r="EQ1213" s="668"/>
      <c r="ER1213" s="668"/>
      <c r="ES1213" s="668"/>
      <c r="ET1213" s="668"/>
      <c r="EU1213" s="668"/>
      <c r="EV1213" s="668"/>
      <c r="EW1213" s="668"/>
      <c r="EX1213" s="668"/>
      <c r="EY1213" s="668"/>
      <c r="EZ1213" s="668"/>
      <c r="FA1213" s="668"/>
      <c r="FB1213" s="668"/>
      <c r="FC1213" s="668"/>
      <c r="FD1213" s="668"/>
      <c r="FE1213" s="668"/>
      <c r="FF1213" s="668"/>
    </row>
    <row r="1214" spans="1:162" s="686" customFormat="1" ht="24" customHeight="1" thickBot="1">
      <c r="A1214" s="414"/>
      <c r="B1214" s="415"/>
      <c r="C1214" s="414" t="s">
        <v>595</v>
      </c>
      <c r="D1214" s="552" t="s">
        <v>1669</v>
      </c>
      <c r="E1214" s="417">
        <v>2630570</v>
      </c>
      <c r="F1214" s="417">
        <v>0</v>
      </c>
      <c r="G1214" s="417">
        <v>2630570</v>
      </c>
      <c r="H1214" s="698"/>
      <c r="I1214" s="665"/>
      <c r="J1214" s="666"/>
      <c r="K1214" s="665" t="s">
        <v>595</v>
      </c>
      <c r="L1214" s="585" t="s">
        <v>4295</v>
      </c>
      <c r="M1214" s="981">
        <f t="shared" si="54"/>
        <v>2630570</v>
      </c>
      <c r="N1214" s="981">
        <f t="shared" si="55"/>
        <v>0</v>
      </c>
      <c r="O1214" s="981">
        <f t="shared" si="56"/>
        <v>2630570</v>
      </c>
      <c r="P1214" s="698"/>
      <c r="Q1214" s="698"/>
      <c r="R1214" s="698"/>
      <c r="S1214" s="698"/>
      <c r="T1214" s="698"/>
      <c r="U1214" s="698"/>
      <c r="V1214" s="698"/>
      <c r="W1214" s="698"/>
      <c r="X1214" s="698"/>
      <c r="Y1214" s="698"/>
      <c r="Z1214" s="698"/>
      <c r="AA1214" s="698"/>
      <c r="AB1214" s="698"/>
      <c r="AC1214" s="698"/>
      <c r="AD1214" s="698"/>
      <c r="AE1214" s="698"/>
      <c r="AF1214" s="698"/>
      <c r="AG1214" s="698"/>
      <c r="AH1214" s="698"/>
      <c r="AI1214" s="698"/>
      <c r="AJ1214" s="698"/>
      <c r="AK1214" s="703"/>
      <c r="AL1214" s="703"/>
      <c r="AM1214" s="703"/>
      <c r="AN1214" s="703"/>
      <c r="AO1214" s="703"/>
      <c r="AP1214" s="703"/>
      <c r="AQ1214" s="703"/>
      <c r="AR1214" s="703"/>
      <c r="AS1214" s="703"/>
      <c r="AT1214" s="703"/>
      <c r="AU1214" s="703"/>
      <c r="AV1214" s="703"/>
      <c r="AW1214" s="703"/>
      <c r="AX1214" s="703"/>
      <c r="AY1214" s="703"/>
      <c r="AZ1214" s="703"/>
      <c r="BA1214" s="703"/>
      <c r="BB1214" s="703"/>
      <c r="BC1214" s="703"/>
      <c r="BD1214" s="703"/>
      <c r="BE1214" s="703"/>
      <c r="BF1214" s="703"/>
      <c r="BG1214" s="703"/>
      <c r="BH1214" s="703"/>
      <c r="BI1214" s="703"/>
      <c r="BJ1214" s="703"/>
      <c r="BK1214" s="703"/>
      <c r="BL1214" s="703"/>
      <c r="BM1214" s="703"/>
      <c r="BN1214" s="703"/>
      <c r="BO1214" s="703"/>
      <c r="BP1214" s="703"/>
      <c r="BQ1214" s="703"/>
      <c r="BR1214" s="703"/>
      <c r="BS1214" s="703"/>
      <c r="BT1214" s="703"/>
      <c r="BU1214" s="703"/>
      <c r="BV1214" s="703"/>
      <c r="BW1214" s="703"/>
      <c r="BX1214" s="703"/>
      <c r="BY1214" s="703"/>
      <c r="BZ1214" s="703"/>
      <c r="CA1214" s="703"/>
      <c r="CB1214" s="703"/>
      <c r="CC1214" s="703"/>
      <c r="CD1214" s="703"/>
      <c r="CE1214" s="703"/>
      <c r="CF1214" s="703"/>
      <c r="CG1214" s="703"/>
      <c r="CH1214" s="703"/>
      <c r="CI1214" s="703"/>
      <c r="CJ1214" s="703"/>
      <c r="CK1214" s="703"/>
      <c r="CL1214" s="703"/>
      <c r="CM1214" s="703"/>
      <c r="CN1214" s="703"/>
      <c r="CO1214" s="703"/>
      <c r="CP1214" s="703"/>
      <c r="CQ1214" s="703"/>
      <c r="CR1214" s="703"/>
      <c r="CS1214" s="703"/>
      <c r="CT1214" s="703"/>
      <c r="CU1214" s="703"/>
      <c r="CV1214" s="703"/>
      <c r="CW1214" s="703"/>
      <c r="CX1214" s="703"/>
      <c r="CY1214" s="703"/>
      <c r="CZ1214" s="703"/>
      <c r="DA1214" s="703"/>
      <c r="DB1214" s="703"/>
      <c r="DC1214" s="703"/>
      <c r="DD1214" s="703"/>
      <c r="DE1214" s="703"/>
      <c r="DF1214" s="703"/>
      <c r="DG1214" s="703"/>
      <c r="DH1214" s="703"/>
      <c r="DI1214" s="703"/>
      <c r="DJ1214" s="703"/>
      <c r="DK1214" s="703"/>
      <c r="DL1214" s="703"/>
      <c r="DM1214" s="703"/>
      <c r="DN1214" s="703"/>
      <c r="DO1214" s="703"/>
      <c r="DP1214" s="703"/>
      <c r="DQ1214" s="703"/>
      <c r="DR1214" s="703"/>
      <c r="DS1214" s="703"/>
      <c r="DT1214" s="703"/>
      <c r="DU1214" s="703"/>
      <c r="DV1214" s="703"/>
      <c r="DW1214" s="703"/>
      <c r="DX1214" s="703"/>
      <c r="DY1214" s="703"/>
      <c r="DZ1214" s="703"/>
      <c r="EA1214" s="703"/>
      <c r="EB1214" s="703"/>
      <c r="EC1214" s="703"/>
      <c r="ED1214" s="703"/>
      <c r="EE1214" s="703"/>
      <c r="EF1214" s="703"/>
      <c r="EG1214" s="703"/>
      <c r="EH1214" s="703"/>
      <c r="EI1214" s="703"/>
      <c r="EJ1214" s="703"/>
      <c r="EK1214" s="703"/>
      <c r="EL1214" s="703"/>
      <c r="EM1214" s="703"/>
      <c r="EN1214" s="703"/>
      <c r="EO1214" s="703"/>
      <c r="EP1214" s="703"/>
      <c r="EQ1214" s="703"/>
      <c r="ER1214" s="703"/>
      <c r="ES1214" s="703"/>
      <c r="ET1214" s="703"/>
      <c r="EU1214" s="703"/>
      <c r="EV1214" s="703"/>
      <c r="EW1214" s="703"/>
      <c r="EX1214" s="703"/>
      <c r="EY1214" s="703"/>
      <c r="EZ1214" s="703"/>
      <c r="FA1214" s="703"/>
      <c r="FB1214" s="703"/>
      <c r="FC1214" s="703"/>
      <c r="FD1214" s="703"/>
      <c r="FE1214" s="703"/>
      <c r="FF1214" s="703"/>
    </row>
    <row r="1215" spans="1:162" s="678" customFormat="1" ht="24" customHeight="1" thickTop="1" thickBot="1">
      <c r="A1215" s="385"/>
      <c r="B1215" s="385"/>
      <c r="C1215" s="384" t="s">
        <v>599</v>
      </c>
      <c r="D1215" s="478" t="s">
        <v>1670</v>
      </c>
      <c r="E1215" s="419">
        <v>4644108</v>
      </c>
      <c r="F1215" s="419">
        <v>0</v>
      </c>
      <c r="G1215" s="417">
        <v>4644108</v>
      </c>
      <c r="H1215" s="667"/>
      <c r="I1215" s="669"/>
      <c r="J1215" s="669"/>
      <c r="K1215" s="670" t="s">
        <v>599</v>
      </c>
      <c r="L1215" s="586" t="s">
        <v>4296</v>
      </c>
      <c r="M1215" s="982">
        <f t="shared" si="54"/>
        <v>4644108</v>
      </c>
      <c r="N1215" s="982">
        <f t="shared" si="55"/>
        <v>0</v>
      </c>
      <c r="O1215" s="982">
        <f t="shared" si="56"/>
        <v>4644108</v>
      </c>
      <c r="P1215" s="667"/>
      <c r="Q1215" s="667"/>
      <c r="R1215" s="667"/>
      <c r="S1215" s="667"/>
      <c r="T1215" s="667"/>
      <c r="U1215" s="667"/>
      <c r="V1215" s="667"/>
      <c r="W1215" s="667"/>
      <c r="X1215" s="667"/>
      <c r="Y1215" s="667"/>
      <c r="Z1215" s="667"/>
      <c r="AA1215" s="667"/>
      <c r="AB1215" s="667"/>
      <c r="AC1215" s="667"/>
      <c r="AD1215" s="667"/>
      <c r="AE1215" s="667"/>
      <c r="AF1215" s="667"/>
      <c r="AG1215" s="667"/>
      <c r="AH1215" s="667"/>
      <c r="AI1215" s="667"/>
      <c r="AJ1215" s="667"/>
      <c r="AK1215" s="668"/>
      <c r="AL1215" s="668"/>
      <c r="AM1215" s="668"/>
      <c r="AN1215" s="668"/>
      <c r="AO1215" s="668"/>
      <c r="AP1215" s="668"/>
      <c r="AQ1215" s="668"/>
      <c r="AR1215" s="668"/>
      <c r="AS1215" s="668"/>
      <c r="AT1215" s="668"/>
      <c r="AU1215" s="668"/>
      <c r="AV1215" s="668"/>
      <c r="AW1215" s="668"/>
      <c r="AX1215" s="668"/>
      <c r="AY1215" s="668"/>
      <c r="AZ1215" s="668"/>
      <c r="BA1215" s="668"/>
      <c r="BB1215" s="668"/>
      <c r="BC1215" s="668"/>
      <c r="BD1215" s="668"/>
      <c r="BE1215" s="668"/>
      <c r="BF1215" s="668"/>
      <c r="BG1215" s="668"/>
      <c r="BH1215" s="668"/>
      <c r="BI1215" s="668"/>
      <c r="BJ1215" s="668"/>
      <c r="BK1215" s="668"/>
      <c r="BL1215" s="668"/>
      <c r="BM1215" s="668"/>
      <c r="BN1215" s="668"/>
      <c r="BO1215" s="668"/>
      <c r="BP1215" s="668"/>
      <c r="BQ1215" s="668"/>
      <c r="BR1215" s="668"/>
      <c r="BS1215" s="668"/>
      <c r="BT1215" s="668"/>
      <c r="BU1215" s="668"/>
      <c r="BV1215" s="668"/>
      <c r="BW1215" s="668"/>
      <c r="BX1215" s="668"/>
      <c r="BY1215" s="668"/>
      <c r="BZ1215" s="668"/>
      <c r="CA1215" s="668"/>
      <c r="CB1215" s="668"/>
      <c r="CC1215" s="668"/>
      <c r="CD1215" s="668"/>
      <c r="CE1215" s="668"/>
      <c r="CF1215" s="668"/>
      <c r="CG1215" s="668"/>
      <c r="CH1215" s="668"/>
      <c r="CI1215" s="668"/>
      <c r="CJ1215" s="668"/>
      <c r="CK1215" s="668"/>
      <c r="CL1215" s="668"/>
      <c r="CM1215" s="668"/>
      <c r="CN1215" s="668"/>
      <c r="CO1215" s="668"/>
      <c r="CP1215" s="668"/>
      <c r="CQ1215" s="668"/>
      <c r="CR1215" s="668"/>
      <c r="CS1215" s="668"/>
      <c r="CT1215" s="668"/>
      <c r="CU1215" s="668"/>
      <c r="CV1215" s="668"/>
      <c r="CW1215" s="668"/>
      <c r="CX1215" s="668"/>
      <c r="CY1215" s="668"/>
      <c r="CZ1215" s="668"/>
      <c r="DA1215" s="668"/>
      <c r="DB1215" s="668"/>
      <c r="DC1215" s="668"/>
      <c r="DD1215" s="668"/>
      <c r="DE1215" s="668"/>
      <c r="DF1215" s="668"/>
      <c r="DG1215" s="668"/>
      <c r="DH1215" s="668"/>
      <c r="DI1215" s="668"/>
      <c r="DJ1215" s="668"/>
      <c r="DK1215" s="668"/>
      <c r="DL1215" s="668"/>
      <c r="DM1215" s="668"/>
      <c r="DN1215" s="668"/>
      <c r="DO1215" s="668"/>
      <c r="DP1215" s="668"/>
      <c r="DQ1215" s="668"/>
      <c r="DR1215" s="668"/>
      <c r="DS1215" s="668"/>
      <c r="DT1215" s="668"/>
      <c r="DU1215" s="668"/>
      <c r="DV1215" s="668"/>
      <c r="DW1215" s="668"/>
      <c r="DX1215" s="668"/>
      <c r="DY1215" s="668"/>
      <c r="DZ1215" s="668"/>
      <c r="EA1215" s="668"/>
      <c r="EB1215" s="668"/>
      <c r="EC1215" s="668"/>
      <c r="ED1215" s="668"/>
      <c r="EE1215" s="668"/>
      <c r="EF1215" s="668"/>
      <c r="EG1215" s="668"/>
      <c r="EH1215" s="668"/>
      <c r="EI1215" s="668"/>
      <c r="EJ1215" s="668"/>
      <c r="EK1215" s="668"/>
      <c r="EL1215" s="668"/>
      <c r="EM1215" s="668"/>
      <c r="EN1215" s="668"/>
      <c r="EO1215" s="668"/>
      <c r="EP1215" s="668"/>
      <c r="EQ1215" s="668"/>
      <c r="ER1215" s="668"/>
      <c r="ES1215" s="668"/>
      <c r="ET1215" s="668"/>
      <c r="EU1215" s="668"/>
      <c r="EV1215" s="668"/>
      <c r="EW1215" s="668"/>
      <c r="EX1215" s="668"/>
      <c r="EY1215" s="668"/>
      <c r="EZ1215" s="668"/>
      <c r="FA1215" s="668"/>
      <c r="FB1215" s="668"/>
      <c r="FC1215" s="668"/>
      <c r="FD1215" s="668"/>
      <c r="FE1215" s="668"/>
      <c r="FF1215" s="668"/>
    </row>
    <row r="1216" spans="1:162" s="668" customFormat="1" ht="24" customHeight="1" thickTop="1">
      <c r="A1216" s="385"/>
      <c r="B1216" s="384"/>
      <c r="C1216" s="385" t="s">
        <v>603</v>
      </c>
      <c r="D1216" s="418" t="s">
        <v>1671</v>
      </c>
      <c r="E1216" s="419">
        <v>3665721</v>
      </c>
      <c r="F1216" s="419">
        <v>0</v>
      </c>
      <c r="G1216" s="417">
        <v>3665721</v>
      </c>
      <c r="H1216" s="667"/>
      <c r="I1216" s="669"/>
      <c r="J1216" s="670"/>
      <c r="K1216" s="669" t="s">
        <v>603</v>
      </c>
      <c r="L1216" s="586" t="s">
        <v>4297</v>
      </c>
      <c r="M1216" s="982">
        <f t="shared" si="54"/>
        <v>3665721</v>
      </c>
      <c r="N1216" s="982">
        <f t="shared" si="55"/>
        <v>0</v>
      </c>
      <c r="O1216" s="982">
        <f t="shared" si="56"/>
        <v>3665721</v>
      </c>
      <c r="P1216" s="667"/>
      <c r="Q1216" s="667"/>
      <c r="R1216" s="667"/>
      <c r="S1216" s="667"/>
      <c r="T1216" s="667"/>
      <c r="U1216" s="667"/>
      <c r="V1216" s="667"/>
      <c r="W1216" s="667"/>
      <c r="X1216" s="667"/>
      <c r="Y1216" s="667"/>
      <c r="Z1216" s="667"/>
      <c r="AA1216" s="667"/>
      <c r="AB1216" s="667"/>
      <c r="AC1216" s="667"/>
      <c r="AD1216" s="667"/>
      <c r="AE1216" s="667"/>
      <c r="AF1216" s="667"/>
      <c r="AG1216" s="667"/>
      <c r="AH1216" s="667"/>
      <c r="AI1216" s="667"/>
      <c r="AJ1216" s="667"/>
    </row>
    <row r="1217" spans="1:162" s="668" customFormat="1" ht="24" customHeight="1">
      <c r="A1217" s="385"/>
      <c r="B1217" s="385" t="s">
        <v>599</v>
      </c>
      <c r="C1217" s="384"/>
      <c r="D1217" s="418" t="s">
        <v>1672</v>
      </c>
      <c r="E1217" s="419">
        <v>14078221</v>
      </c>
      <c r="F1217" s="419">
        <v>0</v>
      </c>
      <c r="G1217" s="417">
        <v>14078221</v>
      </c>
      <c r="H1217" s="667"/>
      <c r="I1217" s="669"/>
      <c r="J1217" s="669" t="s">
        <v>599</v>
      </c>
      <c r="K1217" s="670"/>
      <c r="L1217" s="586" t="s">
        <v>4298</v>
      </c>
      <c r="M1217" s="982">
        <f t="shared" si="54"/>
        <v>14078221</v>
      </c>
      <c r="N1217" s="982">
        <f t="shared" si="55"/>
        <v>0</v>
      </c>
      <c r="O1217" s="982">
        <f t="shared" si="56"/>
        <v>14078221</v>
      </c>
      <c r="P1217" s="667"/>
      <c r="Q1217" s="667"/>
      <c r="R1217" s="667"/>
      <c r="S1217" s="667"/>
      <c r="T1217" s="667"/>
      <c r="U1217" s="667"/>
      <c r="V1217" s="667"/>
      <c r="W1217" s="667"/>
      <c r="X1217" s="667"/>
      <c r="Y1217" s="667"/>
      <c r="Z1217" s="667"/>
      <c r="AA1217" s="667"/>
      <c r="AB1217" s="667"/>
      <c r="AC1217" s="667"/>
      <c r="AD1217" s="667"/>
      <c r="AE1217" s="667"/>
      <c r="AF1217" s="667"/>
      <c r="AG1217" s="667"/>
      <c r="AH1217" s="667"/>
      <c r="AI1217" s="667"/>
      <c r="AJ1217" s="667"/>
    </row>
    <row r="1218" spans="1:162" s="668" customFormat="1" ht="24" customHeight="1">
      <c r="A1218" s="385"/>
      <c r="B1218" s="384"/>
      <c r="C1218" s="385" t="s">
        <v>592</v>
      </c>
      <c r="D1218" s="478" t="s">
        <v>1673</v>
      </c>
      <c r="E1218" s="419">
        <v>3042225</v>
      </c>
      <c r="F1218" s="419">
        <v>0</v>
      </c>
      <c r="G1218" s="417">
        <v>3042225</v>
      </c>
      <c r="H1218" s="667"/>
      <c r="I1218" s="669"/>
      <c r="J1218" s="670"/>
      <c r="K1218" s="669" t="s">
        <v>592</v>
      </c>
      <c r="L1218" s="586" t="s">
        <v>4299</v>
      </c>
      <c r="M1218" s="982">
        <f t="shared" si="54"/>
        <v>3042225</v>
      </c>
      <c r="N1218" s="982">
        <f t="shared" si="55"/>
        <v>0</v>
      </c>
      <c r="O1218" s="982">
        <f t="shared" si="56"/>
        <v>3042225</v>
      </c>
      <c r="P1218" s="667"/>
      <c r="Q1218" s="667"/>
      <c r="R1218" s="667"/>
      <c r="S1218" s="667"/>
      <c r="T1218" s="667"/>
      <c r="U1218" s="667"/>
      <c r="V1218" s="667"/>
      <c r="W1218" s="667"/>
      <c r="X1218" s="667"/>
      <c r="Y1218" s="667"/>
      <c r="Z1218" s="667"/>
      <c r="AA1218" s="667"/>
      <c r="AB1218" s="667"/>
      <c r="AC1218" s="667"/>
      <c r="AD1218" s="667"/>
      <c r="AE1218" s="667"/>
      <c r="AF1218" s="667"/>
      <c r="AG1218" s="667"/>
      <c r="AH1218" s="667"/>
      <c r="AI1218" s="667"/>
      <c r="AJ1218" s="667"/>
    </row>
    <row r="1219" spans="1:162" s="678" customFormat="1" ht="24" customHeight="1" thickBot="1">
      <c r="A1219" s="385"/>
      <c r="B1219" s="385"/>
      <c r="C1219" s="384" t="s">
        <v>595</v>
      </c>
      <c r="D1219" s="478" t="s">
        <v>1674</v>
      </c>
      <c r="E1219" s="419">
        <v>1749154</v>
      </c>
      <c r="F1219" s="419">
        <v>0</v>
      </c>
      <c r="G1219" s="417">
        <v>1749154</v>
      </c>
      <c r="H1219" s="667"/>
      <c r="I1219" s="669"/>
      <c r="J1219" s="669"/>
      <c r="K1219" s="670" t="s">
        <v>595</v>
      </c>
      <c r="L1219" s="586" t="s">
        <v>4300</v>
      </c>
      <c r="M1219" s="982">
        <f t="shared" si="54"/>
        <v>1749154</v>
      </c>
      <c r="N1219" s="982">
        <f t="shared" si="55"/>
        <v>0</v>
      </c>
      <c r="O1219" s="982">
        <f t="shared" si="56"/>
        <v>1749154</v>
      </c>
      <c r="P1219" s="667"/>
      <c r="Q1219" s="667"/>
      <c r="R1219" s="667"/>
      <c r="S1219" s="667"/>
      <c r="T1219" s="667"/>
      <c r="U1219" s="667"/>
      <c r="V1219" s="667"/>
      <c r="W1219" s="667"/>
      <c r="X1219" s="667"/>
      <c r="Y1219" s="667"/>
      <c r="Z1219" s="667"/>
      <c r="AA1219" s="667"/>
      <c r="AB1219" s="667"/>
      <c r="AC1219" s="667"/>
      <c r="AD1219" s="667"/>
      <c r="AE1219" s="667"/>
      <c r="AF1219" s="667"/>
      <c r="AG1219" s="667"/>
      <c r="AH1219" s="667"/>
      <c r="AI1219" s="667"/>
      <c r="AJ1219" s="667"/>
      <c r="AK1219" s="668"/>
      <c r="AL1219" s="668"/>
      <c r="AM1219" s="668"/>
      <c r="AN1219" s="668"/>
      <c r="AO1219" s="668"/>
      <c r="AP1219" s="668"/>
      <c r="AQ1219" s="668"/>
      <c r="AR1219" s="668"/>
      <c r="AS1219" s="668"/>
      <c r="AT1219" s="668"/>
      <c r="AU1219" s="668"/>
      <c r="AV1219" s="668"/>
      <c r="AW1219" s="668"/>
      <c r="AX1219" s="668"/>
      <c r="AY1219" s="668"/>
      <c r="AZ1219" s="668"/>
      <c r="BA1219" s="668"/>
      <c r="BB1219" s="668"/>
      <c r="BC1219" s="668"/>
      <c r="BD1219" s="668"/>
      <c r="BE1219" s="668"/>
      <c r="BF1219" s="668"/>
      <c r="BG1219" s="668"/>
      <c r="BH1219" s="668"/>
      <c r="BI1219" s="668"/>
      <c r="BJ1219" s="668"/>
      <c r="BK1219" s="668"/>
      <c r="BL1219" s="668"/>
      <c r="BM1219" s="668"/>
      <c r="BN1219" s="668"/>
      <c r="BO1219" s="668"/>
      <c r="BP1219" s="668"/>
      <c r="BQ1219" s="668"/>
      <c r="BR1219" s="668"/>
      <c r="BS1219" s="668"/>
      <c r="BT1219" s="668"/>
      <c r="BU1219" s="668"/>
      <c r="BV1219" s="668"/>
      <c r="BW1219" s="668"/>
      <c r="BX1219" s="668"/>
      <c r="BY1219" s="668"/>
      <c r="BZ1219" s="668"/>
      <c r="CA1219" s="668"/>
      <c r="CB1219" s="668"/>
      <c r="CC1219" s="668"/>
      <c r="CD1219" s="668"/>
      <c r="CE1219" s="668"/>
      <c r="CF1219" s="668"/>
      <c r="CG1219" s="668"/>
      <c r="CH1219" s="668"/>
      <c r="CI1219" s="668"/>
      <c r="CJ1219" s="668"/>
      <c r="CK1219" s="668"/>
      <c r="CL1219" s="668"/>
      <c r="CM1219" s="668"/>
      <c r="CN1219" s="668"/>
      <c r="CO1219" s="668"/>
      <c r="CP1219" s="668"/>
      <c r="CQ1219" s="668"/>
      <c r="CR1219" s="668"/>
      <c r="CS1219" s="668"/>
      <c r="CT1219" s="668"/>
      <c r="CU1219" s="668"/>
      <c r="CV1219" s="668"/>
      <c r="CW1219" s="668"/>
      <c r="CX1219" s="668"/>
      <c r="CY1219" s="668"/>
      <c r="CZ1219" s="668"/>
      <c r="DA1219" s="668"/>
      <c r="DB1219" s="668"/>
      <c r="DC1219" s="668"/>
      <c r="DD1219" s="668"/>
      <c r="DE1219" s="668"/>
      <c r="DF1219" s="668"/>
      <c r="DG1219" s="668"/>
      <c r="DH1219" s="668"/>
      <c r="DI1219" s="668"/>
      <c r="DJ1219" s="668"/>
      <c r="DK1219" s="668"/>
      <c r="DL1219" s="668"/>
      <c r="DM1219" s="668"/>
      <c r="DN1219" s="668"/>
      <c r="DO1219" s="668"/>
      <c r="DP1219" s="668"/>
      <c r="DQ1219" s="668"/>
      <c r="DR1219" s="668"/>
      <c r="DS1219" s="668"/>
      <c r="DT1219" s="668"/>
      <c r="DU1219" s="668"/>
      <c r="DV1219" s="668"/>
      <c r="DW1219" s="668"/>
      <c r="DX1219" s="668"/>
      <c r="DY1219" s="668"/>
      <c r="DZ1219" s="668"/>
      <c r="EA1219" s="668"/>
      <c r="EB1219" s="668"/>
      <c r="EC1219" s="668"/>
      <c r="ED1219" s="668"/>
      <c r="EE1219" s="668"/>
      <c r="EF1219" s="668"/>
      <c r="EG1219" s="668"/>
      <c r="EH1219" s="668"/>
      <c r="EI1219" s="668"/>
      <c r="EJ1219" s="668"/>
      <c r="EK1219" s="668"/>
      <c r="EL1219" s="668"/>
      <c r="EM1219" s="668"/>
      <c r="EN1219" s="668"/>
      <c r="EO1219" s="668"/>
      <c r="EP1219" s="668"/>
      <c r="EQ1219" s="668"/>
      <c r="ER1219" s="668"/>
      <c r="ES1219" s="668"/>
      <c r="ET1219" s="668"/>
      <c r="EU1219" s="668"/>
      <c r="EV1219" s="668"/>
      <c r="EW1219" s="668"/>
      <c r="EX1219" s="668"/>
      <c r="EY1219" s="668"/>
      <c r="EZ1219" s="668"/>
      <c r="FA1219" s="668"/>
      <c r="FB1219" s="668"/>
      <c r="FC1219" s="668"/>
      <c r="FD1219" s="668"/>
      <c r="FE1219" s="668"/>
      <c r="FF1219" s="668"/>
    </row>
    <row r="1220" spans="1:162" s="668" customFormat="1" ht="24" customHeight="1" thickTop="1">
      <c r="A1220" s="385"/>
      <c r="B1220" s="384"/>
      <c r="C1220" s="385" t="s">
        <v>599</v>
      </c>
      <c r="D1220" s="478" t="s">
        <v>1675</v>
      </c>
      <c r="E1220" s="419">
        <v>2568811</v>
      </c>
      <c r="F1220" s="419">
        <v>0</v>
      </c>
      <c r="G1220" s="417">
        <v>2568811</v>
      </c>
      <c r="H1220" s="667"/>
      <c r="I1220" s="669"/>
      <c r="J1220" s="670"/>
      <c r="K1220" s="669" t="s">
        <v>599</v>
      </c>
      <c r="L1220" s="586" t="s">
        <v>4301</v>
      </c>
      <c r="M1220" s="982">
        <f t="shared" si="54"/>
        <v>2568811</v>
      </c>
      <c r="N1220" s="982">
        <f t="shared" si="55"/>
        <v>0</v>
      </c>
      <c r="O1220" s="982">
        <f t="shared" si="56"/>
        <v>2568811</v>
      </c>
      <c r="P1220" s="667"/>
      <c r="Q1220" s="667"/>
      <c r="R1220" s="667"/>
      <c r="S1220" s="667"/>
      <c r="T1220" s="667"/>
      <c r="U1220" s="667"/>
      <c r="V1220" s="667"/>
      <c r="W1220" s="667"/>
      <c r="X1220" s="667"/>
      <c r="Y1220" s="667"/>
      <c r="Z1220" s="667"/>
      <c r="AA1220" s="667"/>
      <c r="AB1220" s="667"/>
      <c r="AC1220" s="667"/>
      <c r="AD1220" s="667"/>
      <c r="AE1220" s="667"/>
      <c r="AF1220" s="667"/>
      <c r="AG1220" s="667"/>
      <c r="AH1220" s="667"/>
      <c r="AI1220" s="667"/>
      <c r="AJ1220" s="667"/>
    </row>
    <row r="1221" spans="1:162" s="668" customFormat="1" ht="24" customHeight="1">
      <c r="A1221" s="428"/>
      <c r="B1221" s="428"/>
      <c r="C1221" s="429" t="s">
        <v>603</v>
      </c>
      <c r="D1221" s="430" t="s">
        <v>1676</v>
      </c>
      <c r="E1221" s="431">
        <v>6718031</v>
      </c>
      <c r="F1221" s="431">
        <v>0</v>
      </c>
      <c r="G1221" s="417">
        <v>6718031</v>
      </c>
      <c r="H1221" s="667"/>
      <c r="I1221" s="679"/>
      <c r="J1221" s="679"/>
      <c r="K1221" s="680" t="s">
        <v>603</v>
      </c>
      <c r="L1221" s="588" t="s">
        <v>4302</v>
      </c>
      <c r="M1221" s="985">
        <f t="shared" si="54"/>
        <v>6718031</v>
      </c>
      <c r="N1221" s="985">
        <f t="shared" si="55"/>
        <v>0</v>
      </c>
      <c r="O1221" s="985">
        <f t="shared" si="56"/>
        <v>6718031</v>
      </c>
      <c r="P1221" s="667"/>
      <c r="Q1221" s="667"/>
      <c r="R1221" s="667"/>
      <c r="S1221" s="667"/>
      <c r="T1221" s="667"/>
      <c r="U1221" s="667"/>
      <c r="V1221" s="667"/>
      <c r="W1221" s="667"/>
      <c r="X1221" s="667"/>
      <c r="Y1221" s="667"/>
      <c r="Z1221" s="667"/>
      <c r="AA1221" s="667"/>
      <c r="AB1221" s="667"/>
      <c r="AC1221" s="667"/>
      <c r="AD1221" s="667"/>
      <c r="AE1221" s="667"/>
      <c r="AF1221" s="667"/>
      <c r="AG1221" s="667"/>
      <c r="AH1221" s="667"/>
      <c r="AI1221" s="667"/>
      <c r="AJ1221" s="667"/>
    </row>
    <row r="1222" spans="1:162" s="684" customFormat="1" ht="24" customHeight="1">
      <c r="A1222" s="384"/>
      <c r="B1222" s="385" t="s">
        <v>603</v>
      </c>
      <c r="C1222" s="385"/>
      <c r="D1222" s="418" t="s">
        <v>1677</v>
      </c>
      <c r="E1222" s="419">
        <v>7741150</v>
      </c>
      <c r="F1222" s="419">
        <v>0</v>
      </c>
      <c r="G1222" s="417">
        <v>7741150</v>
      </c>
      <c r="H1222" s="667"/>
      <c r="I1222" s="670"/>
      <c r="J1222" s="669" t="s">
        <v>603</v>
      </c>
      <c r="K1222" s="669"/>
      <c r="L1222" s="586" t="s">
        <v>4303</v>
      </c>
      <c r="M1222" s="982">
        <f t="shared" ref="M1222:M1285" si="57">E1222</f>
        <v>7741150</v>
      </c>
      <c r="N1222" s="982">
        <f t="shared" ref="N1222:N1285" si="58">F1222</f>
        <v>0</v>
      </c>
      <c r="O1222" s="982">
        <f t="shared" ref="O1222:O1285" si="59">G1222</f>
        <v>7741150</v>
      </c>
      <c r="P1222" s="667"/>
      <c r="Q1222" s="667"/>
      <c r="R1222" s="667"/>
      <c r="S1222" s="667"/>
      <c r="T1222" s="667"/>
      <c r="U1222" s="667"/>
      <c r="V1222" s="667"/>
      <c r="W1222" s="667"/>
      <c r="X1222" s="667"/>
      <c r="Y1222" s="667"/>
      <c r="Z1222" s="667"/>
      <c r="AA1222" s="667"/>
      <c r="AB1222" s="667"/>
      <c r="AC1222" s="667"/>
      <c r="AD1222" s="667"/>
      <c r="AE1222" s="667"/>
      <c r="AF1222" s="667"/>
      <c r="AG1222" s="667"/>
      <c r="AH1222" s="667"/>
      <c r="AI1222" s="667"/>
      <c r="AJ1222" s="667"/>
      <c r="AK1222" s="668"/>
      <c r="AL1222" s="668"/>
      <c r="AM1222" s="668"/>
      <c r="AN1222" s="668"/>
      <c r="AO1222" s="668"/>
      <c r="AP1222" s="668"/>
      <c r="AQ1222" s="668"/>
      <c r="AR1222" s="668"/>
      <c r="AS1222" s="668"/>
      <c r="AT1222" s="668"/>
      <c r="AU1222" s="668"/>
      <c r="AV1222" s="668"/>
      <c r="AW1222" s="668"/>
      <c r="AX1222" s="668"/>
      <c r="AY1222" s="668"/>
      <c r="AZ1222" s="668"/>
      <c r="BA1222" s="668"/>
      <c r="BB1222" s="668"/>
      <c r="BC1222" s="668"/>
      <c r="BD1222" s="668"/>
      <c r="BE1222" s="668"/>
      <c r="BF1222" s="668"/>
      <c r="BG1222" s="668"/>
      <c r="BH1222" s="668"/>
      <c r="BI1222" s="668"/>
      <c r="BJ1222" s="668"/>
      <c r="BK1222" s="668"/>
      <c r="BL1222" s="668"/>
      <c r="BM1222" s="668"/>
      <c r="BN1222" s="668"/>
      <c r="BO1222" s="668"/>
      <c r="BP1222" s="668"/>
      <c r="BQ1222" s="668"/>
      <c r="BR1222" s="668"/>
      <c r="BS1222" s="668"/>
      <c r="BT1222" s="668"/>
      <c r="BU1222" s="668"/>
      <c r="BV1222" s="668"/>
      <c r="BW1222" s="668"/>
      <c r="BX1222" s="668"/>
      <c r="BY1222" s="668"/>
      <c r="BZ1222" s="668"/>
      <c r="CA1222" s="668"/>
      <c r="CB1222" s="668"/>
      <c r="CC1222" s="668"/>
      <c r="CD1222" s="668"/>
      <c r="CE1222" s="668"/>
      <c r="CF1222" s="668"/>
      <c r="CG1222" s="668"/>
      <c r="CH1222" s="668"/>
      <c r="CI1222" s="668"/>
      <c r="CJ1222" s="668"/>
      <c r="CK1222" s="668"/>
      <c r="CL1222" s="668"/>
      <c r="CM1222" s="668"/>
      <c r="CN1222" s="668"/>
      <c r="CO1222" s="668"/>
      <c r="CP1222" s="668"/>
      <c r="CQ1222" s="668"/>
      <c r="CR1222" s="668"/>
      <c r="CS1222" s="668"/>
      <c r="CT1222" s="668"/>
      <c r="CU1222" s="668"/>
      <c r="CV1222" s="668"/>
      <c r="CW1222" s="668"/>
      <c r="CX1222" s="668"/>
      <c r="CY1222" s="668"/>
      <c r="CZ1222" s="668"/>
      <c r="DA1222" s="668"/>
      <c r="DB1222" s="668"/>
      <c r="DC1222" s="668"/>
      <c r="DD1222" s="668"/>
      <c r="DE1222" s="668"/>
      <c r="DF1222" s="668"/>
      <c r="DG1222" s="668"/>
      <c r="DH1222" s="668"/>
      <c r="DI1222" s="668"/>
      <c r="DJ1222" s="668"/>
      <c r="DK1222" s="668"/>
      <c r="DL1222" s="668"/>
      <c r="DM1222" s="668"/>
      <c r="DN1222" s="668"/>
      <c r="DO1222" s="668"/>
      <c r="DP1222" s="668"/>
      <c r="DQ1222" s="668"/>
      <c r="DR1222" s="668"/>
      <c r="DS1222" s="668"/>
      <c r="DT1222" s="668"/>
      <c r="DU1222" s="668"/>
      <c r="DV1222" s="668"/>
      <c r="DW1222" s="668"/>
      <c r="DX1222" s="668"/>
      <c r="DY1222" s="668"/>
      <c r="DZ1222" s="668"/>
      <c r="EA1222" s="668"/>
      <c r="EB1222" s="668"/>
      <c r="EC1222" s="668"/>
      <c r="ED1222" s="668"/>
      <c r="EE1222" s="668"/>
      <c r="EF1222" s="668"/>
      <c r="EG1222" s="668"/>
      <c r="EH1222" s="668"/>
      <c r="EI1222" s="668"/>
      <c r="EJ1222" s="668"/>
      <c r="EK1222" s="668"/>
      <c r="EL1222" s="668"/>
      <c r="EM1222" s="668"/>
      <c r="EN1222" s="668"/>
      <c r="EO1222" s="668"/>
      <c r="EP1222" s="668"/>
      <c r="EQ1222" s="668"/>
      <c r="ER1222" s="668"/>
      <c r="ES1222" s="668"/>
      <c r="ET1222" s="668"/>
      <c r="EU1222" s="668"/>
      <c r="EV1222" s="668"/>
      <c r="EW1222" s="668"/>
      <c r="EX1222" s="668"/>
      <c r="EY1222" s="668"/>
      <c r="EZ1222" s="668"/>
      <c r="FA1222" s="668"/>
      <c r="FB1222" s="668"/>
      <c r="FC1222" s="668"/>
      <c r="FD1222" s="668"/>
      <c r="FE1222" s="668"/>
      <c r="FF1222" s="668"/>
    </row>
    <row r="1223" spans="1:162" s="705" customFormat="1" ht="24" customHeight="1">
      <c r="A1223" s="385"/>
      <c r="B1223" s="384"/>
      <c r="C1223" s="385" t="s">
        <v>592</v>
      </c>
      <c r="D1223" s="418" t="s">
        <v>1678</v>
      </c>
      <c r="E1223" s="419">
        <v>2299977</v>
      </c>
      <c r="F1223" s="419">
        <v>0</v>
      </c>
      <c r="G1223" s="419">
        <v>2299977</v>
      </c>
      <c r="H1223" s="698"/>
      <c r="I1223" s="669"/>
      <c r="J1223" s="670"/>
      <c r="K1223" s="669" t="s">
        <v>592</v>
      </c>
      <c r="L1223" s="586" t="s">
        <v>4304</v>
      </c>
      <c r="M1223" s="982">
        <f t="shared" si="57"/>
        <v>2299977</v>
      </c>
      <c r="N1223" s="982">
        <f t="shared" si="58"/>
        <v>0</v>
      </c>
      <c r="O1223" s="982">
        <f t="shared" si="59"/>
        <v>2299977</v>
      </c>
      <c r="P1223" s="698"/>
      <c r="Q1223" s="698"/>
      <c r="R1223" s="698"/>
      <c r="S1223" s="698"/>
      <c r="T1223" s="698"/>
      <c r="U1223" s="698"/>
      <c r="V1223" s="698"/>
      <c r="W1223" s="698"/>
      <c r="X1223" s="698"/>
      <c r="Y1223" s="698"/>
      <c r="Z1223" s="698"/>
      <c r="AA1223" s="698"/>
      <c r="AB1223" s="698"/>
      <c r="AC1223" s="698"/>
      <c r="AD1223" s="698"/>
      <c r="AE1223" s="698"/>
      <c r="AF1223" s="698"/>
      <c r="AG1223" s="698"/>
      <c r="AH1223" s="698"/>
      <c r="AI1223" s="698"/>
      <c r="AJ1223" s="698"/>
      <c r="AK1223" s="703"/>
      <c r="AL1223" s="703"/>
      <c r="AM1223" s="703"/>
      <c r="AN1223" s="703"/>
      <c r="AO1223" s="703"/>
      <c r="AP1223" s="703"/>
      <c r="AQ1223" s="703"/>
      <c r="AR1223" s="703"/>
      <c r="AS1223" s="703"/>
      <c r="AT1223" s="703"/>
      <c r="AU1223" s="703"/>
      <c r="AV1223" s="703"/>
      <c r="AW1223" s="703"/>
      <c r="AX1223" s="703"/>
      <c r="AY1223" s="703"/>
      <c r="AZ1223" s="703"/>
      <c r="BA1223" s="703"/>
      <c r="BB1223" s="703"/>
      <c r="BC1223" s="703"/>
      <c r="BD1223" s="703"/>
      <c r="BE1223" s="703"/>
      <c r="BF1223" s="703"/>
      <c r="BG1223" s="703"/>
      <c r="BH1223" s="703"/>
      <c r="BI1223" s="703"/>
      <c r="BJ1223" s="703"/>
      <c r="BK1223" s="703"/>
      <c r="BL1223" s="703"/>
      <c r="BM1223" s="703"/>
      <c r="BN1223" s="703"/>
      <c r="BO1223" s="703"/>
      <c r="BP1223" s="703"/>
      <c r="BQ1223" s="703"/>
      <c r="BR1223" s="703"/>
      <c r="BS1223" s="703"/>
      <c r="BT1223" s="703"/>
      <c r="BU1223" s="703"/>
      <c r="BV1223" s="703"/>
      <c r="BW1223" s="703"/>
      <c r="BX1223" s="703"/>
      <c r="BY1223" s="703"/>
      <c r="BZ1223" s="703"/>
      <c r="CA1223" s="703"/>
      <c r="CB1223" s="703"/>
      <c r="CC1223" s="703"/>
      <c r="CD1223" s="703"/>
      <c r="CE1223" s="703"/>
      <c r="CF1223" s="703"/>
      <c r="CG1223" s="703"/>
      <c r="CH1223" s="703"/>
      <c r="CI1223" s="703"/>
      <c r="CJ1223" s="703"/>
      <c r="CK1223" s="703"/>
      <c r="CL1223" s="703"/>
      <c r="CM1223" s="703"/>
      <c r="CN1223" s="703"/>
      <c r="CO1223" s="703"/>
      <c r="CP1223" s="703"/>
      <c r="CQ1223" s="703"/>
      <c r="CR1223" s="703"/>
      <c r="CS1223" s="703"/>
      <c r="CT1223" s="703"/>
      <c r="CU1223" s="703"/>
      <c r="CV1223" s="703"/>
      <c r="CW1223" s="703"/>
      <c r="CX1223" s="703"/>
      <c r="CY1223" s="703"/>
      <c r="CZ1223" s="703"/>
      <c r="DA1223" s="703"/>
      <c r="DB1223" s="703"/>
      <c r="DC1223" s="703"/>
      <c r="DD1223" s="703"/>
      <c r="DE1223" s="703"/>
      <c r="DF1223" s="703"/>
      <c r="DG1223" s="703"/>
      <c r="DH1223" s="703"/>
      <c r="DI1223" s="703"/>
      <c r="DJ1223" s="703"/>
      <c r="DK1223" s="703"/>
      <c r="DL1223" s="703"/>
      <c r="DM1223" s="703"/>
      <c r="DN1223" s="703"/>
      <c r="DO1223" s="703"/>
      <c r="DP1223" s="703"/>
      <c r="DQ1223" s="703"/>
      <c r="DR1223" s="703"/>
      <c r="DS1223" s="703"/>
      <c r="DT1223" s="703"/>
      <c r="DU1223" s="703"/>
      <c r="DV1223" s="703"/>
      <c r="DW1223" s="703"/>
      <c r="DX1223" s="703"/>
      <c r="DY1223" s="703"/>
      <c r="DZ1223" s="703"/>
      <c r="EA1223" s="703"/>
      <c r="EB1223" s="703"/>
      <c r="EC1223" s="703"/>
      <c r="ED1223" s="703"/>
      <c r="EE1223" s="703"/>
      <c r="EF1223" s="703"/>
      <c r="EG1223" s="703"/>
      <c r="EH1223" s="703"/>
      <c r="EI1223" s="703"/>
      <c r="EJ1223" s="703"/>
      <c r="EK1223" s="703"/>
      <c r="EL1223" s="703"/>
      <c r="EM1223" s="703"/>
      <c r="EN1223" s="703"/>
      <c r="EO1223" s="703"/>
      <c r="EP1223" s="703"/>
      <c r="EQ1223" s="703"/>
      <c r="ER1223" s="703"/>
      <c r="ES1223" s="703"/>
      <c r="ET1223" s="703"/>
      <c r="EU1223" s="703"/>
      <c r="EV1223" s="703"/>
      <c r="EW1223" s="703"/>
      <c r="EX1223" s="703"/>
      <c r="EY1223" s="703"/>
      <c r="EZ1223" s="703"/>
      <c r="FA1223" s="703"/>
      <c r="FB1223" s="703"/>
      <c r="FC1223" s="703"/>
      <c r="FD1223" s="703"/>
      <c r="FE1223" s="703"/>
      <c r="FF1223" s="703"/>
    </row>
    <row r="1224" spans="1:162" s="678" customFormat="1" ht="24" customHeight="1" thickBot="1">
      <c r="A1224" s="414"/>
      <c r="B1224" s="414"/>
      <c r="C1224" s="415" t="s">
        <v>595</v>
      </c>
      <c r="D1224" s="552" t="s">
        <v>1679</v>
      </c>
      <c r="E1224" s="417">
        <v>2014183</v>
      </c>
      <c r="F1224" s="417">
        <v>0</v>
      </c>
      <c r="G1224" s="417">
        <v>2014183</v>
      </c>
      <c r="H1224" s="667"/>
      <c r="I1224" s="665"/>
      <c r="J1224" s="665"/>
      <c r="K1224" s="666" t="s">
        <v>595</v>
      </c>
      <c r="L1224" s="585" t="s">
        <v>4305</v>
      </c>
      <c r="M1224" s="981">
        <f t="shared" si="57"/>
        <v>2014183</v>
      </c>
      <c r="N1224" s="981">
        <f t="shared" si="58"/>
        <v>0</v>
      </c>
      <c r="O1224" s="981">
        <f t="shared" si="59"/>
        <v>2014183</v>
      </c>
      <c r="P1224" s="667"/>
      <c r="Q1224" s="667"/>
      <c r="R1224" s="667"/>
      <c r="S1224" s="667"/>
      <c r="T1224" s="667"/>
      <c r="U1224" s="667"/>
      <c r="V1224" s="667"/>
      <c r="W1224" s="667"/>
      <c r="X1224" s="667"/>
      <c r="Y1224" s="667"/>
      <c r="Z1224" s="667"/>
      <c r="AA1224" s="667"/>
      <c r="AB1224" s="667"/>
      <c r="AC1224" s="667"/>
      <c r="AD1224" s="667"/>
      <c r="AE1224" s="667"/>
      <c r="AF1224" s="667"/>
      <c r="AG1224" s="667"/>
      <c r="AH1224" s="667"/>
      <c r="AI1224" s="667"/>
      <c r="AJ1224" s="667"/>
      <c r="AK1224" s="668"/>
      <c r="AL1224" s="668"/>
      <c r="AM1224" s="668"/>
      <c r="AN1224" s="668"/>
      <c r="AO1224" s="668"/>
      <c r="AP1224" s="668"/>
      <c r="AQ1224" s="668"/>
      <c r="AR1224" s="668"/>
      <c r="AS1224" s="668"/>
      <c r="AT1224" s="668"/>
      <c r="AU1224" s="668"/>
      <c r="AV1224" s="668"/>
      <c r="AW1224" s="668"/>
      <c r="AX1224" s="668"/>
      <c r="AY1224" s="668"/>
      <c r="AZ1224" s="668"/>
      <c r="BA1224" s="668"/>
      <c r="BB1224" s="668"/>
      <c r="BC1224" s="668"/>
      <c r="BD1224" s="668"/>
      <c r="BE1224" s="668"/>
      <c r="BF1224" s="668"/>
      <c r="BG1224" s="668"/>
      <c r="BH1224" s="668"/>
      <c r="BI1224" s="668"/>
      <c r="BJ1224" s="668"/>
      <c r="BK1224" s="668"/>
      <c r="BL1224" s="668"/>
      <c r="BM1224" s="668"/>
      <c r="BN1224" s="668"/>
      <c r="BO1224" s="668"/>
      <c r="BP1224" s="668"/>
      <c r="BQ1224" s="668"/>
      <c r="BR1224" s="668"/>
      <c r="BS1224" s="668"/>
      <c r="BT1224" s="668"/>
      <c r="BU1224" s="668"/>
      <c r="BV1224" s="668"/>
      <c r="BW1224" s="668"/>
      <c r="BX1224" s="668"/>
      <c r="BY1224" s="668"/>
      <c r="BZ1224" s="668"/>
      <c r="CA1224" s="668"/>
      <c r="CB1224" s="668"/>
      <c r="CC1224" s="668"/>
      <c r="CD1224" s="668"/>
      <c r="CE1224" s="668"/>
      <c r="CF1224" s="668"/>
      <c r="CG1224" s="668"/>
      <c r="CH1224" s="668"/>
      <c r="CI1224" s="668"/>
      <c r="CJ1224" s="668"/>
      <c r="CK1224" s="668"/>
      <c r="CL1224" s="668"/>
      <c r="CM1224" s="668"/>
      <c r="CN1224" s="668"/>
      <c r="CO1224" s="668"/>
      <c r="CP1224" s="668"/>
      <c r="CQ1224" s="668"/>
      <c r="CR1224" s="668"/>
      <c r="CS1224" s="668"/>
      <c r="CT1224" s="668"/>
      <c r="CU1224" s="668"/>
      <c r="CV1224" s="668"/>
      <c r="CW1224" s="668"/>
      <c r="CX1224" s="668"/>
      <c r="CY1224" s="668"/>
      <c r="CZ1224" s="668"/>
      <c r="DA1224" s="668"/>
      <c r="DB1224" s="668"/>
      <c r="DC1224" s="668"/>
      <c r="DD1224" s="668"/>
      <c r="DE1224" s="668"/>
      <c r="DF1224" s="668"/>
      <c r="DG1224" s="668"/>
      <c r="DH1224" s="668"/>
      <c r="DI1224" s="668"/>
      <c r="DJ1224" s="668"/>
      <c r="DK1224" s="668"/>
      <c r="DL1224" s="668"/>
      <c r="DM1224" s="668"/>
      <c r="DN1224" s="668"/>
      <c r="DO1224" s="668"/>
      <c r="DP1224" s="668"/>
      <c r="DQ1224" s="668"/>
      <c r="DR1224" s="668"/>
      <c r="DS1224" s="668"/>
      <c r="DT1224" s="668"/>
      <c r="DU1224" s="668"/>
      <c r="DV1224" s="668"/>
      <c r="DW1224" s="668"/>
      <c r="DX1224" s="668"/>
      <c r="DY1224" s="668"/>
      <c r="DZ1224" s="668"/>
      <c r="EA1224" s="668"/>
      <c r="EB1224" s="668"/>
      <c r="EC1224" s="668"/>
      <c r="ED1224" s="668"/>
      <c r="EE1224" s="668"/>
      <c r="EF1224" s="668"/>
      <c r="EG1224" s="668"/>
      <c r="EH1224" s="668"/>
      <c r="EI1224" s="668"/>
      <c r="EJ1224" s="668"/>
      <c r="EK1224" s="668"/>
      <c r="EL1224" s="668"/>
      <c r="EM1224" s="668"/>
      <c r="EN1224" s="668"/>
      <c r="EO1224" s="668"/>
      <c r="EP1224" s="668"/>
      <c r="EQ1224" s="668"/>
      <c r="ER1224" s="668"/>
      <c r="ES1224" s="668"/>
      <c r="ET1224" s="668"/>
      <c r="EU1224" s="668"/>
      <c r="EV1224" s="668"/>
      <c r="EW1224" s="668"/>
      <c r="EX1224" s="668"/>
      <c r="EY1224" s="668"/>
      <c r="EZ1224" s="668"/>
      <c r="FA1224" s="668"/>
      <c r="FB1224" s="668"/>
      <c r="FC1224" s="668"/>
      <c r="FD1224" s="668"/>
      <c r="FE1224" s="668"/>
      <c r="FF1224" s="668"/>
    </row>
    <row r="1225" spans="1:162" s="668" customFormat="1" ht="24" customHeight="1" thickTop="1">
      <c r="A1225" s="385"/>
      <c r="B1225" s="384"/>
      <c r="C1225" s="385" t="s">
        <v>599</v>
      </c>
      <c r="D1225" s="478" t="s">
        <v>1680</v>
      </c>
      <c r="E1225" s="419">
        <v>1900079</v>
      </c>
      <c r="F1225" s="419">
        <v>0</v>
      </c>
      <c r="G1225" s="417">
        <v>1900079</v>
      </c>
      <c r="H1225" s="667"/>
      <c r="I1225" s="669"/>
      <c r="J1225" s="670"/>
      <c r="K1225" s="669" t="s">
        <v>599</v>
      </c>
      <c r="L1225" s="586" t="s">
        <v>4306</v>
      </c>
      <c r="M1225" s="982">
        <f t="shared" si="57"/>
        <v>1900079</v>
      </c>
      <c r="N1225" s="982">
        <f t="shared" si="58"/>
        <v>0</v>
      </c>
      <c r="O1225" s="982">
        <f t="shared" si="59"/>
        <v>1900079</v>
      </c>
      <c r="P1225" s="667"/>
      <c r="Q1225" s="667"/>
      <c r="R1225" s="667"/>
      <c r="S1225" s="667"/>
      <c r="T1225" s="667"/>
      <c r="U1225" s="667"/>
      <c r="V1225" s="667"/>
      <c r="W1225" s="667"/>
      <c r="X1225" s="667"/>
      <c r="Y1225" s="667"/>
      <c r="Z1225" s="667"/>
      <c r="AA1225" s="667"/>
      <c r="AB1225" s="667"/>
      <c r="AC1225" s="667"/>
      <c r="AD1225" s="667"/>
      <c r="AE1225" s="667"/>
      <c r="AF1225" s="667"/>
      <c r="AG1225" s="667"/>
      <c r="AH1225" s="667"/>
      <c r="AI1225" s="667"/>
      <c r="AJ1225" s="667"/>
    </row>
    <row r="1226" spans="1:162" s="668" customFormat="1" ht="24" customHeight="1">
      <c r="A1226" s="385"/>
      <c r="B1226" s="385"/>
      <c r="C1226" s="384" t="s">
        <v>603</v>
      </c>
      <c r="D1226" s="418" t="s">
        <v>1681</v>
      </c>
      <c r="E1226" s="419">
        <v>1526911</v>
      </c>
      <c r="F1226" s="419">
        <v>0</v>
      </c>
      <c r="G1226" s="417">
        <v>1526911</v>
      </c>
      <c r="H1226" s="667"/>
      <c r="I1226" s="669"/>
      <c r="J1226" s="669"/>
      <c r="K1226" s="670" t="s">
        <v>603</v>
      </c>
      <c r="L1226" s="586" t="s">
        <v>4307</v>
      </c>
      <c r="M1226" s="982">
        <f t="shared" si="57"/>
        <v>1526911</v>
      </c>
      <c r="N1226" s="982">
        <f t="shared" si="58"/>
        <v>0</v>
      </c>
      <c r="O1226" s="982">
        <f t="shared" si="59"/>
        <v>1526911</v>
      </c>
      <c r="P1226" s="667"/>
      <c r="Q1226" s="667"/>
      <c r="R1226" s="667"/>
      <c r="S1226" s="667"/>
      <c r="T1226" s="667"/>
      <c r="U1226" s="667"/>
      <c r="V1226" s="667"/>
      <c r="W1226" s="667"/>
      <c r="X1226" s="667"/>
      <c r="Y1226" s="667"/>
      <c r="Z1226" s="667"/>
      <c r="AA1226" s="667"/>
      <c r="AB1226" s="667"/>
      <c r="AC1226" s="667"/>
      <c r="AD1226" s="667"/>
      <c r="AE1226" s="667"/>
      <c r="AF1226" s="667"/>
      <c r="AG1226" s="667"/>
      <c r="AH1226" s="667"/>
      <c r="AI1226" s="667"/>
      <c r="AJ1226" s="667"/>
    </row>
    <row r="1227" spans="1:162" s="678" customFormat="1" ht="24" customHeight="1" thickBot="1">
      <c r="A1227" s="385"/>
      <c r="B1227" s="384" t="s">
        <v>606</v>
      </c>
      <c r="C1227" s="385"/>
      <c r="D1227" s="418" t="s">
        <v>1682</v>
      </c>
      <c r="E1227" s="419">
        <v>2609918</v>
      </c>
      <c r="F1227" s="419">
        <v>0</v>
      </c>
      <c r="G1227" s="417">
        <v>2609918</v>
      </c>
      <c r="H1227" s="667"/>
      <c r="I1227" s="669"/>
      <c r="J1227" s="670" t="s">
        <v>606</v>
      </c>
      <c r="K1227" s="669"/>
      <c r="L1227" s="586" t="s">
        <v>4308</v>
      </c>
      <c r="M1227" s="982">
        <f t="shared" si="57"/>
        <v>2609918</v>
      </c>
      <c r="N1227" s="982">
        <f t="shared" si="58"/>
        <v>0</v>
      </c>
      <c r="O1227" s="982">
        <f t="shared" si="59"/>
        <v>2609918</v>
      </c>
      <c r="P1227" s="667"/>
      <c r="Q1227" s="667"/>
      <c r="R1227" s="667"/>
      <c r="S1227" s="667"/>
      <c r="T1227" s="667"/>
      <c r="U1227" s="667"/>
      <c r="V1227" s="667"/>
      <c r="W1227" s="667"/>
      <c r="X1227" s="667"/>
      <c r="Y1227" s="667"/>
      <c r="Z1227" s="667"/>
      <c r="AA1227" s="667"/>
      <c r="AB1227" s="667"/>
      <c r="AC1227" s="667"/>
      <c r="AD1227" s="667"/>
      <c r="AE1227" s="667"/>
      <c r="AF1227" s="667"/>
      <c r="AG1227" s="667"/>
      <c r="AH1227" s="667"/>
      <c r="AI1227" s="667"/>
      <c r="AJ1227" s="667"/>
      <c r="AK1227" s="668"/>
      <c r="AL1227" s="668"/>
      <c r="AM1227" s="668"/>
      <c r="AN1227" s="668"/>
      <c r="AO1227" s="668"/>
      <c r="AP1227" s="668"/>
      <c r="AQ1227" s="668"/>
      <c r="AR1227" s="668"/>
      <c r="AS1227" s="668"/>
      <c r="AT1227" s="668"/>
      <c r="AU1227" s="668"/>
      <c r="AV1227" s="668"/>
      <c r="AW1227" s="668"/>
      <c r="AX1227" s="668"/>
      <c r="AY1227" s="668"/>
      <c r="AZ1227" s="668"/>
      <c r="BA1227" s="668"/>
      <c r="BB1227" s="668"/>
      <c r="BC1227" s="668"/>
      <c r="BD1227" s="668"/>
      <c r="BE1227" s="668"/>
      <c r="BF1227" s="668"/>
      <c r="BG1227" s="668"/>
      <c r="BH1227" s="668"/>
      <c r="BI1227" s="668"/>
      <c r="BJ1227" s="668"/>
      <c r="BK1227" s="668"/>
      <c r="BL1227" s="668"/>
      <c r="BM1227" s="668"/>
      <c r="BN1227" s="668"/>
      <c r="BO1227" s="668"/>
      <c r="BP1227" s="668"/>
      <c r="BQ1227" s="668"/>
      <c r="BR1227" s="668"/>
      <c r="BS1227" s="668"/>
      <c r="BT1227" s="668"/>
      <c r="BU1227" s="668"/>
      <c r="BV1227" s="668"/>
      <c r="BW1227" s="668"/>
      <c r="BX1227" s="668"/>
      <c r="BY1227" s="668"/>
      <c r="BZ1227" s="668"/>
      <c r="CA1227" s="668"/>
      <c r="CB1227" s="668"/>
      <c r="CC1227" s="668"/>
      <c r="CD1227" s="668"/>
      <c r="CE1227" s="668"/>
      <c r="CF1227" s="668"/>
      <c r="CG1227" s="668"/>
      <c r="CH1227" s="668"/>
      <c r="CI1227" s="668"/>
      <c r="CJ1227" s="668"/>
      <c r="CK1227" s="668"/>
      <c r="CL1227" s="668"/>
      <c r="CM1227" s="668"/>
      <c r="CN1227" s="668"/>
      <c r="CO1227" s="668"/>
      <c r="CP1227" s="668"/>
      <c r="CQ1227" s="668"/>
      <c r="CR1227" s="668"/>
      <c r="CS1227" s="668"/>
      <c r="CT1227" s="668"/>
      <c r="CU1227" s="668"/>
      <c r="CV1227" s="668"/>
      <c r="CW1227" s="668"/>
      <c r="CX1227" s="668"/>
      <c r="CY1227" s="668"/>
      <c r="CZ1227" s="668"/>
      <c r="DA1227" s="668"/>
      <c r="DB1227" s="668"/>
      <c r="DC1227" s="668"/>
      <c r="DD1227" s="668"/>
      <c r="DE1227" s="668"/>
      <c r="DF1227" s="668"/>
      <c r="DG1227" s="668"/>
      <c r="DH1227" s="668"/>
      <c r="DI1227" s="668"/>
      <c r="DJ1227" s="668"/>
      <c r="DK1227" s="668"/>
      <c r="DL1227" s="668"/>
      <c r="DM1227" s="668"/>
      <c r="DN1227" s="668"/>
      <c r="DO1227" s="668"/>
      <c r="DP1227" s="668"/>
      <c r="DQ1227" s="668"/>
      <c r="DR1227" s="668"/>
      <c r="DS1227" s="668"/>
      <c r="DT1227" s="668"/>
      <c r="DU1227" s="668"/>
      <c r="DV1227" s="668"/>
      <c r="DW1227" s="668"/>
      <c r="DX1227" s="668"/>
      <c r="DY1227" s="668"/>
      <c r="DZ1227" s="668"/>
      <c r="EA1227" s="668"/>
      <c r="EB1227" s="668"/>
      <c r="EC1227" s="668"/>
      <c r="ED1227" s="668"/>
      <c r="EE1227" s="668"/>
      <c r="EF1227" s="668"/>
      <c r="EG1227" s="668"/>
      <c r="EH1227" s="668"/>
      <c r="EI1227" s="668"/>
      <c r="EJ1227" s="668"/>
      <c r="EK1227" s="668"/>
      <c r="EL1227" s="668"/>
      <c r="EM1227" s="668"/>
      <c r="EN1227" s="668"/>
      <c r="EO1227" s="668"/>
      <c r="EP1227" s="668"/>
      <c r="EQ1227" s="668"/>
      <c r="ER1227" s="668"/>
      <c r="ES1227" s="668"/>
      <c r="ET1227" s="668"/>
      <c r="EU1227" s="668"/>
      <c r="EV1227" s="668"/>
      <c r="EW1227" s="668"/>
      <c r="EX1227" s="668"/>
      <c r="EY1227" s="668"/>
      <c r="EZ1227" s="668"/>
      <c r="FA1227" s="668"/>
      <c r="FB1227" s="668"/>
      <c r="FC1227" s="668"/>
      <c r="FD1227" s="668"/>
      <c r="FE1227" s="668"/>
      <c r="FF1227" s="668"/>
    </row>
    <row r="1228" spans="1:162" s="668" customFormat="1" ht="24" customHeight="1" thickTop="1">
      <c r="A1228" s="385"/>
      <c r="B1228" s="385"/>
      <c r="C1228" s="384" t="s">
        <v>592</v>
      </c>
      <c r="D1228" s="478" t="s">
        <v>1683</v>
      </c>
      <c r="E1228" s="419">
        <v>2609918</v>
      </c>
      <c r="F1228" s="419">
        <v>0</v>
      </c>
      <c r="G1228" s="417">
        <v>2609918</v>
      </c>
      <c r="H1228" s="667"/>
      <c r="I1228" s="669"/>
      <c r="J1228" s="669"/>
      <c r="K1228" s="670" t="s">
        <v>592</v>
      </c>
      <c r="L1228" s="586" t="s">
        <v>4309</v>
      </c>
      <c r="M1228" s="982">
        <f t="shared" si="57"/>
        <v>2609918</v>
      </c>
      <c r="N1228" s="982">
        <f t="shared" si="58"/>
        <v>0</v>
      </c>
      <c r="O1228" s="982">
        <f t="shared" si="59"/>
        <v>2609918</v>
      </c>
      <c r="P1228" s="667"/>
      <c r="Q1228" s="667"/>
      <c r="R1228" s="667"/>
      <c r="S1228" s="667"/>
      <c r="T1228" s="667"/>
      <c r="U1228" s="667"/>
      <c r="V1228" s="667"/>
      <c r="W1228" s="667"/>
      <c r="X1228" s="667"/>
      <c r="Y1228" s="667"/>
      <c r="Z1228" s="667"/>
      <c r="AA1228" s="667"/>
      <c r="AB1228" s="667"/>
      <c r="AC1228" s="667"/>
      <c r="AD1228" s="667"/>
      <c r="AE1228" s="667"/>
      <c r="AF1228" s="667"/>
      <c r="AG1228" s="667"/>
      <c r="AH1228" s="667"/>
      <c r="AI1228" s="667"/>
      <c r="AJ1228" s="667"/>
    </row>
    <row r="1229" spans="1:162" s="678" customFormat="1" ht="24" customHeight="1" thickBot="1">
      <c r="A1229" s="424" t="s">
        <v>1684</v>
      </c>
      <c r="B1229" s="425"/>
      <c r="C1229" s="424"/>
      <c r="D1229" s="426" t="s">
        <v>1685</v>
      </c>
      <c r="E1229" s="427">
        <v>42608000</v>
      </c>
      <c r="F1229" s="427">
        <v>0</v>
      </c>
      <c r="G1229" s="427">
        <v>42608000</v>
      </c>
      <c r="H1229" s="667"/>
      <c r="I1229" s="675" t="s">
        <v>1684</v>
      </c>
      <c r="J1229" s="676"/>
      <c r="K1229" s="675"/>
      <c r="L1229" s="587" t="s">
        <v>4310</v>
      </c>
      <c r="M1229" s="984">
        <f t="shared" si="57"/>
        <v>42608000</v>
      </c>
      <c r="N1229" s="984">
        <f t="shared" si="58"/>
        <v>0</v>
      </c>
      <c r="O1229" s="984">
        <f t="shared" si="59"/>
        <v>42608000</v>
      </c>
      <c r="P1229" s="667"/>
      <c r="Q1229" s="667"/>
      <c r="R1229" s="667"/>
      <c r="S1229" s="667"/>
      <c r="T1229" s="667"/>
      <c r="U1229" s="667"/>
      <c r="V1229" s="667"/>
      <c r="W1229" s="667"/>
      <c r="X1229" s="667"/>
      <c r="Y1229" s="667"/>
      <c r="Z1229" s="667"/>
      <c r="AA1229" s="667"/>
      <c r="AB1229" s="667"/>
      <c r="AC1229" s="667"/>
      <c r="AD1229" s="667"/>
      <c r="AE1229" s="667"/>
      <c r="AF1229" s="667"/>
      <c r="AG1229" s="667"/>
      <c r="AH1229" s="667"/>
      <c r="AI1229" s="667"/>
      <c r="AJ1229" s="667"/>
      <c r="AK1229" s="668"/>
      <c r="AL1229" s="668"/>
      <c r="AM1229" s="668"/>
      <c r="AN1229" s="668"/>
      <c r="AO1229" s="668"/>
      <c r="AP1229" s="668"/>
      <c r="AQ1229" s="668"/>
      <c r="AR1229" s="668"/>
      <c r="AS1229" s="668"/>
      <c r="AT1229" s="668"/>
      <c r="AU1229" s="668"/>
      <c r="AV1229" s="668"/>
      <c r="AW1229" s="668"/>
      <c r="AX1229" s="668"/>
      <c r="AY1229" s="668"/>
      <c r="AZ1229" s="668"/>
      <c r="BA1229" s="668"/>
      <c r="BB1229" s="668"/>
      <c r="BC1229" s="668"/>
      <c r="BD1229" s="668"/>
      <c r="BE1229" s="668"/>
      <c r="BF1229" s="668"/>
      <c r="BG1229" s="668"/>
      <c r="BH1229" s="668"/>
      <c r="BI1229" s="668"/>
      <c r="BJ1229" s="668"/>
      <c r="BK1229" s="668"/>
      <c r="BL1229" s="668"/>
      <c r="BM1229" s="668"/>
      <c r="BN1229" s="668"/>
      <c r="BO1229" s="668"/>
      <c r="BP1229" s="668"/>
      <c r="BQ1229" s="668"/>
      <c r="BR1229" s="668"/>
      <c r="BS1229" s="668"/>
      <c r="BT1229" s="668"/>
      <c r="BU1229" s="668"/>
      <c r="BV1229" s="668"/>
      <c r="BW1229" s="668"/>
      <c r="BX1229" s="668"/>
      <c r="BY1229" s="668"/>
      <c r="BZ1229" s="668"/>
      <c r="CA1229" s="668"/>
      <c r="CB1229" s="668"/>
      <c r="CC1229" s="668"/>
      <c r="CD1229" s="668"/>
      <c r="CE1229" s="668"/>
      <c r="CF1229" s="668"/>
      <c r="CG1229" s="668"/>
      <c r="CH1229" s="668"/>
      <c r="CI1229" s="668"/>
      <c r="CJ1229" s="668"/>
      <c r="CK1229" s="668"/>
      <c r="CL1229" s="668"/>
      <c r="CM1229" s="668"/>
      <c r="CN1229" s="668"/>
      <c r="CO1229" s="668"/>
      <c r="CP1229" s="668"/>
      <c r="CQ1229" s="668"/>
      <c r="CR1229" s="668"/>
      <c r="CS1229" s="668"/>
      <c r="CT1229" s="668"/>
      <c r="CU1229" s="668"/>
      <c r="CV1229" s="668"/>
      <c r="CW1229" s="668"/>
      <c r="CX1229" s="668"/>
      <c r="CY1229" s="668"/>
      <c r="CZ1229" s="668"/>
      <c r="DA1229" s="668"/>
      <c r="DB1229" s="668"/>
      <c r="DC1229" s="668"/>
      <c r="DD1229" s="668"/>
      <c r="DE1229" s="668"/>
      <c r="DF1229" s="668"/>
      <c r="DG1229" s="668"/>
      <c r="DH1229" s="668"/>
      <c r="DI1229" s="668"/>
      <c r="DJ1229" s="668"/>
      <c r="DK1229" s="668"/>
      <c r="DL1229" s="668"/>
      <c r="DM1229" s="668"/>
      <c r="DN1229" s="668"/>
      <c r="DO1229" s="668"/>
      <c r="DP1229" s="668"/>
      <c r="DQ1229" s="668"/>
      <c r="DR1229" s="668"/>
      <c r="DS1229" s="668"/>
      <c r="DT1229" s="668"/>
      <c r="DU1229" s="668"/>
      <c r="DV1229" s="668"/>
      <c r="DW1229" s="668"/>
      <c r="DX1229" s="668"/>
      <c r="DY1229" s="668"/>
      <c r="DZ1229" s="668"/>
      <c r="EA1229" s="668"/>
      <c r="EB1229" s="668"/>
      <c r="EC1229" s="668"/>
      <c r="ED1229" s="668"/>
      <c r="EE1229" s="668"/>
      <c r="EF1229" s="668"/>
      <c r="EG1229" s="668"/>
      <c r="EH1229" s="668"/>
      <c r="EI1229" s="668"/>
      <c r="EJ1229" s="668"/>
      <c r="EK1229" s="668"/>
      <c r="EL1229" s="668"/>
      <c r="EM1229" s="668"/>
      <c r="EN1229" s="668"/>
      <c r="EO1229" s="668"/>
      <c r="EP1229" s="668"/>
      <c r="EQ1229" s="668"/>
      <c r="ER1229" s="668"/>
      <c r="ES1229" s="668"/>
      <c r="ET1229" s="668"/>
      <c r="EU1229" s="668"/>
      <c r="EV1229" s="668"/>
      <c r="EW1229" s="668"/>
      <c r="EX1229" s="668"/>
      <c r="EY1229" s="668"/>
      <c r="EZ1229" s="668"/>
      <c r="FA1229" s="668"/>
      <c r="FB1229" s="668"/>
      <c r="FC1229" s="668"/>
      <c r="FD1229" s="668"/>
      <c r="FE1229" s="668"/>
      <c r="FF1229" s="668"/>
    </row>
    <row r="1230" spans="1:162" s="740" customFormat="1" ht="24" customHeight="1" thickTop="1">
      <c r="A1230" s="441"/>
      <c r="B1230" s="441" t="s">
        <v>592</v>
      </c>
      <c r="C1230" s="440"/>
      <c r="D1230" s="442" t="s">
        <v>939</v>
      </c>
      <c r="E1230" s="443">
        <v>21936000</v>
      </c>
      <c r="F1230" s="443">
        <v>0</v>
      </c>
      <c r="G1230" s="417">
        <v>21936000</v>
      </c>
      <c r="H1230" s="667"/>
      <c r="I1230" s="707"/>
      <c r="J1230" s="707" t="s">
        <v>592</v>
      </c>
      <c r="K1230" s="706"/>
      <c r="L1230" s="594" t="s">
        <v>4267</v>
      </c>
      <c r="M1230" s="986">
        <f t="shared" si="57"/>
        <v>21936000</v>
      </c>
      <c r="N1230" s="986">
        <f t="shared" si="58"/>
        <v>0</v>
      </c>
      <c r="O1230" s="986">
        <f t="shared" si="59"/>
        <v>21936000</v>
      </c>
      <c r="P1230" s="667"/>
      <c r="Q1230" s="667"/>
      <c r="R1230" s="667"/>
      <c r="S1230" s="667"/>
      <c r="T1230" s="667"/>
      <c r="U1230" s="667"/>
      <c r="V1230" s="667"/>
      <c r="W1230" s="667"/>
      <c r="X1230" s="667"/>
      <c r="Y1230" s="667"/>
      <c r="Z1230" s="667"/>
      <c r="AA1230" s="667"/>
      <c r="AB1230" s="667"/>
      <c r="AC1230" s="667"/>
      <c r="AD1230" s="667"/>
      <c r="AE1230" s="667"/>
      <c r="AF1230" s="667"/>
      <c r="AG1230" s="667"/>
      <c r="AH1230" s="667"/>
      <c r="AI1230" s="667"/>
      <c r="AJ1230" s="667"/>
      <c r="AK1230" s="668"/>
      <c r="AL1230" s="668"/>
      <c r="AM1230" s="668"/>
      <c r="AN1230" s="668"/>
      <c r="AO1230" s="668"/>
      <c r="AP1230" s="668"/>
      <c r="AQ1230" s="668"/>
      <c r="AR1230" s="668"/>
      <c r="AS1230" s="668"/>
      <c r="AT1230" s="668"/>
      <c r="AU1230" s="668"/>
      <c r="AV1230" s="668"/>
      <c r="AW1230" s="668"/>
      <c r="AX1230" s="668"/>
      <c r="AY1230" s="668"/>
      <c r="AZ1230" s="668"/>
      <c r="BA1230" s="668"/>
      <c r="BB1230" s="668"/>
      <c r="BC1230" s="668"/>
      <c r="BD1230" s="668"/>
      <c r="BE1230" s="668"/>
      <c r="BF1230" s="668"/>
      <c r="BG1230" s="668"/>
      <c r="BH1230" s="668"/>
      <c r="BI1230" s="668"/>
      <c r="BJ1230" s="668"/>
      <c r="BK1230" s="668"/>
      <c r="BL1230" s="668"/>
      <c r="BM1230" s="668"/>
      <c r="BN1230" s="668"/>
      <c r="BO1230" s="668"/>
      <c r="BP1230" s="668"/>
      <c r="BQ1230" s="668"/>
      <c r="BR1230" s="668"/>
      <c r="BS1230" s="668"/>
      <c r="BT1230" s="668"/>
      <c r="BU1230" s="668"/>
      <c r="BV1230" s="668"/>
      <c r="BW1230" s="668"/>
      <c r="BX1230" s="668"/>
      <c r="BY1230" s="668"/>
      <c r="BZ1230" s="668"/>
      <c r="CA1230" s="668"/>
      <c r="CB1230" s="668"/>
      <c r="CC1230" s="668"/>
      <c r="CD1230" s="668"/>
      <c r="CE1230" s="668"/>
      <c r="CF1230" s="668"/>
      <c r="CG1230" s="668"/>
      <c r="CH1230" s="668"/>
      <c r="CI1230" s="668"/>
      <c r="CJ1230" s="668"/>
      <c r="CK1230" s="668"/>
      <c r="CL1230" s="668"/>
      <c r="CM1230" s="668"/>
      <c r="CN1230" s="668"/>
      <c r="CO1230" s="668"/>
      <c r="CP1230" s="668"/>
      <c r="CQ1230" s="668"/>
      <c r="CR1230" s="668"/>
      <c r="CS1230" s="668"/>
      <c r="CT1230" s="668"/>
      <c r="CU1230" s="668"/>
      <c r="CV1230" s="668"/>
      <c r="CW1230" s="668"/>
      <c r="CX1230" s="668"/>
      <c r="CY1230" s="668"/>
      <c r="CZ1230" s="668"/>
      <c r="DA1230" s="668"/>
      <c r="DB1230" s="668"/>
      <c r="DC1230" s="668"/>
      <c r="DD1230" s="668"/>
      <c r="DE1230" s="668"/>
      <c r="DF1230" s="668"/>
      <c r="DG1230" s="668"/>
      <c r="DH1230" s="668"/>
      <c r="DI1230" s="668"/>
      <c r="DJ1230" s="668"/>
      <c r="DK1230" s="668"/>
      <c r="DL1230" s="668"/>
      <c r="DM1230" s="668"/>
      <c r="DN1230" s="668"/>
      <c r="DO1230" s="668"/>
      <c r="DP1230" s="668"/>
      <c r="DQ1230" s="668"/>
      <c r="DR1230" s="668"/>
      <c r="DS1230" s="668"/>
      <c r="DT1230" s="668"/>
      <c r="DU1230" s="668"/>
      <c r="DV1230" s="668"/>
      <c r="DW1230" s="668"/>
      <c r="DX1230" s="668"/>
      <c r="DY1230" s="668"/>
      <c r="DZ1230" s="668"/>
      <c r="EA1230" s="668"/>
      <c r="EB1230" s="668"/>
      <c r="EC1230" s="668"/>
      <c r="ED1230" s="668"/>
      <c r="EE1230" s="668"/>
      <c r="EF1230" s="668"/>
      <c r="EG1230" s="668"/>
      <c r="EH1230" s="668"/>
      <c r="EI1230" s="668"/>
      <c r="EJ1230" s="668"/>
      <c r="EK1230" s="668"/>
      <c r="EL1230" s="668"/>
      <c r="EM1230" s="668"/>
      <c r="EN1230" s="668"/>
      <c r="EO1230" s="668"/>
      <c r="EP1230" s="668"/>
      <c r="EQ1230" s="668"/>
      <c r="ER1230" s="668"/>
      <c r="ES1230" s="668"/>
      <c r="ET1230" s="668"/>
      <c r="EU1230" s="668"/>
      <c r="EV1230" s="668"/>
      <c r="EW1230" s="668"/>
      <c r="EX1230" s="668"/>
      <c r="EY1230" s="668"/>
      <c r="EZ1230" s="668"/>
      <c r="FA1230" s="668"/>
      <c r="FB1230" s="668"/>
      <c r="FC1230" s="668"/>
      <c r="FD1230" s="668"/>
      <c r="FE1230" s="668"/>
      <c r="FF1230" s="668"/>
    </row>
    <row r="1231" spans="1:162" s="684" customFormat="1" ht="24" customHeight="1">
      <c r="A1231" s="384"/>
      <c r="B1231" s="385"/>
      <c r="C1231" s="385" t="s">
        <v>592</v>
      </c>
      <c r="D1231" s="418" t="s">
        <v>594</v>
      </c>
      <c r="E1231" s="419">
        <v>21936000</v>
      </c>
      <c r="F1231" s="419">
        <v>0</v>
      </c>
      <c r="G1231" s="419">
        <v>21936000</v>
      </c>
      <c r="H1231" s="667"/>
      <c r="I1231" s="670"/>
      <c r="J1231" s="669"/>
      <c r="K1231" s="669" t="s">
        <v>592</v>
      </c>
      <c r="L1231" s="586" t="s">
        <v>3327</v>
      </c>
      <c r="M1231" s="982">
        <f t="shared" si="57"/>
        <v>21936000</v>
      </c>
      <c r="N1231" s="982">
        <f t="shared" si="58"/>
        <v>0</v>
      </c>
      <c r="O1231" s="982">
        <f t="shared" si="59"/>
        <v>21936000</v>
      </c>
      <c r="P1231" s="667"/>
      <c r="Q1231" s="667"/>
      <c r="R1231" s="667"/>
      <c r="S1231" s="667"/>
      <c r="T1231" s="667"/>
      <c r="U1231" s="667"/>
      <c r="V1231" s="667"/>
      <c r="W1231" s="667"/>
      <c r="X1231" s="667"/>
      <c r="Y1231" s="667"/>
      <c r="Z1231" s="667"/>
      <c r="AA1231" s="667"/>
      <c r="AB1231" s="667"/>
      <c r="AC1231" s="667"/>
      <c r="AD1231" s="667"/>
      <c r="AE1231" s="667"/>
      <c r="AF1231" s="667"/>
      <c r="AG1231" s="667"/>
      <c r="AH1231" s="667"/>
      <c r="AI1231" s="667"/>
      <c r="AJ1231" s="667"/>
      <c r="AK1231" s="668"/>
      <c r="AL1231" s="668"/>
      <c r="AM1231" s="668"/>
      <c r="AN1231" s="668"/>
      <c r="AO1231" s="668"/>
      <c r="AP1231" s="668"/>
      <c r="AQ1231" s="668"/>
      <c r="AR1231" s="668"/>
      <c r="AS1231" s="668"/>
      <c r="AT1231" s="668"/>
      <c r="AU1231" s="668"/>
      <c r="AV1231" s="668"/>
      <c r="AW1231" s="668"/>
      <c r="AX1231" s="668"/>
      <c r="AY1231" s="668"/>
      <c r="AZ1231" s="668"/>
      <c r="BA1231" s="668"/>
      <c r="BB1231" s="668"/>
      <c r="BC1231" s="668"/>
      <c r="BD1231" s="668"/>
      <c r="BE1231" s="668"/>
      <c r="BF1231" s="668"/>
      <c r="BG1231" s="668"/>
      <c r="BH1231" s="668"/>
      <c r="BI1231" s="668"/>
      <c r="BJ1231" s="668"/>
      <c r="BK1231" s="668"/>
      <c r="BL1231" s="668"/>
      <c r="BM1231" s="668"/>
      <c r="BN1231" s="668"/>
      <c r="BO1231" s="668"/>
      <c r="BP1231" s="668"/>
      <c r="BQ1231" s="668"/>
      <c r="BR1231" s="668"/>
      <c r="BS1231" s="668"/>
      <c r="BT1231" s="668"/>
      <c r="BU1231" s="668"/>
      <c r="BV1231" s="668"/>
      <c r="BW1231" s="668"/>
      <c r="BX1231" s="668"/>
      <c r="BY1231" s="668"/>
      <c r="BZ1231" s="668"/>
      <c r="CA1231" s="668"/>
      <c r="CB1231" s="668"/>
      <c r="CC1231" s="668"/>
      <c r="CD1231" s="668"/>
      <c r="CE1231" s="668"/>
      <c r="CF1231" s="668"/>
      <c r="CG1231" s="668"/>
      <c r="CH1231" s="668"/>
      <c r="CI1231" s="668"/>
      <c r="CJ1231" s="668"/>
      <c r="CK1231" s="668"/>
      <c r="CL1231" s="668"/>
      <c r="CM1231" s="668"/>
      <c r="CN1231" s="668"/>
      <c r="CO1231" s="668"/>
      <c r="CP1231" s="668"/>
      <c r="CQ1231" s="668"/>
      <c r="CR1231" s="668"/>
      <c r="CS1231" s="668"/>
      <c r="CT1231" s="668"/>
      <c r="CU1231" s="668"/>
      <c r="CV1231" s="668"/>
      <c r="CW1231" s="668"/>
      <c r="CX1231" s="668"/>
      <c r="CY1231" s="668"/>
      <c r="CZ1231" s="668"/>
      <c r="DA1231" s="668"/>
      <c r="DB1231" s="668"/>
      <c r="DC1231" s="668"/>
      <c r="DD1231" s="668"/>
      <c r="DE1231" s="668"/>
      <c r="DF1231" s="668"/>
      <c r="DG1231" s="668"/>
      <c r="DH1231" s="668"/>
      <c r="DI1231" s="668"/>
      <c r="DJ1231" s="668"/>
      <c r="DK1231" s="668"/>
      <c r="DL1231" s="668"/>
      <c r="DM1231" s="668"/>
      <c r="DN1231" s="668"/>
      <c r="DO1231" s="668"/>
      <c r="DP1231" s="668"/>
      <c r="DQ1231" s="668"/>
      <c r="DR1231" s="668"/>
      <c r="DS1231" s="668"/>
      <c r="DT1231" s="668"/>
      <c r="DU1231" s="668"/>
      <c r="DV1231" s="668"/>
      <c r="DW1231" s="668"/>
      <c r="DX1231" s="668"/>
      <c r="DY1231" s="668"/>
      <c r="DZ1231" s="668"/>
      <c r="EA1231" s="668"/>
      <c r="EB1231" s="668"/>
      <c r="EC1231" s="668"/>
      <c r="ED1231" s="668"/>
      <c r="EE1231" s="668"/>
      <c r="EF1231" s="668"/>
      <c r="EG1231" s="668"/>
      <c r="EH1231" s="668"/>
      <c r="EI1231" s="668"/>
      <c r="EJ1231" s="668"/>
      <c r="EK1231" s="668"/>
      <c r="EL1231" s="668"/>
      <c r="EM1231" s="668"/>
      <c r="EN1231" s="668"/>
      <c r="EO1231" s="668"/>
      <c r="EP1231" s="668"/>
      <c r="EQ1231" s="668"/>
      <c r="ER1231" s="668"/>
      <c r="ES1231" s="668"/>
      <c r="ET1231" s="668"/>
      <c r="EU1231" s="668"/>
      <c r="EV1231" s="668"/>
      <c r="EW1231" s="668"/>
      <c r="EX1231" s="668"/>
      <c r="EY1231" s="668"/>
      <c r="EZ1231" s="668"/>
      <c r="FA1231" s="668"/>
      <c r="FB1231" s="668"/>
      <c r="FC1231" s="668"/>
      <c r="FD1231" s="668"/>
      <c r="FE1231" s="668"/>
      <c r="FF1231" s="668"/>
    </row>
    <row r="1232" spans="1:162" s="668" customFormat="1" ht="24" customHeight="1">
      <c r="A1232" s="414"/>
      <c r="B1232" s="415" t="s">
        <v>595</v>
      </c>
      <c r="C1232" s="414"/>
      <c r="D1232" s="416" t="s">
        <v>1686</v>
      </c>
      <c r="E1232" s="417">
        <v>20672000</v>
      </c>
      <c r="F1232" s="417">
        <v>0</v>
      </c>
      <c r="G1232" s="417">
        <v>20672000</v>
      </c>
      <c r="H1232" s="667"/>
      <c r="I1232" s="665"/>
      <c r="J1232" s="666" t="s">
        <v>595</v>
      </c>
      <c r="K1232" s="665"/>
      <c r="L1232" s="585" t="s">
        <v>4311</v>
      </c>
      <c r="M1232" s="981">
        <f t="shared" si="57"/>
        <v>20672000</v>
      </c>
      <c r="N1232" s="981">
        <f t="shared" si="58"/>
        <v>0</v>
      </c>
      <c r="O1232" s="981">
        <f t="shared" si="59"/>
        <v>20672000</v>
      </c>
      <c r="P1232" s="667"/>
      <c r="Q1232" s="667"/>
      <c r="R1232" s="667"/>
      <c r="S1232" s="667"/>
      <c r="T1232" s="667"/>
      <c r="U1232" s="667"/>
      <c r="V1232" s="667"/>
      <c r="W1232" s="667"/>
      <c r="X1232" s="667"/>
      <c r="Y1232" s="667"/>
      <c r="Z1232" s="667"/>
      <c r="AA1232" s="667"/>
      <c r="AB1232" s="667"/>
      <c r="AC1232" s="667"/>
      <c r="AD1232" s="667"/>
      <c r="AE1232" s="667"/>
      <c r="AF1232" s="667"/>
      <c r="AG1232" s="667"/>
      <c r="AH1232" s="667"/>
      <c r="AI1232" s="667"/>
      <c r="AJ1232" s="667"/>
    </row>
    <row r="1233" spans="1:162" s="668" customFormat="1" ht="24" customHeight="1">
      <c r="A1233" s="385"/>
      <c r="B1233" s="385"/>
      <c r="C1233" s="384" t="s">
        <v>592</v>
      </c>
      <c r="D1233" s="418" t="s">
        <v>1687</v>
      </c>
      <c r="E1233" s="419">
        <v>11633000</v>
      </c>
      <c r="F1233" s="419">
        <v>0</v>
      </c>
      <c r="G1233" s="417">
        <v>11633000</v>
      </c>
      <c r="H1233" s="667"/>
      <c r="I1233" s="669"/>
      <c r="J1233" s="669"/>
      <c r="K1233" s="670" t="s">
        <v>592</v>
      </c>
      <c r="L1233" s="586" t="s">
        <v>4312</v>
      </c>
      <c r="M1233" s="982">
        <f t="shared" si="57"/>
        <v>11633000</v>
      </c>
      <c r="N1233" s="982">
        <f t="shared" si="58"/>
        <v>0</v>
      </c>
      <c r="O1233" s="982">
        <f t="shared" si="59"/>
        <v>11633000</v>
      </c>
      <c r="P1233" s="667"/>
      <c r="Q1233" s="667"/>
      <c r="R1233" s="667"/>
      <c r="S1233" s="667"/>
      <c r="T1233" s="667"/>
      <c r="U1233" s="667"/>
      <c r="V1233" s="667"/>
      <c r="W1233" s="667"/>
      <c r="X1233" s="667"/>
      <c r="Y1233" s="667"/>
      <c r="Z1233" s="667"/>
      <c r="AA1233" s="667"/>
      <c r="AB1233" s="667"/>
      <c r="AC1233" s="667"/>
      <c r="AD1233" s="667"/>
      <c r="AE1233" s="667"/>
      <c r="AF1233" s="667"/>
      <c r="AG1233" s="667"/>
      <c r="AH1233" s="667"/>
      <c r="AI1233" s="667"/>
      <c r="AJ1233" s="667"/>
    </row>
    <row r="1234" spans="1:162" s="668" customFormat="1" ht="24" customHeight="1">
      <c r="A1234" s="385"/>
      <c r="B1234" s="384"/>
      <c r="C1234" s="385" t="s">
        <v>595</v>
      </c>
      <c r="D1234" s="478" t="s">
        <v>1688</v>
      </c>
      <c r="E1234" s="419">
        <v>9039000</v>
      </c>
      <c r="F1234" s="419">
        <v>0</v>
      </c>
      <c r="G1234" s="417">
        <v>9039000</v>
      </c>
      <c r="H1234" s="667"/>
      <c r="I1234" s="669"/>
      <c r="J1234" s="670"/>
      <c r="K1234" s="669" t="s">
        <v>595</v>
      </c>
      <c r="L1234" s="586" t="s">
        <v>4313</v>
      </c>
      <c r="M1234" s="982">
        <f t="shared" si="57"/>
        <v>9039000</v>
      </c>
      <c r="N1234" s="982">
        <f t="shared" si="58"/>
        <v>0</v>
      </c>
      <c r="O1234" s="982">
        <f t="shared" si="59"/>
        <v>9039000</v>
      </c>
      <c r="P1234" s="667"/>
      <c r="Q1234" s="667"/>
      <c r="R1234" s="667"/>
      <c r="S1234" s="667"/>
      <c r="T1234" s="667"/>
      <c r="U1234" s="667"/>
      <c r="V1234" s="667"/>
      <c r="W1234" s="667"/>
      <c r="X1234" s="667"/>
      <c r="Y1234" s="667"/>
      <c r="Z1234" s="667"/>
      <c r="AA1234" s="667"/>
      <c r="AB1234" s="667"/>
      <c r="AC1234" s="667"/>
      <c r="AD1234" s="667"/>
      <c r="AE1234" s="667"/>
      <c r="AF1234" s="667"/>
      <c r="AG1234" s="667"/>
      <c r="AH1234" s="667"/>
      <c r="AI1234" s="667"/>
      <c r="AJ1234" s="667"/>
    </row>
    <row r="1235" spans="1:162" s="686" customFormat="1" ht="24" customHeight="1" thickBot="1">
      <c r="A1235" s="432" t="s">
        <v>1689</v>
      </c>
      <c r="B1235" s="432"/>
      <c r="C1235" s="433"/>
      <c r="D1235" s="434" t="s">
        <v>1690</v>
      </c>
      <c r="E1235" s="435">
        <v>25945614300</v>
      </c>
      <c r="F1235" s="435">
        <v>1315160500</v>
      </c>
      <c r="G1235" s="409">
        <v>27260774800</v>
      </c>
      <c r="H1235" s="698"/>
      <c r="I1235" s="689" t="s">
        <v>1689</v>
      </c>
      <c r="J1235" s="689"/>
      <c r="K1235" s="690"/>
      <c r="L1235" s="590" t="s">
        <v>4314</v>
      </c>
      <c r="M1235" s="987">
        <f t="shared" si="57"/>
        <v>25945614300</v>
      </c>
      <c r="N1235" s="987">
        <f t="shared" si="58"/>
        <v>1315160500</v>
      </c>
      <c r="O1235" s="987">
        <f t="shared" si="59"/>
        <v>27260774800</v>
      </c>
      <c r="P1235" s="698"/>
      <c r="Q1235" s="698"/>
      <c r="R1235" s="698"/>
      <c r="S1235" s="698"/>
      <c r="T1235" s="698"/>
      <c r="U1235" s="698"/>
      <c r="V1235" s="698"/>
      <c r="W1235" s="698"/>
      <c r="X1235" s="698"/>
      <c r="Y1235" s="698"/>
      <c r="Z1235" s="698"/>
      <c r="AA1235" s="698"/>
      <c r="AB1235" s="698"/>
      <c r="AC1235" s="698"/>
      <c r="AD1235" s="698"/>
      <c r="AE1235" s="698"/>
      <c r="AF1235" s="698"/>
      <c r="AG1235" s="698"/>
      <c r="AH1235" s="698"/>
      <c r="AI1235" s="698"/>
      <c r="AJ1235" s="698"/>
      <c r="AK1235" s="703"/>
      <c r="AL1235" s="703"/>
      <c r="AM1235" s="703"/>
      <c r="AN1235" s="703"/>
      <c r="AO1235" s="703"/>
      <c r="AP1235" s="703"/>
      <c r="AQ1235" s="703"/>
      <c r="AR1235" s="703"/>
      <c r="AS1235" s="703"/>
      <c r="AT1235" s="703"/>
      <c r="AU1235" s="703"/>
      <c r="AV1235" s="703"/>
      <c r="AW1235" s="703"/>
      <c r="AX1235" s="703"/>
      <c r="AY1235" s="703"/>
      <c r="AZ1235" s="703"/>
      <c r="BA1235" s="703"/>
      <c r="BB1235" s="703"/>
      <c r="BC1235" s="703"/>
      <c r="BD1235" s="703"/>
      <c r="BE1235" s="703"/>
      <c r="BF1235" s="703"/>
      <c r="BG1235" s="703"/>
      <c r="BH1235" s="703"/>
      <c r="BI1235" s="703"/>
      <c r="BJ1235" s="703"/>
      <c r="BK1235" s="703"/>
      <c r="BL1235" s="703"/>
      <c r="BM1235" s="703"/>
      <c r="BN1235" s="703"/>
      <c r="BO1235" s="703"/>
      <c r="BP1235" s="703"/>
      <c r="BQ1235" s="703"/>
      <c r="BR1235" s="703"/>
      <c r="BS1235" s="703"/>
      <c r="BT1235" s="703"/>
      <c r="BU1235" s="703"/>
      <c r="BV1235" s="703"/>
      <c r="BW1235" s="703"/>
      <c r="BX1235" s="703"/>
      <c r="BY1235" s="703"/>
      <c r="BZ1235" s="703"/>
      <c r="CA1235" s="703"/>
      <c r="CB1235" s="703"/>
      <c r="CC1235" s="703"/>
      <c r="CD1235" s="703"/>
      <c r="CE1235" s="703"/>
      <c r="CF1235" s="703"/>
      <c r="CG1235" s="703"/>
      <c r="CH1235" s="703"/>
      <c r="CI1235" s="703"/>
      <c r="CJ1235" s="703"/>
      <c r="CK1235" s="703"/>
      <c r="CL1235" s="703"/>
      <c r="CM1235" s="703"/>
      <c r="CN1235" s="703"/>
      <c r="CO1235" s="703"/>
      <c r="CP1235" s="703"/>
      <c r="CQ1235" s="703"/>
      <c r="CR1235" s="703"/>
      <c r="CS1235" s="703"/>
      <c r="CT1235" s="703"/>
      <c r="CU1235" s="703"/>
      <c r="CV1235" s="703"/>
      <c r="CW1235" s="703"/>
      <c r="CX1235" s="703"/>
      <c r="CY1235" s="703"/>
      <c r="CZ1235" s="703"/>
      <c r="DA1235" s="703"/>
      <c r="DB1235" s="703"/>
      <c r="DC1235" s="703"/>
      <c r="DD1235" s="703"/>
      <c r="DE1235" s="703"/>
      <c r="DF1235" s="703"/>
      <c r="DG1235" s="703"/>
      <c r="DH1235" s="703"/>
      <c r="DI1235" s="703"/>
      <c r="DJ1235" s="703"/>
      <c r="DK1235" s="703"/>
      <c r="DL1235" s="703"/>
      <c r="DM1235" s="703"/>
      <c r="DN1235" s="703"/>
      <c r="DO1235" s="703"/>
      <c r="DP1235" s="703"/>
      <c r="DQ1235" s="703"/>
      <c r="DR1235" s="703"/>
      <c r="DS1235" s="703"/>
      <c r="DT1235" s="703"/>
      <c r="DU1235" s="703"/>
      <c r="DV1235" s="703"/>
      <c r="DW1235" s="703"/>
      <c r="DX1235" s="703"/>
      <c r="DY1235" s="703"/>
      <c r="DZ1235" s="703"/>
      <c r="EA1235" s="703"/>
      <c r="EB1235" s="703"/>
      <c r="EC1235" s="703"/>
      <c r="ED1235" s="703"/>
      <c r="EE1235" s="703"/>
      <c r="EF1235" s="703"/>
      <c r="EG1235" s="703"/>
      <c r="EH1235" s="703"/>
      <c r="EI1235" s="703"/>
      <c r="EJ1235" s="703"/>
      <c r="EK1235" s="703"/>
      <c r="EL1235" s="703"/>
      <c r="EM1235" s="703"/>
      <c r="EN1235" s="703"/>
      <c r="EO1235" s="703"/>
      <c r="EP1235" s="703"/>
      <c r="EQ1235" s="703"/>
      <c r="ER1235" s="703"/>
      <c r="ES1235" s="703"/>
      <c r="ET1235" s="703"/>
      <c r="EU1235" s="703"/>
      <c r="EV1235" s="703"/>
      <c r="EW1235" s="703"/>
      <c r="EX1235" s="703"/>
      <c r="EY1235" s="703"/>
      <c r="EZ1235" s="703"/>
      <c r="FA1235" s="703"/>
      <c r="FB1235" s="703"/>
      <c r="FC1235" s="703"/>
      <c r="FD1235" s="703"/>
      <c r="FE1235" s="703"/>
      <c r="FF1235" s="703"/>
    </row>
    <row r="1236" spans="1:162" s="686" customFormat="1" ht="24" customHeight="1" thickTop="1" thickBot="1">
      <c r="A1236" s="743" t="s">
        <v>1691</v>
      </c>
      <c r="B1236" s="744"/>
      <c r="C1236" s="743"/>
      <c r="D1236" s="748" t="s">
        <v>1692</v>
      </c>
      <c r="E1236" s="409">
        <v>23337670530</v>
      </c>
      <c r="F1236" s="409">
        <v>1180372500</v>
      </c>
      <c r="G1236" s="409">
        <v>24518043030</v>
      </c>
      <c r="H1236" s="698"/>
      <c r="I1236" s="745" t="s">
        <v>1691</v>
      </c>
      <c r="J1236" s="746"/>
      <c r="K1236" s="745"/>
      <c r="L1236" s="618" t="s">
        <v>4315</v>
      </c>
      <c r="M1236" s="979">
        <f t="shared" si="57"/>
        <v>23337670530</v>
      </c>
      <c r="N1236" s="979">
        <f t="shared" si="58"/>
        <v>1180372500</v>
      </c>
      <c r="O1236" s="979">
        <f t="shared" si="59"/>
        <v>24518043030</v>
      </c>
      <c r="P1236" s="698"/>
      <c r="Q1236" s="698"/>
      <c r="R1236" s="698"/>
      <c r="S1236" s="698"/>
      <c r="T1236" s="698"/>
      <c r="U1236" s="698"/>
      <c r="V1236" s="698"/>
      <c r="W1236" s="698"/>
      <c r="X1236" s="698"/>
      <c r="Y1236" s="698"/>
      <c r="Z1236" s="698"/>
      <c r="AA1236" s="698"/>
      <c r="AB1236" s="698"/>
      <c r="AC1236" s="698"/>
      <c r="AD1236" s="698"/>
      <c r="AE1236" s="698"/>
      <c r="AF1236" s="698"/>
      <c r="AG1236" s="698"/>
      <c r="AH1236" s="698"/>
      <c r="AI1236" s="698"/>
      <c r="AJ1236" s="698"/>
      <c r="AK1236" s="703"/>
      <c r="AL1236" s="703"/>
      <c r="AM1236" s="703"/>
      <c r="AN1236" s="703"/>
      <c r="AO1236" s="703"/>
      <c r="AP1236" s="703"/>
      <c r="AQ1236" s="703"/>
      <c r="AR1236" s="703"/>
      <c r="AS1236" s="703"/>
      <c r="AT1236" s="703"/>
      <c r="AU1236" s="703"/>
      <c r="AV1236" s="703"/>
      <c r="AW1236" s="703"/>
      <c r="AX1236" s="703"/>
      <c r="AY1236" s="703"/>
      <c r="AZ1236" s="703"/>
      <c r="BA1236" s="703"/>
      <c r="BB1236" s="703"/>
      <c r="BC1236" s="703"/>
      <c r="BD1236" s="703"/>
      <c r="BE1236" s="703"/>
      <c r="BF1236" s="703"/>
      <c r="BG1236" s="703"/>
      <c r="BH1236" s="703"/>
      <c r="BI1236" s="703"/>
      <c r="BJ1236" s="703"/>
      <c r="BK1236" s="703"/>
      <c r="BL1236" s="703"/>
      <c r="BM1236" s="703"/>
      <c r="BN1236" s="703"/>
      <c r="BO1236" s="703"/>
      <c r="BP1236" s="703"/>
      <c r="BQ1236" s="703"/>
      <c r="BR1236" s="703"/>
      <c r="BS1236" s="703"/>
      <c r="BT1236" s="703"/>
      <c r="BU1236" s="703"/>
      <c r="BV1236" s="703"/>
      <c r="BW1236" s="703"/>
      <c r="BX1236" s="703"/>
      <c r="BY1236" s="703"/>
      <c r="BZ1236" s="703"/>
      <c r="CA1236" s="703"/>
      <c r="CB1236" s="703"/>
      <c r="CC1236" s="703"/>
      <c r="CD1236" s="703"/>
      <c r="CE1236" s="703"/>
      <c r="CF1236" s="703"/>
      <c r="CG1236" s="703"/>
      <c r="CH1236" s="703"/>
      <c r="CI1236" s="703"/>
      <c r="CJ1236" s="703"/>
      <c r="CK1236" s="703"/>
      <c r="CL1236" s="703"/>
      <c r="CM1236" s="703"/>
      <c r="CN1236" s="703"/>
      <c r="CO1236" s="703"/>
      <c r="CP1236" s="703"/>
      <c r="CQ1236" s="703"/>
      <c r="CR1236" s="703"/>
      <c r="CS1236" s="703"/>
      <c r="CT1236" s="703"/>
      <c r="CU1236" s="703"/>
      <c r="CV1236" s="703"/>
      <c r="CW1236" s="703"/>
      <c r="CX1236" s="703"/>
      <c r="CY1236" s="703"/>
      <c r="CZ1236" s="703"/>
      <c r="DA1236" s="703"/>
      <c r="DB1236" s="703"/>
      <c r="DC1236" s="703"/>
      <c r="DD1236" s="703"/>
      <c r="DE1236" s="703"/>
      <c r="DF1236" s="703"/>
      <c r="DG1236" s="703"/>
      <c r="DH1236" s="703"/>
      <c r="DI1236" s="703"/>
      <c r="DJ1236" s="703"/>
      <c r="DK1236" s="703"/>
      <c r="DL1236" s="703"/>
      <c r="DM1236" s="703"/>
      <c r="DN1236" s="703"/>
      <c r="DO1236" s="703"/>
      <c r="DP1236" s="703"/>
      <c r="DQ1236" s="703"/>
      <c r="DR1236" s="703"/>
      <c r="DS1236" s="703"/>
      <c r="DT1236" s="703"/>
      <c r="DU1236" s="703"/>
      <c r="DV1236" s="703"/>
      <c r="DW1236" s="703"/>
      <c r="DX1236" s="703"/>
      <c r="DY1236" s="703"/>
      <c r="DZ1236" s="703"/>
      <c r="EA1236" s="703"/>
      <c r="EB1236" s="703"/>
      <c r="EC1236" s="703"/>
      <c r="ED1236" s="703"/>
      <c r="EE1236" s="703"/>
      <c r="EF1236" s="703"/>
      <c r="EG1236" s="703"/>
      <c r="EH1236" s="703"/>
      <c r="EI1236" s="703"/>
      <c r="EJ1236" s="703"/>
      <c r="EK1236" s="703"/>
      <c r="EL1236" s="703"/>
      <c r="EM1236" s="703"/>
      <c r="EN1236" s="703"/>
      <c r="EO1236" s="703"/>
      <c r="EP1236" s="703"/>
      <c r="EQ1236" s="703"/>
      <c r="ER1236" s="703"/>
      <c r="ES1236" s="703"/>
      <c r="ET1236" s="703"/>
      <c r="EU1236" s="703"/>
      <c r="EV1236" s="703"/>
      <c r="EW1236" s="703"/>
      <c r="EX1236" s="703"/>
      <c r="EY1236" s="703"/>
      <c r="EZ1236" s="703"/>
      <c r="FA1236" s="703"/>
      <c r="FB1236" s="703"/>
      <c r="FC1236" s="703"/>
      <c r="FD1236" s="703"/>
      <c r="FE1236" s="703"/>
      <c r="FF1236" s="703"/>
    </row>
    <row r="1237" spans="1:162" s="678" customFormat="1" ht="24" customHeight="1" thickTop="1" thickBot="1">
      <c r="A1237" s="436" t="s">
        <v>1693</v>
      </c>
      <c r="B1237" s="436"/>
      <c r="C1237" s="437"/>
      <c r="D1237" s="438" t="s">
        <v>1694</v>
      </c>
      <c r="E1237" s="439">
        <v>413900000</v>
      </c>
      <c r="F1237" s="439">
        <v>0</v>
      </c>
      <c r="G1237" s="439">
        <v>413900000</v>
      </c>
      <c r="H1237" s="667"/>
      <c r="I1237" s="692" t="s">
        <v>1693</v>
      </c>
      <c r="J1237" s="692"/>
      <c r="K1237" s="693"/>
      <c r="L1237" s="591" t="s">
        <v>4316</v>
      </c>
      <c r="M1237" s="980">
        <f t="shared" si="57"/>
        <v>413900000</v>
      </c>
      <c r="N1237" s="980">
        <f t="shared" si="58"/>
        <v>0</v>
      </c>
      <c r="O1237" s="980">
        <f t="shared" si="59"/>
        <v>413900000</v>
      </c>
      <c r="P1237" s="667"/>
      <c r="Q1237" s="667"/>
      <c r="R1237" s="667"/>
      <c r="S1237" s="667"/>
      <c r="T1237" s="667"/>
      <c r="U1237" s="667"/>
      <c r="V1237" s="667"/>
      <c r="W1237" s="667"/>
      <c r="X1237" s="667"/>
      <c r="Y1237" s="667"/>
      <c r="Z1237" s="667"/>
      <c r="AA1237" s="667"/>
      <c r="AB1237" s="667"/>
      <c r="AC1237" s="667"/>
      <c r="AD1237" s="667"/>
      <c r="AE1237" s="667"/>
      <c r="AF1237" s="667"/>
      <c r="AG1237" s="667"/>
      <c r="AH1237" s="667"/>
      <c r="AI1237" s="667"/>
      <c r="AJ1237" s="667"/>
      <c r="AK1237" s="668"/>
      <c r="AL1237" s="668"/>
      <c r="AM1237" s="668"/>
      <c r="AN1237" s="668"/>
      <c r="AO1237" s="668"/>
      <c r="AP1237" s="668"/>
      <c r="AQ1237" s="668"/>
      <c r="AR1237" s="668"/>
      <c r="AS1237" s="668"/>
      <c r="AT1237" s="668"/>
      <c r="AU1237" s="668"/>
      <c r="AV1237" s="668"/>
      <c r="AW1237" s="668"/>
      <c r="AX1237" s="668"/>
      <c r="AY1237" s="668"/>
      <c r="AZ1237" s="668"/>
      <c r="BA1237" s="668"/>
      <c r="BB1237" s="668"/>
      <c r="BC1237" s="668"/>
      <c r="BD1237" s="668"/>
      <c r="BE1237" s="668"/>
      <c r="BF1237" s="668"/>
      <c r="BG1237" s="668"/>
      <c r="BH1237" s="668"/>
      <c r="BI1237" s="668"/>
      <c r="BJ1237" s="668"/>
      <c r="BK1237" s="668"/>
      <c r="BL1237" s="668"/>
      <c r="BM1237" s="668"/>
      <c r="BN1237" s="668"/>
      <c r="BO1237" s="668"/>
      <c r="BP1237" s="668"/>
      <c r="BQ1237" s="668"/>
      <c r="BR1237" s="668"/>
      <c r="BS1237" s="668"/>
      <c r="BT1237" s="668"/>
      <c r="BU1237" s="668"/>
      <c r="BV1237" s="668"/>
      <c r="BW1237" s="668"/>
      <c r="BX1237" s="668"/>
      <c r="BY1237" s="668"/>
      <c r="BZ1237" s="668"/>
      <c r="CA1237" s="668"/>
      <c r="CB1237" s="668"/>
      <c r="CC1237" s="668"/>
      <c r="CD1237" s="668"/>
      <c r="CE1237" s="668"/>
      <c r="CF1237" s="668"/>
      <c r="CG1237" s="668"/>
      <c r="CH1237" s="668"/>
      <c r="CI1237" s="668"/>
      <c r="CJ1237" s="668"/>
      <c r="CK1237" s="668"/>
      <c r="CL1237" s="668"/>
      <c r="CM1237" s="668"/>
      <c r="CN1237" s="668"/>
      <c r="CO1237" s="668"/>
      <c r="CP1237" s="668"/>
      <c r="CQ1237" s="668"/>
      <c r="CR1237" s="668"/>
      <c r="CS1237" s="668"/>
      <c r="CT1237" s="668"/>
      <c r="CU1237" s="668"/>
      <c r="CV1237" s="668"/>
      <c r="CW1237" s="668"/>
      <c r="CX1237" s="668"/>
      <c r="CY1237" s="668"/>
      <c r="CZ1237" s="668"/>
      <c r="DA1237" s="668"/>
      <c r="DB1237" s="668"/>
      <c r="DC1237" s="668"/>
      <c r="DD1237" s="668"/>
      <c r="DE1237" s="668"/>
      <c r="DF1237" s="668"/>
      <c r="DG1237" s="668"/>
      <c r="DH1237" s="668"/>
      <c r="DI1237" s="668"/>
      <c r="DJ1237" s="668"/>
      <c r="DK1237" s="668"/>
      <c r="DL1237" s="668"/>
      <c r="DM1237" s="668"/>
      <c r="DN1237" s="668"/>
      <c r="DO1237" s="668"/>
      <c r="DP1237" s="668"/>
      <c r="DQ1237" s="668"/>
      <c r="DR1237" s="668"/>
      <c r="DS1237" s="668"/>
      <c r="DT1237" s="668"/>
      <c r="DU1237" s="668"/>
      <c r="DV1237" s="668"/>
      <c r="DW1237" s="668"/>
      <c r="DX1237" s="668"/>
      <c r="DY1237" s="668"/>
      <c r="DZ1237" s="668"/>
      <c r="EA1237" s="668"/>
      <c r="EB1237" s="668"/>
      <c r="EC1237" s="668"/>
      <c r="ED1237" s="668"/>
      <c r="EE1237" s="668"/>
      <c r="EF1237" s="668"/>
      <c r="EG1237" s="668"/>
      <c r="EH1237" s="668"/>
      <c r="EI1237" s="668"/>
      <c r="EJ1237" s="668"/>
      <c r="EK1237" s="668"/>
      <c r="EL1237" s="668"/>
      <c r="EM1237" s="668"/>
      <c r="EN1237" s="668"/>
      <c r="EO1237" s="668"/>
      <c r="EP1237" s="668"/>
      <c r="EQ1237" s="668"/>
      <c r="ER1237" s="668"/>
      <c r="ES1237" s="668"/>
      <c r="ET1237" s="668"/>
      <c r="EU1237" s="668"/>
      <c r="EV1237" s="668"/>
      <c r="EW1237" s="668"/>
      <c r="EX1237" s="668"/>
      <c r="EY1237" s="668"/>
      <c r="EZ1237" s="668"/>
      <c r="FA1237" s="668"/>
      <c r="FB1237" s="668"/>
      <c r="FC1237" s="668"/>
      <c r="FD1237" s="668"/>
      <c r="FE1237" s="668"/>
      <c r="FF1237" s="668"/>
    </row>
    <row r="1238" spans="1:162" s="668" customFormat="1" ht="24" customHeight="1" thickTop="1">
      <c r="A1238" s="414"/>
      <c r="B1238" s="415" t="s">
        <v>592</v>
      </c>
      <c r="C1238" s="414"/>
      <c r="D1238" s="416" t="s">
        <v>593</v>
      </c>
      <c r="E1238" s="417">
        <v>142390300</v>
      </c>
      <c r="F1238" s="417">
        <v>0</v>
      </c>
      <c r="G1238" s="417">
        <v>142390300</v>
      </c>
      <c r="H1238" s="667"/>
      <c r="I1238" s="665"/>
      <c r="J1238" s="666" t="s">
        <v>592</v>
      </c>
      <c r="K1238" s="665"/>
      <c r="L1238" s="585" t="s">
        <v>3684</v>
      </c>
      <c r="M1238" s="981">
        <f t="shared" si="57"/>
        <v>142390300</v>
      </c>
      <c r="N1238" s="981">
        <f t="shared" si="58"/>
        <v>0</v>
      </c>
      <c r="O1238" s="981">
        <f t="shared" si="59"/>
        <v>142390300</v>
      </c>
      <c r="P1238" s="667"/>
      <c r="Q1238" s="667"/>
      <c r="R1238" s="667"/>
      <c r="S1238" s="667"/>
      <c r="T1238" s="667"/>
      <c r="U1238" s="667"/>
      <c r="V1238" s="667"/>
      <c r="W1238" s="667"/>
      <c r="X1238" s="667"/>
      <c r="Y1238" s="667"/>
      <c r="Z1238" s="667"/>
      <c r="AA1238" s="667"/>
      <c r="AB1238" s="667"/>
      <c r="AC1238" s="667"/>
      <c r="AD1238" s="667"/>
      <c r="AE1238" s="667"/>
      <c r="AF1238" s="667"/>
      <c r="AG1238" s="667"/>
      <c r="AH1238" s="667"/>
      <c r="AI1238" s="667"/>
      <c r="AJ1238" s="667"/>
    </row>
    <row r="1239" spans="1:162" s="668" customFormat="1" ht="24" customHeight="1">
      <c r="A1239" s="428"/>
      <c r="B1239" s="428"/>
      <c r="C1239" s="429" t="s">
        <v>592</v>
      </c>
      <c r="D1239" s="430" t="s">
        <v>594</v>
      </c>
      <c r="E1239" s="431">
        <v>142390300</v>
      </c>
      <c r="F1239" s="431">
        <v>0</v>
      </c>
      <c r="G1239" s="417">
        <v>142390300</v>
      </c>
      <c r="H1239" s="667"/>
      <c r="I1239" s="679"/>
      <c r="J1239" s="679"/>
      <c r="K1239" s="680" t="s">
        <v>592</v>
      </c>
      <c r="L1239" s="588" t="s">
        <v>3327</v>
      </c>
      <c r="M1239" s="985">
        <f t="shared" si="57"/>
        <v>142390300</v>
      </c>
      <c r="N1239" s="985">
        <f t="shared" si="58"/>
        <v>0</v>
      </c>
      <c r="O1239" s="985">
        <f t="shared" si="59"/>
        <v>142390300</v>
      </c>
      <c r="P1239" s="667"/>
      <c r="Q1239" s="667"/>
      <c r="R1239" s="667"/>
      <c r="S1239" s="667"/>
      <c r="T1239" s="667"/>
      <c r="U1239" s="667"/>
      <c r="V1239" s="667"/>
      <c r="W1239" s="667"/>
      <c r="X1239" s="667"/>
      <c r="Y1239" s="667"/>
      <c r="Z1239" s="667"/>
      <c r="AA1239" s="667"/>
      <c r="AB1239" s="667"/>
      <c r="AC1239" s="667"/>
      <c r="AD1239" s="667"/>
      <c r="AE1239" s="667"/>
      <c r="AF1239" s="667"/>
      <c r="AG1239" s="667"/>
      <c r="AH1239" s="667"/>
      <c r="AI1239" s="667"/>
      <c r="AJ1239" s="667"/>
    </row>
    <row r="1240" spans="1:162" s="684" customFormat="1" ht="24" customHeight="1">
      <c r="A1240" s="384"/>
      <c r="B1240" s="385" t="s">
        <v>595</v>
      </c>
      <c r="C1240" s="385"/>
      <c r="D1240" s="418" t="s">
        <v>1695</v>
      </c>
      <c r="E1240" s="419">
        <v>177719400</v>
      </c>
      <c r="F1240" s="419">
        <v>0</v>
      </c>
      <c r="G1240" s="417">
        <v>177719400</v>
      </c>
      <c r="H1240" s="667"/>
      <c r="I1240" s="670"/>
      <c r="J1240" s="669" t="s">
        <v>595</v>
      </c>
      <c r="K1240" s="669"/>
      <c r="L1240" s="586" t="s">
        <v>4317</v>
      </c>
      <c r="M1240" s="982">
        <f t="shared" si="57"/>
        <v>177719400</v>
      </c>
      <c r="N1240" s="982">
        <f t="shared" si="58"/>
        <v>0</v>
      </c>
      <c r="O1240" s="982">
        <f t="shared" si="59"/>
        <v>177719400</v>
      </c>
      <c r="P1240" s="667"/>
      <c r="Q1240" s="667"/>
      <c r="R1240" s="667"/>
      <c r="S1240" s="667"/>
      <c r="T1240" s="667"/>
      <c r="U1240" s="667"/>
      <c r="V1240" s="667"/>
      <c r="W1240" s="667"/>
      <c r="X1240" s="667"/>
      <c r="Y1240" s="667"/>
      <c r="Z1240" s="667"/>
      <c r="AA1240" s="667"/>
      <c r="AB1240" s="667"/>
      <c r="AC1240" s="667"/>
      <c r="AD1240" s="667"/>
      <c r="AE1240" s="667"/>
      <c r="AF1240" s="667"/>
      <c r="AG1240" s="667"/>
      <c r="AH1240" s="667"/>
      <c r="AI1240" s="667"/>
      <c r="AJ1240" s="667"/>
      <c r="AK1240" s="668"/>
      <c r="AL1240" s="668"/>
      <c r="AM1240" s="668"/>
      <c r="AN1240" s="668"/>
      <c r="AO1240" s="668"/>
      <c r="AP1240" s="668"/>
      <c r="AQ1240" s="668"/>
      <c r="AR1240" s="668"/>
      <c r="AS1240" s="668"/>
      <c r="AT1240" s="668"/>
      <c r="AU1240" s="668"/>
      <c r="AV1240" s="668"/>
      <c r="AW1240" s="668"/>
      <c r="AX1240" s="668"/>
      <c r="AY1240" s="668"/>
      <c r="AZ1240" s="668"/>
      <c r="BA1240" s="668"/>
      <c r="BB1240" s="668"/>
      <c r="BC1240" s="668"/>
      <c r="BD1240" s="668"/>
      <c r="BE1240" s="668"/>
      <c r="BF1240" s="668"/>
      <c r="BG1240" s="668"/>
      <c r="BH1240" s="668"/>
      <c r="BI1240" s="668"/>
      <c r="BJ1240" s="668"/>
      <c r="BK1240" s="668"/>
      <c r="BL1240" s="668"/>
      <c r="BM1240" s="668"/>
      <c r="BN1240" s="668"/>
      <c r="BO1240" s="668"/>
      <c r="BP1240" s="668"/>
      <c r="BQ1240" s="668"/>
      <c r="BR1240" s="668"/>
      <c r="BS1240" s="668"/>
      <c r="BT1240" s="668"/>
      <c r="BU1240" s="668"/>
      <c r="BV1240" s="668"/>
      <c r="BW1240" s="668"/>
      <c r="BX1240" s="668"/>
      <c r="BY1240" s="668"/>
      <c r="BZ1240" s="668"/>
      <c r="CA1240" s="668"/>
      <c r="CB1240" s="668"/>
      <c r="CC1240" s="668"/>
      <c r="CD1240" s="668"/>
      <c r="CE1240" s="668"/>
      <c r="CF1240" s="668"/>
      <c r="CG1240" s="668"/>
      <c r="CH1240" s="668"/>
      <c r="CI1240" s="668"/>
      <c r="CJ1240" s="668"/>
      <c r="CK1240" s="668"/>
      <c r="CL1240" s="668"/>
      <c r="CM1240" s="668"/>
      <c r="CN1240" s="668"/>
      <c r="CO1240" s="668"/>
      <c r="CP1240" s="668"/>
      <c r="CQ1240" s="668"/>
      <c r="CR1240" s="668"/>
      <c r="CS1240" s="668"/>
      <c r="CT1240" s="668"/>
      <c r="CU1240" s="668"/>
      <c r="CV1240" s="668"/>
      <c r="CW1240" s="668"/>
      <c r="CX1240" s="668"/>
      <c r="CY1240" s="668"/>
      <c r="CZ1240" s="668"/>
      <c r="DA1240" s="668"/>
      <c r="DB1240" s="668"/>
      <c r="DC1240" s="668"/>
      <c r="DD1240" s="668"/>
      <c r="DE1240" s="668"/>
      <c r="DF1240" s="668"/>
      <c r="DG1240" s="668"/>
      <c r="DH1240" s="668"/>
      <c r="DI1240" s="668"/>
      <c r="DJ1240" s="668"/>
      <c r="DK1240" s="668"/>
      <c r="DL1240" s="668"/>
      <c r="DM1240" s="668"/>
      <c r="DN1240" s="668"/>
      <c r="DO1240" s="668"/>
      <c r="DP1240" s="668"/>
      <c r="DQ1240" s="668"/>
      <c r="DR1240" s="668"/>
      <c r="DS1240" s="668"/>
      <c r="DT1240" s="668"/>
      <c r="DU1240" s="668"/>
      <c r="DV1240" s="668"/>
      <c r="DW1240" s="668"/>
      <c r="DX1240" s="668"/>
      <c r="DY1240" s="668"/>
      <c r="DZ1240" s="668"/>
      <c r="EA1240" s="668"/>
      <c r="EB1240" s="668"/>
      <c r="EC1240" s="668"/>
      <c r="ED1240" s="668"/>
      <c r="EE1240" s="668"/>
      <c r="EF1240" s="668"/>
      <c r="EG1240" s="668"/>
      <c r="EH1240" s="668"/>
      <c r="EI1240" s="668"/>
      <c r="EJ1240" s="668"/>
      <c r="EK1240" s="668"/>
      <c r="EL1240" s="668"/>
      <c r="EM1240" s="668"/>
      <c r="EN1240" s="668"/>
      <c r="EO1240" s="668"/>
      <c r="EP1240" s="668"/>
      <c r="EQ1240" s="668"/>
      <c r="ER1240" s="668"/>
      <c r="ES1240" s="668"/>
      <c r="ET1240" s="668"/>
      <c r="EU1240" s="668"/>
      <c r="EV1240" s="668"/>
      <c r="EW1240" s="668"/>
      <c r="EX1240" s="668"/>
      <c r="EY1240" s="668"/>
      <c r="EZ1240" s="668"/>
      <c r="FA1240" s="668"/>
      <c r="FB1240" s="668"/>
      <c r="FC1240" s="668"/>
      <c r="FD1240" s="668"/>
      <c r="FE1240" s="668"/>
      <c r="FF1240" s="668"/>
    </row>
    <row r="1241" spans="1:162" s="684" customFormat="1" ht="24" customHeight="1">
      <c r="A1241" s="385"/>
      <c r="B1241" s="384"/>
      <c r="C1241" s="385" t="s">
        <v>595</v>
      </c>
      <c r="D1241" s="418" t="s">
        <v>1696</v>
      </c>
      <c r="E1241" s="419">
        <v>82479300</v>
      </c>
      <c r="F1241" s="419">
        <v>0</v>
      </c>
      <c r="G1241" s="419">
        <v>82479300</v>
      </c>
      <c r="H1241" s="667"/>
      <c r="I1241" s="669"/>
      <c r="J1241" s="670"/>
      <c r="K1241" s="669" t="s">
        <v>595</v>
      </c>
      <c r="L1241" s="586" t="s">
        <v>3426</v>
      </c>
      <c r="M1241" s="982">
        <f t="shared" si="57"/>
        <v>82479300</v>
      </c>
      <c r="N1241" s="982">
        <f t="shared" si="58"/>
        <v>0</v>
      </c>
      <c r="O1241" s="982">
        <f t="shared" si="59"/>
        <v>82479300</v>
      </c>
      <c r="P1241" s="667"/>
      <c r="Q1241" s="667"/>
      <c r="R1241" s="667"/>
      <c r="S1241" s="667"/>
      <c r="T1241" s="667"/>
      <c r="U1241" s="667"/>
      <c r="V1241" s="667"/>
      <c r="W1241" s="667"/>
      <c r="X1241" s="667"/>
      <c r="Y1241" s="667"/>
      <c r="Z1241" s="667"/>
      <c r="AA1241" s="667"/>
      <c r="AB1241" s="667"/>
      <c r="AC1241" s="667"/>
      <c r="AD1241" s="667"/>
      <c r="AE1241" s="667"/>
      <c r="AF1241" s="667"/>
      <c r="AG1241" s="667"/>
      <c r="AH1241" s="667"/>
      <c r="AI1241" s="667"/>
      <c r="AJ1241" s="667"/>
      <c r="AK1241" s="668"/>
      <c r="AL1241" s="668"/>
      <c r="AM1241" s="668"/>
      <c r="AN1241" s="668"/>
      <c r="AO1241" s="668"/>
      <c r="AP1241" s="668"/>
      <c r="AQ1241" s="668"/>
      <c r="AR1241" s="668"/>
      <c r="AS1241" s="668"/>
      <c r="AT1241" s="668"/>
      <c r="AU1241" s="668"/>
      <c r="AV1241" s="668"/>
      <c r="AW1241" s="668"/>
      <c r="AX1241" s="668"/>
      <c r="AY1241" s="668"/>
      <c r="AZ1241" s="668"/>
      <c r="BA1241" s="668"/>
      <c r="BB1241" s="668"/>
      <c r="BC1241" s="668"/>
      <c r="BD1241" s="668"/>
      <c r="BE1241" s="668"/>
      <c r="BF1241" s="668"/>
      <c r="BG1241" s="668"/>
      <c r="BH1241" s="668"/>
      <c r="BI1241" s="668"/>
      <c r="BJ1241" s="668"/>
      <c r="BK1241" s="668"/>
      <c r="BL1241" s="668"/>
      <c r="BM1241" s="668"/>
      <c r="BN1241" s="668"/>
      <c r="BO1241" s="668"/>
      <c r="BP1241" s="668"/>
      <c r="BQ1241" s="668"/>
      <c r="BR1241" s="668"/>
      <c r="BS1241" s="668"/>
      <c r="BT1241" s="668"/>
      <c r="BU1241" s="668"/>
      <c r="BV1241" s="668"/>
      <c r="BW1241" s="668"/>
      <c r="BX1241" s="668"/>
      <c r="BY1241" s="668"/>
      <c r="BZ1241" s="668"/>
      <c r="CA1241" s="668"/>
      <c r="CB1241" s="668"/>
      <c r="CC1241" s="668"/>
      <c r="CD1241" s="668"/>
      <c r="CE1241" s="668"/>
      <c r="CF1241" s="668"/>
      <c r="CG1241" s="668"/>
      <c r="CH1241" s="668"/>
      <c r="CI1241" s="668"/>
      <c r="CJ1241" s="668"/>
      <c r="CK1241" s="668"/>
      <c r="CL1241" s="668"/>
      <c r="CM1241" s="668"/>
      <c r="CN1241" s="668"/>
      <c r="CO1241" s="668"/>
      <c r="CP1241" s="668"/>
      <c r="CQ1241" s="668"/>
      <c r="CR1241" s="668"/>
      <c r="CS1241" s="668"/>
      <c r="CT1241" s="668"/>
      <c r="CU1241" s="668"/>
      <c r="CV1241" s="668"/>
      <c r="CW1241" s="668"/>
      <c r="CX1241" s="668"/>
      <c r="CY1241" s="668"/>
      <c r="CZ1241" s="668"/>
      <c r="DA1241" s="668"/>
      <c r="DB1241" s="668"/>
      <c r="DC1241" s="668"/>
      <c r="DD1241" s="668"/>
      <c r="DE1241" s="668"/>
      <c r="DF1241" s="668"/>
      <c r="DG1241" s="668"/>
      <c r="DH1241" s="668"/>
      <c r="DI1241" s="668"/>
      <c r="DJ1241" s="668"/>
      <c r="DK1241" s="668"/>
      <c r="DL1241" s="668"/>
      <c r="DM1241" s="668"/>
      <c r="DN1241" s="668"/>
      <c r="DO1241" s="668"/>
      <c r="DP1241" s="668"/>
      <c r="DQ1241" s="668"/>
      <c r="DR1241" s="668"/>
      <c r="DS1241" s="668"/>
      <c r="DT1241" s="668"/>
      <c r="DU1241" s="668"/>
      <c r="DV1241" s="668"/>
      <c r="DW1241" s="668"/>
      <c r="DX1241" s="668"/>
      <c r="DY1241" s="668"/>
      <c r="DZ1241" s="668"/>
      <c r="EA1241" s="668"/>
      <c r="EB1241" s="668"/>
      <c r="EC1241" s="668"/>
      <c r="ED1241" s="668"/>
      <c r="EE1241" s="668"/>
      <c r="EF1241" s="668"/>
      <c r="EG1241" s="668"/>
      <c r="EH1241" s="668"/>
      <c r="EI1241" s="668"/>
      <c r="EJ1241" s="668"/>
      <c r="EK1241" s="668"/>
      <c r="EL1241" s="668"/>
      <c r="EM1241" s="668"/>
      <c r="EN1241" s="668"/>
      <c r="EO1241" s="668"/>
      <c r="EP1241" s="668"/>
      <c r="EQ1241" s="668"/>
      <c r="ER1241" s="668"/>
      <c r="ES1241" s="668"/>
      <c r="ET1241" s="668"/>
      <c r="EU1241" s="668"/>
      <c r="EV1241" s="668"/>
      <c r="EW1241" s="668"/>
      <c r="EX1241" s="668"/>
      <c r="EY1241" s="668"/>
      <c r="EZ1241" s="668"/>
      <c r="FA1241" s="668"/>
      <c r="FB1241" s="668"/>
      <c r="FC1241" s="668"/>
      <c r="FD1241" s="668"/>
      <c r="FE1241" s="668"/>
      <c r="FF1241" s="668"/>
    </row>
    <row r="1242" spans="1:162" s="668" customFormat="1" ht="24" customHeight="1">
      <c r="A1242" s="414"/>
      <c r="B1242" s="414"/>
      <c r="C1242" s="415" t="s">
        <v>603</v>
      </c>
      <c r="D1242" s="552" t="s">
        <v>1697</v>
      </c>
      <c r="E1242" s="417">
        <v>95240100</v>
      </c>
      <c r="F1242" s="417">
        <v>0</v>
      </c>
      <c r="G1242" s="417">
        <v>95240100</v>
      </c>
      <c r="H1242" s="667"/>
      <c r="I1242" s="665"/>
      <c r="J1242" s="665"/>
      <c r="K1242" s="666" t="s">
        <v>603</v>
      </c>
      <c r="L1242" s="585" t="s">
        <v>4318</v>
      </c>
      <c r="M1242" s="981">
        <f t="shared" si="57"/>
        <v>95240100</v>
      </c>
      <c r="N1242" s="981">
        <f t="shared" si="58"/>
        <v>0</v>
      </c>
      <c r="O1242" s="981">
        <f t="shared" si="59"/>
        <v>95240100</v>
      </c>
      <c r="P1242" s="667"/>
      <c r="Q1242" s="667"/>
      <c r="R1242" s="667"/>
      <c r="S1242" s="667"/>
      <c r="T1242" s="667"/>
      <c r="U1242" s="667"/>
      <c r="V1242" s="667"/>
      <c r="W1242" s="667"/>
      <c r="X1242" s="667"/>
      <c r="Y1242" s="667"/>
      <c r="Z1242" s="667"/>
      <c r="AA1242" s="667"/>
      <c r="AB1242" s="667"/>
      <c r="AC1242" s="667"/>
      <c r="AD1242" s="667"/>
      <c r="AE1242" s="667"/>
      <c r="AF1242" s="667"/>
      <c r="AG1242" s="667"/>
      <c r="AH1242" s="667"/>
      <c r="AI1242" s="667"/>
      <c r="AJ1242" s="667"/>
    </row>
    <row r="1243" spans="1:162" s="668" customFormat="1" ht="24" customHeight="1">
      <c r="A1243" s="385"/>
      <c r="B1243" s="384" t="s">
        <v>599</v>
      </c>
      <c r="C1243" s="385"/>
      <c r="D1243" s="418" t="s">
        <v>1698</v>
      </c>
      <c r="E1243" s="419">
        <v>93790300</v>
      </c>
      <c r="F1243" s="419">
        <v>0</v>
      </c>
      <c r="G1243" s="417">
        <v>93790300</v>
      </c>
      <c r="H1243" s="667"/>
      <c r="I1243" s="669"/>
      <c r="J1243" s="670" t="s">
        <v>599</v>
      </c>
      <c r="K1243" s="669"/>
      <c r="L1243" s="586" t="s">
        <v>4319</v>
      </c>
      <c r="M1243" s="982">
        <f t="shared" si="57"/>
        <v>93790300</v>
      </c>
      <c r="N1243" s="982">
        <f t="shared" si="58"/>
        <v>0</v>
      </c>
      <c r="O1243" s="982">
        <f t="shared" si="59"/>
        <v>93790300</v>
      </c>
      <c r="P1243" s="667"/>
      <c r="Q1243" s="667"/>
      <c r="R1243" s="667"/>
      <c r="S1243" s="667"/>
      <c r="T1243" s="667"/>
      <c r="U1243" s="667"/>
      <c r="V1243" s="667"/>
      <c r="W1243" s="667"/>
      <c r="X1243" s="667"/>
      <c r="Y1243" s="667"/>
      <c r="Z1243" s="667"/>
      <c r="AA1243" s="667"/>
      <c r="AB1243" s="667"/>
      <c r="AC1243" s="667"/>
      <c r="AD1243" s="667"/>
      <c r="AE1243" s="667"/>
      <c r="AF1243" s="667"/>
      <c r="AG1243" s="667"/>
      <c r="AH1243" s="667"/>
      <c r="AI1243" s="667"/>
      <c r="AJ1243" s="667"/>
    </row>
    <row r="1244" spans="1:162" s="668" customFormat="1" ht="24" customHeight="1">
      <c r="A1244" s="385"/>
      <c r="B1244" s="385"/>
      <c r="C1244" s="384" t="s">
        <v>603</v>
      </c>
      <c r="D1244" s="418" t="s">
        <v>1699</v>
      </c>
      <c r="E1244" s="419">
        <v>41714400</v>
      </c>
      <c r="F1244" s="419">
        <v>0</v>
      </c>
      <c r="G1244" s="417">
        <v>41714400</v>
      </c>
      <c r="H1244" s="667"/>
      <c r="I1244" s="669"/>
      <c r="J1244" s="669"/>
      <c r="K1244" s="670" t="s">
        <v>603</v>
      </c>
      <c r="L1244" s="586" t="s">
        <v>4320</v>
      </c>
      <c r="M1244" s="982">
        <f t="shared" si="57"/>
        <v>41714400</v>
      </c>
      <c r="N1244" s="982">
        <f t="shared" si="58"/>
        <v>0</v>
      </c>
      <c r="O1244" s="982">
        <f t="shared" si="59"/>
        <v>41714400</v>
      </c>
      <c r="P1244" s="667"/>
      <c r="Q1244" s="667"/>
      <c r="R1244" s="667"/>
      <c r="S1244" s="667"/>
      <c r="T1244" s="667"/>
      <c r="U1244" s="667"/>
      <c r="V1244" s="667"/>
      <c r="W1244" s="667"/>
      <c r="X1244" s="667"/>
      <c r="Y1244" s="667"/>
      <c r="Z1244" s="667"/>
      <c r="AA1244" s="667"/>
      <c r="AB1244" s="667"/>
      <c r="AC1244" s="667"/>
      <c r="AD1244" s="667"/>
      <c r="AE1244" s="667"/>
      <c r="AF1244" s="667"/>
      <c r="AG1244" s="667"/>
      <c r="AH1244" s="667"/>
      <c r="AI1244" s="667"/>
      <c r="AJ1244" s="667"/>
    </row>
    <row r="1245" spans="1:162" s="668" customFormat="1" ht="24" customHeight="1">
      <c r="A1245" s="385"/>
      <c r="B1245" s="384"/>
      <c r="C1245" s="385" t="s">
        <v>606</v>
      </c>
      <c r="D1245" s="418" t="s">
        <v>1700</v>
      </c>
      <c r="E1245" s="419">
        <v>36204300</v>
      </c>
      <c r="F1245" s="419">
        <v>0</v>
      </c>
      <c r="G1245" s="417">
        <v>36204300</v>
      </c>
      <c r="H1245" s="667"/>
      <c r="I1245" s="669"/>
      <c r="J1245" s="670"/>
      <c r="K1245" s="669" t="s">
        <v>606</v>
      </c>
      <c r="L1245" s="586" t="s">
        <v>4321</v>
      </c>
      <c r="M1245" s="982">
        <f t="shared" si="57"/>
        <v>36204300</v>
      </c>
      <c r="N1245" s="982">
        <f t="shared" si="58"/>
        <v>0</v>
      </c>
      <c r="O1245" s="982">
        <f t="shared" si="59"/>
        <v>36204300</v>
      </c>
      <c r="P1245" s="667"/>
      <c r="Q1245" s="667"/>
      <c r="R1245" s="667"/>
      <c r="S1245" s="667"/>
      <c r="T1245" s="667"/>
      <c r="U1245" s="667"/>
      <c r="V1245" s="667"/>
      <c r="W1245" s="667"/>
      <c r="X1245" s="667"/>
      <c r="Y1245" s="667"/>
      <c r="Z1245" s="667"/>
      <c r="AA1245" s="667"/>
      <c r="AB1245" s="667"/>
      <c r="AC1245" s="667"/>
      <c r="AD1245" s="667"/>
      <c r="AE1245" s="667"/>
      <c r="AF1245" s="667"/>
      <c r="AG1245" s="667"/>
      <c r="AH1245" s="667"/>
      <c r="AI1245" s="667"/>
      <c r="AJ1245" s="667"/>
    </row>
    <row r="1246" spans="1:162" s="668" customFormat="1" ht="24" customHeight="1">
      <c r="A1246" s="385"/>
      <c r="B1246" s="385"/>
      <c r="C1246" s="384" t="s">
        <v>670</v>
      </c>
      <c r="D1246" s="418" t="s">
        <v>1701</v>
      </c>
      <c r="E1246" s="419">
        <v>15871600</v>
      </c>
      <c r="F1246" s="419">
        <v>0</v>
      </c>
      <c r="G1246" s="417">
        <v>15871600</v>
      </c>
      <c r="H1246" s="667"/>
      <c r="I1246" s="669"/>
      <c r="J1246" s="669"/>
      <c r="K1246" s="670" t="s">
        <v>670</v>
      </c>
      <c r="L1246" s="586" t="s">
        <v>4322</v>
      </c>
      <c r="M1246" s="982">
        <f t="shared" si="57"/>
        <v>15871600</v>
      </c>
      <c r="N1246" s="982">
        <f t="shared" si="58"/>
        <v>0</v>
      </c>
      <c r="O1246" s="982">
        <f t="shared" si="59"/>
        <v>15871600</v>
      </c>
      <c r="P1246" s="667"/>
      <c r="Q1246" s="667"/>
      <c r="R1246" s="667"/>
      <c r="S1246" s="667"/>
      <c r="T1246" s="667"/>
      <c r="U1246" s="667"/>
      <c r="V1246" s="667"/>
      <c r="W1246" s="667"/>
      <c r="X1246" s="667"/>
      <c r="Y1246" s="667"/>
      <c r="Z1246" s="667"/>
      <c r="AA1246" s="667"/>
      <c r="AB1246" s="667"/>
      <c r="AC1246" s="667"/>
      <c r="AD1246" s="667"/>
      <c r="AE1246" s="667"/>
      <c r="AF1246" s="667"/>
      <c r="AG1246" s="667"/>
      <c r="AH1246" s="667"/>
      <c r="AI1246" s="667"/>
      <c r="AJ1246" s="667"/>
    </row>
    <row r="1247" spans="1:162" s="678" customFormat="1" ht="24" customHeight="1" thickBot="1">
      <c r="A1247" s="424" t="s">
        <v>1702</v>
      </c>
      <c r="B1247" s="425"/>
      <c r="C1247" s="424"/>
      <c r="D1247" s="426" t="s">
        <v>1703</v>
      </c>
      <c r="E1247" s="427">
        <v>1412700000</v>
      </c>
      <c r="F1247" s="427">
        <v>73140000</v>
      </c>
      <c r="G1247" s="439">
        <v>1485840000</v>
      </c>
      <c r="H1247" s="667"/>
      <c r="I1247" s="675" t="s">
        <v>1702</v>
      </c>
      <c r="J1247" s="676"/>
      <c r="K1247" s="675"/>
      <c r="L1247" s="587" t="s">
        <v>4323</v>
      </c>
      <c r="M1247" s="984">
        <f t="shared" si="57"/>
        <v>1412700000</v>
      </c>
      <c r="N1247" s="984">
        <f t="shared" si="58"/>
        <v>73140000</v>
      </c>
      <c r="O1247" s="984">
        <f t="shared" si="59"/>
        <v>1485840000</v>
      </c>
      <c r="P1247" s="667"/>
      <c r="Q1247" s="667"/>
      <c r="R1247" s="667"/>
      <c r="S1247" s="667"/>
      <c r="T1247" s="667"/>
      <c r="U1247" s="667"/>
      <c r="V1247" s="667"/>
      <c r="W1247" s="667"/>
      <c r="X1247" s="667"/>
      <c r="Y1247" s="667"/>
      <c r="Z1247" s="667"/>
      <c r="AA1247" s="667"/>
      <c r="AB1247" s="667"/>
      <c r="AC1247" s="667"/>
      <c r="AD1247" s="667"/>
      <c r="AE1247" s="667"/>
      <c r="AF1247" s="667"/>
      <c r="AG1247" s="667"/>
      <c r="AH1247" s="667"/>
      <c r="AI1247" s="667"/>
      <c r="AJ1247" s="667"/>
      <c r="AK1247" s="668"/>
      <c r="AL1247" s="668"/>
      <c r="AM1247" s="668"/>
      <c r="AN1247" s="668"/>
      <c r="AO1247" s="668"/>
      <c r="AP1247" s="668"/>
      <c r="AQ1247" s="668"/>
      <c r="AR1247" s="668"/>
      <c r="AS1247" s="668"/>
      <c r="AT1247" s="668"/>
      <c r="AU1247" s="668"/>
      <c r="AV1247" s="668"/>
      <c r="AW1247" s="668"/>
      <c r="AX1247" s="668"/>
      <c r="AY1247" s="668"/>
      <c r="AZ1247" s="668"/>
      <c r="BA1247" s="668"/>
      <c r="BB1247" s="668"/>
      <c r="BC1247" s="668"/>
      <c r="BD1247" s="668"/>
      <c r="BE1247" s="668"/>
      <c r="BF1247" s="668"/>
      <c r="BG1247" s="668"/>
      <c r="BH1247" s="668"/>
      <c r="BI1247" s="668"/>
      <c r="BJ1247" s="668"/>
      <c r="BK1247" s="668"/>
      <c r="BL1247" s="668"/>
      <c r="BM1247" s="668"/>
      <c r="BN1247" s="668"/>
      <c r="BO1247" s="668"/>
      <c r="BP1247" s="668"/>
      <c r="BQ1247" s="668"/>
      <c r="BR1247" s="668"/>
      <c r="BS1247" s="668"/>
      <c r="BT1247" s="668"/>
      <c r="BU1247" s="668"/>
      <c r="BV1247" s="668"/>
      <c r="BW1247" s="668"/>
      <c r="BX1247" s="668"/>
      <c r="BY1247" s="668"/>
      <c r="BZ1247" s="668"/>
      <c r="CA1247" s="668"/>
      <c r="CB1247" s="668"/>
      <c r="CC1247" s="668"/>
      <c r="CD1247" s="668"/>
      <c r="CE1247" s="668"/>
      <c r="CF1247" s="668"/>
      <c r="CG1247" s="668"/>
      <c r="CH1247" s="668"/>
      <c r="CI1247" s="668"/>
      <c r="CJ1247" s="668"/>
      <c r="CK1247" s="668"/>
      <c r="CL1247" s="668"/>
      <c r="CM1247" s="668"/>
      <c r="CN1247" s="668"/>
      <c r="CO1247" s="668"/>
      <c r="CP1247" s="668"/>
      <c r="CQ1247" s="668"/>
      <c r="CR1247" s="668"/>
      <c r="CS1247" s="668"/>
      <c r="CT1247" s="668"/>
      <c r="CU1247" s="668"/>
      <c r="CV1247" s="668"/>
      <c r="CW1247" s="668"/>
      <c r="CX1247" s="668"/>
      <c r="CY1247" s="668"/>
      <c r="CZ1247" s="668"/>
      <c r="DA1247" s="668"/>
      <c r="DB1247" s="668"/>
      <c r="DC1247" s="668"/>
      <c r="DD1247" s="668"/>
      <c r="DE1247" s="668"/>
      <c r="DF1247" s="668"/>
      <c r="DG1247" s="668"/>
      <c r="DH1247" s="668"/>
      <c r="DI1247" s="668"/>
      <c r="DJ1247" s="668"/>
      <c r="DK1247" s="668"/>
      <c r="DL1247" s="668"/>
      <c r="DM1247" s="668"/>
      <c r="DN1247" s="668"/>
      <c r="DO1247" s="668"/>
      <c r="DP1247" s="668"/>
      <c r="DQ1247" s="668"/>
      <c r="DR1247" s="668"/>
      <c r="DS1247" s="668"/>
      <c r="DT1247" s="668"/>
      <c r="DU1247" s="668"/>
      <c r="DV1247" s="668"/>
      <c r="DW1247" s="668"/>
      <c r="DX1247" s="668"/>
      <c r="DY1247" s="668"/>
      <c r="DZ1247" s="668"/>
      <c r="EA1247" s="668"/>
      <c r="EB1247" s="668"/>
      <c r="EC1247" s="668"/>
      <c r="ED1247" s="668"/>
      <c r="EE1247" s="668"/>
      <c r="EF1247" s="668"/>
      <c r="EG1247" s="668"/>
      <c r="EH1247" s="668"/>
      <c r="EI1247" s="668"/>
      <c r="EJ1247" s="668"/>
      <c r="EK1247" s="668"/>
      <c r="EL1247" s="668"/>
      <c r="EM1247" s="668"/>
      <c r="EN1247" s="668"/>
      <c r="EO1247" s="668"/>
      <c r="EP1247" s="668"/>
      <c r="EQ1247" s="668"/>
      <c r="ER1247" s="668"/>
      <c r="ES1247" s="668"/>
      <c r="ET1247" s="668"/>
      <c r="EU1247" s="668"/>
      <c r="EV1247" s="668"/>
      <c r="EW1247" s="668"/>
      <c r="EX1247" s="668"/>
      <c r="EY1247" s="668"/>
      <c r="EZ1247" s="668"/>
      <c r="FA1247" s="668"/>
      <c r="FB1247" s="668"/>
      <c r="FC1247" s="668"/>
      <c r="FD1247" s="668"/>
      <c r="FE1247" s="668"/>
      <c r="FF1247" s="668"/>
    </row>
    <row r="1248" spans="1:162" s="668" customFormat="1" ht="24" customHeight="1" thickTop="1">
      <c r="A1248" s="420"/>
      <c r="B1248" s="420" t="s">
        <v>592</v>
      </c>
      <c r="C1248" s="421"/>
      <c r="D1248" s="422" t="s">
        <v>593</v>
      </c>
      <c r="E1248" s="423">
        <v>324013000</v>
      </c>
      <c r="F1248" s="423">
        <v>18830000</v>
      </c>
      <c r="G1248" s="417">
        <v>342843000</v>
      </c>
      <c r="H1248" s="667"/>
      <c r="I1248" s="673"/>
      <c r="J1248" s="673" t="s">
        <v>592</v>
      </c>
      <c r="K1248" s="674"/>
      <c r="L1248" s="906" t="s">
        <v>3729</v>
      </c>
      <c r="M1248" s="983">
        <f t="shared" si="57"/>
        <v>324013000</v>
      </c>
      <c r="N1248" s="983">
        <f t="shared" si="58"/>
        <v>18830000</v>
      </c>
      <c r="O1248" s="983">
        <f t="shared" si="59"/>
        <v>342843000</v>
      </c>
      <c r="P1248" s="667"/>
      <c r="Q1248" s="667"/>
      <c r="R1248" s="667"/>
      <c r="S1248" s="667"/>
      <c r="T1248" s="667"/>
      <c r="U1248" s="667"/>
      <c r="V1248" s="667"/>
      <c r="W1248" s="667"/>
      <c r="X1248" s="667"/>
      <c r="Y1248" s="667"/>
      <c r="Z1248" s="667"/>
      <c r="AA1248" s="667"/>
      <c r="AB1248" s="667"/>
      <c r="AC1248" s="667"/>
      <c r="AD1248" s="667"/>
      <c r="AE1248" s="667"/>
      <c r="AF1248" s="667"/>
      <c r="AG1248" s="667"/>
      <c r="AH1248" s="667"/>
      <c r="AI1248" s="667"/>
      <c r="AJ1248" s="667"/>
    </row>
    <row r="1249" spans="1:162" s="684" customFormat="1" ht="24" customHeight="1">
      <c r="A1249" s="384"/>
      <c r="B1249" s="385"/>
      <c r="C1249" s="385" t="s">
        <v>592</v>
      </c>
      <c r="D1249" s="418" t="s">
        <v>594</v>
      </c>
      <c r="E1249" s="419">
        <v>324013000</v>
      </c>
      <c r="F1249" s="419">
        <v>18830000</v>
      </c>
      <c r="G1249" s="417">
        <v>342843000</v>
      </c>
      <c r="H1249" s="667"/>
      <c r="I1249" s="670"/>
      <c r="J1249" s="669"/>
      <c r="K1249" s="669" t="s">
        <v>592</v>
      </c>
      <c r="L1249" s="586" t="s">
        <v>4324</v>
      </c>
      <c r="M1249" s="982">
        <f t="shared" si="57"/>
        <v>324013000</v>
      </c>
      <c r="N1249" s="982">
        <f t="shared" si="58"/>
        <v>18830000</v>
      </c>
      <c r="O1249" s="982">
        <f t="shared" si="59"/>
        <v>342843000</v>
      </c>
      <c r="P1249" s="667"/>
      <c r="Q1249" s="667"/>
      <c r="R1249" s="667"/>
      <c r="S1249" s="667"/>
      <c r="T1249" s="667"/>
      <c r="U1249" s="667"/>
      <c r="V1249" s="667"/>
      <c r="W1249" s="667"/>
      <c r="X1249" s="667"/>
      <c r="Y1249" s="667"/>
      <c r="Z1249" s="667"/>
      <c r="AA1249" s="667"/>
      <c r="AB1249" s="667"/>
      <c r="AC1249" s="667"/>
      <c r="AD1249" s="667"/>
      <c r="AE1249" s="667"/>
      <c r="AF1249" s="667"/>
      <c r="AG1249" s="667"/>
      <c r="AH1249" s="667"/>
      <c r="AI1249" s="667"/>
      <c r="AJ1249" s="667"/>
      <c r="AK1249" s="668"/>
      <c r="AL1249" s="668"/>
      <c r="AM1249" s="668"/>
      <c r="AN1249" s="668"/>
      <c r="AO1249" s="668"/>
      <c r="AP1249" s="668"/>
      <c r="AQ1249" s="668"/>
      <c r="AR1249" s="668"/>
      <c r="AS1249" s="668"/>
      <c r="AT1249" s="668"/>
      <c r="AU1249" s="668"/>
      <c r="AV1249" s="668"/>
      <c r="AW1249" s="668"/>
      <c r="AX1249" s="668"/>
      <c r="AY1249" s="668"/>
      <c r="AZ1249" s="668"/>
      <c r="BA1249" s="668"/>
      <c r="BB1249" s="668"/>
      <c r="BC1249" s="668"/>
      <c r="BD1249" s="668"/>
      <c r="BE1249" s="668"/>
      <c r="BF1249" s="668"/>
      <c r="BG1249" s="668"/>
      <c r="BH1249" s="668"/>
      <c r="BI1249" s="668"/>
      <c r="BJ1249" s="668"/>
      <c r="BK1249" s="668"/>
      <c r="BL1249" s="668"/>
      <c r="BM1249" s="668"/>
      <c r="BN1249" s="668"/>
      <c r="BO1249" s="668"/>
      <c r="BP1249" s="668"/>
      <c r="BQ1249" s="668"/>
      <c r="BR1249" s="668"/>
      <c r="BS1249" s="668"/>
      <c r="BT1249" s="668"/>
      <c r="BU1249" s="668"/>
      <c r="BV1249" s="668"/>
      <c r="BW1249" s="668"/>
      <c r="BX1249" s="668"/>
      <c r="BY1249" s="668"/>
      <c r="BZ1249" s="668"/>
      <c r="CA1249" s="668"/>
      <c r="CB1249" s="668"/>
      <c r="CC1249" s="668"/>
      <c r="CD1249" s="668"/>
      <c r="CE1249" s="668"/>
      <c r="CF1249" s="668"/>
      <c r="CG1249" s="668"/>
      <c r="CH1249" s="668"/>
      <c r="CI1249" s="668"/>
      <c r="CJ1249" s="668"/>
      <c r="CK1249" s="668"/>
      <c r="CL1249" s="668"/>
      <c r="CM1249" s="668"/>
      <c r="CN1249" s="668"/>
      <c r="CO1249" s="668"/>
      <c r="CP1249" s="668"/>
      <c r="CQ1249" s="668"/>
      <c r="CR1249" s="668"/>
      <c r="CS1249" s="668"/>
      <c r="CT1249" s="668"/>
      <c r="CU1249" s="668"/>
      <c r="CV1249" s="668"/>
      <c r="CW1249" s="668"/>
      <c r="CX1249" s="668"/>
      <c r="CY1249" s="668"/>
      <c r="CZ1249" s="668"/>
      <c r="DA1249" s="668"/>
      <c r="DB1249" s="668"/>
      <c r="DC1249" s="668"/>
      <c r="DD1249" s="668"/>
      <c r="DE1249" s="668"/>
      <c r="DF1249" s="668"/>
      <c r="DG1249" s="668"/>
      <c r="DH1249" s="668"/>
      <c r="DI1249" s="668"/>
      <c r="DJ1249" s="668"/>
      <c r="DK1249" s="668"/>
      <c r="DL1249" s="668"/>
      <c r="DM1249" s="668"/>
      <c r="DN1249" s="668"/>
      <c r="DO1249" s="668"/>
      <c r="DP1249" s="668"/>
      <c r="DQ1249" s="668"/>
      <c r="DR1249" s="668"/>
      <c r="DS1249" s="668"/>
      <c r="DT1249" s="668"/>
      <c r="DU1249" s="668"/>
      <c r="DV1249" s="668"/>
      <c r="DW1249" s="668"/>
      <c r="DX1249" s="668"/>
      <c r="DY1249" s="668"/>
      <c r="DZ1249" s="668"/>
      <c r="EA1249" s="668"/>
      <c r="EB1249" s="668"/>
      <c r="EC1249" s="668"/>
      <c r="ED1249" s="668"/>
      <c r="EE1249" s="668"/>
      <c r="EF1249" s="668"/>
      <c r="EG1249" s="668"/>
      <c r="EH1249" s="668"/>
      <c r="EI1249" s="668"/>
      <c r="EJ1249" s="668"/>
      <c r="EK1249" s="668"/>
      <c r="EL1249" s="668"/>
      <c r="EM1249" s="668"/>
      <c r="EN1249" s="668"/>
      <c r="EO1249" s="668"/>
      <c r="EP1249" s="668"/>
      <c r="EQ1249" s="668"/>
      <c r="ER1249" s="668"/>
      <c r="ES1249" s="668"/>
      <c r="ET1249" s="668"/>
      <c r="EU1249" s="668"/>
      <c r="EV1249" s="668"/>
      <c r="EW1249" s="668"/>
      <c r="EX1249" s="668"/>
      <c r="EY1249" s="668"/>
      <c r="EZ1249" s="668"/>
      <c r="FA1249" s="668"/>
      <c r="FB1249" s="668"/>
      <c r="FC1249" s="668"/>
      <c r="FD1249" s="668"/>
      <c r="FE1249" s="668"/>
      <c r="FF1249" s="668"/>
    </row>
    <row r="1250" spans="1:162" s="668" customFormat="1" ht="24" customHeight="1">
      <c r="A1250" s="414"/>
      <c r="B1250" s="415" t="s">
        <v>599</v>
      </c>
      <c r="C1250" s="414"/>
      <c r="D1250" s="416" t="s">
        <v>1031</v>
      </c>
      <c r="E1250" s="417">
        <v>793571300</v>
      </c>
      <c r="F1250" s="417">
        <v>38850000</v>
      </c>
      <c r="G1250" s="417">
        <v>832421300</v>
      </c>
      <c r="H1250" s="667"/>
      <c r="I1250" s="665"/>
      <c r="J1250" s="666" t="s">
        <v>599</v>
      </c>
      <c r="K1250" s="665"/>
      <c r="L1250" s="585" t="s">
        <v>3708</v>
      </c>
      <c r="M1250" s="981">
        <f t="shared" si="57"/>
        <v>793571300</v>
      </c>
      <c r="N1250" s="981">
        <f t="shared" si="58"/>
        <v>38850000</v>
      </c>
      <c r="O1250" s="981">
        <f t="shared" si="59"/>
        <v>832421300</v>
      </c>
      <c r="P1250" s="667"/>
      <c r="Q1250" s="667"/>
      <c r="R1250" s="667"/>
      <c r="S1250" s="667"/>
      <c r="T1250" s="667"/>
      <c r="U1250" s="667"/>
      <c r="V1250" s="667"/>
      <c r="W1250" s="667"/>
      <c r="X1250" s="667"/>
      <c r="Y1250" s="667"/>
      <c r="Z1250" s="667"/>
      <c r="AA1250" s="667"/>
      <c r="AB1250" s="667"/>
      <c r="AC1250" s="667"/>
      <c r="AD1250" s="667"/>
      <c r="AE1250" s="667"/>
      <c r="AF1250" s="667"/>
      <c r="AG1250" s="667"/>
      <c r="AH1250" s="667"/>
      <c r="AI1250" s="667"/>
      <c r="AJ1250" s="667"/>
    </row>
    <row r="1251" spans="1:162" s="668" customFormat="1" ht="24" customHeight="1">
      <c r="A1251" s="385"/>
      <c r="B1251" s="385"/>
      <c r="C1251" s="384" t="s">
        <v>592</v>
      </c>
      <c r="D1251" s="418" t="s">
        <v>1032</v>
      </c>
      <c r="E1251" s="419">
        <v>700071300</v>
      </c>
      <c r="F1251" s="419">
        <v>38850000</v>
      </c>
      <c r="G1251" s="417">
        <v>738921300</v>
      </c>
      <c r="H1251" s="667"/>
      <c r="I1251" s="669"/>
      <c r="J1251" s="669"/>
      <c r="K1251" s="670" t="s">
        <v>592</v>
      </c>
      <c r="L1251" s="586" t="s">
        <v>4325</v>
      </c>
      <c r="M1251" s="982">
        <f t="shared" si="57"/>
        <v>700071300</v>
      </c>
      <c r="N1251" s="982">
        <f t="shared" si="58"/>
        <v>38850000</v>
      </c>
      <c r="O1251" s="982">
        <f t="shared" si="59"/>
        <v>738921300</v>
      </c>
      <c r="P1251" s="667"/>
      <c r="Q1251" s="667"/>
      <c r="R1251" s="667"/>
      <c r="S1251" s="667"/>
      <c r="T1251" s="667"/>
      <c r="U1251" s="667"/>
      <c r="V1251" s="667"/>
      <c r="W1251" s="667"/>
      <c r="X1251" s="667"/>
      <c r="Y1251" s="667"/>
      <c r="Z1251" s="667"/>
      <c r="AA1251" s="667"/>
      <c r="AB1251" s="667"/>
      <c r="AC1251" s="667"/>
      <c r="AD1251" s="667"/>
      <c r="AE1251" s="667"/>
      <c r="AF1251" s="667"/>
      <c r="AG1251" s="667"/>
      <c r="AH1251" s="667"/>
      <c r="AI1251" s="667"/>
      <c r="AJ1251" s="667"/>
    </row>
    <row r="1252" spans="1:162" s="668" customFormat="1" ht="24" customHeight="1">
      <c r="A1252" s="385"/>
      <c r="B1252" s="384"/>
      <c r="C1252" s="385" t="s">
        <v>595</v>
      </c>
      <c r="D1252" s="418" t="s">
        <v>1704</v>
      </c>
      <c r="E1252" s="419">
        <v>93500000</v>
      </c>
      <c r="F1252" s="419">
        <v>0</v>
      </c>
      <c r="G1252" s="417">
        <v>93500000</v>
      </c>
      <c r="H1252" s="667"/>
      <c r="I1252" s="669"/>
      <c r="J1252" s="670"/>
      <c r="K1252" s="669" t="s">
        <v>595</v>
      </c>
      <c r="L1252" s="586" t="s">
        <v>4326</v>
      </c>
      <c r="M1252" s="982">
        <f t="shared" si="57"/>
        <v>93500000</v>
      </c>
      <c r="N1252" s="982">
        <f t="shared" si="58"/>
        <v>0</v>
      </c>
      <c r="O1252" s="982">
        <f t="shared" si="59"/>
        <v>93500000</v>
      </c>
      <c r="P1252" s="667"/>
      <c r="Q1252" s="667"/>
      <c r="R1252" s="667"/>
      <c r="S1252" s="667"/>
      <c r="T1252" s="667"/>
      <c r="U1252" s="667"/>
      <c r="V1252" s="667"/>
      <c r="W1252" s="667"/>
      <c r="X1252" s="667"/>
      <c r="Y1252" s="667"/>
      <c r="Z1252" s="667"/>
      <c r="AA1252" s="667"/>
      <c r="AB1252" s="667"/>
      <c r="AC1252" s="667"/>
      <c r="AD1252" s="667"/>
      <c r="AE1252" s="667"/>
      <c r="AF1252" s="667"/>
      <c r="AG1252" s="667"/>
      <c r="AH1252" s="667"/>
      <c r="AI1252" s="667"/>
      <c r="AJ1252" s="667"/>
    </row>
    <row r="1253" spans="1:162" s="668" customFormat="1" ht="24" customHeight="1">
      <c r="A1253" s="385"/>
      <c r="B1253" s="385" t="s">
        <v>603</v>
      </c>
      <c r="C1253" s="384"/>
      <c r="D1253" s="418" t="s">
        <v>1048</v>
      </c>
      <c r="E1253" s="419">
        <v>68250500</v>
      </c>
      <c r="F1253" s="419">
        <v>4366500</v>
      </c>
      <c r="G1253" s="417">
        <v>72617000</v>
      </c>
      <c r="H1253" s="667"/>
      <c r="I1253" s="669"/>
      <c r="J1253" s="669" t="s">
        <v>603</v>
      </c>
      <c r="K1253" s="670"/>
      <c r="L1253" s="586" t="s">
        <v>3426</v>
      </c>
      <c r="M1253" s="982">
        <f t="shared" si="57"/>
        <v>68250500</v>
      </c>
      <c r="N1253" s="982">
        <f t="shared" si="58"/>
        <v>4366500</v>
      </c>
      <c r="O1253" s="982">
        <f t="shared" si="59"/>
        <v>72617000</v>
      </c>
      <c r="P1253" s="667"/>
      <c r="Q1253" s="667"/>
      <c r="R1253" s="667"/>
      <c r="S1253" s="667"/>
      <c r="T1253" s="667"/>
      <c r="U1253" s="667"/>
      <c r="V1253" s="667"/>
      <c r="W1253" s="667"/>
      <c r="X1253" s="667"/>
      <c r="Y1253" s="667"/>
      <c r="Z1253" s="667"/>
      <c r="AA1253" s="667"/>
      <c r="AB1253" s="667"/>
      <c r="AC1253" s="667"/>
      <c r="AD1253" s="667"/>
      <c r="AE1253" s="667"/>
      <c r="AF1253" s="667"/>
      <c r="AG1253" s="667"/>
      <c r="AH1253" s="667"/>
      <c r="AI1253" s="667"/>
      <c r="AJ1253" s="667"/>
    </row>
    <row r="1254" spans="1:162" s="672" customFormat="1" ht="24" customHeight="1">
      <c r="A1254" s="385"/>
      <c r="B1254" s="384"/>
      <c r="C1254" s="385" t="s">
        <v>592</v>
      </c>
      <c r="D1254" s="418" t="s">
        <v>745</v>
      </c>
      <c r="E1254" s="419">
        <v>60960000</v>
      </c>
      <c r="F1254" s="419">
        <v>2400000</v>
      </c>
      <c r="G1254" s="417">
        <v>63360000</v>
      </c>
      <c r="H1254" s="667"/>
      <c r="I1254" s="669"/>
      <c r="J1254" s="670"/>
      <c r="K1254" s="669" t="s">
        <v>592</v>
      </c>
      <c r="L1254" s="586" t="s">
        <v>3427</v>
      </c>
      <c r="M1254" s="982">
        <f t="shared" si="57"/>
        <v>60960000</v>
      </c>
      <c r="N1254" s="982">
        <f t="shared" si="58"/>
        <v>2400000</v>
      </c>
      <c r="O1254" s="982">
        <f t="shared" si="59"/>
        <v>63360000</v>
      </c>
      <c r="P1254" s="667"/>
      <c r="Q1254" s="667"/>
      <c r="R1254" s="667"/>
      <c r="S1254" s="667"/>
      <c r="T1254" s="667"/>
      <c r="U1254" s="667"/>
      <c r="V1254" s="667"/>
      <c r="W1254" s="667"/>
      <c r="X1254" s="667"/>
      <c r="Y1254" s="667"/>
      <c r="Z1254" s="667"/>
      <c r="AA1254" s="667"/>
      <c r="AB1254" s="667"/>
      <c r="AC1254" s="667"/>
      <c r="AD1254" s="667"/>
      <c r="AE1254" s="667"/>
      <c r="AF1254" s="667"/>
      <c r="AG1254" s="667"/>
      <c r="AH1254" s="667"/>
      <c r="AI1254" s="667"/>
      <c r="AJ1254" s="667"/>
      <c r="AK1254" s="668"/>
      <c r="AL1254" s="668"/>
      <c r="AM1254" s="668"/>
      <c r="AN1254" s="668"/>
      <c r="AO1254" s="668"/>
      <c r="AP1254" s="668"/>
      <c r="AQ1254" s="668"/>
      <c r="AR1254" s="668"/>
      <c r="AS1254" s="668"/>
      <c r="AT1254" s="668"/>
      <c r="AU1254" s="668"/>
      <c r="AV1254" s="668"/>
      <c r="AW1254" s="668"/>
      <c r="AX1254" s="668"/>
      <c r="AY1254" s="668"/>
      <c r="AZ1254" s="668"/>
      <c r="BA1254" s="668"/>
      <c r="BB1254" s="668"/>
      <c r="BC1254" s="668"/>
      <c r="BD1254" s="668"/>
      <c r="BE1254" s="668"/>
      <c r="BF1254" s="668"/>
      <c r="BG1254" s="668"/>
      <c r="BH1254" s="668"/>
      <c r="BI1254" s="668"/>
      <c r="BJ1254" s="668"/>
      <c r="BK1254" s="668"/>
      <c r="BL1254" s="668"/>
      <c r="BM1254" s="668"/>
      <c r="BN1254" s="668"/>
      <c r="BO1254" s="668"/>
      <c r="BP1254" s="668"/>
      <c r="BQ1254" s="668"/>
      <c r="BR1254" s="668"/>
      <c r="BS1254" s="668"/>
      <c r="BT1254" s="668"/>
      <c r="BU1254" s="668"/>
      <c r="BV1254" s="668"/>
      <c r="BW1254" s="668"/>
      <c r="BX1254" s="668"/>
      <c r="BY1254" s="668"/>
      <c r="BZ1254" s="668"/>
      <c r="CA1254" s="668"/>
      <c r="CB1254" s="668"/>
      <c r="CC1254" s="668"/>
      <c r="CD1254" s="668"/>
      <c r="CE1254" s="668"/>
      <c r="CF1254" s="668"/>
      <c r="CG1254" s="668"/>
      <c r="CH1254" s="668"/>
      <c r="CI1254" s="668"/>
      <c r="CJ1254" s="668"/>
      <c r="CK1254" s="668"/>
      <c r="CL1254" s="668"/>
      <c r="CM1254" s="668"/>
      <c r="CN1254" s="668"/>
      <c r="CO1254" s="668"/>
      <c r="CP1254" s="668"/>
      <c r="CQ1254" s="668"/>
      <c r="CR1254" s="668"/>
      <c r="CS1254" s="668"/>
      <c r="CT1254" s="668"/>
      <c r="CU1254" s="668"/>
      <c r="CV1254" s="668"/>
      <c r="CW1254" s="668"/>
      <c r="CX1254" s="668"/>
      <c r="CY1254" s="668"/>
      <c r="CZ1254" s="668"/>
      <c r="DA1254" s="668"/>
      <c r="DB1254" s="668"/>
      <c r="DC1254" s="668"/>
      <c r="DD1254" s="668"/>
      <c r="DE1254" s="668"/>
      <c r="DF1254" s="668"/>
      <c r="DG1254" s="668"/>
      <c r="DH1254" s="668"/>
      <c r="DI1254" s="668"/>
      <c r="DJ1254" s="668"/>
      <c r="DK1254" s="668"/>
      <c r="DL1254" s="668"/>
      <c r="DM1254" s="668"/>
      <c r="DN1254" s="668"/>
      <c r="DO1254" s="668"/>
      <c r="DP1254" s="668"/>
      <c r="DQ1254" s="668"/>
      <c r="DR1254" s="668"/>
      <c r="DS1254" s="668"/>
      <c r="DT1254" s="668"/>
      <c r="DU1254" s="668"/>
      <c r="DV1254" s="668"/>
      <c r="DW1254" s="668"/>
      <c r="DX1254" s="668"/>
      <c r="DY1254" s="668"/>
      <c r="DZ1254" s="668"/>
      <c r="EA1254" s="668"/>
      <c r="EB1254" s="668"/>
      <c r="EC1254" s="668"/>
      <c r="ED1254" s="668"/>
      <c r="EE1254" s="668"/>
      <c r="EF1254" s="668"/>
      <c r="EG1254" s="668"/>
      <c r="EH1254" s="668"/>
      <c r="EI1254" s="668"/>
      <c r="EJ1254" s="668"/>
      <c r="EK1254" s="668"/>
      <c r="EL1254" s="668"/>
      <c r="EM1254" s="668"/>
      <c r="EN1254" s="668"/>
      <c r="EO1254" s="668"/>
      <c r="EP1254" s="668"/>
      <c r="EQ1254" s="668"/>
      <c r="ER1254" s="668"/>
      <c r="ES1254" s="668"/>
      <c r="ET1254" s="668"/>
      <c r="EU1254" s="668"/>
      <c r="EV1254" s="668"/>
      <c r="EW1254" s="668"/>
      <c r="EX1254" s="668"/>
      <c r="EY1254" s="668"/>
      <c r="EZ1254" s="668"/>
      <c r="FA1254" s="668"/>
      <c r="FB1254" s="668"/>
      <c r="FC1254" s="668"/>
      <c r="FD1254" s="668"/>
      <c r="FE1254" s="668"/>
      <c r="FF1254" s="668"/>
    </row>
    <row r="1255" spans="1:162" s="668" customFormat="1" ht="24" customHeight="1">
      <c r="A1255" s="414"/>
      <c r="B1255" s="414"/>
      <c r="C1255" s="415" t="s">
        <v>595</v>
      </c>
      <c r="D1255" s="416" t="s">
        <v>1705</v>
      </c>
      <c r="E1255" s="417">
        <v>4120000</v>
      </c>
      <c r="F1255" s="417">
        <v>437000</v>
      </c>
      <c r="G1255" s="417">
        <v>4557000</v>
      </c>
      <c r="H1255" s="667"/>
      <c r="I1255" s="665"/>
      <c r="J1255" s="665"/>
      <c r="K1255" s="666" t="s">
        <v>595</v>
      </c>
      <c r="L1255" s="585" t="s">
        <v>4327</v>
      </c>
      <c r="M1255" s="981">
        <f t="shared" si="57"/>
        <v>4120000</v>
      </c>
      <c r="N1255" s="981">
        <f t="shared" si="58"/>
        <v>437000</v>
      </c>
      <c r="O1255" s="981">
        <f t="shared" si="59"/>
        <v>4557000</v>
      </c>
      <c r="P1255" s="667"/>
      <c r="Q1255" s="667"/>
      <c r="R1255" s="667"/>
      <c r="S1255" s="667"/>
      <c r="T1255" s="667"/>
      <c r="U1255" s="667"/>
      <c r="V1255" s="667"/>
      <c r="W1255" s="667"/>
      <c r="X1255" s="667"/>
      <c r="Y1255" s="667"/>
      <c r="Z1255" s="667"/>
      <c r="AA1255" s="667"/>
      <c r="AB1255" s="667"/>
      <c r="AC1255" s="667"/>
      <c r="AD1255" s="667"/>
      <c r="AE1255" s="667"/>
      <c r="AF1255" s="667"/>
      <c r="AG1255" s="667"/>
      <c r="AH1255" s="667"/>
      <c r="AI1255" s="667"/>
      <c r="AJ1255" s="667"/>
    </row>
    <row r="1256" spans="1:162" s="668" customFormat="1" ht="24" customHeight="1">
      <c r="A1256" s="385"/>
      <c r="B1256" s="384"/>
      <c r="C1256" s="385" t="s">
        <v>599</v>
      </c>
      <c r="D1256" s="418" t="s">
        <v>1706</v>
      </c>
      <c r="E1256" s="419">
        <v>3170500</v>
      </c>
      <c r="F1256" s="419">
        <v>1529500</v>
      </c>
      <c r="G1256" s="417">
        <v>4700000</v>
      </c>
      <c r="H1256" s="667"/>
      <c r="I1256" s="669"/>
      <c r="J1256" s="670"/>
      <c r="K1256" s="669" t="s">
        <v>599</v>
      </c>
      <c r="L1256" s="586" t="s">
        <v>4328</v>
      </c>
      <c r="M1256" s="982">
        <f t="shared" si="57"/>
        <v>3170500</v>
      </c>
      <c r="N1256" s="982">
        <f t="shared" si="58"/>
        <v>1529500</v>
      </c>
      <c r="O1256" s="982">
        <f t="shared" si="59"/>
        <v>4700000</v>
      </c>
      <c r="P1256" s="667"/>
      <c r="Q1256" s="667"/>
      <c r="R1256" s="667"/>
      <c r="S1256" s="667"/>
      <c r="T1256" s="667"/>
      <c r="U1256" s="667"/>
      <c r="V1256" s="667"/>
      <c r="W1256" s="667"/>
      <c r="X1256" s="667"/>
      <c r="Y1256" s="667"/>
      <c r="Z1256" s="667"/>
      <c r="AA1256" s="667"/>
      <c r="AB1256" s="667"/>
      <c r="AC1256" s="667"/>
      <c r="AD1256" s="667"/>
      <c r="AE1256" s="667"/>
      <c r="AF1256" s="667"/>
      <c r="AG1256" s="667"/>
      <c r="AH1256" s="667"/>
      <c r="AI1256" s="667"/>
      <c r="AJ1256" s="667"/>
    </row>
    <row r="1257" spans="1:162" s="668" customFormat="1" ht="24" customHeight="1">
      <c r="A1257" s="428"/>
      <c r="B1257" s="428" t="s">
        <v>606</v>
      </c>
      <c r="C1257" s="429"/>
      <c r="D1257" s="430" t="s">
        <v>1707</v>
      </c>
      <c r="E1257" s="431">
        <v>226865200</v>
      </c>
      <c r="F1257" s="431">
        <v>11093500</v>
      </c>
      <c r="G1257" s="417">
        <v>237958700</v>
      </c>
      <c r="H1257" s="667"/>
      <c r="I1257" s="679"/>
      <c r="J1257" s="679" t="s">
        <v>606</v>
      </c>
      <c r="K1257" s="680"/>
      <c r="L1257" s="588" t="s">
        <v>4329</v>
      </c>
      <c r="M1257" s="985">
        <f t="shared" si="57"/>
        <v>226865200</v>
      </c>
      <c r="N1257" s="985">
        <f t="shared" si="58"/>
        <v>11093500</v>
      </c>
      <c r="O1257" s="985">
        <f t="shared" si="59"/>
        <v>237958700</v>
      </c>
      <c r="P1257" s="667"/>
      <c r="Q1257" s="667"/>
      <c r="R1257" s="667"/>
      <c r="S1257" s="667"/>
      <c r="T1257" s="667"/>
      <c r="U1257" s="667"/>
      <c r="V1257" s="667"/>
      <c r="W1257" s="667"/>
      <c r="X1257" s="667"/>
      <c r="Y1257" s="667"/>
      <c r="Z1257" s="667"/>
      <c r="AA1257" s="667"/>
      <c r="AB1257" s="667"/>
      <c r="AC1257" s="667"/>
      <c r="AD1257" s="667"/>
      <c r="AE1257" s="667"/>
      <c r="AF1257" s="667"/>
      <c r="AG1257" s="667"/>
      <c r="AH1257" s="667"/>
      <c r="AI1257" s="667"/>
      <c r="AJ1257" s="667"/>
    </row>
    <row r="1258" spans="1:162" s="684" customFormat="1" ht="24" customHeight="1">
      <c r="A1258" s="384"/>
      <c r="B1258" s="385"/>
      <c r="C1258" s="385" t="s">
        <v>592</v>
      </c>
      <c r="D1258" s="418" t="s">
        <v>1400</v>
      </c>
      <c r="E1258" s="419">
        <v>7140000</v>
      </c>
      <c r="F1258" s="419">
        <v>4020000</v>
      </c>
      <c r="G1258" s="417">
        <v>11160000</v>
      </c>
      <c r="H1258" s="667"/>
      <c r="I1258" s="670"/>
      <c r="J1258" s="669"/>
      <c r="K1258" s="669" t="s">
        <v>592</v>
      </c>
      <c r="L1258" s="586" t="s">
        <v>4330</v>
      </c>
      <c r="M1258" s="982">
        <f t="shared" si="57"/>
        <v>7140000</v>
      </c>
      <c r="N1258" s="982">
        <f t="shared" si="58"/>
        <v>4020000</v>
      </c>
      <c r="O1258" s="982">
        <f t="shared" si="59"/>
        <v>11160000</v>
      </c>
      <c r="P1258" s="667"/>
      <c r="Q1258" s="667"/>
      <c r="R1258" s="667"/>
      <c r="S1258" s="667"/>
      <c r="T1258" s="667"/>
      <c r="U1258" s="667"/>
      <c r="V1258" s="667"/>
      <c r="W1258" s="667"/>
      <c r="X1258" s="667"/>
      <c r="Y1258" s="667"/>
      <c r="Z1258" s="667"/>
      <c r="AA1258" s="667"/>
      <c r="AB1258" s="667"/>
      <c r="AC1258" s="667"/>
      <c r="AD1258" s="667"/>
      <c r="AE1258" s="667"/>
      <c r="AF1258" s="667"/>
      <c r="AG1258" s="667"/>
      <c r="AH1258" s="667"/>
      <c r="AI1258" s="667"/>
      <c r="AJ1258" s="667"/>
      <c r="AK1258" s="668"/>
      <c r="AL1258" s="668"/>
      <c r="AM1258" s="668"/>
      <c r="AN1258" s="668"/>
      <c r="AO1258" s="668"/>
      <c r="AP1258" s="668"/>
      <c r="AQ1258" s="668"/>
      <c r="AR1258" s="668"/>
      <c r="AS1258" s="668"/>
      <c r="AT1258" s="668"/>
      <c r="AU1258" s="668"/>
      <c r="AV1258" s="668"/>
      <c r="AW1258" s="668"/>
      <c r="AX1258" s="668"/>
      <c r="AY1258" s="668"/>
      <c r="AZ1258" s="668"/>
      <c r="BA1258" s="668"/>
      <c r="BB1258" s="668"/>
      <c r="BC1258" s="668"/>
      <c r="BD1258" s="668"/>
      <c r="BE1258" s="668"/>
      <c r="BF1258" s="668"/>
      <c r="BG1258" s="668"/>
      <c r="BH1258" s="668"/>
      <c r="BI1258" s="668"/>
      <c r="BJ1258" s="668"/>
      <c r="BK1258" s="668"/>
      <c r="BL1258" s="668"/>
      <c r="BM1258" s="668"/>
      <c r="BN1258" s="668"/>
      <c r="BO1258" s="668"/>
      <c r="BP1258" s="668"/>
      <c r="BQ1258" s="668"/>
      <c r="BR1258" s="668"/>
      <c r="BS1258" s="668"/>
      <c r="BT1258" s="668"/>
      <c r="BU1258" s="668"/>
      <c r="BV1258" s="668"/>
      <c r="BW1258" s="668"/>
      <c r="BX1258" s="668"/>
      <c r="BY1258" s="668"/>
      <c r="BZ1258" s="668"/>
      <c r="CA1258" s="668"/>
      <c r="CB1258" s="668"/>
      <c r="CC1258" s="668"/>
      <c r="CD1258" s="668"/>
      <c r="CE1258" s="668"/>
      <c r="CF1258" s="668"/>
      <c r="CG1258" s="668"/>
      <c r="CH1258" s="668"/>
      <c r="CI1258" s="668"/>
      <c r="CJ1258" s="668"/>
      <c r="CK1258" s="668"/>
      <c r="CL1258" s="668"/>
      <c r="CM1258" s="668"/>
      <c r="CN1258" s="668"/>
      <c r="CO1258" s="668"/>
      <c r="CP1258" s="668"/>
      <c r="CQ1258" s="668"/>
      <c r="CR1258" s="668"/>
      <c r="CS1258" s="668"/>
      <c r="CT1258" s="668"/>
      <c r="CU1258" s="668"/>
      <c r="CV1258" s="668"/>
      <c r="CW1258" s="668"/>
      <c r="CX1258" s="668"/>
      <c r="CY1258" s="668"/>
      <c r="CZ1258" s="668"/>
      <c r="DA1258" s="668"/>
      <c r="DB1258" s="668"/>
      <c r="DC1258" s="668"/>
      <c r="DD1258" s="668"/>
      <c r="DE1258" s="668"/>
      <c r="DF1258" s="668"/>
      <c r="DG1258" s="668"/>
      <c r="DH1258" s="668"/>
      <c r="DI1258" s="668"/>
      <c r="DJ1258" s="668"/>
      <c r="DK1258" s="668"/>
      <c r="DL1258" s="668"/>
      <c r="DM1258" s="668"/>
      <c r="DN1258" s="668"/>
      <c r="DO1258" s="668"/>
      <c r="DP1258" s="668"/>
      <c r="DQ1258" s="668"/>
      <c r="DR1258" s="668"/>
      <c r="DS1258" s="668"/>
      <c r="DT1258" s="668"/>
      <c r="DU1258" s="668"/>
      <c r="DV1258" s="668"/>
      <c r="DW1258" s="668"/>
      <c r="DX1258" s="668"/>
      <c r="DY1258" s="668"/>
      <c r="DZ1258" s="668"/>
      <c r="EA1258" s="668"/>
      <c r="EB1258" s="668"/>
      <c r="EC1258" s="668"/>
      <c r="ED1258" s="668"/>
      <c r="EE1258" s="668"/>
      <c r="EF1258" s="668"/>
      <c r="EG1258" s="668"/>
      <c r="EH1258" s="668"/>
      <c r="EI1258" s="668"/>
      <c r="EJ1258" s="668"/>
      <c r="EK1258" s="668"/>
      <c r="EL1258" s="668"/>
      <c r="EM1258" s="668"/>
      <c r="EN1258" s="668"/>
      <c r="EO1258" s="668"/>
      <c r="EP1258" s="668"/>
      <c r="EQ1258" s="668"/>
      <c r="ER1258" s="668"/>
      <c r="ES1258" s="668"/>
      <c r="ET1258" s="668"/>
      <c r="EU1258" s="668"/>
      <c r="EV1258" s="668"/>
      <c r="EW1258" s="668"/>
      <c r="EX1258" s="668"/>
      <c r="EY1258" s="668"/>
      <c r="EZ1258" s="668"/>
      <c r="FA1258" s="668"/>
      <c r="FB1258" s="668"/>
      <c r="FC1258" s="668"/>
      <c r="FD1258" s="668"/>
      <c r="FE1258" s="668"/>
      <c r="FF1258" s="668"/>
    </row>
    <row r="1259" spans="1:162" s="668" customFormat="1" ht="24" customHeight="1">
      <c r="A1259" s="414"/>
      <c r="B1259" s="415"/>
      <c r="C1259" s="414" t="s">
        <v>595</v>
      </c>
      <c r="D1259" s="416" t="s">
        <v>1708</v>
      </c>
      <c r="E1259" s="417">
        <v>219725200</v>
      </c>
      <c r="F1259" s="417">
        <v>7073500</v>
      </c>
      <c r="G1259" s="417">
        <v>226798700</v>
      </c>
      <c r="H1259" s="667"/>
      <c r="I1259" s="665"/>
      <c r="J1259" s="666"/>
      <c r="K1259" s="665" t="s">
        <v>595</v>
      </c>
      <c r="L1259" s="585" t="s">
        <v>4331</v>
      </c>
      <c r="M1259" s="981">
        <f t="shared" si="57"/>
        <v>219725200</v>
      </c>
      <c r="N1259" s="981">
        <f t="shared" si="58"/>
        <v>7073500</v>
      </c>
      <c r="O1259" s="981">
        <f t="shared" si="59"/>
        <v>226798700</v>
      </c>
      <c r="P1259" s="667"/>
      <c r="Q1259" s="667"/>
      <c r="R1259" s="667"/>
      <c r="S1259" s="667"/>
      <c r="T1259" s="667"/>
      <c r="U1259" s="667"/>
      <c r="V1259" s="667"/>
      <c r="W1259" s="667"/>
      <c r="X1259" s="667"/>
      <c r="Y1259" s="667"/>
      <c r="Z1259" s="667"/>
      <c r="AA1259" s="667"/>
      <c r="AB1259" s="667"/>
      <c r="AC1259" s="667"/>
      <c r="AD1259" s="667"/>
      <c r="AE1259" s="667"/>
      <c r="AF1259" s="667"/>
      <c r="AG1259" s="667"/>
      <c r="AH1259" s="667"/>
      <c r="AI1259" s="667"/>
      <c r="AJ1259" s="667"/>
    </row>
    <row r="1260" spans="1:162" s="678" customFormat="1" ht="24" customHeight="1" thickBot="1">
      <c r="A1260" s="424" t="s">
        <v>1709</v>
      </c>
      <c r="B1260" s="424"/>
      <c r="C1260" s="425"/>
      <c r="D1260" s="426" t="s">
        <v>1710</v>
      </c>
      <c r="E1260" s="427">
        <v>996600000</v>
      </c>
      <c r="F1260" s="427">
        <v>14100000</v>
      </c>
      <c r="G1260" s="439">
        <v>1010700000</v>
      </c>
      <c r="H1260" s="667"/>
      <c r="I1260" s="675" t="s">
        <v>1709</v>
      </c>
      <c r="J1260" s="675"/>
      <c r="K1260" s="676"/>
      <c r="L1260" s="587" t="s">
        <v>4332</v>
      </c>
      <c r="M1260" s="984">
        <f t="shared" si="57"/>
        <v>996600000</v>
      </c>
      <c r="N1260" s="984">
        <f t="shared" si="58"/>
        <v>14100000</v>
      </c>
      <c r="O1260" s="984">
        <f t="shared" si="59"/>
        <v>1010700000</v>
      </c>
      <c r="P1260" s="667"/>
      <c r="Q1260" s="667"/>
      <c r="R1260" s="667"/>
      <c r="S1260" s="667"/>
      <c r="T1260" s="667"/>
      <c r="U1260" s="667"/>
      <c r="V1260" s="667"/>
      <c r="W1260" s="667"/>
      <c r="X1260" s="667"/>
      <c r="Y1260" s="667"/>
      <c r="Z1260" s="667"/>
      <c r="AA1260" s="667"/>
      <c r="AB1260" s="667"/>
      <c r="AC1260" s="667"/>
      <c r="AD1260" s="667"/>
      <c r="AE1260" s="667"/>
      <c r="AF1260" s="667"/>
      <c r="AG1260" s="667"/>
      <c r="AH1260" s="667"/>
      <c r="AI1260" s="667"/>
      <c r="AJ1260" s="667"/>
      <c r="AK1260" s="668"/>
      <c r="AL1260" s="668"/>
      <c r="AM1260" s="668"/>
      <c r="AN1260" s="668"/>
      <c r="AO1260" s="668"/>
      <c r="AP1260" s="668"/>
      <c r="AQ1260" s="668"/>
      <c r="AR1260" s="668"/>
      <c r="AS1260" s="668"/>
      <c r="AT1260" s="668"/>
      <c r="AU1260" s="668"/>
      <c r="AV1260" s="668"/>
      <c r="AW1260" s="668"/>
      <c r="AX1260" s="668"/>
      <c r="AY1260" s="668"/>
      <c r="AZ1260" s="668"/>
      <c r="BA1260" s="668"/>
      <c r="BB1260" s="668"/>
      <c r="BC1260" s="668"/>
      <c r="BD1260" s="668"/>
      <c r="BE1260" s="668"/>
      <c r="BF1260" s="668"/>
      <c r="BG1260" s="668"/>
      <c r="BH1260" s="668"/>
      <c r="BI1260" s="668"/>
      <c r="BJ1260" s="668"/>
      <c r="BK1260" s="668"/>
      <c r="BL1260" s="668"/>
      <c r="BM1260" s="668"/>
      <c r="BN1260" s="668"/>
      <c r="BO1260" s="668"/>
      <c r="BP1260" s="668"/>
      <c r="BQ1260" s="668"/>
      <c r="BR1260" s="668"/>
      <c r="BS1260" s="668"/>
      <c r="BT1260" s="668"/>
      <c r="BU1260" s="668"/>
      <c r="BV1260" s="668"/>
      <c r="BW1260" s="668"/>
      <c r="BX1260" s="668"/>
      <c r="BY1260" s="668"/>
      <c r="BZ1260" s="668"/>
      <c r="CA1260" s="668"/>
      <c r="CB1260" s="668"/>
      <c r="CC1260" s="668"/>
      <c r="CD1260" s="668"/>
      <c r="CE1260" s="668"/>
      <c r="CF1260" s="668"/>
      <c r="CG1260" s="668"/>
      <c r="CH1260" s="668"/>
      <c r="CI1260" s="668"/>
      <c r="CJ1260" s="668"/>
      <c r="CK1260" s="668"/>
      <c r="CL1260" s="668"/>
      <c r="CM1260" s="668"/>
      <c r="CN1260" s="668"/>
      <c r="CO1260" s="668"/>
      <c r="CP1260" s="668"/>
      <c r="CQ1260" s="668"/>
      <c r="CR1260" s="668"/>
      <c r="CS1260" s="668"/>
      <c r="CT1260" s="668"/>
      <c r="CU1260" s="668"/>
      <c r="CV1260" s="668"/>
      <c r="CW1260" s="668"/>
      <c r="CX1260" s="668"/>
      <c r="CY1260" s="668"/>
      <c r="CZ1260" s="668"/>
      <c r="DA1260" s="668"/>
      <c r="DB1260" s="668"/>
      <c r="DC1260" s="668"/>
      <c r="DD1260" s="668"/>
      <c r="DE1260" s="668"/>
      <c r="DF1260" s="668"/>
      <c r="DG1260" s="668"/>
      <c r="DH1260" s="668"/>
      <c r="DI1260" s="668"/>
      <c r="DJ1260" s="668"/>
      <c r="DK1260" s="668"/>
      <c r="DL1260" s="668"/>
      <c r="DM1260" s="668"/>
      <c r="DN1260" s="668"/>
      <c r="DO1260" s="668"/>
      <c r="DP1260" s="668"/>
      <c r="DQ1260" s="668"/>
      <c r="DR1260" s="668"/>
      <c r="DS1260" s="668"/>
      <c r="DT1260" s="668"/>
      <c r="DU1260" s="668"/>
      <c r="DV1260" s="668"/>
      <c r="DW1260" s="668"/>
      <c r="DX1260" s="668"/>
      <c r="DY1260" s="668"/>
      <c r="DZ1260" s="668"/>
      <c r="EA1260" s="668"/>
      <c r="EB1260" s="668"/>
      <c r="EC1260" s="668"/>
      <c r="ED1260" s="668"/>
      <c r="EE1260" s="668"/>
      <c r="EF1260" s="668"/>
      <c r="EG1260" s="668"/>
      <c r="EH1260" s="668"/>
      <c r="EI1260" s="668"/>
      <c r="EJ1260" s="668"/>
      <c r="EK1260" s="668"/>
      <c r="EL1260" s="668"/>
      <c r="EM1260" s="668"/>
      <c r="EN1260" s="668"/>
      <c r="EO1260" s="668"/>
      <c r="EP1260" s="668"/>
      <c r="EQ1260" s="668"/>
      <c r="ER1260" s="668"/>
      <c r="ES1260" s="668"/>
      <c r="ET1260" s="668"/>
      <c r="EU1260" s="668"/>
      <c r="EV1260" s="668"/>
      <c r="EW1260" s="668"/>
      <c r="EX1260" s="668"/>
      <c r="EY1260" s="668"/>
      <c r="EZ1260" s="668"/>
      <c r="FA1260" s="668"/>
      <c r="FB1260" s="668"/>
      <c r="FC1260" s="668"/>
      <c r="FD1260" s="668"/>
      <c r="FE1260" s="668"/>
      <c r="FF1260" s="668"/>
    </row>
    <row r="1261" spans="1:162" s="668" customFormat="1" ht="24" customHeight="1" thickTop="1">
      <c r="A1261" s="414"/>
      <c r="B1261" s="415" t="s">
        <v>592</v>
      </c>
      <c r="C1261" s="414"/>
      <c r="D1261" s="416" t="s">
        <v>593</v>
      </c>
      <c r="E1261" s="417">
        <v>301940900</v>
      </c>
      <c r="F1261" s="417">
        <v>10100000</v>
      </c>
      <c r="G1261" s="417">
        <v>312040900</v>
      </c>
      <c r="H1261" s="667"/>
      <c r="I1261" s="665"/>
      <c r="J1261" s="666" t="s">
        <v>592</v>
      </c>
      <c r="K1261" s="665"/>
      <c r="L1261" s="585" t="s">
        <v>3729</v>
      </c>
      <c r="M1261" s="981">
        <f t="shared" si="57"/>
        <v>301940900</v>
      </c>
      <c r="N1261" s="981">
        <f t="shared" si="58"/>
        <v>10100000</v>
      </c>
      <c r="O1261" s="981">
        <f t="shared" si="59"/>
        <v>312040900</v>
      </c>
      <c r="P1261" s="667"/>
      <c r="Q1261" s="667"/>
      <c r="R1261" s="667"/>
      <c r="S1261" s="667"/>
      <c r="T1261" s="667"/>
      <c r="U1261" s="667"/>
      <c r="V1261" s="667"/>
      <c r="W1261" s="667"/>
      <c r="X1261" s="667"/>
      <c r="Y1261" s="667"/>
      <c r="Z1261" s="667"/>
      <c r="AA1261" s="667"/>
      <c r="AB1261" s="667"/>
      <c r="AC1261" s="667"/>
      <c r="AD1261" s="667"/>
      <c r="AE1261" s="667"/>
      <c r="AF1261" s="667"/>
      <c r="AG1261" s="667"/>
      <c r="AH1261" s="667"/>
      <c r="AI1261" s="667"/>
      <c r="AJ1261" s="667"/>
    </row>
    <row r="1262" spans="1:162" s="668" customFormat="1" ht="24" customHeight="1">
      <c r="A1262" s="385"/>
      <c r="B1262" s="385"/>
      <c r="C1262" s="384" t="s">
        <v>592</v>
      </c>
      <c r="D1262" s="418" t="s">
        <v>594</v>
      </c>
      <c r="E1262" s="419">
        <v>301940900</v>
      </c>
      <c r="F1262" s="419">
        <v>10100000</v>
      </c>
      <c r="G1262" s="417">
        <v>312040900</v>
      </c>
      <c r="H1262" s="667"/>
      <c r="I1262" s="669"/>
      <c r="J1262" s="669"/>
      <c r="K1262" s="670" t="s">
        <v>592</v>
      </c>
      <c r="L1262" s="586" t="s">
        <v>4324</v>
      </c>
      <c r="M1262" s="982">
        <f t="shared" si="57"/>
        <v>301940900</v>
      </c>
      <c r="N1262" s="982">
        <f t="shared" si="58"/>
        <v>10100000</v>
      </c>
      <c r="O1262" s="982">
        <f t="shared" si="59"/>
        <v>312040900</v>
      </c>
      <c r="P1262" s="667"/>
      <c r="Q1262" s="667"/>
      <c r="R1262" s="667"/>
      <c r="S1262" s="667"/>
      <c r="T1262" s="667"/>
      <c r="U1262" s="667"/>
      <c r="V1262" s="667"/>
      <c r="W1262" s="667"/>
      <c r="X1262" s="667"/>
      <c r="Y1262" s="667"/>
      <c r="Z1262" s="667"/>
      <c r="AA1262" s="667"/>
      <c r="AB1262" s="667"/>
      <c r="AC1262" s="667"/>
      <c r="AD1262" s="667"/>
      <c r="AE1262" s="667"/>
      <c r="AF1262" s="667"/>
      <c r="AG1262" s="667"/>
      <c r="AH1262" s="667"/>
      <c r="AI1262" s="667"/>
      <c r="AJ1262" s="667"/>
    </row>
    <row r="1263" spans="1:162" s="668" customFormat="1" ht="24" customHeight="1">
      <c r="A1263" s="385"/>
      <c r="B1263" s="384" t="s">
        <v>599</v>
      </c>
      <c r="C1263" s="385"/>
      <c r="D1263" s="418" t="s">
        <v>1711</v>
      </c>
      <c r="E1263" s="419">
        <v>551073700</v>
      </c>
      <c r="F1263" s="419">
        <v>4000000</v>
      </c>
      <c r="G1263" s="417">
        <v>555073700</v>
      </c>
      <c r="H1263" s="667"/>
      <c r="I1263" s="669"/>
      <c r="J1263" s="670" t="s">
        <v>599</v>
      </c>
      <c r="K1263" s="669"/>
      <c r="L1263" s="586" t="s">
        <v>3708</v>
      </c>
      <c r="M1263" s="982">
        <f t="shared" si="57"/>
        <v>551073700</v>
      </c>
      <c r="N1263" s="982">
        <f t="shared" si="58"/>
        <v>4000000</v>
      </c>
      <c r="O1263" s="982">
        <f t="shared" si="59"/>
        <v>555073700</v>
      </c>
      <c r="P1263" s="667"/>
      <c r="Q1263" s="667"/>
      <c r="R1263" s="667"/>
      <c r="S1263" s="667"/>
      <c r="T1263" s="667"/>
      <c r="U1263" s="667"/>
      <c r="V1263" s="667"/>
      <c r="W1263" s="667"/>
      <c r="X1263" s="667"/>
      <c r="Y1263" s="667"/>
      <c r="Z1263" s="667"/>
      <c r="AA1263" s="667"/>
      <c r="AB1263" s="667"/>
      <c r="AC1263" s="667"/>
      <c r="AD1263" s="667"/>
      <c r="AE1263" s="667"/>
      <c r="AF1263" s="667"/>
      <c r="AG1263" s="667"/>
      <c r="AH1263" s="667"/>
      <c r="AI1263" s="667"/>
      <c r="AJ1263" s="667"/>
    </row>
    <row r="1264" spans="1:162" s="668" customFormat="1" ht="24" customHeight="1">
      <c r="A1264" s="385"/>
      <c r="B1264" s="385"/>
      <c r="C1264" s="384" t="s">
        <v>592</v>
      </c>
      <c r="D1264" s="418" t="s">
        <v>1032</v>
      </c>
      <c r="E1264" s="419">
        <v>551073700</v>
      </c>
      <c r="F1264" s="419">
        <v>4000000</v>
      </c>
      <c r="G1264" s="417">
        <v>555073700</v>
      </c>
      <c r="H1264" s="667"/>
      <c r="I1264" s="669"/>
      <c r="J1264" s="669"/>
      <c r="K1264" s="670" t="s">
        <v>592</v>
      </c>
      <c r="L1264" s="586" t="s">
        <v>4325</v>
      </c>
      <c r="M1264" s="982">
        <f t="shared" si="57"/>
        <v>551073700</v>
      </c>
      <c r="N1264" s="982">
        <f t="shared" si="58"/>
        <v>4000000</v>
      </c>
      <c r="O1264" s="982">
        <f t="shared" si="59"/>
        <v>555073700</v>
      </c>
      <c r="P1264" s="667"/>
      <c r="Q1264" s="667"/>
      <c r="R1264" s="667"/>
      <c r="S1264" s="667"/>
      <c r="T1264" s="667"/>
      <c r="U1264" s="667"/>
      <c r="V1264" s="667"/>
      <c r="W1264" s="667"/>
      <c r="X1264" s="667"/>
      <c r="Y1264" s="667"/>
      <c r="Z1264" s="667"/>
      <c r="AA1264" s="667"/>
      <c r="AB1264" s="667"/>
      <c r="AC1264" s="667"/>
      <c r="AD1264" s="667"/>
      <c r="AE1264" s="667"/>
      <c r="AF1264" s="667"/>
      <c r="AG1264" s="667"/>
      <c r="AH1264" s="667"/>
      <c r="AI1264" s="667"/>
      <c r="AJ1264" s="667"/>
    </row>
    <row r="1265" spans="1:162" s="672" customFormat="1" ht="24" customHeight="1">
      <c r="A1265" s="385"/>
      <c r="B1265" s="384" t="s">
        <v>603</v>
      </c>
      <c r="C1265" s="385"/>
      <c r="D1265" s="418" t="s">
        <v>962</v>
      </c>
      <c r="E1265" s="419">
        <v>41919400</v>
      </c>
      <c r="F1265" s="419">
        <v>0</v>
      </c>
      <c r="G1265" s="417">
        <v>41919400</v>
      </c>
      <c r="H1265" s="667"/>
      <c r="I1265" s="669"/>
      <c r="J1265" s="670" t="s">
        <v>603</v>
      </c>
      <c r="K1265" s="669"/>
      <c r="L1265" s="586" t="s">
        <v>3426</v>
      </c>
      <c r="M1265" s="982">
        <f t="shared" si="57"/>
        <v>41919400</v>
      </c>
      <c r="N1265" s="982">
        <f t="shared" si="58"/>
        <v>0</v>
      </c>
      <c r="O1265" s="982">
        <f t="shared" si="59"/>
        <v>41919400</v>
      </c>
      <c r="P1265" s="667"/>
      <c r="Q1265" s="667"/>
      <c r="R1265" s="667"/>
      <c r="S1265" s="667"/>
      <c r="T1265" s="667"/>
      <c r="U1265" s="667"/>
      <c r="V1265" s="667"/>
      <c r="W1265" s="667"/>
      <c r="X1265" s="667"/>
      <c r="Y1265" s="667"/>
      <c r="Z1265" s="667"/>
      <c r="AA1265" s="667"/>
      <c r="AB1265" s="667"/>
      <c r="AC1265" s="667"/>
      <c r="AD1265" s="667"/>
      <c r="AE1265" s="667"/>
      <c r="AF1265" s="667"/>
      <c r="AG1265" s="667"/>
      <c r="AH1265" s="667"/>
      <c r="AI1265" s="667"/>
      <c r="AJ1265" s="667"/>
      <c r="AK1265" s="668"/>
      <c r="AL1265" s="668"/>
      <c r="AM1265" s="668"/>
      <c r="AN1265" s="668"/>
      <c r="AO1265" s="668"/>
      <c r="AP1265" s="668"/>
      <c r="AQ1265" s="668"/>
      <c r="AR1265" s="668"/>
      <c r="AS1265" s="668"/>
      <c r="AT1265" s="668"/>
      <c r="AU1265" s="668"/>
      <c r="AV1265" s="668"/>
      <c r="AW1265" s="668"/>
      <c r="AX1265" s="668"/>
      <c r="AY1265" s="668"/>
      <c r="AZ1265" s="668"/>
      <c r="BA1265" s="668"/>
      <c r="BB1265" s="668"/>
      <c r="BC1265" s="668"/>
      <c r="BD1265" s="668"/>
      <c r="BE1265" s="668"/>
      <c r="BF1265" s="668"/>
      <c r="BG1265" s="668"/>
      <c r="BH1265" s="668"/>
      <c r="BI1265" s="668"/>
      <c r="BJ1265" s="668"/>
      <c r="BK1265" s="668"/>
      <c r="BL1265" s="668"/>
      <c r="BM1265" s="668"/>
      <c r="BN1265" s="668"/>
      <c r="BO1265" s="668"/>
      <c r="BP1265" s="668"/>
      <c r="BQ1265" s="668"/>
      <c r="BR1265" s="668"/>
      <c r="BS1265" s="668"/>
      <c r="BT1265" s="668"/>
      <c r="BU1265" s="668"/>
      <c r="BV1265" s="668"/>
      <c r="BW1265" s="668"/>
      <c r="BX1265" s="668"/>
      <c r="BY1265" s="668"/>
      <c r="BZ1265" s="668"/>
      <c r="CA1265" s="668"/>
      <c r="CB1265" s="668"/>
      <c r="CC1265" s="668"/>
      <c r="CD1265" s="668"/>
      <c r="CE1265" s="668"/>
      <c r="CF1265" s="668"/>
      <c r="CG1265" s="668"/>
      <c r="CH1265" s="668"/>
      <c r="CI1265" s="668"/>
      <c r="CJ1265" s="668"/>
      <c r="CK1265" s="668"/>
      <c r="CL1265" s="668"/>
      <c r="CM1265" s="668"/>
      <c r="CN1265" s="668"/>
      <c r="CO1265" s="668"/>
      <c r="CP1265" s="668"/>
      <c r="CQ1265" s="668"/>
      <c r="CR1265" s="668"/>
      <c r="CS1265" s="668"/>
      <c r="CT1265" s="668"/>
      <c r="CU1265" s="668"/>
      <c r="CV1265" s="668"/>
      <c r="CW1265" s="668"/>
      <c r="CX1265" s="668"/>
      <c r="CY1265" s="668"/>
      <c r="CZ1265" s="668"/>
      <c r="DA1265" s="668"/>
      <c r="DB1265" s="668"/>
      <c r="DC1265" s="668"/>
      <c r="DD1265" s="668"/>
      <c r="DE1265" s="668"/>
      <c r="DF1265" s="668"/>
      <c r="DG1265" s="668"/>
      <c r="DH1265" s="668"/>
      <c r="DI1265" s="668"/>
      <c r="DJ1265" s="668"/>
      <c r="DK1265" s="668"/>
      <c r="DL1265" s="668"/>
      <c r="DM1265" s="668"/>
      <c r="DN1265" s="668"/>
      <c r="DO1265" s="668"/>
      <c r="DP1265" s="668"/>
      <c r="DQ1265" s="668"/>
      <c r="DR1265" s="668"/>
      <c r="DS1265" s="668"/>
      <c r="DT1265" s="668"/>
      <c r="DU1265" s="668"/>
      <c r="DV1265" s="668"/>
      <c r="DW1265" s="668"/>
      <c r="DX1265" s="668"/>
      <c r="DY1265" s="668"/>
      <c r="DZ1265" s="668"/>
      <c r="EA1265" s="668"/>
      <c r="EB1265" s="668"/>
      <c r="EC1265" s="668"/>
      <c r="ED1265" s="668"/>
      <c r="EE1265" s="668"/>
      <c r="EF1265" s="668"/>
      <c r="EG1265" s="668"/>
      <c r="EH1265" s="668"/>
      <c r="EI1265" s="668"/>
      <c r="EJ1265" s="668"/>
      <c r="EK1265" s="668"/>
      <c r="EL1265" s="668"/>
      <c r="EM1265" s="668"/>
      <c r="EN1265" s="668"/>
      <c r="EO1265" s="668"/>
      <c r="EP1265" s="668"/>
      <c r="EQ1265" s="668"/>
      <c r="ER1265" s="668"/>
      <c r="ES1265" s="668"/>
      <c r="ET1265" s="668"/>
      <c r="EU1265" s="668"/>
      <c r="EV1265" s="668"/>
      <c r="EW1265" s="668"/>
      <c r="EX1265" s="668"/>
      <c r="EY1265" s="668"/>
      <c r="EZ1265" s="668"/>
      <c r="FA1265" s="668"/>
      <c r="FB1265" s="668"/>
      <c r="FC1265" s="668"/>
      <c r="FD1265" s="668"/>
      <c r="FE1265" s="668"/>
      <c r="FF1265" s="668"/>
    </row>
    <row r="1266" spans="1:162" s="668" customFormat="1" ht="24" customHeight="1">
      <c r="A1266" s="420"/>
      <c r="B1266" s="420"/>
      <c r="C1266" s="421" t="s">
        <v>592</v>
      </c>
      <c r="D1266" s="422" t="s">
        <v>745</v>
      </c>
      <c r="E1266" s="423">
        <v>41919400</v>
      </c>
      <c r="F1266" s="423">
        <v>0</v>
      </c>
      <c r="G1266" s="417">
        <v>41919400</v>
      </c>
      <c r="H1266" s="667"/>
      <c r="I1266" s="673"/>
      <c r="J1266" s="673"/>
      <c r="K1266" s="674" t="s">
        <v>592</v>
      </c>
      <c r="L1266" s="906" t="s">
        <v>3427</v>
      </c>
      <c r="M1266" s="983">
        <f t="shared" si="57"/>
        <v>41919400</v>
      </c>
      <c r="N1266" s="983">
        <f t="shared" si="58"/>
        <v>0</v>
      </c>
      <c r="O1266" s="983">
        <f t="shared" si="59"/>
        <v>41919400</v>
      </c>
      <c r="P1266" s="667"/>
      <c r="Q1266" s="667"/>
      <c r="R1266" s="667"/>
      <c r="S1266" s="667"/>
      <c r="T1266" s="667"/>
      <c r="U1266" s="667"/>
      <c r="V1266" s="667"/>
      <c r="W1266" s="667"/>
      <c r="X1266" s="667"/>
      <c r="Y1266" s="667"/>
      <c r="Z1266" s="667"/>
      <c r="AA1266" s="667"/>
      <c r="AB1266" s="667"/>
      <c r="AC1266" s="667"/>
      <c r="AD1266" s="667"/>
      <c r="AE1266" s="667"/>
      <c r="AF1266" s="667"/>
      <c r="AG1266" s="667"/>
      <c r="AH1266" s="667"/>
      <c r="AI1266" s="667"/>
      <c r="AJ1266" s="667"/>
    </row>
    <row r="1267" spans="1:162" s="684" customFormat="1" ht="24" customHeight="1">
      <c r="A1267" s="384"/>
      <c r="B1267" s="385" t="s">
        <v>606</v>
      </c>
      <c r="C1267" s="385"/>
      <c r="D1267" s="418" t="s">
        <v>1712</v>
      </c>
      <c r="E1267" s="419">
        <v>101666000</v>
      </c>
      <c r="F1267" s="419">
        <v>0</v>
      </c>
      <c r="G1267" s="417">
        <v>101666000</v>
      </c>
      <c r="H1267" s="667"/>
      <c r="I1267" s="670"/>
      <c r="J1267" s="669" t="s">
        <v>606</v>
      </c>
      <c r="K1267" s="669"/>
      <c r="L1267" s="586" t="s">
        <v>4333</v>
      </c>
      <c r="M1267" s="982">
        <f t="shared" si="57"/>
        <v>101666000</v>
      </c>
      <c r="N1267" s="982">
        <f t="shared" si="58"/>
        <v>0</v>
      </c>
      <c r="O1267" s="982">
        <f t="shared" si="59"/>
        <v>101666000</v>
      </c>
      <c r="P1267" s="667"/>
      <c r="Q1267" s="667"/>
      <c r="R1267" s="667"/>
      <c r="S1267" s="667"/>
      <c r="T1267" s="667"/>
      <c r="U1267" s="667"/>
      <c r="V1267" s="667"/>
      <c r="W1267" s="667"/>
      <c r="X1267" s="667"/>
      <c r="Y1267" s="667"/>
      <c r="Z1267" s="667"/>
      <c r="AA1267" s="667"/>
      <c r="AB1267" s="667"/>
      <c r="AC1267" s="667"/>
      <c r="AD1267" s="667"/>
      <c r="AE1267" s="667"/>
      <c r="AF1267" s="667"/>
      <c r="AG1267" s="667"/>
      <c r="AH1267" s="667"/>
      <c r="AI1267" s="667"/>
      <c r="AJ1267" s="667"/>
      <c r="AK1267" s="668"/>
      <c r="AL1267" s="668"/>
      <c r="AM1267" s="668"/>
      <c r="AN1267" s="668"/>
      <c r="AO1267" s="668"/>
      <c r="AP1267" s="668"/>
      <c r="AQ1267" s="668"/>
      <c r="AR1267" s="668"/>
      <c r="AS1267" s="668"/>
      <c r="AT1267" s="668"/>
      <c r="AU1267" s="668"/>
      <c r="AV1267" s="668"/>
      <c r="AW1267" s="668"/>
      <c r="AX1267" s="668"/>
      <c r="AY1267" s="668"/>
      <c r="AZ1267" s="668"/>
      <c r="BA1267" s="668"/>
      <c r="BB1267" s="668"/>
      <c r="BC1267" s="668"/>
      <c r="BD1267" s="668"/>
      <c r="BE1267" s="668"/>
      <c r="BF1267" s="668"/>
      <c r="BG1267" s="668"/>
      <c r="BH1267" s="668"/>
      <c r="BI1267" s="668"/>
      <c r="BJ1267" s="668"/>
      <c r="BK1267" s="668"/>
      <c r="BL1267" s="668"/>
      <c r="BM1267" s="668"/>
      <c r="BN1267" s="668"/>
      <c r="BO1267" s="668"/>
      <c r="BP1267" s="668"/>
      <c r="BQ1267" s="668"/>
      <c r="BR1267" s="668"/>
      <c r="BS1267" s="668"/>
      <c r="BT1267" s="668"/>
      <c r="BU1267" s="668"/>
      <c r="BV1267" s="668"/>
      <c r="BW1267" s="668"/>
      <c r="BX1267" s="668"/>
      <c r="BY1267" s="668"/>
      <c r="BZ1267" s="668"/>
      <c r="CA1267" s="668"/>
      <c r="CB1267" s="668"/>
      <c r="CC1267" s="668"/>
      <c r="CD1267" s="668"/>
      <c r="CE1267" s="668"/>
      <c r="CF1267" s="668"/>
      <c r="CG1267" s="668"/>
      <c r="CH1267" s="668"/>
      <c r="CI1267" s="668"/>
      <c r="CJ1267" s="668"/>
      <c r="CK1267" s="668"/>
      <c r="CL1267" s="668"/>
      <c r="CM1267" s="668"/>
      <c r="CN1267" s="668"/>
      <c r="CO1267" s="668"/>
      <c r="CP1267" s="668"/>
      <c r="CQ1267" s="668"/>
      <c r="CR1267" s="668"/>
      <c r="CS1267" s="668"/>
      <c r="CT1267" s="668"/>
      <c r="CU1267" s="668"/>
      <c r="CV1267" s="668"/>
      <c r="CW1267" s="668"/>
      <c r="CX1267" s="668"/>
      <c r="CY1267" s="668"/>
      <c r="CZ1267" s="668"/>
      <c r="DA1267" s="668"/>
      <c r="DB1267" s="668"/>
      <c r="DC1267" s="668"/>
      <c r="DD1267" s="668"/>
      <c r="DE1267" s="668"/>
      <c r="DF1267" s="668"/>
      <c r="DG1267" s="668"/>
      <c r="DH1267" s="668"/>
      <c r="DI1267" s="668"/>
      <c r="DJ1267" s="668"/>
      <c r="DK1267" s="668"/>
      <c r="DL1267" s="668"/>
      <c r="DM1267" s="668"/>
      <c r="DN1267" s="668"/>
      <c r="DO1267" s="668"/>
      <c r="DP1267" s="668"/>
      <c r="DQ1267" s="668"/>
      <c r="DR1267" s="668"/>
      <c r="DS1267" s="668"/>
      <c r="DT1267" s="668"/>
      <c r="DU1267" s="668"/>
      <c r="DV1267" s="668"/>
      <c r="DW1267" s="668"/>
      <c r="DX1267" s="668"/>
      <c r="DY1267" s="668"/>
      <c r="DZ1267" s="668"/>
      <c r="EA1267" s="668"/>
      <c r="EB1267" s="668"/>
      <c r="EC1267" s="668"/>
      <c r="ED1267" s="668"/>
      <c r="EE1267" s="668"/>
      <c r="EF1267" s="668"/>
      <c r="EG1267" s="668"/>
      <c r="EH1267" s="668"/>
      <c r="EI1267" s="668"/>
      <c r="EJ1267" s="668"/>
      <c r="EK1267" s="668"/>
      <c r="EL1267" s="668"/>
      <c r="EM1267" s="668"/>
      <c r="EN1267" s="668"/>
      <c r="EO1267" s="668"/>
      <c r="EP1267" s="668"/>
      <c r="EQ1267" s="668"/>
      <c r="ER1267" s="668"/>
      <c r="ES1267" s="668"/>
      <c r="ET1267" s="668"/>
      <c r="EU1267" s="668"/>
      <c r="EV1267" s="668"/>
      <c r="EW1267" s="668"/>
      <c r="EX1267" s="668"/>
      <c r="EY1267" s="668"/>
      <c r="EZ1267" s="668"/>
      <c r="FA1267" s="668"/>
      <c r="FB1267" s="668"/>
      <c r="FC1267" s="668"/>
      <c r="FD1267" s="668"/>
      <c r="FE1267" s="668"/>
      <c r="FF1267" s="668"/>
    </row>
    <row r="1268" spans="1:162" s="668" customFormat="1" ht="24" customHeight="1">
      <c r="A1268" s="414"/>
      <c r="B1268" s="415"/>
      <c r="C1268" s="414" t="s">
        <v>592</v>
      </c>
      <c r="D1268" s="416" t="s">
        <v>1400</v>
      </c>
      <c r="E1268" s="417">
        <v>25373700</v>
      </c>
      <c r="F1268" s="417">
        <v>0</v>
      </c>
      <c r="G1268" s="417">
        <v>25373700</v>
      </c>
      <c r="H1268" s="667"/>
      <c r="I1268" s="665"/>
      <c r="J1268" s="666"/>
      <c r="K1268" s="665" t="s">
        <v>592</v>
      </c>
      <c r="L1268" s="585" t="s">
        <v>4330</v>
      </c>
      <c r="M1268" s="981">
        <f t="shared" si="57"/>
        <v>25373700</v>
      </c>
      <c r="N1268" s="981">
        <f t="shared" si="58"/>
        <v>0</v>
      </c>
      <c r="O1268" s="981">
        <f t="shared" si="59"/>
        <v>25373700</v>
      </c>
      <c r="P1268" s="667"/>
      <c r="Q1268" s="667"/>
      <c r="R1268" s="667"/>
      <c r="S1268" s="667"/>
      <c r="T1268" s="667"/>
      <c r="U1268" s="667"/>
      <c r="V1268" s="667"/>
      <c r="W1268" s="667"/>
      <c r="X1268" s="667"/>
      <c r="Y1268" s="667"/>
      <c r="Z1268" s="667"/>
      <c r="AA1268" s="667"/>
      <c r="AB1268" s="667"/>
      <c r="AC1268" s="667"/>
      <c r="AD1268" s="667"/>
      <c r="AE1268" s="667"/>
      <c r="AF1268" s="667"/>
      <c r="AG1268" s="667"/>
      <c r="AH1268" s="667"/>
      <c r="AI1268" s="667"/>
      <c r="AJ1268" s="667"/>
    </row>
    <row r="1269" spans="1:162" s="668" customFormat="1" ht="24" customHeight="1">
      <c r="A1269" s="385"/>
      <c r="B1269" s="385"/>
      <c r="C1269" s="384" t="s">
        <v>595</v>
      </c>
      <c r="D1269" s="418" t="s">
        <v>1708</v>
      </c>
      <c r="E1269" s="419">
        <v>76292300</v>
      </c>
      <c r="F1269" s="419">
        <v>0</v>
      </c>
      <c r="G1269" s="417">
        <v>76292300</v>
      </c>
      <c r="H1269" s="667"/>
      <c r="I1269" s="669"/>
      <c r="J1269" s="669"/>
      <c r="K1269" s="670" t="s">
        <v>595</v>
      </c>
      <c r="L1269" s="586" t="s">
        <v>4331</v>
      </c>
      <c r="M1269" s="982">
        <f t="shared" si="57"/>
        <v>76292300</v>
      </c>
      <c r="N1269" s="982">
        <f t="shared" si="58"/>
        <v>0</v>
      </c>
      <c r="O1269" s="982">
        <f t="shared" si="59"/>
        <v>76292300</v>
      </c>
      <c r="P1269" s="667"/>
      <c r="Q1269" s="667"/>
      <c r="R1269" s="667"/>
      <c r="S1269" s="667"/>
      <c r="T1269" s="667"/>
      <c r="U1269" s="667"/>
      <c r="V1269" s="667"/>
      <c r="W1269" s="667"/>
      <c r="X1269" s="667"/>
      <c r="Y1269" s="667"/>
      <c r="Z1269" s="667"/>
      <c r="AA1269" s="667"/>
      <c r="AB1269" s="667"/>
      <c r="AC1269" s="667"/>
      <c r="AD1269" s="667"/>
      <c r="AE1269" s="667"/>
      <c r="AF1269" s="667"/>
      <c r="AG1269" s="667"/>
      <c r="AH1269" s="667"/>
      <c r="AI1269" s="667"/>
      <c r="AJ1269" s="667"/>
    </row>
    <row r="1270" spans="1:162" s="678" customFormat="1" ht="24" customHeight="1" thickBot="1">
      <c r="A1270" s="424" t="s">
        <v>1713</v>
      </c>
      <c r="B1270" s="425"/>
      <c r="C1270" s="424"/>
      <c r="D1270" s="426" t="s">
        <v>1714</v>
      </c>
      <c r="E1270" s="427">
        <v>1210542900</v>
      </c>
      <c r="F1270" s="427">
        <v>38400000</v>
      </c>
      <c r="G1270" s="439">
        <v>1248942900</v>
      </c>
      <c r="H1270" s="667"/>
      <c r="I1270" s="675" t="s">
        <v>1713</v>
      </c>
      <c r="J1270" s="676"/>
      <c r="K1270" s="675"/>
      <c r="L1270" s="587" t="s">
        <v>4334</v>
      </c>
      <c r="M1270" s="984">
        <f t="shared" si="57"/>
        <v>1210542900</v>
      </c>
      <c r="N1270" s="984">
        <f t="shared" si="58"/>
        <v>38400000</v>
      </c>
      <c r="O1270" s="984">
        <f t="shared" si="59"/>
        <v>1248942900</v>
      </c>
      <c r="P1270" s="667"/>
      <c r="Q1270" s="667"/>
      <c r="R1270" s="667"/>
      <c r="S1270" s="667"/>
      <c r="T1270" s="667"/>
      <c r="U1270" s="667"/>
      <c r="V1270" s="667"/>
      <c r="W1270" s="667"/>
      <c r="X1270" s="667"/>
      <c r="Y1270" s="667"/>
      <c r="Z1270" s="667"/>
      <c r="AA1270" s="667"/>
      <c r="AB1270" s="667"/>
      <c r="AC1270" s="667"/>
      <c r="AD1270" s="667"/>
      <c r="AE1270" s="667"/>
      <c r="AF1270" s="667"/>
      <c r="AG1270" s="667"/>
      <c r="AH1270" s="667"/>
      <c r="AI1270" s="667"/>
      <c r="AJ1270" s="667"/>
      <c r="AK1270" s="668"/>
      <c r="AL1270" s="668"/>
      <c r="AM1270" s="668"/>
      <c r="AN1270" s="668"/>
      <c r="AO1270" s="668"/>
      <c r="AP1270" s="668"/>
      <c r="AQ1270" s="668"/>
      <c r="AR1270" s="668"/>
      <c r="AS1270" s="668"/>
      <c r="AT1270" s="668"/>
      <c r="AU1270" s="668"/>
      <c r="AV1270" s="668"/>
      <c r="AW1270" s="668"/>
      <c r="AX1270" s="668"/>
      <c r="AY1270" s="668"/>
      <c r="AZ1270" s="668"/>
      <c r="BA1270" s="668"/>
      <c r="BB1270" s="668"/>
      <c r="BC1270" s="668"/>
      <c r="BD1270" s="668"/>
      <c r="BE1270" s="668"/>
      <c r="BF1270" s="668"/>
      <c r="BG1270" s="668"/>
      <c r="BH1270" s="668"/>
      <c r="BI1270" s="668"/>
      <c r="BJ1270" s="668"/>
      <c r="BK1270" s="668"/>
      <c r="BL1270" s="668"/>
      <c r="BM1270" s="668"/>
      <c r="BN1270" s="668"/>
      <c r="BO1270" s="668"/>
      <c r="BP1270" s="668"/>
      <c r="BQ1270" s="668"/>
      <c r="BR1270" s="668"/>
      <c r="BS1270" s="668"/>
      <c r="BT1270" s="668"/>
      <c r="BU1270" s="668"/>
      <c r="BV1270" s="668"/>
      <c r="BW1270" s="668"/>
      <c r="BX1270" s="668"/>
      <c r="BY1270" s="668"/>
      <c r="BZ1270" s="668"/>
      <c r="CA1270" s="668"/>
      <c r="CB1270" s="668"/>
      <c r="CC1270" s="668"/>
      <c r="CD1270" s="668"/>
      <c r="CE1270" s="668"/>
      <c r="CF1270" s="668"/>
      <c r="CG1270" s="668"/>
      <c r="CH1270" s="668"/>
      <c r="CI1270" s="668"/>
      <c r="CJ1270" s="668"/>
      <c r="CK1270" s="668"/>
      <c r="CL1270" s="668"/>
      <c r="CM1270" s="668"/>
      <c r="CN1270" s="668"/>
      <c r="CO1270" s="668"/>
      <c r="CP1270" s="668"/>
      <c r="CQ1270" s="668"/>
      <c r="CR1270" s="668"/>
      <c r="CS1270" s="668"/>
      <c r="CT1270" s="668"/>
      <c r="CU1270" s="668"/>
      <c r="CV1270" s="668"/>
      <c r="CW1270" s="668"/>
      <c r="CX1270" s="668"/>
      <c r="CY1270" s="668"/>
      <c r="CZ1270" s="668"/>
      <c r="DA1270" s="668"/>
      <c r="DB1270" s="668"/>
      <c r="DC1270" s="668"/>
      <c r="DD1270" s="668"/>
      <c r="DE1270" s="668"/>
      <c r="DF1270" s="668"/>
      <c r="DG1270" s="668"/>
      <c r="DH1270" s="668"/>
      <c r="DI1270" s="668"/>
      <c r="DJ1270" s="668"/>
      <c r="DK1270" s="668"/>
      <c r="DL1270" s="668"/>
      <c r="DM1270" s="668"/>
      <c r="DN1270" s="668"/>
      <c r="DO1270" s="668"/>
      <c r="DP1270" s="668"/>
      <c r="DQ1270" s="668"/>
      <c r="DR1270" s="668"/>
      <c r="DS1270" s="668"/>
      <c r="DT1270" s="668"/>
      <c r="DU1270" s="668"/>
      <c r="DV1270" s="668"/>
      <c r="DW1270" s="668"/>
      <c r="DX1270" s="668"/>
      <c r="DY1270" s="668"/>
      <c r="DZ1270" s="668"/>
      <c r="EA1270" s="668"/>
      <c r="EB1270" s="668"/>
      <c r="EC1270" s="668"/>
      <c r="ED1270" s="668"/>
      <c r="EE1270" s="668"/>
      <c r="EF1270" s="668"/>
      <c r="EG1270" s="668"/>
      <c r="EH1270" s="668"/>
      <c r="EI1270" s="668"/>
      <c r="EJ1270" s="668"/>
      <c r="EK1270" s="668"/>
      <c r="EL1270" s="668"/>
      <c r="EM1270" s="668"/>
      <c r="EN1270" s="668"/>
      <c r="EO1270" s="668"/>
      <c r="EP1270" s="668"/>
      <c r="EQ1270" s="668"/>
      <c r="ER1270" s="668"/>
      <c r="ES1270" s="668"/>
      <c r="ET1270" s="668"/>
      <c r="EU1270" s="668"/>
      <c r="EV1270" s="668"/>
      <c r="EW1270" s="668"/>
      <c r="EX1270" s="668"/>
      <c r="EY1270" s="668"/>
      <c r="EZ1270" s="668"/>
      <c r="FA1270" s="668"/>
      <c r="FB1270" s="668"/>
      <c r="FC1270" s="668"/>
      <c r="FD1270" s="668"/>
      <c r="FE1270" s="668"/>
      <c r="FF1270" s="668"/>
    </row>
    <row r="1271" spans="1:162" s="668" customFormat="1" ht="24" customHeight="1" thickTop="1">
      <c r="A1271" s="414"/>
      <c r="B1271" s="414" t="s">
        <v>592</v>
      </c>
      <c r="C1271" s="415"/>
      <c r="D1271" s="416" t="s">
        <v>617</v>
      </c>
      <c r="E1271" s="417">
        <v>370588200</v>
      </c>
      <c r="F1271" s="417">
        <v>22000000</v>
      </c>
      <c r="G1271" s="417">
        <v>392588200</v>
      </c>
      <c r="H1271" s="667"/>
      <c r="I1271" s="665"/>
      <c r="J1271" s="665" t="s">
        <v>592</v>
      </c>
      <c r="K1271" s="666"/>
      <c r="L1271" s="585" t="s">
        <v>3729</v>
      </c>
      <c r="M1271" s="981">
        <f t="shared" si="57"/>
        <v>370588200</v>
      </c>
      <c r="N1271" s="981">
        <f t="shared" si="58"/>
        <v>22000000</v>
      </c>
      <c r="O1271" s="981">
        <f t="shared" si="59"/>
        <v>392588200</v>
      </c>
      <c r="P1271" s="667"/>
      <c r="Q1271" s="667"/>
      <c r="R1271" s="667"/>
      <c r="S1271" s="667"/>
      <c r="T1271" s="667"/>
      <c r="U1271" s="667"/>
      <c r="V1271" s="667"/>
      <c r="W1271" s="667"/>
      <c r="X1271" s="667"/>
      <c r="Y1271" s="667"/>
      <c r="Z1271" s="667"/>
      <c r="AA1271" s="667"/>
      <c r="AB1271" s="667"/>
      <c r="AC1271" s="667"/>
      <c r="AD1271" s="667"/>
      <c r="AE1271" s="667"/>
      <c r="AF1271" s="667"/>
      <c r="AG1271" s="667"/>
      <c r="AH1271" s="667"/>
      <c r="AI1271" s="667"/>
      <c r="AJ1271" s="667"/>
    </row>
    <row r="1272" spans="1:162" s="668" customFormat="1" ht="24" customHeight="1">
      <c r="A1272" s="385"/>
      <c r="B1272" s="384"/>
      <c r="C1272" s="385" t="s">
        <v>592</v>
      </c>
      <c r="D1272" s="418" t="s">
        <v>594</v>
      </c>
      <c r="E1272" s="419">
        <v>370588200</v>
      </c>
      <c r="F1272" s="419">
        <v>22000000</v>
      </c>
      <c r="G1272" s="417">
        <v>392588200</v>
      </c>
      <c r="H1272" s="667"/>
      <c r="I1272" s="669"/>
      <c r="J1272" s="670"/>
      <c r="K1272" s="669" t="s">
        <v>592</v>
      </c>
      <c r="L1272" s="586" t="s">
        <v>3327</v>
      </c>
      <c r="M1272" s="982">
        <f t="shared" si="57"/>
        <v>370588200</v>
      </c>
      <c r="N1272" s="982">
        <f t="shared" si="58"/>
        <v>22000000</v>
      </c>
      <c r="O1272" s="982">
        <f t="shared" si="59"/>
        <v>392588200</v>
      </c>
      <c r="P1272" s="667"/>
      <c r="Q1272" s="667"/>
      <c r="R1272" s="667"/>
      <c r="S1272" s="667"/>
      <c r="T1272" s="667"/>
      <c r="U1272" s="667"/>
      <c r="V1272" s="667"/>
      <c r="W1272" s="667"/>
      <c r="X1272" s="667"/>
      <c r="Y1272" s="667"/>
      <c r="Z1272" s="667"/>
      <c r="AA1272" s="667"/>
      <c r="AB1272" s="667"/>
      <c r="AC1272" s="667"/>
      <c r="AD1272" s="667"/>
      <c r="AE1272" s="667"/>
      <c r="AF1272" s="667"/>
      <c r="AG1272" s="667"/>
      <c r="AH1272" s="667"/>
      <c r="AI1272" s="667"/>
      <c r="AJ1272" s="667"/>
    </row>
    <row r="1273" spans="1:162" s="668" customFormat="1" ht="24" customHeight="1">
      <c r="A1273" s="385"/>
      <c r="B1273" s="385" t="s">
        <v>599</v>
      </c>
      <c r="C1273" s="384"/>
      <c r="D1273" s="418" t="s">
        <v>1031</v>
      </c>
      <c r="E1273" s="419">
        <v>746574700</v>
      </c>
      <c r="F1273" s="419">
        <v>16400000</v>
      </c>
      <c r="G1273" s="417">
        <v>762974700</v>
      </c>
      <c r="H1273" s="667"/>
      <c r="I1273" s="669"/>
      <c r="J1273" s="669" t="s">
        <v>599</v>
      </c>
      <c r="K1273" s="670"/>
      <c r="L1273" s="586" t="s">
        <v>3708</v>
      </c>
      <c r="M1273" s="982">
        <f t="shared" si="57"/>
        <v>746574700</v>
      </c>
      <c r="N1273" s="982">
        <f t="shared" si="58"/>
        <v>16400000</v>
      </c>
      <c r="O1273" s="982">
        <f t="shared" si="59"/>
        <v>762974700</v>
      </c>
      <c r="P1273" s="667"/>
      <c r="Q1273" s="667"/>
      <c r="R1273" s="667"/>
      <c r="S1273" s="667"/>
      <c r="T1273" s="667"/>
      <c r="U1273" s="667"/>
      <c r="V1273" s="667"/>
      <c r="W1273" s="667"/>
      <c r="X1273" s="667"/>
      <c r="Y1273" s="667"/>
      <c r="Z1273" s="667"/>
      <c r="AA1273" s="667"/>
      <c r="AB1273" s="667"/>
      <c r="AC1273" s="667"/>
      <c r="AD1273" s="667"/>
      <c r="AE1273" s="667"/>
      <c r="AF1273" s="667"/>
      <c r="AG1273" s="667"/>
      <c r="AH1273" s="667"/>
      <c r="AI1273" s="667"/>
      <c r="AJ1273" s="667"/>
    </row>
    <row r="1274" spans="1:162" s="668" customFormat="1" ht="24" customHeight="1">
      <c r="A1274" s="385"/>
      <c r="B1274" s="384"/>
      <c r="C1274" s="385" t="s">
        <v>592</v>
      </c>
      <c r="D1274" s="418" t="s">
        <v>1032</v>
      </c>
      <c r="E1274" s="419">
        <v>746574700</v>
      </c>
      <c r="F1274" s="419">
        <v>16400000</v>
      </c>
      <c r="G1274" s="417">
        <v>762974700</v>
      </c>
      <c r="H1274" s="667"/>
      <c r="I1274" s="669"/>
      <c r="J1274" s="670"/>
      <c r="K1274" s="669" t="s">
        <v>592</v>
      </c>
      <c r="L1274" s="586" t="s">
        <v>4335</v>
      </c>
      <c r="M1274" s="982">
        <f t="shared" si="57"/>
        <v>746574700</v>
      </c>
      <c r="N1274" s="982">
        <f t="shared" si="58"/>
        <v>16400000</v>
      </c>
      <c r="O1274" s="982">
        <f t="shared" si="59"/>
        <v>762974700</v>
      </c>
      <c r="P1274" s="667"/>
      <c r="Q1274" s="667"/>
      <c r="R1274" s="667"/>
      <c r="S1274" s="667"/>
      <c r="T1274" s="667"/>
      <c r="U1274" s="667"/>
      <c r="V1274" s="667"/>
      <c r="W1274" s="667"/>
      <c r="X1274" s="667"/>
      <c r="Y1274" s="667"/>
      <c r="Z1274" s="667"/>
      <c r="AA1274" s="667"/>
      <c r="AB1274" s="667"/>
      <c r="AC1274" s="667"/>
      <c r="AD1274" s="667"/>
      <c r="AE1274" s="667"/>
      <c r="AF1274" s="667"/>
      <c r="AG1274" s="667"/>
      <c r="AH1274" s="667"/>
      <c r="AI1274" s="667"/>
      <c r="AJ1274" s="667"/>
    </row>
    <row r="1275" spans="1:162" s="672" customFormat="1" ht="24" customHeight="1">
      <c r="A1275" s="385"/>
      <c r="B1275" s="385" t="s">
        <v>603</v>
      </c>
      <c r="C1275" s="384"/>
      <c r="D1275" s="418" t="s">
        <v>1048</v>
      </c>
      <c r="E1275" s="419">
        <v>68317000</v>
      </c>
      <c r="F1275" s="419">
        <v>0</v>
      </c>
      <c r="G1275" s="419">
        <v>68317000</v>
      </c>
      <c r="H1275" s="667"/>
      <c r="I1275" s="669"/>
      <c r="J1275" s="669" t="s">
        <v>603</v>
      </c>
      <c r="K1275" s="670"/>
      <c r="L1275" s="586" t="s">
        <v>3426</v>
      </c>
      <c r="M1275" s="982">
        <f t="shared" si="57"/>
        <v>68317000</v>
      </c>
      <c r="N1275" s="982">
        <f t="shared" si="58"/>
        <v>0</v>
      </c>
      <c r="O1275" s="982">
        <f t="shared" si="59"/>
        <v>68317000</v>
      </c>
      <c r="P1275" s="667"/>
      <c r="Q1275" s="667"/>
      <c r="R1275" s="667"/>
      <c r="S1275" s="667"/>
      <c r="T1275" s="667"/>
      <c r="U1275" s="667"/>
      <c r="V1275" s="667"/>
      <c r="W1275" s="667"/>
      <c r="X1275" s="667"/>
      <c r="Y1275" s="667"/>
      <c r="Z1275" s="667"/>
      <c r="AA1275" s="667"/>
      <c r="AB1275" s="667"/>
      <c r="AC1275" s="667"/>
      <c r="AD1275" s="667"/>
      <c r="AE1275" s="667"/>
      <c r="AF1275" s="667"/>
      <c r="AG1275" s="667"/>
      <c r="AH1275" s="667"/>
      <c r="AI1275" s="667"/>
      <c r="AJ1275" s="667"/>
      <c r="AK1275" s="668"/>
      <c r="AL1275" s="668"/>
      <c r="AM1275" s="668"/>
      <c r="AN1275" s="668"/>
      <c r="AO1275" s="668"/>
      <c r="AP1275" s="668"/>
      <c r="AQ1275" s="668"/>
      <c r="AR1275" s="668"/>
      <c r="AS1275" s="668"/>
      <c r="AT1275" s="668"/>
      <c r="AU1275" s="668"/>
      <c r="AV1275" s="668"/>
      <c r="AW1275" s="668"/>
      <c r="AX1275" s="668"/>
      <c r="AY1275" s="668"/>
      <c r="AZ1275" s="668"/>
      <c r="BA1275" s="668"/>
      <c r="BB1275" s="668"/>
      <c r="BC1275" s="668"/>
      <c r="BD1275" s="668"/>
      <c r="BE1275" s="668"/>
      <c r="BF1275" s="668"/>
      <c r="BG1275" s="668"/>
      <c r="BH1275" s="668"/>
      <c r="BI1275" s="668"/>
      <c r="BJ1275" s="668"/>
      <c r="BK1275" s="668"/>
      <c r="BL1275" s="668"/>
      <c r="BM1275" s="668"/>
      <c r="BN1275" s="668"/>
      <c r="BO1275" s="668"/>
      <c r="BP1275" s="668"/>
      <c r="BQ1275" s="668"/>
      <c r="BR1275" s="668"/>
      <c r="BS1275" s="668"/>
      <c r="BT1275" s="668"/>
      <c r="BU1275" s="668"/>
      <c r="BV1275" s="668"/>
      <c r="BW1275" s="668"/>
      <c r="BX1275" s="668"/>
      <c r="BY1275" s="668"/>
      <c r="BZ1275" s="668"/>
      <c r="CA1275" s="668"/>
      <c r="CB1275" s="668"/>
      <c r="CC1275" s="668"/>
      <c r="CD1275" s="668"/>
      <c r="CE1275" s="668"/>
      <c r="CF1275" s="668"/>
      <c r="CG1275" s="668"/>
      <c r="CH1275" s="668"/>
      <c r="CI1275" s="668"/>
      <c r="CJ1275" s="668"/>
      <c r="CK1275" s="668"/>
      <c r="CL1275" s="668"/>
      <c r="CM1275" s="668"/>
      <c r="CN1275" s="668"/>
      <c r="CO1275" s="668"/>
      <c r="CP1275" s="668"/>
      <c r="CQ1275" s="668"/>
      <c r="CR1275" s="668"/>
      <c r="CS1275" s="668"/>
      <c r="CT1275" s="668"/>
      <c r="CU1275" s="668"/>
      <c r="CV1275" s="668"/>
      <c r="CW1275" s="668"/>
      <c r="CX1275" s="668"/>
      <c r="CY1275" s="668"/>
      <c r="CZ1275" s="668"/>
      <c r="DA1275" s="668"/>
      <c r="DB1275" s="668"/>
      <c r="DC1275" s="668"/>
      <c r="DD1275" s="668"/>
      <c r="DE1275" s="668"/>
      <c r="DF1275" s="668"/>
      <c r="DG1275" s="668"/>
      <c r="DH1275" s="668"/>
      <c r="DI1275" s="668"/>
      <c r="DJ1275" s="668"/>
      <c r="DK1275" s="668"/>
      <c r="DL1275" s="668"/>
      <c r="DM1275" s="668"/>
      <c r="DN1275" s="668"/>
      <c r="DO1275" s="668"/>
      <c r="DP1275" s="668"/>
      <c r="DQ1275" s="668"/>
      <c r="DR1275" s="668"/>
      <c r="DS1275" s="668"/>
      <c r="DT1275" s="668"/>
      <c r="DU1275" s="668"/>
      <c r="DV1275" s="668"/>
      <c r="DW1275" s="668"/>
      <c r="DX1275" s="668"/>
      <c r="DY1275" s="668"/>
      <c r="DZ1275" s="668"/>
      <c r="EA1275" s="668"/>
      <c r="EB1275" s="668"/>
      <c r="EC1275" s="668"/>
      <c r="ED1275" s="668"/>
      <c r="EE1275" s="668"/>
      <c r="EF1275" s="668"/>
      <c r="EG1275" s="668"/>
      <c r="EH1275" s="668"/>
      <c r="EI1275" s="668"/>
      <c r="EJ1275" s="668"/>
      <c r="EK1275" s="668"/>
      <c r="EL1275" s="668"/>
      <c r="EM1275" s="668"/>
      <c r="EN1275" s="668"/>
      <c r="EO1275" s="668"/>
      <c r="EP1275" s="668"/>
      <c r="EQ1275" s="668"/>
      <c r="ER1275" s="668"/>
      <c r="ES1275" s="668"/>
      <c r="ET1275" s="668"/>
      <c r="EU1275" s="668"/>
      <c r="EV1275" s="668"/>
      <c r="EW1275" s="668"/>
      <c r="EX1275" s="668"/>
      <c r="EY1275" s="668"/>
      <c r="EZ1275" s="668"/>
      <c r="FA1275" s="668"/>
      <c r="FB1275" s="668"/>
      <c r="FC1275" s="668"/>
      <c r="FD1275" s="668"/>
      <c r="FE1275" s="668"/>
      <c r="FF1275" s="668"/>
    </row>
    <row r="1276" spans="1:162" s="672" customFormat="1" ht="24" customHeight="1">
      <c r="A1276" s="415"/>
      <c r="B1276" s="414"/>
      <c r="C1276" s="414" t="s">
        <v>592</v>
      </c>
      <c r="D1276" s="416" t="s">
        <v>1715</v>
      </c>
      <c r="E1276" s="417">
        <v>68317000</v>
      </c>
      <c r="F1276" s="417">
        <v>0</v>
      </c>
      <c r="G1276" s="417">
        <v>68317000</v>
      </c>
      <c r="H1276" s="667"/>
      <c r="I1276" s="666"/>
      <c r="J1276" s="665"/>
      <c r="K1276" s="665" t="s">
        <v>592</v>
      </c>
      <c r="L1276" s="585" t="s">
        <v>4300</v>
      </c>
      <c r="M1276" s="981">
        <f t="shared" si="57"/>
        <v>68317000</v>
      </c>
      <c r="N1276" s="981">
        <f t="shared" si="58"/>
        <v>0</v>
      </c>
      <c r="O1276" s="981">
        <f t="shared" si="59"/>
        <v>68317000</v>
      </c>
      <c r="P1276" s="667"/>
      <c r="Q1276" s="667"/>
      <c r="R1276" s="667"/>
      <c r="S1276" s="667"/>
      <c r="T1276" s="667"/>
      <c r="U1276" s="667"/>
      <c r="V1276" s="667"/>
      <c r="W1276" s="667"/>
      <c r="X1276" s="667"/>
      <c r="Y1276" s="667"/>
      <c r="Z1276" s="667"/>
      <c r="AA1276" s="667"/>
      <c r="AB1276" s="667"/>
      <c r="AC1276" s="667"/>
      <c r="AD1276" s="667"/>
      <c r="AE1276" s="667"/>
      <c r="AF1276" s="667"/>
      <c r="AG1276" s="667"/>
      <c r="AH1276" s="667"/>
      <c r="AI1276" s="667"/>
      <c r="AJ1276" s="667"/>
      <c r="AK1276" s="668"/>
      <c r="AL1276" s="668"/>
      <c r="AM1276" s="668"/>
      <c r="AN1276" s="668"/>
      <c r="AO1276" s="668"/>
      <c r="AP1276" s="668"/>
      <c r="AQ1276" s="668"/>
      <c r="AR1276" s="668"/>
      <c r="AS1276" s="668"/>
      <c r="AT1276" s="668"/>
      <c r="AU1276" s="668"/>
      <c r="AV1276" s="668"/>
      <c r="AW1276" s="668"/>
      <c r="AX1276" s="668"/>
      <c r="AY1276" s="668"/>
      <c r="AZ1276" s="668"/>
      <c r="BA1276" s="668"/>
      <c r="BB1276" s="668"/>
      <c r="BC1276" s="668"/>
      <c r="BD1276" s="668"/>
      <c r="BE1276" s="668"/>
      <c r="BF1276" s="668"/>
      <c r="BG1276" s="668"/>
      <c r="BH1276" s="668"/>
      <c r="BI1276" s="668"/>
      <c r="BJ1276" s="668"/>
      <c r="BK1276" s="668"/>
      <c r="BL1276" s="668"/>
      <c r="BM1276" s="668"/>
      <c r="BN1276" s="668"/>
      <c r="BO1276" s="668"/>
      <c r="BP1276" s="668"/>
      <c r="BQ1276" s="668"/>
      <c r="BR1276" s="668"/>
      <c r="BS1276" s="668"/>
      <c r="BT1276" s="668"/>
      <c r="BU1276" s="668"/>
      <c r="BV1276" s="668"/>
      <c r="BW1276" s="668"/>
      <c r="BX1276" s="668"/>
      <c r="BY1276" s="668"/>
      <c r="BZ1276" s="668"/>
      <c r="CA1276" s="668"/>
      <c r="CB1276" s="668"/>
      <c r="CC1276" s="668"/>
      <c r="CD1276" s="668"/>
      <c r="CE1276" s="668"/>
      <c r="CF1276" s="668"/>
      <c r="CG1276" s="668"/>
      <c r="CH1276" s="668"/>
      <c r="CI1276" s="668"/>
      <c r="CJ1276" s="668"/>
      <c r="CK1276" s="668"/>
      <c r="CL1276" s="668"/>
      <c r="CM1276" s="668"/>
      <c r="CN1276" s="668"/>
      <c r="CO1276" s="668"/>
      <c r="CP1276" s="668"/>
      <c r="CQ1276" s="668"/>
      <c r="CR1276" s="668"/>
      <c r="CS1276" s="668"/>
      <c r="CT1276" s="668"/>
      <c r="CU1276" s="668"/>
      <c r="CV1276" s="668"/>
      <c r="CW1276" s="668"/>
      <c r="CX1276" s="668"/>
      <c r="CY1276" s="668"/>
      <c r="CZ1276" s="668"/>
      <c r="DA1276" s="668"/>
      <c r="DB1276" s="668"/>
      <c r="DC1276" s="668"/>
      <c r="DD1276" s="668"/>
      <c r="DE1276" s="668"/>
      <c r="DF1276" s="668"/>
      <c r="DG1276" s="668"/>
      <c r="DH1276" s="668"/>
      <c r="DI1276" s="668"/>
      <c r="DJ1276" s="668"/>
      <c r="DK1276" s="668"/>
      <c r="DL1276" s="668"/>
      <c r="DM1276" s="668"/>
      <c r="DN1276" s="668"/>
      <c r="DO1276" s="668"/>
      <c r="DP1276" s="668"/>
      <c r="DQ1276" s="668"/>
      <c r="DR1276" s="668"/>
      <c r="DS1276" s="668"/>
      <c r="DT1276" s="668"/>
      <c r="DU1276" s="668"/>
      <c r="DV1276" s="668"/>
      <c r="DW1276" s="668"/>
      <c r="DX1276" s="668"/>
      <c r="DY1276" s="668"/>
      <c r="DZ1276" s="668"/>
      <c r="EA1276" s="668"/>
      <c r="EB1276" s="668"/>
      <c r="EC1276" s="668"/>
      <c r="ED1276" s="668"/>
      <c r="EE1276" s="668"/>
      <c r="EF1276" s="668"/>
      <c r="EG1276" s="668"/>
      <c r="EH1276" s="668"/>
      <c r="EI1276" s="668"/>
      <c r="EJ1276" s="668"/>
      <c r="EK1276" s="668"/>
      <c r="EL1276" s="668"/>
      <c r="EM1276" s="668"/>
      <c r="EN1276" s="668"/>
      <c r="EO1276" s="668"/>
      <c r="EP1276" s="668"/>
      <c r="EQ1276" s="668"/>
      <c r="ER1276" s="668"/>
      <c r="ES1276" s="668"/>
      <c r="ET1276" s="668"/>
      <c r="EU1276" s="668"/>
      <c r="EV1276" s="668"/>
      <c r="EW1276" s="668"/>
      <c r="EX1276" s="668"/>
      <c r="EY1276" s="668"/>
      <c r="EZ1276" s="668"/>
      <c r="FA1276" s="668"/>
      <c r="FB1276" s="668"/>
      <c r="FC1276" s="668"/>
      <c r="FD1276" s="668"/>
      <c r="FE1276" s="668"/>
      <c r="FF1276" s="668"/>
    </row>
    <row r="1277" spans="1:162" s="684" customFormat="1" ht="24" customHeight="1">
      <c r="A1277" s="384"/>
      <c r="B1277" s="385" t="s">
        <v>606</v>
      </c>
      <c r="C1277" s="385"/>
      <c r="D1277" s="418" t="s">
        <v>1707</v>
      </c>
      <c r="E1277" s="419">
        <v>25063000</v>
      </c>
      <c r="F1277" s="419">
        <v>0</v>
      </c>
      <c r="G1277" s="417">
        <v>25063000</v>
      </c>
      <c r="H1277" s="667"/>
      <c r="I1277" s="670"/>
      <c r="J1277" s="669" t="s">
        <v>606</v>
      </c>
      <c r="K1277" s="669"/>
      <c r="L1277" s="586" t="s">
        <v>4333</v>
      </c>
      <c r="M1277" s="982">
        <f t="shared" si="57"/>
        <v>25063000</v>
      </c>
      <c r="N1277" s="982">
        <f t="shared" si="58"/>
        <v>0</v>
      </c>
      <c r="O1277" s="982">
        <f t="shared" si="59"/>
        <v>25063000</v>
      </c>
      <c r="P1277" s="667"/>
      <c r="Q1277" s="667"/>
      <c r="R1277" s="667"/>
      <c r="S1277" s="667"/>
      <c r="T1277" s="667"/>
      <c r="U1277" s="667"/>
      <c r="V1277" s="667"/>
      <c r="W1277" s="667"/>
      <c r="X1277" s="667"/>
      <c r="Y1277" s="667"/>
      <c r="Z1277" s="667"/>
      <c r="AA1277" s="667"/>
      <c r="AB1277" s="667"/>
      <c r="AC1277" s="667"/>
      <c r="AD1277" s="667"/>
      <c r="AE1277" s="667"/>
      <c r="AF1277" s="667"/>
      <c r="AG1277" s="667"/>
      <c r="AH1277" s="667"/>
      <c r="AI1277" s="667"/>
      <c r="AJ1277" s="667"/>
      <c r="AK1277" s="668"/>
      <c r="AL1277" s="668"/>
      <c r="AM1277" s="668"/>
      <c r="AN1277" s="668"/>
      <c r="AO1277" s="668"/>
      <c r="AP1277" s="668"/>
      <c r="AQ1277" s="668"/>
      <c r="AR1277" s="668"/>
      <c r="AS1277" s="668"/>
      <c r="AT1277" s="668"/>
      <c r="AU1277" s="668"/>
      <c r="AV1277" s="668"/>
      <c r="AW1277" s="668"/>
      <c r="AX1277" s="668"/>
      <c r="AY1277" s="668"/>
      <c r="AZ1277" s="668"/>
      <c r="BA1277" s="668"/>
      <c r="BB1277" s="668"/>
      <c r="BC1277" s="668"/>
      <c r="BD1277" s="668"/>
      <c r="BE1277" s="668"/>
      <c r="BF1277" s="668"/>
      <c r="BG1277" s="668"/>
      <c r="BH1277" s="668"/>
      <c r="BI1277" s="668"/>
      <c r="BJ1277" s="668"/>
      <c r="BK1277" s="668"/>
      <c r="BL1277" s="668"/>
      <c r="BM1277" s="668"/>
      <c r="BN1277" s="668"/>
      <c r="BO1277" s="668"/>
      <c r="BP1277" s="668"/>
      <c r="BQ1277" s="668"/>
      <c r="BR1277" s="668"/>
      <c r="BS1277" s="668"/>
      <c r="BT1277" s="668"/>
      <c r="BU1277" s="668"/>
      <c r="BV1277" s="668"/>
      <c r="BW1277" s="668"/>
      <c r="BX1277" s="668"/>
      <c r="BY1277" s="668"/>
      <c r="BZ1277" s="668"/>
      <c r="CA1277" s="668"/>
      <c r="CB1277" s="668"/>
      <c r="CC1277" s="668"/>
      <c r="CD1277" s="668"/>
      <c r="CE1277" s="668"/>
      <c r="CF1277" s="668"/>
      <c r="CG1277" s="668"/>
      <c r="CH1277" s="668"/>
      <c r="CI1277" s="668"/>
      <c r="CJ1277" s="668"/>
      <c r="CK1277" s="668"/>
      <c r="CL1277" s="668"/>
      <c r="CM1277" s="668"/>
      <c r="CN1277" s="668"/>
      <c r="CO1277" s="668"/>
      <c r="CP1277" s="668"/>
      <c r="CQ1277" s="668"/>
      <c r="CR1277" s="668"/>
      <c r="CS1277" s="668"/>
      <c r="CT1277" s="668"/>
      <c r="CU1277" s="668"/>
      <c r="CV1277" s="668"/>
      <c r="CW1277" s="668"/>
      <c r="CX1277" s="668"/>
      <c r="CY1277" s="668"/>
      <c r="CZ1277" s="668"/>
      <c r="DA1277" s="668"/>
      <c r="DB1277" s="668"/>
      <c r="DC1277" s="668"/>
      <c r="DD1277" s="668"/>
      <c r="DE1277" s="668"/>
      <c r="DF1277" s="668"/>
      <c r="DG1277" s="668"/>
      <c r="DH1277" s="668"/>
      <c r="DI1277" s="668"/>
      <c r="DJ1277" s="668"/>
      <c r="DK1277" s="668"/>
      <c r="DL1277" s="668"/>
      <c r="DM1277" s="668"/>
      <c r="DN1277" s="668"/>
      <c r="DO1277" s="668"/>
      <c r="DP1277" s="668"/>
      <c r="DQ1277" s="668"/>
      <c r="DR1277" s="668"/>
      <c r="DS1277" s="668"/>
      <c r="DT1277" s="668"/>
      <c r="DU1277" s="668"/>
      <c r="DV1277" s="668"/>
      <c r="DW1277" s="668"/>
      <c r="DX1277" s="668"/>
      <c r="DY1277" s="668"/>
      <c r="DZ1277" s="668"/>
      <c r="EA1277" s="668"/>
      <c r="EB1277" s="668"/>
      <c r="EC1277" s="668"/>
      <c r="ED1277" s="668"/>
      <c r="EE1277" s="668"/>
      <c r="EF1277" s="668"/>
      <c r="EG1277" s="668"/>
      <c r="EH1277" s="668"/>
      <c r="EI1277" s="668"/>
      <c r="EJ1277" s="668"/>
      <c r="EK1277" s="668"/>
      <c r="EL1277" s="668"/>
      <c r="EM1277" s="668"/>
      <c r="EN1277" s="668"/>
      <c r="EO1277" s="668"/>
      <c r="EP1277" s="668"/>
      <c r="EQ1277" s="668"/>
      <c r="ER1277" s="668"/>
      <c r="ES1277" s="668"/>
      <c r="ET1277" s="668"/>
      <c r="EU1277" s="668"/>
      <c r="EV1277" s="668"/>
      <c r="EW1277" s="668"/>
      <c r="EX1277" s="668"/>
      <c r="EY1277" s="668"/>
      <c r="EZ1277" s="668"/>
      <c r="FA1277" s="668"/>
      <c r="FB1277" s="668"/>
      <c r="FC1277" s="668"/>
      <c r="FD1277" s="668"/>
      <c r="FE1277" s="668"/>
      <c r="FF1277" s="668"/>
    </row>
    <row r="1278" spans="1:162" s="668" customFormat="1" ht="24" customHeight="1">
      <c r="A1278" s="414"/>
      <c r="B1278" s="415"/>
      <c r="C1278" s="414" t="s">
        <v>592</v>
      </c>
      <c r="D1278" s="416" t="s">
        <v>1400</v>
      </c>
      <c r="E1278" s="417">
        <v>25063000</v>
      </c>
      <c r="F1278" s="417">
        <v>0</v>
      </c>
      <c r="G1278" s="417">
        <v>25063000</v>
      </c>
      <c r="H1278" s="667"/>
      <c r="I1278" s="665"/>
      <c r="J1278" s="666"/>
      <c r="K1278" s="665" t="s">
        <v>592</v>
      </c>
      <c r="L1278" s="585" t="s">
        <v>4336</v>
      </c>
      <c r="M1278" s="981">
        <f t="shared" si="57"/>
        <v>25063000</v>
      </c>
      <c r="N1278" s="981">
        <f t="shared" si="58"/>
        <v>0</v>
      </c>
      <c r="O1278" s="981">
        <f t="shared" si="59"/>
        <v>25063000</v>
      </c>
      <c r="P1278" s="667"/>
      <c r="Q1278" s="667"/>
      <c r="R1278" s="667"/>
      <c r="S1278" s="667"/>
      <c r="T1278" s="667"/>
      <c r="U1278" s="667"/>
      <c r="V1278" s="667"/>
      <c r="W1278" s="667"/>
      <c r="X1278" s="667"/>
      <c r="Y1278" s="667"/>
      <c r="Z1278" s="667"/>
      <c r="AA1278" s="667"/>
      <c r="AB1278" s="667"/>
      <c r="AC1278" s="667"/>
      <c r="AD1278" s="667"/>
      <c r="AE1278" s="667"/>
      <c r="AF1278" s="667"/>
      <c r="AG1278" s="667"/>
      <c r="AH1278" s="667"/>
      <c r="AI1278" s="667"/>
      <c r="AJ1278" s="667"/>
    </row>
    <row r="1279" spans="1:162" s="678" customFormat="1" ht="24" customHeight="1" thickBot="1">
      <c r="A1279" s="424" t="s">
        <v>1716</v>
      </c>
      <c r="B1279" s="424"/>
      <c r="C1279" s="425"/>
      <c r="D1279" s="426" t="s">
        <v>1717</v>
      </c>
      <c r="E1279" s="427">
        <v>1071599899.9999999</v>
      </c>
      <c r="F1279" s="427">
        <v>54500100</v>
      </c>
      <c r="G1279" s="439">
        <v>1126100000</v>
      </c>
      <c r="H1279" s="667"/>
      <c r="I1279" s="675" t="s">
        <v>1716</v>
      </c>
      <c r="J1279" s="675"/>
      <c r="K1279" s="676"/>
      <c r="L1279" s="587" t="s">
        <v>4337</v>
      </c>
      <c r="M1279" s="984">
        <f t="shared" si="57"/>
        <v>1071599899.9999999</v>
      </c>
      <c r="N1279" s="984">
        <f t="shared" si="58"/>
        <v>54500100</v>
      </c>
      <c r="O1279" s="984">
        <f t="shared" si="59"/>
        <v>1126100000</v>
      </c>
      <c r="P1279" s="667"/>
      <c r="Q1279" s="667"/>
      <c r="R1279" s="667"/>
      <c r="S1279" s="667"/>
      <c r="T1279" s="667"/>
      <c r="U1279" s="667"/>
      <c r="V1279" s="667"/>
      <c r="W1279" s="667"/>
      <c r="X1279" s="667"/>
      <c r="Y1279" s="667"/>
      <c r="Z1279" s="667"/>
      <c r="AA1279" s="667"/>
      <c r="AB1279" s="667"/>
      <c r="AC1279" s="667"/>
      <c r="AD1279" s="667"/>
      <c r="AE1279" s="667"/>
      <c r="AF1279" s="667"/>
      <c r="AG1279" s="667"/>
      <c r="AH1279" s="667"/>
      <c r="AI1279" s="667"/>
      <c r="AJ1279" s="667"/>
      <c r="AK1279" s="668"/>
      <c r="AL1279" s="668"/>
      <c r="AM1279" s="668"/>
      <c r="AN1279" s="668"/>
      <c r="AO1279" s="668"/>
      <c r="AP1279" s="668"/>
      <c r="AQ1279" s="668"/>
      <c r="AR1279" s="668"/>
      <c r="AS1279" s="668"/>
      <c r="AT1279" s="668"/>
      <c r="AU1279" s="668"/>
      <c r="AV1279" s="668"/>
      <c r="AW1279" s="668"/>
      <c r="AX1279" s="668"/>
      <c r="AY1279" s="668"/>
      <c r="AZ1279" s="668"/>
      <c r="BA1279" s="668"/>
      <c r="BB1279" s="668"/>
      <c r="BC1279" s="668"/>
      <c r="BD1279" s="668"/>
      <c r="BE1279" s="668"/>
      <c r="BF1279" s="668"/>
      <c r="BG1279" s="668"/>
      <c r="BH1279" s="668"/>
      <c r="BI1279" s="668"/>
      <c r="BJ1279" s="668"/>
      <c r="BK1279" s="668"/>
      <c r="BL1279" s="668"/>
      <c r="BM1279" s="668"/>
      <c r="BN1279" s="668"/>
      <c r="BO1279" s="668"/>
      <c r="BP1279" s="668"/>
      <c r="BQ1279" s="668"/>
      <c r="BR1279" s="668"/>
      <c r="BS1279" s="668"/>
      <c r="BT1279" s="668"/>
      <c r="BU1279" s="668"/>
      <c r="BV1279" s="668"/>
      <c r="BW1279" s="668"/>
      <c r="BX1279" s="668"/>
      <c r="BY1279" s="668"/>
      <c r="BZ1279" s="668"/>
      <c r="CA1279" s="668"/>
      <c r="CB1279" s="668"/>
      <c r="CC1279" s="668"/>
      <c r="CD1279" s="668"/>
      <c r="CE1279" s="668"/>
      <c r="CF1279" s="668"/>
      <c r="CG1279" s="668"/>
      <c r="CH1279" s="668"/>
      <c r="CI1279" s="668"/>
      <c r="CJ1279" s="668"/>
      <c r="CK1279" s="668"/>
      <c r="CL1279" s="668"/>
      <c r="CM1279" s="668"/>
      <c r="CN1279" s="668"/>
      <c r="CO1279" s="668"/>
      <c r="CP1279" s="668"/>
      <c r="CQ1279" s="668"/>
      <c r="CR1279" s="668"/>
      <c r="CS1279" s="668"/>
      <c r="CT1279" s="668"/>
      <c r="CU1279" s="668"/>
      <c r="CV1279" s="668"/>
      <c r="CW1279" s="668"/>
      <c r="CX1279" s="668"/>
      <c r="CY1279" s="668"/>
      <c r="CZ1279" s="668"/>
      <c r="DA1279" s="668"/>
      <c r="DB1279" s="668"/>
      <c r="DC1279" s="668"/>
      <c r="DD1279" s="668"/>
      <c r="DE1279" s="668"/>
      <c r="DF1279" s="668"/>
      <c r="DG1279" s="668"/>
      <c r="DH1279" s="668"/>
      <c r="DI1279" s="668"/>
      <c r="DJ1279" s="668"/>
      <c r="DK1279" s="668"/>
      <c r="DL1279" s="668"/>
      <c r="DM1279" s="668"/>
      <c r="DN1279" s="668"/>
      <c r="DO1279" s="668"/>
      <c r="DP1279" s="668"/>
      <c r="DQ1279" s="668"/>
      <c r="DR1279" s="668"/>
      <c r="DS1279" s="668"/>
      <c r="DT1279" s="668"/>
      <c r="DU1279" s="668"/>
      <c r="DV1279" s="668"/>
      <c r="DW1279" s="668"/>
      <c r="DX1279" s="668"/>
      <c r="DY1279" s="668"/>
      <c r="DZ1279" s="668"/>
      <c r="EA1279" s="668"/>
      <c r="EB1279" s="668"/>
      <c r="EC1279" s="668"/>
      <c r="ED1279" s="668"/>
      <c r="EE1279" s="668"/>
      <c r="EF1279" s="668"/>
      <c r="EG1279" s="668"/>
      <c r="EH1279" s="668"/>
      <c r="EI1279" s="668"/>
      <c r="EJ1279" s="668"/>
      <c r="EK1279" s="668"/>
      <c r="EL1279" s="668"/>
      <c r="EM1279" s="668"/>
      <c r="EN1279" s="668"/>
      <c r="EO1279" s="668"/>
      <c r="EP1279" s="668"/>
      <c r="EQ1279" s="668"/>
      <c r="ER1279" s="668"/>
      <c r="ES1279" s="668"/>
      <c r="ET1279" s="668"/>
      <c r="EU1279" s="668"/>
      <c r="EV1279" s="668"/>
      <c r="EW1279" s="668"/>
      <c r="EX1279" s="668"/>
      <c r="EY1279" s="668"/>
      <c r="EZ1279" s="668"/>
      <c r="FA1279" s="668"/>
      <c r="FB1279" s="668"/>
      <c r="FC1279" s="668"/>
      <c r="FD1279" s="668"/>
      <c r="FE1279" s="668"/>
      <c r="FF1279" s="668"/>
    </row>
    <row r="1280" spans="1:162" s="668" customFormat="1" ht="24" customHeight="1" thickTop="1">
      <c r="A1280" s="414"/>
      <c r="B1280" s="415" t="s">
        <v>592</v>
      </c>
      <c r="C1280" s="414"/>
      <c r="D1280" s="416" t="s">
        <v>593</v>
      </c>
      <c r="E1280" s="417">
        <v>267546800</v>
      </c>
      <c r="F1280" s="417">
        <v>12803700</v>
      </c>
      <c r="G1280" s="417">
        <v>280350500</v>
      </c>
      <c r="H1280" s="667"/>
      <c r="I1280" s="665"/>
      <c r="J1280" s="666" t="s">
        <v>592</v>
      </c>
      <c r="K1280" s="665"/>
      <c r="L1280" s="585" t="s">
        <v>3729</v>
      </c>
      <c r="M1280" s="981">
        <f t="shared" si="57"/>
        <v>267546800</v>
      </c>
      <c r="N1280" s="981">
        <f t="shared" si="58"/>
        <v>12803700</v>
      </c>
      <c r="O1280" s="981">
        <f t="shared" si="59"/>
        <v>280350500</v>
      </c>
      <c r="P1280" s="667"/>
      <c r="Q1280" s="667"/>
      <c r="R1280" s="667"/>
      <c r="S1280" s="667"/>
      <c r="T1280" s="667"/>
      <c r="U1280" s="667"/>
      <c r="V1280" s="667"/>
      <c r="W1280" s="667"/>
      <c r="X1280" s="667"/>
      <c r="Y1280" s="667"/>
      <c r="Z1280" s="667"/>
      <c r="AA1280" s="667"/>
      <c r="AB1280" s="667"/>
      <c r="AC1280" s="667"/>
      <c r="AD1280" s="667"/>
      <c r="AE1280" s="667"/>
      <c r="AF1280" s="667"/>
      <c r="AG1280" s="667"/>
      <c r="AH1280" s="667"/>
      <c r="AI1280" s="667"/>
      <c r="AJ1280" s="667"/>
    </row>
    <row r="1281" spans="1:162" s="688" customFormat="1" ht="24" customHeight="1">
      <c r="A1281" s="385"/>
      <c r="B1281" s="385"/>
      <c r="C1281" s="384" t="s">
        <v>592</v>
      </c>
      <c r="D1281" s="418" t="s">
        <v>594</v>
      </c>
      <c r="E1281" s="419">
        <v>267546800</v>
      </c>
      <c r="F1281" s="419">
        <v>12803700</v>
      </c>
      <c r="G1281" s="417">
        <v>280350500</v>
      </c>
      <c r="H1281" s="662"/>
      <c r="I1281" s="669"/>
      <c r="J1281" s="669"/>
      <c r="K1281" s="670" t="s">
        <v>592</v>
      </c>
      <c r="L1281" s="586" t="s">
        <v>4338</v>
      </c>
      <c r="M1281" s="982">
        <f t="shared" si="57"/>
        <v>267546800</v>
      </c>
      <c r="N1281" s="982">
        <f t="shared" si="58"/>
        <v>12803700</v>
      </c>
      <c r="O1281" s="982">
        <f t="shared" si="59"/>
        <v>280350500</v>
      </c>
      <c r="P1281" s="662"/>
      <c r="Q1281" s="662"/>
      <c r="R1281" s="662"/>
      <c r="S1281" s="662"/>
      <c r="T1281" s="662"/>
      <c r="U1281" s="662"/>
      <c r="V1281" s="662"/>
      <c r="W1281" s="662"/>
      <c r="X1281" s="662"/>
      <c r="Y1281" s="662"/>
      <c r="Z1281" s="662"/>
      <c r="AA1281" s="662"/>
      <c r="AB1281" s="662"/>
      <c r="AC1281" s="662"/>
      <c r="AD1281" s="662"/>
      <c r="AE1281" s="662"/>
      <c r="AF1281" s="662"/>
      <c r="AG1281" s="662"/>
      <c r="AH1281" s="662"/>
      <c r="AI1281" s="662"/>
      <c r="AJ1281" s="662"/>
      <c r="AK1281" s="663"/>
      <c r="AL1281" s="663"/>
      <c r="AM1281" s="663"/>
      <c r="AN1281" s="663"/>
      <c r="AO1281" s="663"/>
      <c r="AP1281" s="663"/>
      <c r="AQ1281" s="663"/>
      <c r="AR1281" s="663"/>
      <c r="AS1281" s="663"/>
      <c r="AT1281" s="663"/>
      <c r="AU1281" s="663"/>
      <c r="AV1281" s="663"/>
      <c r="AW1281" s="663"/>
      <c r="AX1281" s="663"/>
      <c r="AY1281" s="663"/>
      <c r="AZ1281" s="663"/>
      <c r="BA1281" s="663"/>
      <c r="BB1281" s="663"/>
      <c r="BC1281" s="663"/>
      <c r="BD1281" s="663"/>
      <c r="BE1281" s="663"/>
      <c r="BF1281" s="663"/>
      <c r="BG1281" s="663"/>
      <c r="BH1281" s="663"/>
      <c r="BI1281" s="663"/>
      <c r="BJ1281" s="663"/>
      <c r="BK1281" s="663"/>
      <c r="BL1281" s="663"/>
      <c r="BM1281" s="663"/>
      <c r="BN1281" s="663"/>
      <c r="BO1281" s="663"/>
      <c r="BP1281" s="663"/>
      <c r="BQ1281" s="663"/>
      <c r="BR1281" s="663"/>
      <c r="BS1281" s="663"/>
      <c r="BT1281" s="663"/>
      <c r="BU1281" s="663"/>
      <c r="BV1281" s="663"/>
      <c r="BW1281" s="663"/>
      <c r="BX1281" s="663"/>
      <c r="BY1281" s="663"/>
      <c r="BZ1281" s="663"/>
      <c r="CA1281" s="663"/>
      <c r="CB1281" s="663"/>
      <c r="CC1281" s="663"/>
      <c r="CD1281" s="663"/>
      <c r="CE1281" s="663"/>
      <c r="CF1281" s="663"/>
      <c r="CG1281" s="663"/>
      <c r="CH1281" s="663"/>
      <c r="CI1281" s="663"/>
      <c r="CJ1281" s="663"/>
      <c r="CK1281" s="663"/>
      <c r="CL1281" s="663"/>
      <c r="CM1281" s="663"/>
      <c r="CN1281" s="663"/>
      <c r="CO1281" s="663"/>
      <c r="CP1281" s="663"/>
      <c r="CQ1281" s="663"/>
      <c r="CR1281" s="663"/>
      <c r="CS1281" s="663"/>
      <c r="CT1281" s="663"/>
      <c r="CU1281" s="663"/>
      <c r="CV1281" s="663"/>
      <c r="CW1281" s="663"/>
      <c r="CX1281" s="663"/>
      <c r="CY1281" s="663"/>
      <c r="CZ1281" s="663"/>
      <c r="DA1281" s="663"/>
      <c r="DB1281" s="663"/>
      <c r="DC1281" s="663"/>
      <c r="DD1281" s="663"/>
      <c r="DE1281" s="663"/>
      <c r="DF1281" s="663"/>
      <c r="DG1281" s="663"/>
      <c r="DH1281" s="663"/>
      <c r="DI1281" s="663"/>
      <c r="DJ1281" s="663"/>
      <c r="DK1281" s="663"/>
      <c r="DL1281" s="663"/>
      <c r="DM1281" s="663"/>
      <c r="DN1281" s="663"/>
      <c r="DO1281" s="663"/>
      <c r="DP1281" s="663"/>
      <c r="DQ1281" s="663"/>
      <c r="DR1281" s="663"/>
      <c r="DS1281" s="663"/>
      <c r="DT1281" s="663"/>
      <c r="DU1281" s="663"/>
      <c r="DV1281" s="663"/>
      <c r="DW1281" s="663"/>
      <c r="DX1281" s="663"/>
      <c r="DY1281" s="663"/>
      <c r="DZ1281" s="663"/>
      <c r="EA1281" s="663"/>
      <c r="EB1281" s="663"/>
      <c r="EC1281" s="663"/>
      <c r="ED1281" s="663"/>
      <c r="EE1281" s="663"/>
      <c r="EF1281" s="663"/>
      <c r="EG1281" s="663"/>
      <c r="EH1281" s="663"/>
      <c r="EI1281" s="663"/>
      <c r="EJ1281" s="663"/>
      <c r="EK1281" s="663"/>
      <c r="EL1281" s="663"/>
      <c r="EM1281" s="663"/>
      <c r="EN1281" s="663"/>
      <c r="EO1281" s="663"/>
      <c r="EP1281" s="663"/>
      <c r="EQ1281" s="663"/>
      <c r="ER1281" s="663"/>
      <c r="ES1281" s="663"/>
      <c r="ET1281" s="663"/>
      <c r="EU1281" s="663"/>
      <c r="EV1281" s="663"/>
      <c r="EW1281" s="663"/>
      <c r="EX1281" s="663"/>
      <c r="EY1281" s="663"/>
      <c r="EZ1281" s="663"/>
      <c r="FA1281" s="663"/>
      <c r="FB1281" s="663"/>
      <c r="FC1281" s="663"/>
      <c r="FD1281" s="663"/>
      <c r="FE1281" s="663"/>
      <c r="FF1281" s="663"/>
    </row>
    <row r="1282" spans="1:162" s="682" customFormat="1" ht="24" customHeight="1" thickBot="1">
      <c r="A1282" s="385"/>
      <c r="B1282" s="385" t="s">
        <v>599</v>
      </c>
      <c r="C1282" s="384"/>
      <c r="D1282" s="418" t="s">
        <v>1031</v>
      </c>
      <c r="E1282" s="419">
        <v>705518800</v>
      </c>
      <c r="F1282" s="419">
        <v>24871400</v>
      </c>
      <c r="G1282" s="417">
        <v>730390200</v>
      </c>
      <c r="H1282" s="662"/>
      <c r="I1282" s="669"/>
      <c r="J1282" s="669" t="s">
        <v>599</v>
      </c>
      <c r="K1282" s="670"/>
      <c r="L1282" s="586" t="s">
        <v>3708</v>
      </c>
      <c r="M1282" s="982">
        <f t="shared" si="57"/>
        <v>705518800</v>
      </c>
      <c r="N1282" s="982">
        <f t="shared" si="58"/>
        <v>24871400</v>
      </c>
      <c r="O1282" s="982">
        <f t="shared" si="59"/>
        <v>730390200</v>
      </c>
      <c r="P1282" s="662"/>
      <c r="Q1282" s="662"/>
      <c r="R1282" s="662"/>
      <c r="S1282" s="662"/>
      <c r="T1282" s="662"/>
      <c r="U1282" s="662"/>
      <c r="V1282" s="662"/>
      <c r="W1282" s="662"/>
      <c r="X1282" s="662"/>
      <c r="Y1282" s="662"/>
      <c r="Z1282" s="662"/>
      <c r="AA1282" s="662"/>
      <c r="AB1282" s="662"/>
      <c r="AC1282" s="662"/>
      <c r="AD1282" s="662"/>
      <c r="AE1282" s="662"/>
      <c r="AF1282" s="662"/>
      <c r="AG1282" s="662"/>
      <c r="AH1282" s="662"/>
      <c r="AI1282" s="662"/>
      <c r="AJ1282" s="662"/>
      <c r="AK1282" s="663"/>
      <c r="AL1282" s="663"/>
      <c r="AM1282" s="663"/>
      <c r="AN1282" s="663"/>
      <c r="AO1282" s="663"/>
      <c r="AP1282" s="663"/>
      <c r="AQ1282" s="663"/>
      <c r="AR1282" s="663"/>
      <c r="AS1282" s="663"/>
      <c r="AT1282" s="663"/>
      <c r="AU1282" s="663"/>
      <c r="AV1282" s="663"/>
      <c r="AW1282" s="663"/>
      <c r="AX1282" s="663"/>
      <c r="AY1282" s="663"/>
      <c r="AZ1282" s="663"/>
      <c r="BA1282" s="663"/>
      <c r="BB1282" s="663"/>
      <c r="BC1282" s="663"/>
      <c r="BD1282" s="663"/>
      <c r="BE1282" s="663"/>
      <c r="BF1282" s="663"/>
      <c r="BG1282" s="663"/>
      <c r="BH1282" s="663"/>
      <c r="BI1282" s="663"/>
      <c r="BJ1282" s="663"/>
      <c r="BK1282" s="663"/>
      <c r="BL1282" s="663"/>
      <c r="BM1282" s="663"/>
      <c r="BN1282" s="663"/>
      <c r="BO1282" s="663"/>
      <c r="BP1282" s="663"/>
      <c r="BQ1282" s="663"/>
      <c r="BR1282" s="663"/>
      <c r="BS1282" s="663"/>
      <c r="BT1282" s="663"/>
      <c r="BU1282" s="663"/>
      <c r="BV1282" s="663"/>
      <c r="BW1282" s="663"/>
      <c r="BX1282" s="663"/>
      <c r="BY1282" s="663"/>
      <c r="BZ1282" s="663"/>
      <c r="CA1282" s="663"/>
      <c r="CB1282" s="663"/>
      <c r="CC1282" s="663"/>
      <c r="CD1282" s="663"/>
      <c r="CE1282" s="663"/>
      <c r="CF1282" s="663"/>
      <c r="CG1282" s="663"/>
      <c r="CH1282" s="663"/>
      <c r="CI1282" s="663"/>
      <c r="CJ1282" s="663"/>
      <c r="CK1282" s="663"/>
      <c r="CL1282" s="663"/>
      <c r="CM1282" s="663"/>
      <c r="CN1282" s="663"/>
      <c r="CO1282" s="663"/>
      <c r="CP1282" s="663"/>
      <c r="CQ1282" s="663"/>
      <c r="CR1282" s="663"/>
      <c r="CS1282" s="663"/>
      <c r="CT1282" s="663"/>
      <c r="CU1282" s="663"/>
      <c r="CV1282" s="663"/>
      <c r="CW1282" s="663"/>
      <c r="CX1282" s="663"/>
      <c r="CY1282" s="663"/>
      <c r="CZ1282" s="663"/>
      <c r="DA1282" s="663"/>
      <c r="DB1282" s="663"/>
      <c r="DC1282" s="663"/>
      <c r="DD1282" s="663"/>
      <c r="DE1282" s="663"/>
      <c r="DF1282" s="663"/>
      <c r="DG1282" s="663"/>
      <c r="DH1282" s="663"/>
      <c r="DI1282" s="663"/>
      <c r="DJ1282" s="663"/>
      <c r="DK1282" s="663"/>
      <c r="DL1282" s="663"/>
      <c r="DM1282" s="663"/>
      <c r="DN1282" s="663"/>
      <c r="DO1282" s="663"/>
      <c r="DP1282" s="663"/>
      <c r="DQ1282" s="663"/>
      <c r="DR1282" s="663"/>
      <c r="DS1282" s="663"/>
      <c r="DT1282" s="663"/>
      <c r="DU1282" s="663"/>
      <c r="DV1282" s="663"/>
      <c r="DW1282" s="663"/>
      <c r="DX1282" s="663"/>
      <c r="DY1282" s="663"/>
      <c r="DZ1282" s="663"/>
      <c r="EA1282" s="663"/>
      <c r="EB1282" s="663"/>
      <c r="EC1282" s="663"/>
      <c r="ED1282" s="663"/>
      <c r="EE1282" s="663"/>
      <c r="EF1282" s="663"/>
      <c r="EG1282" s="663"/>
      <c r="EH1282" s="663"/>
      <c r="EI1282" s="663"/>
      <c r="EJ1282" s="663"/>
      <c r="EK1282" s="663"/>
      <c r="EL1282" s="663"/>
      <c r="EM1282" s="663"/>
      <c r="EN1282" s="663"/>
      <c r="EO1282" s="663"/>
      <c r="EP1282" s="663"/>
      <c r="EQ1282" s="663"/>
      <c r="ER1282" s="663"/>
      <c r="ES1282" s="663"/>
      <c r="ET1282" s="663"/>
      <c r="EU1282" s="663"/>
      <c r="EV1282" s="663"/>
      <c r="EW1282" s="663"/>
      <c r="EX1282" s="663"/>
      <c r="EY1282" s="663"/>
      <c r="EZ1282" s="663"/>
      <c r="FA1282" s="663"/>
      <c r="FB1282" s="663"/>
      <c r="FC1282" s="663"/>
      <c r="FD1282" s="663"/>
      <c r="FE1282" s="663"/>
      <c r="FF1282" s="663"/>
    </row>
    <row r="1283" spans="1:162" s="668" customFormat="1" ht="24" customHeight="1" thickTop="1">
      <c r="A1283" s="385"/>
      <c r="B1283" s="385"/>
      <c r="C1283" s="384" t="s">
        <v>592</v>
      </c>
      <c r="D1283" s="418" t="s">
        <v>1032</v>
      </c>
      <c r="E1283" s="419">
        <v>545404000</v>
      </c>
      <c r="F1283" s="419">
        <v>21475000</v>
      </c>
      <c r="G1283" s="417">
        <v>566879000</v>
      </c>
      <c r="H1283" s="667"/>
      <c r="I1283" s="669"/>
      <c r="J1283" s="669"/>
      <c r="K1283" s="670" t="s">
        <v>592</v>
      </c>
      <c r="L1283" s="586" t="s">
        <v>4339</v>
      </c>
      <c r="M1283" s="982">
        <f t="shared" si="57"/>
        <v>545404000</v>
      </c>
      <c r="N1283" s="982">
        <f t="shared" si="58"/>
        <v>21475000</v>
      </c>
      <c r="O1283" s="982">
        <f t="shared" si="59"/>
        <v>566879000</v>
      </c>
      <c r="P1283" s="667"/>
      <c r="Q1283" s="667"/>
      <c r="R1283" s="667"/>
      <c r="S1283" s="667"/>
      <c r="T1283" s="667"/>
      <c r="U1283" s="667"/>
      <c r="V1283" s="667"/>
      <c r="W1283" s="667"/>
      <c r="X1283" s="667"/>
      <c r="Y1283" s="667"/>
      <c r="Z1283" s="667"/>
      <c r="AA1283" s="667"/>
      <c r="AB1283" s="667"/>
      <c r="AC1283" s="667"/>
      <c r="AD1283" s="667"/>
      <c r="AE1283" s="667"/>
      <c r="AF1283" s="667"/>
      <c r="AG1283" s="667"/>
      <c r="AH1283" s="667"/>
      <c r="AI1283" s="667"/>
      <c r="AJ1283" s="667"/>
    </row>
    <row r="1284" spans="1:162" s="672" customFormat="1" ht="24" customHeight="1">
      <c r="A1284" s="385"/>
      <c r="B1284" s="385"/>
      <c r="C1284" s="384" t="s">
        <v>595</v>
      </c>
      <c r="D1284" s="418" t="s">
        <v>1704</v>
      </c>
      <c r="E1284" s="419">
        <v>160114800</v>
      </c>
      <c r="F1284" s="419">
        <v>3396400</v>
      </c>
      <c r="G1284" s="417">
        <v>163511200</v>
      </c>
      <c r="H1284" s="667"/>
      <c r="I1284" s="669"/>
      <c r="J1284" s="669"/>
      <c r="K1284" s="670" t="s">
        <v>595</v>
      </c>
      <c r="L1284" s="586" t="s">
        <v>4326</v>
      </c>
      <c r="M1284" s="982">
        <f t="shared" si="57"/>
        <v>160114800</v>
      </c>
      <c r="N1284" s="982">
        <f t="shared" si="58"/>
        <v>3396400</v>
      </c>
      <c r="O1284" s="982">
        <f t="shared" si="59"/>
        <v>163511200</v>
      </c>
      <c r="P1284" s="667"/>
      <c r="Q1284" s="667"/>
      <c r="R1284" s="667"/>
      <c r="S1284" s="667"/>
      <c r="T1284" s="667"/>
      <c r="U1284" s="667"/>
      <c r="V1284" s="667"/>
      <c r="W1284" s="667"/>
      <c r="X1284" s="667"/>
      <c r="Y1284" s="667"/>
      <c r="Z1284" s="667"/>
      <c r="AA1284" s="667"/>
      <c r="AB1284" s="667"/>
      <c r="AC1284" s="667"/>
      <c r="AD1284" s="667"/>
      <c r="AE1284" s="667"/>
      <c r="AF1284" s="667"/>
      <c r="AG1284" s="667"/>
      <c r="AH1284" s="667"/>
      <c r="AI1284" s="667"/>
      <c r="AJ1284" s="667"/>
      <c r="AK1284" s="668"/>
      <c r="AL1284" s="668"/>
      <c r="AM1284" s="668"/>
      <c r="AN1284" s="668"/>
      <c r="AO1284" s="668"/>
      <c r="AP1284" s="668"/>
      <c r="AQ1284" s="668"/>
      <c r="AR1284" s="668"/>
      <c r="AS1284" s="668"/>
      <c r="AT1284" s="668"/>
      <c r="AU1284" s="668"/>
      <c r="AV1284" s="668"/>
      <c r="AW1284" s="668"/>
      <c r="AX1284" s="668"/>
      <c r="AY1284" s="668"/>
      <c r="AZ1284" s="668"/>
      <c r="BA1284" s="668"/>
      <c r="BB1284" s="668"/>
      <c r="BC1284" s="668"/>
      <c r="BD1284" s="668"/>
      <c r="BE1284" s="668"/>
      <c r="BF1284" s="668"/>
      <c r="BG1284" s="668"/>
      <c r="BH1284" s="668"/>
      <c r="BI1284" s="668"/>
      <c r="BJ1284" s="668"/>
      <c r="BK1284" s="668"/>
      <c r="BL1284" s="668"/>
      <c r="BM1284" s="668"/>
      <c r="BN1284" s="668"/>
      <c r="BO1284" s="668"/>
      <c r="BP1284" s="668"/>
      <c r="BQ1284" s="668"/>
      <c r="BR1284" s="668"/>
      <c r="BS1284" s="668"/>
      <c r="BT1284" s="668"/>
      <c r="BU1284" s="668"/>
      <c r="BV1284" s="668"/>
      <c r="BW1284" s="668"/>
      <c r="BX1284" s="668"/>
      <c r="BY1284" s="668"/>
      <c r="BZ1284" s="668"/>
      <c r="CA1284" s="668"/>
      <c r="CB1284" s="668"/>
      <c r="CC1284" s="668"/>
      <c r="CD1284" s="668"/>
      <c r="CE1284" s="668"/>
      <c r="CF1284" s="668"/>
      <c r="CG1284" s="668"/>
      <c r="CH1284" s="668"/>
      <c r="CI1284" s="668"/>
      <c r="CJ1284" s="668"/>
      <c r="CK1284" s="668"/>
      <c r="CL1284" s="668"/>
      <c r="CM1284" s="668"/>
      <c r="CN1284" s="668"/>
      <c r="CO1284" s="668"/>
      <c r="CP1284" s="668"/>
      <c r="CQ1284" s="668"/>
      <c r="CR1284" s="668"/>
      <c r="CS1284" s="668"/>
      <c r="CT1284" s="668"/>
      <c r="CU1284" s="668"/>
      <c r="CV1284" s="668"/>
      <c r="CW1284" s="668"/>
      <c r="CX1284" s="668"/>
      <c r="CY1284" s="668"/>
      <c r="CZ1284" s="668"/>
      <c r="DA1284" s="668"/>
      <c r="DB1284" s="668"/>
      <c r="DC1284" s="668"/>
      <c r="DD1284" s="668"/>
      <c r="DE1284" s="668"/>
      <c r="DF1284" s="668"/>
      <c r="DG1284" s="668"/>
      <c r="DH1284" s="668"/>
      <c r="DI1284" s="668"/>
      <c r="DJ1284" s="668"/>
      <c r="DK1284" s="668"/>
      <c r="DL1284" s="668"/>
      <c r="DM1284" s="668"/>
      <c r="DN1284" s="668"/>
      <c r="DO1284" s="668"/>
      <c r="DP1284" s="668"/>
      <c r="DQ1284" s="668"/>
      <c r="DR1284" s="668"/>
      <c r="DS1284" s="668"/>
      <c r="DT1284" s="668"/>
      <c r="DU1284" s="668"/>
      <c r="DV1284" s="668"/>
      <c r="DW1284" s="668"/>
      <c r="DX1284" s="668"/>
      <c r="DY1284" s="668"/>
      <c r="DZ1284" s="668"/>
      <c r="EA1284" s="668"/>
      <c r="EB1284" s="668"/>
      <c r="EC1284" s="668"/>
      <c r="ED1284" s="668"/>
      <c r="EE1284" s="668"/>
      <c r="EF1284" s="668"/>
      <c r="EG1284" s="668"/>
      <c r="EH1284" s="668"/>
      <c r="EI1284" s="668"/>
      <c r="EJ1284" s="668"/>
      <c r="EK1284" s="668"/>
      <c r="EL1284" s="668"/>
      <c r="EM1284" s="668"/>
      <c r="EN1284" s="668"/>
      <c r="EO1284" s="668"/>
      <c r="EP1284" s="668"/>
      <c r="EQ1284" s="668"/>
      <c r="ER1284" s="668"/>
      <c r="ES1284" s="668"/>
      <c r="ET1284" s="668"/>
      <c r="EU1284" s="668"/>
      <c r="EV1284" s="668"/>
      <c r="EW1284" s="668"/>
      <c r="EX1284" s="668"/>
      <c r="EY1284" s="668"/>
      <c r="EZ1284" s="668"/>
      <c r="FA1284" s="668"/>
      <c r="FB1284" s="668"/>
      <c r="FC1284" s="668"/>
      <c r="FD1284" s="668"/>
      <c r="FE1284" s="668"/>
      <c r="FF1284" s="668"/>
    </row>
    <row r="1285" spans="1:162" s="672" customFormat="1" ht="24" customHeight="1">
      <c r="A1285" s="385"/>
      <c r="B1285" s="384" t="s">
        <v>603</v>
      </c>
      <c r="C1285" s="385"/>
      <c r="D1285" s="418" t="s">
        <v>962</v>
      </c>
      <c r="E1285" s="419">
        <v>35775500</v>
      </c>
      <c r="F1285" s="419">
        <v>0</v>
      </c>
      <c r="G1285" s="417">
        <v>35775500</v>
      </c>
      <c r="H1285" s="667"/>
      <c r="I1285" s="669"/>
      <c r="J1285" s="670" t="s">
        <v>603</v>
      </c>
      <c r="K1285" s="669"/>
      <c r="L1285" s="586" t="s">
        <v>3426</v>
      </c>
      <c r="M1285" s="982">
        <f t="shared" si="57"/>
        <v>35775500</v>
      </c>
      <c r="N1285" s="982">
        <f t="shared" si="58"/>
        <v>0</v>
      </c>
      <c r="O1285" s="982">
        <f t="shared" si="59"/>
        <v>35775500</v>
      </c>
      <c r="P1285" s="667"/>
      <c r="Q1285" s="667"/>
      <c r="R1285" s="667"/>
      <c r="S1285" s="667"/>
      <c r="T1285" s="667"/>
      <c r="U1285" s="667"/>
      <c r="V1285" s="667"/>
      <c r="W1285" s="667"/>
      <c r="X1285" s="667"/>
      <c r="Y1285" s="667"/>
      <c r="Z1285" s="667"/>
      <c r="AA1285" s="667"/>
      <c r="AB1285" s="667"/>
      <c r="AC1285" s="667"/>
      <c r="AD1285" s="667"/>
      <c r="AE1285" s="667"/>
      <c r="AF1285" s="667"/>
      <c r="AG1285" s="667"/>
      <c r="AH1285" s="667"/>
      <c r="AI1285" s="667"/>
      <c r="AJ1285" s="667"/>
      <c r="AK1285" s="668"/>
      <c r="AL1285" s="668"/>
      <c r="AM1285" s="668"/>
      <c r="AN1285" s="668"/>
      <c r="AO1285" s="668"/>
      <c r="AP1285" s="668"/>
      <c r="AQ1285" s="668"/>
      <c r="AR1285" s="668"/>
      <c r="AS1285" s="668"/>
      <c r="AT1285" s="668"/>
      <c r="AU1285" s="668"/>
      <c r="AV1285" s="668"/>
      <c r="AW1285" s="668"/>
      <c r="AX1285" s="668"/>
      <c r="AY1285" s="668"/>
      <c r="AZ1285" s="668"/>
      <c r="BA1285" s="668"/>
      <c r="BB1285" s="668"/>
      <c r="BC1285" s="668"/>
      <c r="BD1285" s="668"/>
      <c r="BE1285" s="668"/>
      <c r="BF1285" s="668"/>
      <c r="BG1285" s="668"/>
      <c r="BH1285" s="668"/>
      <c r="BI1285" s="668"/>
      <c r="BJ1285" s="668"/>
      <c r="BK1285" s="668"/>
      <c r="BL1285" s="668"/>
      <c r="BM1285" s="668"/>
      <c r="BN1285" s="668"/>
      <c r="BO1285" s="668"/>
      <c r="BP1285" s="668"/>
      <c r="BQ1285" s="668"/>
      <c r="BR1285" s="668"/>
      <c r="BS1285" s="668"/>
      <c r="BT1285" s="668"/>
      <c r="BU1285" s="668"/>
      <c r="BV1285" s="668"/>
      <c r="BW1285" s="668"/>
      <c r="BX1285" s="668"/>
      <c r="BY1285" s="668"/>
      <c r="BZ1285" s="668"/>
      <c r="CA1285" s="668"/>
      <c r="CB1285" s="668"/>
      <c r="CC1285" s="668"/>
      <c r="CD1285" s="668"/>
      <c r="CE1285" s="668"/>
      <c r="CF1285" s="668"/>
      <c r="CG1285" s="668"/>
      <c r="CH1285" s="668"/>
      <c r="CI1285" s="668"/>
      <c r="CJ1285" s="668"/>
      <c r="CK1285" s="668"/>
      <c r="CL1285" s="668"/>
      <c r="CM1285" s="668"/>
      <c r="CN1285" s="668"/>
      <c r="CO1285" s="668"/>
      <c r="CP1285" s="668"/>
      <c r="CQ1285" s="668"/>
      <c r="CR1285" s="668"/>
      <c r="CS1285" s="668"/>
      <c r="CT1285" s="668"/>
      <c r="CU1285" s="668"/>
      <c r="CV1285" s="668"/>
      <c r="CW1285" s="668"/>
      <c r="CX1285" s="668"/>
      <c r="CY1285" s="668"/>
      <c r="CZ1285" s="668"/>
      <c r="DA1285" s="668"/>
      <c r="DB1285" s="668"/>
      <c r="DC1285" s="668"/>
      <c r="DD1285" s="668"/>
      <c r="DE1285" s="668"/>
      <c r="DF1285" s="668"/>
      <c r="DG1285" s="668"/>
      <c r="DH1285" s="668"/>
      <c r="DI1285" s="668"/>
      <c r="DJ1285" s="668"/>
      <c r="DK1285" s="668"/>
      <c r="DL1285" s="668"/>
      <c r="DM1285" s="668"/>
      <c r="DN1285" s="668"/>
      <c r="DO1285" s="668"/>
      <c r="DP1285" s="668"/>
      <c r="DQ1285" s="668"/>
      <c r="DR1285" s="668"/>
      <c r="DS1285" s="668"/>
      <c r="DT1285" s="668"/>
      <c r="DU1285" s="668"/>
      <c r="DV1285" s="668"/>
      <c r="DW1285" s="668"/>
      <c r="DX1285" s="668"/>
      <c r="DY1285" s="668"/>
      <c r="DZ1285" s="668"/>
      <c r="EA1285" s="668"/>
      <c r="EB1285" s="668"/>
      <c r="EC1285" s="668"/>
      <c r="ED1285" s="668"/>
      <c r="EE1285" s="668"/>
      <c r="EF1285" s="668"/>
      <c r="EG1285" s="668"/>
      <c r="EH1285" s="668"/>
      <c r="EI1285" s="668"/>
      <c r="EJ1285" s="668"/>
      <c r="EK1285" s="668"/>
      <c r="EL1285" s="668"/>
      <c r="EM1285" s="668"/>
      <c r="EN1285" s="668"/>
      <c r="EO1285" s="668"/>
      <c r="EP1285" s="668"/>
      <c r="EQ1285" s="668"/>
      <c r="ER1285" s="668"/>
      <c r="ES1285" s="668"/>
      <c r="ET1285" s="668"/>
      <c r="EU1285" s="668"/>
      <c r="EV1285" s="668"/>
      <c r="EW1285" s="668"/>
      <c r="EX1285" s="668"/>
      <c r="EY1285" s="668"/>
      <c r="EZ1285" s="668"/>
      <c r="FA1285" s="668"/>
      <c r="FB1285" s="668"/>
      <c r="FC1285" s="668"/>
      <c r="FD1285" s="668"/>
      <c r="FE1285" s="668"/>
      <c r="FF1285" s="668"/>
    </row>
    <row r="1286" spans="1:162" s="672" customFormat="1" ht="24" customHeight="1">
      <c r="A1286" s="385"/>
      <c r="B1286" s="385"/>
      <c r="C1286" s="384" t="s">
        <v>592</v>
      </c>
      <c r="D1286" s="418" t="s">
        <v>1718</v>
      </c>
      <c r="E1286" s="419">
        <v>35775500</v>
      </c>
      <c r="F1286" s="419">
        <v>0</v>
      </c>
      <c r="G1286" s="419">
        <v>35775500</v>
      </c>
      <c r="H1286" s="667"/>
      <c r="I1286" s="669"/>
      <c r="J1286" s="669"/>
      <c r="K1286" s="670" t="s">
        <v>592</v>
      </c>
      <c r="L1286" s="586" t="s">
        <v>4340</v>
      </c>
      <c r="M1286" s="982">
        <f t="shared" ref="M1286:M1349" si="60">E1286</f>
        <v>35775500</v>
      </c>
      <c r="N1286" s="982">
        <f t="shared" ref="N1286:N1349" si="61">F1286</f>
        <v>0</v>
      </c>
      <c r="O1286" s="982">
        <f t="shared" ref="O1286:O1349" si="62">G1286</f>
        <v>35775500</v>
      </c>
      <c r="P1286" s="667"/>
      <c r="Q1286" s="667"/>
      <c r="R1286" s="667"/>
      <c r="S1286" s="667"/>
      <c r="T1286" s="667"/>
      <c r="U1286" s="667"/>
      <c r="V1286" s="667"/>
      <c r="W1286" s="667"/>
      <c r="X1286" s="667"/>
      <c r="Y1286" s="667"/>
      <c r="Z1286" s="667"/>
      <c r="AA1286" s="667"/>
      <c r="AB1286" s="667"/>
      <c r="AC1286" s="667"/>
      <c r="AD1286" s="667"/>
      <c r="AE1286" s="667"/>
      <c r="AF1286" s="667"/>
      <c r="AG1286" s="667"/>
      <c r="AH1286" s="667"/>
      <c r="AI1286" s="667"/>
      <c r="AJ1286" s="667"/>
      <c r="AK1286" s="668"/>
      <c r="AL1286" s="668"/>
      <c r="AM1286" s="668"/>
      <c r="AN1286" s="668"/>
      <c r="AO1286" s="668"/>
      <c r="AP1286" s="668"/>
      <c r="AQ1286" s="668"/>
      <c r="AR1286" s="668"/>
      <c r="AS1286" s="668"/>
      <c r="AT1286" s="668"/>
      <c r="AU1286" s="668"/>
      <c r="AV1286" s="668"/>
      <c r="AW1286" s="668"/>
      <c r="AX1286" s="668"/>
      <c r="AY1286" s="668"/>
      <c r="AZ1286" s="668"/>
      <c r="BA1286" s="668"/>
      <c r="BB1286" s="668"/>
      <c r="BC1286" s="668"/>
      <c r="BD1286" s="668"/>
      <c r="BE1286" s="668"/>
      <c r="BF1286" s="668"/>
      <c r="BG1286" s="668"/>
      <c r="BH1286" s="668"/>
      <c r="BI1286" s="668"/>
      <c r="BJ1286" s="668"/>
      <c r="BK1286" s="668"/>
      <c r="BL1286" s="668"/>
      <c r="BM1286" s="668"/>
      <c r="BN1286" s="668"/>
      <c r="BO1286" s="668"/>
      <c r="BP1286" s="668"/>
      <c r="BQ1286" s="668"/>
      <c r="BR1286" s="668"/>
      <c r="BS1286" s="668"/>
      <c r="BT1286" s="668"/>
      <c r="BU1286" s="668"/>
      <c r="BV1286" s="668"/>
      <c r="BW1286" s="668"/>
      <c r="BX1286" s="668"/>
      <c r="BY1286" s="668"/>
      <c r="BZ1286" s="668"/>
      <c r="CA1286" s="668"/>
      <c r="CB1286" s="668"/>
      <c r="CC1286" s="668"/>
      <c r="CD1286" s="668"/>
      <c r="CE1286" s="668"/>
      <c r="CF1286" s="668"/>
      <c r="CG1286" s="668"/>
      <c r="CH1286" s="668"/>
      <c r="CI1286" s="668"/>
      <c r="CJ1286" s="668"/>
      <c r="CK1286" s="668"/>
      <c r="CL1286" s="668"/>
      <c r="CM1286" s="668"/>
      <c r="CN1286" s="668"/>
      <c r="CO1286" s="668"/>
      <c r="CP1286" s="668"/>
      <c r="CQ1286" s="668"/>
      <c r="CR1286" s="668"/>
      <c r="CS1286" s="668"/>
      <c r="CT1286" s="668"/>
      <c r="CU1286" s="668"/>
      <c r="CV1286" s="668"/>
      <c r="CW1286" s="668"/>
      <c r="CX1286" s="668"/>
      <c r="CY1286" s="668"/>
      <c r="CZ1286" s="668"/>
      <c r="DA1286" s="668"/>
      <c r="DB1286" s="668"/>
      <c r="DC1286" s="668"/>
      <c r="DD1286" s="668"/>
      <c r="DE1286" s="668"/>
      <c r="DF1286" s="668"/>
      <c r="DG1286" s="668"/>
      <c r="DH1286" s="668"/>
      <c r="DI1286" s="668"/>
      <c r="DJ1286" s="668"/>
      <c r="DK1286" s="668"/>
      <c r="DL1286" s="668"/>
      <c r="DM1286" s="668"/>
      <c r="DN1286" s="668"/>
      <c r="DO1286" s="668"/>
      <c r="DP1286" s="668"/>
      <c r="DQ1286" s="668"/>
      <c r="DR1286" s="668"/>
      <c r="DS1286" s="668"/>
      <c r="DT1286" s="668"/>
      <c r="DU1286" s="668"/>
      <c r="DV1286" s="668"/>
      <c r="DW1286" s="668"/>
      <c r="DX1286" s="668"/>
      <c r="DY1286" s="668"/>
      <c r="DZ1286" s="668"/>
      <c r="EA1286" s="668"/>
      <c r="EB1286" s="668"/>
      <c r="EC1286" s="668"/>
      <c r="ED1286" s="668"/>
      <c r="EE1286" s="668"/>
      <c r="EF1286" s="668"/>
      <c r="EG1286" s="668"/>
      <c r="EH1286" s="668"/>
      <c r="EI1286" s="668"/>
      <c r="EJ1286" s="668"/>
      <c r="EK1286" s="668"/>
      <c r="EL1286" s="668"/>
      <c r="EM1286" s="668"/>
      <c r="EN1286" s="668"/>
      <c r="EO1286" s="668"/>
      <c r="EP1286" s="668"/>
      <c r="EQ1286" s="668"/>
      <c r="ER1286" s="668"/>
      <c r="ES1286" s="668"/>
      <c r="ET1286" s="668"/>
      <c r="EU1286" s="668"/>
      <c r="EV1286" s="668"/>
      <c r="EW1286" s="668"/>
      <c r="EX1286" s="668"/>
      <c r="EY1286" s="668"/>
      <c r="EZ1286" s="668"/>
      <c r="FA1286" s="668"/>
      <c r="FB1286" s="668"/>
      <c r="FC1286" s="668"/>
      <c r="FD1286" s="668"/>
      <c r="FE1286" s="668"/>
      <c r="FF1286" s="668"/>
    </row>
    <row r="1287" spans="1:162" s="668" customFormat="1" ht="24" customHeight="1">
      <c r="A1287" s="414"/>
      <c r="B1287" s="414" t="s">
        <v>606</v>
      </c>
      <c r="C1287" s="415"/>
      <c r="D1287" s="416" t="s">
        <v>1707</v>
      </c>
      <c r="E1287" s="417">
        <v>62758800</v>
      </c>
      <c r="F1287" s="417">
        <v>16825000</v>
      </c>
      <c r="G1287" s="417">
        <v>79583800</v>
      </c>
      <c r="H1287" s="667"/>
      <c r="I1287" s="665"/>
      <c r="J1287" s="665" t="s">
        <v>606</v>
      </c>
      <c r="K1287" s="666"/>
      <c r="L1287" s="585" t="s">
        <v>4333</v>
      </c>
      <c r="M1287" s="981">
        <f t="shared" si="60"/>
        <v>62758800</v>
      </c>
      <c r="N1287" s="981">
        <f t="shared" si="61"/>
        <v>16825000</v>
      </c>
      <c r="O1287" s="981">
        <f t="shared" si="62"/>
        <v>79583800</v>
      </c>
      <c r="P1287" s="667"/>
      <c r="Q1287" s="667"/>
      <c r="R1287" s="667"/>
      <c r="S1287" s="667"/>
      <c r="T1287" s="667"/>
      <c r="U1287" s="667"/>
      <c r="V1287" s="667"/>
      <c r="W1287" s="667"/>
      <c r="X1287" s="667"/>
      <c r="Y1287" s="667"/>
      <c r="Z1287" s="667"/>
      <c r="AA1287" s="667"/>
      <c r="AB1287" s="667"/>
      <c r="AC1287" s="667"/>
      <c r="AD1287" s="667"/>
      <c r="AE1287" s="667"/>
      <c r="AF1287" s="667"/>
      <c r="AG1287" s="667"/>
      <c r="AH1287" s="667"/>
      <c r="AI1287" s="667"/>
      <c r="AJ1287" s="667"/>
    </row>
    <row r="1288" spans="1:162" s="668" customFormat="1" ht="24" customHeight="1">
      <c r="A1288" s="428"/>
      <c r="B1288" s="428"/>
      <c r="C1288" s="429" t="s">
        <v>592</v>
      </c>
      <c r="D1288" s="430" t="s">
        <v>1719</v>
      </c>
      <c r="E1288" s="431">
        <v>4124600.0000000005</v>
      </c>
      <c r="F1288" s="431">
        <v>0</v>
      </c>
      <c r="G1288" s="417">
        <v>4124600.0000000005</v>
      </c>
      <c r="H1288" s="667"/>
      <c r="I1288" s="679"/>
      <c r="J1288" s="679"/>
      <c r="K1288" s="680" t="s">
        <v>592</v>
      </c>
      <c r="L1288" s="588" t="s">
        <v>4330</v>
      </c>
      <c r="M1288" s="985">
        <f t="shared" si="60"/>
        <v>4124600.0000000005</v>
      </c>
      <c r="N1288" s="985">
        <f t="shared" si="61"/>
        <v>0</v>
      </c>
      <c r="O1288" s="985">
        <f t="shared" si="62"/>
        <v>4124600.0000000005</v>
      </c>
      <c r="P1288" s="667"/>
      <c r="Q1288" s="667"/>
      <c r="R1288" s="667"/>
      <c r="S1288" s="667"/>
      <c r="T1288" s="667"/>
      <c r="U1288" s="667"/>
      <c r="V1288" s="667"/>
      <c r="W1288" s="667"/>
      <c r="X1288" s="667"/>
      <c r="Y1288" s="667"/>
      <c r="Z1288" s="667"/>
      <c r="AA1288" s="667"/>
      <c r="AB1288" s="667"/>
      <c r="AC1288" s="667"/>
      <c r="AD1288" s="667"/>
      <c r="AE1288" s="667"/>
      <c r="AF1288" s="667"/>
      <c r="AG1288" s="667"/>
      <c r="AH1288" s="667"/>
      <c r="AI1288" s="667"/>
      <c r="AJ1288" s="667"/>
    </row>
    <row r="1289" spans="1:162" s="684" customFormat="1" ht="24" customHeight="1">
      <c r="A1289" s="384"/>
      <c r="B1289" s="385"/>
      <c r="C1289" s="385" t="s">
        <v>595</v>
      </c>
      <c r="D1289" s="418" t="s">
        <v>1708</v>
      </c>
      <c r="E1289" s="419">
        <v>58634200</v>
      </c>
      <c r="F1289" s="419">
        <v>16825000</v>
      </c>
      <c r="G1289" s="417">
        <v>75459200</v>
      </c>
      <c r="H1289" s="667"/>
      <c r="I1289" s="670"/>
      <c r="J1289" s="669"/>
      <c r="K1289" s="669" t="s">
        <v>595</v>
      </c>
      <c r="L1289" s="586" t="s">
        <v>4341</v>
      </c>
      <c r="M1289" s="982">
        <f t="shared" si="60"/>
        <v>58634200</v>
      </c>
      <c r="N1289" s="982">
        <f t="shared" si="61"/>
        <v>16825000</v>
      </c>
      <c r="O1289" s="982">
        <f t="shared" si="62"/>
        <v>75459200</v>
      </c>
      <c r="P1289" s="667"/>
      <c r="Q1289" s="667"/>
      <c r="R1289" s="667"/>
      <c r="S1289" s="667"/>
      <c r="T1289" s="667"/>
      <c r="U1289" s="667"/>
      <c r="V1289" s="667"/>
      <c r="W1289" s="667"/>
      <c r="X1289" s="667"/>
      <c r="Y1289" s="667"/>
      <c r="Z1289" s="667"/>
      <c r="AA1289" s="667"/>
      <c r="AB1289" s="667"/>
      <c r="AC1289" s="667"/>
      <c r="AD1289" s="667"/>
      <c r="AE1289" s="667"/>
      <c r="AF1289" s="667"/>
      <c r="AG1289" s="667"/>
      <c r="AH1289" s="667"/>
      <c r="AI1289" s="667"/>
      <c r="AJ1289" s="667"/>
      <c r="AK1289" s="668"/>
      <c r="AL1289" s="668"/>
      <c r="AM1289" s="668"/>
      <c r="AN1289" s="668"/>
      <c r="AO1289" s="668"/>
      <c r="AP1289" s="668"/>
      <c r="AQ1289" s="668"/>
      <c r="AR1289" s="668"/>
      <c r="AS1289" s="668"/>
      <c r="AT1289" s="668"/>
      <c r="AU1289" s="668"/>
      <c r="AV1289" s="668"/>
      <c r="AW1289" s="668"/>
      <c r="AX1289" s="668"/>
      <c r="AY1289" s="668"/>
      <c r="AZ1289" s="668"/>
      <c r="BA1289" s="668"/>
      <c r="BB1289" s="668"/>
      <c r="BC1289" s="668"/>
      <c r="BD1289" s="668"/>
      <c r="BE1289" s="668"/>
      <c r="BF1289" s="668"/>
      <c r="BG1289" s="668"/>
      <c r="BH1289" s="668"/>
      <c r="BI1289" s="668"/>
      <c r="BJ1289" s="668"/>
      <c r="BK1289" s="668"/>
      <c r="BL1289" s="668"/>
      <c r="BM1289" s="668"/>
      <c r="BN1289" s="668"/>
      <c r="BO1289" s="668"/>
      <c r="BP1289" s="668"/>
      <c r="BQ1289" s="668"/>
      <c r="BR1289" s="668"/>
      <c r="BS1289" s="668"/>
      <c r="BT1289" s="668"/>
      <c r="BU1289" s="668"/>
      <c r="BV1289" s="668"/>
      <c r="BW1289" s="668"/>
      <c r="BX1289" s="668"/>
      <c r="BY1289" s="668"/>
      <c r="BZ1289" s="668"/>
      <c r="CA1289" s="668"/>
      <c r="CB1289" s="668"/>
      <c r="CC1289" s="668"/>
      <c r="CD1289" s="668"/>
      <c r="CE1289" s="668"/>
      <c r="CF1289" s="668"/>
      <c r="CG1289" s="668"/>
      <c r="CH1289" s="668"/>
      <c r="CI1289" s="668"/>
      <c r="CJ1289" s="668"/>
      <c r="CK1289" s="668"/>
      <c r="CL1289" s="668"/>
      <c r="CM1289" s="668"/>
      <c r="CN1289" s="668"/>
      <c r="CO1289" s="668"/>
      <c r="CP1289" s="668"/>
      <c r="CQ1289" s="668"/>
      <c r="CR1289" s="668"/>
      <c r="CS1289" s="668"/>
      <c r="CT1289" s="668"/>
      <c r="CU1289" s="668"/>
      <c r="CV1289" s="668"/>
      <c r="CW1289" s="668"/>
      <c r="CX1289" s="668"/>
      <c r="CY1289" s="668"/>
      <c r="CZ1289" s="668"/>
      <c r="DA1289" s="668"/>
      <c r="DB1289" s="668"/>
      <c r="DC1289" s="668"/>
      <c r="DD1289" s="668"/>
      <c r="DE1289" s="668"/>
      <c r="DF1289" s="668"/>
      <c r="DG1289" s="668"/>
      <c r="DH1289" s="668"/>
      <c r="DI1289" s="668"/>
      <c r="DJ1289" s="668"/>
      <c r="DK1289" s="668"/>
      <c r="DL1289" s="668"/>
      <c r="DM1289" s="668"/>
      <c r="DN1289" s="668"/>
      <c r="DO1289" s="668"/>
      <c r="DP1289" s="668"/>
      <c r="DQ1289" s="668"/>
      <c r="DR1289" s="668"/>
      <c r="DS1289" s="668"/>
      <c r="DT1289" s="668"/>
      <c r="DU1289" s="668"/>
      <c r="DV1289" s="668"/>
      <c r="DW1289" s="668"/>
      <c r="DX1289" s="668"/>
      <c r="DY1289" s="668"/>
      <c r="DZ1289" s="668"/>
      <c r="EA1289" s="668"/>
      <c r="EB1289" s="668"/>
      <c r="EC1289" s="668"/>
      <c r="ED1289" s="668"/>
      <c r="EE1289" s="668"/>
      <c r="EF1289" s="668"/>
      <c r="EG1289" s="668"/>
      <c r="EH1289" s="668"/>
      <c r="EI1289" s="668"/>
      <c r="EJ1289" s="668"/>
      <c r="EK1289" s="668"/>
      <c r="EL1289" s="668"/>
      <c r="EM1289" s="668"/>
      <c r="EN1289" s="668"/>
      <c r="EO1289" s="668"/>
      <c r="EP1289" s="668"/>
      <c r="EQ1289" s="668"/>
      <c r="ER1289" s="668"/>
      <c r="ES1289" s="668"/>
      <c r="ET1289" s="668"/>
      <c r="EU1289" s="668"/>
      <c r="EV1289" s="668"/>
      <c r="EW1289" s="668"/>
      <c r="EX1289" s="668"/>
      <c r="EY1289" s="668"/>
      <c r="EZ1289" s="668"/>
      <c r="FA1289" s="668"/>
      <c r="FB1289" s="668"/>
      <c r="FC1289" s="668"/>
      <c r="FD1289" s="668"/>
      <c r="FE1289" s="668"/>
      <c r="FF1289" s="668"/>
    </row>
    <row r="1290" spans="1:162" s="678" customFormat="1" ht="24" customHeight="1" thickBot="1">
      <c r="A1290" s="436" t="s">
        <v>1720</v>
      </c>
      <c r="B1290" s="437"/>
      <c r="C1290" s="436"/>
      <c r="D1290" s="438" t="s">
        <v>1721</v>
      </c>
      <c r="E1290" s="439">
        <v>1053100000</v>
      </c>
      <c r="F1290" s="439">
        <v>28000000</v>
      </c>
      <c r="G1290" s="439">
        <v>1081100000</v>
      </c>
      <c r="H1290" s="667"/>
      <c r="I1290" s="692" t="s">
        <v>1720</v>
      </c>
      <c r="J1290" s="693"/>
      <c r="K1290" s="692"/>
      <c r="L1290" s="591" t="s">
        <v>4342</v>
      </c>
      <c r="M1290" s="980">
        <f t="shared" si="60"/>
        <v>1053100000</v>
      </c>
      <c r="N1290" s="980">
        <f t="shared" si="61"/>
        <v>28000000</v>
      </c>
      <c r="O1290" s="980">
        <f t="shared" si="62"/>
        <v>1081100000</v>
      </c>
      <c r="P1290" s="667"/>
      <c r="Q1290" s="667"/>
      <c r="R1290" s="667"/>
      <c r="S1290" s="667"/>
      <c r="T1290" s="667"/>
      <c r="U1290" s="667"/>
      <c r="V1290" s="667"/>
      <c r="W1290" s="667"/>
      <c r="X1290" s="667"/>
      <c r="Y1290" s="667"/>
      <c r="Z1290" s="667"/>
      <c r="AA1290" s="667"/>
      <c r="AB1290" s="667"/>
      <c r="AC1290" s="667"/>
      <c r="AD1290" s="667"/>
      <c r="AE1290" s="667"/>
      <c r="AF1290" s="667"/>
      <c r="AG1290" s="667"/>
      <c r="AH1290" s="667"/>
      <c r="AI1290" s="667"/>
      <c r="AJ1290" s="667"/>
      <c r="AK1290" s="668"/>
      <c r="AL1290" s="668"/>
      <c r="AM1290" s="668"/>
      <c r="AN1290" s="668"/>
      <c r="AO1290" s="668"/>
      <c r="AP1290" s="668"/>
      <c r="AQ1290" s="668"/>
      <c r="AR1290" s="668"/>
      <c r="AS1290" s="668"/>
      <c r="AT1290" s="668"/>
      <c r="AU1290" s="668"/>
      <c r="AV1290" s="668"/>
      <c r="AW1290" s="668"/>
      <c r="AX1290" s="668"/>
      <c r="AY1290" s="668"/>
      <c r="AZ1290" s="668"/>
      <c r="BA1290" s="668"/>
      <c r="BB1290" s="668"/>
      <c r="BC1290" s="668"/>
      <c r="BD1290" s="668"/>
      <c r="BE1290" s="668"/>
      <c r="BF1290" s="668"/>
      <c r="BG1290" s="668"/>
      <c r="BH1290" s="668"/>
      <c r="BI1290" s="668"/>
      <c r="BJ1290" s="668"/>
      <c r="BK1290" s="668"/>
      <c r="BL1290" s="668"/>
      <c r="BM1290" s="668"/>
      <c r="BN1290" s="668"/>
      <c r="BO1290" s="668"/>
      <c r="BP1290" s="668"/>
      <c r="BQ1290" s="668"/>
      <c r="BR1290" s="668"/>
      <c r="BS1290" s="668"/>
      <c r="BT1290" s="668"/>
      <c r="BU1290" s="668"/>
      <c r="BV1290" s="668"/>
      <c r="BW1290" s="668"/>
      <c r="BX1290" s="668"/>
      <c r="BY1290" s="668"/>
      <c r="BZ1290" s="668"/>
      <c r="CA1290" s="668"/>
      <c r="CB1290" s="668"/>
      <c r="CC1290" s="668"/>
      <c r="CD1290" s="668"/>
      <c r="CE1290" s="668"/>
      <c r="CF1290" s="668"/>
      <c r="CG1290" s="668"/>
      <c r="CH1290" s="668"/>
      <c r="CI1290" s="668"/>
      <c r="CJ1290" s="668"/>
      <c r="CK1290" s="668"/>
      <c r="CL1290" s="668"/>
      <c r="CM1290" s="668"/>
      <c r="CN1290" s="668"/>
      <c r="CO1290" s="668"/>
      <c r="CP1290" s="668"/>
      <c r="CQ1290" s="668"/>
      <c r="CR1290" s="668"/>
      <c r="CS1290" s="668"/>
      <c r="CT1290" s="668"/>
      <c r="CU1290" s="668"/>
      <c r="CV1290" s="668"/>
      <c r="CW1290" s="668"/>
      <c r="CX1290" s="668"/>
      <c r="CY1290" s="668"/>
      <c r="CZ1290" s="668"/>
      <c r="DA1290" s="668"/>
      <c r="DB1290" s="668"/>
      <c r="DC1290" s="668"/>
      <c r="DD1290" s="668"/>
      <c r="DE1290" s="668"/>
      <c r="DF1290" s="668"/>
      <c r="DG1290" s="668"/>
      <c r="DH1290" s="668"/>
      <c r="DI1290" s="668"/>
      <c r="DJ1290" s="668"/>
      <c r="DK1290" s="668"/>
      <c r="DL1290" s="668"/>
      <c r="DM1290" s="668"/>
      <c r="DN1290" s="668"/>
      <c r="DO1290" s="668"/>
      <c r="DP1290" s="668"/>
      <c r="DQ1290" s="668"/>
      <c r="DR1290" s="668"/>
      <c r="DS1290" s="668"/>
      <c r="DT1290" s="668"/>
      <c r="DU1290" s="668"/>
      <c r="DV1290" s="668"/>
      <c r="DW1290" s="668"/>
      <c r="DX1290" s="668"/>
      <c r="DY1290" s="668"/>
      <c r="DZ1290" s="668"/>
      <c r="EA1290" s="668"/>
      <c r="EB1290" s="668"/>
      <c r="EC1290" s="668"/>
      <c r="ED1290" s="668"/>
      <c r="EE1290" s="668"/>
      <c r="EF1290" s="668"/>
      <c r="EG1290" s="668"/>
      <c r="EH1290" s="668"/>
      <c r="EI1290" s="668"/>
      <c r="EJ1290" s="668"/>
      <c r="EK1290" s="668"/>
      <c r="EL1290" s="668"/>
      <c r="EM1290" s="668"/>
      <c r="EN1290" s="668"/>
      <c r="EO1290" s="668"/>
      <c r="EP1290" s="668"/>
      <c r="EQ1290" s="668"/>
      <c r="ER1290" s="668"/>
      <c r="ES1290" s="668"/>
      <c r="ET1290" s="668"/>
      <c r="EU1290" s="668"/>
      <c r="EV1290" s="668"/>
      <c r="EW1290" s="668"/>
      <c r="EX1290" s="668"/>
      <c r="EY1290" s="668"/>
      <c r="EZ1290" s="668"/>
      <c r="FA1290" s="668"/>
      <c r="FB1290" s="668"/>
      <c r="FC1290" s="668"/>
      <c r="FD1290" s="668"/>
      <c r="FE1290" s="668"/>
      <c r="FF1290" s="668"/>
    </row>
    <row r="1291" spans="1:162" s="678" customFormat="1" ht="24" customHeight="1" thickTop="1" thickBot="1">
      <c r="A1291" s="414"/>
      <c r="B1291" s="414" t="s">
        <v>592</v>
      </c>
      <c r="C1291" s="415"/>
      <c r="D1291" s="416" t="s">
        <v>593</v>
      </c>
      <c r="E1291" s="417">
        <v>315141900</v>
      </c>
      <c r="F1291" s="417">
        <v>28000000</v>
      </c>
      <c r="G1291" s="417">
        <v>343141900</v>
      </c>
      <c r="H1291" s="667"/>
      <c r="I1291" s="665"/>
      <c r="J1291" s="665" t="s">
        <v>592</v>
      </c>
      <c r="K1291" s="666"/>
      <c r="L1291" s="585" t="s">
        <v>3729</v>
      </c>
      <c r="M1291" s="981">
        <f t="shared" si="60"/>
        <v>315141900</v>
      </c>
      <c r="N1291" s="981">
        <f t="shared" si="61"/>
        <v>28000000</v>
      </c>
      <c r="O1291" s="981">
        <f t="shared" si="62"/>
        <v>343141900</v>
      </c>
      <c r="P1291" s="667"/>
      <c r="Q1291" s="667"/>
      <c r="R1291" s="667"/>
      <c r="S1291" s="667"/>
      <c r="T1291" s="667"/>
      <c r="U1291" s="667"/>
      <c r="V1291" s="667"/>
      <c r="W1291" s="667"/>
      <c r="X1291" s="667"/>
      <c r="Y1291" s="667"/>
      <c r="Z1291" s="667"/>
      <c r="AA1291" s="667"/>
      <c r="AB1291" s="667"/>
      <c r="AC1291" s="667"/>
      <c r="AD1291" s="667"/>
      <c r="AE1291" s="667"/>
      <c r="AF1291" s="667"/>
      <c r="AG1291" s="667"/>
      <c r="AH1291" s="667"/>
      <c r="AI1291" s="667"/>
      <c r="AJ1291" s="667"/>
      <c r="AK1291" s="668"/>
      <c r="AL1291" s="668"/>
      <c r="AM1291" s="668"/>
      <c r="AN1291" s="668"/>
      <c r="AO1291" s="668"/>
      <c r="AP1291" s="668"/>
      <c r="AQ1291" s="668"/>
      <c r="AR1291" s="668"/>
      <c r="AS1291" s="668"/>
      <c r="AT1291" s="668"/>
      <c r="AU1291" s="668"/>
      <c r="AV1291" s="668"/>
      <c r="AW1291" s="668"/>
      <c r="AX1291" s="668"/>
      <c r="AY1291" s="668"/>
      <c r="AZ1291" s="668"/>
      <c r="BA1291" s="668"/>
      <c r="BB1291" s="668"/>
      <c r="BC1291" s="668"/>
      <c r="BD1291" s="668"/>
      <c r="BE1291" s="668"/>
      <c r="BF1291" s="668"/>
      <c r="BG1291" s="668"/>
      <c r="BH1291" s="668"/>
      <c r="BI1291" s="668"/>
      <c r="BJ1291" s="668"/>
      <c r="BK1291" s="668"/>
      <c r="BL1291" s="668"/>
      <c r="BM1291" s="668"/>
      <c r="BN1291" s="668"/>
      <c r="BO1291" s="668"/>
      <c r="BP1291" s="668"/>
      <c r="BQ1291" s="668"/>
      <c r="BR1291" s="668"/>
      <c r="BS1291" s="668"/>
      <c r="BT1291" s="668"/>
      <c r="BU1291" s="668"/>
      <c r="BV1291" s="668"/>
      <c r="BW1291" s="668"/>
      <c r="BX1291" s="668"/>
      <c r="BY1291" s="668"/>
      <c r="BZ1291" s="668"/>
      <c r="CA1291" s="668"/>
      <c r="CB1291" s="668"/>
      <c r="CC1291" s="668"/>
      <c r="CD1291" s="668"/>
      <c r="CE1291" s="668"/>
      <c r="CF1291" s="668"/>
      <c r="CG1291" s="668"/>
      <c r="CH1291" s="668"/>
      <c r="CI1291" s="668"/>
      <c r="CJ1291" s="668"/>
      <c r="CK1291" s="668"/>
      <c r="CL1291" s="668"/>
      <c r="CM1291" s="668"/>
      <c r="CN1291" s="668"/>
      <c r="CO1291" s="668"/>
      <c r="CP1291" s="668"/>
      <c r="CQ1291" s="668"/>
      <c r="CR1291" s="668"/>
      <c r="CS1291" s="668"/>
      <c r="CT1291" s="668"/>
      <c r="CU1291" s="668"/>
      <c r="CV1291" s="668"/>
      <c r="CW1291" s="668"/>
      <c r="CX1291" s="668"/>
      <c r="CY1291" s="668"/>
      <c r="CZ1291" s="668"/>
      <c r="DA1291" s="668"/>
      <c r="DB1291" s="668"/>
      <c r="DC1291" s="668"/>
      <c r="DD1291" s="668"/>
      <c r="DE1291" s="668"/>
      <c r="DF1291" s="668"/>
      <c r="DG1291" s="668"/>
      <c r="DH1291" s="668"/>
      <c r="DI1291" s="668"/>
      <c r="DJ1291" s="668"/>
      <c r="DK1291" s="668"/>
      <c r="DL1291" s="668"/>
      <c r="DM1291" s="668"/>
      <c r="DN1291" s="668"/>
      <c r="DO1291" s="668"/>
      <c r="DP1291" s="668"/>
      <c r="DQ1291" s="668"/>
      <c r="DR1291" s="668"/>
      <c r="DS1291" s="668"/>
      <c r="DT1291" s="668"/>
      <c r="DU1291" s="668"/>
      <c r="DV1291" s="668"/>
      <c r="DW1291" s="668"/>
      <c r="DX1291" s="668"/>
      <c r="DY1291" s="668"/>
      <c r="DZ1291" s="668"/>
      <c r="EA1291" s="668"/>
      <c r="EB1291" s="668"/>
      <c r="EC1291" s="668"/>
      <c r="ED1291" s="668"/>
      <c r="EE1291" s="668"/>
      <c r="EF1291" s="668"/>
      <c r="EG1291" s="668"/>
      <c r="EH1291" s="668"/>
      <c r="EI1291" s="668"/>
      <c r="EJ1291" s="668"/>
      <c r="EK1291" s="668"/>
      <c r="EL1291" s="668"/>
      <c r="EM1291" s="668"/>
      <c r="EN1291" s="668"/>
      <c r="EO1291" s="668"/>
      <c r="EP1291" s="668"/>
      <c r="EQ1291" s="668"/>
      <c r="ER1291" s="668"/>
      <c r="ES1291" s="668"/>
      <c r="ET1291" s="668"/>
      <c r="EU1291" s="668"/>
      <c r="EV1291" s="668"/>
      <c r="EW1291" s="668"/>
      <c r="EX1291" s="668"/>
      <c r="EY1291" s="668"/>
      <c r="EZ1291" s="668"/>
      <c r="FA1291" s="668"/>
      <c r="FB1291" s="668"/>
      <c r="FC1291" s="668"/>
      <c r="FD1291" s="668"/>
      <c r="FE1291" s="668"/>
      <c r="FF1291" s="668"/>
    </row>
    <row r="1292" spans="1:162" s="668" customFormat="1" ht="24" customHeight="1" thickTop="1">
      <c r="A1292" s="385"/>
      <c r="B1292" s="384"/>
      <c r="C1292" s="385" t="s">
        <v>592</v>
      </c>
      <c r="D1292" s="418" t="s">
        <v>594</v>
      </c>
      <c r="E1292" s="419">
        <v>315141900</v>
      </c>
      <c r="F1292" s="419">
        <v>28000000</v>
      </c>
      <c r="G1292" s="417">
        <v>343141900</v>
      </c>
      <c r="H1292" s="667"/>
      <c r="I1292" s="669"/>
      <c r="J1292" s="670"/>
      <c r="K1292" s="669" t="s">
        <v>592</v>
      </c>
      <c r="L1292" s="586" t="s">
        <v>4324</v>
      </c>
      <c r="M1292" s="982">
        <f t="shared" si="60"/>
        <v>315141900</v>
      </c>
      <c r="N1292" s="982">
        <f t="shared" si="61"/>
        <v>28000000</v>
      </c>
      <c r="O1292" s="982">
        <f t="shared" si="62"/>
        <v>343141900</v>
      </c>
      <c r="P1292" s="667"/>
      <c r="Q1292" s="667"/>
      <c r="R1292" s="667"/>
      <c r="S1292" s="667"/>
      <c r="T1292" s="667"/>
      <c r="U1292" s="667"/>
      <c r="V1292" s="667"/>
      <c r="W1292" s="667"/>
      <c r="X1292" s="667"/>
      <c r="Y1292" s="667"/>
      <c r="Z1292" s="667"/>
      <c r="AA1292" s="667"/>
      <c r="AB1292" s="667"/>
      <c r="AC1292" s="667"/>
      <c r="AD1292" s="667"/>
      <c r="AE1292" s="667"/>
      <c r="AF1292" s="667"/>
      <c r="AG1292" s="667"/>
      <c r="AH1292" s="667"/>
      <c r="AI1292" s="667"/>
      <c r="AJ1292" s="667"/>
    </row>
    <row r="1293" spans="1:162" s="672" customFormat="1" ht="24" customHeight="1">
      <c r="A1293" s="385"/>
      <c r="B1293" s="385" t="s">
        <v>599</v>
      </c>
      <c r="C1293" s="384"/>
      <c r="D1293" s="418" t="s">
        <v>1031</v>
      </c>
      <c r="E1293" s="419">
        <v>589521200</v>
      </c>
      <c r="F1293" s="419">
        <v>0</v>
      </c>
      <c r="G1293" s="417">
        <v>589521200</v>
      </c>
      <c r="H1293" s="667"/>
      <c r="I1293" s="669"/>
      <c r="J1293" s="669" t="s">
        <v>599</v>
      </c>
      <c r="K1293" s="670"/>
      <c r="L1293" s="586" t="s">
        <v>3708</v>
      </c>
      <c r="M1293" s="982">
        <f t="shared" si="60"/>
        <v>589521200</v>
      </c>
      <c r="N1293" s="982">
        <f t="shared" si="61"/>
        <v>0</v>
      </c>
      <c r="O1293" s="982">
        <f t="shared" si="62"/>
        <v>589521200</v>
      </c>
      <c r="P1293" s="667"/>
      <c r="Q1293" s="667"/>
      <c r="R1293" s="667"/>
      <c r="S1293" s="667"/>
      <c r="T1293" s="667"/>
      <c r="U1293" s="667"/>
      <c r="V1293" s="667"/>
      <c r="W1293" s="667"/>
      <c r="X1293" s="667"/>
      <c r="Y1293" s="667"/>
      <c r="Z1293" s="667"/>
      <c r="AA1293" s="667"/>
      <c r="AB1293" s="667"/>
      <c r="AC1293" s="667"/>
      <c r="AD1293" s="667"/>
      <c r="AE1293" s="667"/>
      <c r="AF1293" s="667"/>
      <c r="AG1293" s="667"/>
      <c r="AH1293" s="667"/>
      <c r="AI1293" s="667"/>
      <c r="AJ1293" s="667"/>
      <c r="AK1293" s="668"/>
      <c r="AL1293" s="668"/>
      <c r="AM1293" s="668"/>
      <c r="AN1293" s="668"/>
      <c r="AO1293" s="668"/>
      <c r="AP1293" s="668"/>
      <c r="AQ1293" s="668"/>
      <c r="AR1293" s="668"/>
      <c r="AS1293" s="668"/>
      <c r="AT1293" s="668"/>
      <c r="AU1293" s="668"/>
      <c r="AV1293" s="668"/>
      <c r="AW1293" s="668"/>
      <c r="AX1293" s="668"/>
      <c r="AY1293" s="668"/>
      <c r="AZ1293" s="668"/>
      <c r="BA1293" s="668"/>
      <c r="BB1293" s="668"/>
      <c r="BC1293" s="668"/>
      <c r="BD1293" s="668"/>
      <c r="BE1293" s="668"/>
      <c r="BF1293" s="668"/>
      <c r="BG1293" s="668"/>
      <c r="BH1293" s="668"/>
      <c r="BI1293" s="668"/>
      <c r="BJ1293" s="668"/>
      <c r="BK1293" s="668"/>
      <c r="BL1293" s="668"/>
      <c r="BM1293" s="668"/>
      <c r="BN1293" s="668"/>
      <c r="BO1293" s="668"/>
      <c r="BP1293" s="668"/>
      <c r="BQ1293" s="668"/>
      <c r="BR1293" s="668"/>
      <c r="BS1293" s="668"/>
      <c r="BT1293" s="668"/>
      <c r="BU1293" s="668"/>
      <c r="BV1293" s="668"/>
      <c r="BW1293" s="668"/>
      <c r="BX1293" s="668"/>
      <c r="BY1293" s="668"/>
      <c r="BZ1293" s="668"/>
      <c r="CA1293" s="668"/>
      <c r="CB1293" s="668"/>
      <c r="CC1293" s="668"/>
      <c r="CD1293" s="668"/>
      <c r="CE1293" s="668"/>
      <c r="CF1293" s="668"/>
      <c r="CG1293" s="668"/>
      <c r="CH1293" s="668"/>
      <c r="CI1293" s="668"/>
      <c r="CJ1293" s="668"/>
      <c r="CK1293" s="668"/>
      <c r="CL1293" s="668"/>
      <c r="CM1293" s="668"/>
      <c r="CN1293" s="668"/>
      <c r="CO1293" s="668"/>
      <c r="CP1293" s="668"/>
      <c r="CQ1293" s="668"/>
      <c r="CR1293" s="668"/>
      <c r="CS1293" s="668"/>
      <c r="CT1293" s="668"/>
      <c r="CU1293" s="668"/>
      <c r="CV1293" s="668"/>
      <c r="CW1293" s="668"/>
      <c r="CX1293" s="668"/>
      <c r="CY1293" s="668"/>
      <c r="CZ1293" s="668"/>
      <c r="DA1293" s="668"/>
      <c r="DB1293" s="668"/>
      <c r="DC1293" s="668"/>
      <c r="DD1293" s="668"/>
      <c r="DE1293" s="668"/>
      <c r="DF1293" s="668"/>
      <c r="DG1293" s="668"/>
      <c r="DH1293" s="668"/>
      <c r="DI1293" s="668"/>
      <c r="DJ1293" s="668"/>
      <c r="DK1293" s="668"/>
      <c r="DL1293" s="668"/>
      <c r="DM1293" s="668"/>
      <c r="DN1293" s="668"/>
      <c r="DO1293" s="668"/>
      <c r="DP1293" s="668"/>
      <c r="DQ1293" s="668"/>
      <c r="DR1293" s="668"/>
      <c r="DS1293" s="668"/>
      <c r="DT1293" s="668"/>
      <c r="DU1293" s="668"/>
      <c r="DV1293" s="668"/>
      <c r="DW1293" s="668"/>
      <c r="DX1293" s="668"/>
      <c r="DY1293" s="668"/>
      <c r="DZ1293" s="668"/>
      <c r="EA1293" s="668"/>
      <c r="EB1293" s="668"/>
      <c r="EC1293" s="668"/>
      <c r="ED1293" s="668"/>
      <c r="EE1293" s="668"/>
      <c r="EF1293" s="668"/>
      <c r="EG1293" s="668"/>
      <c r="EH1293" s="668"/>
      <c r="EI1293" s="668"/>
      <c r="EJ1293" s="668"/>
      <c r="EK1293" s="668"/>
      <c r="EL1293" s="668"/>
      <c r="EM1293" s="668"/>
      <c r="EN1293" s="668"/>
      <c r="EO1293" s="668"/>
      <c r="EP1293" s="668"/>
      <c r="EQ1293" s="668"/>
      <c r="ER1293" s="668"/>
      <c r="ES1293" s="668"/>
      <c r="ET1293" s="668"/>
      <c r="EU1293" s="668"/>
      <c r="EV1293" s="668"/>
      <c r="EW1293" s="668"/>
      <c r="EX1293" s="668"/>
      <c r="EY1293" s="668"/>
      <c r="EZ1293" s="668"/>
      <c r="FA1293" s="668"/>
      <c r="FB1293" s="668"/>
      <c r="FC1293" s="668"/>
      <c r="FD1293" s="668"/>
      <c r="FE1293" s="668"/>
      <c r="FF1293" s="668"/>
    </row>
    <row r="1294" spans="1:162" s="672" customFormat="1" ht="24" customHeight="1">
      <c r="A1294" s="385"/>
      <c r="B1294" s="385"/>
      <c r="C1294" s="384" t="s">
        <v>592</v>
      </c>
      <c r="D1294" s="418" t="s">
        <v>1032</v>
      </c>
      <c r="E1294" s="419">
        <v>439722100</v>
      </c>
      <c r="F1294" s="419">
        <v>0</v>
      </c>
      <c r="G1294" s="417">
        <v>439722100</v>
      </c>
      <c r="H1294" s="667"/>
      <c r="I1294" s="669"/>
      <c r="J1294" s="669"/>
      <c r="K1294" s="670" t="s">
        <v>592</v>
      </c>
      <c r="L1294" s="586" t="s">
        <v>4325</v>
      </c>
      <c r="M1294" s="982">
        <f t="shared" si="60"/>
        <v>439722100</v>
      </c>
      <c r="N1294" s="982">
        <f t="shared" si="61"/>
        <v>0</v>
      </c>
      <c r="O1294" s="982">
        <f t="shared" si="62"/>
        <v>439722100</v>
      </c>
      <c r="P1294" s="667"/>
      <c r="Q1294" s="667"/>
      <c r="R1294" s="667"/>
      <c r="S1294" s="667"/>
      <c r="T1294" s="667"/>
      <c r="U1294" s="667"/>
      <c r="V1294" s="667"/>
      <c r="W1294" s="667"/>
      <c r="X1294" s="667"/>
      <c r="Y1294" s="667"/>
      <c r="Z1294" s="667"/>
      <c r="AA1294" s="667"/>
      <c r="AB1294" s="667"/>
      <c r="AC1294" s="667"/>
      <c r="AD1294" s="667"/>
      <c r="AE1294" s="667"/>
      <c r="AF1294" s="667"/>
      <c r="AG1294" s="667"/>
      <c r="AH1294" s="667"/>
      <c r="AI1294" s="667"/>
      <c r="AJ1294" s="667"/>
      <c r="AK1294" s="668"/>
      <c r="AL1294" s="668"/>
      <c r="AM1294" s="668"/>
      <c r="AN1294" s="668"/>
      <c r="AO1294" s="668"/>
      <c r="AP1294" s="668"/>
      <c r="AQ1294" s="668"/>
      <c r="AR1294" s="668"/>
      <c r="AS1294" s="668"/>
      <c r="AT1294" s="668"/>
      <c r="AU1294" s="668"/>
      <c r="AV1294" s="668"/>
      <c r="AW1294" s="668"/>
      <c r="AX1294" s="668"/>
      <c r="AY1294" s="668"/>
      <c r="AZ1294" s="668"/>
      <c r="BA1294" s="668"/>
      <c r="BB1294" s="668"/>
      <c r="BC1294" s="668"/>
      <c r="BD1294" s="668"/>
      <c r="BE1294" s="668"/>
      <c r="BF1294" s="668"/>
      <c r="BG1294" s="668"/>
      <c r="BH1294" s="668"/>
      <c r="BI1294" s="668"/>
      <c r="BJ1294" s="668"/>
      <c r="BK1294" s="668"/>
      <c r="BL1294" s="668"/>
      <c r="BM1294" s="668"/>
      <c r="BN1294" s="668"/>
      <c r="BO1294" s="668"/>
      <c r="BP1294" s="668"/>
      <c r="BQ1294" s="668"/>
      <c r="BR1294" s="668"/>
      <c r="BS1294" s="668"/>
      <c r="BT1294" s="668"/>
      <c r="BU1294" s="668"/>
      <c r="BV1294" s="668"/>
      <c r="BW1294" s="668"/>
      <c r="BX1294" s="668"/>
      <c r="BY1294" s="668"/>
      <c r="BZ1294" s="668"/>
      <c r="CA1294" s="668"/>
      <c r="CB1294" s="668"/>
      <c r="CC1294" s="668"/>
      <c r="CD1294" s="668"/>
      <c r="CE1294" s="668"/>
      <c r="CF1294" s="668"/>
      <c r="CG1294" s="668"/>
      <c r="CH1294" s="668"/>
      <c r="CI1294" s="668"/>
      <c r="CJ1294" s="668"/>
      <c r="CK1294" s="668"/>
      <c r="CL1294" s="668"/>
      <c r="CM1294" s="668"/>
      <c r="CN1294" s="668"/>
      <c r="CO1294" s="668"/>
      <c r="CP1294" s="668"/>
      <c r="CQ1294" s="668"/>
      <c r="CR1294" s="668"/>
      <c r="CS1294" s="668"/>
      <c r="CT1294" s="668"/>
      <c r="CU1294" s="668"/>
      <c r="CV1294" s="668"/>
      <c r="CW1294" s="668"/>
      <c r="CX1294" s="668"/>
      <c r="CY1294" s="668"/>
      <c r="CZ1294" s="668"/>
      <c r="DA1294" s="668"/>
      <c r="DB1294" s="668"/>
      <c r="DC1294" s="668"/>
      <c r="DD1294" s="668"/>
      <c r="DE1294" s="668"/>
      <c r="DF1294" s="668"/>
      <c r="DG1294" s="668"/>
      <c r="DH1294" s="668"/>
      <c r="DI1294" s="668"/>
      <c r="DJ1294" s="668"/>
      <c r="DK1294" s="668"/>
      <c r="DL1294" s="668"/>
      <c r="DM1294" s="668"/>
      <c r="DN1294" s="668"/>
      <c r="DO1294" s="668"/>
      <c r="DP1294" s="668"/>
      <c r="DQ1294" s="668"/>
      <c r="DR1294" s="668"/>
      <c r="DS1294" s="668"/>
      <c r="DT1294" s="668"/>
      <c r="DU1294" s="668"/>
      <c r="DV1294" s="668"/>
      <c r="DW1294" s="668"/>
      <c r="DX1294" s="668"/>
      <c r="DY1294" s="668"/>
      <c r="DZ1294" s="668"/>
      <c r="EA1294" s="668"/>
      <c r="EB1294" s="668"/>
      <c r="EC1294" s="668"/>
      <c r="ED1294" s="668"/>
      <c r="EE1294" s="668"/>
      <c r="EF1294" s="668"/>
      <c r="EG1294" s="668"/>
      <c r="EH1294" s="668"/>
      <c r="EI1294" s="668"/>
      <c r="EJ1294" s="668"/>
      <c r="EK1294" s="668"/>
      <c r="EL1294" s="668"/>
      <c r="EM1294" s="668"/>
      <c r="EN1294" s="668"/>
      <c r="EO1294" s="668"/>
      <c r="EP1294" s="668"/>
      <c r="EQ1294" s="668"/>
      <c r="ER1294" s="668"/>
      <c r="ES1294" s="668"/>
      <c r="ET1294" s="668"/>
      <c r="EU1294" s="668"/>
      <c r="EV1294" s="668"/>
      <c r="EW1294" s="668"/>
      <c r="EX1294" s="668"/>
      <c r="EY1294" s="668"/>
      <c r="EZ1294" s="668"/>
      <c r="FA1294" s="668"/>
      <c r="FB1294" s="668"/>
      <c r="FC1294" s="668"/>
      <c r="FD1294" s="668"/>
      <c r="FE1294" s="668"/>
      <c r="FF1294" s="668"/>
    </row>
    <row r="1295" spans="1:162" s="672" customFormat="1" ht="24" customHeight="1">
      <c r="A1295" s="385"/>
      <c r="B1295" s="384"/>
      <c r="C1295" s="385" t="s">
        <v>595</v>
      </c>
      <c r="D1295" s="418" t="s">
        <v>1704</v>
      </c>
      <c r="E1295" s="419">
        <v>149799100</v>
      </c>
      <c r="F1295" s="419">
        <v>0</v>
      </c>
      <c r="G1295" s="417">
        <v>149799100</v>
      </c>
      <c r="H1295" s="667"/>
      <c r="I1295" s="669"/>
      <c r="J1295" s="670"/>
      <c r="K1295" s="669" t="s">
        <v>595</v>
      </c>
      <c r="L1295" s="586" t="s">
        <v>4326</v>
      </c>
      <c r="M1295" s="982">
        <f t="shared" si="60"/>
        <v>149799100</v>
      </c>
      <c r="N1295" s="982">
        <f t="shared" si="61"/>
        <v>0</v>
      </c>
      <c r="O1295" s="982">
        <f t="shared" si="62"/>
        <v>149799100</v>
      </c>
      <c r="P1295" s="667"/>
      <c r="Q1295" s="667"/>
      <c r="R1295" s="667"/>
      <c r="S1295" s="667"/>
      <c r="T1295" s="667"/>
      <c r="U1295" s="667"/>
      <c r="V1295" s="667"/>
      <c r="W1295" s="667"/>
      <c r="X1295" s="667"/>
      <c r="Y1295" s="667"/>
      <c r="Z1295" s="667"/>
      <c r="AA1295" s="667"/>
      <c r="AB1295" s="667"/>
      <c r="AC1295" s="667"/>
      <c r="AD1295" s="667"/>
      <c r="AE1295" s="667"/>
      <c r="AF1295" s="667"/>
      <c r="AG1295" s="667"/>
      <c r="AH1295" s="667"/>
      <c r="AI1295" s="667"/>
      <c r="AJ1295" s="667"/>
      <c r="AK1295" s="668"/>
      <c r="AL1295" s="668"/>
      <c r="AM1295" s="668"/>
      <c r="AN1295" s="668"/>
      <c r="AO1295" s="668"/>
      <c r="AP1295" s="668"/>
      <c r="AQ1295" s="668"/>
      <c r="AR1295" s="668"/>
      <c r="AS1295" s="668"/>
      <c r="AT1295" s="668"/>
      <c r="AU1295" s="668"/>
      <c r="AV1295" s="668"/>
      <c r="AW1295" s="668"/>
      <c r="AX1295" s="668"/>
      <c r="AY1295" s="668"/>
      <c r="AZ1295" s="668"/>
      <c r="BA1295" s="668"/>
      <c r="BB1295" s="668"/>
      <c r="BC1295" s="668"/>
      <c r="BD1295" s="668"/>
      <c r="BE1295" s="668"/>
      <c r="BF1295" s="668"/>
      <c r="BG1295" s="668"/>
      <c r="BH1295" s="668"/>
      <c r="BI1295" s="668"/>
      <c r="BJ1295" s="668"/>
      <c r="BK1295" s="668"/>
      <c r="BL1295" s="668"/>
      <c r="BM1295" s="668"/>
      <c r="BN1295" s="668"/>
      <c r="BO1295" s="668"/>
      <c r="BP1295" s="668"/>
      <c r="BQ1295" s="668"/>
      <c r="BR1295" s="668"/>
      <c r="BS1295" s="668"/>
      <c r="BT1295" s="668"/>
      <c r="BU1295" s="668"/>
      <c r="BV1295" s="668"/>
      <c r="BW1295" s="668"/>
      <c r="BX1295" s="668"/>
      <c r="BY1295" s="668"/>
      <c r="BZ1295" s="668"/>
      <c r="CA1295" s="668"/>
      <c r="CB1295" s="668"/>
      <c r="CC1295" s="668"/>
      <c r="CD1295" s="668"/>
      <c r="CE1295" s="668"/>
      <c r="CF1295" s="668"/>
      <c r="CG1295" s="668"/>
      <c r="CH1295" s="668"/>
      <c r="CI1295" s="668"/>
      <c r="CJ1295" s="668"/>
      <c r="CK1295" s="668"/>
      <c r="CL1295" s="668"/>
      <c r="CM1295" s="668"/>
      <c r="CN1295" s="668"/>
      <c r="CO1295" s="668"/>
      <c r="CP1295" s="668"/>
      <c r="CQ1295" s="668"/>
      <c r="CR1295" s="668"/>
      <c r="CS1295" s="668"/>
      <c r="CT1295" s="668"/>
      <c r="CU1295" s="668"/>
      <c r="CV1295" s="668"/>
      <c r="CW1295" s="668"/>
      <c r="CX1295" s="668"/>
      <c r="CY1295" s="668"/>
      <c r="CZ1295" s="668"/>
      <c r="DA1295" s="668"/>
      <c r="DB1295" s="668"/>
      <c r="DC1295" s="668"/>
      <c r="DD1295" s="668"/>
      <c r="DE1295" s="668"/>
      <c r="DF1295" s="668"/>
      <c r="DG1295" s="668"/>
      <c r="DH1295" s="668"/>
      <c r="DI1295" s="668"/>
      <c r="DJ1295" s="668"/>
      <c r="DK1295" s="668"/>
      <c r="DL1295" s="668"/>
      <c r="DM1295" s="668"/>
      <c r="DN1295" s="668"/>
      <c r="DO1295" s="668"/>
      <c r="DP1295" s="668"/>
      <c r="DQ1295" s="668"/>
      <c r="DR1295" s="668"/>
      <c r="DS1295" s="668"/>
      <c r="DT1295" s="668"/>
      <c r="DU1295" s="668"/>
      <c r="DV1295" s="668"/>
      <c r="DW1295" s="668"/>
      <c r="DX1295" s="668"/>
      <c r="DY1295" s="668"/>
      <c r="DZ1295" s="668"/>
      <c r="EA1295" s="668"/>
      <c r="EB1295" s="668"/>
      <c r="EC1295" s="668"/>
      <c r="ED1295" s="668"/>
      <c r="EE1295" s="668"/>
      <c r="EF1295" s="668"/>
      <c r="EG1295" s="668"/>
      <c r="EH1295" s="668"/>
      <c r="EI1295" s="668"/>
      <c r="EJ1295" s="668"/>
      <c r="EK1295" s="668"/>
      <c r="EL1295" s="668"/>
      <c r="EM1295" s="668"/>
      <c r="EN1295" s="668"/>
      <c r="EO1295" s="668"/>
      <c r="EP1295" s="668"/>
      <c r="EQ1295" s="668"/>
      <c r="ER1295" s="668"/>
      <c r="ES1295" s="668"/>
      <c r="ET1295" s="668"/>
      <c r="EU1295" s="668"/>
      <c r="EV1295" s="668"/>
      <c r="EW1295" s="668"/>
      <c r="EX1295" s="668"/>
      <c r="EY1295" s="668"/>
      <c r="EZ1295" s="668"/>
      <c r="FA1295" s="668"/>
      <c r="FB1295" s="668"/>
      <c r="FC1295" s="668"/>
      <c r="FD1295" s="668"/>
      <c r="FE1295" s="668"/>
      <c r="FF1295" s="668"/>
    </row>
    <row r="1296" spans="1:162" s="668" customFormat="1" ht="24" customHeight="1">
      <c r="A1296" s="385"/>
      <c r="B1296" s="385" t="s">
        <v>603</v>
      </c>
      <c r="C1296" s="384"/>
      <c r="D1296" s="418" t="s">
        <v>962</v>
      </c>
      <c r="E1296" s="419">
        <v>21061900</v>
      </c>
      <c r="F1296" s="419">
        <v>0</v>
      </c>
      <c r="G1296" s="417">
        <v>21061900</v>
      </c>
      <c r="H1296" s="667"/>
      <c r="I1296" s="669"/>
      <c r="J1296" s="669" t="s">
        <v>603</v>
      </c>
      <c r="K1296" s="670"/>
      <c r="L1296" s="586" t="s">
        <v>3426</v>
      </c>
      <c r="M1296" s="982">
        <f t="shared" si="60"/>
        <v>21061900</v>
      </c>
      <c r="N1296" s="982">
        <f t="shared" si="61"/>
        <v>0</v>
      </c>
      <c r="O1296" s="982">
        <f t="shared" si="62"/>
        <v>21061900</v>
      </c>
      <c r="P1296" s="667"/>
      <c r="Q1296" s="667"/>
      <c r="R1296" s="667"/>
      <c r="S1296" s="667"/>
      <c r="T1296" s="667"/>
      <c r="U1296" s="667"/>
      <c r="V1296" s="667"/>
      <c r="W1296" s="667"/>
      <c r="X1296" s="667"/>
      <c r="Y1296" s="667"/>
      <c r="Z1296" s="667"/>
      <c r="AA1296" s="667"/>
      <c r="AB1296" s="667"/>
      <c r="AC1296" s="667"/>
      <c r="AD1296" s="667"/>
      <c r="AE1296" s="667"/>
      <c r="AF1296" s="667"/>
      <c r="AG1296" s="667"/>
      <c r="AH1296" s="667"/>
      <c r="AI1296" s="667"/>
      <c r="AJ1296" s="667"/>
    </row>
    <row r="1297" spans="1:162" s="668" customFormat="1" ht="24" customHeight="1">
      <c r="A1297" s="385"/>
      <c r="B1297" s="385"/>
      <c r="C1297" s="384" t="s">
        <v>592</v>
      </c>
      <c r="D1297" s="418" t="s">
        <v>745</v>
      </c>
      <c r="E1297" s="419">
        <v>18794300</v>
      </c>
      <c r="F1297" s="419">
        <v>0</v>
      </c>
      <c r="G1297" s="417">
        <v>18794300</v>
      </c>
      <c r="H1297" s="667"/>
      <c r="I1297" s="669"/>
      <c r="J1297" s="669"/>
      <c r="K1297" s="670" t="s">
        <v>592</v>
      </c>
      <c r="L1297" s="586" t="s">
        <v>3427</v>
      </c>
      <c r="M1297" s="982">
        <f t="shared" si="60"/>
        <v>18794300</v>
      </c>
      <c r="N1297" s="982">
        <f t="shared" si="61"/>
        <v>0</v>
      </c>
      <c r="O1297" s="982">
        <f t="shared" si="62"/>
        <v>18794300</v>
      </c>
      <c r="P1297" s="667"/>
      <c r="Q1297" s="667"/>
      <c r="R1297" s="667"/>
      <c r="S1297" s="667"/>
      <c r="T1297" s="667"/>
      <c r="U1297" s="667"/>
      <c r="V1297" s="667"/>
      <c r="W1297" s="667"/>
      <c r="X1297" s="667"/>
      <c r="Y1297" s="667"/>
      <c r="Z1297" s="667"/>
      <c r="AA1297" s="667"/>
      <c r="AB1297" s="667"/>
      <c r="AC1297" s="667"/>
      <c r="AD1297" s="667"/>
      <c r="AE1297" s="667"/>
      <c r="AF1297" s="667"/>
      <c r="AG1297" s="667"/>
      <c r="AH1297" s="667"/>
      <c r="AI1297" s="667"/>
      <c r="AJ1297" s="667"/>
    </row>
    <row r="1298" spans="1:162" s="672" customFormat="1" ht="24" customHeight="1">
      <c r="A1298" s="385"/>
      <c r="B1298" s="385"/>
      <c r="C1298" s="384" t="s">
        <v>595</v>
      </c>
      <c r="D1298" s="418" t="s">
        <v>1722</v>
      </c>
      <c r="E1298" s="419">
        <v>2267600</v>
      </c>
      <c r="F1298" s="419">
        <v>0</v>
      </c>
      <c r="G1298" s="419">
        <v>2267600</v>
      </c>
      <c r="H1298" s="667"/>
      <c r="I1298" s="669"/>
      <c r="J1298" s="669"/>
      <c r="K1298" s="670" t="s">
        <v>595</v>
      </c>
      <c r="L1298" s="586" t="s">
        <v>4343</v>
      </c>
      <c r="M1298" s="982">
        <f t="shared" si="60"/>
        <v>2267600</v>
      </c>
      <c r="N1298" s="982">
        <f t="shared" si="61"/>
        <v>0</v>
      </c>
      <c r="O1298" s="982">
        <f t="shared" si="62"/>
        <v>2267600</v>
      </c>
      <c r="P1298" s="667"/>
      <c r="Q1298" s="667"/>
      <c r="R1298" s="667"/>
      <c r="S1298" s="667"/>
      <c r="T1298" s="667"/>
      <c r="U1298" s="667"/>
      <c r="V1298" s="667"/>
      <c r="W1298" s="667"/>
      <c r="X1298" s="667"/>
      <c r="Y1298" s="667"/>
      <c r="Z1298" s="667"/>
      <c r="AA1298" s="667"/>
      <c r="AB1298" s="667"/>
      <c r="AC1298" s="667"/>
      <c r="AD1298" s="667"/>
      <c r="AE1298" s="667"/>
      <c r="AF1298" s="667"/>
      <c r="AG1298" s="667"/>
      <c r="AH1298" s="667"/>
      <c r="AI1298" s="667"/>
      <c r="AJ1298" s="667"/>
      <c r="AK1298" s="668"/>
      <c r="AL1298" s="668"/>
      <c r="AM1298" s="668"/>
      <c r="AN1298" s="668"/>
      <c r="AO1298" s="668"/>
      <c r="AP1298" s="668"/>
      <c r="AQ1298" s="668"/>
      <c r="AR1298" s="668"/>
      <c r="AS1298" s="668"/>
      <c r="AT1298" s="668"/>
      <c r="AU1298" s="668"/>
      <c r="AV1298" s="668"/>
      <c r="AW1298" s="668"/>
      <c r="AX1298" s="668"/>
      <c r="AY1298" s="668"/>
      <c r="AZ1298" s="668"/>
      <c r="BA1298" s="668"/>
      <c r="BB1298" s="668"/>
      <c r="BC1298" s="668"/>
      <c r="BD1298" s="668"/>
      <c r="BE1298" s="668"/>
      <c r="BF1298" s="668"/>
      <c r="BG1298" s="668"/>
      <c r="BH1298" s="668"/>
      <c r="BI1298" s="668"/>
      <c r="BJ1298" s="668"/>
      <c r="BK1298" s="668"/>
      <c r="BL1298" s="668"/>
      <c r="BM1298" s="668"/>
      <c r="BN1298" s="668"/>
      <c r="BO1298" s="668"/>
      <c r="BP1298" s="668"/>
      <c r="BQ1298" s="668"/>
      <c r="BR1298" s="668"/>
      <c r="BS1298" s="668"/>
      <c r="BT1298" s="668"/>
      <c r="BU1298" s="668"/>
      <c r="BV1298" s="668"/>
      <c r="BW1298" s="668"/>
      <c r="BX1298" s="668"/>
      <c r="BY1298" s="668"/>
      <c r="BZ1298" s="668"/>
      <c r="CA1298" s="668"/>
      <c r="CB1298" s="668"/>
      <c r="CC1298" s="668"/>
      <c r="CD1298" s="668"/>
      <c r="CE1298" s="668"/>
      <c r="CF1298" s="668"/>
      <c r="CG1298" s="668"/>
      <c r="CH1298" s="668"/>
      <c r="CI1298" s="668"/>
      <c r="CJ1298" s="668"/>
      <c r="CK1298" s="668"/>
      <c r="CL1298" s="668"/>
      <c r="CM1298" s="668"/>
      <c r="CN1298" s="668"/>
      <c r="CO1298" s="668"/>
      <c r="CP1298" s="668"/>
      <c r="CQ1298" s="668"/>
      <c r="CR1298" s="668"/>
      <c r="CS1298" s="668"/>
      <c r="CT1298" s="668"/>
      <c r="CU1298" s="668"/>
      <c r="CV1298" s="668"/>
      <c r="CW1298" s="668"/>
      <c r="CX1298" s="668"/>
      <c r="CY1298" s="668"/>
      <c r="CZ1298" s="668"/>
      <c r="DA1298" s="668"/>
      <c r="DB1298" s="668"/>
      <c r="DC1298" s="668"/>
      <c r="DD1298" s="668"/>
      <c r="DE1298" s="668"/>
      <c r="DF1298" s="668"/>
      <c r="DG1298" s="668"/>
      <c r="DH1298" s="668"/>
      <c r="DI1298" s="668"/>
      <c r="DJ1298" s="668"/>
      <c r="DK1298" s="668"/>
      <c r="DL1298" s="668"/>
      <c r="DM1298" s="668"/>
      <c r="DN1298" s="668"/>
      <c r="DO1298" s="668"/>
      <c r="DP1298" s="668"/>
      <c r="DQ1298" s="668"/>
      <c r="DR1298" s="668"/>
      <c r="DS1298" s="668"/>
      <c r="DT1298" s="668"/>
      <c r="DU1298" s="668"/>
      <c r="DV1298" s="668"/>
      <c r="DW1298" s="668"/>
      <c r="DX1298" s="668"/>
      <c r="DY1298" s="668"/>
      <c r="DZ1298" s="668"/>
      <c r="EA1298" s="668"/>
      <c r="EB1298" s="668"/>
      <c r="EC1298" s="668"/>
      <c r="ED1298" s="668"/>
      <c r="EE1298" s="668"/>
      <c r="EF1298" s="668"/>
      <c r="EG1298" s="668"/>
      <c r="EH1298" s="668"/>
      <c r="EI1298" s="668"/>
      <c r="EJ1298" s="668"/>
      <c r="EK1298" s="668"/>
      <c r="EL1298" s="668"/>
      <c r="EM1298" s="668"/>
      <c r="EN1298" s="668"/>
      <c r="EO1298" s="668"/>
      <c r="EP1298" s="668"/>
      <c r="EQ1298" s="668"/>
      <c r="ER1298" s="668"/>
      <c r="ES1298" s="668"/>
      <c r="ET1298" s="668"/>
      <c r="EU1298" s="668"/>
      <c r="EV1298" s="668"/>
      <c r="EW1298" s="668"/>
      <c r="EX1298" s="668"/>
      <c r="EY1298" s="668"/>
      <c r="EZ1298" s="668"/>
      <c r="FA1298" s="668"/>
      <c r="FB1298" s="668"/>
      <c r="FC1298" s="668"/>
      <c r="FD1298" s="668"/>
      <c r="FE1298" s="668"/>
      <c r="FF1298" s="668"/>
    </row>
    <row r="1299" spans="1:162" s="672" customFormat="1" ht="24" customHeight="1">
      <c r="A1299" s="415"/>
      <c r="B1299" s="414" t="s">
        <v>606</v>
      </c>
      <c r="C1299" s="414"/>
      <c r="D1299" s="416" t="s">
        <v>1707</v>
      </c>
      <c r="E1299" s="417">
        <v>127375000</v>
      </c>
      <c r="F1299" s="417">
        <v>0</v>
      </c>
      <c r="G1299" s="417">
        <v>127375000</v>
      </c>
      <c r="H1299" s="667"/>
      <c r="I1299" s="666"/>
      <c r="J1299" s="665" t="s">
        <v>606</v>
      </c>
      <c r="K1299" s="665"/>
      <c r="L1299" s="585" t="s">
        <v>4333</v>
      </c>
      <c r="M1299" s="981">
        <f t="shared" si="60"/>
        <v>127375000</v>
      </c>
      <c r="N1299" s="981">
        <f t="shared" si="61"/>
        <v>0</v>
      </c>
      <c r="O1299" s="981">
        <f t="shared" si="62"/>
        <v>127375000</v>
      </c>
      <c r="P1299" s="667"/>
      <c r="Q1299" s="667"/>
      <c r="R1299" s="667"/>
      <c r="S1299" s="667"/>
      <c r="T1299" s="667"/>
      <c r="U1299" s="667"/>
      <c r="V1299" s="667"/>
      <c r="W1299" s="667"/>
      <c r="X1299" s="667"/>
      <c r="Y1299" s="667"/>
      <c r="Z1299" s="667"/>
      <c r="AA1299" s="667"/>
      <c r="AB1299" s="667"/>
      <c r="AC1299" s="667"/>
      <c r="AD1299" s="667"/>
      <c r="AE1299" s="667"/>
      <c r="AF1299" s="667"/>
      <c r="AG1299" s="667"/>
      <c r="AH1299" s="667"/>
      <c r="AI1299" s="667"/>
      <c r="AJ1299" s="667"/>
      <c r="AK1299" s="668"/>
      <c r="AL1299" s="668"/>
      <c r="AM1299" s="668"/>
      <c r="AN1299" s="668"/>
      <c r="AO1299" s="668"/>
      <c r="AP1299" s="668"/>
      <c r="AQ1299" s="668"/>
      <c r="AR1299" s="668"/>
      <c r="AS1299" s="668"/>
      <c r="AT1299" s="668"/>
      <c r="AU1299" s="668"/>
      <c r="AV1299" s="668"/>
      <c r="AW1299" s="668"/>
      <c r="AX1299" s="668"/>
      <c r="AY1299" s="668"/>
      <c r="AZ1299" s="668"/>
      <c r="BA1299" s="668"/>
      <c r="BB1299" s="668"/>
      <c r="BC1299" s="668"/>
      <c r="BD1299" s="668"/>
      <c r="BE1299" s="668"/>
      <c r="BF1299" s="668"/>
      <c r="BG1299" s="668"/>
      <c r="BH1299" s="668"/>
      <c r="BI1299" s="668"/>
      <c r="BJ1299" s="668"/>
      <c r="BK1299" s="668"/>
      <c r="BL1299" s="668"/>
      <c r="BM1299" s="668"/>
      <c r="BN1299" s="668"/>
      <c r="BO1299" s="668"/>
      <c r="BP1299" s="668"/>
      <c r="BQ1299" s="668"/>
      <c r="BR1299" s="668"/>
      <c r="BS1299" s="668"/>
      <c r="BT1299" s="668"/>
      <c r="BU1299" s="668"/>
      <c r="BV1299" s="668"/>
      <c r="BW1299" s="668"/>
      <c r="BX1299" s="668"/>
      <c r="BY1299" s="668"/>
      <c r="BZ1299" s="668"/>
      <c r="CA1299" s="668"/>
      <c r="CB1299" s="668"/>
      <c r="CC1299" s="668"/>
      <c r="CD1299" s="668"/>
      <c r="CE1299" s="668"/>
      <c r="CF1299" s="668"/>
      <c r="CG1299" s="668"/>
      <c r="CH1299" s="668"/>
      <c r="CI1299" s="668"/>
      <c r="CJ1299" s="668"/>
      <c r="CK1299" s="668"/>
      <c r="CL1299" s="668"/>
      <c r="CM1299" s="668"/>
      <c r="CN1299" s="668"/>
      <c r="CO1299" s="668"/>
      <c r="CP1299" s="668"/>
      <c r="CQ1299" s="668"/>
      <c r="CR1299" s="668"/>
      <c r="CS1299" s="668"/>
      <c r="CT1299" s="668"/>
      <c r="CU1299" s="668"/>
      <c r="CV1299" s="668"/>
      <c r="CW1299" s="668"/>
      <c r="CX1299" s="668"/>
      <c r="CY1299" s="668"/>
      <c r="CZ1299" s="668"/>
      <c r="DA1299" s="668"/>
      <c r="DB1299" s="668"/>
      <c r="DC1299" s="668"/>
      <c r="DD1299" s="668"/>
      <c r="DE1299" s="668"/>
      <c r="DF1299" s="668"/>
      <c r="DG1299" s="668"/>
      <c r="DH1299" s="668"/>
      <c r="DI1299" s="668"/>
      <c r="DJ1299" s="668"/>
      <c r="DK1299" s="668"/>
      <c r="DL1299" s="668"/>
      <c r="DM1299" s="668"/>
      <c r="DN1299" s="668"/>
      <c r="DO1299" s="668"/>
      <c r="DP1299" s="668"/>
      <c r="DQ1299" s="668"/>
      <c r="DR1299" s="668"/>
      <c r="DS1299" s="668"/>
      <c r="DT1299" s="668"/>
      <c r="DU1299" s="668"/>
      <c r="DV1299" s="668"/>
      <c r="DW1299" s="668"/>
      <c r="DX1299" s="668"/>
      <c r="DY1299" s="668"/>
      <c r="DZ1299" s="668"/>
      <c r="EA1299" s="668"/>
      <c r="EB1299" s="668"/>
      <c r="EC1299" s="668"/>
      <c r="ED1299" s="668"/>
      <c r="EE1299" s="668"/>
      <c r="EF1299" s="668"/>
      <c r="EG1299" s="668"/>
      <c r="EH1299" s="668"/>
      <c r="EI1299" s="668"/>
      <c r="EJ1299" s="668"/>
      <c r="EK1299" s="668"/>
      <c r="EL1299" s="668"/>
      <c r="EM1299" s="668"/>
      <c r="EN1299" s="668"/>
      <c r="EO1299" s="668"/>
      <c r="EP1299" s="668"/>
      <c r="EQ1299" s="668"/>
      <c r="ER1299" s="668"/>
      <c r="ES1299" s="668"/>
      <c r="ET1299" s="668"/>
      <c r="EU1299" s="668"/>
      <c r="EV1299" s="668"/>
      <c r="EW1299" s="668"/>
      <c r="EX1299" s="668"/>
      <c r="EY1299" s="668"/>
      <c r="EZ1299" s="668"/>
      <c r="FA1299" s="668"/>
      <c r="FB1299" s="668"/>
      <c r="FC1299" s="668"/>
      <c r="FD1299" s="668"/>
      <c r="FE1299" s="668"/>
      <c r="FF1299" s="668"/>
    </row>
    <row r="1300" spans="1:162" s="678" customFormat="1" ht="24" customHeight="1" thickBot="1">
      <c r="A1300" s="414"/>
      <c r="B1300" s="415"/>
      <c r="C1300" s="414" t="s">
        <v>592</v>
      </c>
      <c r="D1300" s="416" t="s">
        <v>1723</v>
      </c>
      <c r="E1300" s="417">
        <v>116031500</v>
      </c>
      <c r="F1300" s="417">
        <v>0</v>
      </c>
      <c r="G1300" s="417">
        <v>116031500</v>
      </c>
      <c r="H1300" s="667"/>
      <c r="I1300" s="665"/>
      <c r="J1300" s="666"/>
      <c r="K1300" s="665" t="s">
        <v>592</v>
      </c>
      <c r="L1300" s="585" t="s">
        <v>4331</v>
      </c>
      <c r="M1300" s="981">
        <f t="shared" si="60"/>
        <v>116031500</v>
      </c>
      <c r="N1300" s="981">
        <f t="shared" si="61"/>
        <v>0</v>
      </c>
      <c r="O1300" s="981">
        <f t="shared" si="62"/>
        <v>116031500</v>
      </c>
      <c r="P1300" s="667"/>
      <c r="Q1300" s="667"/>
      <c r="R1300" s="667"/>
      <c r="S1300" s="667"/>
      <c r="T1300" s="667"/>
      <c r="U1300" s="667"/>
      <c r="V1300" s="667"/>
      <c r="W1300" s="667"/>
      <c r="X1300" s="667"/>
      <c r="Y1300" s="667"/>
      <c r="Z1300" s="667"/>
      <c r="AA1300" s="667"/>
      <c r="AB1300" s="667"/>
      <c r="AC1300" s="667"/>
      <c r="AD1300" s="667"/>
      <c r="AE1300" s="667"/>
      <c r="AF1300" s="667"/>
      <c r="AG1300" s="667"/>
      <c r="AH1300" s="667"/>
      <c r="AI1300" s="667"/>
      <c r="AJ1300" s="667"/>
      <c r="AK1300" s="668"/>
      <c r="AL1300" s="668"/>
      <c r="AM1300" s="668"/>
      <c r="AN1300" s="668"/>
      <c r="AO1300" s="668"/>
      <c r="AP1300" s="668"/>
      <c r="AQ1300" s="668"/>
      <c r="AR1300" s="668"/>
      <c r="AS1300" s="668"/>
      <c r="AT1300" s="668"/>
      <c r="AU1300" s="668"/>
      <c r="AV1300" s="668"/>
      <c r="AW1300" s="668"/>
      <c r="AX1300" s="668"/>
      <c r="AY1300" s="668"/>
      <c r="AZ1300" s="668"/>
      <c r="BA1300" s="668"/>
      <c r="BB1300" s="668"/>
      <c r="BC1300" s="668"/>
      <c r="BD1300" s="668"/>
      <c r="BE1300" s="668"/>
      <c r="BF1300" s="668"/>
      <c r="BG1300" s="668"/>
      <c r="BH1300" s="668"/>
      <c r="BI1300" s="668"/>
      <c r="BJ1300" s="668"/>
      <c r="BK1300" s="668"/>
      <c r="BL1300" s="668"/>
      <c r="BM1300" s="668"/>
      <c r="BN1300" s="668"/>
      <c r="BO1300" s="668"/>
      <c r="BP1300" s="668"/>
      <c r="BQ1300" s="668"/>
      <c r="BR1300" s="668"/>
      <c r="BS1300" s="668"/>
      <c r="BT1300" s="668"/>
      <c r="BU1300" s="668"/>
      <c r="BV1300" s="668"/>
      <c r="BW1300" s="668"/>
      <c r="BX1300" s="668"/>
      <c r="BY1300" s="668"/>
      <c r="BZ1300" s="668"/>
      <c r="CA1300" s="668"/>
      <c r="CB1300" s="668"/>
      <c r="CC1300" s="668"/>
      <c r="CD1300" s="668"/>
      <c r="CE1300" s="668"/>
      <c r="CF1300" s="668"/>
      <c r="CG1300" s="668"/>
      <c r="CH1300" s="668"/>
      <c r="CI1300" s="668"/>
      <c r="CJ1300" s="668"/>
      <c r="CK1300" s="668"/>
      <c r="CL1300" s="668"/>
      <c r="CM1300" s="668"/>
      <c r="CN1300" s="668"/>
      <c r="CO1300" s="668"/>
      <c r="CP1300" s="668"/>
      <c r="CQ1300" s="668"/>
      <c r="CR1300" s="668"/>
      <c r="CS1300" s="668"/>
      <c r="CT1300" s="668"/>
      <c r="CU1300" s="668"/>
      <c r="CV1300" s="668"/>
      <c r="CW1300" s="668"/>
      <c r="CX1300" s="668"/>
      <c r="CY1300" s="668"/>
      <c r="CZ1300" s="668"/>
      <c r="DA1300" s="668"/>
      <c r="DB1300" s="668"/>
      <c r="DC1300" s="668"/>
      <c r="DD1300" s="668"/>
      <c r="DE1300" s="668"/>
      <c r="DF1300" s="668"/>
      <c r="DG1300" s="668"/>
      <c r="DH1300" s="668"/>
      <c r="DI1300" s="668"/>
      <c r="DJ1300" s="668"/>
      <c r="DK1300" s="668"/>
      <c r="DL1300" s="668"/>
      <c r="DM1300" s="668"/>
      <c r="DN1300" s="668"/>
      <c r="DO1300" s="668"/>
      <c r="DP1300" s="668"/>
      <c r="DQ1300" s="668"/>
      <c r="DR1300" s="668"/>
      <c r="DS1300" s="668"/>
      <c r="DT1300" s="668"/>
      <c r="DU1300" s="668"/>
      <c r="DV1300" s="668"/>
      <c r="DW1300" s="668"/>
      <c r="DX1300" s="668"/>
      <c r="DY1300" s="668"/>
      <c r="DZ1300" s="668"/>
      <c r="EA1300" s="668"/>
      <c r="EB1300" s="668"/>
      <c r="EC1300" s="668"/>
      <c r="ED1300" s="668"/>
      <c r="EE1300" s="668"/>
      <c r="EF1300" s="668"/>
      <c r="EG1300" s="668"/>
      <c r="EH1300" s="668"/>
      <c r="EI1300" s="668"/>
      <c r="EJ1300" s="668"/>
      <c r="EK1300" s="668"/>
      <c r="EL1300" s="668"/>
      <c r="EM1300" s="668"/>
      <c r="EN1300" s="668"/>
      <c r="EO1300" s="668"/>
      <c r="EP1300" s="668"/>
      <c r="EQ1300" s="668"/>
      <c r="ER1300" s="668"/>
      <c r="ES1300" s="668"/>
      <c r="ET1300" s="668"/>
      <c r="EU1300" s="668"/>
      <c r="EV1300" s="668"/>
      <c r="EW1300" s="668"/>
      <c r="EX1300" s="668"/>
      <c r="EY1300" s="668"/>
      <c r="EZ1300" s="668"/>
      <c r="FA1300" s="668"/>
      <c r="FB1300" s="668"/>
      <c r="FC1300" s="668"/>
      <c r="FD1300" s="668"/>
      <c r="FE1300" s="668"/>
      <c r="FF1300" s="668"/>
    </row>
    <row r="1301" spans="1:162" s="688" customFormat="1" ht="24" customHeight="1" thickTop="1">
      <c r="A1301" s="385"/>
      <c r="B1301" s="385"/>
      <c r="C1301" s="384" t="s">
        <v>595</v>
      </c>
      <c r="D1301" s="418" t="s">
        <v>1724</v>
      </c>
      <c r="E1301" s="419">
        <v>11343500</v>
      </c>
      <c r="F1301" s="419">
        <v>0</v>
      </c>
      <c r="G1301" s="417">
        <v>11343500</v>
      </c>
      <c r="H1301" s="662"/>
      <c r="I1301" s="669"/>
      <c r="J1301" s="669"/>
      <c r="K1301" s="670" t="s">
        <v>595</v>
      </c>
      <c r="L1301" s="586" t="s">
        <v>4330</v>
      </c>
      <c r="M1301" s="982">
        <f t="shared" si="60"/>
        <v>11343500</v>
      </c>
      <c r="N1301" s="982">
        <f t="shared" si="61"/>
        <v>0</v>
      </c>
      <c r="O1301" s="982">
        <f t="shared" si="62"/>
        <v>11343500</v>
      </c>
      <c r="P1301" s="662"/>
      <c r="Q1301" s="662"/>
      <c r="R1301" s="662"/>
      <c r="S1301" s="662"/>
      <c r="T1301" s="662"/>
      <c r="U1301" s="662"/>
      <c r="V1301" s="662"/>
      <c r="W1301" s="662"/>
      <c r="X1301" s="662"/>
      <c r="Y1301" s="662"/>
      <c r="Z1301" s="662"/>
      <c r="AA1301" s="662"/>
      <c r="AB1301" s="662"/>
      <c r="AC1301" s="662"/>
      <c r="AD1301" s="662"/>
      <c r="AE1301" s="662"/>
      <c r="AF1301" s="662"/>
      <c r="AG1301" s="662"/>
      <c r="AH1301" s="662"/>
      <c r="AI1301" s="662"/>
      <c r="AJ1301" s="662"/>
      <c r="AK1301" s="663"/>
      <c r="AL1301" s="663"/>
      <c r="AM1301" s="663"/>
      <c r="AN1301" s="663"/>
      <c r="AO1301" s="663"/>
      <c r="AP1301" s="663"/>
      <c r="AQ1301" s="663"/>
      <c r="AR1301" s="663"/>
      <c r="AS1301" s="663"/>
      <c r="AT1301" s="663"/>
      <c r="AU1301" s="663"/>
      <c r="AV1301" s="663"/>
      <c r="AW1301" s="663"/>
      <c r="AX1301" s="663"/>
      <c r="AY1301" s="663"/>
      <c r="AZ1301" s="663"/>
      <c r="BA1301" s="663"/>
      <c r="BB1301" s="663"/>
      <c r="BC1301" s="663"/>
      <c r="BD1301" s="663"/>
      <c r="BE1301" s="663"/>
      <c r="BF1301" s="663"/>
      <c r="BG1301" s="663"/>
      <c r="BH1301" s="663"/>
      <c r="BI1301" s="663"/>
      <c r="BJ1301" s="663"/>
      <c r="BK1301" s="663"/>
      <c r="BL1301" s="663"/>
      <c r="BM1301" s="663"/>
      <c r="BN1301" s="663"/>
      <c r="BO1301" s="663"/>
      <c r="BP1301" s="663"/>
      <c r="BQ1301" s="663"/>
      <c r="BR1301" s="663"/>
      <c r="BS1301" s="663"/>
      <c r="BT1301" s="663"/>
      <c r="BU1301" s="663"/>
      <c r="BV1301" s="663"/>
      <c r="BW1301" s="663"/>
      <c r="BX1301" s="663"/>
      <c r="BY1301" s="663"/>
      <c r="BZ1301" s="663"/>
      <c r="CA1301" s="663"/>
      <c r="CB1301" s="663"/>
      <c r="CC1301" s="663"/>
      <c r="CD1301" s="663"/>
      <c r="CE1301" s="663"/>
      <c r="CF1301" s="663"/>
      <c r="CG1301" s="663"/>
      <c r="CH1301" s="663"/>
      <c r="CI1301" s="663"/>
      <c r="CJ1301" s="663"/>
      <c r="CK1301" s="663"/>
      <c r="CL1301" s="663"/>
      <c r="CM1301" s="663"/>
      <c r="CN1301" s="663"/>
      <c r="CO1301" s="663"/>
      <c r="CP1301" s="663"/>
      <c r="CQ1301" s="663"/>
      <c r="CR1301" s="663"/>
      <c r="CS1301" s="663"/>
      <c r="CT1301" s="663"/>
      <c r="CU1301" s="663"/>
      <c r="CV1301" s="663"/>
      <c r="CW1301" s="663"/>
      <c r="CX1301" s="663"/>
      <c r="CY1301" s="663"/>
      <c r="CZ1301" s="663"/>
      <c r="DA1301" s="663"/>
      <c r="DB1301" s="663"/>
      <c r="DC1301" s="663"/>
      <c r="DD1301" s="663"/>
      <c r="DE1301" s="663"/>
      <c r="DF1301" s="663"/>
      <c r="DG1301" s="663"/>
      <c r="DH1301" s="663"/>
      <c r="DI1301" s="663"/>
      <c r="DJ1301" s="663"/>
      <c r="DK1301" s="663"/>
      <c r="DL1301" s="663"/>
      <c r="DM1301" s="663"/>
      <c r="DN1301" s="663"/>
      <c r="DO1301" s="663"/>
      <c r="DP1301" s="663"/>
      <c r="DQ1301" s="663"/>
      <c r="DR1301" s="663"/>
      <c r="DS1301" s="663"/>
      <c r="DT1301" s="663"/>
      <c r="DU1301" s="663"/>
      <c r="DV1301" s="663"/>
      <c r="DW1301" s="663"/>
      <c r="DX1301" s="663"/>
      <c r="DY1301" s="663"/>
      <c r="DZ1301" s="663"/>
      <c r="EA1301" s="663"/>
      <c r="EB1301" s="663"/>
      <c r="EC1301" s="663"/>
      <c r="ED1301" s="663"/>
      <c r="EE1301" s="663"/>
      <c r="EF1301" s="663"/>
      <c r="EG1301" s="663"/>
      <c r="EH1301" s="663"/>
      <c r="EI1301" s="663"/>
      <c r="EJ1301" s="663"/>
      <c r="EK1301" s="663"/>
      <c r="EL1301" s="663"/>
      <c r="EM1301" s="663"/>
      <c r="EN1301" s="663"/>
      <c r="EO1301" s="663"/>
      <c r="EP1301" s="663"/>
      <c r="EQ1301" s="663"/>
      <c r="ER1301" s="663"/>
      <c r="ES1301" s="663"/>
      <c r="ET1301" s="663"/>
      <c r="EU1301" s="663"/>
      <c r="EV1301" s="663"/>
      <c r="EW1301" s="663"/>
      <c r="EX1301" s="663"/>
      <c r="EY1301" s="663"/>
      <c r="EZ1301" s="663"/>
      <c r="FA1301" s="663"/>
      <c r="FB1301" s="663"/>
      <c r="FC1301" s="663"/>
      <c r="FD1301" s="663"/>
      <c r="FE1301" s="663"/>
      <c r="FF1301" s="663"/>
    </row>
    <row r="1302" spans="1:162" s="678" customFormat="1" ht="24" customHeight="1" thickBot="1">
      <c r="A1302" s="424" t="s">
        <v>1725</v>
      </c>
      <c r="B1302" s="425"/>
      <c r="C1302" s="424"/>
      <c r="D1302" s="426" t="s">
        <v>1726</v>
      </c>
      <c r="E1302" s="427">
        <v>1242899900</v>
      </c>
      <c r="F1302" s="427">
        <v>16600099.999999998</v>
      </c>
      <c r="G1302" s="439">
        <v>1259500000</v>
      </c>
      <c r="H1302" s="667"/>
      <c r="I1302" s="675" t="s">
        <v>1725</v>
      </c>
      <c r="J1302" s="676"/>
      <c r="K1302" s="675"/>
      <c r="L1302" s="587" t="s">
        <v>4344</v>
      </c>
      <c r="M1302" s="984">
        <f t="shared" si="60"/>
        <v>1242899900</v>
      </c>
      <c r="N1302" s="984">
        <f t="shared" si="61"/>
        <v>16600099.999999998</v>
      </c>
      <c r="O1302" s="984">
        <f t="shared" si="62"/>
        <v>1259500000</v>
      </c>
      <c r="P1302" s="667"/>
      <c r="Q1302" s="667"/>
      <c r="R1302" s="667"/>
      <c r="S1302" s="667"/>
      <c r="T1302" s="667"/>
      <c r="U1302" s="667"/>
      <c r="V1302" s="667"/>
      <c r="W1302" s="667"/>
      <c r="X1302" s="667"/>
      <c r="Y1302" s="667"/>
      <c r="Z1302" s="667"/>
      <c r="AA1302" s="667"/>
      <c r="AB1302" s="667"/>
      <c r="AC1302" s="667"/>
      <c r="AD1302" s="667"/>
      <c r="AE1302" s="667"/>
      <c r="AF1302" s="667"/>
      <c r="AG1302" s="667"/>
      <c r="AH1302" s="667"/>
      <c r="AI1302" s="667"/>
      <c r="AJ1302" s="667"/>
      <c r="AK1302" s="668"/>
      <c r="AL1302" s="668"/>
      <c r="AM1302" s="668"/>
      <c r="AN1302" s="668"/>
      <c r="AO1302" s="668"/>
      <c r="AP1302" s="668"/>
      <c r="AQ1302" s="668"/>
      <c r="AR1302" s="668"/>
      <c r="AS1302" s="668"/>
      <c r="AT1302" s="668"/>
      <c r="AU1302" s="668"/>
      <c r="AV1302" s="668"/>
      <c r="AW1302" s="668"/>
      <c r="AX1302" s="668"/>
      <c r="AY1302" s="668"/>
      <c r="AZ1302" s="668"/>
      <c r="BA1302" s="668"/>
      <c r="BB1302" s="668"/>
      <c r="BC1302" s="668"/>
      <c r="BD1302" s="668"/>
      <c r="BE1302" s="668"/>
      <c r="BF1302" s="668"/>
      <c r="BG1302" s="668"/>
      <c r="BH1302" s="668"/>
      <c r="BI1302" s="668"/>
      <c r="BJ1302" s="668"/>
      <c r="BK1302" s="668"/>
      <c r="BL1302" s="668"/>
      <c r="BM1302" s="668"/>
      <c r="BN1302" s="668"/>
      <c r="BO1302" s="668"/>
      <c r="BP1302" s="668"/>
      <c r="BQ1302" s="668"/>
      <c r="BR1302" s="668"/>
      <c r="BS1302" s="668"/>
      <c r="BT1302" s="668"/>
      <c r="BU1302" s="668"/>
      <c r="BV1302" s="668"/>
      <c r="BW1302" s="668"/>
      <c r="BX1302" s="668"/>
      <c r="BY1302" s="668"/>
      <c r="BZ1302" s="668"/>
      <c r="CA1302" s="668"/>
      <c r="CB1302" s="668"/>
      <c r="CC1302" s="668"/>
      <c r="CD1302" s="668"/>
      <c r="CE1302" s="668"/>
      <c r="CF1302" s="668"/>
      <c r="CG1302" s="668"/>
      <c r="CH1302" s="668"/>
      <c r="CI1302" s="668"/>
      <c r="CJ1302" s="668"/>
      <c r="CK1302" s="668"/>
      <c r="CL1302" s="668"/>
      <c r="CM1302" s="668"/>
      <c r="CN1302" s="668"/>
      <c r="CO1302" s="668"/>
      <c r="CP1302" s="668"/>
      <c r="CQ1302" s="668"/>
      <c r="CR1302" s="668"/>
      <c r="CS1302" s="668"/>
      <c r="CT1302" s="668"/>
      <c r="CU1302" s="668"/>
      <c r="CV1302" s="668"/>
      <c r="CW1302" s="668"/>
      <c r="CX1302" s="668"/>
      <c r="CY1302" s="668"/>
      <c r="CZ1302" s="668"/>
      <c r="DA1302" s="668"/>
      <c r="DB1302" s="668"/>
      <c r="DC1302" s="668"/>
      <c r="DD1302" s="668"/>
      <c r="DE1302" s="668"/>
      <c r="DF1302" s="668"/>
      <c r="DG1302" s="668"/>
      <c r="DH1302" s="668"/>
      <c r="DI1302" s="668"/>
      <c r="DJ1302" s="668"/>
      <c r="DK1302" s="668"/>
      <c r="DL1302" s="668"/>
      <c r="DM1302" s="668"/>
      <c r="DN1302" s="668"/>
      <c r="DO1302" s="668"/>
      <c r="DP1302" s="668"/>
      <c r="DQ1302" s="668"/>
      <c r="DR1302" s="668"/>
      <c r="DS1302" s="668"/>
      <c r="DT1302" s="668"/>
      <c r="DU1302" s="668"/>
      <c r="DV1302" s="668"/>
      <c r="DW1302" s="668"/>
      <c r="DX1302" s="668"/>
      <c r="DY1302" s="668"/>
      <c r="DZ1302" s="668"/>
      <c r="EA1302" s="668"/>
      <c r="EB1302" s="668"/>
      <c r="EC1302" s="668"/>
      <c r="ED1302" s="668"/>
      <c r="EE1302" s="668"/>
      <c r="EF1302" s="668"/>
      <c r="EG1302" s="668"/>
      <c r="EH1302" s="668"/>
      <c r="EI1302" s="668"/>
      <c r="EJ1302" s="668"/>
      <c r="EK1302" s="668"/>
      <c r="EL1302" s="668"/>
      <c r="EM1302" s="668"/>
      <c r="EN1302" s="668"/>
      <c r="EO1302" s="668"/>
      <c r="EP1302" s="668"/>
      <c r="EQ1302" s="668"/>
      <c r="ER1302" s="668"/>
      <c r="ES1302" s="668"/>
      <c r="ET1302" s="668"/>
      <c r="EU1302" s="668"/>
      <c r="EV1302" s="668"/>
      <c r="EW1302" s="668"/>
      <c r="EX1302" s="668"/>
      <c r="EY1302" s="668"/>
      <c r="EZ1302" s="668"/>
      <c r="FA1302" s="668"/>
      <c r="FB1302" s="668"/>
      <c r="FC1302" s="668"/>
      <c r="FD1302" s="668"/>
      <c r="FE1302" s="668"/>
      <c r="FF1302" s="668"/>
    </row>
    <row r="1303" spans="1:162" s="668" customFormat="1" ht="24" customHeight="1" thickTop="1">
      <c r="A1303" s="414"/>
      <c r="B1303" s="414" t="s">
        <v>592</v>
      </c>
      <c r="C1303" s="415"/>
      <c r="D1303" s="416" t="s">
        <v>593</v>
      </c>
      <c r="E1303" s="417">
        <v>311658400</v>
      </c>
      <c r="F1303" s="417">
        <v>3392200</v>
      </c>
      <c r="G1303" s="417">
        <v>315050600</v>
      </c>
      <c r="H1303" s="667"/>
      <c r="I1303" s="665"/>
      <c r="J1303" s="665" t="s">
        <v>592</v>
      </c>
      <c r="K1303" s="666"/>
      <c r="L1303" s="585" t="s">
        <v>3729</v>
      </c>
      <c r="M1303" s="981">
        <f t="shared" si="60"/>
        <v>311658400</v>
      </c>
      <c r="N1303" s="981">
        <f t="shared" si="61"/>
        <v>3392200</v>
      </c>
      <c r="O1303" s="981">
        <f t="shared" si="62"/>
        <v>315050600</v>
      </c>
      <c r="P1303" s="667"/>
      <c r="Q1303" s="667"/>
      <c r="R1303" s="667"/>
      <c r="S1303" s="667"/>
      <c r="T1303" s="667"/>
      <c r="U1303" s="667"/>
      <c r="V1303" s="667"/>
      <c r="W1303" s="667"/>
      <c r="X1303" s="667"/>
      <c r="Y1303" s="667"/>
      <c r="Z1303" s="667"/>
      <c r="AA1303" s="667"/>
      <c r="AB1303" s="667"/>
      <c r="AC1303" s="667"/>
      <c r="AD1303" s="667"/>
      <c r="AE1303" s="667"/>
      <c r="AF1303" s="667"/>
      <c r="AG1303" s="667"/>
      <c r="AH1303" s="667"/>
      <c r="AI1303" s="667"/>
      <c r="AJ1303" s="667"/>
    </row>
    <row r="1304" spans="1:162" s="688" customFormat="1" ht="24" customHeight="1">
      <c r="A1304" s="385"/>
      <c r="B1304" s="384"/>
      <c r="C1304" s="385" t="s">
        <v>592</v>
      </c>
      <c r="D1304" s="418" t="s">
        <v>594</v>
      </c>
      <c r="E1304" s="419">
        <v>311658400</v>
      </c>
      <c r="F1304" s="419">
        <v>3392200</v>
      </c>
      <c r="G1304" s="417">
        <v>315050600</v>
      </c>
      <c r="H1304" s="662"/>
      <c r="I1304" s="669"/>
      <c r="J1304" s="670"/>
      <c r="K1304" s="669" t="s">
        <v>592</v>
      </c>
      <c r="L1304" s="586" t="s">
        <v>3327</v>
      </c>
      <c r="M1304" s="982">
        <f t="shared" si="60"/>
        <v>311658400</v>
      </c>
      <c r="N1304" s="982">
        <f t="shared" si="61"/>
        <v>3392200</v>
      </c>
      <c r="O1304" s="982">
        <f t="shared" si="62"/>
        <v>315050600</v>
      </c>
      <c r="P1304" s="662"/>
      <c r="Q1304" s="662"/>
      <c r="R1304" s="662"/>
      <c r="S1304" s="662"/>
      <c r="T1304" s="662"/>
      <c r="U1304" s="662"/>
      <c r="V1304" s="662"/>
      <c r="W1304" s="662"/>
      <c r="X1304" s="662"/>
      <c r="Y1304" s="662"/>
      <c r="Z1304" s="662"/>
      <c r="AA1304" s="662"/>
      <c r="AB1304" s="662"/>
      <c r="AC1304" s="662"/>
      <c r="AD1304" s="662"/>
      <c r="AE1304" s="662"/>
      <c r="AF1304" s="662"/>
      <c r="AG1304" s="662"/>
      <c r="AH1304" s="662"/>
      <c r="AI1304" s="662"/>
      <c r="AJ1304" s="662"/>
      <c r="AK1304" s="663"/>
      <c r="AL1304" s="663"/>
      <c r="AM1304" s="663"/>
      <c r="AN1304" s="663"/>
      <c r="AO1304" s="663"/>
      <c r="AP1304" s="663"/>
      <c r="AQ1304" s="663"/>
      <c r="AR1304" s="663"/>
      <c r="AS1304" s="663"/>
      <c r="AT1304" s="663"/>
      <c r="AU1304" s="663"/>
      <c r="AV1304" s="663"/>
      <c r="AW1304" s="663"/>
      <c r="AX1304" s="663"/>
      <c r="AY1304" s="663"/>
      <c r="AZ1304" s="663"/>
      <c r="BA1304" s="663"/>
      <c r="BB1304" s="663"/>
      <c r="BC1304" s="663"/>
      <c r="BD1304" s="663"/>
      <c r="BE1304" s="663"/>
      <c r="BF1304" s="663"/>
      <c r="BG1304" s="663"/>
      <c r="BH1304" s="663"/>
      <c r="BI1304" s="663"/>
      <c r="BJ1304" s="663"/>
      <c r="BK1304" s="663"/>
      <c r="BL1304" s="663"/>
      <c r="BM1304" s="663"/>
      <c r="BN1304" s="663"/>
      <c r="BO1304" s="663"/>
      <c r="BP1304" s="663"/>
      <c r="BQ1304" s="663"/>
      <c r="BR1304" s="663"/>
      <c r="BS1304" s="663"/>
      <c r="BT1304" s="663"/>
      <c r="BU1304" s="663"/>
      <c r="BV1304" s="663"/>
      <c r="BW1304" s="663"/>
      <c r="BX1304" s="663"/>
      <c r="BY1304" s="663"/>
      <c r="BZ1304" s="663"/>
      <c r="CA1304" s="663"/>
      <c r="CB1304" s="663"/>
      <c r="CC1304" s="663"/>
      <c r="CD1304" s="663"/>
      <c r="CE1304" s="663"/>
      <c r="CF1304" s="663"/>
      <c r="CG1304" s="663"/>
      <c r="CH1304" s="663"/>
      <c r="CI1304" s="663"/>
      <c r="CJ1304" s="663"/>
      <c r="CK1304" s="663"/>
      <c r="CL1304" s="663"/>
      <c r="CM1304" s="663"/>
      <c r="CN1304" s="663"/>
      <c r="CO1304" s="663"/>
      <c r="CP1304" s="663"/>
      <c r="CQ1304" s="663"/>
      <c r="CR1304" s="663"/>
      <c r="CS1304" s="663"/>
      <c r="CT1304" s="663"/>
      <c r="CU1304" s="663"/>
      <c r="CV1304" s="663"/>
      <c r="CW1304" s="663"/>
      <c r="CX1304" s="663"/>
      <c r="CY1304" s="663"/>
      <c r="CZ1304" s="663"/>
      <c r="DA1304" s="663"/>
      <c r="DB1304" s="663"/>
      <c r="DC1304" s="663"/>
      <c r="DD1304" s="663"/>
      <c r="DE1304" s="663"/>
      <c r="DF1304" s="663"/>
      <c r="DG1304" s="663"/>
      <c r="DH1304" s="663"/>
      <c r="DI1304" s="663"/>
      <c r="DJ1304" s="663"/>
      <c r="DK1304" s="663"/>
      <c r="DL1304" s="663"/>
      <c r="DM1304" s="663"/>
      <c r="DN1304" s="663"/>
      <c r="DO1304" s="663"/>
      <c r="DP1304" s="663"/>
      <c r="DQ1304" s="663"/>
      <c r="DR1304" s="663"/>
      <c r="DS1304" s="663"/>
      <c r="DT1304" s="663"/>
      <c r="DU1304" s="663"/>
      <c r="DV1304" s="663"/>
      <c r="DW1304" s="663"/>
      <c r="DX1304" s="663"/>
      <c r="DY1304" s="663"/>
      <c r="DZ1304" s="663"/>
      <c r="EA1304" s="663"/>
      <c r="EB1304" s="663"/>
      <c r="EC1304" s="663"/>
      <c r="ED1304" s="663"/>
      <c r="EE1304" s="663"/>
      <c r="EF1304" s="663"/>
      <c r="EG1304" s="663"/>
      <c r="EH1304" s="663"/>
      <c r="EI1304" s="663"/>
      <c r="EJ1304" s="663"/>
      <c r="EK1304" s="663"/>
      <c r="EL1304" s="663"/>
      <c r="EM1304" s="663"/>
      <c r="EN1304" s="663"/>
      <c r="EO1304" s="663"/>
      <c r="EP1304" s="663"/>
      <c r="EQ1304" s="663"/>
      <c r="ER1304" s="663"/>
      <c r="ES1304" s="663"/>
      <c r="ET1304" s="663"/>
      <c r="EU1304" s="663"/>
      <c r="EV1304" s="663"/>
      <c r="EW1304" s="663"/>
      <c r="EX1304" s="663"/>
      <c r="EY1304" s="663"/>
      <c r="EZ1304" s="663"/>
      <c r="FA1304" s="663"/>
      <c r="FB1304" s="663"/>
      <c r="FC1304" s="663"/>
      <c r="FD1304" s="663"/>
      <c r="FE1304" s="663"/>
      <c r="FF1304" s="663"/>
    </row>
    <row r="1305" spans="1:162" s="668" customFormat="1" ht="24" customHeight="1">
      <c r="A1305" s="385"/>
      <c r="B1305" s="385" t="s">
        <v>599</v>
      </c>
      <c r="C1305" s="384"/>
      <c r="D1305" s="418" t="s">
        <v>1031</v>
      </c>
      <c r="E1305" s="419">
        <v>693523200</v>
      </c>
      <c r="F1305" s="419">
        <v>3606200</v>
      </c>
      <c r="G1305" s="417">
        <v>697129400</v>
      </c>
      <c r="H1305" s="667"/>
      <c r="I1305" s="669"/>
      <c r="J1305" s="669" t="s">
        <v>599</v>
      </c>
      <c r="K1305" s="670"/>
      <c r="L1305" s="586" t="s">
        <v>3708</v>
      </c>
      <c r="M1305" s="982">
        <f t="shared" si="60"/>
        <v>693523200</v>
      </c>
      <c r="N1305" s="982">
        <f t="shared" si="61"/>
        <v>3606200</v>
      </c>
      <c r="O1305" s="982">
        <f t="shared" si="62"/>
        <v>697129400</v>
      </c>
      <c r="P1305" s="667"/>
      <c r="Q1305" s="667"/>
      <c r="R1305" s="667"/>
      <c r="S1305" s="667"/>
      <c r="T1305" s="667"/>
      <c r="U1305" s="667"/>
      <c r="V1305" s="667"/>
      <c r="W1305" s="667"/>
      <c r="X1305" s="667"/>
      <c r="Y1305" s="667"/>
      <c r="Z1305" s="667"/>
      <c r="AA1305" s="667"/>
      <c r="AB1305" s="667"/>
      <c r="AC1305" s="667"/>
      <c r="AD1305" s="667"/>
      <c r="AE1305" s="667"/>
      <c r="AF1305" s="667"/>
      <c r="AG1305" s="667"/>
      <c r="AH1305" s="667"/>
      <c r="AI1305" s="667"/>
      <c r="AJ1305" s="667"/>
    </row>
    <row r="1306" spans="1:162" s="672" customFormat="1" ht="24" customHeight="1">
      <c r="A1306" s="385"/>
      <c r="B1306" s="384"/>
      <c r="C1306" s="385" t="s">
        <v>592</v>
      </c>
      <c r="D1306" s="418" t="s">
        <v>1032</v>
      </c>
      <c r="E1306" s="419">
        <v>579916600</v>
      </c>
      <c r="F1306" s="419">
        <v>3606200</v>
      </c>
      <c r="G1306" s="417">
        <v>583522800</v>
      </c>
      <c r="H1306" s="667"/>
      <c r="I1306" s="669"/>
      <c r="J1306" s="670"/>
      <c r="K1306" s="669" t="s">
        <v>592</v>
      </c>
      <c r="L1306" s="586" t="s">
        <v>4345</v>
      </c>
      <c r="M1306" s="982">
        <f t="shared" si="60"/>
        <v>579916600</v>
      </c>
      <c r="N1306" s="982">
        <f t="shared" si="61"/>
        <v>3606200</v>
      </c>
      <c r="O1306" s="982">
        <f t="shared" si="62"/>
        <v>583522800</v>
      </c>
      <c r="P1306" s="667"/>
      <c r="Q1306" s="667"/>
      <c r="R1306" s="667"/>
      <c r="S1306" s="667"/>
      <c r="T1306" s="667"/>
      <c r="U1306" s="667"/>
      <c r="V1306" s="667"/>
      <c r="W1306" s="667"/>
      <c r="X1306" s="667"/>
      <c r="Y1306" s="667"/>
      <c r="Z1306" s="667"/>
      <c r="AA1306" s="667"/>
      <c r="AB1306" s="667"/>
      <c r="AC1306" s="667"/>
      <c r="AD1306" s="667"/>
      <c r="AE1306" s="667"/>
      <c r="AF1306" s="667"/>
      <c r="AG1306" s="667"/>
      <c r="AH1306" s="667"/>
      <c r="AI1306" s="667"/>
      <c r="AJ1306" s="667"/>
      <c r="AK1306" s="668"/>
      <c r="AL1306" s="668"/>
      <c r="AM1306" s="668"/>
      <c r="AN1306" s="668"/>
      <c r="AO1306" s="668"/>
      <c r="AP1306" s="668"/>
      <c r="AQ1306" s="668"/>
      <c r="AR1306" s="668"/>
      <c r="AS1306" s="668"/>
      <c r="AT1306" s="668"/>
      <c r="AU1306" s="668"/>
      <c r="AV1306" s="668"/>
      <c r="AW1306" s="668"/>
      <c r="AX1306" s="668"/>
      <c r="AY1306" s="668"/>
      <c r="AZ1306" s="668"/>
      <c r="BA1306" s="668"/>
      <c r="BB1306" s="668"/>
      <c r="BC1306" s="668"/>
      <c r="BD1306" s="668"/>
      <c r="BE1306" s="668"/>
      <c r="BF1306" s="668"/>
      <c r="BG1306" s="668"/>
      <c r="BH1306" s="668"/>
      <c r="BI1306" s="668"/>
      <c r="BJ1306" s="668"/>
      <c r="BK1306" s="668"/>
      <c r="BL1306" s="668"/>
      <c r="BM1306" s="668"/>
      <c r="BN1306" s="668"/>
      <c r="BO1306" s="668"/>
      <c r="BP1306" s="668"/>
      <c r="BQ1306" s="668"/>
      <c r="BR1306" s="668"/>
      <c r="BS1306" s="668"/>
      <c r="BT1306" s="668"/>
      <c r="BU1306" s="668"/>
      <c r="BV1306" s="668"/>
      <c r="BW1306" s="668"/>
      <c r="BX1306" s="668"/>
      <c r="BY1306" s="668"/>
      <c r="BZ1306" s="668"/>
      <c r="CA1306" s="668"/>
      <c r="CB1306" s="668"/>
      <c r="CC1306" s="668"/>
      <c r="CD1306" s="668"/>
      <c r="CE1306" s="668"/>
      <c r="CF1306" s="668"/>
      <c r="CG1306" s="668"/>
      <c r="CH1306" s="668"/>
      <c r="CI1306" s="668"/>
      <c r="CJ1306" s="668"/>
      <c r="CK1306" s="668"/>
      <c r="CL1306" s="668"/>
      <c r="CM1306" s="668"/>
      <c r="CN1306" s="668"/>
      <c r="CO1306" s="668"/>
      <c r="CP1306" s="668"/>
      <c r="CQ1306" s="668"/>
      <c r="CR1306" s="668"/>
      <c r="CS1306" s="668"/>
      <c r="CT1306" s="668"/>
      <c r="CU1306" s="668"/>
      <c r="CV1306" s="668"/>
      <c r="CW1306" s="668"/>
      <c r="CX1306" s="668"/>
      <c r="CY1306" s="668"/>
      <c r="CZ1306" s="668"/>
      <c r="DA1306" s="668"/>
      <c r="DB1306" s="668"/>
      <c r="DC1306" s="668"/>
      <c r="DD1306" s="668"/>
      <c r="DE1306" s="668"/>
      <c r="DF1306" s="668"/>
      <c r="DG1306" s="668"/>
      <c r="DH1306" s="668"/>
      <c r="DI1306" s="668"/>
      <c r="DJ1306" s="668"/>
      <c r="DK1306" s="668"/>
      <c r="DL1306" s="668"/>
      <c r="DM1306" s="668"/>
      <c r="DN1306" s="668"/>
      <c r="DO1306" s="668"/>
      <c r="DP1306" s="668"/>
      <c r="DQ1306" s="668"/>
      <c r="DR1306" s="668"/>
      <c r="DS1306" s="668"/>
      <c r="DT1306" s="668"/>
      <c r="DU1306" s="668"/>
      <c r="DV1306" s="668"/>
      <c r="DW1306" s="668"/>
      <c r="DX1306" s="668"/>
      <c r="DY1306" s="668"/>
      <c r="DZ1306" s="668"/>
      <c r="EA1306" s="668"/>
      <c r="EB1306" s="668"/>
      <c r="EC1306" s="668"/>
      <c r="ED1306" s="668"/>
      <c r="EE1306" s="668"/>
      <c r="EF1306" s="668"/>
      <c r="EG1306" s="668"/>
      <c r="EH1306" s="668"/>
      <c r="EI1306" s="668"/>
      <c r="EJ1306" s="668"/>
      <c r="EK1306" s="668"/>
      <c r="EL1306" s="668"/>
      <c r="EM1306" s="668"/>
      <c r="EN1306" s="668"/>
      <c r="EO1306" s="668"/>
      <c r="EP1306" s="668"/>
      <c r="EQ1306" s="668"/>
      <c r="ER1306" s="668"/>
      <c r="ES1306" s="668"/>
      <c r="ET1306" s="668"/>
      <c r="EU1306" s="668"/>
      <c r="EV1306" s="668"/>
      <c r="EW1306" s="668"/>
      <c r="EX1306" s="668"/>
      <c r="EY1306" s="668"/>
      <c r="EZ1306" s="668"/>
      <c r="FA1306" s="668"/>
      <c r="FB1306" s="668"/>
      <c r="FC1306" s="668"/>
      <c r="FD1306" s="668"/>
      <c r="FE1306" s="668"/>
      <c r="FF1306" s="668"/>
    </row>
    <row r="1307" spans="1:162" s="668" customFormat="1" ht="24" customHeight="1">
      <c r="A1307" s="385"/>
      <c r="B1307" s="385"/>
      <c r="C1307" s="384" t="s">
        <v>595</v>
      </c>
      <c r="D1307" s="418" t="s">
        <v>1704</v>
      </c>
      <c r="E1307" s="419">
        <v>113606600</v>
      </c>
      <c r="F1307" s="419">
        <v>0</v>
      </c>
      <c r="G1307" s="417">
        <v>113606600</v>
      </c>
      <c r="H1307" s="667"/>
      <c r="I1307" s="669"/>
      <c r="J1307" s="669"/>
      <c r="K1307" s="670" t="s">
        <v>595</v>
      </c>
      <c r="L1307" s="586" t="s">
        <v>4326</v>
      </c>
      <c r="M1307" s="982">
        <f t="shared" si="60"/>
        <v>113606600</v>
      </c>
      <c r="N1307" s="982">
        <f t="shared" si="61"/>
        <v>0</v>
      </c>
      <c r="O1307" s="982">
        <f t="shared" si="62"/>
        <v>113606600</v>
      </c>
      <c r="P1307" s="667"/>
      <c r="Q1307" s="667"/>
      <c r="R1307" s="667"/>
      <c r="S1307" s="667"/>
      <c r="T1307" s="667"/>
      <c r="U1307" s="667"/>
      <c r="V1307" s="667"/>
      <c r="W1307" s="667"/>
      <c r="X1307" s="667"/>
      <c r="Y1307" s="667"/>
      <c r="Z1307" s="667"/>
      <c r="AA1307" s="667"/>
      <c r="AB1307" s="667"/>
      <c r="AC1307" s="667"/>
      <c r="AD1307" s="667"/>
      <c r="AE1307" s="667"/>
      <c r="AF1307" s="667"/>
      <c r="AG1307" s="667"/>
      <c r="AH1307" s="667"/>
      <c r="AI1307" s="667"/>
      <c r="AJ1307" s="667"/>
    </row>
    <row r="1308" spans="1:162" s="672" customFormat="1" ht="24" customHeight="1">
      <c r="A1308" s="384"/>
      <c r="B1308" s="385" t="s">
        <v>603</v>
      </c>
      <c r="C1308" s="385"/>
      <c r="D1308" s="418" t="s">
        <v>962</v>
      </c>
      <c r="E1308" s="419">
        <v>40051000</v>
      </c>
      <c r="F1308" s="419">
        <v>0</v>
      </c>
      <c r="G1308" s="419">
        <v>40051000</v>
      </c>
      <c r="H1308" s="667"/>
      <c r="I1308" s="670"/>
      <c r="J1308" s="669" t="s">
        <v>603</v>
      </c>
      <c r="K1308" s="669"/>
      <c r="L1308" s="586" t="s">
        <v>4346</v>
      </c>
      <c r="M1308" s="982">
        <f t="shared" si="60"/>
        <v>40051000</v>
      </c>
      <c r="N1308" s="982">
        <f t="shared" si="61"/>
        <v>0</v>
      </c>
      <c r="O1308" s="982">
        <f t="shared" si="62"/>
        <v>40051000</v>
      </c>
      <c r="P1308" s="667"/>
      <c r="Q1308" s="667"/>
      <c r="R1308" s="667"/>
      <c r="S1308" s="667"/>
      <c r="T1308" s="667"/>
      <c r="U1308" s="667"/>
      <c r="V1308" s="667"/>
      <c r="W1308" s="667"/>
      <c r="X1308" s="667"/>
      <c r="Y1308" s="667"/>
      <c r="Z1308" s="667"/>
      <c r="AA1308" s="667"/>
      <c r="AB1308" s="667"/>
      <c r="AC1308" s="667"/>
      <c r="AD1308" s="667"/>
      <c r="AE1308" s="667"/>
      <c r="AF1308" s="667"/>
      <c r="AG1308" s="667"/>
      <c r="AH1308" s="667"/>
      <c r="AI1308" s="667"/>
      <c r="AJ1308" s="667"/>
      <c r="AK1308" s="668"/>
      <c r="AL1308" s="668"/>
      <c r="AM1308" s="668"/>
      <c r="AN1308" s="668"/>
      <c r="AO1308" s="668"/>
      <c r="AP1308" s="668"/>
      <c r="AQ1308" s="668"/>
      <c r="AR1308" s="668"/>
      <c r="AS1308" s="668"/>
      <c r="AT1308" s="668"/>
      <c r="AU1308" s="668"/>
      <c r="AV1308" s="668"/>
      <c r="AW1308" s="668"/>
      <c r="AX1308" s="668"/>
      <c r="AY1308" s="668"/>
      <c r="AZ1308" s="668"/>
      <c r="BA1308" s="668"/>
      <c r="BB1308" s="668"/>
      <c r="BC1308" s="668"/>
      <c r="BD1308" s="668"/>
      <c r="BE1308" s="668"/>
      <c r="BF1308" s="668"/>
      <c r="BG1308" s="668"/>
      <c r="BH1308" s="668"/>
      <c r="BI1308" s="668"/>
      <c r="BJ1308" s="668"/>
      <c r="BK1308" s="668"/>
      <c r="BL1308" s="668"/>
      <c r="BM1308" s="668"/>
      <c r="BN1308" s="668"/>
      <c r="BO1308" s="668"/>
      <c r="BP1308" s="668"/>
      <c r="BQ1308" s="668"/>
      <c r="BR1308" s="668"/>
      <c r="BS1308" s="668"/>
      <c r="BT1308" s="668"/>
      <c r="BU1308" s="668"/>
      <c r="BV1308" s="668"/>
      <c r="BW1308" s="668"/>
      <c r="BX1308" s="668"/>
      <c r="BY1308" s="668"/>
      <c r="BZ1308" s="668"/>
      <c r="CA1308" s="668"/>
      <c r="CB1308" s="668"/>
      <c r="CC1308" s="668"/>
      <c r="CD1308" s="668"/>
      <c r="CE1308" s="668"/>
      <c r="CF1308" s="668"/>
      <c r="CG1308" s="668"/>
      <c r="CH1308" s="668"/>
      <c r="CI1308" s="668"/>
      <c r="CJ1308" s="668"/>
      <c r="CK1308" s="668"/>
      <c r="CL1308" s="668"/>
      <c r="CM1308" s="668"/>
      <c r="CN1308" s="668"/>
      <c r="CO1308" s="668"/>
      <c r="CP1308" s="668"/>
      <c r="CQ1308" s="668"/>
      <c r="CR1308" s="668"/>
      <c r="CS1308" s="668"/>
      <c r="CT1308" s="668"/>
      <c r="CU1308" s="668"/>
      <c r="CV1308" s="668"/>
      <c r="CW1308" s="668"/>
      <c r="CX1308" s="668"/>
      <c r="CY1308" s="668"/>
      <c r="CZ1308" s="668"/>
      <c r="DA1308" s="668"/>
      <c r="DB1308" s="668"/>
      <c r="DC1308" s="668"/>
      <c r="DD1308" s="668"/>
      <c r="DE1308" s="668"/>
      <c r="DF1308" s="668"/>
      <c r="DG1308" s="668"/>
      <c r="DH1308" s="668"/>
      <c r="DI1308" s="668"/>
      <c r="DJ1308" s="668"/>
      <c r="DK1308" s="668"/>
      <c r="DL1308" s="668"/>
      <c r="DM1308" s="668"/>
      <c r="DN1308" s="668"/>
      <c r="DO1308" s="668"/>
      <c r="DP1308" s="668"/>
      <c r="DQ1308" s="668"/>
      <c r="DR1308" s="668"/>
      <c r="DS1308" s="668"/>
      <c r="DT1308" s="668"/>
      <c r="DU1308" s="668"/>
      <c r="DV1308" s="668"/>
      <c r="DW1308" s="668"/>
      <c r="DX1308" s="668"/>
      <c r="DY1308" s="668"/>
      <c r="DZ1308" s="668"/>
      <c r="EA1308" s="668"/>
      <c r="EB1308" s="668"/>
      <c r="EC1308" s="668"/>
      <c r="ED1308" s="668"/>
      <c r="EE1308" s="668"/>
      <c r="EF1308" s="668"/>
      <c r="EG1308" s="668"/>
      <c r="EH1308" s="668"/>
      <c r="EI1308" s="668"/>
      <c r="EJ1308" s="668"/>
      <c r="EK1308" s="668"/>
      <c r="EL1308" s="668"/>
      <c r="EM1308" s="668"/>
      <c r="EN1308" s="668"/>
      <c r="EO1308" s="668"/>
      <c r="EP1308" s="668"/>
      <c r="EQ1308" s="668"/>
      <c r="ER1308" s="668"/>
      <c r="ES1308" s="668"/>
      <c r="ET1308" s="668"/>
      <c r="EU1308" s="668"/>
      <c r="EV1308" s="668"/>
      <c r="EW1308" s="668"/>
      <c r="EX1308" s="668"/>
      <c r="EY1308" s="668"/>
      <c r="EZ1308" s="668"/>
      <c r="FA1308" s="668"/>
      <c r="FB1308" s="668"/>
      <c r="FC1308" s="668"/>
      <c r="FD1308" s="668"/>
      <c r="FE1308" s="668"/>
      <c r="FF1308" s="668"/>
    </row>
    <row r="1309" spans="1:162" s="678" customFormat="1" ht="24" customHeight="1" thickBot="1">
      <c r="A1309" s="414"/>
      <c r="B1309" s="415"/>
      <c r="C1309" s="414" t="s">
        <v>592</v>
      </c>
      <c r="D1309" s="416" t="s">
        <v>745</v>
      </c>
      <c r="E1309" s="417">
        <v>35151000</v>
      </c>
      <c r="F1309" s="417">
        <v>0</v>
      </c>
      <c r="G1309" s="417">
        <v>35151000</v>
      </c>
      <c r="H1309" s="667"/>
      <c r="I1309" s="665"/>
      <c r="J1309" s="666"/>
      <c r="K1309" s="665" t="s">
        <v>592</v>
      </c>
      <c r="L1309" s="585" t="s">
        <v>4347</v>
      </c>
      <c r="M1309" s="981">
        <f t="shared" si="60"/>
        <v>35151000</v>
      </c>
      <c r="N1309" s="981">
        <f t="shared" si="61"/>
        <v>0</v>
      </c>
      <c r="O1309" s="981">
        <f t="shared" si="62"/>
        <v>35151000</v>
      </c>
      <c r="P1309" s="667"/>
      <c r="Q1309" s="667"/>
      <c r="R1309" s="667"/>
      <c r="S1309" s="667"/>
      <c r="T1309" s="667"/>
      <c r="U1309" s="667"/>
      <c r="V1309" s="667"/>
      <c r="W1309" s="667"/>
      <c r="X1309" s="667"/>
      <c r="Y1309" s="667"/>
      <c r="Z1309" s="667"/>
      <c r="AA1309" s="667"/>
      <c r="AB1309" s="667"/>
      <c r="AC1309" s="667"/>
      <c r="AD1309" s="667"/>
      <c r="AE1309" s="667"/>
      <c r="AF1309" s="667"/>
      <c r="AG1309" s="667"/>
      <c r="AH1309" s="667"/>
      <c r="AI1309" s="667"/>
      <c r="AJ1309" s="667"/>
      <c r="AK1309" s="668"/>
      <c r="AL1309" s="668"/>
      <c r="AM1309" s="668"/>
      <c r="AN1309" s="668"/>
      <c r="AO1309" s="668"/>
      <c r="AP1309" s="668"/>
      <c r="AQ1309" s="668"/>
      <c r="AR1309" s="668"/>
      <c r="AS1309" s="668"/>
      <c r="AT1309" s="668"/>
      <c r="AU1309" s="668"/>
      <c r="AV1309" s="668"/>
      <c r="AW1309" s="668"/>
      <c r="AX1309" s="668"/>
      <c r="AY1309" s="668"/>
      <c r="AZ1309" s="668"/>
      <c r="BA1309" s="668"/>
      <c r="BB1309" s="668"/>
      <c r="BC1309" s="668"/>
      <c r="BD1309" s="668"/>
      <c r="BE1309" s="668"/>
      <c r="BF1309" s="668"/>
      <c r="BG1309" s="668"/>
      <c r="BH1309" s="668"/>
      <c r="BI1309" s="668"/>
      <c r="BJ1309" s="668"/>
      <c r="BK1309" s="668"/>
      <c r="BL1309" s="668"/>
      <c r="BM1309" s="668"/>
      <c r="BN1309" s="668"/>
      <c r="BO1309" s="668"/>
      <c r="BP1309" s="668"/>
      <c r="BQ1309" s="668"/>
      <c r="BR1309" s="668"/>
      <c r="BS1309" s="668"/>
      <c r="BT1309" s="668"/>
      <c r="BU1309" s="668"/>
      <c r="BV1309" s="668"/>
      <c r="BW1309" s="668"/>
      <c r="BX1309" s="668"/>
      <c r="BY1309" s="668"/>
      <c r="BZ1309" s="668"/>
      <c r="CA1309" s="668"/>
      <c r="CB1309" s="668"/>
      <c r="CC1309" s="668"/>
      <c r="CD1309" s="668"/>
      <c r="CE1309" s="668"/>
      <c r="CF1309" s="668"/>
      <c r="CG1309" s="668"/>
      <c r="CH1309" s="668"/>
      <c r="CI1309" s="668"/>
      <c r="CJ1309" s="668"/>
      <c r="CK1309" s="668"/>
      <c r="CL1309" s="668"/>
      <c r="CM1309" s="668"/>
      <c r="CN1309" s="668"/>
      <c r="CO1309" s="668"/>
      <c r="CP1309" s="668"/>
      <c r="CQ1309" s="668"/>
      <c r="CR1309" s="668"/>
      <c r="CS1309" s="668"/>
      <c r="CT1309" s="668"/>
      <c r="CU1309" s="668"/>
      <c r="CV1309" s="668"/>
      <c r="CW1309" s="668"/>
      <c r="CX1309" s="668"/>
      <c r="CY1309" s="668"/>
      <c r="CZ1309" s="668"/>
      <c r="DA1309" s="668"/>
      <c r="DB1309" s="668"/>
      <c r="DC1309" s="668"/>
      <c r="DD1309" s="668"/>
      <c r="DE1309" s="668"/>
      <c r="DF1309" s="668"/>
      <c r="DG1309" s="668"/>
      <c r="DH1309" s="668"/>
      <c r="DI1309" s="668"/>
      <c r="DJ1309" s="668"/>
      <c r="DK1309" s="668"/>
      <c r="DL1309" s="668"/>
      <c r="DM1309" s="668"/>
      <c r="DN1309" s="668"/>
      <c r="DO1309" s="668"/>
      <c r="DP1309" s="668"/>
      <c r="DQ1309" s="668"/>
      <c r="DR1309" s="668"/>
      <c r="DS1309" s="668"/>
      <c r="DT1309" s="668"/>
      <c r="DU1309" s="668"/>
      <c r="DV1309" s="668"/>
      <c r="DW1309" s="668"/>
      <c r="DX1309" s="668"/>
      <c r="DY1309" s="668"/>
      <c r="DZ1309" s="668"/>
      <c r="EA1309" s="668"/>
      <c r="EB1309" s="668"/>
      <c r="EC1309" s="668"/>
      <c r="ED1309" s="668"/>
      <c r="EE1309" s="668"/>
      <c r="EF1309" s="668"/>
      <c r="EG1309" s="668"/>
      <c r="EH1309" s="668"/>
      <c r="EI1309" s="668"/>
      <c r="EJ1309" s="668"/>
      <c r="EK1309" s="668"/>
      <c r="EL1309" s="668"/>
      <c r="EM1309" s="668"/>
      <c r="EN1309" s="668"/>
      <c r="EO1309" s="668"/>
      <c r="EP1309" s="668"/>
      <c r="EQ1309" s="668"/>
      <c r="ER1309" s="668"/>
      <c r="ES1309" s="668"/>
      <c r="ET1309" s="668"/>
      <c r="EU1309" s="668"/>
      <c r="EV1309" s="668"/>
      <c r="EW1309" s="668"/>
      <c r="EX1309" s="668"/>
      <c r="EY1309" s="668"/>
      <c r="EZ1309" s="668"/>
      <c r="FA1309" s="668"/>
      <c r="FB1309" s="668"/>
      <c r="FC1309" s="668"/>
      <c r="FD1309" s="668"/>
      <c r="FE1309" s="668"/>
      <c r="FF1309" s="668"/>
    </row>
    <row r="1310" spans="1:162" s="672" customFormat="1" ht="24" customHeight="1" thickTop="1">
      <c r="A1310" s="385"/>
      <c r="B1310" s="385"/>
      <c r="C1310" s="384" t="s">
        <v>595</v>
      </c>
      <c r="D1310" s="418" t="s">
        <v>1727</v>
      </c>
      <c r="E1310" s="419">
        <v>1120000</v>
      </c>
      <c r="F1310" s="419">
        <v>0</v>
      </c>
      <c r="G1310" s="417">
        <v>1120000</v>
      </c>
      <c r="H1310" s="667"/>
      <c r="I1310" s="669"/>
      <c r="J1310" s="669"/>
      <c r="K1310" s="670" t="s">
        <v>595</v>
      </c>
      <c r="L1310" s="586" t="s">
        <v>4348</v>
      </c>
      <c r="M1310" s="982">
        <f t="shared" si="60"/>
        <v>1120000</v>
      </c>
      <c r="N1310" s="982">
        <f t="shared" si="61"/>
        <v>0</v>
      </c>
      <c r="O1310" s="982">
        <f t="shared" si="62"/>
        <v>1120000</v>
      </c>
      <c r="P1310" s="667"/>
      <c r="Q1310" s="667"/>
      <c r="R1310" s="667"/>
      <c r="S1310" s="667"/>
      <c r="T1310" s="667"/>
      <c r="U1310" s="667"/>
      <c r="V1310" s="667"/>
      <c r="W1310" s="667"/>
      <c r="X1310" s="667"/>
      <c r="Y1310" s="667"/>
      <c r="Z1310" s="667"/>
      <c r="AA1310" s="667"/>
      <c r="AB1310" s="667"/>
      <c r="AC1310" s="667"/>
      <c r="AD1310" s="667"/>
      <c r="AE1310" s="667"/>
      <c r="AF1310" s="667"/>
      <c r="AG1310" s="667"/>
      <c r="AH1310" s="667"/>
      <c r="AI1310" s="667"/>
      <c r="AJ1310" s="667"/>
      <c r="AK1310" s="668"/>
      <c r="AL1310" s="668"/>
      <c r="AM1310" s="668"/>
      <c r="AN1310" s="668"/>
      <c r="AO1310" s="668"/>
      <c r="AP1310" s="668"/>
      <c r="AQ1310" s="668"/>
      <c r="AR1310" s="668"/>
      <c r="AS1310" s="668"/>
      <c r="AT1310" s="668"/>
      <c r="AU1310" s="668"/>
      <c r="AV1310" s="668"/>
      <c r="AW1310" s="668"/>
      <c r="AX1310" s="668"/>
      <c r="AY1310" s="668"/>
      <c r="AZ1310" s="668"/>
      <c r="BA1310" s="668"/>
      <c r="BB1310" s="668"/>
      <c r="BC1310" s="668"/>
      <c r="BD1310" s="668"/>
      <c r="BE1310" s="668"/>
      <c r="BF1310" s="668"/>
      <c r="BG1310" s="668"/>
      <c r="BH1310" s="668"/>
      <c r="BI1310" s="668"/>
      <c r="BJ1310" s="668"/>
      <c r="BK1310" s="668"/>
      <c r="BL1310" s="668"/>
      <c r="BM1310" s="668"/>
      <c r="BN1310" s="668"/>
      <c r="BO1310" s="668"/>
      <c r="BP1310" s="668"/>
      <c r="BQ1310" s="668"/>
      <c r="BR1310" s="668"/>
      <c r="BS1310" s="668"/>
      <c r="BT1310" s="668"/>
      <c r="BU1310" s="668"/>
      <c r="BV1310" s="668"/>
      <c r="BW1310" s="668"/>
      <c r="BX1310" s="668"/>
      <c r="BY1310" s="668"/>
      <c r="BZ1310" s="668"/>
      <c r="CA1310" s="668"/>
      <c r="CB1310" s="668"/>
      <c r="CC1310" s="668"/>
      <c r="CD1310" s="668"/>
      <c r="CE1310" s="668"/>
      <c r="CF1310" s="668"/>
      <c r="CG1310" s="668"/>
      <c r="CH1310" s="668"/>
      <c r="CI1310" s="668"/>
      <c r="CJ1310" s="668"/>
      <c r="CK1310" s="668"/>
      <c r="CL1310" s="668"/>
      <c r="CM1310" s="668"/>
      <c r="CN1310" s="668"/>
      <c r="CO1310" s="668"/>
      <c r="CP1310" s="668"/>
      <c r="CQ1310" s="668"/>
      <c r="CR1310" s="668"/>
      <c r="CS1310" s="668"/>
      <c r="CT1310" s="668"/>
      <c r="CU1310" s="668"/>
      <c r="CV1310" s="668"/>
      <c r="CW1310" s="668"/>
      <c r="CX1310" s="668"/>
      <c r="CY1310" s="668"/>
      <c r="CZ1310" s="668"/>
      <c r="DA1310" s="668"/>
      <c r="DB1310" s="668"/>
      <c r="DC1310" s="668"/>
      <c r="DD1310" s="668"/>
      <c r="DE1310" s="668"/>
      <c r="DF1310" s="668"/>
      <c r="DG1310" s="668"/>
      <c r="DH1310" s="668"/>
      <c r="DI1310" s="668"/>
      <c r="DJ1310" s="668"/>
      <c r="DK1310" s="668"/>
      <c r="DL1310" s="668"/>
      <c r="DM1310" s="668"/>
      <c r="DN1310" s="668"/>
      <c r="DO1310" s="668"/>
      <c r="DP1310" s="668"/>
      <c r="DQ1310" s="668"/>
      <c r="DR1310" s="668"/>
      <c r="DS1310" s="668"/>
      <c r="DT1310" s="668"/>
      <c r="DU1310" s="668"/>
      <c r="DV1310" s="668"/>
      <c r="DW1310" s="668"/>
      <c r="DX1310" s="668"/>
      <c r="DY1310" s="668"/>
      <c r="DZ1310" s="668"/>
      <c r="EA1310" s="668"/>
      <c r="EB1310" s="668"/>
      <c r="EC1310" s="668"/>
      <c r="ED1310" s="668"/>
      <c r="EE1310" s="668"/>
      <c r="EF1310" s="668"/>
      <c r="EG1310" s="668"/>
      <c r="EH1310" s="668"/>
      <c r="EI1310" s="668"/>
      <c r="EJ1310" s="668"/>
      <c r="EK1310" s="668"/>
      <c r="EL1310" s="668"/>
      <c r="EM1310" s="668"/>
      <c r="EN1310" s="668"/>
      <c r="EO1310" s="668"/>
      <c r="EP1310" s="668"/>
      <c r="EQ1310" s="668"/>
      <c r="ER1310" s="668"/>
      <c r="ES1310" s="668"/>
      <c r="ET1310" s="668"/>
      <c r="EU1310" s="668"/>
      <c r="EV1310" s="668"/>
      <c r="EW1310" s="668"/>
      <c r="EX1310" s="668"/>
      <c r="EY1310" s="668"/>
      <c r="EZ1310" s="668"/>
      <c r="FA1310" s="668"/>
      <c r="FB1310" s="668"/>
      <c r="FC1310" s="668"/>
      <c r="FD1310" s="668"/>
      <c r="FE1310" s="668"/>
      <c r="FF1310" s="668"/>
    </row>
    <row r="1311" spans="1:162" s="672" customFormat="1" ht="24" customHeight="1">
      <c r="A1311" s="385"/>
      <c r="B1311" s="384"/>
      <c r="C1311" s="385" t="s">
        <v>599</v>
      </c>
      <c r="D1311" s="418" t="s">
        <v>1728</v>
      </c>
      <c r="E1311" s="419">
        <v>3780000</v>
      </c>
      <c r="F1311" s="419">
        <v>0</v>
      </c>
      <c r="G1311" s="417">
        <v>3780000</v>
      </c>
      <c r="H1311" s="667"/>
      <c r="I1311" s="669"/>
      <c r="J1311" s="670"/>
      <c r="K1311" s="669" t="s">
        <v>599</v>
      </c>
      <c r="L1311" s="586" t="s">
        <v>4349</v>
      </c>
      <c r="M1311" s="982">
        <f t="shared" si="60"/>
        <v>3780000</v>
      </c>
      <c r="N1311" s="982">
        <f t="shared" si="61"/>
        <v>0</v>
      </c>
      <c r="O1311" s="982">
        <f t="shared" si="62"/>
        <v>3780000</v>
      </c>
      <c r="P1311" s="667"/>
      <c r="Q1311" s="667"/>
      <c r="R1311" s="667"/>
      <c r="S1311" s="667"/>
      <c r="T1311" s="667"/>
      <c r="U1311" s="667"/>
      <c r="V1311" s="667"/>
      <c r="W1311" s="667"/>
      <c r="X1311" s="667"/>
      <c r="Y1311" s="667"/>
      <c r="Z1311" s="667"/>
      <c r="AA1311" s="667"/>
      <c r="AB1311" s="667"/>
      <c r="AC1311" s="667"/>
      <c r="AD1311" s="667"/>
      <c r="AE1311" s="667"/>
      <c r="AF1311" s="667"/>
      <c r="AG1311" s="667"/>
      <c r="AH1311" s="667"/>
      <c r="AI1311" s="667"/>
      <c r="AJ1311" s="667"/>
      <c r="AK1311" s="668"/>
      <c r="AL1311" s="668"/>
      <c r="AM1311" s="668"/>
      <c r="AN1311" s="668"/>
      <c r="AO1311" s="668"/>
      <c r="AP1311" s="668"/>
      <c r="AQ1311" s="668"/>
      <c r="AR1311" s="668"/>
      <c r="AS1311" s="668"/>
      <c r="AT1311" s="668"/>
      <c r="AU1311" s="668"/>
      <c r="AV1311" s="668"/>
      <c r="AW1311" s="668"/>
      <c r="AX1311" s="668"/>
      <c r="AY1311" s="668"/>
      <c r="AZ1311" s="668"/>
      <c r="BA1311" s="668"/>
      <c r="BB1311" s="668"/>
      <c r="BC1311" s="668"/>
      <c r="BD1311" s="668"/>
      <c r="BE1311" s="668"/>
      <c r="BF1311" s="668"/>
      <c r="BG1311" s="668"/>
      <c r="BH1311" s="668"/>
      <c r="BI1311" s="668"/>
      <c r="BJ1311" s="668"/>
      <c r="BK1311" s="668"/>
      <c r="BL1311" s="668"/>
      <c r="BM1311" s="668"/>
      <c r="BN1311" s="668"/>
      <c r="BO1311" s="668"/>
      <c r="BP1311" s="668"/>
      <c r="BQ1311" s="668"/>
      <c r="BR1311" s="668"/>
      <c r="BS1311" s="668"/>
      <c r="BT1311" s="668"/>
      <c r="BU1311" s="668"/>
      <c r="BV1311" s="668"/>
      <c r="BW1311" s="668"/>
      <c r="BX1311" s="668"/>
      <c r="BY1311" s="668"/>
      <c r="BZ1311" s="668"/>
      <c r="CA1311" s="668"/>
      <c r="CB1311" s="668"/>
      <c r="CC1311" s="668"/>
      <c r="CD1311" s="668"/>
      <c r="CE1311" s="668"/>
      <c r="CF1311" s="668"/>
      <c r="CG1311" s="668"/>
      <c r="CH1311" s="668"/>
      <c r="CI1311" s="668"/>
      <c r="CJ1311" s="668"/>
      <c r="CK1311" s="668"/>
      <c r="CL1311" s="668"/>
      <c r="CM1311" s="668"/>
      <c r="CN1311" s="668"/>
      <c r="CO1311" s="668"/>
      <c r="CP1311" s="668"/>
      <c r="CQ1311" s="668"/>
      <c r="CR1311" s="668"/>
      <c r="CS1311" s="668"/>
      <c r="CT1311" s="668"/>
      <c r="CU1311" s="668"/>
      <c r="CV1311" s="668"/>
      <c r="CW1311" s="668"/>
      <c r="CX1311" s="668"/>
      <c r="CY1311" s="668"/>
      <c r="CZ1311" s="668"/>
      <c r="DA1311" s="668"/>
      <c r="DB1311" s="668"/>
      <c r="DC1311" s="668"/>
      <c r="DD1311" s="668"/>
      <c r="DE1311" s="668"/>
      <c r="DF1311" s="668"/>
      <c r="DG1311" s="668"/>
      <c r="DH1311" s="668"/>
      <c r="DI1311" s="668"/>
      <c r="DJ1311" s="668"/>
      <c r="DK1311" s="668"/>
      <c r="DL1311" s="668"/>
      <c r="DM1311" s="668"/>
      <c r="DN1311" s="668"/>
      <c r="DO1311" s="668"/>
      <c r="DP1311" s="668"/>
      <c r="DQ1311" s="668"/>
      <c r="DR1311" s="668"/>
      <c r="DS1311" s="668"/>
      <c r="DT1311" s="668"/>
      <c r="DU1311" s="668"/>
      <c r="DV1311" s="668"/>
      <c r="DW1311" s="668"/>
      <c r="DX1311" s="668"/>
      <c r="DY1311" s="668"/>
      <c r="DZ1311" s="668"/>
      <c r="EA1311" s="668"/>
      <c r="EB1311" s="668"/>
      <c r="EC1311" s="668"/>
      <c r="ED1311" s="668"/>
      <c r="EE1311" s="668"/>
      <c r="EF1311" s="668"/>
      <c r="EG1311" s="668"/>
      <c r="EH1311" s="668"/>
      <c r="EI1311" s="668"/>
      <c r="EJ1311" s="668"/>
      <c r="EK1311" s="668"/>
      <c r="EL1311" s="668"/>
      <c r="EM1311" s="668"/>
      <c r="EN1311" s="668"/>
      <c r="EO1311" s="668"/>
      <c r="EP1311" s="668"/>
      <c r="EQ1311" s="668"/>
      <c r="ER1311" s="668"/>
      <c r="ES1311" s="668"/>
      <c r="ET1311" s="668"/>
      <c r="EU1311" s="668"/>
      <c r="EV1311" s="668"/>
      <c r="EW1311" s="668"/>
      <c r="EX1311" s="668"/>
      <c r="EY1311" s="668"/>
      <c r="EZ1311" s="668"/>
      <c r="FA1311" s="668"/>
      <c r="FB1311" s="668"/>
      <c r="FC1311" s="668"/>
      <c r="FD1311" s="668"/>
      <c r="FE1311" s="668"/>
      <c r="FF1311" s="668"/>
    </row>
    <row r="1312" spans="1:162" s="668" customFormat="1" ht="24" customHeight="1">
      <c r="A1312" s="385"/>
      <c r="B1312" s="385" t="s">
        <v>606</v>
      </c>
      <c r="C1312" s="384"/>
      <c r="D1312" s="418" t="s">
        <v>1707</v>
      </c>
      <c r="E1312" s="419">
        <v>197667300</v>
      </c>
      <c r="F1312" s="419">
        <v>9601700</v>
      </c>
      <c r="G1312" s="417">
        <v>207269000</v>
      </c>
      <c r="H1312" s="667"/>
      <c r="I1312" s="669"/>
      <c r="J1312" s="669" t="s">
        <v>606</v>
      </c>
      <c r="K1312" s="670"/>
      <c r="L1312" s="586" t="s">
        <v>4333</v>
      </c>
      <c r="M1312" s="982">
        <f t="shared" si="60"/>
        <v>197667300</v>
      </c>
      <c r="N1312" s="982">
        <f t="shared" si="61"/>
        <v>9601700</v>
      </c>
      <c r="O1312" s="982">
        <f t="shared" si="62"/>
        <v>207269000</v>
      </c>
      <c r="P1312" s="667"/>
      <c r="Q1312" s="667"/>
      <c r="R1312" s="667"/>
      <c r="S1312" s="667"/>
      <c r="T1312" s="667"/>
      <c r="U1312" s="667"/>
      <c r="V1312" s="667"/>
      <c r="W1312" s="667"/>
      <c r="X1312" s="667"/>
      <c r="Y1312" s="667"/>
      <c r="Z1312" s="667"/>
      <c r="AA1312" s="667"/>
      <c r="AB1312" s="667"/>
      <c r="AC1312" s="667"/>
      <c r="AD1312" s="667"/>
      <c r="AE1312" s="667"/>
      <c r="AF1312" s="667"/>
      <c r="AG1312" s="667"/>
      <c r="AH1312" s="667"/>
      <c r="AI1312" s="667"/>
      <c r="AJ1312" s="667"/>
    </row>
    <row r="1313" spans="1:162" s="668" customFormat="1" ht="24" customHeight="1">
      <c r="A1313" s="385"/>
      <c r="B1313" s="385"/>
      <c r="C1313" s="384" t="s">
        <v>592</v>
      </c>
      <c r="D1313" s="418" t="s">
        <v>1729</v>
      </c>
      <c r="E1313" s="419">
        <v>5600000</v>
      </c>
      <c r="F1313" s="419">
        <v>0</v>
      </c>
      <c r="G1313" s="417">
        <v>5600000</v>
      </c>
      <c r="H1313" s="667"/>
      <c r="I1313" s="669"/>
      <c r="J1313" s="669"/>
      <c r="K1313" s="670" t="s">
        <v>592</v>
      </c>
      <c r="L1313" s="586" t="s">
        <v>4350</v>
      </c>
      <c r="M1313" s="982">
        <f t="shared" si="60"/>
        <v>5600000</v>
      </c>
      <c r="N1313" s="982">
        <f t="shared" si="61"/>
        <v>0</v>
      </c>
      <c r="O1313" s="982">
        <f t="shared" si="62"/>
        <v>5600000</v>
      </c>
      <c r="P1313" s="667"/>
      <c r="Q1313" s="667"/>
      <c r="R1313" s="667"/>
      <c r="S1313" s="667"/>
      <c r="T1313" s="667"/>
      <c r="U1313" s="667"/>
      <c r="V1313" s="667"/>
      <c r="W1313" s="667"/>
      <c r="X1313" s="667"/>
      <c r="Y1313" s="667"/>
      <c r="Z1313" s="667"/>
      <c r="AA1313" s="667"/>
      <c r="AB1313" s="667"/>
      <c r="AC1313" s="667"/>
      <c r="AD1313" s="667"/>
      <c r="AE1313" s="667"/>
      <c r="AF1313" s="667"/>
      <c r="AG1313" s="667"/>
      <c r="AH1313" s="667"/>
      <c r="AI1313" s="667"/>
      <c r="AJ1313" s="667"/>
    </row>
    <row r="1314" spans="1:162" s="668" customFormat="1" ht="24" customHeight="1">
      <c r="A1314" s="385"/>
      <c r="B1314" s="384"/>
      <c r="C1314" s="385" t="s">
        <v>595</v>
      </c>
      <c r="D1314" s="418" t="s">
        <v>1730</v>
      </c>
      <c r="E1314" s="419">
        <v>192067300</v>
      </c>
      <c r="F1314" s="419">
        <v>9601700</v>
      </c>
      <c r="G1314" s="417">
        <v>201669000</v>
      </c>
      <c r="H1314" s="667"/>
      <c r="I1314" s="669"/>
      <c r="J1314" s="670"/>
      <c r="K1314" s="669" t="s">
        <v>595</v>
      </c>
      <c r="L1314" s="586" t="s">
        <v>4351</v>
      </c>
      <c r="M1314" s="982">
        <f t="shared" si="60"/>
        <v>192067300</v>
      </c>
      <c r="N1314" s="982">
        <f t="shared" si="61"/>
        <v>9601700</v>
      </c>
      <c r="O1314" s="982">
        <f t="shared" si="62"/>
        <v>201669000</v>
      </c>
      <c r="P1314" s="667"/>
      <c r="Q1314" s="667"/>
      <c r="R1314" s="667"/>
      <c r="S1314" s="667"/>
      <c r="T1314" s="667"/>
      <c r="U1314" s="667"/>
      <c r="V1314" s="667"/>
      <c r="W1314" s="667"/>
      <c r="X1314" s="667"/>
      <c r="Y1314" s="667"/>
      <c r="Z1314" s="667"/>
      <c r="AA1314" s="667"/>
      <c r="AB1314" s="667"/>
      <c r="AC1314" s="667"/>
      <c r="AD1314" s="667"/>
      <c r="AE1314" s="667"/>
      <c r="AF1314" s="667"/>
      <c r="AG1314" s="667"/>
      <c r="AH1314" s="667"/>
      <c r="AI1314" s="667"/>
      <c r="AJ1314" s="667"/>
    </row>
    <row r="1315" spans="1:162" s="678" customFormat="1" ht="24" customHeight="1" thickBot="1">
      <c r="A1315" s="424" t="s">
        <v>1731</v>
      </c>
      <c r="B1315" s="424"/>
      <c r="C1315" s="425"/>
      <c r="D1315" s="426" t="s">
        <v>1732</v>
      </c>
      <c r="E1315" s="427">
        <v>256399800</v>
      </c>
      <c r="F1315" s="427">
        <v>38980200</v>
      </c>
      <c r="G1315" s="439">
        <v>295380000</v>
      </c>
      <c r="H1315" s="667"/>
      <c r="I1315" s="675" t="s">
        <v>1731</v>
      </c>
      <c r="J1315" s="675"/>
      <c r="K1315" s="676"/>
      <c r="L1315" s="587" t="s">
        <v>4352</v>
      </c>
      <c r="M1315" s="984">
        <f t="shared" si="60"/>
        <v>256399800</v>
      </c>
      <c r="N1315" s="984">
        <f t="shared" si="61"/>
        <v>38980200</v>
      </c>
      <c r="O1315" s="984">
        <f t="shared" si="62"/>
        <v>295380000</v>
      </c>
      <c r="P1315" s="667"/>
      <c r="Q1315" s="667"/>
      <c r="R1315" s="667"/>
      <c r="S1315" s="667"/>
      <c r="T1315" s="667"/>
      <c r="U1315" s="667"/>
      <c r="V1315" s="667"/>
      <c r="W1315" s="667"/>
      <c r="X1315" s="667"/>
      <c r="Y1315" s="667"/>
      <c r="Z1315" s="667"/>
      <c r="AA1315" s="667"/>
      <c r="AB1315" s="667"/>
      <c r="AC1315" s="667"/>
      <c r="AD1315" s="667"/>
      <c r="AE1315" s="667"/>
      <c r="AF1315" s="667"/>
      <c r="AG1315" s="667"/>
      <c r="AH1315" s="667"/>
      <c r="AI1315" s="667"/>
      <c r="AJ1315" s="667"/>
      <c r="AK1315" s="668"/>
      <c r="AL1315" s="668"/>
      <c r="AM1315" s="668"/>
      <c r="AN1315" s="668"/>
      <c r="AO1315" s="668"/>
      <c r="AP1315" s="668"/>
      <c r="AQ1315" s="668"/>
      <c r="AR1315" s="668"/>
      <c r="AS1315" s="668"/>
      <c r="AT1315" s="668"/>
      <c r="AU1315" s="668"/>
      <c r="AV1315" s="668"/>
      <c r="AW1315" s="668"/>
      <c r="AX1315" s="668"/>
      <c r="AY1315" s="668"/>
      <c r="AZ1315" s="668"/>
      <c r="BA1315" s="668"/>
      <c r="BB1315" s="668"/>
      <c r="BC1315" s="668"/>
      <c r="BD1315" s="668"/>
      <c r="BE1315" s="668"/>
      <c r="BF1315" s="668"/>
      <c r="BG1315" s="668"/>
      <c r="BH1315" s="668"/>
      <c r="BI1315" s="668"/>
      <c r="BJ1315" s="668"/>
      <c r="BK1315" s="668"/>
      <c r="BL1315" s="668"/>
      <c r="BM1315" s="668"/>
      <c r="BN1315" s="668"/>
      <c r="BO1315" s="668"/>
      <c r="BP1315" s="668"/>
      <c r="BQ1315" s="668"/>
      <c r="BR1315" s="668"/>
      <c r="BS1315" s="668"/>
      <c r="BT1315" s="668"/>
      <c r="BU1315" s="668"/>
      <c r="BV1315" s="668"/>
      <c r="BW1315" s="668"/>
      <c r="BX1315" s="668"/>
      <c r="BY1315" s="668"/>
      <c r="BZ1315" s="668"/>
      <c r="CA1315" s="668"/>
      <c r="CB1315" s="668"/>
      <c r="CC1315" s="668"/>
      <c r="CD1315" s="668"/>
      <c r="CE1315" s="668"/>
      <c r="CF1315" s="668"/>
      <c r="CG1315" s="668"/>
      <c r="CH1315" s="668"/>
      <c r="CI1315" s="668"/>
      <c r="CJ1315" s="668"/>
      <c r="CK1315" s="668"/>
      <c r="CL1315" s="668"/>
      <c r="CM1315" s="668"/>
      <c r="CN1315" s="668"/>
      <c r="CO1315" s="668"/>
      <c r="CP1315" s="668"/>
      <c r="CQ1315" s="668"/>
      <c r="CR1315" s="668"/>
      <c r="CS1315" s="668"/>
      <c r="CT1315" s="668"/>
      <c r="CU1315" s="668"/>
      <c r="CV1315" s="668"/>
      <c r="CW1315" s="668"/>
      <c r="CX1315" s="668"/>
      <c r="CY1315" s="668"/>
      <c r="CZ1315" s="668"/>
      <c r="DA1315" s="668"/>
      <c r="DB1315" s="668"/>
      <c r="DC1315" s="668"/>
      <c r="DD1315" s="668"/>
      <c r="DE1315" s="668"/>
      <c r="DF1315" s="668"/>
      <c r="DG1315" s="668"/>
      <c r="DH1315" s="668"/>
      <c r="DI1315" s="668"/>
      <c r="DJ1315" s="668"/>
      <c r="DK1315" s="668"/>
      <c r="DL1315" s="668"/>
      <c r="DM1315" s="668"/>
      <c r="DN1315" s="668"/>
      <c r="DO1315" s="668"/>
      <c r="DP1315" s="668"/>
      <c r="DQ1315" s="668"/>
      <c r="DR1315" s="668"/>
      <c r="DS1315" s="668"/>
      <c r="DT1315" s="668"/>
      <c r="DU1315" s="668"/>
      <c r="DV1315" s="668"/>
      <c r="DW1315" s="668"/>
      <c r="DX1315" s="668"/>
      <c r="DY1315" s="668"/>
      <c r="DZ1315" s="668"/>
      <c r="EA1315" s="668"/>
      <c r="EB1315" s="668"/>
      <c r="EC1315" s="668"/>
      <c r="ED1315" s="668"/>
      <c r="EE1315" s="668"/>
      <c r="EF1315" s="668"/>
      <c r="EG1315" s="668"/>
      <c r="EH1315" s="668"/>
      <c r="EI1315" s="668"/>
      <c r="EJ1315" s="668"/>
      <c r="EK1315" s="668"/>
      <c r="EL1315" s="668"/>
      <c r="EM1315" s="668"/>
      <c r="EN1315" s="668"/>
      <c r="EO1315" s="668"/>
      <c r="EP1315" s="668"/>
      <c r="EQ1315" s="668"/>
      <c r="ER1315" s="668"/>
      <c r="ES1315" s="668"/>
      <c r="ET1315" s="668"/>
      <c r="EU1315" s="668"/>
      <c r="EV1315" s="668"/>
      <c r="EW1315" s="668"/>
      <c r="EX1315" s="668"/>
      <c r="EY1315" s="668"/>
      <c r="EZ1315" s="668"/>
      <c r="FA1315" s="668"/>
      <c r="FB1315" s="668"/>
      <c r="FC1315" s="668"/>
      <c r="FD1315" s="668"/>
      <c r="FE1315" s="668"/>
      <c r="FF1315" s="668"/>
    </row>
    <row r="1316" spans="1:162" s="678" customFormat="1" ht="24" customHeight="1" thickTop="1" thickBot="1">
      <c r="A1316" s="414"/>
      <c r="B1316" s="415" t="s">
        <v>592</v>
      </c>
      <c r="C1316" s="414"/>
      <c r="D1316" s="416" t="s">
        <v>593</v>
      </c>
      <c r="E1316" s="417">
        <v>86647200</v>
      </c>
      <c r="F1316" s="417">
        <v>521600</v>
      </c>
      <c r="G1316" s="417">
        <v>87168800</v>
      </c>
      <c r="H1316" s="667"/>
      <c r="I1316" s="665"/>
      <c r="J1316" s="666" t="s">
        <v>592</v>
      </c>
      <c r="K1316" s="665"/>
      <c r="L1316" s="585" t="s">
        <v>3684</v>
      </c>
      <c r="M1316" s="981">
        <f t="shared" si="60"/>
        <v>86647200</v>
      </c>
      <c r="N1316" s="981">
        <f t="shared" si="61"/>
        <v>521600</v>
      </c>
      <c r="O1316" s="981">
        <f t="shared" si="62"/>
        <v>87168800</v>
      </c>
      <c r="P1316" s="667"/>
      <c r="Q1316" s="667"/>
      <c r="R1316" s="667"/>
      <c r="S1316" s="667"/>
      <c r="T1316" s="667"/>
      <c r="U1316" s="667"/>
      <c r="V1316" s="667"/>
      <c r="W1316" s="667"/>
      <c r="X1316" s="667"/>
      <c r="Y1316" s="667"/>
      <c r="Z1316" s="667"/>
      <c r="AA1316" s="667"/>
      <c r="AB1316" s="667"/>
      <c r="AC1316" s="667"/>
      <c r="AD1316" s="667"/>
      <c r="AE1316" s="667"/>
      <c r="AF1316" s="667"/>
      <c r="AG1316" s="667"/>
      <c r="AH1316" s="667"/>
      <c r="AI1316" s="667"/>
      <c r="AJ1316" s="667"/>
      <c r="AK1316" s="668"/>
      <c r="AL1316" s="668"/>
      <c r="AM1316" s="668"/>
      <c r="AN1316" s="668"/>
      <c r="AO1316" s="668"/>
      <c r="AP1316" s="668"/>
      <c r="AQ1316" s="668"/>
      <c r="AR1316" s="668"/>
      <c r="AS1316" s="668"/>
      <c r="AT1316" s="668"/>
      <c r="AU1316" s="668"/>
      <c r="AV1316" s="668"/>
      <c r="AW1316" s="668"/>
      <c r="AX1316" s="668"/>
      <c r="AY1316" s="668"/>
      <c r="AZ1316" s="668"/>
      <c r="BA1316" s="668"/>
      <c r="BB1316" s="668"/>
      <c r="BC1316" s="668"/>
      <c r="BD1316" s="668"/>
      <c r="BE1316" s="668"/>
      <c r="BF1316" s="668"/>
      <c r="BG1316" s="668"/>
      <c r="BH1316" s="668"/>
      <c r="BI1316" s="668"/>
      <c r="BJ1316" s="668"/>
      <c r="BK1316" s="668"/>
      <c r="BL1316" s="668"/>
      <c r="BM1316" s="668"/>
      <c r="BN1316" s="668"/>
      <c r="BO1316" s="668"/>
      <c r="BP1316" s="668"/>
      <c r="BQ1316" s="668"/>
      <c r="BR1316" s="668"/>
      <c r="BS1316" s="668"/>
      <c r="BT1316" s="668"/>
      <c r="BU1316" s="668"/>
      <c r="BV1316" s="668"/>
      <c r="BW1316" s="668"/>
      <c r="BX1316" s="668"/>
      <c r="BY1316" s="668"/>
      <c r="BZ1316" s="668"/>
      <c r="CA1316" s="668"/>
      <c r="CB1316" s="668"/>
      <c r="CC1316" s="668"/>
      <c r="CD1316" s="668"/>
      <c r="CE1316" s="668"/>
      <c r="CF1316" s="668"/>
      <c r="CG1316" s="668"/>
      <c r="CH1316" s="668"/>
      <c r="CI1316" s="668"/>
      <c r="CJ1316" s="668"/>
      <c r="CK1316" s="668"/>
      <c r="CL1316" s="668"/>
      <c r="CM1316" s="668"/>
      <c r="CN1316" s="668"/>
      <c r="CO1316" s="668"/>
      <c r="CP1316" s="668"/>
      <c r="CQ1316" s="668"/>
      <c r="CR1316" s="668"/>
      <c r="CS1316" s="668"/>
      <c r="CT1316" s="668"/>
      <c r="CU1316" s="668"/>
      <c r="CV1316" s="668"/>
      <c r="CW1316" s="668"/>
      <c r="CX1316" s="668"/>
      <c r="CY1316" s="668"/>
      <c r="CZ1316" s="668"/>
      <c r="DA1316" s="668"/>
      <c r="DB1316" s="668"/>
      <c r="DC1316" s="668"/>
      <c r="DD1316" s="668"/>
      <c r="DE1316" s="668"/>
      <c r="DF1316" s="668"/>
      <c r="DG1316" s="668"/>
      <c r="DH1316" s="668"/>
      <c r="DI1316" s="668"/>
      <c r="DJ1316" s="668"/>
      <c r="DK1316" s="668"/>
      <c r="DL1316" s="668"/>
      <c r="DM1316" s="668"/>
      <c r="DN1316" s="668"/>
      <c r="DO1316" s="668"/>
      <c r="DP1316" s="668"/>
      <c r="DQ1316" s="668"/>
      <c r="DR1316" s="668"/>
      <c r="DS1316" s="668"/>
      <c r="DT1316" s="668"/>
      <c r="DU1316" s="668"/>
      <c r="DV1316" s="668"/>
      <c r="DW1316" s="668"/>
      <c r="DX1316" s="668"/>
      <c r="DY1316" s="668"/>
      <c r="DZ1316" s="668"/>
      <c r="EA1316" s="668"/>
      <c r="EB1316" s="668"/>
      <c r="EC1316" s="668"/>
      <c r="ED1316" s="668"/>
      <c r="EE1316" s="668"/>
      <c r="EF1316" s="668"/>
      <c r="EG1316" s="668"/>
      <c r="EH1316" s="668"/>
      <c r="EI1316" s="668"/>
      <c r="EJ1316" s="668"/>
      <c r="EK1316" s="668"/>
      <c r="EL1316" s="668"/>
      <c r="EM1316" s="668"/>
      <c r="EN1316" s="668"/>
      <c r="EO1316" s="668"/>
      <c r="EP1316" s="668"/>
      <c r="EQ1316" s="668"/>
      <c r="ER1316" s="668"/>
      <c r="ES1316" s="668"/>
      <c r="ET1316" s="668"/>
      <c r="EU1316" s="668"/>
      <c r="EV1316" s="668"/>
      <c r="EW1316" s="668"/>
      <c r="EX1316" s="668"/>
      <c r="EY1316" s="668"/>
      <c r="EZ1316" s="668"/>
      <c r="FA1316" s="668"/>
      <c r="FB1316" s="668"/>
      <c r="FC1316" s="668"/>
      <c r="FD1316" s="668"/>
      <c r="FE1316" s="668"/>
      <c r="FF1316" s="668"/>
    </row>
    <row r="1317" spans="1:162" s="668" customFormat="1" ht="24" customHeight="1" thickTop="1">
      <c r="A1317" s="385"/>
      <c r="B1317" s="385"/>
      <c r="C1317" s="384" t="s">
        <v>592</v>
      </c>
      <c r="D1317" s="418" t="s">
        <v>594</v>
      </c>
      <c r="E1317" s="419">
        <v>86647200</v>
      </c>
      <c r="F1317" s="419">
        <v>521600</v>
      </c>
      <c r="G1317" s="417">
        <v>87168800</v>
      </c>
      <c r="H1317" s="667"/>
      <c r="I1317" s="669"/>
      <c r="J1317" s="669"/>
      <c r="K1317" s="670" t="s">
        <v>592</v>
      </c>
      <c r="L1317" s="586" t="s">
        <v>3327</v>
      </c>
      <c r="M1317" s="982">
        <f t="shared" si="60"/>
        <v>86647200</v>
      </c>
      <c r="N1317" s="982">
        <f t="shared" si="61"/>
        <v>521600</v>
      </c>
      <c r="O1317" s="982">
        <f t="shared" si="62"/>
        <v>87168800</v>
      </c>
      <c r="P1317" s="667"/>
      <c r="Q1317" s="667"/>
      <c r="R1317" s="667"/>
      <c r="S1317" s="667"/>
      <c r="T1317" s="667"/>
      <c r="U1317" s="667"/>
      <c r="V1317" s="667"/>
      <c r="W1317" s="667"/>
      <c r="X1317" s="667"/>
      <c r="Y1317" s="667"/>
      <c r="Z1317" s="667"/>
      <c r="AA1317" s="667"/>
      <c r="AB1317" s="667"/>
      <c r="AC1317" s="667"/>
      <c r="AD1317" s="667"/>
      <c r="AE1317" s="667"/>
      <c r="AF1317" s="667"/>
      <c r="AG1317" s="667"/>
      <c r="AH1317" s="667"/>
      <c r="AI1317" s="667"/>
      <c r="AJ1317" s="667"/>
    </row>
    <row r="1318" spans="1:162" s="668" customFormat="1" ht="24" customHeight="1">
      <c r="A1318" s="385"/>
      <c r="B1318" s="385" t="s">
        <v>595</v>
      </c>
      <c r="C1318" s="384"/>
      <c r="D1318" s="418" t="s">
        <v>1031</v>
      </c>
      <c r="E1318" s="419">
        <v>125958900</v>
      </c>
      <c r="F1318" s="419">
        <v>75600</v>
      </c>
      <c r="G1318" s="417">
        <v>126034500</v>
      </c>
      <c r="H1318" s="667"/>
      <c r="I1318" s="669"/>
      <c r="J1318" s="669" t="s">
        <v>595</v>
      </c>
      <c r="K1318" s="670"/>
      <c r="L1318" s="586" t="s">
        <v>4353</v>
      </c>
      <c r="M1318" s="982">
        <f t="shared" si="60"/>
        <v>125958900</v>
      </c>
      <c r="N1318" s="982">
        <f t="shared" si="61"/>
        <v>75600</v>
      </c>
      <c r="O1318" s="982">
        <f t="shared" si="62"/>
        <v>126034500</v>
      </c>
      <c r="P1318" s="667"/>
      <c r="Q1318" s="667"/>
      <c r="R1318" s="667"/>
      <c r="S1318" s="667"/>
      <c r="T1318" s="667"/>
      <c r="U1318" s="667"/>
      <c r="V1318" s="667"/>
      <c r="W1318" s="667"/>
      <c r="X1318" s="667"/>
      <c r="Y1318" s="667"/>
      <c r="Z1318" s="667"/>
      <c r="AA1318" s="667"/>
      <c r="AB1318" s="667"/>
      <c r="AC1318" s="667"/>
      <c r="AD1318" s="667"/>
      <c r="AE1318" s="667"/>
      <c r="AF1318" s="667"/>
      <c r="AG1318" s="667"/>
      <c r="AH1318" s="667"/>
      <c r="AI1318" s="667"/>
      <c r="AJ1318" s="667"/>
    </row>
    <row r="1319" spans="1:162" s="668" customFormat="1" ht="24" customHeight="1">
      <c r="A1319" s="385"/>
      <c r="B1319" s="385"/>
      <c r="C1319" s="384" t="s">
        <v>592</v>
      </c>
      <c r="D1319" s="418" t="s">
        <v>1032</v>
      </c>
      <c r="E1319" s="419">
        <v>125958900</v>
      </c>
      <c r="F1319" s="419">
        <v>75600</v>
      </c>
      <c r="G1319" s="417">
        <v>126034500</v>
      </c>
      <c r="H1319" s="667"/>
      <c r="I1319" s="669"/>
      <c r="J1319" s="669"/>
      <c r="K1319" s="670" t="s">
        <v>592</v>
      </c>
      <c r="L1319" s="586" t="s">
        <v>4325</v>
      </c>
      <c r="M1319" s="982">
        <f t="shared" si="60"/>
        <v>125958900</v>
      </c>
      <c r="N1319" s="982">
        <f t="shared" si="61"/>
        <v>75600</v>
      </c>
      <c r="O1319" s="982">
        <f t="shared" si="62"/>
        <v>126034500</v>
      </c>
      <c r="P1319" s="667"/>
      <c r="Q1319" s="667"/>
      <c r="R1319" s="667"/>
      <c r="S1319" s="667"/>
      <c r="T1319" s="667"/>
      <c r="U1319" s="667"/>
      <c r="V1319" s="667"/>
      <c r="W1319" s="667"/>
      <c r="X1319" s="667"/>
      <c r="Y1319" s="667"/>
      <c r="Z1319" s="667"/>
      <c r="AA1319" s="667"/>
      <c r="AB1319" s="667"/>
      <c r="AC1319" s="667"/>
      <c r="AD1319" s="667"/>
      <c r="AE1319" s="667"/>
      <c r="AF1319" s="667"/>
      <c r="AG1319" s="667"/>
      <c r="AH1319" s="667"/>
      <c r="AI1319" s="667"/>
      <c r="AJ1319" s="667"/>
    </row>
    <row r="1320" spans="1:162" s="672" customFormat="1" ht="24" customHeight="1">
      <c r="A1320" s="384"/>
      <c r="B1320" s="385" t="s">
        <v>599</v>
      </c>
      <c r="C1320" s="385"/>
      <c r="D1320" s="418" t="s">
        <v>1733</v>
      </c>
      <c r="E1320" s="419">
        <v>19092300</v>
      </c>
      <c r="F1320" s="419">
        <v>25200</v>
      </c>
      <c r="G1320" s="419">
        <v>19117500</v>
      </c>
      <c r="H1320" s="667"/>
      <c r="I1320" s="670"/>
      <c r="J1320" s="669" t="s">
        <v>599</v>
      </c>
      <c r="K1320" s="669"/>
      <c r="L1320" s="586" t="s">
        <v>4354</v>
      </c>
      <c r="M1320" s="982">
        <f t="shared" si="60"/>
        <v>19092300</v>
      </c>
      <c r="N1320" s="982">
        <f t="shared" si="61"/>
        <v>25200</v>
      </c>
      <c r="O1320" s="982">
        <f t="shared" si="62"/>
        <v>19117500</v>
      </c>
      <c r="P1320" s="667"/>
      <c r="Q1320" s="667"/>
      <c r="R1320" s="667"/>
      <c r="S1320" s="667"/>
      <c r="T1320" s="667"/>
      <c r="U1320" s="667"/>
      <c r="V1320" s="667"/>
      <c r="W1320" s="667"/>
      <c r="X1320" s="667"/>
      <c r="Y1320" s="667"/>
      <c r="Z1320" s="667"/>
      <c r="AA1320" s="667"/>
      <c r="AB1320" s="667"/>
      <c r="AC1320" s="667"/>
      <c r="AD1320" s="667"/>
      <c r="AE1320" s="667"/>
      <c r="AF1320" s="667"/>
      <c r="AG1320" s="667"/>
      <c r="AH1320" s="667"/>
      <c r="AI1320" s="667"/>
      <c r="AJ1320" s="667"/>
      <c r="AK1320" s="668"/>
      <c r="AL1320" s="668"/>
      <c r="AM1320" s="668"/>
      <c r="AN1320" s="668"/>
      <c r="AO1320" s="668"/>
      <c r="AP1320" s="668"/>
      <c r="AQ1320" s="668"/>
      <c r="AR1320" s="668"/>
      <c r="AS1320" s="668"/>
      <c r="AT1320" s="668"/>
      <c r="AU1320" s="668"/>
      <c r="AV1320" s="668"/>
      <c r="AW1320" s="668"/>
      <c r="AX1320" s="668"/>
      <c r="AY1320" s="668"/>
      <c r="AZ1320" s="668"/>
      <c r="BA1320" s="668"/>
      <c r="BB1320" s="668"/>
      <c r="BC1320" s="668"/>
      <c r="BD1320" s="668"/>
      <c r="BE1320" s="668"/>
      <c r="BF1320" s="668"/>
      <c r="BG1320" s="668"/>
      <c r="BH1320" s="668"/>
      <c r="BI1320" s="668"/>
      <c r="BJ1320" s="668"/>
      <c r="BK1320" s="668"/>
      <c r="BL1320" s="668"/>
      <c r="BM1320" s="668"/>
      <c r="BN1320" s="668"/>
      <c r="BO1320" s="668"/>
      <c r="BP1320" s="668"/>
      <c r="BQ1320" s="668"/>
      <c r="BR1320" s="668"/>
      <c r="BS1320" s="668"/>
      <c r="BT1320" s="668"/>
      <c r="BU1320" s="668"/>
      <c r="BV1320" s="668"/>
      <c r="BW1320" s="668"/>
      <c r="BX1320" s="668"/>
      <c r="BY1320" s="668"/>
      <c r="BZ1320" s="668"/>
      <c r="CA1320" s="668"/>
      <c r="CB1320" s="668"/>
      <c r="CC1320" s="668"/>
      <c r="CD1320" s="668"/>
      <c r="CE1320" s="668"/>
      <c r="CF1320" s="668"/>
      <c r="CG1320" s="668"/>
      <c r="CH1320" s="668"/>
      <c r="CI1320" s="668"/>
      <c r="CJ1320" s="668"/>
      <c r="CK1320" s="668"/>
      <c r="CL1320" s="668"/>
      <c r="CM1320" s="668"/>
      <c r="CN1320" s="668"/>
      <c r="CO1320" s="668"/>
      <c r="CP1320" s="668"/>
      <c r="CQ1320" s="668"/>
      <c r="CR1320" s="668"/>
      <c r="CS1320" s="668"/>
      <c r="CT1320" s="668"/>
      <c r="CU1320" s="668"/>
      <c r="CV1320" s="668"/>
      <c r="CW1320" s="668"/>
      <c r="CX1320" s="668"/>
      <c r="CY1320" s="668"/>
      <c r="CZ1320" s="668"/>
      <c r="DA1320" s="668"/>
      <c r="DB1320" s="668"/>
      <c r="DC1320" s="668"/>
      <c r="DD1320" s="668"/>
      <c r="DE1320" s="668"/>
      <c r="DF1320" s="668"/>
      <c r="DG1320" s="668"/>
      <c r="DH1320" s="668"/>
      <c r="DI1320" s="668"/>
      <c r="DJ1320" s="668"/>
      <c r="DK1320" s="668"/>
      <c r="DL1320" s="668"/>
      <c r="DM1320" s="668"/>
      <c r="DN1320" s="668"/>
      <c r="DO1320" s="668"/>
      <c r="DP1320" s="668"/>
      <c r="DQ1320" s="668"/>
      <c r="DR1320" s="668"/>
      <c r="DS1320" s="668"/>
      <c r="DT1320" s="668"/>
      <c r="DU1320" s="668"/>
      <c r="DV1320" s="668"/>
      <c r="DW1320" s="668"/>
      <c r="DX1320" s="668"/>
      <c r="DY1320" s="668"/>
      <c r="DZ1320" s="668"/>
      <c r="EA1320" s="668"/>
      <c r="EB1320" s="668"/>
      <c r="EC1320" s="668"/>
      <c r="ED1320" s="668"/>
      <c r="EE1320" s="668"/>
      <c r="EF1320" s="668"/>
      <c r="EG1320" s="668"/>
      <c r="EH1320" s="668"/>
      <c r="EI1320" s="668"/>
      <c r="EJ1320" s="668"/>
      <c r="EK1320" s="668"/>
      <c r="EL1320" s="668"/>
      <c r="EM1320" s="668"/>
      <c r="EN1320" s="668"/>
      <c r="EO1320" s="668"/>
      <c r="EP1320" s="668"/>
      <c r="EQ1320" s="668"/>
      <c r="ER1320" s="668"/>
      <c r="ES1320" s="668"/>
      <c r="ET1320" s="668"/>
      <c r="EU1320" s="668"/>
      <c r="EV1320" s="668"/>
      <c r="EW1320" s="668"/>
      <c r="EX1320" s="668"/>
      <c r="EY1320" s="668"/>
      <c r="EZ1320" s="668"/>
      <c r="FA1320" s="668"/>
      <c r="FB1320" s="668"/>
      <c r="FC1320" s="668"/>
      <c r="FD1320" s="668"/>
      <c r="FE1320" s="668"/>
      <c r="FF1320" s="668"/>
    </row>
    <row r="1321" spans="1:162" s="672" customFormat="1" ht="24" customHeight="1">
      <c r="A1321" s="414"/>
      <c r="B1321" s="415"/>
      <c r="C1321" s="414" t="s">
        <v>592</v>
      </c>
      <c r="D1321" s="416" t="s">
        <v>745</v>
      </c>
      <c r="E1321" s="417">
        <v>8339600</v>
      </c>
      <c r="F1321" s="417">
        <v>25200</v>
      </c>
      <c r="G1321" s="417">
        <v>8364799.9999999991</v>
      </c>
      <c r="H1321" s="667"/>
      <c r="I1321" s="665"/>
      <c r="J1321" s="666"/>
      <c r="K1321" s="665" t="s">
        <v>592</v>
      </c>
      <c r="L1321" s="585" t="s">
        <v>3427</v>
      </c>
      <c r="M1321" s="981">
        <f t="shared" si="60"/>
        <v>8339600</v>
      </c>
      <c r="N1321" s="981">
        <f t="shared" si="61"/>
        <v>25200</v>
      </c>
      <c r="O1321" s="981">
        <f t="shared" si="62"/>
        <v>8364799.9999999991</v>
      </c>
      <c r="P1321" s="667"/>
      <c r="Q1321" s="667"/>
      <c r="R1321" s="667"/>
      <c r="S1321" s="667"/>
      <c r="T1321" s="667"/>
      <c r="U1321" s="667"/>
      <c r="V1321" s="667"/>
      <c r="W1321" s="667"/>
      <c r="X1321" s="667"/>
      <c r="Y1321" s="667"/>
      <c r="Z1321" s="667"/>
      <c r="AA1321" s="667"/>
      <c r="AB1321" s="667"/>
      <c r="AC1321" s="667"/>
      <c r="AD1321" s="667"/>
      <c r="AE1321" s="667"/>
      <c r="AF1321" s="667"/>
      <c r="AG1321" s="667"/>
      <c r="AH1321" s="667"/>
      <c r="AI1321" s="667"/>
      <c r="AJ1321" s="667"/>
      <c r="AK1321" s="668"/>
      <c r="AL1321" s="668"/>
      <c r="AM1321" s="668"/>
      <c r="AN1321" s="668"/>
      <c r="AO1321" s="668"/>
      <c r="AP1321" s="668"/>
      <c r="AQ1321" s="668"/>
      <c r="AR1321" s="668"/>
      <c r="AS1321" s="668"/>
      <c r="AT1321" s="668"/>
      <c r="AU1321" s="668"/>
      <c r="AV1321" s="668"/>
      <c r="AW1321" s="668"/>
      <c r="AX1321" s="668"/>
      <c r="AY1321" s="668"/>
      <c r="AZ1321" s="668"/>
      <c r="BA1321" s="668"/>
      <c r="BB1321" s="668"/>
      <c r="BC1321" s="668"/>
      <c r="BD1321" s="668"/>
      <c r="BE1321" s="668"/>
      <c r="BF1321" s="668"/>
      <c r="BG1321" s="668"/>
      <c r="BH1321" s="668"/>
      <c r="BI1321" s="668"/>
      <c r="BJ1321" s="668"/>
      <c r="BK1321" s="668"/>
      <c r="BL1321" s="668"/>
      <c r="BM1321" s="668"/>
      <c r="BN1321" s="668"/>
      <c r="BO1321" s="668"/>
      <c r="BP1321" s="668"/>
      <c r="BQ1321" s="668"/>
      <c r="BR1321" s="668"/>
      <c r="BS1321" s="668"/>
      <c r="BT1321" s="668"/>
      <c r="BU1321" s="668"/>
      <c r="BV1321" s="668"/>
      <c r="BW1321" s="668"/>
      <c r="BX1321" s="668"/>
      <c r="BY1321" s="668"/>
      <c r="BZ1321" s="668"/>
      <c r="CA1321" s="668"/>
      <c r="CB1321" s="668"/>
      <c r="CC1321" s="668"/>
      <c r="CD1321" s="668"/>
      <c r="CE1321" s="668"/>
      <c r="CF1321" s="668"/>
      <c r="CG1321" s="668"/>
      <c r="CH1321" s="668"/>
      <c r="CI1321" s="668"/>
      <c r="CJ1321" s="668"/>
      <c r="CK1321" s="668"/>
      <c r="CL1321" s="668"/>
      <c r="CM1321" s="668"/>
      <c r="CN1321" s="668"/>
      <c r="CO1321" s="668"/>
      <c r="CP1321" s="668"/>
      <c r="CQ1321" s="668"/>
      <c r="CR1321" s="668"/>
      <c r="CS1321" s="668"/>
      <c r="CT1321" s="668"/>
      <c r="CU1321" s="668"/>
      <c r="CV1321" s="668"/>
      <c r="CW1321" s="668"/>
      <c r="CX1321" s="668"/>
      <c r="CY1321" s="668"/>
      <c r="CZ1321" s="668"/>
      <c r="DA1321" s="668"/>
      <c r="DB1321" s="668"/>
      <c r="DC1321" s="668"/>
      <c r="DD1321" s="668"/>
      <c r="DE1321" s="668"/>
      <c r="DF1321" s="668"/>
      <c r="DG1321" s="668"/>
      <c r="DH1321" s="668"/>
      <c r="DI1321" s="668"/>
      <c r="DJ1321" s="668"/>
      <c r="DK1321" s="668"/>
      <c r="DL1321" s="668"/>
      <c r="DM1321" s="668"/>
      <c r="DN1321" s="668"/>
      <c r="DO1321" s="668"/>
      <c r="DP1321" s="668"/>
      <c r="DQ1321" s="668"/>
      <c r="DR1321" s="668"/>
      <c r="DS1321" s="668"/>
      <c r="DT1321" s="668"/>
      <c r="DU1321" s="668"/>
      <c r="DV1321" s="668"/>
      <c r="DW1321" s="668"/>
      <c r="DX1321" s="668"/>
      <c r="DY1321" s="668"/>
      <c r="DZ1321" s="668"/>
      <c r="EA1321" s="668"/>
      <c r="EB1321" s="668"/>
      <c r="EC1321" s="668"/>
      <c r="ED1321" s="668"/>
      <c r="EE1321" s="668"/>
      <c r="EF1321" s="668"/>
      <c r="EG1321" s="668"/>
      <c r="EH1321" s="668"/>
      <c r="EI1321" s="668"/>
      <c r="EJ1321" s="668"/>
      <c r="EK1321" s="668"/>
      <c r="EL1321" s="668"/>
      <c r="EM1321" s="668"/>
      <c r="EN1321" s="668"/>
      <c r="EO1321" s="668"/>
      <c r="EP1321" s="668"/>
      <c r="EQ1321" s="668"/>
      <c r="ER1321" s="668"/>
      <c r="ES1321" s="668"/>
      <c r="ET1321" s="668"/>
      <c r="EU1321" s="668"/>
      <c r="EV1321" s="668"/>
      <c r="EW1321" s="668"/>
      <c r="EX1321" s="668"/>
      <c r="EY1321" s="668"/>
      <c r="EZ1321" s="668"/>
      <c r="FA1321" s="668"/>
      <c r="FB1321" s="668"/>
      <c r="FC1321" s="668"/>
      <c r="FD1321" s="668"/>
      <c r="FE1321" s="668"/>
      <c r="FF1321" s="668"/>
    </row>
    <row r="1322" spans="1:162" s="672" customFormat="1" ht="24" customHeight="1">
      <c r="A1322" s="385"/>
      <c r="B1322" s="385"/>
      <c r="C1322" s="384" t="s">
        <v>595</v>
      </c>
      <c r="D1322" s="418" t="s">
        <v>1437</v>
      </c>
      <c r="E1322" s="419">
        <v>10752700</v>
      </c>
      <c r="F1322" s="419">
        <v>0</v>
      </c>
      <c r="G1322" s="417">
        <v>10752700</v>
      </c>
      <c r="H1322" s="667"/>
      <c r="I1322" s="669"/>
      <c r="J1322" s="669"/>
      <c r="K1322" s="670" t="s">
        <v>595</v>
      </c>
      <c r="L1322" s="586" t="s">
        <v>4355</v>
      </c>
      <c r="M1322" s="982">
        <f t="shared" si="60"/>
        <v>10752700</v>
      </c>
      <c r="N1322" s="982">
        <f t="shared" si="61"/>
        <v>0</v>
      </c>
      <c r="O1322" s="982">
        <f t="shared" si="62"/>
        <v>10752700</v>
      </c>
      <c r="P1322" s="667"/>
      <c r="Q1322" s="667"/>
      <c r="R1322" s="667"/>
      <c r="S1322" s="667"/>
      <c r="T1322" s="667"/>
      <c r="U1322" s="667"/>
      <c r="V1322" s="667"/>
      <c r="W1322" s="667"/>
      <c r="X1322" s="667"/>
      <c r="Y1322" s="667"/>
      <c r="Z1322" s="667"/>
      <c r="AA1322" s="667"/>
      <c r="AB1322" s="667"/>
      <c r="AC1322" s="667"/>
      <c r="AD1322" s="667"/>
      <c r="AE1322" s="667"/>
      <c r="AF1322" s="667"/>
      <c r="AG1322" s="667"/>
      <c r="AH1322" s="667"/>
      <c r="AI1322" s="667"/>
      <c r="AJ1322" s="667"/>
      <c r="AK1322" s="668"/>
      <c r="AL1322" s="668"/>
      <c r="AM1322" s="668"/>
      <c r="AN1322" s="668"/>
      <c r="AO1322" s="668"/>
      <c r="AP1322" s="668"/>
      <c r="AQ1322" s="668"/>
      <c r="AR1322" s="668"/>
      <c r="AS1322" s="668"/>
      <c r="AT1322" s="668"/>
      <c r="AU1322" s="668"/>
      <c r="AV1322" s="668"/>
      <c r="AW1322" s="668"/>
      <c r="AX1322" s="668"/>
      <c r="AY1322" s="668"/>
      <c r="AZ1322" s="668"/>
      <c r="BA1322" s="668"/>
      <c r="BB1322" s="668"/>
      <c r="BC1322" s="668"/>
      <c r="BD1322" s="668"/>
      <c r="BE1322" s="668"/>
      <c r="BF1322" s="668"/>
      <c r="BG1322" s="668"/>
      <c r="BH1322" s="668"/>
      <c r="BI1322" s="668"/>
      <c r="BJ1322" s="668"/>
      <c r="BK1322" s="668"/>
      <c r="BL1322" s="668"/>
      <c r="BM1322" s="668"/>
      <c r="BN1322" s="668"/>
      <c r="BO1322" s="668"/>
      <c r="BP1322" s="668"/>
      <c r="BQ1322" s="668"/>
      <c r="BR1322" s="668"/>
      <c r="BS1322" s="668"/>
      <c r="BT1322" s="668"/>
      <c r="BU1322" s="668"/>
      <c r="BV1322" s="668"/>
      <c r="BW1322" s="668"/>
      <c r="BX1322" s="668"/>
      <c r="BY1322" s="668"/>
      <c r="BZ1322" s="668"/>
      <c r="CA1322" s="668"/>
      <c r="CB1322" s="668"/>
      <c r="CC1322" s="668"/>
      <c r="CD1322" s="668"/>
      <c r="CE1322" s="668"/>
      <c r="CF1322" s="668"/>
      <c r="CG1322" s="668"/>
      <c r="CH1322" s="668"/>
      <c r="CI1322" s="668"/>
      <c r="CJ1322" s="668"/>
      <c r="CK1322" s="668"/>
      <c r="CL1322" s="668"/>
      <c r="CM1322" s="668"/>
      <c r="CN1322" s="668"/>
      <c r="CO1322" s="668"/>
      <c r="CP1322" s="668"/>
      <c r="CQ1322" s="668"/>
      <c r="CR1322" s="668"/>
      <c r="CS1322" s="668"/>
      <c r="CT1322" s="668"/>
      <c r="CU1322" s="668"/>
      <c r="CV1322" s="668"/>
      <c r="CW1322" s="668"/>
      <c r="CX1322" s="668"/>
      <c r="CY1322" s="668"/>
      <c r="CZ1322" s="668"/>
      <c r="DA1322" s="668"/>
      <c r="DB1322" s="668"/>
      <c r="DC1322" s="668"/>
      <c r="DD1322" s="668"/>
      <c r="DE1322" s="668"/>
      <c r="DF1322" s="668"/>
      <c r="DG1322" s="668"/>
      <c r="DH1322" s="668"/>
      <c r="DI1322" s="668"/>
      <c r="DJ1322" s="668"/>
      <c r="DK1322" s="668"/>
      <c r="DL1322" s="668"/>
      <c r="DM1322" s="668"/>
      <c r="DN1322" s="668"/>
      <c r="DO1322" s="668"/>
      <c r="DP1322" s="668"/>
      <c r="DQ1322" s="668"/>
      <c r="DR1322" s="668"/>
      <c r="DS1322" s="668"/>
      <c r="DT1322" s="668"/>
      <c r="DU1322" s="668"/>
      <c r="DV1322" s="668"/>
      <c r="DW1322" s="668"/>
      <c r="DX1322" s="668"/>
      <c r="DY1322" s="668"/>
      <c r="DZ1322" s="668"/>
      <c r="EA1322" s="668"/>
      <c r="EB1322" s="668"/>
      <c r="EC1322" s="668"/>
      <c r="ED1322" s="668"/>
      <c r="EE1322" s="668"/>
      <c r="EF1322" s="668"/>
      <c r="EG1322" s="668"/>
      <c r="EH1322" s="668"/>
      <c r="EI1322" s="668"/>
      <c r="EJ1322" s="668"/>
      <c r="EK1322" s="668"/>
      <c r="EL1322" s="668"/>
      <c r="EM1322" s="668"/>
      <c r="EN1322" s="668"/>
      <c r="EO1322" s="668"/>
      <c r="EP1322" s="668"/>
      <c r="EQ1322" s="668"/>
      <c r="ER1322" s="668"/>
      <c r="ES1322" s="668"/>
      <c r="ET1322" s="668"/>
      <c r="EU1322" s="668"/>
      <c r="EV1322" s="668"/>
      <c r="EW1322" s="668"/>
      <c r="EX1322" s="668"/>
      <c r="EY1322" s="668"/>
      <c r="EZ1322" s="668"/>
      <c r="FA1322" s="668"/>
      <c r="FB1322" s="668"/>
      <c r="FC1322" s="668"/>
      <c r="FD1322" s="668"/>
      <c r="FE1322" s="668"/>
      <c r="FF1322" s="668"/>
    </row>
    <row r="1323" spans="1:162" s="668" customFormat="1" ht="24" customHeight="1">
      <c r="A1323" s="385"/>
      <c r="B1323" s="384" t="s">
        <v>603</v>
      </c>
      <c r="C1323" s="385"/>
      <c r="D1323" s="418" t="s">
        <v>1734</v>
      </c>
      <c r="E1323" s="419">
        <v>24701400</v>
      </c>
      <c r="F1323" s="419">
        <v>38357800</v>
      </c>
      <c r="G1323" s="417">
        <v>63059200</v>
      </c>
      <c r="H1323" s="667"/>
      <c r="I1323" s="669"/>
      <c r="J1323" s="670" t="s">
        <v>603</v>
      </c>
      <c r="K1323" s="669"/>
      <c r="L1323" s="586" t="s">
        <v>4356</v>
      </c>
      <c r="M1323" s="982">
        <f t="shared" si="60"/>
        <v>24701400</v>
      </c>
      <c r="N1323" s="982">
        <f t="shared" si="61"/>
        <v>38357800</v>
      </c>
      <c r="O1323" s="982">
        <f t="shared" si="62"/>
        <v>63059200</v>
      </c>
      <c r="P1323" s="667"/>
      <c r="Q1323" s="667"/>
      <c r="R1323" s="667"/>
      <c r="S1323" s="667"/>
      <c r="T1323" s="667"/>
      <c r="U1323" s="667"/>
      <c r="V1323" s="667"/>
      <c r="W1323" s="667"/>
      <c r="X1323" s="667"/>
      <c r="Y1323" s="667"/>
      <c r="Z1323" s="667"/>
      <c r="AA1323" s="667"/>
      <c r="AB1323" s="667"/>
      <c r="AC1323" s="667"/>
      <c r="AD1323" s="667"/>
      <c r="AE1323" s="667"/>
      <c r="AF1323" s="667"/>
      <c r="AG1323" s="667"/>
      <c r="AH1323" s="667"/>
      <c r="AI1323" s="667"/>
      <c r="AJ1323" s="667"/>
    </row>
    <row r="1324" spans="1:162" s="668" customFormat="1" ht="24" customHeight="1">
      <c r="A1324" s="385"/>
      <c r="B1324" s="385"/>
      <c r="C1324" s="384" t="s">
        <v>592</v>
      </c>
      <c r="D1324" s="418" t="s">
        <v>1030</v>
      </c>
      <c r="E1324" s="419">
        <v>16951500</v>
      </c>
      <c r="F1324" s="419">
        <v>37857800</v>
      </c>
      <c r="G1324" s="417">
        <v>54809300</v>
      </c>
      <c r="H1324" s="667"/>
      <c r="I1324" s="669"/>
      <c r="J1324" s="669"/>
      <c r="K1324" s="670" t="s">
        <v>592</v>
      </c>
      <c r="L1324" s="586" t="s">
        <v>3707</v>
      </c>
      <c r="M1324" s="982">
        <f t="shared" si="60"/>
        <v>16951500</v>
      </c>
      <c r="N1324" s="982">
        <f t="shared" si="61"/>
        <v>37857800</v>
      </c>
      <c r="O1324" s="982">
        <f t="shared" si="62"/>
        <v>54809300</v>
      </c>
      <c r="P1324" s="667"/>
      <c r="Q1324" s="667"/>
      <c r="R1324" s="667"/>
      <c r="S1324" s="667"/>
      <c r="T1324" s="667"/>
      <c r="U1324" s="667"/>
      <c r="V1324" s="667"/>
      <c r="W1324" s="667"/>
      <c r="X1324" s="667"/>
      <c r="Y1324" s="667"/>
      <c r="Z1324" s="667"/>
      <c r="AA1324" s="667"/>
      <c r="AB1324" s="667"/>
      <c r="AC1324" s="667"/>
      <c r="AD1324" s="667"/>
      <c r="AE1324" s="667"/>
      <c r="AF1324" s="667"/>
      <c r="AG1324" s="667"/>
      <c r="AH1324" s="667"/>
      <c r="AI1324" s="667"/>
      <c r="AJ1324" s="667"/>
    </row>
    <row r="1325" spans="1:162" s="678" customFormat="1" ht="24" customHeight="1" thickBot="1">
      <c r="A1325" s="385"/>
      <c r="B1325" s="384"/>
      <c r="C1325" s="385" t="s">
        <v>595</v>
      </c>
      <c r="D1325" s="418" t="s">
        <v>1437</v>
      </c>
      <c r="E1325" s="419">
        <v>7749900</v>
      </c>
      <c r="F1325" s="419">
        <v>500000</v>
      </c>
      <c r="G1325" s="417">
        <v>8249900</v>
      </c>
      <c r="H1325" s="667"/>
      <c r="I1325" s="669"/>
      <c r="J1325" s="670"/>
      <c r="K1325" s="669" t="s">
        <v>595</v>
      </c>
      <c r="L1325" s="586" t="s">
        <v>4355</v>
      </c>
      <c r="M1325" s="982">
        <f t="shared" si="60"/>
        <v>7749900</v>
      </c>
      <c r="N1325" s="982">
        <f t="shared" si="61"/>
        <v>500000</v>
      </c>
      <c r="O1325" s="982">
        <f t="shared" si="62"/>
        <v>8249900</v>
      </c>
      <c r="P1325" s="667"/>
      <c r="Q1325" s="667"/>
      <c r="R1325" s="667"/>
      <c r="S1325" s="667"/>
      <c r="T1325" s="667"/>
      <c r="U1325" s="667"/>
      <c r="V1325" s="667"/>
      <c r="W1325" s="667"/>
      <c r="X1325" s="667"/>
      <c r="Y1325" s="667"/>
      <c r="Z1325" s="667"/>
      <c r="AA1325" s="667"/>
      <c r="AB1325" s="667"/>
      <c r="AC1325" s="667"/>
      <c r="AD1325" s="667"/>
      <c r="AE1325" s="667"/>
      <c r="AF1325" s="667"/>
      <c r="AG1325" s="667"/>
      <c r="AH1325" s="667"/>
      <c r="AI1325" s="667"/>
      <c r="AJ1325" s="667"/>
      <c r="AK1325" s="668"/>
      <c r="AL1325" s="668"/>
      <c r="AM1325" s="668"/>
      <c r="AN1325" s="668"/>
      <c r="AO1325" s="668"/>
      <c r="AP1325" s="668"/>
      <c r="AQ1325" s="668"/>
      <c r="AR1325" s="668"/>
      <c r="AS1325" s="668"/>
      <c r="AT1325" s="668"/>
      <c r="AU1325" s="668"/>
      <c r="AV1325" s="668"/>
      <c r="AW1325" s="668"/>
      <c r="AX1325" s="668"/>
      <c r="AY1325" s="668"/>
      <c r="AZ1325" s="668"/>
      <c r="BA1325" s="668"/>
      <c r="BB1325" s="668"/>
      <c r="BC1325" s="668"/>
      <c r="BD1325" s="668"/>
      <c r="BE1325" s="668"/>
      <c r="BF1325" s="668"/>
      <c r="BG1325" s="668"/>
      <c r="BH1325" s="668"/>
      <c r="BI1325" s="668"/>
      <c r="BJ1325" s="668"/>
      <c r="BK1325" s="668"/>
      <c r="BL1325" s="668"/>
      <c r="BM1325" s="668"/>
      <c r="BN1325" s="668"/>
      <c r="BO1325" s="668"/>
      <c r="BP1325" s="668"/>
      <c r="BQ1325" s="668"/>
      <c r="BR1325" s="668"/>
      <c r="BS1325" s="668"/>
      <c r="BT1325" s="668"/>
      <c r="BU1325" s="668"/>
      <c r="BV1325" s="668"/>
      <c r="BW1325" s="668"/>
      <c r="BX1325" s="668"/>
      <c r="BY1325" s="668"/>
      <c r="BZ1325" s="668"/>
      <c r="CA1325" s="668"/>
      <c r="CB1325" s="668"/>
      <c r="CC1325" s="668"/>
      <c r="CD1325" s="668"/>
      <c r="CE1325" s="668"/>
      <c r="CF1325" s="668"/>
      <c r="CG1325" s="668"/>
      <c r="CH1325" s="668"/>
      <c r="CI1325" s="668"/>
      <c r="CJ1325" s="668"/>
      <c r="CK1325" s="668"/>
      <c r="CL1325" s="668"/>
      <c r="CM1325" s="668"/>
      <c r="CN1325" s="668"/>
      <c r="CO1325" s="668"/>
      <c r="CP1325" s="668"/>
      <c r="CQ1325" s="668"/>
      <c r="CR1325" s="668"/>
      <c r="CS1325" s="668"/>
      <c r="CT1325" s="668"/>
      <c r="CU1325" s="668"/>
      <c r="CV1325" s="668"/>
      <c r="CW1325" s="668"/>
      <c r="CX1325" s="668"/>
      <c r="CY1325" s="668"/>
      <c r="CZ1325" s="668"/>
      <c r="DA1325" s="668"/>
      <c r="DB1325" s="668"/>
      <c r="DC1325" s="668"/>
      <c r="DD1325" s="668"/>
      <c r="DE1325" s="668"/>
      <c r="DF1325" s="668"/>
      <c r="DG1325" s="668"/>
      <c r="DH1325" s="668"/>
      <c r="DI1325" s="668"/>
      <c r="DJ1325" s="668"/>
      <c r="DK1325" s="668"/>
      <c r="DL1325" s="668"/>
      <c r="DM1325" s="668"/>
      <c r="DN1325" s="668"/>
      <c r="DO1325" s="668"/>
      <c r="DP1325" s="668"/>
      <c r="DQ1325" s="668"/>
      <c r="DR1325" s="668"/>
      <c r="DS1325" s="668"/>
      <c r="DT1325" s="668"/>
      <c r="DU1325" s="668"/>
      <c r="DV1325" s="668"/>
      <c r="DW1325" s="668"/>
      <c r="DX1325" s="668"/>
      <c r="DY1325" s="668"/>
      <c r="DZ1325" s="668"/>
      <c r="EA1325" s="668"/>
      <c r="EB1325" s="668"/>
      <c r="EC1325" s="668"/>
      <c r="ED1325" s="668"/>
      <c r="EE1325" s="668"/>
      <c r="EF1325" s="668"/>
      <c r="EG1325" s="668"/>
      <c r="EH1325" s="668"/>
      <c r="EI1325" s="668"/>
      <c r="EJ1325" s="668"/>
      <c r="EK1325" s="668"/>
      <c r="EL1325" s="668"/>
      <c r="EM1325" s="668"/>
      <c r="EN1325" s="668"/>
      <c r="EO1325" s="668"/>
      <c r="EP1325" s="668"/>
      <c r="EQ1325" s="668"/>
      <c r="ER1325" s="668"/>
      <c r="ES1325" s="668"/>
      <c r="ET1325" s="668"/>
      <c r="EU1325" s="668"/>
      <c r="EV1325" s="668"/>
      <c r="EW1325" s="668"/>
      <c r="EX1325" s="668"/>
      <c r="EY1325" s="668"/>
      <c r="EZ1325" s="668"/>
      <c r="FA1325" s="668"/>
      <c r="FB1325" s="668"/>
      <c r="FC1325" s="668"/>
      <c r="FD1325" s="668"/>
      <c r="FE1325" s="668"/>
      <c r="FF1325" s="668"/>
    </row>
    <row r="1326" spans="1:162" s="678" customFormat="1" ht="24" customHeight="1" thickTop="1" thickBot="1">
      <c r="A1326" s="424" t="s">
        <v>1735</v>
      </c>
      <c r="B1326" s="424"/>
      <c r="C1326" s="425"/>
      <c r="D1326" s="426" t="s">
        <v>1736</v>
      </c>
      <c r="E1326" s="427">
        <v>190065400</v>
      </c>
      <c r="F1326" s="427">
        <v>5334600</v>
      </c>
      <c r="G1326" s="439">
        <v>195400000</v>
      </c>
      <c r="H1326" s="667"/>
      <c r="I1326" s="675" t="s">
        <v>1735</v>
      </c>
      <c r="J1326" s="675"/>
      <c r="K1326" s="676"/>
      <c r="L1326" s="587" t="s">
        <v>4357</v>
      </c>
      <c r="M1326" s="984">
        <f t="shared" si="60"/>
        <v>190065400</v>
      </c>
      <c r="N1326" s="984">
        <f t="shared" si="61"/>
        <v>5334600</v>
      </c>
      <c r="O1326" s="984">
        <f t="shared" si="62"/>
        <v>195400000</v>
      </c>
      <c r="P1326" s="667"/>
      <c r="Q1326" s="667"/>
      <c r="R1326" s="667"/>
      <c r="S1326" s="667"/>
      <c r="T1326" s="667"/>
      <c r="U1326" s="667"/>
      <c r="V1326" s="667"/>
      <c r="W1326" s="667"/>
      <c r="X1326" s="667"/>
      <c r="Y1326" s="667"/>
      <c r="Z1326" s="667"/>
      <c r="AA1326" s="667"/>
      <c r="AB1326" s="667"/>
      <c r="AC1326" s="667"/>
      <c r="AD1326" s="667"/>
      <c r="AE1326" s="667"/>
      <c r="AF1326" s="667"/>
      <c r="AG1326" s="667"/>
      <c r="AH1326" s="667"/>
      <c r="AI1326" s="667"/>
      <c r="AJ1326" s="667"/>
      <c r="AK1326" s="668"/>
      <c r="AL1326" s="668"/>
      <c r="AM1326" s="668"/>
      <c r="AN1326" s="668"/>
      <c r="AO1326" s="668"/>
      <c r="AP1326" s="668"/>
      <c r="AQ1326" s="668"/>
      <c r="AR1326" s="668"/>
      <c r="AS1326" s="668"/>
      <c r="AT1326" s="668"/>
      <c r="AU1326" s="668"/>
      <c r="AV1326" s="668"/>
      <c r="AW1326" s="668"/>
      <c r="AX1326" s="668"/>
      <c r="AY1326" s="668"/>
      <c r="AZ1326" s="668"/>
      <c r="BA1326" s="668"/>
      <c r="BB1326" s="668"/>
      <c r="BC1326" s="668"/>
      <c r="BD1326" s="668"/>
      <c r="BE1326" s="668"/>
      <c r="BF1326" s="668"/>
      <c r="BG1326" s="668"/>
      <c r="BH1326" s="668"/>
      <c r="BI1326" s="668"/>
      <c r="BJ1326" s="668"/>
      <c r="BK1326" s="668"/>
      <c r="BL1326" s="668"/>
      <c r="BM1326" s="668"/>
      <c r="BN1326" s="668"/>
      <c r="BO1326" s="668"/>
      <c r="BP1326" s="668"/>
      <c r="BQ1326" s="668"/>
      <c r="BR1326" s="668"/>
      <c r="BS1326" s="668"/>
      <c r="BT1326" s="668"/>
      <c r="BU1326" s="668"/>
      <c r="BV1326" s="668"/>
      <c r="BW1326" s="668"/>
      <c r="BX1326" s="668"/>
      <c r="BY1326" s="668"/>
      <c r="BZ1326" s="668"/>
      <c r="CA1326" s="668"/>
      <c r="CB1326" s="668"/>
      <c r="CC1326" s="668"/>
      <c r="CD1326" s="668"/>
      <c r="CE1326" s="668"/>
      <c r="CF1326" s="668"/>
      <c r="CG1326" s="668"/>
      <c r="CH1326" s="668"/>
      <c r="CI1326" s="668"/>
      <c r="CJ1326" s="668"/>
      <c r="CK1326" s="668"/>
      <c r="CL1326" s="668"/>
      <c r="CM1326" s="668"/>
      <c r="CN1326" s="668"/>
      <c r="CO1326" s="668"/>
      <c r="CP1326" s="668"/>
      <c r="CQ1326" s="668"/>
      <c r="CR1326" s="668"/>
      <c r="CS1326" s="668"/>
      <c r="CT1326" s="668"/>
      <c r="CU1326" s="668"/>
      <c r="CV1326" s="668"/>
      <c r="CW1326" s="668"/>
      <c r="CX1326" s="668"/>
      <c r="CY1326" s="668"/>
      <c r="CZ1326" s="668"/>
      <c r="DA1326" s="668"/>
      <c r="DB1326" s="668"/>
      <c r="DC1326" s="668"/>
      <c r="DD1326" s="668"/>
      <c r="DE1326" s="668"/>
      <c r="DF1326" s="668"/>
      <c r="DG1326" s="668"/>
      <c r="DH1326" s="668"/>
      <c r="DI1326" s="668"/>
      <c r="DJ1326" s="668"/>
      <c r="DK1326" s="668"/>
      <c r="DL1326" s="668"/>
      <c r="DM1326" s="668"/>
      <c r="DN1326" s="668"/>
      <c r="DO1326" s="668"/>
      <c r="DP1326" s="668"/>
      <c r="DQ1326" s="668"/>
      <c r="DR1326" s="668"/>
      <c r="DS1326" s="668"/>
      <c r="DT1326" s="668"/>
      <c r="DU1326" s="668"/>
      <c r="DV1326" s="668"/>
      <c r="DW1326" s="668"/>
      <c r="DX1326" s="668"/>
      <c r="DY1326" s="668"/>
      <c r="DZ1326" s="668"/>
      <c r="EA1326" s="668"/>
      <c r="EB1326" s="668"/>
      <c r="EC1326" s="668"/>
      <c r="ED1326" s="668"/>
      <c r="EE1326" s="668"/>
      <c r="EF1326" s="668"/>
      <c r="EG1326" s="668"/>
      <c r="EH1326" s="668"/>
      <c r="EI1326" s="668"/>
      <c r="EJ1326" s="668"/>
      <c r="EK1326" s="668"/>
      <c r="EL1326" s="668"/>
      <c r="EM1326" s="668"/>
      <c r="EN1326" s="668"/>
      <c r="EO1326" s="668"/>
      <c r="EP1326" s="668"/>
      <c r="EQ1326" s="668"/>
      <c r="ER1326" s="668"/>
      <c r="ES1326" s="668"/>
      <c r="ET1326" s="668"/>
      <c r="EU1326" s="668"/>
      <c r="EV1326" s="668"/>
      <c r="EW1326" s="668"/>
      <c r="EX1326" s="668"/>
      <c r="EY1326" s="668"/>
      <c r="EZ1326" s="668"/>
      <c r="FA1326" s="668"/>
      <c r="FB1326" s="668"/>
      <c r="FC1326" s="668"/>
      <c r="FD1326" s="668"/>
      <c r="FE1326" s="668"/>
      <c r="FF1326" s="668"/>
    </row>
    <row r="1327" spans="1:162" s="740" customFormat="1" ht="24" customHeight="1" thickTop="1">
      <c r="A1327" s="440"/>
      <c r="B1327" s="441" t="s">
        <v>592</v>
      </c>
      <c r="C1327" s="441"/>
      <c r="D1327" s="442" t="s">
        <v>593</v>
      </c>
      <c r="E1327" s="443">
        <v>33126199.999999996</v>
      </c>
      <c r="F1327" s="443">
        <v>0</v>
      </c>
      <c r="G1327" s="443">
        <v>33126199.999999996</v>
      </c>
      <c r="H1327" s="667"/>
      <c r="I1327" s="706"/>
      <c r="J1327" s="707" t="s">
        <v>592</v>
      </c>
      <c r="K1327" s="707"/>
      <c r="L1327" s="594" t="s">
        <v>4358</v>
      </c>
      <c r="M1327" s="986">
        <f t="shared" si="60"/>
        <v>33126199.999999996</v>
      </c>
      <c r="N1327" s="986">
        <f t="shared" si="61"/>
        <v>0</v>
      </c>
      <c r="O1327" s="986">
        <f t="shared" si="62"/>
        <v>33126199.999999996</v>
      </c>
      <c r="P1327" s="667"/>
      <c r="Q1327" s="667"/>
      <c r="R1327" s="667"/>
      <c r="S1327" s="667"/>
      <c r="T1327" s="667"/>
      <c r="U1327" s="667"/>
      <c r="V1327" s="667"/>
      <c r="W1327" s="667"/>
      <c r="X1327" s="667"/>
      <c r="Y1327" s="667"/>
      <c r="Z1327" s="667"/>
      <c r="AA1327" s="667"/>
      <c r="AB1327" s="667"/>
      <c r="AC1327" s="667"/>
      <c r="AD1327" s="667"/>
      <c r="AE1327" s="667"/>
      <c r="AF1327" s="667"/>
      <c r="AG1327" s="667"/>
      <c r="AH1327" s="667"/>
      <c r="AI1327" s="667"/>
      <c r="AJ1327" s="667"/>
      <c r="AK1327" s="668"/>
      <c r="AL1327" s="668"/>
      <c r="AM1327" s="668"/>
      <c r="AN1327" s="668"/>
      <c r="AO1327" s="668"/>
      <c r="AP1327" s="668"/>
      <c r="AQ1327" s="668"/>
      <c r="AR1327" s="668"/>
      <c r="AS1327" s="668"/>
      <c r="AT1327" s="668"/>
      <c r="AU1327" s="668"/>
      <c r="AV1327" s="668"/>
      <c r="AW1327" s="668"/>
      <c r="AX1327" s="668"/>
      <c r="AY1327" s="668"/>
      <c r="AZ1327" s="668"/>
      <c r="BA1327" s="668"/>
      <c r="BB1327" s="668"/>
      <c r="BC1327" s="668"/>
      <c r="BD1327" s="668"/>
      <c r="BE1327" s="668"/>
      <c r="BF1327" s="668"/>
      <c r="BG1327" s="668"/>
      <c r="BH1327" s="668"/>
      <c r="BI1327" s="668"/>
      <c r="BJ1327" s="668"/>
      <c r="BK1327" s="668"/>
      <c r="BL1327" s="668"/>
      <c r="BM1327" s="668"/>
      <c r="BN1327" s="668"/>
      <c r="BO1327" s="668"/>
      <c r="BP1327" s="668"/>
      <c r="BQ1327" s="668"/>
      <c r="BR1327" s="668"/>
      <c r="BS1327" s="668"/>
      <c r="BT1327" s="668"/>
      <c r="BU1327" s="668"/>
      <c r="BV1327" s="668"/>
      <c r="BW1327" s="668"/>
      <c r="BX1327" s="668"/>
      <c r="BY1327" s="668"/>
      <c r="BZ1327" s="668"/>
      <c r="CA1327" s="668"/>
      <c r="CB1327" s="668"/>
      <c r="CC1327" s="668"/>
      <c r="CD1327" s="668"/>
      <c r="CE1327" s="668"/>
      <c r="CF1327" s="668"/>
      <c r="CG1327" s="668"/>
      <c r="CH1327" s="668"/>
      <c r="CI1327" s="668"/>
      <c r="CJ1327" s="668"/>
      <c r="CK1327" s="668"/>
      <c r="CL1327" s="668"/>
      <c r="CM1327" s="668"/>
      <c r="CN1327" s="668"/>
      <c r="CO1327" s="668"/>
      <c r="CP1327" s="668"/>
      <c r="CQ1327" s="668"/>
      <c r="CR1327" s="668"/>
      <c r="CS1327" s="668"/>
      <c r="CT1327" s="668"/>
      <c r="CU1327" s="668"/>
      <c r="CV1327" s="668"/>
      <c r="CW1327" s="668"/>
      <c r="CX1327" s="668"/>
      <c r="CY1327" s="668"/>
      <c r="CZ1327" s="668"/>
      <c r="DA1327" s="668"/>
      <c r="DB1327" s="668"/>
      <c r="DC1327" s="668"/>
      <c r="DD1327" s="668"/>
      <c r="DE1327" s="668"/>
      <c r="DF1327" s="668"/>
      <c r="DG1327" s="668"/>
      <c r="DH1327" s="668"/>
      <c r="DI1327" s="668"/>
      <c r="DJ1327" s="668"/>
      <c r="DK1327" s="668"/>
      <c r="DL1327" s="668"/>
      <c r="DM1327" s="668"/>
      <c r="DN1327" s="668"/>
      <c r="DO1327" s="668"/>
      <c r="DP1327" s="668"/>
      <c r="DQ1327" s="668"/>
      <c r="DR1327" s="668"/>
      <c r="DS1327" s="668"/>
      <c r="DT1327" s="668"/>
      <c r="DU1327" s="668"/>
      <c r="DV1327" s="668"/>
      <c r="DW1327" s="668"/>
      <c r="DX1327" s="668"/>
      <c r="DY1327" s="668"/>
      <c r="DZ1327" s="668"/>
      <c r="EA1327" s="668"/>
      <c r="EB1327" s="668"/>
      <c r="EC1327" s="668"/>
      <c r="ED1327" s="668"/>
      <c r="EE1327" s="668"/>
      <c r="EF1327" s="668"/>
      <c r="EG1327" s="668"/>
      <c r="EH1327" s="668"/>
      <c r="EI1327" s="668"/>
      <c r="EJ1327" s="668"/>
      <c r="EK1327" s="668"/>
      <c r="EL1327" s="668"/>
      <c r="EM1327" s="668"/>
      <c r="EN1327" s="668"/>
      <c r="EO1327" s="668"/>
      <c r="EP1327" s="668"/>
      <c r="EQ1327" s="668"/>
      <c r="ER1327" s="668"/>
      <c r="ES1327" s="668"/>
      <c r="ET1327" s="668"/>
      <c r="EU1327" s="668"/>
      <c r="EV1327" s="668"/>
      <c r="EW1327" s="668"/>
      <c r="EX1327" s="668"/>
      <c r="EY1327" s="668"/>
      <c r="EZ1327" s="668"/>
      <c r="FA1327" s="668"/>
      <c r="FB1327" s="668"/>
      <c r="FC1327" s="668"/>
      <c r="FD1327" s="668"/>
      <c r="FE1327" s="668"/>
      <c r="FF1327" s="668"/>
    </row>
    <row r="1328" spans="1:162" s="668" customFormat="1" ht="24" customHeight="1">
      <c r="A1328" s="414"/>
      <c r="B1328" s="415"/>
      <c r="C1328" s="414" t="s">
        <v>592</v>
      </c>
      <c r="D1328" s="416" t="s">
        <v>594</v>
      </c>
      <c r="E1328" s="417">
        <v>33126199.999999996</v>
      </c>
      <c r="F1328" s="417">
        <v>0</v>
      </c>
      <c r="G1328" s="417">
        <v>33126199.999999996</v>
      </c>
      <c r="H1328" s="667"/>
      <c r="I1328" s="665"/>
      <c r="J1328" s="666"/>
      <c r="K1328" s="665" t="s">
        <v>592</v>
      </c>
      <c r="L1328" s="585" t="s">
        <v>3327</v>
      </c>
      <c r="M1328" s="981">
        <f t="shared" si="60"/>
        <v>33126199.999999996</v>
      </c>
      <c r="N1328" s="981">
        <f t="shared" si="61"/>
        <v>0</v>
      </c>
      <c r="O1328" s="981">
        <f t="shared" si="62"/>
        <v>33126199.999999996</v>
      </c>
      <c r="P1328" s="667"/>
      <c r="Q1328" s="667"/>
      <c r="R1328" s="667"/>
      <c r="S1328" s="667"/>
      <c r="T1328" s="667"/>
      <c r="U1328" s="667"/>
      <c r="V1328" s="667"/>
      <c r="W1328" s="667"/>
      <c r="X1328" s="667"/>
      <c r="Y1328" s="667"/>
      <c r="Z1328" s="667"/>
      <c r="AA1328" s="667"/>
      <c r="AB1328" s="667"/>
      <c r="AC1328" s="667"/>
      <c r="AD1328" s="667"/>
      <c r="AE1328" s="667"/>
      <c r="AF1328" s="667"/>
      <c r="AG1328" s="667"/>
      <c r="AH1328" s="667"/>
      <c r="AI1328" s="667"/>
      <c r="AJ1328" s="667"/>
    </row>
    <row r="1329" spans="1:162" s="672" customFormat="1" ht="24" customHeight="1">
      <c r="A1329" s="385"/>
      <c r="B1329" s="385" t="s">
        <v>595</v>
      </c>
      <c r="C1329" s="384"/>
      <c r="D1329" s="418" t="s">
        <v>1031</v>
      </c>
      <c r="E1329" s="419">
        <v>109893900</v>
      </c>
      <c r="F1329" s="419">
        <v>5334600</v>
      </c>
      <c r="G1329" s="417">
        <v>115228500</v>
      </c>
      <c r="H1329" s="667"/>
      <c r="I1329" s="669"/>
      <c r="J1329" s="669" t="s">
        <v>595</v>
      </c>
      <c r="K1329" s="670"/>
      <c r="L1329" s="586" t="s">
        <v>4359</v>
      </c>
      <c r="M1329" s="982">
        <f t="shared" si="60"/>
        <v>109893900</v>
      </c>
      <c r="N1329" s="982">
        <f t="shared" si="61"/>
        <v>5334600</v>
      </c>
      <c r="O1329" s="982">
        <f t="shared" si="62"/>
        <v>115228500</v>
      </c>
      <c r="P1329" s="667"/>
      <c r="Q1329" s="667"/>
      <c r="R1329" s="667"/>
      <c r="S1329" s="667"/>
      <c r="T1329" s="667"/>
      <c r="U1329" s="667"/>
      <c r="V1329" s="667"/>
      <c r="W1329" s="667"/>
      <c r="X1329" s="667"/>
      <c r="Y1329" s="667"/>
      <c r="Z1329" s="667"/>
      <c r="AA1329" s="667"/>
      <c r="AB1329" s="667"/>
      <c r="AC1329" s="667"/>
      <c r="AD1329" s="667"/>
      <c r="AE1329" s="667"/>
      <c r="AF1329" s="667"/>
      <c r="AG1329" s="667"/>
      <c r="AH1329" s="667"/>
      <c r="AI1329" s="667"/>
      <c r="AJ1329" s="667"/>
      <c r="AK1329" s="668"/>
      <c r="AL1329" s="668"/>
      <c r="AM1329" s="668"/>
      <c r="AN1329" s="668"/>
      <c r="AO1329" s="668"/>
      <c r="AP1329" s="668"/>
      <c r="AQ1329" s="668"/>
      <c r="AR1329" s="668"/>
      <c r="AS1329" s="668"/>
      <c r="AT1329" s="668"/>
      <c r="AU1329" s="668"/>
      <c r="AV1329" s="668"/>
      <c r="AW1329" s="668"/>
      <c r="AX1329" s="668"/>
      <c r="AY1329" s="668"/>
      <c r="AZ1329" s="668"/>
      <c r="BA1329" s="668"/>
      <c r="BB1329" s="668"/>
      <c r="BC1329" s="668"/>
      <c r="BD1329" s="668"/>
      <c r="BE1329" s="668"/>
      <c r="BF1329" s="668"/>
      <c r="BG1329" s="668"/>
      <c r="BH1329" s="668"/>
      <c r="BI1329" s="668"/>
      <c r="BJ1329" s="668"/>
      <c r="BK1329" s="668"/>
      <c r="BL1329" s="668"/>
      <c r="BM1329" s="668"/>
      <c r="BN1329" s="668"/>
      <c r="BO1329" s="668"/>
      <c r="BP1329" s="668"/>
      <c r="BQ1329" s="668"/>
      <c r="BR1329" s="668"/>
      <c r="BS1329" s="668"/>
      <c r="BT1329" s="668"/>
      <c r="BU1329" s="668"/>
      <c r="BV1329" s="668"/>
      <c r="BW1329" s="668"/>
      <c r="BX1329" s="668"/>
      <c r="BY1329" s="668"/>
      <c r="BZ1329" s="668"/>
      <c r="CA1329" s="668"/>
      <c r="CB1329" s="668"/>
      <c r="CC1329" s="668"/>
      <c r="CD1329" s="668"/>
      <c r="CE1329" s="668"/>
      <c r="CF1329" s="668"/>
      <c r="CG1329" s="668"/>
      <c r="CH1329" s="668"/>
      <c r="CI1329" s="668"/>
      <c r="CJ1329" s="668"/>
      <c r="CK1329" s="668"/>
      <c r="CL1329" s="668"/>
      <c r="CM1329" s="668"/>
      <c r="CN1329" s="668"/>
      <c r="CO1329" s="668"/>
      <c r="CP1329" s="668"/>
      <c r="CQ1329" s="668"/>
      <c r="CR1329" s="668"/>
      <c r="CS1329" s="668"/>
      <c r="CT1329" s="668"/>
      <c r="CU1329" s="668"/>
      <c r="CV1329" s="668"/>
      <c r="CW1329" s="668"/>
      <c r="CX1329" s="668"/>
      <c r="CY1329" s="668"/>
      <c r="CZ1329" s="668"/>
      <c r="DA1329" s="668"/>
      <c r="DB1329" s="668"/>
      <c r="DC1329" s="668"/>
      <c r="DD1329" s="668"/>
      <c r="DE1329" s="668"/>
      <c r="DF1329" s="668"/>
      <c r="DG1329" s="668"/>
      <c r="DH1329" s="668"/>
      <c r="DI1329" s="668"/>
      <c r="DJ1329" s="668"/>
      <c r="DK1329" s="668"/>
      <c r="DL1329" s="668"/>
      <c r="DM1329" s="668"/>
      <c r="DN1329" s="668"/>
      <c r="DO1329" s="668"/>
      <c r="DP1329" s="668"/>
      <c r="DQ1329" s="668"/>
      <c r="DR1329" s="668"/>
      <c r="DS1329" s="668"/>
      <c r="DT1329" s="668"/>
      <c r="DU1329" s="668"/>
      <c r="DV1329" s="668"/>
      <c r="DW1329" s="668"/>
      <c r="DX1329" s="668"/>
      <c r="DY1329" s="668"/>
      <c r="DZ1329" s="668"/>
      <c r="EA1329" s="668"/>
      <c r="EB1329" s="668"/>
      <c r="EC1329" s="668"/>
      <c r="ED1329" s="668"/>
      <c r="EE1329" s="668"/>
      <c r="EF1329" s="668"/>
      <c r="EG1329" s="668"/>
      <c r="EH1329" s="668"/>
      <c r="EI1329" s="668"/>
      <c r="EJ1329" s="668"/>
      <c r="EK1329" s="668"/>
      <c r="EL1329" s="668"/>
      <c r="EM1329" s="668"/>
      <c r="EN1329" s="668"/>
      <c r="EO1329" s="668"/>
      <c r="EP1329" s="668"/>
      <c r="EQ1329" s="668"/>
      <c r="ER1329" s="668"/>
      <c r="ES1329" s="668"/>
      <c r="ET1329" s="668"/>
      <c r="EU1329" s="668"/>
      <c r="EV1329" s="668"/>
      <c r="EW1329" s="668"/>
      <c r="EX1329" s="668"/>
      <c r="EY1329" s="668"/>
      <c r="EZ1329" s="668"/>
      <c r="FA1329" s="668"/>
      <c r="FB1329" s="668"/>
      <c r="FC1329" s="668"/>
      <c r="FD1329" s="668"/>
      <c r="FE1329" s="668"/>
      <c r="FF1329" s="668"/>
    </row>
    <row r="1330" spans="1:162" s="668" customFormat="1" ht="24" customHeight="1">
      <c r="A1330" s="385"/>
      <c r="B1330" s="384"/>
      <c r="C1330" s="385" t="s">
        <v>592</v>
      </c>
      <c r="D1330" s="418" t="s">
        <v>1032</v>
      </c>
      <c r="E1330" s="419">
        <v>109893900</v>
      </c>
      <c r="F1330" s="419">
        <v>5334600</v>
      </c>
      <c r="G1330" s="417">
        <v>115228500</v>
      </c>
      <c r="H1330" s="667"/>
      <c r="I1330" s="669"/>
      <c r="J1330" s="670"/>
      <c r="K1330" s="669" t="s">
        <v>592</v>
      </c>
      <c r="L1330" s="586" t="s">
        <v>4345</v>
      </c>
      <c r="M1330" s="982">
        <f t="shared" si="60"/>
        <v>109893900</v>
      </c>
      <c r="N1330" s="982">
        <f t="shared" si="61"/>
        <v>5334600</v>
      </c>
      <c r="O1330" s="982">
        <f t="shared" si="62"/>
        <v>115228500</v>
      </c>
      <c r="P1330" s="667"/>
      <c r="Q1330" s="667"/>
      <c r="R1330" s="667"/>
      <c r="S1330" s="667"/>
      <c r="T1330" s="667"/>
      <c r="U1330" s="667"/>
      <c r="V1330" s="667"/>
      <c r="W1330" s="667"/>
      <c r="X1330" s="667"/>
      <c r="Y1330" s="667"/>
      <c r="Z1330" s="667"/>
      <c r="AA1330" s="667"/>
      <c r="AB1330" s="667"/>
      <c r="AC1330" s="667"/>
      <c r="AD1330" s="667"/>
      <c r="AE1330" s="667"/>
      <c r="AF1330" s="667"/>
      <c r="AG1330" s="667"/>
      <c r="AH1330" s="667"/>
      <c r="AI1330" s="667"/>
      <c r="AJ1330" s="667"/>
    </row>
    <row r="1331" spans="1:162" s="668" customFormat="1" ht="24" customHeight="1">
      <c r="A1331" s="385"/>
      <c r="B1331" s="385" t="s">
        <v>599</v>
      </c>
      <c r="C1331" s="384"/>
      <c r="D1331" s="418" t="s">
        <v>962</v>
      </c>
      <c r="E1331" s="419">
        <v>47045300</v>
      </c>
      <c r="F1331" s="419">
        <v>0</v>
      </c>
      <c r="G1331" s="417">
        <v>47045300</v>
      </c>
      <c r="H1331" s="667"/>
      <c r="I1331" s="669"/>
      <c r="J1331" s="669" t="s">
        <v>599</v>
      </c>
      <c r="K1331" s="670"/>
      <c r="L1331" s="586" t="s">
        <v>4360</v>
      </c>
      <c r="M1331" s="982">
        <f t="shared" si="60"/>
        <v>47045300</v>
      </c>
      <c r="N1331" s="982">
        <f t="shared" si="61"/>
        <v>0</v>
      </c>
      <c r="O1331" s="982">
        <f t="shared" si="62"/>
        <v>47045300</v>
      </c>
      <c r="P1331" s="667"/>
      <c r="Q1331" s="667"/>
      <c r="R1331" s="667"/>
      <c r="S1331" s="667"/>
      <c r="T1331" s="667"/>
      <c r="U1331" s="667"/>
      <c r="V1331" s="667"/>
      <c r="W1331" s="667"/>
      <c r="X1331" s="667"/>
      <c r="Y1331" s="667"/>
      <c r="Z1331" s="667"/>
      <c r="AA1331" s="667"/>
      <c r="AB1331" s="667"/>
      <c r="AC1331" s="667"/>
      <c r="AD1331" s="667"/>
      <c r="AE1331" s="667"/>
      <c r="AF1331" s="667"/>
      <c r="AG1331" s="667"/>
      <c r="AH1331" s="667"/>
      <c r="AI1331" s="667"/>
      <c r="AJ1331" s="667"/>
    </row>
    <row r="1332" spans="1:162" s="672" customFormat="1" ht="24" customHeight="1">
      <c r="A1332" s="385"/>
      <c r="B1332" s="384"/>
      <c r="C1332" s="385" t="s">
        <v>592</v>
      </c>
      <c r="D1332" s="418" t="s">
        <v>1715</v>
      </c>
      <c r="E1332" s="419">
        <v>47045300</v>
      </c>
      <c r="F1332" s="419">
        <v>0</v>
      </c>
      <c r="G1332" s="417">
        <v>47045300</v>
      </c>
      <c r="H1332" s="667"/>
      <c r="I1332" s="669"/>
      <c r="J1332" s="670"/>
      <c r="K1332" s="669" t="s">
        <v>592</v>
      </c>
      <c r="L1332" s="586" t="s">
        <v>4361</v>
      </c>
      <c r="M1332" s="982">
        <f t="shared" si="60"/>
        <v>47045300</v>
      </c>
      <c r="N1332" s="982">
        <f t="shared" si="61"/>
        <v>0</v>
      </c>
      <c r="O1332" s="982">
        <f t="shared" si="62"/>
        <v>47045300</v>
      </c>
      <c r="P1332" s="667"/>
      <c r="Q1332" s="667"/>
      <c r="R1332" s="667"/>
      <c r="S1332" s="667"/>
      <c r="T1332" s="667"/>
      <c r="U1332" s="667"/>
      <c r="V1332" s="667"/>
      <c r="W1332" s="667"/>
      <c r="X1332" s="667"/>
      <c r="Y1332" s="667"/>
      <c r="Z1332" s="667"/>
      <c r="AA1332" s="667"/>
      <c r="AB1332" s="667"/>
      <c r="AC1332" s="667"/>
      <c r="AD1332" s="667"/>
      <c r="AE1332" s="667"/>
      <c r="AF1332" s="667"/>
      <c r="AG1332" s="667"/>
      <c r="AH1332" s="667"/>
      <c r="AI1332" s="667"/>
      <c r="AJ1332" s="667"/>
      <c r="AK1332" s="668"/>
      <c r="AL1332" s="668"/>
      <c r="AM1332" s="668"/>
      <c r="AN1332" s="668"/>
      <c r="AO1332" s="668"/>
      <c r="AP1332" s="668"/>
      <c r="AQ1332" s="668"/>
      <c r="AR1332" s="668"/>
      <c r="AS1332" s="668"/>
      <c r="AT1332" s="668"/>
      <c r="AU1332" s="668"/>
      <c r="AV1332" s="668"/>
      <c r="AW1332" s="668"/>
      <c r="AX1332" s="668"/>
      <c r="AY1332" s="668"/>
      <c r="AZ1332" s="668"/>
      <c r="BA1332" s="668"/>
      <c r="BB1332" s="668"/>
      <c r="BC1332" s="668"/>
      <c r="BD1332" s="668"/>
      <c r="BE1332" s="668"/>
      <c r="BF1332" s="668"/>
      <c r="BG1332" s="668"/>
      <c r="BH1332" s="668"/>
      <c r="BI1332" s="668"/>
      <c r="BJ1332" s="668"/>
      <c r="BK1332" s="668"/>
      <c r="BL1332" s="668"/>
      <c r="BM1332" s="668"/>
      <c r="BN1332" s="668"/>
      <c r="BO1332" s="668"/>
      <c r="BP1332" s="668"/>
      <c r="BQ1332" s="668"/>
      <c r="BR1332" s="668"/>
      <c r="BS1332" s="668"/>
      <c r="BT1332" s="668"/>
      <c r="BU1332" s="668"/>
      <c r="BV1332" s="668"/>
      <c r="BW1332" s="668"/>
      <c r="BX1332" s="668"/>
      <c r="BY1332" s="668"/>
      <c r="BZ1332" s="668"/>
      <c r="CA1332" s="668"/>
      <c r="CB1332" s="668"/>
      <c r="CC1332" s="668"/>
      <c r="CD1332" s="668"/>
      <c r="CE1332" s="668"/>
      <c r="CF1332" s="668"/>
      <c r="CG1332" s="668"/>
      <c r="CH1332" s="668"/>
      <c r="CI1332" s="668"/>
      <c r="CJ1332" s="668"/>
      <c r="CK1332" s="668"/>
      <c r="CL1332" s="668"/>
      <c r="CM1332" s="668"/>
      <c r="CN1332" s="668"/>
      <c r="CO1332" s="668"/>
      <c r="CP1332" s="668"/>
      <c r="CQ1332" s="668"/>
      <c r="CR1332" s="668"/>
      <c r="CS1332" s="668"/>
      <c r="CT1332" s="668"/>
      <c r="CU1332" s="668"/>
      <c r="CV1332" s="668"/>
      <c r="CW1332" s="668"/>
      <c r="CX1332" s="668"/>
      <c r="CY1332" s="668"/>
      <c r="CZ1332" s="668"/>
      <c r="DA1332" s="668"/>
      <c r="DB1332" s="668"/>
      <c r="DC1332" s="668"/>
      <c r="DD1332" s="668"/>
      <c r="DE1332" s="668"/>
      <c r="DF1332" s="668"/>
      <c r="DG1332" s="668"/>
      <c r="DH1332" s="668"/>
      <c r="DI1332" s="668"/>
      <c r="DJ1332" s="668"/>
      <c r="DK1332" s="668"/>
      <c r="DL1332" s="668"/>
      <c r="DM1332" s="668"/>
      <c r="DN1332" s="668"/>
      <c r="DO1332" s="668"/>
      <c r="DP1332" s="668"/>
      <c r="DQ1332" s="668"/>
      <c r="DR1332" s="668"/>
      <c r="DS1332" s="668"/>
      <c r="DT1332" s="668"/>
      <c r="DU1332" s="668"/>
      <c r="DV1332" s="668"/>
      <c r="DW1332" s="668"/>
      <c r="DX1332" s="668"/>
      <c r="DY1332" s="668"/>
      <c r="DZ1332" s="668"/>
      <c r="EA1332" s="668"/>
      <c r="EB1332" s="668"/>
      <c r="EC1332" s="668"/>
      <c r="ED1332" s="668"/>
      <c r="EE1332" s="668"/>
      <c r="EF1332" s="668"/>
      <c r="EG1332" s="668"/>
      <c r="EH1332" s="668"/>
      <c r="EI1332" s="668"/>
      <c r="EJ1332" s="668"/>
      <c r="EK1332" s="668"/>
      <c r="EL1332" s="668"/>
      <c r="EM1332" s="668"/>
      <c r="EN1332" s="668"/>
      <c r="EO1332" s="668"/>
      <c r="EP1332" s="668"/>
      <c r="EQ1332" s="668"/>
      <c r="ER1332" s="668"/>
      <c r="ES1332" s="668"/>
      <c r="ET1332" s="668"/>
      <c r="EU1332" s="668"/>
      <c r="EV1332" s="668"/>
      <c r="EW1332" s="668"/>
      <c r="EX1332" s="668"/>
      <c r="EY1332" s="668"/>
      <c r="EZ1332" s="668"/>
      <c r="FA1332" s="668"/>
      <c r="FB1332" s="668"/>
      <c r="FC1332" s="668"/>
      <c r="FD1332" s="668"/>
      <c r="FE1332" s="668"/>
      <c r="FF1332" s="668"/>
    </row>
    <row r="1333" spans="1:162" s="678" customFormat="1" ht="24" customHeight="1" thickBot="1">
      <c r="A1333" s="424" t="s">
        <v>1737</v>
      </c>
      <c r="B1333" s="424"/>
      <c r="C1333" s="425"/>
      <c r="D1333" s="426" t="s">
        <v>1738</v>
      </c>
      <c r="E1333" s="427">
        <v>105300000</v>
      </c>
      <c r="F1333" s="427">
        <v>0</v>
      </c>
      <c r="G1333" s="439">
        <v>105300000</v>
      </c>
      <c r="H1333" s="667"/>
      <c r="I1333" s="675" t="s">
        <v>1737</v>
      </c>
      <c r="J1333" s="675"/>
      <c r="K1333" s="676"/>
      <c r="L1333" s="587" t="s">
        <v>4362</v>
      </c>
      <c r="M1333" s="984">
        <f t="shared" si="60"/>
        <v>105300000</v>
      </c>
      <c r="N1333" s="984">
        <f t="shared" si="61"/>
        <v>0</v>
      </c>
      <c r="O1333" s="984">
        <f t="shared" si="62"/>
        <v>105300000</v>
      </c>
      <c r="P1333" s="667"/>
      <c r="Q1333" s="667"/>
      <c r="R1333" s="667"/>
      <c r="S1333" s="667"/>
      <c r="T1333" s="667"/>
      <c r="U1333" s="667"/>
      <c r="V1333" s="667"/>
      <c r="W1333" s="667"/>
      <c r="X1333" s="667"/>
      <c r="Y1333" s="667"/>
      <c r="Z1333" s="667"/>
      <c r="AA1333" s="667"/>
      <c r="AB1333" s="667"/>
      <c r="AC1333" s="667"/>
      <c r="AD1333" s="667"/>
      <c r="AE1333" s="667"/>
      <c r="AF1333" s="667"/>
      <c r="AG1333" s="667"/>
      <c r="AH1333" s="667"/>
      <c r="AI1333" s="667"/>
      <c r="AJ1333" s="667"/>
      <c r="AK1333" s="668"/>
      <c r="AL1333" s="668"/>
      <c r="AM1333" s="668"/>
      <c r="AN1333" s="668"/>
      <c r="AO1333" s="668"/>
      <c r="AP1333" s="668"/>
      <c r="AQ1333" s="668"/>
      <c r="AR1333" s="668"/>
      <c r="AS1333" s="668"/>
      <c r="AT1333" s="668"/>
      <c r="AU1333" s="668"/>
      <c r="AV1333" s="668"/>
      <c r="AW1333" s="668"/>
      <c r="AX1333" s="668"/>
      <c r="AY1333" s="668"/>
      <c r="AZ1333" s="668"/>
      <c r="BA1333" s="668"/>
      <c r="BB1333" s="668"/>
      <c r="BC1333" s="668"/>
      <c r="BD1333" s="668"/>
      <c r="BE1333" s="668"/>
      <c r="BF1333" s="668"/>
      <c r="BG1333" s="668"/>
      <c r="BH1333" s="668"/>
      <c r="BI1333" s="668"/>
      <c r="BJ1333" s="668"/>
      <c r="BK1333" s="668"/>
      <c r="BL1333" s="668"/>
      <c r="BM1333" s="668"/>
      <c r="BN1333" s="668"/>
      <c r="BO1333" s="668"/>
      <c r="BP1333" s="668"/>
      <c r="BQ1333" s="668"/>
      <c r="BR1333" s="668"/>
      <c r="BS1333" s="668"/>
      <c r="BT1333" s="668"/>
      <c r="BU1333" s="668"/>
      <c r="BV1333" s="668"/>
      <c r="BW1333" s="668"/>
      <c r="BX1333" s="668"/>
      <c r="BY1333" s="668"/>
      <c r="BZ1333" s="668"/>
      <c r="CA1333" s="668"/>
      <c r="CB1333" s="668"/>
      <c r="CC1333" s="668"/>
      <c r="CD1333" s="668"/>
      <c r="CE1333" s="668"/>
      <c r="CF1333" s="668"/>
      <c r="CG1333" s="668"/>
      <c r="CH1333" s="668"/>
      <c r="CI1333" s="668"/>
      <c r="CJ1333" s="668"/>
      <c r="CK1333" s="668"/>
      <c r="CL1333" s="668"/>
      <c r="CM1333" s="668"/>
      <c r="CN1333" s="668"/>
      <c r="CO1333" s="668"/>
      <c r="CP1333" s="668"/>
      <c r="CQ1333" s="668"/>
      <c r="CR1333" s="668"/>
      <c r="CS1333" s="668"/>
      <c r="CT1333" s="668"/>
      <c r="CU1333" s="668"/>
      <c r="CV1333" s="668"/>
      <c r="CW1333" s="668"/>
      <c r="CX1333" s="668"/>
      <c r="CY1333" s="668"/>
      <c r="CZ1333" s="668"/>
      <c r="DA1333" s="668"/>
      <c r="DB1333" s="668"/>
      <c r="DC1333" s="668"/>
      <c r="DD1333" s="668"/>
      <c r="DE1333" s="668"/>
      <c r="DF1333" s="668"/>
      <c r="DG1333" s="668"/>
      <c r="DH1333" s="668"/>
      <c r="DI1333" s="668"/>
      <c r="DJ1333" s="668"/>
      <c r="DK1333" s="668"/>
      <c r="DL1333" s="668"/>
      <c r="DM1333" s="668"/>
      <c r="DN1333" s="668"/>
      <c r="DO1333" s="668"/>
      <c r="DP1333" s="668"/>
      <c r="DQ1333" s="668"/>
      <c r="DR1333" s="668"/>
      <c r="DS1333" s="668"/>
      <c r="DT1333" s="668"/>
      <c r="DU1333" s="668"/>
      <c r="DV1333" s="668"/>
      <c r="DW1333" s="668"/>
      <c r="DX1333" s="668"/>
      <c r="DY1333" s="668"/>
      <c r="DZ1333" s="668"/>
      <c r="EA1333" s="668"/>
      <c r="EB1333" s="668"/>
      <c r="EC1333" s="668"/>
      <c r="ED1333" s="668"/>
      <c r="EE1333" s="668"/>
      <c r="EF1333" s="668"/>
      <c r="EG1333" s="668"/>
      <c r="EH1333" s="668"/>
      <c r="EI1333" s="668"/>
      <c r="EJ1333" s="668"/>
      <c r="EK1333" s="668"/>
      <c r="EL1333" s="668"/>
      <c r="EM1333" s="668"/>
      <c r="EN1333" s="668"/>
      <c r="EO1333" s="668"/>
      <c r="EP1333" s="668"/>
      <c r="EQ1333" s="668"/>
      <c r="ER1333" s="668"/>
      <c r="ES1333" s="668"/>
      <c r="ET1333" s="668"/>
      <c r="EU1333" s="668"/>
      <c r="EV1333" s="668"/>
      <c r="EW1333" s="668"/>
      <c r="EX1333" s="668"/>
      <c r="EY1333" s="668"/>
      <c r="EZ1333" s="668"/>
      <c r="FA1333" s="668"/>
      <c r="FB1333" s="668"/>
      <c r="FC1333" s="668"/>
      <c r="FD1333" s="668"/>
      <c r="FE1333" s="668"/>
      <c r="FF1333" s="668"/>
    </row>
    <row r="1334" spans="1:162" s="678" customFormat="1" ht="24" customHeight="1" thickTop="1" thickBot="1">
      <c r="A1334" s="414"/>
      <c r="B1334" s="415" t="s">
        <v>592</v>
      </c>
      <c r="C1334" s="414"/>
      <c r="D1334" s="416" t="s">
        <v>593</v>
      </c>
      <c r="E1334" s="417">
        <v>53579200</v>
      </c>
      <c r="F1334" s="417">
        <v>0</v>
      </c>
      <c r="G1334" s="417">
        <v>53579200</v>
      </c>
      <c r="H1334" s="667"/>
      <c r="I1334" s="665"/>
      <c r="J1334" s="666" t="s">
        <v>592</v>
      </c>
      <c r="K1334" s="665"/>
      <c r="L1334" s="585" t="s">
        <v>3339</v>
      </c>
      <c r="M1334" s="981">
        <f t="shared" si="60"/>
        <v>53579200</v>
      </c>
      <c r="N1334" s="981">
        <f t="shared" si="61"/>
        <v>0</v>
      </c>
      <c r="O1334" s="981">
        <f t="shared" si="62"/>
        <v>53579200</v>
      </c>
      <c r="P1334" s="667"/>
      <c r="Q1334" s="667"/>
      <c r="R1334" s="667"/>
      <c r="S1334" s="667"/>
      <c r="T1334" s="667"/>
      <c r="U1334" s="667"/>
      <c r="V1334" s="667"/>
      <c r="W1334" s="667"/>
      <c r="X1334" s="667"/>
      <c r="Y1334" s="667"/>
      <c r="Z1334" s="667"/>
      <c r="AA1334" s="667"/>
      <c r="AB1334" s="667"/>
      <c r="AC1334" s="667"/>
      <c r="AD1334" s="667"/>
      <c r="AE1334" s="667"/>
      <c r="AF1334" s="667"/>
      <c r="AG1334" s="667"/>
      <c r="AH1334" s="667"/>
      <c r="AI1334" s="667"/>
      <c r="AJ1334" s="667"/>
      <c r="AK1334" s="668"/>
      <c r="AL1334" s="668"/>
      <c r="AM1334" s="668"/>
      <c r="AN1334" s="668"/>
      <c r="AO1334" s="668"/>
      <c r="AP1334" s="668"/>
      <c r="AQ1334" s="668"/>
      <c r="AR1334" s="668"/>
      <c r="AS1334" s="668"/>
      <c r="AT1334" s="668"/>
      <c r="AU1334" s="668"/>
      <c r="AV1334" s="668"/>
      <c r="AW1334" s="668"/>
      <c r="AX1334" s="668"/>
      <c r="AY1334" s="668"/>
      <c r="AZ1334" s="668"/>
      <c r="BA1334" s="668"/>
      <c r="BB1334" s="668"/>
      <c r="BC1334" s="668"/>
      <c r="BD1334" s="668"/>
      <c r="BE1334" s="668"/>
      <c r="BF1334" s="668"/>
      <c r="BG1334" s="668"/>
      <c r="BH1334" s="668"/>
      <c r="BI1334" s="668"/>
      <c r="BJ1334" s="668"/>
      <c r="BK1334" s="668"/>
      <c r="BL1334" s="668"/>
      <c r="BM1334" s="668"/>
      <c r="BN1334" s="668"/>
      <c r="BO1334" s="668"/>
      <c r="BP1334" s="668"/>
      <c r="BQ1334" s="668"/>
      <c r="BR1334" s="668"/>
      <c r="BS1334" s="668"/>
      <c r="BT1334" s="668"/>
      <c r="BU1334" s="668"/>
      <c r="BV1334" s="668"/>
      <c r="BW1334" s="668"/>
      <c r="BX1334" s="668"/>
      <c r="BY1334" s="668"/>
      <c r="BZ1334" s="668"/>
      <c r="CA1334" s="668"/>
      <c r="CB1334" s="668"/>
      <c r="CC1334" s="668"/>
      <c r="CD1334" s="668"/>
      <c r="CE1334" s="668"/>
      <c r="CF1334" s="668"/>
      <c r="CG1334" s="668"/>
      <c r="CH1334" s="668"/>
      <c r="CI1334" s="668"/>
      <c r="CJ1334" s="668"/>
      <c r="CK1334" s="668"/>
      <c r="CL1334" s="668"/>
      <c r="CM1334" s="668"/>
      <c r="CN1334" s="668"/>
      <c r="CO1334" s="668"/>
      <c r="CP1334" s="668"/>
      <c r="CQ1334" s="668"/>
      <c r="CR1334" s="668"/>
      <c r="CS1334" s="668"/>
      <c r="CT1334" s="668"/>
      <c r="CU1334" s="668"/>
      <c r="CV1334" s="668"/>
      <c r="CW1334" s="668"/>
      <c r="CX1334" s="668"/>
      <c r="CY1334" s="668"/>
      <c r="CZ1334" s="668"/>
      <c r="DA1334" s="668"/>
      <c r="DB1334" s="668"/>
      <c r="DC1334" s="668"/>
      <c r="DD1334" s="668"/>
      <c r="DE1334" s="668"/>
      <c r="DF1334" s="668"/>
      <c r="DG1334" s="668"/>
      <c r="DH1334" s="668"/>
      <c r="DI1334" s="668"/>
      <c r="DJ1334" s="668"/>
      <c r="DK1334" s="668"/>
      <c r="DL1334" s="668"/>
      <c r="DM1334" s="668"/>
      <c r="DN1334" s="668"/>
      <c r="DO1334" s="668"/>
      <c r="DP1334" s="668"/>
      <c r="DQ1334" s="668"/>
      <c r="DR1334" s="668"/>
      <c r="DS1334" s="668"/>
      <c r="DT1334" s="668"/>
      <c r="DU1334" s="668"/>
      <c r="DV1334" s="668"/>
      <c r="DW1334" s="668"/>
      <c r="DX1334" s="668"/>
      <c r="DY1334" s="668"/>
      <c r="DZ1334" s="668"/>
      <c r="EA1334" s="668"/>
      <c r="EB1334" s="668"/>
      <c r="EC1334" s="668"/>
      <c r="ED1334" s="668"/>
      <c r="EE1334" s="668"/>
      <c r="EF1334" s="668"/>
      <c r="EG1334" s="668"/>
      <c r="EH1334" s="668"/>
      <c r="EI1334" s="668"/>
      <c r="EJ1334" s="668"/>
      <c r="EK1334" s="668"/>
      <c r="EL1334" s="668"/>
      <c r="EM1334" s="668"/>
      <c r="EN1334" s="668"/>
      <c r="EO1334" s="668"/>
      <c r="EP1334" s="668"/>
      <c r="EQ1334" s="668"/>
      <c r="ER1334" s="668"/>
      <c r="ES1334" s="668"/>
      <c r="ET1334" s="668"/>
      <c r="EU1334" s="668"/>
      <c r="EV1334" s="668"/>
      <c r="EW1334" s="668"/>
      <c r="EX1334" s="668"/>
      <c r="EY1334" s="668"/>
      <c r="EZ1334" s="668"/>
      <c r="FA1334" s="668"/>
      <c r="FB1334" s="668"/>
      <c r="FC1334" s="668"/>
      <c r="FD1334" s="668"/>
      <c r="FE1334" s="668"/>
      <c r="FF1334" s="668"/>
    </row>
    <row r="1335" spans="1:162" s="672" customFormat="1" ht="24" customHeight="1" thickTop="1">
      <c r="A1335" s="385"/>
      <c r="B1335" s="385"/>
      <c r="C1335" s="384" t="s">
        <v>592</v>
      </c>
      <c r="D1335" s="418" t="s">
        <v>594</v>
      </c>
      <c r="E1335" s="419">
        <v>53579200</v>
      </c>
      <c r="F1335" s="419">
        <v>0</v>
      </c>
      <c r="G1335" s="417">
        <v>53579200</v>
      </c>
      <c r="H1335" s="667"/>
      <c r="I1335" s="669"/>
      <c r="J1335" s="669"/>
      <c r="K1335" s="670" t="s">
        <v>592</v>
      </c>
      <c r="L1335" s="586" t="s">
        <v>3327</v>
      </c>
      <c r="M1335" s="982">
        <f t="shared" si="60"/>
        <v>53579200</v>
      </c>
      <c r="N1335" s="982">
        <f t="shared" si="61"/>
        <v>0</v>
      </c>
      <c r="O1335" s="982">
        <f t="shared" si="62"/>
        <v>53579200</v>
      </c>
      <c r="P1335" s="667"/>
      <c r="Q1335" s="667"/>
      <c r="R1335" s="667"/>
      <c r="S1335" s="667"/>
      <c r="T1335" s="667"/>
      <c r="U1335" s="667"/>
      <c r="V1335" s="667"/>
      <c r="W1335" s="667"/>
      <c r="X1335" s="667"/>
      <c r="Y1335" s="667"/>
      <c r="Z1335" s="667"/>
      <c r="AA1335" s="667"/>
      <c r="AB1335" s="667"/>
      <c r="AC1335" s="667"/>
      <c r="AD1335" s="667"/>
      <c r="AE1335" s="667"/>
      <c r="AF1335" s="667"/>
      <c r="AG1335" s="667"/>
      <c r="AH1335" s="667"/>
      <c r="AI1335" s="667"/>
      <c r="AJ1335" s="667"/>
      <c r="AK1335" s="668"/>
      <c r="AL1335" s="668"/>
      <c r="AM1335" s="668"/>
      <c r="AN1335" s="668"/>
      <c r="AO1335" s="668"/>
      <c r="AP1335" s="668"/>
      <c r="AQ1335" s="668"/>
      <c r="AR1335" s="668"/>
      <c r="AS1335" s="668"/>
      <c r="AT1335" s="668"/>
      <c r="AU1335" s="668"/>
      <c r="AV1335" s="668"/>
      <c r="AW1335" s="668"/>
      <c r="AX1335" s="668"/>
      <c r="AY1335" s="668"/>
      <c r="AZ1335" s="668"/>
      <c r="BA1335" s="668"/>
      <c r="BB1335" s="668"/>
      <c r="BC1335" s="668"/>
      <c r="BD1335" s="668"/>
      <c r="BE1335" s="668"/>
      <c r="BF1335" s="668"/>
      <c r="BG1335" s="668"/>
      <c r="BH1335" s="668"/>
      <c r="BI1335" s="668"/>
      <c r="BJ1335" s="668"/>
      <c r="BK1335" s="668"/>
      <c r="BL1335" s="668"/>
      <c r="BM1335" s="668"/>
      <c r="BN1335" s="668"/>
      <c r="BO1335" s="668"/>
      <c r="BP1335" s="668"/>
      <c r="BQ1335" s="668"/>
      <c r="BR1335" s="668"/>
      <c r="BS1335" s="668"/>
      <c r="BT1335" s="668"/>
      <c r="BU1335" s="668"/>
      <c r="BV1335" s="668"/>
      <c r="BW1335" s="668"/>
      <c r="BX1335" s="668"/>
      <c r="BY1335" s="668"/>
      <c r="BZ1335" s="668"/>
      <c r="CA1335" s="668"/>
      <c r="CB1335" s="668"/>
      <c r="CC1335" s="668"/>
      <c r="CD1335" s="668"/>
      <c r="CE1335" s="668"/>
      <c r="CF1335" s="668"/>
      <c r="CG1335" s="668"/>
      <c r="CH1335" s="668"/>
      <c r="CI1335" s="668"/>
      <c r="CJ1335" s="668"/>
      <c r="CK1335" s="668"/>
      <c r="CL1335" s="668"/>
      <c r="CM1335" s="668"/>
      <c r="CN1335" s="668"/>
      <c r="CO1335" s="668"/>
      <c r="CP1335" s="668"/>
      <c r="CQ1335" s="668"/>
      <c r="CR1335" s="668"/>
      <c r="CS1335" s="668"/>
      <c r="CT1335" s="668"/>
      <c r="CU1335" s="668"/>
      <c r="CV1335" s="668"/>
      <c r="CW1335" s="668"/>
      <c r="CX1335" s="668"/>
      <c r="CY1335" s="668"/>
      <c r="CZ1335" s="668"/>
      <c r="DA1335" s="668"/>
      <c r="DB1335" s="668"/>
      <c r="DC1335" s="668"/>
      <c r="DD1335" s="668"/>
      <c r="DE1335" s="668"/>
      <c r="DF1335" s="668"/>
      <c r="DG1335" s="668"/>
      <c r="DH1335" s="668"/>
      <c r="DI1335" s="668"/>
      <c r="DJ1335" s="668"/>
      <c r="DK1335" s="668"/>
      <c r="DL1335" s="668"/>
      <c r="DM1335" s="668"/>
      <c r="DN1335" s="668"/>
      <c r="DO1335" s="668"/>
      <c r="DP1335" s="668"/>
      <c r="DQ1335" s="668"/>
      <c r="DR1335" s="668"/>
      <c r="DS1335" s="668"/>
      <c r="DT1335" s="668"/>
      <c r="DU1335" s="668"/>
      <c r="DV1335" s="668"/>
      <c r="DW1335" s="668"/>
      <c r="DX1335" s="668"/>
      <c r="DY1335" s="668"/>
      <c r="DZ1335" s="668"/>
      <c r="EA1335" s="668"/>
      <c r="EB1335" s="668"/>
      <c r="EC1335" s="668"/>
      <c r="ED1335" s="668"/>
      <c r="EE1335" s="668"/>
      <c r="EF1335" s="668"/>
      <c r="EG1335" s="668"/>
      <c r="EH1335" s="668"/>
      <c r="EI1335" s="668"/>
      <c r="EJ1335" s="668"/>
      <c r="EK1335" s="668"/>
      <c r="EL1335" s="668"/>
      <c r="EM1335" s="668"/>
      <c r="EN1335" s="668"/>
      <c r="EO1335" s="668"/>
      <c r="EP1335" s="668"/>
      <c r="EQ1335" s="668"/>
      <c r="ER1335" s="668"/>
      <c r="ES1335" s="668"/>
      <c r="ET1335" s="668"/>
      <c r="EU1335" s="668"/>
      <c r="EV1335" s="668"/>
      <c r="EW1335" s="668"/>
      <c r="EX1335" s="668"/>
      <c r="EY1335" s="668"/>
      <c r="EZ1335" s="668"/>
      <c r="FA1335" s="668"/>
      <c r="FB1335" s="668"/>
      <c r="FC1335" s="668"/>
      <c r="FD1335" s="668"/>
      <c r="FE1335" s="668"/>
      <c r="FF1335" s="668"/>
    </row>
    <row r="1336" spans="1:162" s="672" customFormat="1" ht="24" customHeight="1">
      <c r="A1336" s="385"/>
      <c r="B1336" s="384" t="s">
        <v>595</v>
      </c>
      <c r="C1336" s="385"/>
      <c r="D1336" s="418" t="s">
        <v>1739</v>
      </c>
      <c r="E1336" s="419">
        <v>12564000</v>
      </c>
      <c r="F1336" s="419">
        <v>0</v>
      </c>
      <c r="G1336" s="419">
        <v>12564000</v>
      </c>
      <c r="H1336" s="667"/>
      <c r="I1336" s="669"/>
      <c r="J1336" s="670" t="s">
        <v>595</v>
      </c>
      <c r="K1336" s="669"/>
      <c r="L1336" s="586" t="s">
        <v>4363</v>
      </c>
      <c r="M1336" s="982">
        <f t="shared" si="60"/>
        <v>12564000</v>
      </c>
      <c r="N1336" s="982">
        <f t="shared" si="61"/>
        <v>0</v>
      </c>
      <c r="O1336" s="982">
        <f t="shared" si="62"/>
        <v>12564000</v>
      </c>
      <c r="P1336" s="667"/>
      <c r="Q1336" s="667"/>
      <c r="R1336" s="667"/>
      <c r="S1336" s="667"/>
      <c r="T1336" s="667"/>
      <c r="U1336" s="667"/>
      <c r="V1336" s="667"/>
      <c r="W1336" s="667"/>
      <c r="X1336" s="667"/>
      <c r="Y1336" s="667"/>
      <c r="Z1336" s="667"/>
      <c r="AA1336" s="667"/>
      <c r="AB1336" s="667"/>
      <c r="AC1336" s="667"/>
      <c r="AD1336" s="667"/>
      <c r="AE1336" s="667"/>
      <c r="AF1336" s="667"/>
      <c r="AG1336" s="667"/>
      <c r="AH1336" s="667"/>
      <c r="AI1336" s="667"/>
      <c r="AJ1336" s="667"/>
      <c r="AK1336" s="668"/>
      <c r="AL1336" s="668"/>
      <c r="AM1336" s="668"/>
      <c r="AN1336" s="668"/>
      <c r="AO1336" s="668"/>
      <c r="AP1336" s="668"/>
      <c r="AQ1336" s="668"/>
      <c r="AR1336" s="668"/>
      <c r="AS1336" s="668"/>
      <c r="AT1336" s="668"/>
      <c r="AU1336" s="668"/>
      <c r="AV1336" s="668"/>
      <c r="AW1336" s="668"/>
      <c r="AX1336" s="668"/>
      <c r="AY1336" s="668"/>
      <c r="AZ1336" s="668"/>
      <c r="BA1336" s="668"/>
      <c r="BB1336" s="668"/>
      <c r="BC1336" s="668"/>
      <c r="BD1336" s="668"/>
      <c r="BE1336" s="668"/>
      <c r="BF1336" s="668"/>
      <c r="BG1336" s="668"/>
      <c r="BH1336" s="668"/>
      <c r="BI1336" s="668"/>
      <c r="BJ1336" s="668"/>
      <c r="BK1336" s="668"/>
      <c r="BL1336" s="668"/>
      <c r="BM1336" s="668"/>
      <c r="BN1336" s="668"/>
      <c r="BO1336" s="668"/>
      <c r="BP1336" s="668"/>
      <c r="BQ1336" s="668"/>
      <c r="BR1336" s="668"/>
      <c r="BS1336" s="668"/>
      <c r="BT1336" s="668"/>
      <c r="BU1336" s="668"/>
      <c r="BV1336" s="668"/>
      <c r="BW1336" s="668"/>
      <c r="BX1336" s="668"/>
      <c r="BY1336" s="668"/>
      <c r="BZ1336" s="668"/>
      <c r="CA1336" s="668"/>
      <c r="CB1336" s="668"/>
      <c r="CC1336" s="668"/>
      <c r="CD1336" s="668"/>
      <c r="CE1336" s="668"/>
      <c r="CF1336" s="668"/>
      <c r="CG1336" s="668"/>
      <c r="CH1336" s="668"/>
      <c r="CI1336" s="668"/>
      <c r="CJ1336" s="668"/>
      <c r="CK1336" s="668"/>
      <c r="CL1336" s="668"/>
      <c r="CM1336" s="668"/>
      <c r="CN1336" s="668"/>
      <c r="CO1336" s="668"/>
      <c r="CP1336" s="668"/>
      <c r="CQ1336" s="668"/>
      <c r="CR1336" s="668"/>
      <c r="CS1336" s="668"/>
      <c r="CT1336" s="668"/>
      <c r="CU1336" s="668"/>
      <c r="CV1336" s="668"/>
      <c r="CW1336" s="668"/>
      <c r="CX1336" s="668"/>
      <c r="CY1336" s="668"/>
      <c r="CZ1336" s="668"/>
      <c r="DA1336" s="668"/>
      <c r="DB1336" s="668"/>
      <c r="DC1336" s="668"/>
      <c r="DD1336" s="668"/>
      <c r="DE1336" s="668"/>
      <c r="DF1336" s="668"/>
      <c r="DG1336" s="668"/>
      <c r="DH1336" s="668"/>
      <c r="DI1336" s="668"/>
      <c r="DJ1336" s="668"/>
      <c r="DK1336" s="668"/>
      <c r="DL1336" s="668"/>
      <c r="DM1336" s="668"/>
      <c r="DN1336" s="668"/>
      <c r="DO1336" s="668"/>
      <c r="DP1336" s="668"/>
      <c r="DQ1336" s="668"/>
      <c r="DR1336" s="668"/>
      <c r="DS1336" s="668"/>
      <c r="DT1336" s="668"/>
      <c r="DU1336" s="668"/>
      <c r="DV1336" s="668"/>
      <c r="DW1336" s="668"/>
      <c r="DX1336" s="668"/>
      <c r="DY1336" s="668"/>
      <c r="DZ1336" s="668"/>
      <c r="EA1336" s="668"/>
      <c r="EB1336" s="668"/>
      <c r="EC1336" s="668"/>
      <c r="ED1336" s="668"/>
      <c r="EE1336" s="668"/>
      <c r="EF1336" s="668"/>
      <c r="EG1336" s="668"/>
      <c r="EH1336" s="668"/>
      <c r="EI1336" s="668"/>
      <c r="EJ1336" s="668"/>
      <c r="EK1336" s="668"/>
      <c r="EL1336" s="668"/>
      <c r="EM1336" s="668"/>
      <c r="EN1336" s="668"/>
      <c r="EO1336" s="668"/>
      <c r="EP1336" s="668"/>
      <c r="EQ1336" s="668"/>
      <c r="ER1336" s="668"/>
      <c r="ES1336" s="668"/>
      <c r="ET1336" s="668"/>
      <c r="EU1336" s="668"/>
      <c r="EV1336" s="668"/>
      <c r="EW1336" s="668"/>
      <c r="EX1336" s="668"/>
      <c r="EY1336" s="668"/>
      <c r="EZ1336" s="668"/>
      <c r="FA1336" s="668"/>
      <c r="FB1336" s="668"/>
      <c r="FC1336" s="668"/>
      <c r="FD1336" s="668"/>
      <c r="FE1336" s="668"/>
      <c r="FF1336" s="668"/>
    </row>
    <row r="1337" spans="1:162" s="668" customFormat="1" ht="24" customHeight="1">
      <c r="A1337" s="420"/>
      <c r="B1337" s="420"/>
      <c r="C1337" s="421" t="s">
        <v>592</v>
      </c>
      <c r="D1337" s="422" t="s">
        <v>1740</v>
      </c>
      <c r="E1337" s="423">
        <v>12564000</v>
      </c>
      <c r="F1337" s="423">
        <v>0</v>
      </c>
      <c r="G1337" s="417">
        <v>12564000</v>
      </c>
      <c r="H1337" s="667"/>
      <c r="I1337" s="673"/>
      <c r="J1337" s="673"/>
      <c r="K1337" s="674" t="s">
        <v>592</v>
      </c>
      <c r="L1337" s="906" t="s">
        <v>4364</v>
      </c>
      <c r="M1337" s="983">
        <f t="shared" si="60"/>
        <v>12564000</v>
      </c>
      <c r="N1337" s="983">
        <f t="shared" si="61"/>
        <v>0</v>
      </c>
      <c r="O1337" s="983">
        <f t="shared" si="62"/>
        <v>12564000</v>
      </c>
      <c r="P1337" s="667"/>
      <c r="Q1337" s="667"/>
      <c r="R1337" s="667"/>
      <c r="S1337" s="667"/>
      <c r="T1337" s="667"/>
      <c r="U1337" s="667"/>
      <c r="V1337" s="667"/>
      <c r="W1337" s="667"/>
      <c r="X1337" s="667"/>
      <c r="Y1337" s="667"/>
      <c r="Z1337" s="667"/>
      <c r="AA1337" s="667"/>
      <c r="AB1337" s="667"/>
      <c r="AC1337" s="667"/>
      <c r="AD1337" s="667"/>
      <c r="AE1337" s="667"/>
      <c r="AF1337" s="667"/>
      <c r="AG1337" s="667"/>
      <c r="AH1337" s="667"/>
      <c r="AI1337" s="667"/>
      <c r="AJ1337" s="667"/>
    </row>
    <row r="1338" spans="1:162" s="684" customFormat="1" ht="24" customHeight="1">
      <c r="A1338" s="384"/>
      <c r="B1338" s="385" t="s">
        <v>599</v>
      </c>
      <c r="C1338" s="385"/>
      <c r="D1338" s="418" t="s">
        <v>1741</v>
      </c>
      <c r="E1338" s="419">
        <v>25907300</v>
      </c>
      <c r="F1338" s="419">
        <v>0</v>
      </c>
      <c r="G1338" s="417">
        <v>25907300</v>
      </c>
      <c r="H1338" s="667"/>
      <c r="I1338" s="670"/>
      <c r="J1338" s="669" t="s">
        <v>599</v>
      </c>
      <c r="K1338" s="669"/>
      <c r="L1338" s="586" t="s">
        <v>4365</v>
      </c>
      <c r="M1338" s="982">
        <f t="shared" si="60"/>
        <v>25907300</v>
      </c>
      <c r="N1338" s="982">
        <f t="shared" si="61"/>
        <v>0</v>
      </c>
      <c r="O1338" s="982">
        <f t="shared" si="62"/>
        <v>25907300</v>
      </c>
      <c r="P1338" s="667"/>
      <c r="Q1338" s="667"/>
      <c r="R1338" s="667"/>
      <c r="S1338" s="667"/>
      <c r="T1338" s="667"/>
      <c r="U1338" s="667"/>
      <c r="V1338" s="667"/>
      <c r="W1338" s="667"/>
      <c r="X1338" s="667"/>
      <c r="Y1338" s="667"/>
      <c r="Z1338" s="667"/>
      <c r="AA1338" s="667"/>
      <c r="AB1338" s="667"/>
      <c r="AC1338" s="667"/>
      <c r="AD1338" s="667"/>
      <c r="AE1338" s="667"/>
      <c r="AF1338" s="667"/>
      <c r="AG1338" s="667"/>
      <c r="AH1338" s="667"/>
      <c r="AI1338" s="667"/>
      <c r="AJ1338" s="667"/>
      <c r="AK1338" s="668"/>
      <c r="AL1338" s="668"/>
      <c r="AM1338" s="668"/>
      <c r="AN1338" s="668"/>
      <c r="AO1338" s="668"/>
      <c r="AP1338" s="668"/>
      <c r="AQ1338" s="668"/>
      <c r="AR1338" s="668"/>
      <c r="AS1338" s="668"/>
      <c r="AT1338" s="668"/>
      <c r="AU1338" s="668"/>
      <c r="AV1338" s="668"/>
      <c r="AW1338" s="668"/>
      <c r="AX1338" s="668"/>
      <c r="AY1338" s="668"/>
      <c r="AZ1338" s="668"/>
      <c r="BA1338" s="668"/>
      <c r="BB1338" s="668"/>
      <c r="BC1338" s="668"/>
      <c r="BD1338" s="668"/>
      <c r="BE1338" s="668"/>
      <c r="BF1338" s="668"/>
      <c r="BG1338" s="668"/>
      <c r="BH1338" s="668"/>
      <c r="BI1338" s="668"/>
      <c r="BJ1338" s="668"/>
      <c r="BK1338" s="668"/>
      <c r="BL1338" s="668"/>
      <c r="BM1338" s="668"/>
      <c r="BN1338" s="668"/>
      <c r="BO1338" s="668"/>
      <c r="BP1338" s="668"/>
      <c r="BQ1338" s="668"/>
      <c r="BR1338" s="668"/>
      <c r="BS1338" s="668"/>
      <c r="BT1338" s="668"/>
      <c r="BU1338" s="668"/>
      <c r="BV1338" s="668"/>
      <c r="BW1338" s="668"/>
      <c r="BX1338" s="668"/>
      <c r="BY1338" s="668"/>
      <c r="BZ1338" s="668"/>
      <c r="CA1338" s="668"/>
      <c r="CB1338" s="668"/>
      <c r="CC1338" s="668"/>
      <c r="CD1338" s="668"/>
      <c r="CE1338" s="668"/>
      <c r="CF1338" s="668"/>
      <c r="CG1338" s="668"/>
      <c r="CH1338" s="668"/>
      <c r="CI1338" s="668"/>
      <c r="CJ1338" s="668"/>
      <c r="CK1338" s="668"/>
      <c r="CL1338" s="668"/>
      <c r="CM1338" s="668"/>
      <c r="CN1338" s="668"/>
      <c r="CO1338" s="668"/>
      <c r="CP1338" s="668"/>
      <c r="CQ1338" s="668"/>
      <c r="CR1338" s="668"/>
      <c r="CS1338" s="668"/>
      <c r="CT1338" s="668"/>
      <c r="CU1338" s="668"/>
      <c r="CV1338" s="668"/>
      <c r="CW1338" s="668"/>
      <c r="CX1338" s="668"/>
      <c r="CY1338" s="668"/>
      <c r="CZ1338" s="668"/>
      <c r="DA1338" s="668"/>
      <c r="DB1338" s="668"/>
      <c r="DC1338" s="668"/>
      <c r="DD1338" s="668"/>
      <c r="DE1338" s="668"/>
      <c r="DF1338" s="668"/>
      <c r="DG1338" s="668"/>
      <c r="DH1338" s="668"/>
      <c r="DI1338" s="668"/>
      <c r="DJ1338" s="668"/>
      <c r="DK1338" s="668"/>
      <c r="DL1338" s="668"/>
      <c r="DM1338" s="668"/>
      <c r="DN1338" s="668"/>
      <c r="DO1338" s="668"/>
      <c r="DP1338" s="668"/>
      <c r="DQ1338" s="668"/>
      <c r="DR1338" s="668"/>
      <c r="DS1338" s="668"/>
      <c r="DT1338" s="668"/>
      <c r="DU1338" s="668"/>
      <c r="DV1338" s="668"/>
      <c r="DW1338" s="668"/>
      <c r="DX1338" s="668"/>
      <c r="DY1338" s="668"/>
      <c r="DZ1338" s="668"/>
      <c r="EA1338" s="668"/>
      <c r="EB1338" s="668"/>
      <c r="EC1338" s="668"/>
      <c r="ED1338" s="668"/>
      <c r="EE1338" s="668"/>
      <c r="EF1338" s="668"/>
      <c r="EG1338" s="668"/>
      <c r="EH1338" s="668"/>
      <c r="EI1338" s="668"/>
      <c r="EJ1338" s="668"/>
      <c r="EK1338" s="668"/>
      <c r="EL1338" s="668"/>
      <c r="EM1338" s="668"/>
      <c r="EN1338" s="668"/>
      <c r="EO1338" s="668"/>
      <c r="EP1338" s="668"/>
      <c r="EQ1338" s="668"/>
      <c r="ER1338" s="668"/>
      <c r="ES1338" s="668"/>
      <c r="ET1338" s="668"/>
      <c r="EU1338" s="668"/>
      <c r="EV1338" s="668"/>
      <c r="EW1338" s="668"/>
      <c r="EX1338" s="668"/>
      <c r="EY1338" s="668"/>
      <c r="EZ1338" s="668"/>
      <c r="FA1338" s="668"/>
      <c r="FB1338" s="668"/>
      <c r="FC1338" s="668"/>
      <c r="FD1338" s="668"/>
      <c r="FE1338" s="668"/>
      <c r="FF1338" s="668"/>
    </row>
    <row r="1339" spans="1:162" s="672" customFormat="1" ht="24" customHeight="1">
      <c r="A1339" s="414"/>
      <c r="B1339" s="415"/>
      <c r="C1339" s="414" t="s">
        <v>592</v>
      </c>
      <c r="D1339" s="416" t="s">
        <v>1742</v>
      </c>
      <c r="E1339" s="417">
        <v>25907300</v>
      </c>
      <c r="F1339" s="417">
        <v>0</v>
      </c>
      <c r="G1339" s="417">
        <v>25907300</v>
      </c>
      <c r="H1339" s="667"/>
      <c r="I1339" s="665"/>
      <c r="J1339" s="666"/>
      <c r="K1339" s="665" t="s">
        <v>592</v>
      </c>
      <c r="L1339" s="585" t="s">
        <v>4366</v>
      </c>
      <c r="M1339" s="981">
        <f t="shared" si="60"/>
        <v>25907300</v>
      </c>
      <c r="N1339" s="981">
        <f t="shared" si="61"/>
        <v>0</v>
      </c>
      <c r="O1339" s="981">
        <f t="shared" si="62"/>
        <v>25907300</v>
      </c>
      <c r="P1339" s="667"/>
      <c r="Q1339" s="667"/>
      <c r="R1339" s="667"/>
      <c r="S1339" s="667"/>
      <c r="T1339" s="667"/>
      <c r="U1339" s="667"/>
      <c r="V1339" s="667"/>
      <c r="W1339" s="667"/>
      <c r="X1339" s="667"/>
      <c r="Y1339" s="667"/>
      <c r="Z1339" s="667"/>
      <c r="AA1339" s="667"/>
      <c r="AB1339" s="667"/>
      <c r="AC1339" s="667"/>
      <c r="AD1339" s="667"/>
      <c r="AE1339" s="667"/>
      <c r="AF1339" s="667"/>
      <c r="AG1339" s="667"/>
      <c r="AH1339" s="667"/>
      <c r="AI1339" s="667"/>
      <c r="AJ1339" s="667"/>
      <c r="AK1339" s="668"/>
      <c r="AL1339" s="668"/>
      <c r="AM1339" s="668"/>
      <c r="AN1339" s="668"/>
      <c r="AO1339" s="668"/>
      <c r="AP1339" s="668"/>
      <c r="AQ1339" s="668"/>
      <c r="AR1339" s="668"/>
      <c r="AS1339" s="668"/>
      <c r="AT1339" s="668"/>
      <c r="AU1339" s="668"/>
      <c r="AV1339" s="668"/>
      <c r="AW1339" s="668"/>
      <c r="AX1339" s="668"/>
      <c r="AY1339" s="668"/>
      <c r="AZ1339" s="668"/>
      <c r="BA1339" s="668"/>
      <c r="BB1339" s="668"/>
      <c r="BC1339" s="668"/>
      <c r="BD1339" s="668"/>
      <c r="BE1339" s="668"/>
      <c r="BF1339" s="668"/>
      <c r="BG1339" s="668"/>
      <c r="BH1339" s="668"/>
      <c r="BI1339" s="668"/>
      <c r="BJ1339" s="668"/>
      <c r="BK1339" s="668"/>
      <c r="BL1339" s="668"/>
      <c r="BM1339" s="668"/>
      <c r="BN1339" s="668"/>
      <c r="BO1339" s="668"/>
      <c r="BP1339" s="668"/>
      <c r="BQ1339" s="668"/>
      <c r="BR1339" s="668"/>
      <c r="BS1339" s="668"/>
      <c r="BT1339" s="668"/>
      <c r="BU1339" s="668"/>
      <c r="BV1339" s="668"/>
      <c r="BW1339" s="668"/>
      <c r="BX1339" s="668"/>
      <c r="BY1339" s="668"/>
      <c r="BZ1339" s="668"/>
      <c r="CA1339" s="668"/>
      <c r="CB1339" s="668"/>
      <c r="CC1339" s="668"/>
      <c r="CD1339" s="668"/>
      <c r="CE1339" s="668"/>
      <c r="CF1339" s="668"/>
      <c r="CG1339" s="668"/>
      <c r="CH1339" s="668"/>
      <c r="CI1339" s="668"/>
      <c r="CJ1339" s="668"/>
      <c r="CK1339" s="668"/>
      <c r="CL1339" s="668"/>
      <c r="CM1339" s="668"/>
      <c r="CN1339" s="668"/>
      <c r="CO1339" s="668"/>
      <c r="CP1339" s="668"/>
      <c r="CQ1339" s="668"/>
      <c r="CR1339" s="668"/>
      <c r="CS1339" s="668"/>
      <c r="CT1339" s="668"/>
      <c r="CU1339" s="668"/>
      <c r="CV1339" s="668"/>
      <c r="CW1339" s="668"/>
      <c r="CX1339" s="668"/>
      <c r="CY1339" s="668"/>
      <c r="CZ1339" s="668"/>
      <c r="DA1339" s="668"/>
      <c r="DB1339" s="668"/>
      <c r="DC1339" s="668"/>
      <c r="DD1339" s="668"/>
      <c r="DE1339" s="668"/>
      <c r="DF1339" s="668"/>
      <c r="DG1339" s="668"/>
      <c r="DH1339" s="668"/>
      <c r="DI1339" s="668"/>
      <c r="DJ1339" s="668"/>
      <c r="DK1339" s="668"/>
      <c r="DL1339" s="668"/>
      <c r="DM1339" s="668"/>
      <c r="DN1339" s="668"/>
      <c r="DO1339" s="668"/>
      <c r="DP1339" s="668"/>
      <c r="DQ1339" s="668"/>
      <c r="DR1339" s="668"/>
      <c r="DS1339" s="668"/>
      <c r="DT1339" s="668"/>
      <c r="DU1339" s="668"/>
      <c r="DV1339" s="668"/>
      <c r="DW1339" s="668"/>
      <c r="DX1339" s="668"/>
      <c r="DY1339" s="668"/>
      <c r="DZ1339" s="668"/>
      <c r="EA1339" s="668"/>
      <c r="EB1339" s="668"/>
      <c r="EC1339" s="668"/>
      <c r="ED1339" s="668"/>
      <c r="EE1339" s="668"/>
      <c r="EF1339" s="668"/>
      <c r="EG1339" s="668"/>
      <c r="EH1339" s="668"/>
      <c r="EI1339" s="668"/>
      <c r="EJ1339" s="668"/>
      <c r="EK1339" s="668"/>
      <c r="EL1339" s="668"/>
      <c r="EM1339" s="668"/>
      <c r="EN1339" s="668"/>
      <c r="EO1339" s="668"/>
      <c r="EP1339" s="668"/>
      <c r="EQ1339" s="668"/>
      <c r="ER1339" s="668"/>
      <c r="ES1339" s="668"/>
      <c r="ET1339" s="668"/>
      <c r="EU1339" s="668"/>
      <c r="EV1339" s="668"/>
      <c r="EW1339" s="668"/>
      <c r="EX1339" s="668"/>
      <c r="EY1339" s="668"/>
      <c r="EZ1339" s="668"/>
      <c r="FA1339" s="668"/>
      <c r="FB1339" s="668"/>
      <c r="FC1339" s="668"/>
      <c r="FD1339" s="668"/>
      <c r="FE1339" s="668"/>
      <c r="FF1339" s="668"/>
    </row>
    <row r="1340" spans="1:162" s="672" customFormat="1" ht="24" customHeight="1">
      <c r="A1340" s="385"/>
      <c r="B1340" s="385" t="s">
        <v>603</v>
      </c>
      <c r="C1340" s="384"/>
      <c r="D1340" s="418" t="s">
        <v>1743</v>
      </c>
      <c r="E1340" s="419">
        <v>13249500</v>
      </c>
      <c r="F1340" s="419">
        <v>0</v>
      </c>
      <c r="G1340" s="417">
        <v>13249500</v>
      </c>
      <c r="H1340" s="667"/>
      <c r="I1340" s="669"/>
      <c r="J1340" s="669" t="s">
        <v>603</v>
      </c>
      <c r="K1340" s="670"/>
      <c r="L1340" s="586" t="s">
        <v>4367</v>
      </c>
      <c r="M1340" s="982">
        <f t="shared" si="60"/>
        <v>13249500</v>
      </c>
      <c r="N1340" s="982">
        <f t="shared" si="61"/>
        <v>0</v>
      </c>
      <c r="O1340" s="982">
        <f t="shared" si="62"/>
        <v>13249500</v>
      </c>
      <c r="P1340" s="667"/>
      <c r="Q1340" s="667"/>
      <c r="R1340" s="667"/>
      <c r="S1340" s="667"/>
      <c r="T1340" s="667"/>
      <c r="U1340" s="667"/>
      <c r="V1340" s="667"/>
      <c r="W1340" s="667"/>
      <c r="X1340" s="667"/>
      <c r="Y1340" s="667"/>
      <c r="Z1340" s="667"/>
      <c r="AA1340" s="667"/>
      <c r="AB1340" s="667"/>
      <c r="AC1340" s="667"/>
      <c r="AD1340" s="667"/>
      <c r="AE1340" s="667"/>
      <c r="AF1340" s="667"/>
      <c r="AG1340" s="667"/>
      <c r="AH1340" s="667"/>
      <c r="AI1340" s="667"/>
      <c r="AJ1340" s="667"/>
      <c r="AK1340" s="668"/>
      <c r="AL1340" s="668"/>
      <c r="AM1340" s="668"/>
      <c r="AN1340" s="668"/>
      <c r="AO1340" s="668"/>
      <c r="AP1340" s="668"/>
      <c r="AQ1340" s="668"/>
      <c r="AR1340" s="668"/>
      <c r="AS1340" s="668"/>
      <c r="AT1340" s="668"/>
      <c r="AU1340" s="668"/>
      <c r="AV1340" s="668"/>
      <c r="AW1340" s="668"/>
      <c r="AX1340" s="668"/>
      <c r="AY1340" s="668"/>
      <c r="AZ1340" s="668"/>
      <c r="BA1340" s="668"/>
      <c r="BB1340" s="668"/>
      <c r="BC1340" s="668"/>
      <c r="BD1340" s="668"/>
      <c r="BE1340" s="668"/>
      <c r="BF1340" s="668"/>
      <c r="BG1340" s="668"/>
      <c r="BH1340" s="668"/>
      <c r="BI1340" s="668"/>
      <c r="BJ1340" s="668"/>
      <c r="BK1340" s="668"/>
      <c r="BL1340" s="668"/>
      <c r="BM1340" s="668"/>
      <c r="BN1340" s="668"/>
      <c r="BO1340" s="668"/>
      <c r="BP1340" s="668"/>
      <c r="BQ1340" s="668"/>
      <c r="BR1340" s="668"/>
      <c r="BS1340" s="668"/>
      <c r="BT1340" s="668"/>
      <c r="BU1340" s="668"/>
      <c r="BV1340" s="668"/>
      <c r="BW1340" s="668"/>
      <c r="BX1340" s="668"/>
      <c r="BY1340" s="668"/>
      <c r="BZ1340" s="668"/>
      <c r="CA1340" s="668"/>
      <c r="CB1340" s="668"/>
      <c r="CC1340" s="668"/>
      <c r="CD1340" s="668"/>
      <c r="CE1340" s="668"/>
      <c r="CF1340" s="668"/>
      <c r="CG1340" s="668"/>
      <c r="CH1340" s="668"/>
      <c r="CI1340" s="668"/>
      <c r="CJ1340" s="668"/>
      <c r="CK1340" s="668"/>
      <c r="CL1340" s="668"/>
      <c r="CM1340" s="668"/>
      <c r="CN1340" s="668"/>
      <c r="CO1340" s="668"/>
      <c r="CP1340" s="668"/>
      <c r="CQ1340" s="668"/>
      <c r="CR1340" s="668"/>
      <c r="CS1340" s="668"/>
      <c r="CT1340" s="668"/>
      <c r="CU1340" s="668"/>
      <c r="CV1340" s="668"/>
      <c r="CW1340" s="668"/>
      <c r="CX1340" s="668"/>
      <c r="CY1340" s="668"/>
      <c r="CZ1340" s="668"/>
      <c r="DA1340" s="668"/>
      <c r="DB1340" s="668"/>
      <c r="DC1340" s="668"/>
      <c r="DD1340" s="668"/>
      <c r="DE1340" s="668"/>
      <c r="DF1340" s="668"/>
      <c r="DG1340" s="668"/>
      <c r="DH1340" s="668"/>
      <c r="DI1340" s="668"/>
      <c r="DJ1340" s="668"/>
      <c r="DK1340" s="668"/>
      <c r="DL1340" s="668"/>
      <c r="DM1340" s="668"/>
      <c r="DN1340" s="668"/>
      <c r="DO1340" s="668"/>
      <c r="DP1340" s="668"/>
      <c r="DQ1340" s="668"/>
      <c r="DR1340" s="668"/>
      <c r="DS1340" s="668"/>
      <c r="DT1340" s="668"/>
      <c r="DU1340" s="668"/>
      <c r="DV1340" s="668"/>
      <c r="DW1340" s="668"/>
      <c r="DX1340" s="668"/>
      <c r="DY1340" s="668"/>
      <c r="DZ1340" s="668"/>
      <c r="EA1340" s="668"/>
      <c r="EB1340" s="668"/>
      <c r="EC1340" s="668"/>
      <c r="ED1340" s="668"/>
      <c r="EE1340" s="668"/>
      <c r="EF1340" s="668"/>
      <c r="EG1340" s="668"/>
      <c r="EH1340" s="668"/>
      <c r="EI1340" s="668"/>
      <c r="EJ1340" s="668"/>
      <c r="EK1340" s="668"/>
      <c r="EL1340" s="668"/>
      <c r="EM1340" s="668"/>
      <c r="EN1340" s="668"/>
      <c r="EO1340" s="668"/>
      <c r="EP1340" s="668"/>
      <c r="EQ1340" s="668"/>
      <c r="ER1340" s="668"/>
      <c r="ES1340" s="668"/>
      <c r="ET1340" s="668"/>
      <c r="EU1340" s="668"/>
      <c r="EV1340" s="668"/>
      <c r="EW1340" s="668"/>
      <c r="EX1340" s="668"/>
      <c r="EY1340" s="668"/>
      <c r="EZ1340" s="668"/>
      <c r="FA1340" s="668"/>
      <c r="FB1340" s="668"/>
      <c r="FC1340" s="668"/>
      <c r="FD1340" s="668"/>
      <c r="FE1340" s="668"/>
      <c r="FF1340" s="668"/>
    </row>
    <row r="1341" spans="1:162" s="672" customFormat="1" ht="24" customHeight="1">
      <c r="A1341" s="385"/>
      <c r="B1341" s="384"/>
      <c r="C1341" s="385" t="s">
        <v>592</v>
      </c>
      <c r="D1341" s="478" t="s">
        <v>1744</v>
      </c>
      <c r="E1341" s="419">
        <v>13249500</v>
      </c>
      <c r="F1341" s="419">
        <v>0</v>
      </c>
      <c r="G1341" s="417">
        <v>13249500</v>
      </c>
      <c r="H1341" s="667"/>
      <c r="I1341" s="669"/>
      <c r="J1341" s="670"/>
      <c r="K1341" s="669" t="s">
        <v>592</v>
      </c>
      <c r="L1341" s="586" t="s">
        <v>4368</v>
      </c>
      <c r="M1341" s="982">
        <f t="shared" si="60"/>
        <v>13249500</v>
      </c>
      <c r="N1341" s="982">
        <f t="shared" si="61"/>
        <v>0</v>
      </c>
      <c r="O1341" s="982">
        <f t="shared" si="62"/>
        <v>13249500</v>
      </c>
      <c r="P1341" s="667"/>
      <c r="Q1341" s="667"/>
      <c r="R1341" s="667"/>
      <c r="S1341" s="667"/>
      <c r="T1341" s="667"/>
      <c r="U1341" s="667"/>
      <c r="V1341" s="667"/>
      <c r="W1341" s="667"/>
      <c r="X1341" s="667"/>
      <c r="Y1341" s="667"/>
      <c r="Z1341" s="667"/>
      <c r="AA1341" s="667"/>
      <c r="AB1341" s="667"/>
      <c r="AC1341" s="667"/>
      <c r="AD1341" s="667"/>
      <c r="AE1341" s="667"/>
      <c r="AF1341" s="667"/>
      <c r="AG1341" s="667"/>
      <c r="AH1341" s="667"/>
      <c r="AI1341" s="667"/>
      <c r="AJ1341" s="667"/>
      <c r="AK1341" s="668"/>
      <c r="AL1341" s="668"/>
      <c r="AM1341" s="668"/>
      <c r="AN1341" s="668"/>
      <c r="AO1341" s="668"/>
      <c r="AP1341" s="668"/>
      <c r="AQ1341" s="668"/>
      <c r="AR1341" s="668"/>
      <c r="AS1341" s="668"/>
      <c r="AT1341" s="668"/>
      <c r="AU1341" s="668"/>
      <c r="AV1341" s="668"/>
      <c r="AW1341" s="668"/>
      <c r="AX1341" s="668"/>
      <c r="AY1341" s="668"/>
      <c r="AZ1341" s="668"/>
      <c r="BA1341" s="668"/>
      <c r="BB1341" s="668"/>
      <c r="BC1341" s="668"/>
      <c r="BD1341" s="668"/>
      <c r="BE1341" s="668"/>
      <c r="BF1341" s="668"/>
      <c r="BG1341" s="668"/>
      <c r="BH1341" s="668"/>
      <c r="BI1341" s="668"/>
      <c r="BJ1341" s="668"/>
      <c r="BK1341" s="668"/>
      <c r="BL1341" s="668"/>
      <c r="BM1341" s="668"/>
      <c r="BN1341" s="668"/>
      <c r="BO1341" s="668"/>
      <c r="BP1341" s="668"/>
      <c r="BQ1341" s="668"/>
      <c r="BR1341" s="668"/>
      <c r="BS1341" s="668"/>
      <c r="BT1341" s="668"/>
      <c r="BU1341" s="668"/>
      <c r="BV1341" s="668"/>
      <c r="BW1341" s="668"/>
      <c r="BX1341" s="668"/>
      <c r="BY1341" s="668"/>
      <c r="BZ1341" s="668"/>
      <c r="CA1341" s="668"/>
      <c r="CB1341" s="668"/>
      <c r="CC1341" s="668"/>
      <c r="CD1341" s="668"/>
      <c r="CE1341" s="668"/>
      <c r="CF1341" s="668"/>
      <c r="CG1341" s="668"/>
      <c r="CH1341" s="668"/>
      <c r="CI1341" s="668"/>
      <c r="CJ1341" s="668"/>
      <c r="CK1341" s="668"/>
      <c r="CL1341" s="668"/>
      <c r="CM1341" s="668"/>
      <c r="CN1341" s="668"/>
      <c r="CO1341" s="668"/>
      <c r="CP1341" s="668"/>
      <c r="CQ1341" s="668"/>
      <c r="CR1341" s="668"/>
      <c r="CS1341" s="668"/>
      <c r="CT1341" s="668"/>
      <c r="CU1341" s="668"/>
      <c r="CV1341" s="668"/>
      <c r="CW1341" s="668"/>
      <c r="CX1341" s="668"/>
      <c r="CY1341" s="668"/>
      <c r="CZ1341" s="668"/>
      <c r="DA1341" s="668"/>
      <c r="DB1341" s="668"/>
      <c r="DC1341" s="668"/>
      <c r="DD1341" s="668"/>
      <c r="DE1341" s="668"/>
      <c r="DF1341" s="668"/>
      <c r="DG1341" s="668"/>
      <c r="DH1341" s="668"/>
      <c r="DI1341" s="668"/>
      <c r="DJ1341" s="668"/>
      <c r="DK1341" s="668"/>
      <c r="DL1341" s="668"/>
      <c r="DM1341" s="668"/>
      <c r="DN1341" s="668"/>
      <c r="DO1341" s="668"/>
      <c r="DP1341" s="668"/>
      <c r="DQ1341" s="668"/>
      <c r="DR1341" s="668"/>
      <c r="DS1341" s="668"/>
      <c r="DT1341" s="668"/>
      <c r="DU1341" s="668"/>
      <c r="DV1341" s="668"/>
      <c r="DW1341" s="668"/>
      <c r="DX1341" s="668"/>
      <c r="DY1341" s="668"/>
      <c r="DZ1341" s="668"/>
      <c r="EA1341" s="668"/>
      <c r="EB1341" s="668"/>
      <c r="EC1341" s="668"/>
      <c r="ED1341" s="668"/>
      <c r="EE1341" s="668"/>
      <c r="EF1341" s="668"/>
      <c r="EG1341" s="668"/>
      <c r="EH1341" s="668"/>
      <c r="EI1341" s="668"/>
      <c r="EJ1341" s="668"/>
      <c r="EK1341" s="668"/>
      <c r="EL1341" s="668"/>
      <c r="EM1341" s="668"/>
      <c r="EN1341" s="668"/>
      <c r="EO1341" s="668"/>
      <c r="EP1341" s="668"/>
      <c r="EQ1341" s="668"/>
      <c r="ER1341" s="668"/>
      <c r="ES1341" s="668"/>
      <c r="ET1341" s="668"/>
      <c r="EU1341" s="668"/>
      <c r="EV1341" s="668"/>
      <c r="EW1341" s="668"/>
      <c r="EX1341" s="668"/>
      <c r="EY1341" s="668"/>
      <c r="EZ1341" s="668"/>
      <c r="FA1341" s="668"/>
      <c r="FB1341" s="668"/>
      <c r="FC1341" s="668"/>
      <c r="FD1341" s="668"/>
      <c r="FE1341" s="668"/>
      <c r="FF1341" s="668"/>
    </row>
    <row r="1342" spans="1:162" s="678" customFormat="1" ht="24" customHeight="1" thickBot="1">
      <c r="A1342" s="424" t="s">
        <v>1745</v>
      </c>
      <c r="B1342" s="424"/>
      <c r="C1342" s="425"/>
      <c r="D1342" s="426" t="s">
        <v>1746</v>
      </c>
      <c r="E1342" s="427">
        <v>24800000</v>
      </c>
      <c r="F1342" s="427">
        <v>411500000</v>
      </c>
      <c r="G1342" s="439">
        <v>436300000</v>
      </c>
      <c r="H1342" s="667"/>
      <c r="I1342" s="675" t="s">
        <v>1745</v>
      </c>
      <c r="J1342" s="675"/>
      <c r="K1342" s="676"/>
      <c r="L1342" s="587" t="s">
        <v>4369</v>
      </c>
      <c r="M1342" s="984">
        <f t="shared" si="60"/>
        <v>24800000</v>
      </c>
      <c r="N1342" s="984">
        <f t="shared" si="61"/>
        <v>411500000</v>
      </c>
      <c r="O1342" s="984">
        <f t="shared" si="62"/>
        <v>436300000</v>
      </c>
      <c r="P1342" s="667"/>
      <c r="Q1342" s="667"/>
      <c r="R1342" s="667"/>
      <c r="S1342" s="667"/>
      <c r="T1342" s="667"/>
      <c r="U1342" s="667"/>
      <c r="V1342" s="667"/>
      <c r="W1342" s="667"/>
      <c r="X1342" s="667"/>
      <c r="Y1342" s="667"/>
      <c r="Z1342" s="667"/>
      <c r="AA1342" s="667"/>
      <c r="AB1342" s="667"/>
      <c r="AC1342" s="667"/>
      <c r="AD1342" s="667"/>
      <c r="AE1342" s="667"/>
      <c r="AF1342" s="667"/>
      <c r="AG1342" s="667"/>
      <c r="AH1342" s="667"/>
      <c r="AI1342" s="667"/>
      <c r="AJ1342" s="667"/>
      <c r="AK1342" s="668"/>
      <c r="AL1342" s="668"/>
      <c r="AM1342" s="668"/>
      <c r="AN1342" s="668"/>
      <c r="AO1342" s="668"/>
      <c r="AP1342" s="668"/>
      <c r="AQ1342" s="668"/>
      <c r="AR1342" s="668"/>
      <c r="AS1342" s="668"/>
      <c r="AT1342" s="668"/>
      <c r="AU1342" s="668"/>
      <c r="AV1342" s="668"/>
      <c r="AW1342" s="668"/>
      <c r="AX1342" s="668"/>
      <c r="AY1342" s="668"/>
      <c r="AZ1342" s="668"/>
      <c r="BA1342" s="668"/>
      <c r="BB1342" s="668"/>
      <c r="BC1342" s="668"/>
      <c r="BD1342" s="668"/>
      <c r="BE1342" s="668"/>
      <c r="BF1342" s="668"/>
      <c r="BG1342" s="668"/>
      <c r="BH1342" s="668"/>
      <c r="BI1342" s="668"/>
      <c r="BJ1342" s="668"/>
      <c r="BK1342" s="668"/>
      <c r="BL1342" s="668"/>
      <c r="BM1342" s="668"/>
      <c r="BN1342" s="668"/>
      <c r="BO1342" s="668"/>
      <c r="BP1342" s="668"/>
      <c r="BQ1342" s="668"/>
      <c r="BR1342" s="668"/>
      <c r="BS1342" s="668"/>
      <c r="BT1342" s="668"/>
      <c r="BU1342" s="668"/>
      <c r="BV1342" s="668"/>
      <c r="BW1342" s="668"/>
      <c r="BX1342" s="668"/>
      <c r="BY1342" s="668"/>
      <c r="BZ1342" s="668"/>
      <c r="CA1342" s="668"/>
      <c r="CB1342" s="668"/>
      <c r="CC1342" s="668"/>
      <c r="CD1342" s="668"/>
      <c r="CE1342" s="668"/>
      <c r="CF1342" s="668"/>
      <c r="CG1342" s="668"/>
      <c r="CH1342" s="668"/>
      <c r="CI1342" s="668"/>
      <c r="CJ1342" s="668"/>
      <c r="CK1342" s="668"/>
      <c r="CL1342" s="668"/>
      <c r="CM1342" s="668"/>
      <c r="CN1342" s="668"/>
      <c r="CO1342" s="668"/>
      <c r="CP1342" s="668"/>
      <c r="CQ1342" s="668"/>
      <c r="CR1342" s="668"/>
      <c r="CS1342" s="668"/>
      <c r="CT1342" s="668"/>
      <c r="CU1342" s="668"/>
      <c r="CV1342" s="668"/>
      <c r="CW1342" s="668"/>
      <c r="CX1342" s="668"/>
      <c r="CY1342" s="668"/>
      <c r="CZ1342" s="668"/>
      <c r="DA1342" s="668"/>
      <c r="DB1342" s="668"/>
      <c r="DC1342" s="668"/>
      <c r="DD1342" s="668"/>
      <c r="DE1342" s="668"/>
      <c r="DF1342" s="668"/>
      <c r="DG1342" s="668"/>
      <c r="DH1342" s="668"/>
      <c r="DI1342" s="668"/>
      <c r="DJ1342" s="668"/>
      <c r="DK1342" s="668"/>
      <c r="DL1342" s="668"/>
      <c r="DM1342" s="668"/>
      <c r="DN1342" s="668"/>
      <c r="DO1342" s="668"/>
      <c r="DP1342" s="668"/>
      <c r="DQ1342" s="668"/>
      <c r="DR1342" s="668"/>
      <c r="DS1342" s="668"/>
      <c r="DT1342" s="668"/>
      <c r="DU1342" s="668"/>
      <c r="DV1342" s="668"/>
      <c r="DW1342" s="668"/>
      <c r="DX1342" s="668"/>
      <c r="DY1342" s="668"/>
      <c r="DZ1342" s="668"/>
      <c r="EA1342" s="668"/>
      <c r="EB1342" s="668"/>
      <c r="EC1342" s="668"/>
      <c r="ED1342" s="668"/>
      <c r="EE1342" s="668"/>
      <c r="EF1342" s="668"/>
      <c r="EG1342" s="668"/>
      <c r="EH1342" s="668"/>
      <c r="EI1342" s="668"/>
      <c r="EJ1342" s="668"/>
      <c r="EK1342" s="668"/>
      <c r="EL1342" s="668"/>
      <c r="EM1342" s="668"/>
      <c r="EN1342" s="668"/>
      <c r="EO1342" s="668"/>
      <c r="EP1342" s="668"/>
      <c r="EQ1342" s="668"/>
      <c r="ER1342" s="668"/>
      <c r="ES1342" s="668"/>
      <c r="ET1342" s="668"/>
      <c r="EU1342" s="668"/>
      <c r="EV1342" s="668"/>
      <c r="EW1342" s="668"/>
      <c r="EX1342" s="668"/>
      <c r="EY1342" s="668"/>
      <c r="EZ1342" s="668"/>
      <c r="FA1342" s="668"/>
      <c r="FB1342" s="668"/>
      <c r="FC1342" s="668"/>
      <c r="FD1342" s="668"/>
      <c r="FE1342" s="668"/>
      <c r="FF1342" s="668"/>
    </row>
    <row r="1343" spans="1:162" s="678" customFormat="1" ht="24" customHeight="1" thickTop="1" thickBot="1">
      <c r="A1343" s="414"/>
      <c r="B1343" s="414" t="s">
        <v>592</v>
      </c>
      <c r="C1343" s="415"/>
      <c r="D1343" s="416" t="s">
        <v>593</v>
      </c>
      <c r="E1343" s="417">
        <v>16737200</v>
      </c>
      <c r="F1343" s="417">
        <v>39213500</v>
      </c>
      <c r="G1343" s="417">
        <v>55950700</v>
      </c>
      <c r="H1343" s="667"/>
      <c r="I1343" s="665"/>
      <c r="J1343" s="665" t="s">
        <v>592</v>
      </c>
      <c r="K1343" s="666"/>
      <c r="L1343" s="585" t="s">
        <v>3339</v>
      </c>
      <c r="M1343" s="981">
        <f t="shared" si="60"/>
        <v>16737200</v>
      </c>
      <c r="N1343" s="981">
        <f t="shared" si="61"/>
        <v>39213500</v>
      </c>
      <c r="O1343" s="981">
        <f t="shared" si="62"/>
        <v>55950700</v>
      </c>
      <c r="P1343" s="667"/>
      <c r="Q1343" s="667"/>
      <c r="R1343" s="667"/>
      <c r="S1343" s="667"/>
      <c r="T1343" s="667"/>
      <c r="U1343" s="667"/>
      <c r="V1343" s="667"/>
      <c r="W1343" s="667"/>
      <c r="X1343" s="667"/>
      <c r="Y1343" s="667"/>
      <c r="Z1343" s="667"/>
      <c r="AA1343" s="667"/>
      <c r="AB1343" s="667"/>
      <c r="AC1343" s="667"/>
      <c r="AD1343" s="667"/>
      <c r="AE1343" s="667"/>
      <c r="AF1343" s="667"/>
      <c r="AG1343" s="667"/>
      <c r="AH1343" s="667"/>
      <c r="AI1343" s="667"/>
      <c r="AJ1343" s="667"/>
      <c r="AK1343" s="668"/>
      <c r="AL1343" s="668"/>
      <c r="AM1343" s="668"/>
      <c r="AN1343" s="668"/>
      <c r="AO1343" s="668"/>
      <c r="AP1343" s="668"/>
      <c r="AQ1343" s="668"/>
      <c r="AR1343" s="668"/>
      <c r="AS1343" s="668"/>
      <c r="AT1343" s="668"/>
      <c r="AU1343" s="668"/>
      <c r="AV1343" s="668"/>
      <c r="AW1343" s="668"/>
      <c r="AX1343" s="668"/>
      <c r="AY1343" s="668"/>
      <c r="AZ1343" s="668"/>
      <c r="BA1343" s="668"/>
      <c r="BB1343" s="668"/>
      <c r="BC1343" s="668"/>
      <c r="BD1343" s="668"/>
      <c r="BE1343" s="668"/>
      <c r="BF1343" s="668"/>
      <c r="BG1343" s="668"/>
      <c r="BH1343" s="668"/>
      <c r="BI1343" s="668"/>
      <c r="BJ1343" s="668"/>
      <c r="BK1343" s="668"/>
      <c r="BL1343" s="668"/>
      <c r="BM1343" s="668"/>
      <c r="BN1343" s="668"/>
      <c r="BO1343" s="668"/>
      <c r="BP1343" s="668"/>
      <c r="BQ1343" s="668"/>
      <c r="BR1343" s="668"/>
      <c r="BS1343" s="668"/>
      <c r="BT1343" s="668"/>
      <c r="BU1343" s="668"/>
      <c r="BV1343" s="668"/>
      <c r="BW1343" s="668"/>
      <c r="BX1343" s="668"/>
      <c r="BY1343" s="668"/>
      <c r="BZ1343" s="668"/>
      <c r="CA1343" s="668"/>
      <c r="CB1343" s="668"/>
      <c r="CC1343" s="668"/>
      <c r="CD1343" s="668"/>
      <c r="CE1343" s="668"/>
      <c r="CF1343" s="668"/>
      <c r="CG1343" s="668"/>
      <c r="CH1343" s="668"/>
      <c r="CI1343" s="668"/>
      <c r="CJ1343" s="668"/>
      <c r="CK1343" s="668"/>
      <c r="CL1343" s="668"/>
      <c r="CM1343" s="668"/>
      <c r="CN1343" s="668"/>
      <c r="CO1343" s="668"/>
      <c r="CP1343" s="668"/>
      <c r="CQ1343" s="668"/>
      <c r="CR1343" s="668"/>
      <c r="CS1343" s="668"/>
      <c r="CT1343" s="668"/>
      <c r="CU1343" s="668"/>
      <c r="CV1343" s="668"/>
      <c r="CW1343" s="668"/>
      <c r="CX1343" s="668"/>
      <c r="CY1343" s="668"/>
      <c r="CZ1343" s="668"/>
      <c r="DA1343" s="668"/>
      <c r="DB1343" s="668"/>
      <c r="DC1343" s="668"/>
      <c r="DD1343" s="668"/>
      <c r="DE1343" s="668"/>
      <c r="DF1343" s="668"/>
      <c r="DG1343" s="668"/>
      <c r="DH1343" s="668"/>
      <c r="DI1343" s="668"/>
      <c r="DJ1343" s="668"/>
      <c r="DK1343" s="668"/>
      <c r="DL1343" s="668"/>
      <c r="DM1343" s="668"/>
      <c r="DN1343" s="668"/>
      <c r="DO1343" s="668"/>
      <c r="DP1343" s="668"/>
      <c r="DQ1343" s="668"/>
      <c r="DR1343" s="668"/>
      <c r="DS1343" s="668"/>
      <c r="DT1343" s="668"/>
      <c r="DU1343" s="668"/>
      <c r="DV1343" s="668"/>
      <c r="DW1343" s="668"/>
      <c r="DX1343" s="668"/>
      <c r="DY1343" s="668"/>
      <c r="DZ1343" s="668"/>
      <c r="EA1343" s="668"/>
      <c r="EB1343" s="668"/>
      <c r="EC1343" s="668"/>
      <c r="ED1343" s="668"/>
      <c r="EE1343" s="668"/>
      <c r="EF1343" s="668"/>
      <c r="EG1343" s="668"/>
      <c r="EH1343" s="668"/>
      <c r="EI1343" s="668"/>
      <c r="EJ1343" s="668"/>
      <c r="EK1343" s="668"/>
      <c r="EL1343" s="668"/>
      <c r="EM1343" s="668"/>
      <c r="EN1343" s="668"/>
      <c r="EO1343" s="668"/>
      <c r="EP1343" s="668"/>
      <c r="EQ1343" s="668"/>
      <c r="ER1343" s="668"/>
      <c r="ES1343" s="668"/>
      <c r="ET1343" s="668"/>
      <c r="EU1343" s="668"/>
      <c r="EV1343" s="668"/>
      <c r="EW1343" s="668"/>
      <c r="EX1343" s="668"/>
      <c r="EY1343" s="668"/>
      <c r="EZ1343" s="668"/>
      <c r="FA1343" s="668"/>
      <c r="FB1343" s="668"/>
      <c r="FC1343" s="668"/>
      <c r="FD1343" s="668"/>
      <c r="FE1343" s="668"/>
      <c r="FF1343" s="668"/>
    </row>
    <row r="1344" spans="1:162" s="672" customFormat="1" ht="24" customHeight="1" thickTop="1">
      <c r="A1344" s="385"/>
      <c r="B1344" s="385"/>
      <c r="C1344" s="384" t="s">
        <v>592</v>
      </c>
      <c r="D1344" s="418" t="s">
        <v>594</v>
      </c>
      <c r="E1344" s="419">
        <v>16737200</v>
      </c>
      <c r="F1344" s="419">
        <v>39213500</v>
      </c>
      <c r="G1344" s="417">
        <v>55950700</v>
      </c>
      <c r="H1344" s="667"/>
      <c r="I1344" s="669"/>
      <c r="J1344" s="669"/>
      <c r="K1344" s="670" t="s">
        <v>592</v>
      </c>
      <c r="L1344" s="586" t="s">
        <v>3327</v>
      </c>
      <c r="M1344" s="982">
        <f t="shared" si="60"/>
        <v>16737200</v>
      </c>
      <c r="N1344" s="982">
        <f t="shared" si="61"/>
        <v>39213500</v>
      </c>
      <c r="O1344" s="982">
        <f t="shared" si="62"/>
        <v>55950700</v>
      </c>
      <c r="P1344" s="667"/>
      <c r="Q1344" s="667"/>
      <c r="R1344" s="667"/>
      <c r="S1344" s="667"/>
      <c r="T1344" s="667"/>
      <c r="U1344" s="667"/>
      <c r="V1344" s="667"/>
      <c r="W1344" s="667"/>
      <c r="X1344" s="667"/>
      <c r="Y1344" s="667"/>
      <c r="Z1344" s="667"/>
      <c r="AA1344" s="667"/>
      <c r="AB1344" s="667"/>
      <c r="AC1344" s="667"/>
      <c r="AD1344" s="667"/>
      <c r="AE1344" s="667"/>
      <c r="AF1344" s="667"/>
      <c r="AG1344" s="667"/>
      <c r="AH1344" s="667"/>
      <c r="AI1344" s="667"/>
      <c r="AJ1344" s="667"/>
      <c r="AK1344" s="668"/>
      <c r="AL1344" s="668"/>
      <c r="AM1344" s="668"/>
      <c r="AN1344" s="668"/>
      <c r="AO1344" s="668"/>
      <c r="AP1344" s="668"/>
      <c r="AQ1344" s="668"/>
      <c r="AR1344" s="668"/>
      <c r="AS1344" s="668"/>
      <c r="AT1344" s="668"/>
      <c r="AU1344" s="668"/>
      <c r="AV1344" s="668"/>
      <c r="AW1344" s="668"/>
      <c r="AX1344" s="668"/>
      <c r="AY1344" s="668"/>
      <c r="AZ1344" s="668"/>
      <c r="BA1344" s="668"/>
      <c r="BB1344" s="668"/>
      <c r="BC1344" s="668"/>
      <c r="BD1344" s="668"/>
      <c r="BE1344" s="668"/>
      <c r="BF1344" s="668"/>
      <c r="BG1344" s="668"/>
      <c r="BH1344" s="668"/>
      <c r="BI1344" s="668"/>
      <c r="BJ1344" s="668"/>
      <c r="BK1344" s="668"/>
      <c r="BL1344" s="668"/>
      <c r="BM1344" s="668"/>
      <c r="BN1344" s="668"/>
      <c r="BO1344" s="668"/>
      <c r="BP1344" s="668"/>
      <c r="BQ1344" s="668"/>
      <c r="BR1344" s="668"/>
      <c r="BS1344" s="668"/>
      <c r="BT1344" s="668"/>
      <c r="BU1344" s="668"/>
      <c r="BV1344" s="668"/>
      <c r="BW1344" s="668"/>
      <c r="BX1344" s="668"/>
      <c r="BY1344" s="668"/>
      <c r="BZ1344" s="668"/>
      <c r="CA1344" s="668"/>
      <c r="CB1344" s="668"/>
      <c r="CC1344" s="668"/>
      <c r="CD1344" s="668"/>
      <c r="CE1344" s="668"/>
      <c r="CF1344" s="668"/>
      <c r="CG1344" s="668"/>
      <c r="CH1344" s="668"/>
      <c r="CI1344" s="668"/>
      <c r="CJ1344" s="668"/>
      <c r="CK1344" s="668"/>
      <c r="CL1344" s="668"/>
      <c r="CM1344" s="668"/>
      <c r="CN1344" s="668"/>
      <c r="CO1344" s="668"/>
      <c r="CP1344" s="668"/>
      <c r="CQ1344" s="668"/>
      <c r="CR1344" s="668"/>
      <c r="CS1344" s="668"/>
      <c r="CT1344" s="668"/>
      <c r="CU1344" s="668"/>
      <c r="CV1344" s="668"/>
      <c r="CW1344" s="668"/>
      <c r="CX1344" s="668"/>
      <c r="CY1344" s="668"/>
      <c r="CZ1344" s="668"/>
      <c r="DA1344" s="668"/>
      <c r="DB1344" s="668"/>
      <c r="DC1344" s="668"/>
      <c r="DD1344" s="668"/>
      <c r="DE1344" s="668"/>
      <c r="DF1344" s="668"/>
      <c r="DG1344" s="668"/>
      <c r="DH1344" s="668"/>
      <c r="DI1344" s="668"/>
      <c r="DJ1344" s="668"/>
      <c r="DK1344" s="668"/>
      <c r="DL1344" s="668"/>
      <c r="DM1344" s="668"/>
      <c r="DN1344" s="668"/>
      <c r="DO1344" s="668"/>
      <c r="DP1344" s="668"/>
      <c r="DQ1344" s="668"/>
      <c r="DR1344" s="668"/>
      <c r="DS1344" s="668"/>
      <c r="DT1344" s="668"/>
      <c r="DU1344" s="668"/>
      <c r="DV1344" s="668"/>
      <c r="DW1344" s="668"/>
      <c r="DX1344" s="668"/>
      <c r="DY1344" s="668"/>
      <c r="DZ1344" s="668"/>
      <c r="EA1344" s="668"/>
      <c r="EB1344" s="668"/>
      <c r="EC1344" s="668"/>
      <c r="ED1344" s="668"/>
      <c r="EE1344" s="668"/>
      <c r="EF1344" s="668"/>
      <c r="EG1344" s="668"/>
      <c r="EH1344" s="668"/>
      <c r="EI1344" s="668"/>
      <c r="EJ1344" s="668"/>
      <c r="EK1344" s="668"/>
      <c r="EL1344" s="668"/>
      <c r="EM1344" s="668"/>
      <c r="EN1344" s="668"/>
      <c r="EO1344" s="668"/>
      <c r="EP1344" s="668"/>
      <c r="EQ1344" s="668"/>
      <c r="ER1344" s="668"/>
      <c r="ES1344" s="668"/>
      <c r="ET1344" s="668"/>
      <c r="EU1344" s="668"/>
      <c r="EV1344" s="668"/>
      <c r="EW1344" s="668"/>
      <c r="EX1344" s="668"/>
      <c r="EY1344" s="668"/>
      <c r="EZ1344" s="668"/>
      <c r="FA1344" s="668"/>
      <c r="FB1344" s="668"/>
      <c r="FC1344" s="668"/>
      <c r="FD1344" s="668"/>
      <c r="FE1344" s="668"/>
      <c r="FF1344" s="668"/>
    </row>
    <row r="1345" spans="1:162" s="672" customFormat="1" ht="24" customHeight="1">
      <c r="A1345" s="385"/>
      <c r="B1345" s="384" t="s">
        <v>595</v>
      </c>
      <c r="C1345" s="385"/>
      <c r="D1345" s="418" t="s">
        <v>1747</v>
      </c>
      <c r="E1345" s="419">
        <v>0</v>
      </c>
      <c r="F1345" s="419">
        <v>4973800</v>
      </c>
      <c r="G1345" s="419">
        <v>4973800</v>
      </c>
      <c r="H1345" s="667"/>
      <c r="I1345" s="669"/>
      <c r="J1345" s="670" t="s">
        <v>595</v>
      </c>
      <c r="K1345" s="669"/>
      <c r="L1345" s="586" t="s">
        <v>4370</v>
      </c>
      <c r="M1345" s="982">
        <f t="shared" si="60"/>
        <v>0</v>
      </c>
      <c r="N1345" s="982">
        <f t="shared" si="61"/>
        <v>4973800</v>
      </c>
      <c r="O1345" s="982">
        <f t="shared" si="62"/>
        <v>4973800</v>
      </c>
      <c r="P1345" s="667"/>
      <c r="Q1345" s="667"/>
      <c r="R1345" s="667"/>
      <c r="S1345" s="667"/>
      <c r="T1345" s="667"/>
      <c r="U1345" s="667"/>
      <c r="V1345" s="667"/>
      <c r="W1345" s="667"/>
      <c r="X1345" s="667"/>
      <c r="Y1345" s="667"/>
      <c r="Z1345" s="667"/>
      <c r="AA1345" s="667"/>
      <c r="AB1345" s="667"/>
      <c r="AC1345" s="667"/>
      <c r="AD1345" s="667"/>
      <c r="AE1345" s="667"/>
      <c r="AF1345" s="667"/>
      <c r="AG1345" s="667"/>
      <c r="AH1345" s="667"/>
      <c r="AI1345" s="667"/>
      <c r="AJ1345" s="667"/>
      <c r="AK1345" s="668"/>
      <c r="AL1345" s="668"/>
      <c r="AM1345" s="668"/>
      <c r="AN1345" s="668"/>
      <c r="AO1345" s="668"/>
      <c r="AP1345" s="668"/>
      <c r="AQ1345" s="668"/>
      <c r="AR1345" s="668"/>
      <c r="AS1345" s="668"/>
      <c r="AT1345" s="668"/>
      <c r="AU1345" s="668"/>
      <c r="AV1345" s="668"/>
      <c r="AW1345" s="668"/>
      <c r="AX1345" s="668"/>
      <c r="AY1345" s="668"/>
      <c r="AZ1345" s="668"/>
      <c r="BA1345" s="668"/>
      <c r="BB1345" s="668"/>
      <c r="BC1345" s="668"/>
      <c r="BD1345" s="668"/>
      <c r="BE1345" s="668"/>
      <c r="BF1345" s="668"/>
      <c r="BG1345" s="668"/>
      <c r="BH1345" s="668"/>
      <c r="BI1345" s="668"/>
      <c r="BJ1345" s="668"/>
      <c r="BK1345" s="668"/>
      <c r="BL1345" s="668"/>
      <c r="BM1345" s="668"/>
      <c r="BN1345" s="668"/>
      <c r="BO1345" s="668"/>
      <c r="BP1345" s="668"/>
      <c r="BQ1345" s="668"/>
      <c r="BR1345" s="668"/>
      <c r="BS1345" s="668"/>
      <c r="BT1345" s="668"/>
      <c r="BU1345" s="668"/>
      <c r="BV1345" s="668"/>
      <c r="BW1345" s="668"/>
      <c r="BX1345" s="668"/>
      <c r="BY1345" s="668"/>
      <c r="BZ1345" s="668"/>
      <c r="CA1345" s="668"/>
      <c r="CB1345" s="668"/>
      <c r="CC1345" s="668"/>
      <c r="CD1345" s="668"/>
      <c r="CE1345" s="668"/>
      <c r="CF1345" s="668"/>
      <c r="CG1345" s="668"/>
      <c r="CH1345" s="668"/>
      <c r="CI1345" s="668"/>
      <c r="CJ1345" s="668"/>
      <c r="CK1345" s="668"/>
      <c r="CL1345" s="668"/>
      <c r="CM1345" s="668"/>
      <c r="CN1345" s="668"/>
      <c r="CO1345" s="668"/>
      <c r="CP1345" s="668"/>
      <c r="CQ1345" s="668"/>
      <c r="CR1345" s="668"/>
      <c r="CS1345" s="668"/>
      <c r="CT1345" s="668"/>
      <c r="CU1345" s="668"/>
      <c r="CV1345" s="668"/>
      <c r="CW1345" s="668"/>
      <c r="CX1345" s="668"/>
      <c r="CY1345" s="668"/>
      <c r="CZ1345" s="668"/>
      <c r="DA1345" s="668"/>
      <c r="DB1345" s="668"/>
      <c r="DC1345" s="668"/>
      <c r="DD1345" s="668"/>
      <c r="DE1345" s="668"/>
      <c r="DF1345" s="668"/>
      <c r="DG1345" s="668"/>
      <c r="DH1345" s="668"/>
      <c r="DI1345" s="668"/>
      <c r="DJ1345" s="668"/>
      <c r="DK1345" s="668"/>
      <c r="DL1345" s="668"/>
      <c r="DM1345" s="668"/>
      <c r="DN1345" s="668"/>
      <c r="DO1345" s="668"/>
      <c r="DP1345" s="668"/>
      <c r="DQ1345" s="668"/>
      <c r="DR1345" s="668"/>
      <c r="DS1345" s="668"/>
      <c r="DT1345" s="668"/>
      <c r="DU1345" s="668"/>
      <c r="DV1345" s="668"/>
      <c r="DW1345" s="668"/>
      <c r="DX1345" s="668"/>
      <c r="DY1345" s="668"/>
      <c r="DZ1345" s="668"/>
      <c r="EA1345" s="668"/>
      <c r="EB1345" s="668"/>
      <c r="EC1345" s="668"/>
      <c r="ED1345" s="668"/>
      <c r="EE1345" s="668"/>
      <c r="EF1345" s="668"/>
      <c r="EG1345" s="668"/>
      <c r="EH1345" s="668"/>
      <c r="EI1345" s="668"/>
      <c r="EJ1345" s="668"/>
      <c r="EK1345" s="668"/>
      <c r="EL1345" s="668"/>
      <c r="EM1345" s="668"/>
      <c r="EN1345" s="668"/>
      <c r="EO1345" s="668"/>
      <c r="EP1345" s="668"/>
      <c r="EQ1345" s="668"/>
      <c r="ER1345" s="668"/>
      <c r="ES1345" s="668"/>
      <c r="ET1345" s="668"/>
      <c r="EU1345" s="668"/>
      <c r="EV1345" s="668"/>
      <c r="EW1345" s="668"/>
      <c r="EX1345" s="668"/>
      <c r="EY1345" s="668"/>
      <c r="EZ1345" s="668"/>
      <c r="FA1345" s="668"/>
      <c r="FB1345" s="668"/>
      <c r="FC1345" s="668"/>
      <c r="FD1345" s="668"/>
      <c r="FE1345" s="668"/>
      <c r="FF1345" s="668"/>
    </row>
    <row r="1346" spans="1:162" s="668" customFormat="1" ht="24" customHeight="1">
      <c r="A1346" s="420"/>
      <c r="B1346" s="420"/>
      <c r="C1346" s="421" t="s">
        <v>592</v>
      </c>
      <c r="D1346" s="422" t="s">
        <v>1748</v>
      </c>
      <c r="E1346" s="423">
        <v>0</v>
      </c>
      <c r="F1346" s="423">
        <v>4973800</v>
      </c>
      <c r="G1346" s="417">
        <v>4973800</v>
      </c>
      <c r="H1346" s="667"/>
      <c r="I1346" s="673"/>
      <c r="J1346" s="673"/>
      <c r="K1346" s="674" t="s">
        <v>592</v>
      </c>
      <c r="L1346" s="906" t="s">
        <v>4371</v>
      </c>
      <c r="M1346" s="983">
        <f t="shared" si="60"/>
        <v>0</v>
      </c>
      <c r="N1346" s="983">
        <f t="shared" si="61"/>
        <v>4973800</v>
      </c>
      <c r="O1346" s="983">
        <f t="shared" si="62"/>
        <v>4973800</v>
      </c>
      <c r="P1346" s="667"/>
      <c r="Q1346" s="667"/>
      <c r="R1346" s="667"/>
      <c r="S1346" s="667"/>
      <c r="T1346" s="667"/>
      <c r="U1346" s="667"/>
      <c r="V1346" s="667"/>
      <c r="W1346" s="667"/>
      <c r="X1346" s="667"/>
      <c r="Y1346" s="667"/>
      <c r="Z1346" s="667"/>
      <c r="AA1346" s="667"/>
      <c r="AB1346" s="667"/>
      <c r="AC1346" s="667"/>
      <c r="AD1346" s="667"/>
      <c r="AE1346" s="667"/>
      <c r="AF1346" s="667"/>
      <c r="AG1346" s="667"/>
      <c r="AH1346" s="667"/>
      <c r="AI1346" s="667"/>
      <c r="AJ1346" s="667"/>
    </row>
    <row r="1347" spans="1:162" s="684" customFormat="1" ht="24" customHeight="1">
      <c r="A1347" s="384"/>
      <c r="B1347" s="385" t="s">
        <v>599</v>
      </c>
      <c r="C1347" s="385"/>
      <c r="D1347" s="478" t="s">
        <v>1749</v>
      </c>
      <c r="E1347" s="419">
        <v>8062800</v>
      </c>
      <c r="F1347" s="419">
        <v>367312700</v>
      </c>
      <c r="G1347" s="417">
        <v>375375500</v>
      </c>
      <c r="H1347" s="667"/>
      <c r="I1347" s="670"/>
      <c r="J1347" s="669" t="s">
        <v>599</v>
      </c>
      <c r="K1347" s="669"/>
      <c r="L1347" s="586" t="s">
        <v>4372</v>
      </c>
      <c r="M1347" s="982">
        <f t="shared" si="60"/>
        <v>8062800</v>
      </c>
      <c r="N1347" s="982">
        <f t="shared" si="61"/>
        <v>367312700</v>
      </c>
      <c r="O1347" s="982">
        <f t="shared" si="62"/>
        <v>375375500</v>
      </c>
      <c r="P1347" s="667"/>
      <c r="Q1347" s="667"/>
      <c r="R1347" s="667"/>
      <c r="S1347" s="667"/>
      <c r="T1347" s="667"/>
      <c r="U1347" s="667"/>
      <c r="V1347" s="667"/>
      <c r="W1347" s="667"/>
      <c r="X1347" s="667"/>
      <c r="Y1347" s="667"/>
      <c r="Z1347" s="667"/>
      <c r="AA1347" s="667"/>
      <c r="AB1347" s="667"/>
      <c r="AC1347" s="667"/>
      <c r="AD1347" s="667"/>
      <c r="AE1347" s="667"/>
      <c r="AF1347" s="667"/>
      <c r="AG1347" s="667"/>
      <c r="AH1347" s="667"/>
      <c r="AI1347" s="667"/>
      <c r="AJ1347" s="667"/>
      <c r="AK1347" s="668"/>
      <c r="AL1347" s="668"/>
      <c r="AM1347" s="668"/>
      <c r="AN1347" s="668"/>
      <c r="AO1347" s="668"/>
      <c r="AP1347" s="668"/>
      <c r="AQ1347" s="668"/>
      <c r="AR1347" s="668"/>
      <c r="AS1347" s="668"/>
      <c r="AT1347" s="668"/>
      <c r="AU1347" s="668"/>
      <c r="AV1347" s="668"/>
      <c r="AW1347" s="668"/>
      <c r="AX1347" s="668"/>
      <c r="AY1347" s="668"/>
      <c r="AZ1347" s="668"/>
      <c r="BA1347" s="668"/>
      <c r="BB1347" s="668"/>
      <c r="BC1347" s="668"/>
      <c r="BD1347" s="668"/>
      <c r="BE1347" s="668"/>
      <c r="BF1347" s="668"/>
      <c r="BG1347" s="668"/>
      <c r="BH1347" s="668"/>
      <c r="BI1347" s="668"/>
      <c r="BJ1347" s="668"/>
      <c r="BK1347" s="668"/>
      <c r="BL1347" s="668"/>
      <c r="BM1347" s="668"/>
      <c r="BN1347" s="668"/>
      <c r="BO1347" s="668"/>
      <c r="BP1347" s="668"/>
      <c r="BQ1347" s="668"/>
      <c r="BR1347" s="668"/>
      <c r="BS1347" s="668"/>
      <c r="BT1347" s="668"/>
      <c r="BU1347" s="668"/>
      <c r="BV1347" s="668"/>
      <c r="BW1347" s="668"/>
      <c r="BX1347" s="668"/>
      <c r="BY1347" s="668"/>
      <c r="BZ1347" s="668"/>
      <c r="CA1347" s="668"/>
      <c r="CB1347" s="668"/>
      <c r="CC1347" s="668"/>
      <c r="CD1347" s="668"/>
      <c r="CE1347" s="668"/>
      <c r="CF1347" s="668"/>
      <c r="CG1347" s="668"/>
      <c r="CH1347" s="668"/>
      <c r="CI1347" s="668"/>
      <c r="CJ1347" s="668"/>
      <c r="CK1347" s="668"/>
      <c r="CL1347" s="668"/>
      <c r="CM1347" s="668"/>
      <c r="CN1347" s="668"/>
      <c r="CO1347" s="668"/>
      <c r="CP1347" s="668"/>
      <c r="CQ1347" s="668"/>
      <c r="CR1347" s="668"/>
      <c r="CS1347" s="668"/>
      <c r="CT1347" s="668"/>
      <c r="CU1347" s="668"/>
      <c r="CV1347" s="668"/>
      <c r="CW1347" s="668"/>
      <c r="CX1347" s="668"/>
      <c r="CY1347" s="668"/>
      <c r="CZ1347" s="668"/>
      <c r="DA1347" s="668"/>
      <c r="DB1347" s="668"/>
      <c r="DC1347" s="668"/>
      <c r="DD1347" s="668"/>
      <c r="DE1347" s="668"/>
      <c r="DF1347" s="668"/>
      <c r="DG1347" s="668"/>
      <c r="DH1347" s="668"/>
      <c r="DI1347" s="668"/>
      <c r="DJ1347" s="668"/>
      <c r="DK1347" s="668"/>
      <c r="DL1347" s="668"/>
      <c r="DM1347" s="668"/>
      <c r="DN1347" s="668"/>
      <c r="DO1347" s="668"/>
      <c r="DP1347" s="668"/>
      <c r="DQ1347" s="668"/>
      <c r="DR1347" s="668"/>
      <c r="DS1347" s="668"/>
      <c r="DT1347" s="668"/>
      <c r="DU1347" s="668"/>
      <c r="DV1347" s="668"/>
      <c r="DW1347" s="668"/>
      <c r="DX1347" s="668"/>
      <c r="DY1347" s="668"/>
      <c r="DZ1347" s="668"/>
      <c r="EA1347" s="668"/>
      <c r="EB1347" s="668"/>
      <c r="EC1347" s="668"/>
      <c r="ED1347" s="668"/>
      <c r="EE1347" s="668"/>
      <c r="EF1347" s="668"/>
      <c r="EG1347" s="668"/>
      <c r="EH1347" s="668"/>
      <c r="EI1347" s="668"/>
      <c r="EJ1347" s="668"/>
      <c r="EK1347" s="668"/>
      <c r="EL1347" s="668"/>
      <c r="EM1347" s="668"/>
      <c r="EN1347" s="668"/>
      <c r="EO1347" s="668"/>
      <c r="EP1347" s="668"/>
      <c r="EQ1347" s="668"/>
      <c r="ER1347" s="668"/>
      <c r="ES1347" s="668"/>
      <c r="ET1347" s="668"/>
      <c r="EU1347" s="668"/>
      <c r="EV1347" s="668"/>
      <c r="EW1347" s="668"/>
      <c r="EX1347" s="668"/>
      <c r="EY1347" s="668"/>
      <c r="EZ1347" s="668"/>
      <c r="FA1347" s="668"/>
      <c r="FB1347" s="668"/>
      <c r="FC1347" s="668"/>
      <c r="FD1347" s="668"/>
      <c r="FE1347" s="668"/>
      <c r="FF1347" s="668"/>
    </row>
    <row r="1348" spans="1:162" s="672" customFormat="1" ht="24" customHeight="1">
      <c r="A1348" s="414"/>
      <c r="B1348" s="415"/>
      <c r="C1348" s="414" t="s">
        <v>592</v>
      </c>
      <c r="D1348" s="416" t="s">
        <v>1750</v>
      </c>
      <c r="E1348" s="417">
        <v>0</v>
      </c>
      <c r="F1348" s="417">
        <v>316230500</v>
      </c>
      <c r="G1348" s="417">
        <v>316230500</v>
      </c>
      <c r="H1348" s="667"/>
      <c r="I1348" s="665"/>
      <c r="J1348" s="666"/>
      <c r="K1348" s="665" t="s">
        <v>592</v>
      </c>
      <c r="L1348" s="585" t="s">
        <v>4373</v>
      </c>
      <c r="M1348" s="981">
        <f t="shared" si="60"/>
        <v>0</v>
      </c>
      <c r="N1348" s="981">
        <f t="shared" si="61"/>
        <v>316230500</v>
      </c>
      <c r="O1348" s="981">
        <f t="shared" si="62"/>
        <v>316230500</v>
      </c>
      <c r="P1348" s="667"/>
      <c r="Q1348" s="667"/>
      <c r="R1348" s="667"/>
      <c r="S1348" s="667"/>
      <c r="T1348" s="667"/>
      <c r="U1348" s="667"/>
      <c r="V1348" s="667"/>
      <c r="W1348" s="667"/>
      <c r="X1348" s="667"/>
      <c r="Y1348" s="667"/>
      <c r="Z1348" s="667"/>
      <c r="AA1348" s="667"/>
      <c r="AB1348" s="667"/>
      <c r="AC1348" s="667"/>
      <c r="AD1348" s="667"/>
      <c r="AE1348" s="667"/>
      <c r="AF1348" s="667"/>
      <c r="AG1348" s="667"/>
      <c r="AH1348" s="667"/>
      <c r="AI1348" s="667"/>
      <c r="AJ1348" s="667"/>
      <c r="AK1348" s="668"/>
      <c r="AL1348" s="668"/>
      <c r="AM1348" s="668"/>
      <c r="AN1348" s="668"/>
      <c r="AO1348" s="668"/>
      <c r="AP1348" s="668"/>
      <c r="AQ1348" s="668"/>
      <c r="AR1348" s="668"/>
      <c r="AS1348" s="668"/>
      <c r="AT1348" s="668"/>
      <c r="AU1348" s="668"/>
      <c r="AV1348" s="668"/>
      <c r="AW1348" s="668"/>
      <c r="AX1348" s="668"/>
      <c r="AY1348" s="668"/>
      <c r="AZ1348" s="668"/>
      <c r="BA1348" s="668"/>
      <c r="BB1348" s="668"/>
      <c r="BC1348" s="668"/>
      <c r="BD1348" s="668"/>
      <c r="BE1348" s="668"/>
      <c r="BF1348" s="668"/>
      <c r="BG1348" s="668"/>
      <c r="BH1348" s="668"/>
      <c r="BI1348" s="668"/>
      <c r="BJ1348" s="668"/>
      <c r="BK1348" s="668"/>
      <c r="BL1348" s="668"/>
      <c r="BM1348" s="668"/>
      <c r="BN1348" s="668"/>
      <c r="BO1348" s="668"/>
      <c r="BP1348" s="668"/>
      <c r="BQ1348" s="668"/>
      <c r="BR1348" s="668"/>
      <c r="BS1348" s="668"/>
      <c r="BT1348" s="668"/>
      <c r="BU1348" s="668"/>
      <c r="BV1348" s="668"/>
      <c r="BW1348" s="668"/>
      <c r="BX1348" s="668"/>
      <c r="BY1348" s="668"/>
      <c r="BZ1348" s="668"/>
      <c r="CA1348" s="668"/>
      <c r="CB1348" s="668"/>
      <c r="CC1348" s="668"/>
      <c r="CD1348" s="668"/>
      <c r="CE1348" s="668"/>
      <c r="CF1348" s="668"/>
      <c r="CG1348" s="668"/>
      <c r="CH1348" s="668"/>
      <c r="CI1348" s="668"/>
      <c r="CJ1348" s="668"/>
      <c r="CK1348" s="668"/>
      <c r="CL1348" s="668"/>
      <c r="CM1348" s="668"/>
      <c r="CN1348" s="668"/>
      <c r="CO1348" s="668"/>
      <c r="CP1348" s="668"/>
      <c r="CQ1348" s="668"/>
      <c r="CR1348" s="668"/>
      <c r="CS1348" s="668"/>
      <c r="CT1348" s="668"/>
      <c r="CU1348" s="668"/>
      <c r="CV1348" s="668"/>
      <c r="CW1348" s="668"/>
      <c r="CX1348" s="668"/>
      <c r="CY1348" s="668"/>
      <c r="CZ1348" s="668"/>
      <c r="DA1348" s="668"/>
      <c r="DB1348" s="668"/>
      <c r="DC1348" s="668"/>
      <c r="DD1348" s="668"/>
      <c r="DE1348" s="668"/>
      <c r="DF1348" s="668"/>
      <c r="DG1348" s="668"/>
      <c r="DH1348" s="668"/>
      <c r="DI1348" s="668"/>
      <c r="DJ1348" s="668"/>
      <c r="DK1348" s="668"/>
      <c r="DL1348" s="668"/>
      <c r="DM1348" s="668"/>
      <c r="DN1348" s="668"/>
      <c r="DO1348" s="668"/>
      <c r="DP1348" s="668"/>
      <c r="DQ1348" s="668"/>
      <c r="DR1348" s="668"/>
      <c r="DS1348" s="668"/>
      <c r="DT1348" s="668"/>
      <c r="DU1348" s="668"/>
      <c r="DV1348" s="668"/>
      <c r="DW1348" s="668"/>
      <c r="DX1348" s="668"/>
      <c r="DY1348" s="668"/>
      <c r="DZ1348" s="668"/>
      <c r="EA1348" s="668"/>
      <c r="EB1348" s="668"/>
      <c r="EC1348" s="668"/>
      <c r="ED1348" s="668"/>
      <c r="EE1348" s="668"/>
      <c r="EF1348" s="668"/>
      <c r="EG1348" s="668"/>
      <c r="EH1348" s="668"/>
      <c r="EI1348" s="668"/>
      <c r="EJ1348" s="668"/>
      <c r="EK1348" s="668"/>
      <c r="EL1348" s="668"/>
      <c r="EM1348" s="668"/>
      <c r="EN1348" s="668"/>
      <c r="EO1348" s="668"/>
      <c r="EP1348" s="668"/>
      <c r="EQ1348" s="668"/>
      <c r="ER1348" s="668"/>
      <c r="ES1348" s="668"/>
      <c r="ET1348" s="668"/>
      <c r="EU1348" s="668"/>
      <c r="EV1348" s="668"/>
      <c r="EW1348" s="668"/>
      <c r="EX1348" s="668"/>
      <c r="EY1348" s="668"/>
      <c r="EZ1348" s="668"/>
      <c r="FA1348" s="668"/>
      <c r="FB1348" s="668"/>
      <c r="FC1348" s="668"/>
      <c r="FD1348" s="668"/>
      <c r="FE1348" s="668"/>
      <c r="FF1348" s="668"/>
    </row>
    <row r="1349" spans="1:162" s="672" customFormat="1" ht="24" customHeight="1">
      <c r="A1349" s="385"/>
      <c r="B1349" s="385"/>
      <c r="C1349" s="384" t="s">
        <v>595</v>
      </c>
      <c r="D1349" s="418" t="s">
        <v>1751</v>
      </c>
      <c r="E1349" s="419">
        <v>0</v>
      </c>
      <c r="F1349" s="419">
        <v>3646400</v>
      </c>
      <c r="G1349" s="417">
        <v>3646400</v>
      </c>
      <c r="H1349" s="667"/>
      <c r="I1349" s="669"/>
      <c r="J1349" s="669"/>
      <c r="K1349" s="670" t="s">
        <v>595</v>
      </c>
      <c r="L1349" s="586" t="s">
        <v>4374</v>
      </c>
      <c r="M1349" s="982">
        <f t="shared" si="60"/>
        <v>0</v>
      </c>
      <c r="N1349" s="982">
        <f t="shared" si="61"/>
        <v>3646400</v>
      </c>
      <c r="O1349" s="982">
        <f t="shared" si="62"/>
        <v>3646400</v>
      </c>
      <c r="P1349" s="667"/>
      <c r="Q1349" s="667"/>
      <c r="R1349" s="667"/>
      <c r="S1349" s="667"/>
      <c r="T1349" s="667"/>
      <c r="U1349" s="667"/>
      <c r="V1349" s="667"/>
      <c r="W1349" s="667"/>
      <c r="X1349" s="667"/>
      <c r="Y1349" s="667"/>
      <c r="Z1349" s="667"/>
      <c r="AA1349" s="667"/>
      <c r="AB1349" s="667"/>
      <c r="AC1349" s="667"/>
      <c r="AD1349" s="667"/>
      <c r="AE1349" s="667"/>
      <c r="AF1349" s="667"/>
      <c r="AG1349" s="667"/>
      <c r="AH1349" s="667"/>
      <c r="AI1349" s="667"/>
      <c r="AJ1349" s="667"/>
      <c r="AK1349" s="668"/>
      <c r="AL1349" s="668"/>
      <c r="AM1349" s="668"/>
      <c r="AN1349" s="668"/>
      <c r="AO1349" s="668"/>
      <c r="AP1349" s="668"/>
      <c r="AQ1349" s="668"/>
      <c r="AR1349" s="668"/>
      <c r="AS1349" s="668"/>
      <c r="AT1349" s="668"/>
      <c r="AU1349" s="668"/>
      <c r="AV1349" s="668"/>
      <c r="AW1349" s="668"/>
      <c r="AX1349" s="668"/>
      <c r="AY1349" s="668"/>
      <c r="AZ1349" s="668"/>
      <c r="BA1349" s="668"/>
      <c r="BB1349" s="668"/>
      <c r="BC1349" s="668"/>
      <c r="BD1349" s="668"/>
      <c r="BE1349" s="668"/>
      <c r="BF1349" s="668"/>
      <c r="BG1349" s="668"/>
      <c r="BH1349" s="668"/>
      <c r="BI1349" s="668"/>
      <c r="BJ1349" s="668"/>
      <c r="BK1349" s="668"/>
      <c r="BL1349" s="668"/>
      <c r="BM1349" s="668"/>
      <c r="BN1349" s="668"/>
      <c r="BO1349" s="668"/>
      <c r="BP1349" s="668"/>
      <c r="BQ1349" s="668"/>
      <c r="BR1349" s="668"/>
      <c r="BS1349" s="668"/>
      <c r="BT1349" s="668"/>
      <c r="BU1349" s="668"/>
      <c r="BV1349" s="668"/>
      <c r="BW1349" s="668"/>
      <c r="BX1349" s="668"/>
      <c r="BY1349" s="668"/>
      <c r="BZ1349" s="668"/>
      <c r="CA1349" s="668"/>
      <c r="CB1349" s="668"/>
      <c r="CC1349" s="668"/>
      <c r="CD1349" s="668"/>
      <c r="CE1349" s="668"/>
      <c r="CF1349" s="668"/>
      <c r="CG1349" s="668"/>
      <c r="CH1349" s="668"/>
      <c r="CI1349" s="668"/>
      <c r="CJ1349" s="668"/>
      <c r="CK1349" s="668"/>
      <c r="CL1349" s="668"/>
      <c r="CM1349" s="668"/>
      <c r="CN1349" s="668"/>
      <c r="CO1349" s="668"/>
      <c r="CP1349" s="668"/>
      <c r="CQ1349" s="668"/>
      <c r="CR1349" s="668"/>
      <c r="CS1349" s="668"/>
      <c r="CT1349" s="668"/>
      <c r="CU1349" s="668"/>
      <c r="CV1349" s="668"/>
      <c r="CW1349" s="668"/>
      <c r="CX1349" s="668"/>
      <c r="CY1349" s="668"/>
      <c r="CZ1349" s="668"/>
      <c r="DA1349" s="668"/>
      <c r="DB1349" s="668"/>
      <c r="DC1349" s="668"/>
      <c r="DD1349" s="668"/>
      <c r="DE1349" s="668"/>
      <c r="DF1349" s="668"/>
      <c r="DG1349" s="668"/>
      <c r="DH1349" s="668"/>
      <c r="DI1349" s="668"/>
      <c r="DJ1349" s="668"/>
      <c r="DK1349" s="668"/>
      <c r="DL1349" s="668"/>
      <c r="DM1349" s="668"/>
      <c r="DN1349" s="668"/>
      <c r="DO1349" s="668"/>
      <c r="DP1349" s="668"/>
      <c r="DQ1349" s="668"/>
      <c r="DR1349" s="668"/>
      <c r="DS1349" s="668"/>
      <c r="DT1349" s="668"/>
      <c r="DU1349" s="668"/>
      <c r="DV1349" s="668"/>
      <c r="DW1349" s="668"/>
      <c r="DX1349" s="668"/>
      <c r="DY1349" s="668"/>
      <c r="DZ1349" s="668"/>
      <c r="EA1349" s="668"/>
      <c r="EB1349" s="668"/>
      <c r="EC1349" s="668"/>
      <c r="ED1349" s="668"/>
      <c r="EE1349" s="668"/>
      <c r="EF1349" s="668"/>
      <c r="EG1349" s="668"/>
      <c r="EH1349" s="668"/>
      <c r="EI1349" s="668"/>
      <c r="EJ1349" s="668"/>
      <c r="EK1349" s="668"/>
      <c r="EL1349" s="668"/>
      <c r="EM1349" s="668"/>
      <c r="EN1349" s="668"/>
      <c r="EO1349" s="668"/>
      <c r="EP1349" s="668"/>
      <c r="EQ1349" s="668"/>
      <c r="ER1349" s="668"/>
      <c r="ES1349" s="668"/>
      <c r="ET1349" s="668"/>
      <c r="EU1349" s="668"/>
      <c r="EV1349" s="668"/>
      <c r="EW1349" s="668"/>
      <c r="EX1349" s="668"/>
      <c r="EY1349" s="668"/>
      <c r="EZ1349" s="668"/>
      <c r="FA1349" s="668"/>
      <c r="FB1349" s="668"/>
      <c r="FC1349" s="668"/>
      <c r="FD1349" s="668"/>
      <c r="FE1349" s="668"/>
      <c r="FF1349" s="668"/>
    </row>
    <row r="1350" spans="1:162" s="672" customFormat="1" ht="24" customHeight="1">
      <c r="A1350" s="385"/>
      <c r="B1350" s="384"/>
      <c r="C1350" s="385" t="s">
        <v>599</v>
      </c>
      <c r="D1350" s="418" t="s">
        <v>1752</v>
      </c>
      <c r="E1350" s="419">
        <v>8062800</v>
      </c>
      <c r="F1350" s="419">
        <v>47435800</v>
      </c>
      <c r="G1350" s="417">
        <v>55498600</v>
      </c>
      <c r="H1350" s="667"/>
      <c r="I1350" s="669"/>
      <c r="J1350" s="670"/>
      <c r="K1350" s="669" t="s">
        <v>599</v>
      </c>
      <c r="L1350" s="586" t="s">
        <v>4375</v>
      </c>
      <c r="M1350" s="982">
        <f t="shared" ref="M1350:M1413" si="63">E1350</f>
        <v>8062800</v>
      </c>
      <c r="N1350" s="982">
        <f t="shared" ref="N1350:N1413" si="64">F1350</f>
        <v>47435800</v>
      </c>
      <c r="O1350" s="982">
        <f t="shared" ref="O1350:O1413" si="65">G1350</f>
        <v>55498600</v>
      </c>
      <c r="P1350" s="667"/>
      <c r="Q1350" s="667"/>
      <c r="R1350" s="667"/>
      <c r="S1350" s="667"/>
      <c r="T1350" s="667"/>
      <c r="U1350" s="667"/>
      <c r="V1350" s="667"/>
      <c r="W1350" s="667"/>
      <c r="X1350" s="667"/>
      <c r="Y1350" s="667"/>
      <c r="Z1350" s="667"/>
      <c r="AA1350" s="667"/>
      <c r="AB1350" s="667"/>
      <c r="AC1350" s="667"/>
      <c r="AD1350" s="667"/>
      <c r="AE1350" s="667"/>
      <c r="AF1350" s="667"/>
      <c r="AG1350" s="667"/>
      <c r="AH1350" s="667"/>
      <c r="AI1350" s="667"/>
      <c r="AJ1350" s="667"/>
      <c r="AK1350" s="668"/>
      <c r="AL1350" s="668"/>
      <c r="AM1350" s="668"/>
      <c r="AN1350" s="668"/>
      <c r="AO1350" s="668"/>
      <c r="AP1350" s="668"/>
      <c r="AQ1350" s="668"/>
      <c r="AR1350" s="668"/>
      <c r="AS1350" s="668"/>
      <c r="AT1350" s="668"/>
      <c r="AU1350" s="668"/>
      <c r="AV1350" s="668"/>
      <c r="AW1350" s="668"/>
      <c r="AX1350" s="668"/>
      <c r="AY1350" s="668"/>
      <c r="AZ1350" s="668"/>
      <c r="BA1350" s="668"/>
      <c r="BB1350" s="668"/>
      <c r="BC1350" s="668"/>
      <c r="BD1350" s="668"/>
      <c r="BE1350" s="668"/>
      <c r="BF1350" s="668"/>
      <c r="BG1350" s="668"/>
      <c r="BH1350" s="668"/>
      <c r="BI1350" s="668"/>
      <c r="BJ1350" s="668"/>
      <c r="BK1350" s="668"/>
      <c r="BL1350" s="668"/>
      <c r="BM1350" s="668"/>
      <c r="BN1350" s="668"/>
      <c r="BO1350" s="668"/>
      <c r="BP1350" s="668"/>
      <c r="BQ1350" s="668"/>
      <c r="BR1350" s="668"/>
      <c r="BS1350" s="668"/>
      <c r="BT1350" s="668"/>
      <c r="BU1350" s="668"/>
      <c r="BV1350" s="668"/>
      <c r="BW1350" s="668"/>
      <c r="BX1350" s="668"/>
      <c r="BY1350" s="668"/>
      <c r="BZ1350" s="668"/>
      <c r="CA1350" s="668"/>
      <c r="CB1350" s="668"/>
      <c r="CC1350" s="668"/>
      <c r="CD1350" s="668"/>
      <c r="CE1350" s="668"/>
      <c r="CF1350" s="668"/>
      <c r="CG1350" s="668"/>
      <c r="CH1350" s="668"/>
      <c r="CI1350" s="668"/>
      <c r="CJ1350" s="668"/>
      <c r="CK1350" s="668"/>
      <c r="CL1350" s="668"/>
      <c r="CM1350" s="668"/>
      <c r="CN1350" s="668"/>
      <c r="CO1350" s="668"/>
      <c r="CP1350" s="668"/>
      <c r="CQ1350" s="668"/>
      <c r="CR1350" s="668"/>
      <c r="CS1350" s="668"/>
      <c r="CT1350" s="668"/>
      <c r="CU1350" s="668"/>
      <c r="CV1350" s="668"/>
      <c r="CW1350" s="668"/>
      <c r="CX1350" s="668"/>
      <c r="CY1350" s="668"/>
      <c r="CZ1350" s="668"/>
      <c r="DA1350" s="668"/>
      <c r="DB1350" s="668"/>
      <c r="DC1350" s="668"/>
      <c r="DD1350" s="668"/>
      <c r="DE1350" s="668"/>
      <c r="DF1350" s="668"/>
      <c r="DG1350" s="668"/>
      <c r="DH1350" s="668"/>
      <c r="DI1350" s="668"/>
      <c r="DJ1350" s="668"/>
      <c r="DK1350" s="668"/>
      <c r="DL1350" s="668"/>
      <c r="DM1350" s="668"/>
      <c r="DN1350" s="668"/>
      <c r="DO1350" s="668"/>
      <c r="DP1350" s="668"/>
      <c r="DQ1350" s="668"/>
      <c r="DR1350" s="668"/>
      <c r="DS1350" s="668"/>
      <c r="DT1350" s="668"/>
      <c r="DU1350" s="668"/>
      <c r="DV1350" s="668"/>
      <c r="DW1350" s="668"/>
      <c r="DX1350" s="668"/>
      <c r="DY1350" s="668"/>
      <c r="DZ1350" s="668"/>
      <c r="EA1350" s="668"/>
      <c r="EB1350" s="668"/>
      <c r="EC1350" s="668"/>
      <c r="ED1350" s="668"/>
      <c r="EE1350" s="668"/>
      <c r="EF1350" s="668"/>
      <c r="EG1350" s="668"/>
      <c r="EH1350" s="668"/>
      <c r="EI1350" s="668"/>
      <c r="EJ1350" s="668"/>
      <c r="EK1350" s="668"/>
      <c r="EL1350" s="668"/>
      <c r="EM1350" s="668"/>
      <c r="EN1350" s="668"/>
      <c r="EO1350" s="668"/>
      <c r="EP1350" s="668"/>
      <c r="EQ1350" s="668"/>
      <c r="ER1350" s="668"/>
      <c r="ES1350" s="668"/>
      <c r="ET1350" s="668"/>
      <c r="EU1350" s="668"/>
      <c r="EV1350" s="668"/>
      <c r="EW1350" s="668"/>
      <c r="EX1350" s="668"/>
      <c r="EY1350" s="668"/>
      <c r="EZ1350" s="668"/>
      <c r="FA1350" s="668"/>
      <c r="FB1350" s="668"/>
      <c r="FC1350" s="668"/>
      <c r="FD1350" s="668"/>
      <c r="FE1350" s="668"/>
      <c r="FF1350" s="668"/>
    </row>
    <row r="1351" spans="1:162" s="678" customFormat="1" ht="24" customHeight="1" thickBot="1">
      <c r="A1351" s="424" t="s">
        <v>1753</v>
      </c>
      <c r="B1351" s="424"/>
      <c r="C1351" s="425"/>
      <c r="D1351" s="426" t="s">
        <v>1754</v>
      </c>
      <c r="E1351" s="427">
        <v>142700120</v>
      </c>
      <c r="F1351" s="427">
        <v>8000000</v>
      </c>
      <c r="G1351" s="439">
        <v>150700120</v>
      </c>
      <c r="H1351" s="667"/>
      <c r="I1351" s="675" t="s">
        <v>1753</v>
      </c>
      <c r="J1351" s="675"/>
      <c r="K1351" s="676"/>
      <c r="L1351" s="587" t="s">
        <v>4376</v>
      </c>
      <c r="M1351" s="984">
        <f t="shared" si="63"/>
        <v>142700120</v>
      </c>
      <c r="N1351" s="984">
        <f t="shared" si="64"/>
        <v>8000000</v>
      </c>
      <c r="O1351" s="984">
        <f t="shared" si="65"/>
        <v>150700120</v>
      </c>
      <c r="P1351" s="667"/>
      <c r="Q1351" s="667"/>
      <c r="R1351" s="667"/>
      <c r="S1351" s="667"/>
      <c r="T1351" s="667"/>
      <c r="U1351" s="667"/>
      <c r="V1351" s="667"/>
      <c r="W1351" s="667"/>
      <c r="X1351" s="667"/>
      <c r="Y1351" s="667"/>
      <c r="Z1351" s="667"/>
      <c r="AA1351" s="667"/>
      <c r="AB1351" s="667"/>
      <c r="AC1351" s="667"/>
      <c r="AD1351" s="667"/>
      <c r="AE1351" s="667"/>
      <c r="AF1351" s="667"/>
      <c r="AG1351" s="667"/>
      <c r="AH1351" s="667"/>
      <c r="AI1351" s="667"/>
      <c r="AJ1351" s="667"/>
      <c r="AK1351" s="668"/>
      <c r="AL1351" s="668"/>
      <c r="AM1351" s="668"/>
      <c r="AN1351" s="668"/>
      <c r="AO1351" s="668"/>
      <c r="AP1351" s="668"/>
      <c r="AQ1351" s="668"/>
      <c r="AR1351" s="668"/>
      <c r="AS1351" s="668"/>
      <c r="AT1351" s="668"/>
      <c r="AU1351" s="668"/>
      <c r="AV1351" s="668"/>
      <c r="AW1351" s="668"/>
      <c r="AX1351" s="668"/>
      <c r="AY1351" s="668"/>
      <c r="AZ1351" s="668"/>
      <c r="BA1351" s="668"/>
      <c r="BB1351" s="668"/>
      <c r="BC1351" s="668"/>
      <c r="BD1351" s="668"/>
      <c r="BE1351" s="668"/>
      <c r="BF1351" s="668"/>
      <c r="BG1351" s="668"/>
      <c r="BH1351" s="668"/>
      <c r="BI1351" s="668"/>
      <c r="BJ1351" s="668"/>
      <c r="BK1351" s="668"/>
      <c r="BL1351" s="668"/>
      <c r="BM1351" s="668"/>
      <c r="BN1351" s="668"/>
      <c r="BO1351" s="668"/>
      <c r="BP1351" s="668"/>
      <c r="BQ1351" s="668"/>
      <c r="BR1351" s="668"/>
      <c r="BS1351" s="668"/>
      <c r="BT1351" s="668"/>
      <c r="BU1351" s="668"/>
      <c r="BV1351" s="668"/>
      <c r="BW1351" s="668"/>
      <c r="BX1351" s="668"/>
      <c r="BY1351" s="668"/>
      <c r="BZ1351" s="668"/>
      <c r="CA1351" s="668"/>
      <c r="CB1351" s="668"/>
      <c r="CC1351" s="668"/>
      <c r="CD1351" s="668"/>
      <c r="CE1351" s="668"/>
      <c r="CF1351" s="668"/>
      <c r="CG1351" s="668"/>
      <c r="CH1351" s="668"/>
      <c r="CI1351" s="668"/>
      <c r="CJ1351" s="668"/>
      <c r="CK1351" s="668"/>
      <c r="CL1351" s="668"/>
      <c r="CM1351" s="668"/>
      <c r="CN1351" s="668"/>
      <c r="CO1351" s="668"/>
      <c r="CP1351" s="668"/>
      <c r="CQ1351" s="668"/>
      <c r="CR1351" s="668"/>
      <c r="CS1351" s="668"/>
      <c r="CT1351" s="668"/>
      <c r="CU1351" s="668"/>
      <c r="CV1351" s="668"/>
      <c r="CW1351" s="668"/>
      <c r="CX1351" s="668"/>
      <c r="CY1351" s="668"/>
      <c r="CZ1351" s="668"/>
      <c r="DA1351" s="668"/>
      <c r="DB1351" s="668"/>
      <c r="DC1351" s="668"/>
      <c r="DD1351" s="668"/>
      <c r="DE1351" s="668"/>
      <c r="DF1351" s="668"/>
      <c r="DG1351" s="668"/>
      <c r="DH1351" s="668"/>
      <c r="DI1351" s="668"/>
      <c r="DJ1351" s="668"/>
      <c r="DK1351" s="668"/>
      <c r="DL1351" s="668"/>
      <c r="DM1351" s="668"/>
      <c r="DN1351" s="668"/>
      <c r="DO1351" s="668"/>
      <c r="DP1351" s="668"/>
      <c r="DQ1351" s="668"/>
      <c r="DR1351" s="668"/>
      <c r="DS1351" s="668"/>
      <c r="DT1351" s="668"/>
      <c r="DU1351" s="668"/>
      <c r="DV1351" s="668"/>
      <c r="DW1351" s="668"/>
      <c r="DX1351" s="668"/>
      <c r="DY1351" s="668"/>
      <c r="DZ1351" s="668"/>
      <c r="EA1351" s="668"/>
      <c r="EB1351" s="668"/>
      <c r="EC1351" s="668"/>
      <c r="ED1351" s="668"/>
      <c r="EE1351" s="668"/>
      <c r="EF1351" s="668"/>
      <c r="EG1351" s="668"/>
      <c r="EH1351" s="668"/>
      <c r="EI1351" s="668"/>
      <c r="EJ1351" s="668"/>
      <c r="EK1351" s="668"/>
      <c r="EL1351" s="668"/>
      <c r="EM1351" s="668"/>
      <c r="EN1351" s="668"/>
      <c r="EO1351" s="668"/>
      <c r="EP1351" s="668"/>
      <c r="EQ1351" s="668"/>
      <c r="ER1351" s="668"/>
      <c r="ES1351" s="668"/>
      <c r="ET1351" s="668"/>
      <c r="EU1351" s="668"/>
      <c r="EV1351" s="668"/>
      <c r="EW1351" s="668"/>
      <c r="EX1351" s="668"/>
      <c r="EY1351" s="668"/>
      <c r="EZ1351" s="668"/>
      <c r="FA1351" s="668"/>
      <c r="FB1351" s="668"/>
      <c r="FC1351" s="668"/>
      <c r="FD1351" s="668"/>
      <c r="FE1351" s="668"/>
      <c r="FF1351" s="668"/>
    </row>
    <row r="1352" spans="1:162" s="678" customFormat="1" ht="24" customHeight="1" thickTop="1" thickBot="1">
      <c r="A1352" s="414"/>
      <c r="B1352" s="414" t="s">
        <v>592</v>
      </c>
      <c r="C1352" s="415"/>
      <c r="D1352" s="416" t="s">
        <v>593</v>
      </c>
      <c r="E1352" s="417">
        <v>40495060</v>
      </c>
      <c r="F1352" s="417">
        <v>4714940</v>
      </c>
      <c r="G1352" s="417">
        <v>45210000</v>
      </c>
      <c r="H1352" s="667"/>
      <c r="I1352" s="665"/>
      <c r="J1352" s="665" t="s">
        <v>592</v>
      </c>
      <c r="K1352" s="666"/>
      <c r="L1352" s="585" t="s">
        <v>3339</v>
      </c>
      <c r="M1352" s="981">
        <f t="shared" si="63"/>
        <v>40495060</v>
      </c>
      <c r="N1352" s="981">
        <f t="shared" si="64"/>
        <v>4714940</v>
      </c>
      <c r="O1352" s="981">
        <f t="shared" si="65"/>
        <v>45210000</v>
      </c>
      <c r="P1352" s="667"/>
      <c r="Q1352" s="667"/>
      <c r="R1352" s="667"/>
      <c r="S1352" s="667"/>
      <c r="T1352" s="667"/>
      <c r="U1352" s="667"/>
      <c r="V1352" s="667"/>
      <c r="W1352" s="667"/>
      <c r="X1352" s="667"/>
      <c r="Y1352" s="667"/>
      <c r="Z1352" s="667"/>
      <c r="AA1352" s="667"/>
      <c r="AB1352" s="667"/>
      <c r="AC1352" s="667"/>
      <c r="AD1352" s="667"/>
      <c r="AE1352" s="667"/>
      <c r="AF1352" s="667"/>
      <c r="AG1352" s="667"/>
      <c r="AH1352" s="667"/>
      <c r="AI1352" s="667"/>
      <c r="AJ1352" s="667"/>
      <c r="AK1352" s="668"/>
      <c r="AL1352" s="668"/>
      <c r="AM1352" s="668"/>
      <c r="AN1352" s="668"/>
      <c r="AO1352" s="668"/>
      <c r="AP1352" s="668"/>
      <c r="AQ1352" s="668"/>
      <c r="AR1352" s="668"/>
      <c r="AS1352" s="668"/>
      <c r="AT1352" s="668"/>
      <c r="AU1352" s="668"/>
      <c r="AV1352" s="668"/>
      <c r="AW1352" s="668"/>
      <c r="AX1352" s="668"/>
      <c r="AY1352" s="668"/>
      <c r="AZ1352" s="668"/>
      <c r="BA1352" s="668"/>
      <c r="BB1352" s="668"/>
      <c r="BC1352" s="668"/>
      <c r="BD1352" s="668"/>
      <c r="BE1352" s="668"/>
      <c r="BF1352" s="668"/>
      <c r="BG1352" s="668"/>
      <c r="BH1352" s="668"/>
      <c r="BI1352" s="668"/>
      <c r="BJ1352" s="668"/>
      <c r="BK1352" s="668"/>
      <c r="BL1352" s="668"/>
      <c r="BM1352" s="668"/>
      <c r="BN1352" s="668"/>
      <c r="BO1352" s="668"/>
      <c r="BP1352" s="668"/>
      <c r="BQ1352" s="668"/>
      <c r="BR1352" s="668"/>
      <c r="BS1352" s="668"/>
      <c r="BT1352" s="668"/>
      <c r="BU1352" s="668"/>
      <c r="BV1352" s="668"/>
      <c r="BW1352" s="668"/>
      <c r="BX1352" s="668"/>
      <c r="BY1352" s="668"/>
      <c r="BZ1352" s="668"/>
      <c r="CA1352" s="668"/>
      <c r="CB1352" s="668"/>
      <c r="CC1352" s="668"/>
      <c r="CD1352" s="668"/>
      <c r="CE1352" s="668"/>
      <c r="CF1352" s="668"/>
      <c r="CG1352" s="668"/>
      <c r="CH1352" s="668"/>
      <c r="CI1352" s="668"/>
      <c r="CJ1352" s="668"/>
      <c r="CK1352" s="668"/>
      <c r="CL1352" s="668"/>
      <c r="CM1352" s="668"/>
      <c r="CN1352" s="668"/>
      <c r="CO1352" s="668"/>
      <c r="CP1352" s="668"/>
      <c r="CQ1352" s="668"/>
      <c r="CR1352" s="668"/>
      <c r="CS1352" s="668"/>
      <c r="CT1352" s="668"/>
      <c r="CU1352" s="668"/>
      <c r="CV1352" s="668"/>
      <c r="CW1352" s="668"/>
      <c r="CX1352" s="668"/>
      <c r="CY1352" s="668"/>
      <c r="CZ1352" s="668"/>
      <c r="DA1352" s="668"/>
      <c r="DB1352" s="668"/>
      <c r="DC1352" s="668"/>
      <c r="DD1352" s="668"/>
      <c r="DE1352" s="668"/>
      <c r="DF1352" s="668"/>
      <c r="DG1352" s="668"/>
      <c r="DH1352" s="668"/>
      <c r="DI1352" s="668"/>
      <c r="DJ1352" s="668"/>
      <c r="DK1352" s="668"/>
      <c r="DL1352" s="668"/>
      <c r="DM1352" s="668"/>
      <c r="DN1352" s="668"/>
      <c r="DO1352" s="668"/>
      <c r="DP1352" s="668"/>
      <c r="DQ1352" s="668"/>
      <c r="DR1352" s="668"/>
      <c r="DS1352" s="668"/>
      <c r="DT1352" s="668"/>
      <c r="DU1352" s="668"/>
      <c r="DV1352" s="668"/>
      <c r="DW1352" s="668"/>
      <c r="DX1352" s="668"/>
      <c r="DY1352" s="668"/>
      <c r="DZ1352" s="668"/>
      <c r="EA1352" s="668"/>
      <c r="EB1352" s="668"/>
      <c r="EC1352" s="668"/>
      <c r="ED1352" s="668"/>
      <c r="EE1352" s="668"/>
      <c r="EF1352" s="668"/>
      <c r="EG1352" s="668"/>
      <c r="EH1352" s="668"/>
      <c r="EI1352" s="668"/>
      <c r="EJ1352" s="668"/>
      <c r="EK1352" s="668"/>
      <c r="EL1352" s="668"/>
      <c r="EM1352" s="668"/>
      <c r="EN1352" s="668"/>
      <c r="EO1352" s="668"/>
      <c r="EP1352" s="668"/>
      <c r="EQ1352" s="668"/>
      <c r="ER1352" s="668"/>
      <c r="ES1352" s="668"/>
      <c r="ET1352" s="668"/>
      <c r="EU1352" s="668"/>
      <c r="EV1352" s="668"/>
      <c r="EW1352" s="668"/>
      <c r="EX1352" s="668"/>
      <c r="EY1352" s="668"/>
      <c r="EZ1352" s="668"/>
      <c r="FA1352" s="668"/>
      <c r="FB1352" s="668"/>
      <c r="FC1352" s="668"/>
      <c r="FD1352" s="668"/>
      <c r="FE1352" s="668"/>
      <c r="FF1352" s="668"/>
    </row>
    <row r="1353" spans="1:162" s="672" customFormat="1" ht="24" customHeight="1" thickTop="1">
      <c r="A1353" s="385"/>
      <c r="B1353" s="385"/>
      <c r="C1353" s="384" t="s">
        <v>592</v>
      </c>
      <c r="D1353" s="418" t="s">
        <v>594</v>
      </c>
      <c r="E1353" s="419">
        <v>40495060</v>
      </c>
      <c r="F1353" s="419">
        <v>4714940</v>
      </c>
      <c r="G1353" s="417">
        <v>45210000</v>
      </c>
      <c r="H1353" s="667"/>
      <c r="I1353" s="669"/>
      <c r="J1353" s="669"/>
      <c r="K1353" s="670" t="s">
        <v>592</v>
      </c>
      <c r="L1353" s="586" t="s">
        <v>3327</v>
      </c>
      <c r="M1353" s="982">
        <f t="shared" si="63"/>
        <v>40495060</v>
      </c>
      <c r="N1353" s="982">
        <f t="shared" si="64"/>
        <v>4714940</v>
      </c>
      <c r="O1353" s="982">
        <f t="shared" si="65"/>
        <v>45210000</v>
      </c>
      <c r="P1353" s="667"/>
      <c r="Q1353" s="667"/>
      <c r="R1353" s="667"/>
      <c r="S1353" s="667"/>
      <c r="T1353" s="667"/>
      <c r="U1353" s="667"/>
      <c r="V1353" s="667"/>
      <c r="W1353" s="667"/>
      <c r="X1353" s="667"/>
      <c r="Y1353" s="667"/>
      <c r="Z1353" s="667"/>
      <c r="AA1353" s="667"/>
      <c r="AB1353" s="667"/>
      <c r="AC1353" s="667"/>
      <c r="AD1353" s="667"/>
      <c r="AE1353" s="667"/>
      <c r="AF1353" s="667"/>
      <c r="AG1353" s="667"/>
      <c r="AH1353" s="667"/>
      <c r="AI1353" s="667"/>
      <c r="AJ1353" s="667"/>
      <c r="AK1353" s="668"/>
      <c r="AL1353" s="668"/>
      <c r="AM1353" s="668"/>
      <c r="AN1353" s="668"/>
      <c r="AO1353" s="668"/>
      <c r="AP1353" s="668"/>
      <c r="AQ1353" s="668"/>
      <c r="AR1353" s="668"/>
      <c r="AS1353" s="668"/>
      <c r="AT1353" s="668"/>
      <c r="AU1353" s="668"/>
      <c r="AV1353" s="668"/>
      <c r="AW1353" s="668"/>
      <c r="AX1353" s="668"/>
      <c r="AY1353" s="668"/>
      <c r="AZ1353" s="668"/>
      <c r="BA1353" s="668"/>
      <c r="BB1353" s="668"/>
      <c r="BC1353" s="668"/>
      <c r="BD1353" s="668"/>
      <c r="BE1353" s="668"/>
      <c r="BF1353" s="668"/>
      <c r="BG1353" s="668"/>
      <c r="BH1353" s="668"/>
      <c r="BI1353" s="668"/>
      <c r="BJ1353" s="668"/>
      <c r="BK1353" s="668"/>
      <c r="BL1353" s="668"/>
      <c r="BM1353" s="668"/>
      <c r="BN1353" s="668"/>
      <c r="BO1353" s="668"/>
      <c r="BP1353" s="668"/>
      <c r="BQ1353" s="668"/>
      <c r="BR1353" s="668"/>
      <c r="BS1353" s="668"/>
      <c r="BT1353" s="668"/>
      <c r="BU1353" s="668"/>
      <c r="BV1353" s="668"/>
      <c r="BW1353" s="668"/>
      <c r="BX1353" s="668"/>
      <c r="BY1353" s="668"/>
      <c r="BZ1353" s="668"/>
      <c r="CA1353" s="668"/>
      <c r="CB1353" s="668"/>
      <c r="CC1353" s="668"/>
      <c r="CD1353" s="668"/>
      <c r="CE1353" s="668"/>
      <c r="CF1353" s="668"/>
      <c r="CG1353" s="668"/>
      <c r="CH1353" s="668"/>
      <c r="CI1353" s="668"/>
      <c r="CJ1353" s="668"/>
      <c r="CK1353" s="668"/>
      <c r="CL1353" s="668"/>
      <c r="CM1353" s="668"/>
      <c r="CN1353" s="668"/>
      <c r="CO1353" s="668"/>
      <c r="CP1353" s="668"/>
      <c r="CQ1353" s="668"/>
      <c r="CR1353" s="668"/>
      <c r="CS1353" s="668"/>
      <c r="CT1353" s="668"/>
      <c r="CU1353" s="668"/>
      <c r="CV1353" s="668"/>
      <c r="CW1353" s="668"/>
      <c r="CX1353" s="668"/>
      <c r="CY1353" s="668"/>
      <c r="CZ1353" s="668"/>
      <c r="DA1353" s="668"/>
      <c r="DB1353" s="668"/>
      <c r="DC1353" s="668"/>
      <c r="DD1353" s="668"/>
      <c r="DE1353" s="668"/>
      <c r="DF1353" s="668"/>
      <c r="DG1353" s="668"/>
      <c r="DH1353" s="668"/>
      <c r="DI1353" s="668"/>
      <c r="DJ1353" s="668"/>
      <c r="DK1353" s="668"/>
      <c r="DL1353" s="668"/>
      <c r="DM1353" s="668"/>
      <c r="DN1353" s="668"/>
      <c r="DO1353" s="668"/>
      <c r="DP1353" s="668"/>
      <c r="DQ1353" s="668"/>
      <c r="DR1353" s="668"/>
      <c r="DS1353" s="668"/>
      <c r="DT1353" s="668"/>
      <c r="DU1353" s="668"/>
      <c r="DV1353" s="668"/>
      <c r="DW1353" s="668"/>
      <c r="DX1353" s="668"/>
      <c r="DY1353" s="668"/>
      <c r="DZ1353" s="668"/>
      <c r="EA1353" s="668"/>
      <c r="EB1353" s="668"/>
      <c r="EC1353" s="668"/>
      <c r="ED1353" s="668"/>
      <c r="EE1353" s="668"/>
      <c r="EF1353" s="668"/>
      <c r="EG1353" s="668"/>
      <c r="EH1353" s="668"/>
      <c r="EI1353" s="668"/>
      <c r="EJ1353" s="668"/>
      <c r="EK1353" s="668"/>
      <c r="EL1353" s="668"/>
      <c r="EM1353" s="668"/>
      <c r="EN1353" s="668"/>
      <c r="EO1353" s="668"/>
      <c r="EP1353" s="668"/>
      <c r="EQ1353" s="668"/>
      <c r="ER1353" s="668"/>
      <c r="ES1353" s="668"/>
      <c r="ET1353" s="668"/>
      <c r="EU1353" s="668"/>
      <c r="EV1353" s="668"/>
      <c r="EW1353" s="668"/>
      <c r="EX1353" s="668"/>
      <c r="EY1353" s="668"/>
      <c r="EZ1353" s="668"/>
      <c r="FA1353" s="668"/>
      <c r="FB1353" s="668"/>
      <c r="FC1353" s="668"/>
      <c r="FD1353" s="668"/>
      <c r="FE1353" s="668"/>
      <c r="FF1353" s="668"/>
    </row>
    <row r="1354" spans="1:162" s="672" customFormat="1" ht="24" customHeight="1">
      <c r="A1354" s="385"/>
      <c r="B1354" s="385" t="s">
        <v>595</v>
      </c>
      <c r="C1354" s="384"/>
      <c r="D1354" s="418" t="s">
        <v>1031</v>
      </c>
      <c r="E1354" s="419">
        <v>87135050</v>
      </c>
      <c r="F1354" s="419">
        <v>3285060</v>
      </c>
      <c r="G1354" s="417">
        <v>90420110</v>
      </c>
      <c r="H1354" s="667"/>
      <c r="I1354" s="669"/>
      <c r="J1354" s="669" t="s">
        <v>595</v>
      </c>
      <c r="K1354" s="670"/>
      <c r="L1354" s="586" t="s">
        <v>4353</v>
      </c>
      <c r="M1354" s="982">
        <f t="shared" si="63"/>
        <v>87135050</v>
      </c>
      <c r="N1354" s="982">
        <f t="shared" si="64"/>
        <v>3285060</v>
      </c>
      <c r="O1354" s="982">
        <f t="shared" si="65"/>
        <v>90420110</v>
      </c>
      <c r="P1354" s="667"/>
      <c r="Q1354" s="667"/>
      <c r="R1354" s="667"/>
      <c r="S1354" s="667"/>
      <c r="T1354" s="667"/>
      <c r="U1354" s="667"/>
      <c r="V1354" s="667"/>
      <c r="W1354" s="667"/>
      <c r="X1354" s="667"/>
      <c r="Y1354" s="667"/>
      <c r="Z1354" s="667"/>
      <c r="AA1354" s="667"/>
      <c r="AB1354" s="667"/>
      <c r="AC1354" s="667"/>
      <c r="AD1354" s="667"/>
      <c r="AE1354" s="667"/>
      <c r="AF1354" s="667"/>
      <c r="AG1354" s="667"/>
      <c r="AH1354" s="667"/>
      <c r="AI1354" s="667"/>
      <c r="AJ1354" s="667"/>
      <c r="AK1354" s="668"/>
      <c r="AL1354" s="668"/>
      <c r="AM1354" s="668"/>
      <c r="AN1354" s="668"/>
      <c r="AO1354" s="668"/>
      <c r="AP1354" s="668"/>
      <c r="AQ1354" s="668"/>
      <c r="AR1354" s="668"/>
      <c r="AS1354" s="668"/>
      <c r="AT1354" s="668"/>
      <c r="AU1354" s="668"/>
      <c r="AV1354" s="668"/>
      <c r="AW1354" s="668"/>
      <c r="AX1354" s="668"/>
      <c r="AY1354" s="668"/>
      <c r="AZ1354" s="668"/>
      <c r="BA1354" s="668"/>
      <c r="BB1354" s="668"/>
      <c r="BC1354" s="668"/>
      <c r="BD1354" s="668"/>
      <c r="BE1354" s="668"/>
      <c r="BF1354" s="668"/>
      <c r="BG1354" s="668"/>
      <c r="BH1354" s="668"/>
      <c r="BI1354" s="668"/>
      <c r="BJ1354" s="668"/>
      <c r="BK1354" s="668"/>
      <c r="BL1354" s="668"/>
      <c r="BM1354" s="668"/>
      <c r="BN1354" s="668"/>
      <c r="BO1354" s="668"/>
      <c r="BP1354" s="668"/>
      <c r="BQ1354" s="668"/>
      <c r="BR1354" s="668"/>
      <c r="BS1354" s="668"/>
      <c r="BT1354" s="668"/>
      <c r="BU1354" s="668"/>
      <c r="BV1354" s="668"/>
      <c r="BW1354" s="668"/>
      <c r="BX1354" s="668"/>
      <c r="BY1354" s="668"/>
      <c r="BZ1354" s="668"/>
      <c r="CA1354" s="668"/>
      <c r="CB1354" s="668"/>
      <c r="CC1354" s="668"/>
      <c r="CD1354" s="668"/>
      <c r="CE1354" s="668"/>
      <c r="CF1354" s="668"/>
      <c r="CG1354" s="668"/>
      <c r="CH1354" s="668"/>
      <c r="CI1354" s="668"/>
      <c r="CJ1354" s="668"/>
      <c r="CK1354" s="668"/>
      <c r="CL1354" s="668"/>
      <c r="CM1354" s="668"/>
      <c r="CN1354" s="668"/>
      <c r="CO1354" s="668"/>
      <c r="CP1354" s="668"/>
      <c r="CQ1354" s="668"/>
      <c r="CR1354" s="668"/>
      <c r="CS1354" s="668"/>
      <c r="CT1354" s="668"/>
      <c r="CU1354" s="668"/>
      <c r="CV1354" s="668"/>
      <c r="CW1354" s="668"/>
      <c r="CX1354" s="668"/>
      <c r="CY1354" s="668"/>
      <c r="CZ1354" s="668"/>
      <c r="DA1354" s="668"/>
      <c r="DB1354" s="668"/>
      <c r="DC1354" s="668"/>
      <c r="DD1354" s="668"/>
      <c r="DE1354" s="668"/>
      <c r="DF1354" s="668"/>
      <c r="DG1354" s="668"/>
      <c r="DH1354" s="668"/>
      <c r="DI1354" s="668"/>
      <c r="DJ1354" s="668"/>
      <c r="DK1354" s="668"/>
      <c r="DL1354" s="668"/>
      <c r="DM1354" s="668"/>
      <c r="DN1354" s="668"/>
      <c r="DO1354" s="668"/>
      <c r="DP1354" s="668"/>
      <c r="DQ1354" s="668"/>
      <c r="DR1354" s="668"/>
      <c r="DS1354" s="668"/>
      <c r="DT1354" s="668"/>
      <c r="DU1354" s="668"/>
      <c r="DV1354" s="668"/>
      <c r="DW1354" s="668"/>
      <c r="DX1354" s="668"/>
      <c r="DY1354" s="668"/>
      <c r="DZ1354" s="668"/>
      <c r="EA1354" s="668"/>
      <c r="EB1354" s="668"/>
      <c r="EC1354" s="668"/>
      <c r="ED1354" s="668"/>
      <c r="EE1354" s="668"/>
      <c r="EF1354" s="668"/>
      <c r="EG1354" s="668"/>
      <c r="EH1354" s="668"/>
      <c r="EI1354" s="668"/>
      <c r="EJ1354" s="668"/>
      <c r="EK1354" s="668"/>
      <c r="EL1354" s="668"/>
      <c r="EM1354" s="668"/>
      <c r="EN1354" s="668"/>
      <c r="EO1354" s="668"/>
      <c r="EP1354" s="668"/>
      <c r="EQ1354" s="668"/>
      <c r="ER1354" s="668"/>
      <c r="ES1354" s="668"/>
      <c r="ET1354" s="668"/>
      <c r="EU1354" s="668"/>
      <c r="EV1354" s="668"/>
      <c r="EW1354" s="668"/>
      <c r="EX1354" s="668"/>
      <c r="EY1354" s="668"/>
      <c r="EZ1354" s="668"/>
      <c r="FA1354" s="668"/>
      <c r="FB1354" s="668"/>
      <c r="FC1354" s="668"/>
      <c r="FD1354" s="668"/>
      <c r="FE1354" s="668"/>
      <c r="FF1354" s="668"/>
    </row>
    <row r="1355" spans="1:162" s="672" customFormat="1" ht="24" customHeight="1">
      <c r="A1355" s="384"/>
      <c r="B1355" s="385"/>
      <c r="C1355" s="385" t="s">
        <v>592</v>
      </c>
      <c r="D1355" s="418" t="s">
        <v>1032</v>
      </c>
      <c r="E1355" s="419">
        <v>66157960.000000007</v>
      </c>
      <c r="F1355" s="419">
        <v>2893000</v>
      </c>
      <c r="G1355" s="417">
        <v>69050960</v>
      </c>
      <c r="H1355" s="667"/>
      <c r="I1355" s="670"/>
      <c r="J1355" s="669"/>
      <c r="K1355" s="669" t="s">
        <v>592</v>
      </c>
      <c r="L1355" s="586" t="s">
        <v>4377</v>
      </c>
      <c r="M1355" s="982">
        <f t="shared" si="63"/>
        <v>66157960.000000007</v>
      </c>
      <c r="N1355" s="982">
        <f t="shared" si="64"/>
        <v>2893000</v>
      </c>
      <c r="O1355" s="982">
        <f t="shared" si="65"/>
        <v>69050960</v>
      </c>
      <c r="P1355" s="667"/>
      <c r="Q1355" s="667"/>
      <c r="R1355" s="667"/>
      <c r="S1355" s="667"/>
      <c r="T1355" s="667"/>
      <c r="U1355" s="667"/>
      <c r="V1355" s="667"/>
      <c r="W1355" s="667"/>
      <c r="X1355" s="667"/>
      <c r="Y1355" s="667"/>
      <c r="Z1355" s="667"/>
      <c r="AA1355" s="667"/>
      <c r="AB1355" s="667"/>
      <c r="AC1355" s="667"/>
      <c r="AD1355" s="667"/>
      <c r="AE1355" s="667"/>
      <c r="AF1355" s="667"/>
      <c r="AG1355" s="667"/>
      <c r="AH1355" s="667"/>
      <c r="AI1355" s="667"/>
      <c r="AJ1355" s="667"/>
      <c r="AK1355" s="668"/>
      <c r="AL1355" s="668"/>
      <c r="AM1355" s="668"/>
      <c r="AN1355" s="668"/>
      <c r="AO1355" s="668"/>
      <c r="AP1355" s="668"/>
      <c r="AQ1355" s="668"/>
      <c r="AR1355" s="668"/>
      <c r="AS1355" s="668"/>
      <c r="AT1355" s="668"/>
      <c r="AU1355" s="668"/>
      <c r="AV1355" s="668"/>
      <c r="AW1355" s="668"/>
      <c r="AX1355" s="668"/>
      <c r="AY1355" s="668"/>
      <c r="AZ1355" s="668"/>
      <c r="BA1355" s="668"/>
      <c r="BB1355" s="668"/>
      <c r="BC1355" s="668"/>
      <c r="BD1355" s="668"/>
      <c r="BE1355" s="668"/>
      <c r="BF1355" s="668"/>
      <c r="BG1355" s="668"/>
      <c r="BH1355" s="668"/>
      <c r="BI1355" s="668"/>
      <c r="BJ1355" s="668"/>
      <c r="BK1355" s="668"/>
      <c r="BL1355" s="668"/>
      <c r="BM1355" s="668"/>
      <c r="BN1355" s="668"/>
      <c r="BO1355" s="668"/>
      <c r="BP1355" s="668"/>
      <c r="BQ1355" s="668"/>
      <c r="BR1355" s="668"/>
      <c r="BS1355" s="668"/>
      <c r="BT1355" s="668"/>
      <c r="BU1355" s="668"/>
      <c r="BV1355" s="668"/>
      <c r="BW1355" s="668"/>
      <c r="BX1355" s="668"/>
      <c r="BY1355" s="668"/>
      <c r="BZ1355" s="668"/>
      <c r="CA1355" s="668"/>
      <c r="CB1355" s="668"/>
      <c r="CC1355" s="668"/>
      <c r="CD1355" s="668"/>
      <c r="CE1355" s="668"/>
      <c r="CF1355" s="668"/>
      <c r="CG1355" s="668"/>
      <c r="CH1355" s="668"/>
      <c r="CI1355" s="668"/>
      <c r="CJ1355" s="668"/>
      <c r="CK1355" s="668"/>
      <c r="CL1355" s="668"/>
      <c r="CM1355" s="668"/>
      <c r="CN1355" s="668"/>
      <c r="CO1355" s="668"/>
      <c r="CP1355" s="668"/>
      <c r="CQ1355" s="668"/>
      <c r="CR1355" s="668"/>
      <c r="CS1355" s="668"/>
      <c r="CT1355" s="668"/>
      <c r="CU1355" s="668"/>
      <c r="CV1355" s="668"/>
      <c r="CW1355" s="668"/>
      <c r="CX1355" s="668"/>
      <c r="CY1355" s="668"/>
      <c r="CZ1355" s="668"/>
      <c r="DA1355" s="668"/>
      <c r="DB1355" s="668"/>
      <c r="DC1355" s="668"/>
      <c r="DD1355" s="668"/>
      <c r="DE1355" s="668"/>
      <c r="DF1355" s="668"/>
      <c r="DG1355" s="668"/>
      <c r="DH1355" s="668"/>
      <c r="DI1355" s="668"/>
      <c r="DJ1355" s="668"/>
      <c r="DK1355" s="668"/>
      <c r="DL1355" s="668"/>
      <c r="DM1355" s="668"/>
      <c r="DN1355" s="668"/>
      <c r="DO1355" s="668"/>
      <c r="DP1355" s="668"/>
      <c r="DQ1355" s="668"/>
      <c r="DR1355" s="668"/>
      <c r="DS1355" s="668"/>
      <c r="DT1355" s="668"/>
      <c r="DU1355" s="668"/>
      <c r="DV1355" s="668"/>
      <c r="DW1355" s="668"/>
      <c r="DX1355" s="668"/>
      <c r="DY1355" s="668"/>
      <c r="DZ1355" s="668"/>
      <c r="EA1355" s="668"/>
      <c r="EB1355" s="668"/>
      <c r="EC1355" s="668"/>
      <c r="ED1355" s="668"/>
      <c r="EE1355" s="668"/>
      <c r="EF1355" s="668"/>
      <c r="EG1355" s="668"/>
      <c r="EH1355" s="668"/>
      <c r="EI1355" s="668"/>
      <c r="EJ1355" s="668"/>
      <c r="EK1355" s="668"/>
      <c r="EL1355" s="668"/>
      <c r="EM1355" s="668"/>
      <c r="EN1355" s="668"/>
      <c r="EO1355" s="668"/>
      <c r="EP1355" s="668"/>
      <c r="EQ1355" s="668"/>
      <c r="ER1355" s="668"/>
      <c r="ES1355" s="668"/>
      <c r="ET1355" s="668"/>
      <c r="EU1355" s="668"/>
      <c r="EV1355" s="668"/>
      <c r="EW1355" s="668"/>
      <c r="EX1355" s="668"/>
      <c r="EY1355" s="668"/>
      <c r="EZ1355" s="668"/>
      <c r="FA1355" s="668"/>
      <c r="FB1355" s="668"/>
      <c r="FC1355" s="668"/>
      <c r="FD1355" s="668"/>
      <c r="FE1355" s="668"/>
      <c r="FF1355" s="668"/>
    </row>
    <row r="1356" spans="1:162" s="684" customFormat="1" ht="24" customHeight="1">
      <c r="A1356" s="385"/>
      <c r="B1356" s="384"/>
      <c r="C1356" s="385" t="s">
        <v>595</v>
      </c>
      <c r="D1356" s="418" t="s">
        <v>1704</v>
      </c>
      <c r="E1356" s="419">
        <v>20977090</v>
      </c>
      <c r="F1356" s="419">
        <v>392060</v>
      </c>
      <c r="G1356" s="419">
        <v>21369150</v>
      </c>
      <c r="H1356" s="667"/>
      <c r="I1356" s="669"/>
      <c r="J1356" s="670"/>
      <c r="K1356" s="669" t="s">
        <v>595</v>
      </c>
      <c r="L1356" s="586" t="s">
        <v>4378</v>
      </c>
      <c r="M1356" s="982">
        <f t="shared" si="63"/>
        <v>20977090</v>
      </c>
      <c r="N1356" s="982">
        <f t="shared" si="64"/>
        <v>392060</v>
      </c>
      <c r="O1356" s="982">
        <f t="shared" si="65"/>
        <v>21369150</v>
      </c>
      <c r="P1356" s="667"/>
      <c r="Q1356" s="667"/>
      <c r="R1356" s="667"/>
      <c r="S1356" s="667"/>
      <c r="T1356" s="667"/>
      <c r="U1356" s="667"/>
      <c r="V1356" s="667"/>
      <c r="W1356" s="667"/>
      <c r="X1356" s="667"/>
      <c r="Y1356" s="667"/>
      <c r="Z1356" s="667"/>
      <c r="AA1356" s="667"/>
      <c r="AB1356" s="667"/>
      <c r="AC1356" s="667"/>
      <c r="AD1356" s="667"/>
      <c r="AE1356" s="667"/>
      <c r="AF1356" s="667"/>
      <c r="AG1356" s="667"/>
      <c r="AH1356" s="667"/>
      <c r="AI1356" s="667"/>
      <c r="AJ1356" s="667"/>
      <c r="AK1356" s="668"/>
      <c r="AL1356" s="668"/>
      <c r="AM1356" s="668"/>
      <c r="AN1356" s="668"/>
      <c r="AO1356" s="668"/>
      <c r="AP1356" s="668"/>
      <c r="AQ1356" s="668"/>
      <c r="AR1356" s="668"/>
      <c r="AS1356" s="668"/>
      <c r="AT1356" s="668"/>
      <c r="AU1356" s="668"/>
      <c r="AV1356" s="668"/>
      <c r="AW1356" s="668"/>
      <c r="AX1356" s="668"/>
      <c r="AY1356" s="668"/>
      <c r="AZ1356" s="668"/>
      <c r="BA1356" s="668"/>
      <c r="BB1356" s="668"/>
      <c r="BC1356" s="668"/>
      <c r="BD1356" s="668"/>
      <c r="BE1356" s="668"/>
      <c r="BF1356" s="668"/>
      <c r="BG1356" s="668"/>
      <c r="BH1356" s="668"/>
      <c r="BI1356" s="668"/>
      <c r="BJ1356" s="668"/>
      <c r="BK1356" s="668"/>
      <c r="BL1356" s="668"/>
      <c r="BM1356" s="668"/>
      <c r="BN1356" s="668"/>
      <c r="BO1356" s="668"/>
      <c r="BP1356" s="668"/>
      <c r="BQ1356" s="668"/>
      <c r="BR1356" s="668"/>
      <c r="BS1356" s="668"/>
      <c r="BT1356" s="668"/>
      <c r="BU1356" s="668"/>
      <c r="BV1356" s="668"/>
      <c r="BW1356" s="668"/>
      <c r="BX1356" s="668"/>
      <c r="BY1356" s="668"/>
      <c r="BZ1356" s="668"/>
      <c r="CA1356" s="668"/>
      <c r="CB1356" s="668"/>
      <c r="CC1356" s="668"/>
      <c r="CD1356" s="668"/>
      <c r="CE1356" s="668"/>
      <c r="CF1356" s="668"/>
      <c r="CG1356" s="668"/>
      <c r="CH1356" s="668"/>
      <c r="CI1356" s="668"/>
      <c r="CJ1356" s="668"/>
      <c r="CK1356" s="668"/>
      <c r="CL1356" s="668"/>
      <c r="CM1356" s="668"/>
      <c r="CN1356" s="668"/>
      <c r="CO1356" s="668"/>
      <c r="CP1356" s="668"/>
      <c r="CQ1356" s="668"/>
      <c r="CR1356" s="668"/>
      <c r="CS1356" s="668"/>
      <c r="CT1356" s="668"/>
      <c r="CU1356" s="668"/>
      <c r="CV1356" s="668"/>
      <c r="CW1356" s="668"/>
      <c r="CX1356" s="668"/>
      <c r="CY1356" s="668"/>
      <c r="CZ1356" s="668"/>
      <c r="DA1356" s="668"/>
      <c r="DB1356" s="668"/>
      <c r="DC1356" s="668"/>
      <c r="DD1356" s="668"/>
      <c r="DE1356" s="668"/>
      <c r="DF1356" s="668"/>
      <c r="DG1356" s="668"/>
      <c r="DH1356" s="668"/>
      <c r="DI1356" s="668"/>
      <c r="DJ1356" s="668"/>
      <c r="DK1356" s="668"/>
      <c r="DL1356" s="668"/>
      <c r="DM1356" s="668"/>
      <c r="DN1356" s="668"/>
      <c r="DO1356" s="668"/>
      <c r="DP1356" s="668"/>
      <c r="DQ1356" s="668"/>
      <c r="DR1356" s="668"/>
      <c r="DS1356" s="668"/>
      <c r="DT1356" s="668"/>
      <c r="DU1356" s="668"/>
      <c r="DV1356" s="668"/>
      <c r="DW1356" s="668"/>
      <c r="DX1356" s="668"/>
      <c r="DY1356" s="668"/>
      <c r="DZ1356" s="668"/>
      <c r="EA1356" s="668"/>
      <c r="EB1356" s="668"/>
      <c r="EC1356" s="668"/>
      <c r="ED1356" s="668"/>
      <c r="EE1356" s="668"/>
      <c r="EF1356" s="668"/>
      <c r="EG1356" s="668"/>
      <c r="EH1356" s="668"/>
      <c r="EI1356" s="668"/>
      <c r="EJ1356" s="668"/>
      <c r="EK1356" s="668"/>
      <c r="EL1356" s="668"/>
      <c r="EM1356" s="668"/>
      <c r="EN1356" s="668"/>
      <c r="EO1356" s="668"/>
      <c r="EP1356" s="668"/>
      <c r="EQ1356" s="668"/>
      <c r="ER1356" s="668"/>
      <c r="ES1356" s="668"/>
      <c r="ET1356" s="668"/>
      <c r="EU1356" s="668"/>
      <c r="EV1356" s="668"/>
      <c r="EW1356" s="668"/>
      <c r="EX1356" s="668"/>
      <c r="EY1356" s="668"/>
      <c r="EZ1356" s="668"/>
      <c r="FA1356" s="668"/>
      <c r="FB1356" s="668"/>
      <c r="FC1356" s="668"/>
      <c r="FD1356" s="668"/>
      <c r="FE1356" s="668"/>
      <c r="FF1356" s="668"/>
    </row>
    <row r="1357" spans="1:162" s="672" customFormat="1" ht="24" customHeight="1">
      <c r="A1357" s="414"/>
      <c r="B1357" s="414" t="s">
        <v>599</v>
      </c>
      <c r="C1357" s="415"/>
      <c r="D1357" s="416" t="s">
        <v>1048</v>
      </c>
      <c r="E1357" s="417">
        <v>9042000</v>
      </c>
      <c r="F1357" s="417">
        <v>0</v>
      </c>
      <c r="G1357" s="417">
        <v>9042000</v>
      </c>
      <c r="H1357" s="667"/>
      <c r="I1357" s="665"/>
      <c r="J1357" s="665" t="s">
        <v>599</v>
      </c>
      <c r="K1357" s="666"/>
      <c r="L1357" s="585" t="s">
        <v>4379</v>
      </c>
      <c r="M1357" s="981">
        <f t="shared" si="63"/>
        <v>9042000</v>
      </c>
      <c r="N1357" s="981">
        <f t="shared" si="64"/>
        <v>0</v>
      </c>
      <c r="O1357" s="981">
        <f t="shared" si="65"/>
        <v>9042000</v>
      </c>
      <c r="P1357" s="667"/>
      <c r="Q1357" s="667"/>
      <c r="R1357" s="667"/>
      <c r="S1357" s="667"/>
      <c r="T1357" s="667"/>
      <c r="U1357" s="667"/>
      <c r="V1357" s="667"/>
      <c r="W1357" s="667"/>
      <c r="X1357" s="667"/>
      <c r="Y1357" s="667"/>
      <c r="Z1357" s="667"/>
      <c r="AA1357" s="667"/>
      <c r="AB1357" s="667"/>
      <c r="AC1357" s="667"/>
      <c r="AD1357" s="667"/>
      <c r="AE1357" s="667"/>
      <c r="AF1357" s="667"/>
      <c r="AG1357" s="667"/>
      <c r="AH1357" s="667"/>
      <c r="AI1357" s="667"/>
      <c r="AJ1357" s="667"/>
      <c r="AK1357" s="668"/>
      <c r="AL1357" s="668"/>
      <c r="AM1357" s="668"/>
      <c r="AN1357" s="668"/>
      <c r="AO1357" s="668"/>
      <c r="AP1357" s="668"/>
      <c r="AQ1357" s="668"/>
      <c r="AR1357" s="668"/>
      <c r="AS1357" s="668"/>
      <c r="AT1357" s="668"/>
      <c r="AU1357" s="668"/>
      <c r="AV1357" s="668"/>
      <c r="AW1357" s="668"/>
      <c r="AX1357" s="668"/>
      <c r="AY1357" s="668"/>
      <c r="AZ1357" s="668"/>
      <c r="BA1357" s="668"/>
      <c r="BB1357" s="668"/>
      <c r="BC1357" s="668"/>
      <c r="BD1357" s="668"/>
      <c r="BE1357" s="668"/>
      <c r="BF1357" s="668"/>
      <c r="BG1357" s="668"/>
      <c r="BH1357" s="668"/>
      <c r="BI1357" s="668"/>
      <c r="BJ1357" s="668"/>
      <c r="BK1357" s="668"/>
      <c r="BL1357" s="668"/>
      <c r="BM1357" s="668"/>
      <c r="BN1357" s="668"/>
      <c r="BO1357" s="668"/>
      <c r="BP1357" s="668"/>
      <c r="BQ1357" s="668"/>
      <c r="BR1357" s="668"/>
      <c r="BS1357" s="668"/>
      <c r="BT1357" s="668"/>
      <c r="BU1357" s="668"/>
      <c r="BV1357" s="668"/>
      <c r="BW1357" s="668"/>
      <c r="BX1357" s="668"/>
      <c r="BY1357" s="668"/>
      <c r="BZ1357" s="668"/>
      <c r="CA1357" s="668"/>
      <c r="CB1357" s="668"/>
      <c r="CC1357" s="668"/>
      <c r="CD1357" s="668"/>
      <c r="CE1357" s="668"/>
      <c r="CF1357" s="668"/>
      <c r="CG1357" s="668"/>
      <c r="CH1357" s="668"/>
      <c r="CI1357" s="668"/>
      <c r="CJ1357" s="668"/>
      <c r="CK1357" s="668"/>
      <c r="CL1357" s="668"/>
      <c r="CM1357" s="668"/>
      <c r="CN1357" s="668"/>
      <c r="CO1357" s="668"/>
      <c r="CP1357" s="668"/>
      <c r="CQ1357" s="668"/>
      <c r="CR1357" s="668"/>
      <c r="CS1357" s="668"/>
      <c r="CT1357" s="668"/>
      <c r="CU1357" s="668"/>
      <c r="CV1357" s="668"/>
      <c r="CW1357" s="668"/>
      <c r="CX1357" s="668"/>
      <c r="CY1357" s="668"/>
      <c r="CZ1357" s="668"/>
      <c r="DA1357" s="668"/>
      <c r="DB1357" s="668"/>
      <c r="DC1357" s="668"/>
      <c r="DD1357" s="668"/>
      <c r="DE1357" s="668"/>
      <c r="DF1357" s="668"/>
      <c r="DG1357" s="668"/>
      <c r="DH1357" s="668"/>
      <c r="DI1357" s="668"/>
      <c r="DJ1357" s="668"/>
      <c r="DK1357" s="668"/>
      <c r="DL1357" s="668"/>
      <c r="DM1357" s="668"/>
      <c r="DN1357" s="668"/>
      <c r="DO1357" s="668"/>
      <c r="DP1357" s="668"/>
      <c r="DQ1357" s="668"/>
      <c r="DR1357" s="668"/>
      <c r="DS1357" s="668"/>
      <c r="DT1357" s="668"/>
      <c r="DU1357" s="668"/>
      <c r="DV1357" s="668"/>
      <c r="DW1357" s="668"/>
      <c r="DX1357" s="668"/>
      <c r="DY1357" s="668"/>
      <c r="DZ1357" s="668"/>
      <c r="EA1357" s="668"/>
      <c r="EB1357" s="668"/>
      <c r="EC1357" s="668"/>
      <c r="ED1357" s="668"/>
      <c r="EE1357" s="668"/>
      <c r="EF1357" s="668"/>
      <c r="EG1357" s="668"/>
      <c r="EH1357" s="668"/>
      <c r="EI1357" s="668"/>
      <c r="EJ1357" s="668"/>
      <c r="EK1357" s="668"/>
      <c r="EL1357" s="668"/>
      <c r="EM1357" s="668"/>
      <c r="EN1357" s="668"/>
      <c r="EO1357" s="668"/>
      <c r="EP1357" s="668"/>
      <c r="EQ1357" s="668"/>
      <c r="ER1357" s="668"/>
      <c r="ES1357" s="668"/>
      <c r="ET1357" s="668"/>
      <c r="EU1357" s="668"/>
      <c r="EV1357" s="668"/>
      <c r="EW1357" s="668"/>
      <c r="EX1357" s="668"/>
      <c r="EY1357" s="668"/>
      <c r="EZ1357" s="668"/>
      <c r="FA1357" s="668"/>
      <c r="FB1357" s="668"/>
      <c r="FC1357" s="668"/>
      <c r="FD1357" s="668"/>
      <c r="FE1357" s="668"/>
      <c r="FF1357" s="668"/>
    </row>
    <row r="1358" spans="1:162" s="672" customFormat="1" ht="24" customHeight="1">
      <c r="A1358" s="385"/>
      <c r="B1358" s="384"/>
      <c r="C1358" s="385" t="s">
        <v>592</v>
      </c>
      <c r="D1358" s="418" t="s">
        <v>745</v>
      </c>
      <c r="E1358" s="419">
        <v>9042000</v>
      </c>
      <c r="F1358" s="419">
        <v>0</v>
      </c>
      <c r="G1358" s="417">
        <v>9042000</v>
      </c>
      <c r="H1358" s="667"/>
      <c r="I1358" s="669"/>
      <c r="J1358" s="670"/>
      <c r="K1358" s="669" t="s">
        <v>592</v>
      </c>
      <c r="L1358" s="671" t="s">
        <v>3427</v>
      </c>
      <c r="M1358" s="982">
        <f t="shared" si="63"/>
        <v>9042000</v>
      </c>
      <c r="N1358" s="982">
        <f t="shared" si="64"/>
        <v>0</v>
      </c>
      <c r="O1358" s="982">
        <f t="shared" si="65"/>
        <v>9042000</v>
      </c>
      <c r="P1358" s="667"/>
      <c r="Q1358" s="667"/>
      <c r="R1358" s="667"/>
      <c r="S1358" s="667"/>
      <c r="T1358" s="667"/>
      <c r="U1358" s="667"/>
      <c r="V1358" s="667"/>
      <c r="W1358" s="667"/>
      <c r="X1358" s="667"/>
      <c r="Y1358" s="667"/>
      <c r="Z1358" s="667"/>
      <c r="AA1358" s="667"/>
      <c r="AB1358" s="667"/>
      <c r="AC1358" s="667"/>
      <c r="AD1358" s="667"/>
      <c r="AE1358" s="667"/>
      <c r="AF1358" s="667"/>
      <c r="AG1358" s="667"/>
      <c r="AH1358" s="667"/>
      <c r="AI1358" s="667"/>
      <c r="AJ1358" s="667"/>
      <c r="AK1358" s="668"/>
      <c r="AL1358" s="668"/>
      <c r="AM1358" s="668"/>
      <c r="AN1358" s="668"/>
      <c r="AO1358" s="668"/>
      <c r="AP1358" s="668"/>
      <c r="AQ1358" s="668"/>
      <c r="AR1358" s="668"/>
      <c r="AS1358" s="668"/>
      <c r="AT1358" s="668"/>
      <c r="AU1358" s="668"/>
      <c r="AV1358" s="668"/>
      <c r="AW1358" s="668"/>
      <c r="AX1358" s="668"/>
      <c r="AY1358" s="668"/>
      <c r="AZ1358" s="668"/>
      <c r="BA1358" s="668"/>
      <c r="BB1358" s="668"/>
      <c r="BC1358" s="668"/>
      <c r="BD1358" s="668"/>
      <c r="BE1358" s="668"/>
      <c r="BF1358" s="668"/>
      <c r="BG1358" s="668"/>
      <c r="BH1358" s="668"/>
      <c r="BI1358" s="668"/>
      <c r="BJ1358" s="668"/>
      <c r="BK1358" s="668"/>
      <c r="BL1358" s="668"/>
      <c r="BM1358" s="668"/>
      <c r="BN1358" s="668"/>
      <c r="BO1358" s="668"/>
      <c r="BP1358" s="668"/>
      <c r="BQ1358" s="668"/>
      <c r="BR1358" s="668"/>
      <c r="BS1358" s="668"/>
      <c r="BT1358" s="668"/>
      <c r="BU1358" s="668"/>
      <c r="BV1358" s="668"/>
      <c r="BW1358" s="668"/>
      <c r="BX1358" s="668"/>
      <c r="BY1358" s="668"/>
      <c r="BZ1358" s="668"/>
      <c r="CA1358" s="668"/>
      <c r="CB1358" s="668"/>
      <c r="CC1358" s="668"/>
      <c r="CD1358" s="668"/>
      <c r="CE1358" s="668"/>
      <c r="CF1358" s="668"/>
      <c r="CG1358" s="668"/>
      <c r="CH1358" s="668"/>
      <c r="CI1358" s="668"/>
      <c r="CJ1358" s="668"/>
      <c r="CK1358" s="668"/>
      <c r="CL1358" s="668"/>
      <c r="CM1358" s="668"/>
      <c r="CN1358" s="668"/>
      <c r="CO1358" s="668"/>
      <c r="CP1358" s="668"/>
      <c r="CQ1358" s="668"/>
      <c r="CR1358" s="668"/>
      <c r="CS1358" s="668"/>
      <c r="CT1358" s="668"/>
      <c r="CU1358" s="668"/>
      <c r="CV1358" s="668"/>
      <c r="CW1358" s="668"/>
      <c r="CX1358" s="668"/>
      <c r="CY1358" s="668"/>
      <c r="CZ1358" s="668"/>
      <c r="DA1358" s="668"/>
      <c r="DB1358" s="668"/>
      <c r="DC1358" s="668"/>
      <c r="DD1358" s="668"/>
      <c r="DE1358" s="668"/>
      <c r="DF1358" s="668"/>
      <c r="DG1358" s="668"/>
      <c r="DH1358" s="668"/>
      <c r="DI1358" s="668"/>
      <c r="DJ1358" s="668"/>
      <c r="DK1358" s="668"/>
      <c r="DL1358" s="668"/>
      <c r="DM1358" s="668"/>
      <c r="DN1358" s="668"/>
      <c r="DO1358" s="668"/>
      <c r="DP1358" s="668"/>
      <c r="DQ1358" s="668"/>
      <c r="DR1358" s="668"/>
      <c r="DS1358" s="668"/>
      <c r="DT1358" s="668"/>
      <c r="DU1358" s="668"/>
      <c r="DV1358" s="668"/>
      <c r="DW1358" s="668"/>
      <c r="DX1358" s="668"/>
      <c r="DY1358" s="668"/>
      <c r="DZ1358" s="668"/>
      <c r="EA1358" s="668"/>
      <c r="EB1358" s="668"/>
      <c r="EC1358" s="668"/>
      <c r="ED1358" s="668"/>
      <c r="EE1358" s="668"/>
      <c r="EF1358" s="668"/>
      <c r="EG1358" s="668"/>
      <c r="EH1358" s="668"/>
      <c r="EI1358" s="668"/>
      <c r="EJ1358" s="668"/>
      <c r="EK1358" s="668"/>
      <c r="EL1358" s="668"/>
      <c r="EM1358" s="668"/>
      <c r="EN1358" s="668"/>
      <c r="EO1358" s="668"/>
      <c r="EP1358" s="668"/>
      <c r="EQ1358" s="668"/>
      <c r="ER1358" s="668"/>
      <c r="ES1358" s="668"/>
      <c r="ET1358" s="668"/>
      <c r="EU1358" s="668"/>
      <c r="EV1358" s="668"/>
      <c r="EW1358" s="668"/>
      <c r="EX1358" s="668"/>
      <c r="EY1358" s="668"/>
      <c r="EZ1358" s="668"/>
      <c r="FA1358" s="668"/>
      <c r="FB1358" s="668"/>
      <c r="FC1358" s="668"/>
      <c r="FD1358" s="668"/>
      <c r="FE1358" s="668"/>
      <c r="FF1358" s="668"/>
    </row>
    <row r="1359" spans="1:162" s="684" customFormat="1" ht="24" customHeight="1">
      <c r="A1359" s="385"/>
      <c r="B1359" s="385" t="s">
        <v>603</v>
      </c>
      <c r="C1359" s="384"/>
      <c r="D1359" s="418" t="s">
        <v>1755</v>
      </c>
      <c r="E1359" s="419">
        <v>6028010</v>
      </c>
      <c r="F1359" s="419">
        <v>0</v>
      </c>
      <c r="G1359" s="417">
        <v>6028010</v>
      </c>
      <c r="H1359" s="667"/>
      <c r="I1359" s="669"/>
      <c r="J1359" s="669" t="s">
        <v>603</v>
      </c>
      <c r="K1359" s="670"/>
      <c r="L1359" s="671" t="s">
        <v>4380</v>
      </c>
      <c r="M1359" s="982">
        <f t="shared" si="63"/>
        <v>6028010</v>
      </c>
      <c r="N1359" s="982">
        <f t="shared" si="64"/>
        <v>0</v>
      </c>
      <c r="O1359" s="982">
        <f t="shared" si="65"/>
        <v>6028010</v>
      </c>
      <c r="P1359" s="667"/>
      <c r="Q1359" s="667"/>
      <c r="R1359" s="667"/>
      <c r="S1359" s="667"/>
      <c r="T1359" s="667"/>
      <c r="U1359" s="667"/>
      <c r="V1359" s="667"/>
      <c r="W1359" s="667"/>
      <c r="X1359" s="667"/>
      <c r="Y1359" s="667"/>
      <c r="Z1359" s="667"/>
      <c r="AA1359" s="667"/>
      <c r="AB1359" s="667"/>
      <c r="AC1359" s="667"/>
      <c r="AD1359" s="667"/>
      <c r="AE1359" s="667"/>
      <c r="AF1359" s="667"/>
      <c r="AG1359" s="667"/>
      <c r="AH1359" s="667"/>
      <c r="AI1359" s="667"/>
      <c r="AJ1359" s="667"/>
      <c r="AK1359" s="668"/>
      <c r="AL1359" s="668"/>
      <c r="AM1359" s="668"/>
      <c r="AN1359" s="668"/>
      <c r="AO1359" s="668"/>
      <c r="AP1359" s="668"/>
      <c r="AQ1359" s="668"/>
      <c r="AR1359" s="668"/>
      <c r="AS1359" s="668"/>
      <c r="AT1359" s="668"/>
      <c r="AU1359" s="668"/>
      <c r="AV1359" s="668"/>
      <c r="AW1359" s="668"/>
      <c r="AX1359" s="668"/>
      <c r="AY1359" s="668"/>
      <c r="AZ1359" s="668"/>
      <c r="BA1359" s="668"/>
      <c r="BB1359" s="668"/>
      <c r="BC1359" s="668"/>
      <c r="BD1359" s="668"/>
      <c r="BE1359" s="668"/>
      <c r="BF1359" s="668"/>
      <c r="BG1359" s="668"/>
      <c r="BH1359" s="668"/>
      <c r="BI1359" s="668"/>
      <c r="BJ1359" s="668"/>
      <c r="BK1359" s="668"/>
      <c r="BL1359" s="668"/>
      <c r="BM1359" s="668"/>
      <c r="BN1359" s="668"/>
      <c r="BO1359" s="668"/>
      <c r="BP1359" s="668"/>
      <c r="BQ1359" s="668"/>
      <c r="BR1359" s="668"/>
      <c r="BS1359" s="668"/>
      <c r="BT1359" s="668"/>
      <c r="BU1359" s="668"/>
      <c r="BV1359" s="668"/>
      <c r="BW1359" s="668"/>
      <c r="BX1359" s="668"/>
      <c r="BY1359" s="668"/>
      <c r="BZ1359" s="668"/>
      <c r="CA1359" s="668"/>
      <c r="CB1359" s="668"/>
      <c r="CC1359" s="668"/>
      <c r="CD1359" s="668"/>
      <c r="CE1359" s="668"/>
      <c r="CF1359" s="668"/>
      <c r="CG1359" s="668"/>
      <c r="CH1359" s="668"/>
      <c r="CI1359" s="668"/>
      <c r="CJ1359" s="668"/>
      <c r="CK1359" s="668"/>
      <c r="CL1359" s="668"/>
      <c r="CM1359" s="668"/>
      <c r="CN1359" s="668"/>
      <c r="CO1359" s="668"/>
      <c r="CP1359" s="668"/>
      <c r="CQ1359" s="668"/>
      <c r="CR1359" s="668"/>
      <c r="CS1359" s="668"/>
      <c r="CT1359" s="668"/>
      <c r="CU1359" s="668"/>
      <c r="CV1359" s="668"/>
      <c r="CW1359" s="668"/>
      <c r="CX1359" s="668"/>
      <c r="CY1359" s="668"/>
      <c r="CZ1359" s="668"/>
      <c r="DA1359" s="668"/>
      <c r="DB1359" s="668"/>
      <c r="DC1359" s="668"/>
      <c r="DD1359" s="668"/>
      <c r="DE1359" s="668"/>
      <c r="DF1359" s="668"/>
      <c r="DG1359" s="668"/>
      <c r="DH1359" s="668"/>
      <c r="DI1359" s="668"/>
      <c r="DJ1359" s="668"/>
      <c r="DK1359" s="668"/>
      <c r="DL1359" s="668"/>
      <c r="DM1359" s="668"/>
      <c r="DN1359" s="668"/>
      <c r="DO1359" s="668"/>
      <c r="DP1359" s="668"/>
      <c r="DQ1359" s="668"/>
      <c r="DR1359" s="668"/>
      <c r="DS1359" s="668"/>
      <c r="DT1359" s="668"/>
      <c r="DU1359" s="668"/>
      <c r="DV1359" s="668"/>
      <c r="DW1359" s="668"/>
      <c r="DX1359" s="668"/>
      <c r="DY1359" s="668"/>
      <c r="DZ1359" s="668"/>
      <c r="EA1359" s="668"/>
      <c r="EB1359" s="668"/>
      <c r="EC1359" s="668"/>
      <c r="ED1359" s="668"/>
      <c r="EE1359" s="668"/>
      <c r="EF1359" s="668"/>
      <c r="EG1359" s="668"/>
      <c r="EH1359" s="668"/>
      <c r="EI1359" s="668"/>
      <c r="EJ1359" s="668"/>
      <c r="EK1359" s="668"/>
      <c r="EL1359" s="668"/>
      <c r="EM1359" s="668"/>
      <c r="EN1359" s="668"/>
      <c r="EO1359" s="668"/>
      <c r="EP1359" s="668"/>
      <c r="EQ1359" s="668"/>
      <c r="ER1359" s="668"/>
      <c r="ES1359" s="668"/>
      <c r="ET1359" s="668"/>
      <c r="EU1359" s="668"/>
      <c r="EV1359" s="668"/>
      <c r="EW1359" s="668"/>
      <c r="EX1359" s="668"/>
      <c r="EY1359" s="668"/>
      <c r="EZ1359" s="668"/>
      <c r="FA1359" s="668"/>
      <c r="FB1359" s="668"/>
      <c r="FC1359" s="668"/>
      <c r="FD1359" s="668"/>
      <c r="FE1359" s="668"/>
      <c r="FF1359" s="668"/>
    </row>
    <row r="1360" spans="1:162" s="672" customFormat="1" ht="24" customHeight="1">
      <c r="A1360" s="385"/>
      <c r="B1360" s="385"/>
      <c r="C1360" s="384" t="s">
        <v>592</v>
      </c>
      <c r="D1360" s="418" t="s">
        <v>1756</v>
      </c>
      <c r="E1360" s="419">
        <v>3502580</v>
      </c>
      <c r="F1360" s="419">
        <v>0</v>
      </c>
      <c r="G1360" s="417">
        <v>3502580</v>
      </c>
      <c r="H1360" s="667"/>
      <c r="I1360" s="669"/>
      <c r="J1360" s="669"/>
      <c r="K1360" s="670" t="s">
        <v>592</v>
      </c>
      <c r="L1360" s="586" t="s">
        <v>4381</v>
      </c>
      <c r="M1360" s="982">
        <f t="shared" si="63"/>
        <v>3502580</v>
      </c>
      <c r="N1360" s="982">
        <f t="shared" si="64"/>
        <v>0</v>
      </c>
      <c r="O1360" s="982">
        <f t="shared" si="65"/>
        <v>3502580</v>
      </c>
      <c r="P1360" s="667"/>
      <c r="Q1360" s="667"/>
      <c r="R1360" s="667"/>
      <c r="S1360" s="667"/>
      <c r="T1360" s="667"/>
      <c r="U1360" s="667"/>
      <c r="V1360" s="667"/>
      <c r="W1360" s="667"/>
      <c r="X1360" s="667"/>
      <c r="Y1360" s="667"/>
      <c r="Z1360" s="667"/>
      <c r="AA1360" s="667"/>
      <c r="AB1360" s="667"/>
      <c r="AC1360" s="667"/>
      <c r="AD1360" s="667"/>
      <c r="AE1360" s="667"/>
      <c r="AF1360" s="667"/>
      <c r="AG1360" s="667"/>
      <c r="AH1360" s="667"/>
      <c r="AI1360" s="667"/>
      <c r="AJ1360" s="667"/>
      <c r="AK1360" s="668"/>
      <c r="AL1360" s="668"/>
      <c r="AM1360" s="668"/>
      <c r="AN1360" s="668"/>
      <c r="AO1360" s="668"/>
      <c r="AP1360" s="668"/>
      <c r="AQ1360" s="668"/>
      <c r="AR1360" s="668"/>
      <c r="AS1360" s="668"/>
      <c r="AT1360" s="668"/>
      <c r="AU1360" s="668"/>
      <c r="AV1360" s="668"/>
      <c r="AW1360" s="668"/>
      <c r="AX1360" s="668"/>
      <c r="AY1360" s="668"/>
      <c r="AZ1360" s="668"/>
      <c r="BA1360" s="668"/>
      <c r="BB1360" s="668"/>
      <c r="BC1360" s="668"/>
      <c r="BD1360" s="668"/>
      <c r="BE1360" s="668"/>
      <c r="BF1360" s="668"/>
      <c r="BG1360" s="668"/>
      <c r="BH1360" s="668"/>
      <c r="BI1360" s="668"/>
      <c r="BJ1360" s="668"/>
      <c r="BK1360" s="668"/>
      <c r="BL1360" s="668"/>
      <c r="BM1360" s="668"/>
      <c r="BN1360" s="668"/>
      <c r="BO1360" s="668"/>
      <c r="BP1360" s="668"/>
      <c r="BQ1360" s="668"/>
      <c r="BR1360" s="668"/>
      <c r="BS1360" s="668"/>
      <c r="BT1360" s="668"/>
      <c r="BU1360" s="668"/>
      <c r="BV1360" s="668"/>
      <c r="BW1360" s="668"/>
      <c r="BX1360" s="668"/>
      <c r="BY1360" s="668"/>
      <c r="BZ1360" s="668"/>
      <c r="CA1360" s="668"/>
      <c r="CB1360" s="668"/>
      <c r="CC1360" s="668"/>
      <c r="CD1360" s="668"/>
      <c r="CE1360" s="668"/>
      <c r="CF1360" s="668"/>
      <c r="CG1360" s="668"/>
      <c r="CH1360" s="668"/>
      <c r="CI1360" s="668"/>
      <c r="CJ1360" s="668"/>
      <c r="CK1360" s="668"/>
      <c r="CL1360" s="668"/>
      <c r="CM1360" s="668"/>
      <c r="CN1360" s="668"/>
      <c r="CO1360" s="668"/>
      <c r="CP1360" s="668"/>
      <c r="CQ1360" s="668"/>
      <c r="CR1360" s="668"/>
      <c r="CS1360" s="668"/>
      <c r="CT1360" s="668"/>
      <c r="CU1360" s="668"/>
      <c r="CV1360" s="668"/>
      <c r="CW1360" s="668"/>
      <c r="CX1360" s="668"/>
      <c r="CY1360" s="668"/>
      <c r="CZ1360" s="668"/>
      <c r="DA1360" s="668"/>
      <c r="DB1360" s="668"/>
      <c r="DC1360" s="668"/>
      <c r="DD1360" s="668"/>
      <c r="DE1360" s="668"/>
      <c r="DF1360" s="668"/>
      <c r="DG1360" s="668"/>
      <c r="DH1360" s="668"/>
      <c r="DI1360" s="668"/>
      <c r="DJ1360" s="668"/>
      <c r="DK1360" s="668"/>
      <c r="DL1360" s="668"/>
      <c r="DM1360" s="668"/>
      <c r="DN1360" s="668"/>
      <c r="DO1360" s="668"/>
      <c r="DP1360" s="668"/>
      <c r="DQ1360" s="668"/>
      <c r="DR1360" s="668"/>
      <c r="DS1360" s="668"/>
      <c r="DT1360" s="668"/>
      <c r="DU1360" s="668"/>
      <c r="DV1360" s="668"/>
      <c r="DW1360" s="668"/>
      <c r="DX1360" s="668"/>
      <c r="DY1360" s="668"/>
      <c r="DZ1360" s="668"/>
      <c r="EA1360" s="668"/>
      <c r="EB1360" s="668"/>
      <c r="EC1360" s="668"/>
      <c r="ED1360" s="668"/>
      <c r="EE1360" s="668"/>
      <c r="EF1360" s="668"/>
      <c r="EG1360" s="668"/>
      <c r="EH1360" s="668"/>
      <c r="EI1360" s="668"/>
      <c r="EJ1360" s="668"/>
      <c r="EK1360" s="668"/>
      <c r="EL1360" s="668"/>
      <c r="EM1360" s="668"/>
      <c r="EN1360" s="668"/>
      <c r="EO1360" s="668"/>
      <c r="EP1360" s="668"/>
      <c r="EQ1360" s="668"/>
      <c r="ER1360" s="668"/>
      <c r="ES1360" s="668"/>
      <c r="ET1360" s="668"/>
      <c r="EU1360" s="668"/>
      <c r="EV1360" s="668"/>
      <c r="EW1360" s="668"/>
      <c r="EX1360" s="668"/>
      <c r="EY1360" s="668"/>
      <c r="EZ1360" s="668"/>
      <c r="FA1360" s="668"/>
      <c r="FB1360" s="668"/>
      <c r="FC1360" s="668"/>
      <c r="FD1360" s="668"/>
      <c r="FE1360" s="668"/>
      <c r="FF1360" s="668"/>
    </row>
    <row r="1361" spans="1:162" s="672" customFormat="1" ht="24" customHeight="1">
      <c r="A1361" s="384"/>
      <c r="B1361" s="385"/>
      <c r="C1361" s="385" t="s">
        <v>595</v>
      </c>
      <c r="D1361" s="418" t="s">
        <v>1757</v>
      </c>
      <c r="E1361" s="419">
        <v>2525430</v>
      </c>
      <c r="F1361" s="419">
        <v>0</v>
      </c>
      <c r="G1361" s="417">
        <v>2525430</v>
      </c>
      <c r="H1361" s="667"/>
      <c r="I1361" s="670"/>
      <c r="J1361" s="669"/>
      <c r="K1361" s="669" t="s">
        <v>595</v>
      </c>
      <c r="L1361" s="586" t="s">
        <v>5781</v>
      </c>
      <c r="M1361" s="982">
        <f t="shared" si="63"/>
        <v>2525430</v>
      </c>
      <c r="N1361" s="982">
        <f t="shared" si="64"/>
        <v>0</v>
      </c>
      <c r="O1361" s="982">
        <f t="shared" si="65"/>
        <v>2525430</v>
      </c>
      <c r="P1361" s="667"/>
      <c r="Q1361" s="667"/>
      <c r="R1361" s="667"/>
      <c r="S1361" s="667"/>
      <c r="T1361" s="667"/>
      <c r="U1361" s="667"/>
      <c r="V1361" s="667"/>
      <c r="W1361" s="667"/>
      <c r="X1361" s="667"/>
      <c r="Y1361" s="667"/>
      <c r="Z1361" s="667"/>
      <c r="AA1361" s="667"/>
      <c r="AB1361" s="667"/>
      <c r="AC1361" s="667"/>
      <c r="AD1361" s="667"/>
      <c r="AE1361" s="667"/>
      <c r="AF1361" s="667"/>
      <c r="AG1361" s="667"/>
      <c r="AH1361" s="667"/>
      <c r="AI1361" s="667"/>
      <c r="AJ1361" s="667"/>
      <c r="AK1361" s="668"/>
      <c r="AL1361" s="668"/>
      <c r="AM1361" s="668"/>
      <c r="AN1361" s="668"/>
      <c r="AO1361" s="668"/>
      <c r="AP1361" s="668"/>
      <c r="AQ1361" s="668"/>
      <c r="AR1361" s="668"/>
      <c r="AS1361" s="668"/>
      <c r="AT1361" s="668"/>
      <c r="AU1361" s="668"/>
      <c r="AV1361" s="668"/>
      <c r="AW1361" s="668"/>
      <c r="AX1361" s="668"/>
      <c r="AY1361" s="668"/>
      <c r="AZ1361" s="668"/>
      <c r="BA1361" s="668"/>
      <c r="BB1361" s="668"/>
      <c r="BC1361" s="668"/>
      <c r="BD1361" s="668"/>
      <c r="BE1361" s="668"/>
      <c r="BF1361" s="668"/>
      <c r="BG1361" s="668"/>
      <c r="BH1361" s="668"/>
      <c r="BI1361" s="668"/>
      <c r="BJ1361" s="668"/>
      <c r="BK1361" s="668"/>
      <c r="BL1361" s="668"/>
      <c r="BM1361" s="668"/>
      <c r="BN1361" s="668"/>
      <c r="BO1361" s="668"/>
      <c r="BP1361" s="668"/>
      <c r="BQ1361" s="668"/>
      <c r="BR1361" s="668"/>
      <c r="BS1361" s="668"/>
      <c r="BT1361" s="668"/>
      <c r="BU1361" s="668"/>
      <c r="BV1361" s="668"/>
      <c r="BW1361" s="668"/>
      <c r="BX1361" s="668"/>
      <c r="BY1361" s="668"/>
      <c r="BZ1361" s="668"/>
      <c r="CA1361" s="668"/>
      <c r="CB1361" s="668"/>
      <c r="CC1361" s="668"/>
      <c r="CD1361" s="668"/>
      <c r="CE1361" s="668"/>
      <c r="CF1361" s="668"/>
      <c r="CG1361" s="668"/>
      <c r="CH1361" s="668"/>
      <c r="CI1361" s="668"/>
      <c r="CJ1361" s="668"/>
      <c r="CK1361" s="668"/>
      <c r="CL1361" s="668"/>
      <c r="CM1361" s="668"/>
      <c r="CN1361" s="668"/>
      <c r="CO1361" s="668"/>
      <c r="CP1361" s="668"/>
      <c r="CQ1361" s="668"/>
      <c r="CR1361" s="668"/>
      <c r="CS1361" s="668"/>
      <c r="CT1361" s="668"/>
      <c r="CU1361" s="668"/>
      <c r="CV1361" s="668"/>
      <c r="CW1361" s="668"/>
      <c r="CX1361" s="668"/>
      <c r="CY1361" s="668"/>
      <c r="CZ1361" s="668"/>
      <c r="DA1361" s="668"/>
      <c r="DB1361" s="668"/>
      <c r="DC1361" s="668"/>
      <c r="DD1361" s="668"/>
      <c r="DE1361" s="668"/>
      <c r="DF1361" s="668"/>
      <c r="DG1361" s="668"/>
      <c r="DH1361" s="668"/>
      <c r="DI1361" s="668"/>
      <c r="DJ1361" s="668"/>
      <c r="DK1361" s="668"/>
      <c r="DL1361" s="668"/>
      <c r="DM1361" s="668"/>
      <c r="DN1361" s="668"/>
      <c r="DO1361" s="668"/>
      <c r="DP1361" s="668"/>
      <c r="DQ1361" s="668"/>
      <c r="DR1361" s="668"/>
      <c r="DS1361" s="668"/>
      <c r="DT1361" s="668"/>
      <c r="DU1361" s="668"/>
      <c r="DV1361" s="668"/>
      <c r="DW1361" s="668"/>
      <c r="DX1361" s="668"/>
      <c r="DY1361" s="668"/>
      <c r="DZ1361" s="668"/>
      <c r="EA1361" s="668"/>
      <c r="EB1361" s="668"/>
      <c r="EC1361" s="668"/>
      <c r="ED1361" s="668"/>
      <c r="EE1361" s="668"/>
      <c r="EF1361" s="668"/>
      <c r="EG1361" s="668"/>
      <c r="EH1361" s="668"/>
      <c r="EI1361" s="668"/>
      <c r="EJ1361" s="668"/>
      <c r="EK1361" s="668"/>
      <c r="EL1361" s="668"/>
      <c r="EM1361" s="668"/>
      <c r="EN1361" s="668"/>
      <c r="EO1361" s="668"/>
      <c r="EP1361" s="668"/>
      <c r="EQ1361" s="668"/>
      <c r="ER1361" s="668"/>
      <c r="ES1361" s="668"/>
      <c r="ET1361" s="668"/>
      <c r="EU1361" s="668"/>
      <c r="EV1361" s="668"/>
      <c r="EW1361" s="668"/>
      <c r="EX1361" s="668"/>
      <c r="EY1361" s="668"/>
      <c r="EZ1361" s="668"/>
      <c r="FA1361" s="668"/>
      <c r="FB1361" s="668"/>
      <c r="FC1361" s="668"/>
      <c r="FD1361" s="668"/>
      <c r="FE1361" s="668"/>
      <c r="FF1361" s="668"/>
    </row>
    <row r="1362" spans="1:162" s="678" customFormat="1" ht="24" customHeight="1" thickBot="1">
      <c r="A1362" s="436" t="s">
        <v>1758</v>
      </c>
      <c r="B1362" s="437"/>
      <c r="C1362" s="436"/>
      <c r="D1362" s="438" t="s">
        <v>1759</v>
      </c>
      <c r="E1362" s="439">
        <v>396800210</v>
      </c>
      <c r="F1362" s="439">
        <v>36700000</v>
      </c>
      <c r="G1362" s="439">
        <v>433500210</v>
      </c>
      <c r="H1362" s="667"/>
      <c r="I1362" s="692" t="s">
        <v>1758</v>
      </c>
      <c r="J1362" s="693"/>
      <c r="K1362" s="692"/>
      <c r="L1362" s="591" t="s">
        <v>4382</v>
      </c>
      <c r="M1362" s="980">
        <f t="shared" si="63"/>
        <v>396800210</v>
      </c>
      <c r="N1362" s="980">
        <f t="shared" si="64"/>
        <v>36700000</v>
      </c>
      <c r="O1362" s="980">
        <f t="shared" si="65"/>
        <v>433500210</v>
      </c>
      <c r="P1362" s="667"/>
      <c r="Q1362" s="667"/>
      <c r="R1362" s="667"/>
      <c r="S1362" s="667"/>
      <c r="T1362" s="667"/>
      <c r="U1362" s="667"/>
      <c r="V1362" s="667"/>
      <c r="W1362" s="667"/>
      <c r="X1362" s="667"/>
      <c r="Y1362" s="667"/>
      <c r="Z1362" s="667"/>
      <c r="AA1362" s="667"/>
      <c r="AB1362" s="667"/>
      <c r="AC1362" s="667"/>
      <c r="AD1362" s="667"/>
      <c r="AE1362" s="667"/>
      <c r="AF1362" s="667"/>
      <c r="AG1362" s="667"/>
      <c r="AH1362" s="667"/>
      <c r="AI1362" s="667"/>
      <c r="AJ1362" s="667"/>
      <c r="AK1362" s="668"/>
      <c r="AL1362" s="668"/>
      <c r="AM1362" s="668"/>
      <c r="AN1362" s="668"/>
      <c r="AO1362" s="668"/>
      <c r="AP1362" s="668"/>
      <c r="AQ1362" s="668"/>
      <c r="AR1362" s="668"/>
      <c r="AS1362" s="668"/>
      <c r="AT1362" s="668"/>
      <c r="AU1362" s="668"/>
      <c r="AV1362" s="668"/>
      <c r="AW1362" s="668"/>
      <c r="AX1362" s="668"/>
      <c r="AY1362" s="668"/>
      <c r="AZ1362" s="668"/>
      <c r="BA1362" s="668"/>
      <c r="BB1362" s="668"/>
      <c r="BC1362" s="668"/>
      <c r="BD1362" s="668"/>
      <c r="BE1362" s="668"/>
      <c r="BF1362" s="668"/>
      <c r="BG1362" s="668"/>
      <c r="BH1362" s="668"/>
      <c r="BI1362" s="668"/>
      <c r="BJ1362" s="668"/>
      <c r="BK1362" s="668"/>
      <c r="BL1362" s="668"/>
      <c r="BM1362" s="668"/>
      <c r="BN1362" s="668"/>
      <c r="BO1362" s="668"/>
      <c r="BP1362" s="668"/>
      <c r="BQ1362" s="668"/>
      <c r="BR1362" s="668"/>
      <c r="BS1362" s="668"/>
      <c r="BT1362" s="668"/>
      <c r="BU1362" s="668"/>
      <c r="BV1362" s="668"/>
      <c r="BW1362" s="668"/>
      <c r="BX1362" s="668"/>
      <c r="BY1362" s="668"/>
      <c r="BZ1362" s="668"/>
      <c r="CA1362" s="668"/>
      <c r="CB1362" s="668"/>
      <c r="CC1362" s="668"/>
      <c r="CD1362" s="668"/>
      <c r="CE1362" s="668"/>
      <c r="CF1362" s="668"/>
      <c r="CG1362" s="668"/>
      <c r="CH1362" s="668"/>
      <c r="CI1362" s="668"/>
      <c r="CJ1362" s="668"/>
      <c r="CK1362" s="668"/>
      <c r="CL1362" s="668"/>
      <c r="CM1362" s="668"/>
      <c r="CN1362" s="668"/>
      <c r="CO1362" s="668"/>
      <c r="CP1362" s="668"/>
      <c r="CQ1362" s="668"/>
      <c r="CR1362" s="668"/>
      <c r="CS1362" s="668"/>
      <c r="CT1362" s="668"/>
      <c r="CU1362" s="668"/>
      <c r="CV1362" s="668"/>
      <c r="CW1362" s="668"/>
      <c r="CX1362" s="668"/>
      <c r="CY1362" s="668"/>
      <c r="CZ1362" s="668"/>
      <c r="DA1362" s="668"/>
      <c r="DB1362" s="668"/>
      <c r="DC1362" s="668"/>
      <c r="DD1362" s="668"/>
      <c r="DE1362" s="668"/>
      <c r="DF1362" s="668"/>
      <c r="DG1362" s="668"/>
      <c r="DH1362" s="668"/>
      <c r="DI1362" s="668"/>
      <c r="DJ1362" s="668"/>
      <c r="DK1362" s="668"/>
      <c r="DL1362" s="668"/>
      <c r="DM1362" s="668"/>
      <c r="DN1362" s="668"/>
      <c r="DO1362" s="668"/>
      <c r="DP1362" s="668"/>
      <c r="DQ1362" s="668"/>
      <c r="DR1362" s="668"/>
      <c r="DS1362" s="668"/>
      <c r="DT1362" s="668"/>
      <c r="DU1362" s="668"/>
      <c r="DV1362" s="668"/>
      <c r="DW1362" s="668"/>
      <c r="DX1362" s="668"/>
      <c r="DY1362" s="668"/>
      <c r="DZ1362" s="668"/>
      <c r="EA1362" s="668"/>
      <c r="EB1362" s="668"/>
      <c r="EC1362" s="668"/>
      <c r="ED1362" s="668"/>
      <c r="EE1362" s="668"/>
      <c r="EF1362" s="668"/>
      <c r="EG1362" s="668"/>
      <c r="EH1362" s="668"/>
      <c r="EI1362" s="668"/>
      <c r="EJ1362" s="668"/>
      <c r="EK1362" s="668"/>
      <c r="EL1362" s="668"/>
      <c r="EM1362" s="668"/>
      <c r="EN1362" s="668"/>
      <c r="EO1362" s="668"/>
      <c r="EP1362" s="668"/>
      <c r="EQ1362" s="668"/>
      <c r="ER1362" s="668"/>
      <c r="ES1362" s="668"/>
      <c r="ET1362" s="668"/>
      <c r="EU1362" s="668"/>
      <c r="EV1362" s="668"/>
      <c r="EW1362" s="668"/>
      <c r="EX1362" s="668"/>
      <c r="EY1362" s="668"/>
      <c r="EZ1362" s="668"/>
      <c r="FA1362" s="668"/>
      <c r="FB1362" s="668"/>
      <c r="FC1362" s="668"/>
      <c r="FD1362" s="668"/>
      <c r="FE1362" s="668"/>
      <c r="FF1362" s="668"/>
    </row>
    <row r="1363" spans="1:162" s="672" customFormat="1" ht="24" customHeight="1" thickTop="1">
      <c r="A1363" s="414"/>
      <c r="B1363" s="414" t="s">
        <v>592</v>
      </c>
      <c r="C1363" s="415"/>
      <c r="D1363" s="416" t="s">
        <v>593</v>
      </c>
      <c r="E1363" s="417">
        <v>191793810</v>
      </c>
      <c r="F1363" s="417">
        <v>0</v>
      </c>
      <c r="G1363" s="417">
        <v>191793810</v>
      </c>
      <c r="H1363" s="667"/>
      <c r="I1363" s="665"/>
      <c r="J1363" s="665" t="s">
        <v>592</v>
      </c>
      <c r="K1363" s="666"/>
      <c r="L1363" s="585" t="s">
        <v>3339</v>
      </c>
      <c r="M1363" s="981">
        <f t="shared" si="63"/>
        <v>191793810</v>
      </c>
      <c r="N1363" s="981">
        <f t="shared" si="64"/>
        <v>0</v>
      </c>
      <c r="O1363" s="981">
        <f t="shared" si="65"/>
        <v>191793810</v>
      </c>
      <c r="P1363" s="667"/>
      <c r="Q1363" s="667"/>
      <c r="R1363" s="667"/>
      <c r="S1363" s="667"/>
      <c r="T1363" s="667"/>
      <c r="U1363" s="667"/>
      <c r="V1363" s="667"/>
      <c r="W1363" s="667"/>
      <c r="X1363" s="667"/>
      <c r="Y1363" s="667"/>
      <c r="Z1363" s="667"/>
      <c r="AA1363" s="667"/>
      <c r="AB1363" s="667"/>
      <c r="AC1363" s="667"/>
      <c r="AD1363" s="667"/>
      <c r="AE1363" s="667"/>
      <c r="AF1363" s="667"/>
      <c r="AG1363" s="667"/>
      <c r="AH1363" s="667"/>
      <c r="AI1363" s="667"/>
      <c r="AJ1363" s="667"/>
      <c r="AK1363" s="668"/>
      <c r="AL1363" s="668"/>
      <c r="AM1363" s="668"/>
      <c r="AN1363" s="668"/>
      <c r="AO1363" s="668"/>
      <c r="AP1363" s="668"/>
      <c r="AQ1363" s="668"/>
      <c r="AR1363" s="668"/>
      <c r="AS1363" s="668"/>
      <c r="AT1363" s="668"/>
      <c r="AU1363" s="668"/>
      <c r="AV1363" s="668"/>
      <c r="AW1363" s="668"/>
      <c r="AX1363" s="668"/>
      <c r="AY1363" s="668"/>
      <c r="AZ1363" s="668"/>
      <c r="BA1363" s="668"/>
      <c r="BB1363" s="668"/>
      <c r="BC1363" s="668"/>
      <c r="BD1363" s="668"/>
      <c r="BE1363" s="668"/>
      <c r="BF1363" s="668"/>
      <c r="BG1363" s="668"/>
      <c r="BH1363" s="668"/>
      <c r="BI1363" s="668"/>
      <c r="BJ1363" s="668"/>
      <c r="BK1363" s="668"/>
      <c r="BL1363" s="668"/>
      <c r="BM1363" s="668"/>
      <c r="BN1363" s="668"/>
      <c r="BO1363" s="668"/>
      <c r="BP1363" s="668"/>
      <c r="BQ1363" s="668"/>
      <c r="BR1363" s="668"/>
      <c r="BS1363" s="668"/>
      <c r="BT1363" s="668"/>
      <c r="BU1363" s="668"/>
      <c r="BV1363" s="668"/>
      <c r="BW1363" s="668"/>
      <c r="BX1363" s="668"/>
      <c r="BY1363" s="668"/>
      <c r="BZ1363" s="668"/>
      <c r="CA1363" s="668"/>
      <c r="CB1363" s="668"/>
      <c r="CC1363" s="668"/>
      <c r="CD1363" s="668"/>
      <c r="CE1363" s="668"/>
      <c r="CF1363" s="668"/>
      <c r="CG1363" s="668"/>
      <c r="CH1363" s="668"/>
      <c r="CI1363" s="668"/>
      <c r="CJ1363" s="668"/>
      <c r="CK1363" s="668"/>
      <c r="CL1363" s="668"/>
      <c r="CM1363" s="668"/>
      <c r="CN1363" s="668"/>
      <c r="CO1363" s="668"/>
      <c r="CP1363" s="668"/>
      <c r="CQ1363" s="668"/>
      <c r="CR1363" s="668"/>
      <c r="CS1363" s="668"/>
      <c r="CT1363" s="668"/>
      <c r="CU1363" s="668"/>
      <c r="CV1363" s="668"/>
      <c r="CW1363" s="668"/>
      <c r="CX1363" s="668"/>
      <c r="CY1363" s="668"/>
      <c r="CZ1363" s="668"/>
      <c r="DA1363" s="668"/>
      <c r="DB1363" s="668"/>
      <c r="DC1363" s="668"/>
      <c r="DD1363" s="668"/>
      <c r="DE1363" s="668"/>
      <c r="DF1363" s="668"/>
      <c r="DG1363" s="668"/>
      <c r="DH1363" s="668"/>
      <c r="DI1363" s="668"/>
      <c r="DJ1363" s="668"/>
      <c r="DK1363" s="668"/>
      <c r="DL1363" s="668"/>
      <c r="DM1363" s="668"/>
      <c r="DN1363" s="668"/>
      <c r="DO1363" s="668"/>
      <c r="DP1363" s="668"/>
      <c r="DQ1363" s="668"/>
      <c r="DR1363" s="668"/>
      <c r="DS1363" s="668"/>
      <c r="DT1363" s="668"/>
      <c r="DU1363" s="668"/>
      <c r="DV1363" s="668"/>
      <c r="DW1363" s="668"/>
      <c r="DX1363" s="668"/>
      <c r="DY1363" s="668"/>
      <c r="DZ1363" s="668"/>
      <c r="EA1363" s="668"/>
      <c r="EB1363" s="668"/>
      <c r="EC1363" s="668"/>
      <c r="ED1363" s="668"/>
      <c r="EE1363" s="668"/>
      <c r="EF1363" s="668"/>
      <c r="EG1363" s="668"/>
      <c r="EH1363" s="668"/>
      <c r="EI1363" s="668"/>
      <c r="EJ1363" s="668"/>
      <c r="EK1363" s="668"/>
      <c r="EL1363" s="668"/>
      <c r="EM1363" s="668"/>
      <c r="EN1363" s="668"/>
      <c r="EO1363" s="668"/>
      <c r="EP1363" s="668"/>
      <c r="EQ1363" s="668"/>
      <c r="ER1363" s="668"/>
      <c r="ES1363" s="668"/>
      <c r="ET1363" s="668"/>
      <c r="EU1363" s="668"/>
      <c r="EV1363" s="668"/>
      <c r="EW1363" s="668"/>
      <c r="EX1363" s="668"/>
      <c r="EY1363" s="668"/>
      <c r="EZ1363" s="668"/>
      <c r="FA1363" s="668"/>
      <c r="FB1363" s="668"/>
      <c r="FC1363" s="668"/>
      <c r="FD1363" s="668"/>
      <c r="FE1363" s="668"/>
      <c r="FF1363" s="668"/>
    </row>
    <row r="1364" spans="1:162" s="677" customFormat="1" ht="24" customHeight="1" thickBot="1">
      <c r="A1364" s="385"/>
      <c r="B1364" s="384"/>
      <c r="C1364" s="385" t="s">
        <v>592</v>
      </c>
      <c r="D1364" s="418" t="s">
        <v>594</v>
      </c>
      <c r="E1364" s="419">
        <v>191793810</v>
      </c>
      <c r="F1364" s="419">
        <v>0</v>
      </c>
      <c r="G1364" s="417">
        <v>191793810</v>
      </c>
      <c r="H1364" s="667"/>
      <c r="I1364" s="669"/>
      <c r="J1364" s="670"/>
      <c r="K1364" s="669" t="s">
        <v>592</v>
      </c>
      <c r="L1364" s="586" t="s">
        <v>3327</v>
      </c>
      <c r="M1364" s="982">
        <f t="shared" si="63"/>
        <v>191793810</v>
      </c>
      <c r="N1364" s="982">
        <f t="shared" si="64"/>
        <v>0</v>
      </c>
      <c r="O1364" s="982">
        <f t="shared" si="65"/>
        <v>191793810</v>
      </c>
      <c r="P1364" s="667"/>
      <c r="Q1364" s="667"/>
      <c r="R1364" s="667"/>
      <c r="S1364" s="667"/>
      <c r="T1364" s="667"/>
      <c r="U1364" s="667"/>
      <c r="V1364" s="667"/>
      <c r="W1364" s="667"/>
      <c r="X1364" s="667"/>
      <c r="Y1364" s="667"/>
      <c r="Z1364" s="667"/>
      <c r="AA1364" s="667"/>
      <c r="AB1364" s="667"/>
      <c r="AC1364" s="667"/>
      <c r="AD1364" s="667"/>
      <c r="AE1364" s="667"/>
      <c r="AF1364" s="667"/>
      <c r="AG1364" s="667"/>
      <c r="AH1364" s="667"/>
      <c r="AI1364" s="667"/>
      <c r="AJ1364" s="667"/>
      <c r="AK1364" s="668"/>
      <c r="AL1364" s="668"/>
      <c r="AM1364" s="668"/>
      <c r="AN1364" s="668"/>
      <c r="AO1364" s="668"/>
      <c r="AP1364" s="668"/>
      <c r="AQ1364" s="668"/>
      <c r="AR1364" s="668"/>
      <c r="AS1364" s="668"/>
      <c r="AT1364" s="668"/>
      <c r="AU1364" s="668"/>
      <c r="AV1364" s="668"/>
      <c r="AW1364" s="668"/>
      <c r="AX1364" s="668"/>
      <c r="AY1364" s="668"/>
      <c r="AZ1364" s="668"/>
      <c r="BA1364" s="668"/>
      <c r="BB1364" s="668"/>
      <c r="BC1364" s="668"/>
      <c r="BD1364" s="668"/>
      <c r="BE1364" s="668"/>
      <c r="BF1364" s="668"/>
      <c r="BG1364" s="668"/>
      <c r="BH1364" s="668"/>
      <c r="BI1364" s="668"/>
      <c r="BJ1364" s="668"/>
      <c r="BK1364" s="668"/>
      <c r="BL1364" s="668"/>
      <c r="BM1364" s="668"/>
      <c r="BN1364" s="668"/>
      <c r="BO1364" s="668"/>
      <c r="BP1364" s="668"/>
      <c r="BQ1364" s="668"/>
      <c r="BR1364" s="668"/>
      <c r="BS1364" s="668"/>
      <c r="BT1364" s="668"/>
      <c r="BU1364" s="668"/>
      <c r="BV1364" s="668"/>
      <c r="BW1364" s="668"/>
      <c r="BX1364" s="668"/>
      <c r="BY1364" s="668"/>
      <c r="BZ1364" s="668"/>
      <c r="CA1364" s="668"/>
      <c r="CB1364" s="668"/>
      <c r="CC1364" s="668"/>
      <c r="CD1364" s="668"/>
      <c r="CE1364" s="668"/>
      <c r="CF1364" s="668"/>
      <c r="CG1364" s="668"/>
      <c r="CH1364" s="668"/>
      <c r="CI1364" s="668"/>
      <c r="CJ1364" s="668"/>
      <c r="CK1364" s="668"/>
      <c r="CL1364" s="668"/>
      <c r="CM1364" s="668"/>
      <c r="CN1364" s="668"/>
      <c r="CO1364" s="668"/>
      <c r="CP1364" s="668"/>
      <c r="CQ1364" s="668"/>
      <c r="CR1364" s="668"/>
      <c r="CS1364" s="668"/>
      <c r="CT1364" s="668"/>
      <c r="CU1364" s="668"/>
      <c r="CV1364" s="668"/>
      <c r="CW1364" s="668"/>
      <c r="CX1364" s="668"/>
      <c r="CY1364" s="668"/>
      <c r="CZ1364" s="668"/>
      <c r="DA1364" s="668"/>
      <c r="DB1364" s="668"/>
      <c r="DC1364" s="668"/>
      <c r="DD1364" s="668"/>
      <c r="DE1364" s="668"/>
      <c r="DF1364" s="668"/>
      <c r="DG1364" s="668"/>
      <c r="DH1364" s="668"/>
      <c r="DI1364" s="668"/>
      <c r="DJ1364" s="668"/>
      <c r="DK1364" s="668"/>
      <c r="DL1364" s="668"/>
      <c r="DM1364" s="668"/>
      <c r="DN1364" s="668"/>
      <c r="DO1364" s="668"/>
      <c r="DP1364" s="668"/>
      <c r="DQ1364" s="668"/>
      <c r="DR1364" s="668"/>
      <c r="DS1364" s="668"/>
      <c r="DT1364" s="668"/>
      <c r="DU1364" s="668"/>
      <c r="DV1364" s="668"/>
      <c r="DW1364" s="668"/>
      <c r="DX1364" s="668"/>
      <c r="DY1364" s="668"/>
      <c r="DZ1364" s="668"/>
      <c r="EA1364" s="668"/>
      <c r="EB1364" s="668"/>
      <c r="EC1364" s="668"/>
      <c r="ED1364" s="668"/>
      <c r="EE1364" s="668"/>
      <c r="EF1364" s="668"/>
      <c r="EG1364" s="668"/>
      <c r="EH1364" s="668"/>
      <c r="EI1364" s="668"/>
      <c r="EJ1364" s="668"/>
      <c r="EK1364" s="668"/>
      <c r="EL1364" s="668"/>
      <c r="EM1364" s="668"/>
      <c r="EN1364" s="668"/>
      <c r="EO1364" s="668"/>
      <c r="EP1364" s="668"/>
      <c r="EQ1364" s="668"/>
      <c r="ER1364" s="668"/>
      <c r="ES1364" s="668"/>
      <c r="ET1364" s="668"/>
      <c r="EU1364" s="668"/>
      <c r="EV1364" s="668"/>
      <c r="EW1364" s="668"/>
      <c r="EX1364" s="668"/>
      <c r="EY1364" s="668"/>
      <c r="EZ1364" s="668"/>
      <c r="FA1364" s="668"/>
      <c r="FB1364" s="668"/>
      <c r="FC1364" s="668"/>
      <c r="FD1364" s="668"/>
      <c r="FE1364" s="668"/>
      <c r="FF1364" s="668"/>
    </row>
    <row r="1365" spans="1:162" s="672" customFormat="1" ht="24" customHeight="1" thickTop="1">
      <c r="A1365" s="385"/>
      <c r="B1365" s="385" t="s">
        <v>595</v>
      </c>
      <c r="C1365" s="384"/>
      <c r="D1365" s="478" t="s">
        <v>1031</v>
      </c>
      <c r="E1365" s="419">
        <v>185426400</v>
      </c>
      <c r="F1365" s="419">
        <v>36700000</v>
      </c>
      <c r="G1365" s="417">
        <v>222126400</v>
      </c>
      <c r="H1365" s="667"/>
      <c r="I1365" s="669"/>
      <c r="J1365" s="669" t="s">
        <v>595</v>
      </c>
      <c r="K1365" s="670"/>
      <c r="L1365" s="586" t="s">
        <v>4353</v>
      </c>
      <c r="M1365" s="982">
        <f t="shared" si="63"/>
        <v>185426400</v>
      </c>
      <c r="N1365" s="982">
        <f t="shared" si="64"/>
        <v>36700000</v>
      </c>
      <c r="O1365" s="982">
        <f t="shared" si="65"/>
        <v>222126400</v>
      </c>
      <c r="P1365" s="667"/>
      <c r="Q1365" s="667"/>
      <c r="R1365" s="667"/>
      <c r="S1365" s="667"/>
      <c r="T1365" s="667"/>
      <c r="U1365" s="667"/>
      <c r="V1365" s="667"/>
      <c r="W1365" s="667"/>
      <c r="X1365" s="667"/>
      <c r="Y1365" s="667"/>
      <c r="Z1365" s="667"/>
      <c r="AA1365" s="667"/>
      <c r="AB1365" s="667"/>
      <c r="AC1365" s="667"/>
      <c r="AD1365" s="667"/>
      <c r="AE1365" s="667"/>
      <c r="AF1365" s="667"/>
      <c r="AG1365" s="667"/>
      <c r="AH1365" s="667"/>
      <c r="AI1365" s="667"/>
      <c r="AJ1365" s="667"/>
      <c r="AK1365" s="668"/>
      <c r="AL1365" s="668"/>
      <c r="AM1365" s="668"/>
      <c r="AN1365" s="668"/>
      <c r="AO1365" s="668"/>
      <c r="AP1365" s="668"/>
      <c r="AQ1365" s="668"/>
      <c r="AR1365" s="668"/>
      <c r="AS1365" s="668"/>
      <c r="AT1365" s="668"/>
      <c r="AU1365" s="668"/>
      <c r="AV1365" s="668"/>
      <c r="AW1365" s="668"/>
      <c r="AX1365" s="668"/>
      <c r="AY1365" s="668"/>
      <c r="AZ1365" s="668"/>
      <c r="BA1365" s="668"/>
      <c r="BB1365" s="668"/>
      <c r="BC1365" s="668"/>
      <c r="BD1365" s="668"/>
      <c r="BE1365" s="668"/>
      <c r="BF1365" s="668"/>
      <c r="BG1365" s="668"/>
      <c r="BH1365" s="668"/>
      <c r="BI1365" s="668"/>
      <c r="BJ1365" s="668"/>
      <c r="BK1365" s="668"/>
      <c r="BL1365" s="668"/>
      <c r="BM1365" s="668"/>
      <c r="BN1365" s="668"/>
      <c r="BO1365" s="668"/>
      <c r="BP1365" s="668"/>
      <c r="BQ1365" s="668"/>
      <c r="BR1365" s="668"/>
      <c r="BS1365" s="668"/>
      <c r="BT1365" s="668"/>
      <c r="BU1365" s="668"/>
      <c r="BV1365" s="668"/>
      <c r="BW1365" s="668"/>
      <c r="BX1365" s="668"/>
      <c r="BY1365" s="668"/>
      <c r="BZ1365" s="668"/>
      <c r="CA1365" s="668"/>
      <c r="CB1365" s="668"/>
      <c r="CC1365" s="668"/>
      <c r="CD1365" s="668"/>
      <c r="CE1365" s="668"/>
      <c r="CF1365" s="668"/>
      <c r="CG1365" s="668"/>
      <c r="CH1365" s="668"/>
      <c r="CI1365" s="668"/>
      <c r="CJ1365" s="668"/>
      <c r="CK1365" s="668"/>
      <c r="CL1365" s="668"/>
      <c r="CM1365" s="668"/>
      <c r="CN1365" s="668"/>
      <c r="CO1365" s="668"/>
      <c r="CP1365" s="668"/>
      <c r="CQ1365" s="668"/>
      <c r="CR1365" s="668"/>
      <c r="CS1365" s="668"/>
      <c r="CT1365" s="668"/>
      <c r="CU1365" s="668"/>
      <c r="CV1365" s="668"/>
      <c r="CW1365" s="668"/>
      <c r="CX1365" s="668"/>
      <c r="CY1365" s="668"/>
      <c r="CZ1365" s="668"/>
      <c r="DA1365" s="668"/>
      <c r="DB1365" s="668"/>
      <c r="DC1365" s="668"/>
      <c r="DD1365" s="668"/>
      <c r="DE1365" s="668"/>
      <c r="DF1365" s="668"/>
      <c r="DG1365" s="668"/>
      <c r="DH1365" s="668"/>
      <c r="DI1365" s="668"/>
      <c r="DJ1365" s="668"/>
      <c r="DK1365" s="668"/>
      <c r="DL1365" s="668"/>
      <c r="DM1365" s="668"/>
      <c r="DN1365" s="668"/>
      <c r="DO1365" s="668"/>
      <c r="DP1365" s="668"/>
      <c r="DQ1365" s="668"/>
      <c r="DR1365" s="668"/>
      <c r="DS1365" s="668"/>
      <c r="DT1365" s="668"/>
      <c r="DU1365" s="668"/>
      <c r="DV1365" s="668"/>
      <c r="DW1365" s="668"/>
      <c r="DX1365" s="668"/>
      <c r="DY1365" s="668"/>
      <c r="DZ1365" s="668"/>
      <c r="EA1365" s="668"/>
      <c r="EB1365" s="668"/>
      <c r="EC1365" s="668"/>
      <c r="ED1365" s="668"/>
      <c r="EE1365" s="668"/>
      <c r="EF1365" s="668"/>
      <c r="EG1365" s="668"/>
      <c r="EH1365" s="668"/>
      <c r="EI1365" s="668"/>
      <c r="EJ1365" s="668"/>
      <c r="EK1365" s="668"/>
      <c r="EL1365" s="668"/>
      <c r="EM1365" s="668"/>
      <c r="EN1365" s="668"/>
      <c r="EO1365" s="668"/>
      <c r="EP1365" s="668"/>
      <c r="EQ1365" s="668"/>
      <c r="ER1365" s="668"/>
      <c r="ES1365" s="668"/>
      <c r="ET1365" s="668"/>
      <c r="EU1365" s="668"/>
      <c r="EV1365" s="668"/>
      <c r="EW1365" s="668"/>
      <c r="EX1365" s="668"/>
      <c r="EY1365" s="668"/>
      <c r="EZ1365" s="668"/>
      <c r="FA1365" s="668"/>
      <c r="FB1365" s="668"/>
      <c r="FC1365" s="668"/>
      <c r="FD1365" s="668"/>
      <c r="FE1365" s="668"/>
      <c r="FF1365" s="668"/>
    </row>
    <row r="1366" spans="1:162" s="688" customFormat="1" ht="24" customHeight="1">
      <c r="A1366" s="385"/>
      <c r="B1366" s="384"/>
      <c r="C1366" s="385" t="s">
        <v>592</v>
      </c>
      <c r="D1366" s="418" t="s">
        <v>1032</v>
      </c>
      <c r="E1366" s="419">
        <v>153120700</v>
      </c>
      <c r="F1366" s="419">
        <v>36700000</v>
      </c>
      <c r="G1366" s="419">
        <v>189820700</v>
      </c>
      <c r="H1366" s="662"/>
      <c r="I1366" s="669"/>
      <c r="J1366" s="670"/>
      <c r="K1366" s="669" t="s">
        <v>592</v>
      </c>
      <c r="L1366" s="586" t="s">
        <v>4377</v>
      </c>
      <c r="M1366" s="982">
        <f t="shared" si="63"/>
        <v>153120700</v>
      </c>
      <c r="N1366" s="982">
        <f t="shared" si="64"/>
        <v>36700000</v>
      </c>
      <c r="O1366" s="982">
        <f t="shared" si="65"/>
        <v>189820700</v>
      </c>
      <c r="P1366" s="662"/>
      <c r="Q1366" s="662"/>
      <c r="R1366" s="662"/>
      <c r="S1366" s="662"/>
      <c r="T1366" s="662"/>
      <c r="U1366" s="662"/>
      <c r="V1366" s="662"/>
      <c r="W1366" s="662"/>
      <c r="X1366" s="662"/>
      <c r="Y1366" s="662"/>
      <c r="Z1366" s="662"/>
      <c r="AA1366" s="662"/>
      <c r="AB1366" s="662"/>
      <c r="AC1366" s="662"/>
      <c r="AD1366" s="662"/>
      <c r="AE1366" s="662"/>
      <c r="AF1366" s="662"/>
      <c r="AG1366" s="662"/>
      <c r="AH1366" s="662"/>
      <c r="AI1366" s="662"/>
      <c r="AJ1366" s="662"/>
      <c r="AK1366" s="663"/>
      <c r="AL1366" s="663"/>
      <c r="AM1366" s="663"/>
      <c r="AN1366" s="663"/>
      <c r="AO1366" s="663"/>
      <c r="AP1366" s="663"/>
      <c r="AQ1366" s="663"/>
      <c r="AR1366" s="663"/>
      <c r="AS1366" s="663"/>
      <c r="AT1366" s="663"/>
      <c r="AU1366" s="663"/>
      <c r="AV1366" s="663"/>
      <c r="AW1366" s="663"/>
      <c r="AX1366" s="663"/>
      <c r="AY1366" s="663"/>
      <c r="AZ1366" s="663"/>
      <c r="BA1366" s="663"/>
      <c r="BB1366" s="663"/>
      <c r="BC1366" s="663"/>
      <c r="BD1366" s="663"/>
      <c r="BE1366" s="663"/>
      <c r="BF1366" s="663"/>
      <c r="BG1366" s="663"/>
      <c r="BH1366" s="663"/>
      <c r="BI1366" s="663"/>
      <c r="BJ1366" s="663"/>
      <c r="BK1366" s="663"/>
      <c r="BL1366" s="663"/>
      <c r="BM1366" s="663"/>
      <c r="BN1366" s="663"/>
      <c r="BO1366" s="663"/>
      <c r="BP1366" s="663"/>
      <c r="BQ1366" s="663"/>
      <c r="BR1366" s="663"/>
      <c r="BS1366" s="663"/>
      <c r="BT1366" s="663"/>
      <c r="BU1366" s="663"/>
      <c r="BV1366" s="663"/>
      <c r="BW1366" s="663"/>
      <c r="BX1366" s="663"/>
      <c r="BY1366" s="663"/>
      <c r="BZ1366" s="663"/>
      <c r="CA1366" s="663"/>
      <c r="CB1366" s="663"/>
      <c r="CC1366" s="663"/>
      <c r="CD1366" s="663"/>
      <c r="CE1366" s="663"/>
      <c r="CF1366" s="663"/>
      <c r="CG1366" s="663"/>
      <c r="CH1366" s="663"/>
      <c r="CI1366" s="663"/>
      <c r="CJ1366" s="663"/>
      <c r="CK1366" s="663"/>
      <c r="CL1366" s="663"/>
      <c r="CM1366" s="663"/>
      <c r="CN1366" s="663"/>
      <c r="CO1366" s="663"/>
      <c r="CP1366" s="663"/>
      <c r="CQ1366" s="663"/>
      <c r="CR1366" s="663"/>
      <c r="CS1366" s="663"/>
      <c r="CT1366" s="663"/>
      <c r="CU1366" s="663"/>
      <c r="CV1366" s="663"/>
      <c r="CW1366" s="663"/>
      <c r="CX1366" s="663"/>
      <c r="CY1366" s="663"/>
      <c r="CZ1366" s="663"/>
      <c r="DA1366" s="663"/>
      <c r="DB1366" s="663"/>
      <c r="DC1366" s="663"/>
      <c r="DD1366" s="663"/>
      <c r="DE1366" s="663"/>
      <c r="DF1366" s="663"/>
      <c r="DG1366" s="663"/>
      <c r="DH1366" s="663"/>
      <c r="DI1366" s="663"/>
      <c r="DJ1366" s="663"/>
      <c r="DK1366" s="663"/>
      <c r="DL1366" s="663"/>
      <c r="DM1366" s="663"/>
      <c r="DN1366" s="663"/>
      <c r="DO1366" s="663"/>
      <c r="DP1366" s="663"/>
      <c r="DQ1366" s="663"/>
      <c r="DR1366" s="663"/>
      <c r="DS1366" s="663"/>
      <c r="DT1366" s="663"/>
      <c r="DU1366" s="663"/>
      <c r="DV1366" s="663"/>
      <c r="DW1366" s="663"/>
      <c r="DX1366" s="663"/>
      <c r="DY1366" s="663"/>
      <c r="DZ1366" s="663"/>
      <c r="EA1366" s="663"/>
      <c r="EB1366" s="663"/>
      <c r="EC1366" s="663"/>
      <c r="ED1366" s="663"/>
      <c r="EE1366" s="663"/>
      <c r="EF1366" s="663"/>
      <c r="EG1366" s="663"/>
      <c r="EH1366" s="663"/>
      <c r="EI1366" s="663"/>
      <c r="EJ1366" s="663"/>
      <c r="EK1366" s="663"/>
      <c r="EL1366" s="663"/>
      <c r="EM1366" s="663"/>
      <c r="EN1366" s="663"/>
      <c r="EO1366" s="663"/>
      <c r="EP1366" s="663"/>
      <c r="EQ1366" s="663"/>
      <c r="ER1366" s="663"/>
      <c r="ES1366" s="663"/>
      <c r="ET1366" s="663"/>
      <c r="EU1366" s="663"/>
      <c r="EV1366" s="663"/>
      <c r="EW1366" s="663"/>
      <c r="EX1366" s="663"/>
      <c r="EY1366" s="663"/>
      <c r="EZ1366" s="663"/>
      <c r="FA1366" s="663"/>
      <c r="FB1366" s="663"/>
      <c r="FC1366" s="663"/>
      <c r="FD1366" s="663"/>
      <c r="FE1366" s="663"/>
      <c r="FF1366" s="663"/>
    </row>
    <row r="1367" spans="1:162" s="668" customFormat="1" ht="24" customHeight="1">
      <c r="A1367" s="414"/>
      <c r="B1367" s="414"/>
      <c r="C1367" s="415" t="s">
        <v>595</v>
      </c>
      <c r="D1367" s="416" t="s">
        <v>1704</v>
      </c>
      <c r="E1367" s="417">
        <v>32305700</v>
      </c>
      <c r="F1367" s="417">
        <v>0</v>
      </c>
      <c r="G1367" s="417">
        <v>32305700</v>
      </c>
      <c r="H1367" s="667"/>
      <c r="I1367" s="665"/>
      <c r="J1367" s="665"/>
      <c r="K1367" s="666" t="s">
        <v>595</v>
      </c>
      <c r="L1367" s="585" t="s">
        <v>4378</v>
      </c>
      <c r="M1367" s="981">
        <f t="shared" si="63"/>
        <v>32305700</v>
      </c>
      <c r="N1367" s="981">
        <f t="shared" si="64"/>
        <v>0</v>
      </c>
      <c r="O1367" s="981">
        <f t="shared" si="65"/>
        <v>32305700</v>
      </c>
      <c r="P1367" s="667"/>
      <c r="Q1367" s="667"/>
      <c r="R1367" s="667"/>
      <c r="S1367" s="667"/>
      <c r="T1367" s="667"/>
      <c r="U1367" s="667"/>
      <c r="V1367" s="667"/>
      <c r="W1367" s="667"/>
      <c r="X1367" s="667"/>
      <c r="Y1367" s="667"/>
      <c r="Z1367" s="667"/>
      <c r="AA1367" s="667"/>
      <c r="AB1367" s="667"/>
      <c r="AC1367" s="667"/>
      <c r="AD1367" s="667"/>
      <c r="AE1367" s="667"/>
      <c r="AF1367" s="667"/>
      <c r="AG1367" s="667"/>
      <c r="AH1367" s="667"/>
      <c r="AI1367" s="667"/>
      <c r="AJ1367" s="667"/>
    </row>
    <row r="1368" spans="1:162" s="684" customFormat="1" ht="24" customHeight="1">
      <c r="A1368" s="384"/>
      <c r="B1368" s="385" t="s">
        <v>599</v>
      </c>
      <c r="C1368" s="385"/>
      <c r="D1368" s="418" t="s">
        <v>1048</v>
      </c>
      <c r="E1368" s="419">
        <v>10500000</v>
      </c>
      <c r="F1368" s="419">
        <v>0</v>
      </c>
      <c r="G1368" s="417">
        <v>10500000</v>
      </c>
      <c r="H1368" s="667"/>
      <c r="I1368" s="670"/>
      <c r="J1368" s="669" t="s">
        <v>599</v>
      </c>
      <c r="K1368" s="669"/>
      <c r="L1368" s="586" t="s">
        <v>4379</v>
      </c>
      <c r="M1368" s="982">
        <f t="shared" si="63"/>
        <v>10500000</v>
      </c>
      <c r="N1368" s="982">
        <f t="shared" si="64"/>
        <v>0</v>
      </c>
      <c r="O1368" s="982">
        <f t="shared" si="65"/>
        <v>10500000</v>
      </c>
      <c r="P1368" s="667"/>
      <c r="Q1368" s="667"/>
      <c r="R1368" s="667"/>
      <c r="S1368" s="667"/>
      <c r="T1368" s="667"/>
      <c r="U1368" s="667"/>
      <c r="V1368" s="667"/>
      <c r="W1368" s="667"/>
      <c r="X1368" s="667"/>
      <c r="Y1368" s="667"/>
      <c r="Z1368" s="667"/>
      <c r="AA1368" s="667"/>
      <c r="AB1368" s="667"/>
      <c r="AC1368" s="667"/>
      <c r="AD1368" s="667"/>
      <c r="AE1368" s="667"/>
      <c r="AF1368" s="667"/>
      <c r="AG1368" s="667"/>
      <c r="AH1368" s="667"/>
      <c r="AI1368" s="667"/>
      <c r="AJ1368" s="667"/>
      <c r="AK1368" s="668"/>
      <c r="AL1368" s="668"/>
      <c r="AM1368" s="668"/>
      <c r="AN1368" s="668"/>
      <c r="AO1368" s="668"/>
      <c r="AP1368" s="668"/>
      <c r="AQ1368" s="668"/>
      <c r="AR1368" s="668"/>
      <c r="AS1368" s="668"/>
      <c r="AT1368" s="668"/>
      <c r="AU1368" s="668"/>
      <c r="AV1368" s="668"/>
      <c r="AW1368" s="668"/>
      <c r="AX1368" s="668"/>
      <c r="AY1368" s="668"/>
      <c r="AZ1368" s="668"/>
      <c r="BA1368" s="668"/>
      <c r="BB1368" s="668"/>
      <c r="BC1368" s="668"/>
      <c r="BD1368" s="668"/>
      <c r="BE1368" s="668"/>
      <c r="BF1368" s="668"/>
      <c r="BG1368" s="668"/>
      <c r="BH1368" s="668"/>
      <c r="BI1368" s="668"/>
      <c r="BJ1368" s="668"/>
      <c r="BK1368" s="668"/>
      <c r="BL1368" s="668"/>
      <c r="BM1368" s="668"/>
      <c r="BN1368" s="668"/>
      <c r="BO1368" s="668"/>
      <c r="BP1368" s="668"/>
      <c r="BQ1368" s="668"/>
      <c r="BR1368" s="668"/>
      <c r="BS1368" s="668"/>
      <c r="BT1368" s="668"/>
      <c r="BU1368" s="668"/>
      <c r="BV1368" s="668"/>
      <c r="BW1368" s="668"/>
      <c r="BX1368" s="668"/>
      <c r="BY1368" s="668"/>
      <c r="BZ1368" s="668"/>
      <c r="CA1368" s="668"/>
      <c r="CB1368" s="668"/>
      <c r="CC1368" s="668"/>
      <c r="CD1368" s="668"/>
      <c r="CE1368" s="668"/>
      <c r="CF1368" s="668"/>
      <c r="CG1368" s="668"/>
      <c r="CH1368" s="668"/>
      <c r="CI1368" s="668"/>
      <c r="CJ1368" s="668"/>
      <c r="CK1368" s="668"/>
      <c r="CL1368" s="668"/>
      <c r="CM1368" s="668"/>
      <c r="CN1368" s="668"/>
      <c r="CO1368" s="668"/>
      <c r="CP1368" s="668"/>
      <c r="CQ1368" s="668"/>
      <c r="CR1368" s="668"/>
      <c r="CS1368" s="668"/>
      <c r="CT1368" s="668"/>
      <c r="CU1368" s="668"/>
      <c r="CV1368" s="668"/>
      <c r="CW1368" s="668"/>
      <c r="CX1368" s="668"/>
      <c r="CY1368" s="668"/>
      <c r="CZ1368" s="668"/>
      <c r="DA1368" s="668"/>
      <c r="DB1368" s="668"/>
      <c r="DC1368" s="668"/>
      <c r="DD1368" s="668"/>
      <c r="DE1368" s="668"/>
      <c r="DF1368" s="668"/>
      <c r="DG1368" s="668"/>
      <c r="DH1368" s="668"/>
      <c r="DI1368" s="668"/>
      <c r="DJ1368" s="668"/>
      <c r="DK1368" s="668"/>
      <c r="DL1368" s="668"/>
      <c r="DM1368" s="668"/>
      <c r="DN1368" s="668"/>
      <c r="DO1368" s="668"/>
      <c r="DP1368" s="668"/>
      <c r="DQ1368" s="668"/>
      <c r="DR1368" s="668"/>
      <c r="DS1368" s="668"/>
      <c r="DT1368" s="668"/>
      <c r="DU1368" s="668"/>
      <c r="DV1368" s="668"/>
      <c r="DW1368" s="668"/>
      <c r="DX1368" s="668"/>
      <c r="DY1368" s="668"/>
      <c r="DZ1368" s="668"/>
      <c r="EA1368" s="668"/>
      <c r="EB1368" s="668"/>
      <c r="EC1368" s="668"/>
      <c r="ED1368" s="668"/>
      <c r="EE1368" s="668"/>
      <c r="EF1368" s="668"/>
      <c r="EG1368" s="668"/>
      <c r="EH1368" s="668"/>
      <c r="EI1368" s="668"/>
      <c r="EJ1368" s="668"/>
      <c r="EK1368" s="668"/>
      <c r="EL1368" s="668"/>
      <c r="EM1368" s="668"/>
      <c r="EN1368" s="668"/>
      <c r="EO1368" s="668"/>
      <c r="EP1368" s="668"/>
      <c r="EQ1368" s="668"/>
      <c r="ER1368" s="668"/>
      <c r="ES1368" s="668"/>
      <c r="ET1368" s="668"/>
      <c r="EU1368" s="668"/>
      <c r="EV1368" s="668"/>
      <c r="EW1368" s="668"/>
      <c r="EX1368" s="668"/>
      <c r="EY1368" s="668"/>
      <c r="EZ1368" s="668"/>
      <c r="FA1368" s="668"/>
      <c r="FB1368" s="668"/>
      <c r="FC1368" s="668"/>
      <c r="FD1368" s="668"/>
      <c r="FE1368" s="668"/>
      <c r="FF1368" s="668"/>
    </row>
    <row r="1369" spans="1:162" s="684" customFormat="1" ht="24" customHeight="1">
      <c r="A1369" s="384"/>
      <c r="B1369" s="385"/>
      <c r="C1369" s="385" t="s">
        <v>592</v>
      </c>
      <c r="D1369" s="418" t="s">
        <v>745</v>
      </c>
      <c r="E1369" s="419">
        <v>10500000</v>
      </c>
      <c r="F1369" s="419">
        <v>0</v>
      </c>
      <c r="G1369" s="417">
        <v>10500000</v>
      </c>
      <c r="H1369" s="667"/>
      <c r="I1369" s="670"/>
      <c r="J1369" s="669"/>
      <c r="K1369" s="669" t="s">
        <v>592</v>
      </c>
      <c r="L1369" s="586" t="s">
        <v>4383</v>
      </c>
      <c r="M1369" s="982">
        <f t="shared" si="63"/>
        <v>10500000</v>
      </c>
      <c r="N1369" s="982">
        <f t="shared" si="64"/>
        <v>0</v>
      </c>
      <c r="O1369" s="982">
        <f t="shared" si="65"/>
        <v>10500000</v>
      </c>
      <c r="P1369" s="667"/>
      <c r="Q1369" s="667"/>
      <c r="R1369" s="667"/>
      <c r="S1369" s="667"/>
      <c r="T1369" s="667"/>
      <c r="U1369" s="667"/>
      <c r="V1369" s="667"/>
      <c r="W1369" s="667"/>
      <c r="X1369" s="667"/>
      <c r="Y1369" s="667"/>
      <c r="Z1369" s="667"/>
      <c r="AA1369" s="667"/>
      <c r="AB1369" s="667"/>
      <c r="AC1369" s="667"/>
      <c r="AD1369" s="667"/>
      <c r="AE1369" s="667"/>
      <c r="AF1369" s="667"/>
      <c r="AG1369" s="667"/>
      <c r="AH1369" s="667"/>
      <c r="AI1369" s="667"/>
      <c r="AJ1369" s="667"/>
      <c r="AK1369" s="668"/>
      <c r="AL1369" s="668"/>
      <c r="AM1369" s="668"/>
      <c r="AN1369" s="668"/>
      <c r="AO1369" s="668"/>
      <c r="AP1369" s="668"/>
      <c r="AQ1369" s="668"/>
      <c r="AR1369" s="668"/>
      <c r="AS1369" s="668"/>
      <c r="AT1369" s="668"/>
      <c r="AU1369" s="668"/>
      <c r="AV1369" s="668"/>
      <c r="AW1369" s="668"/>
      <c r="AX1369" s="668"/>
      <c r="AY1369" s="668"/>
      <c r="AZ1369" s="668"/>
      <c r="BA1369" s="668"/>
      <c r="BB1369" s="668"/>
      <c r="BC1369" s="668"/>
      <c r="BD1369" s="668"/>
      <c r="BE1369" s="668"/>
      <c r="BF1369" s="668"/>
      <c r="BG1369" s="668"/>
      <c r="BH1369" s="668"/>
      <c r="BI1369" s="668"/>
      <c r="BJ1369" s="668"/>
      <c r="BK1369" s="668"/>
      <c r="BL1369" s="668"/>
      <c r="BM1369" s="668"/>
      <c r="BN1369" s="668"/>
      <c r="BO1369" s="668"/>
      <c r="BP1369" s="668"/>
      <c r="BQ1369" s="668"/>
      <c r="BR1369" s="668"/>
      <c r="BS1369" s="668"/>
      <c r="BT1369" s="668"/>
      <c r="BU1369" s="668"/>
      <c r="BV1369" s="668"/>
      <c r="BW1369" s="668"/>
      <c r="BX1369" s="668"/>
      <c r="BY1369" s="668"/>
      <c r="BZ1369" s="668"/>
      <c r="CA1369" s="668"/>
      <c r="CB1369" s="668"/>
      <c r="CC1369" s="668"/>
      <c r="CD1369" s="668"/>
      <c r="CE1369" s="668"/>
      <c r="CF1369" s="668"/>
      <c r="CG1369" s="668"/>
      <c r="CH1369" s="668"/>
      <c r="CI1369" s="668"/>
      <c r="CJ1369" s="668"/>
      <c r="CK1369" s="668"/>
      <c r="CL1369" s="668"/>
      <c r="CM1369" s="668"/>
      <c r="CN1369" s="668"/>
      <c r="CO1369" s="668"/>
      <c r="CP1369" s="668"/>
      <c r="CQ1369" s="668"/>
      <c r="CR1369" s="668"/>
      <c r="CS1369" s="668"/>
      <c r="CT1369" s="668"/>
      <c r="CU1369" s="668"/>
      <c r="CV1369" s="668"/>
      <c r="CW1369" s="668"/>
      <c r="CX1369" s="668"/>
      <c r="CY1369" s="668"/>
      <c r="CZ1369" s="668"/>
      <c r="DA1369" s="668"/>
      <c r="DB1369" s="668"/>
      <c r="DC1369" s="668"/>
      <c r="DD1369" s="668"/>
      <c r="DE1369" s="668"/>
      <c r="DF1369" s="668"/>
      <c r="DG1369" s="668"/>
      <c r="DH1369" s="668"/>
      <c r="DI1369" s="668"/>
      <c r="DJ1369" s="668"/>
      <c r="DK1369" s="668"/>
      <c r="DL1369" s="668"/>
      <c r="DM1369" s="668"/>
      <c r="DN1369" s="668"/>
      <c r="DO1369" s="668"/>
      <c r="DP1369" s="668"/>
      <c r="DQ1369" s="668"/>
      <c r="DR1369" s="668"/>
      <c r="DS1369" s="668"/>
      <c r="DT1369" s="668"/>
      <c r="DU1369" s="668"/>
      <c r="DV1369" s="668"/>
      <c r="DW1369" s="668"/>
      <c r="DX1369" s="668"/>
      <c r="DY1369" s="668"/>
      <c r="DZ1369" s="668"/>
      <c r="EA1369" s="668"/>
      <c r="EB1369" s="668"/>
      <c r="EC1369" s="668"/>
      <c r="ED1369" s="668"/>
      <c r="EE1369" s="668"/>
      <c r="EF1369" s="668"/>
      <c r="EG1369" s="668"/>
      <c r="EH1369" s="668"/>
      <c r="EI1369" s="668"/>
      <c r="EJ1369" s="668"/>
      <c r="EK1369" s="668"/>
      <c r="EL1369" s="668"/>
      <c r="EM1369" s="668"/>
      <c r="EN1369" s="668"/>
      <c r="EO1369" s="668"/>
      <c r="EP1369" s="668"/>
      <c r="EQ1369" s="668"/>
      <c r="ER1369" s="668"/>
      <c r="ES1369" s="668"/>
      <c r="ET1369" s="668"/>
      <c r="EU1369" s="668"/>
      <c r="EV1369" s="668"/>
      <c r="EW1369" s="668"/>
      <c r="EX1369" s="668"/>
      <c r="EY1369" s="668"/>
      <c r="EZ1369" s="668"/>
      <c r="FA1369" s="668"/>
      <c r="FB1369" s="668"/>
      <c r="FC1369" s="668"/>
      <c r="FD1369" s="668"/>
      <c r="FE1369" s="668"/>
      <c r="FF1369" s="668"/>
    </row>
    <row r="1370" spans="1:162" s="672" customFormat="1" ht="24" customHeight="1">
      <c r="A1370" s="414"/>
      <c r="B1370" s="415" t="s">
        <v>603</v>
      </c>
      <c r="C1370" s="414"/>
      <c r="D1370" s="416" t="s">
        <v>1755</v>
      </c>
      <c r="E1370" s="417">
        <v>9080000</v>
      </c>
      <c r="F1370" s="417">
        <v>0</v>
      </c>
      <c r="G1370" s="417">
        <v>9080000</v>
      </c>
      <c r="H1370" s="667"/>
      <c r="I1370" s="665"/>
      <c r="J1370" s="666" t="s">
        <v>603</v>
      </c>
      <c r="K1370" s="665"/>
      <c r="L1370" s="585" t="s">
        <v>4380</v>
      </c>
      <c r="M1370" s="981">
        <f t="shared" si="63"/>
        <v>9080000</v>
      </c>
      <c r="N1370" s="981">
        <f t="shared" si="64"/>
        <v>0</v>
      </c>
      <c r="O1370" s="981">
        <f t="shared" si="65"/>
        <v>9080000</v>
      </c>
      <c r="P1370" s="667"/>
      <c r="Q1370" s="667"/>
      <c r="R1370" s="667"/>
      <c r="S1370" s="667"/>
      <c r="T1370" s="667"/>
      <c r="U1370" s="667"/>
      <c r="V1370" s="667"/>
      <c r="W1370" s="667"/>
      <c r="X1370" s="667"/>
      <c r="Y1370" s="667"/>
      <c r="Z1370" s="667"/>
      <c r="AA1370" s="667"/>
      <c r="AB1370" s="667"/>
      <c r="AC1370" s="667"/>
      <c r="AD1370" s="667"/>
      <c r="AE1370" s="667"/>
      <c r="AF1370" s="667"/>
      <c r="AG1370" s="667"/>
      <c r="AH1370" s="667"/>
      <c r="AI1370" s="667"/>
      <c r="AJ1370" s="667"/>
      <c r="AK1370" s="668"/>
      <c r="AL1370" s="668"/>
      <c r="AM1370" s="668"/>
      <c r="AN1370" s="668"/>
      <c r="AO1370" s="668"/>
      <c r="AP1370" s="668"/>
      <c r="AQ1370" s="668"/>
      <c r="AR1370" s="668"/>
      <c r="AS1370" s="668"/>
      <c r="AT1370" s="668"/>
      <c r="AU1370" s="668"/>
      <c r="AV1370" s="668"/>
      <c r="AW1370" s="668"/>
      <c r="AX1370" s="668"/>
      <c r="AY1370" s="668"/>
      <c r="AZ1370" s="668"/>
      <c r="BA1370" s="668"/>
      <c r="BB1370" s="668"/>
      <c r="BC1370" s="668"/>
      <c r="BD1370" s="668"/>
      <c r="BE1370" s="668"/>
      <c r="BF1370" s="668"/>
      <c r="BG1370" s="668"/>
      <c r="BH1370" s="668"/>
      <c r="BI1370" s="668"/>
      <c r="BJ1370" s="668"/>
      <c r="BK1370" s="668"/>
      <c r="BL1370" s="668"/>
      <c r="BM1370" s="668"/>
      <c r="BN1370" s="668"/>
      <c r="BO1370" s="668"/>
      <c r="BP1370" s="668"/>
      <c r="BQ1370" s="668"/>
      <c r="BR1370" s="668"/>
      <c r="BS1370" s="668"/>
      <c r="BT1370" s="668"/>
      <c r="BU1370" s="668"/>
      <c r="BV1370" s="668"/>
      <c r="BW1370" s="668"/>
      <c r="BX1370" s="668"/>
      <c r="BY1370" s="668"/>
      <c r="BZ1370" s="668"/>
      <c r="CA1370" s="668"/>
      <c r="CB1370" s="668"/>
      <c r="CC1370" s="668"/>
      <c r="CD1370" s="668"/>
      <c r="CE1370" s="668"/>
      <c r="CF1370" s="668"/>
      <c r="CG1370" s="668"/>
      <c r="CH1370" s="668"/>
      <c r="CI1370" s="668"/>
      <c r="CJ1370" s="668"/>
      <c r="CK1370" s="668"/>
      <c r="CL1370" s="668"/>
      <c r="CM1370" s="668"/>
      <c r="CN1370" s="668"/>
      <c r="CO1370" s="668"/>
      <c r="CP1370" s="668"/>
      <c r="CQ1370" s="668"/>
      <c r="CR1370" s="668"/>
      <c r="CS1370" s="668"/>
      <c r="CT1370" s="668"/>
      <c r="CU1370" s="668"/>
      <c r="CV1370" s="668"/>
      <c r="CW1370" s="668"/>
      <c r="CX1370" s="668"/>
      <c r="CY1370" s="668"/>
      <c r="CZ1370" s="668"/>
      <c r="DA1370" s="668"/>
      <c r="DB1370" s="668"/>
      <c r="DC1370" s="668"/>
      <c r="DD1370" s="668"/>
      <c r="DE1370" s="668"/>
      <c r="DF1370" s="668"/>
      <c r="DG1370" s="668"/>
      <c r="DH1370" s="668"/>
      <c r="DI1370" s="668"/>
      <c r="DJ1370" s="668"/>
      <c r="DK1370" s="668"/>
      <c r="DL1370" s="668"/>
      <c r="DM1370" s="668"/>
      <c r="DN1370" s="668"/>
      <c r="DO1370" s="668"/>
      <c r="DP1370" s="668"/>
      <c r="DQ1370" s="668"/>
      <c r="DR1370" s="668"/>
      <c r="DS1370" s="668"/>
      <c r="DT1370" s="668"/>
      <c r="DU1370" s="668"/>
      <c r="DV1370" s="668"/>
      <c r="DW1370" s="668"/>
      <c r="DX1370" s="668"/>
      <c r="DY1370" s="668"/>
      <c r="DZ1370" s="668"/>
      <c r="EA1370" s="668"/>
      <c r="EB1370" s="668"/>
      <c r="EC1370" s="668"/>
      <c r="ED1370" s="668"/>
      <c r="EE1370" s="668"/>
      <c r="EF1370" s="668"/>
      <c r="EG1370" s="668"/>
      <c r="EH1370" s="668"/>
      <c r="EI1370" s="668"/>
      <c r="EJ1370" s="668"/>
      <c r="EK1370" s="668"/>
      <c r="EL1370" s="668"/>
      <c r="EM1370" s="668"/>
      <c r="EN1370" s="668"/>
      <c r="EO1370" s="668"/>
      <c r="EP1370" s="668"/>
      <c r="EQ1370" s="668"/>
      <c r="ER1370" s="668"/>
      <c r="ES1370" s="668"/>
      <c r="ET1370" s="668"/>
      <c r="EU1370" s="668"/>
      <c r="EV1370" s="668"/>
      <c r="EW1370" s="668"/>
      <c r="EX1370" s="668"/>
      <c r="EY1370" s="668"/>
      <c r="EZ1370" s="668"/>
      <c r="FA1370" s="668"/>
      <c r="FB1370" s="668"/>
      <c r="FC1370" s="668"/>
      <c r="FD1370" s="668"/>
      <c r="FE1370" s="668"/>
      <c r="FF1370" s="668"/>
    </row>
    <row r="1371" spans="1:162" s="668" customFormat="1" ht="24" customHeight="1">
      <c r="A1371" s="385"/>
      <c r="B1371" s="385"/>
      <c r="C1371" s="384" t="s">
        <v>592</v>
      </c>
      <c r="D1371" s="478" t="s">
        <v>1760</v>
      </c>
      <c r="E1371" s="419">
        <v>9080000</v>
      </c>
      <c r="F1371" s="419">
        <v>0</v>
      </c>
      <c r="G1371" s="417">
        <v>9080000</v>
      </c>
      <c r="H1371" s="667"/>
      <c r="I1371" s="669"/>
      <c r="J1371" s="669"/>
      <c r="K1371" s="670" t="s">
        <v>592</v>
      </c>
      <c r="L1371" s="586" t="s">
        <v>4384</v>
      </c>
      <c r="M1371" s="982">
        <f t="shared" si="63"/>
        <v>9080000</v>
      </c>
      <c r="N1371" s="982">
        <f t="shared" si="64"/>
        <v>0</v>
      </c>
      <c r="O1371" s="982">
        <f t="shared" si="65"/>
        <v>9080000</v>
      </c>
      <c r="P1371" s="667"/>
      <c r="Q1371" s="667"/>
      <c r="R1371" s="667"/>
      <c r="S1371" s="667"/>
      <c r="T1371" s="667"/>
      <c r="U1371" s="667"/>
      <c r="V1371" s="667"/>
      <c r="W1371" s="667"/>
      <c r="X1371" s="667"/>
      <c r="Y1371" s="667"/>
      <c r="Z1371" s="667"/>
      <c r="AA1371" s="667"/>
      <c r="AB1371" s="667"/>
      <c r="AC1371" s="667"/>
      <c r="AD1371" s="667"/>
      <c r="AE1371" s="667"/>
      <c r="AF1371" s="667"/>
      <c r="AG1371" s="667"/>
      <c r="AH1371" s="667"/>
      <c r="AI1371" s="667"/>
      <c r="AJ1371" s="667"/>
    </row>
    <row r="1372" spans="1:162" s="678" customFormat="1" ht="24" customHeight="1" thickBot="1">
      <c r="A1372" s="424" t="s">
        <v>1761</v>
      </c>
      <c r="B1372" s="425"/>
      <c r="C1372" s="424"/>
      <c r="D1372" s="426" t="s">
        <v>1762</v>
      </c>
      <c r="E1372" s="427">
        <v>190800000</v>
      </c>
      <c r="F1372" s="427">
        <v>0</v>
      </c>
      <c r="G1372" s="427">
        <v>190800000</v>
      </c>
      <c r="H1372" s="667"/>
      <c r="I1372" s="675" t="s">
        <v>1761</v>
      </c>
      <c r="J1372" s="676"/>
      <c r="K1372" s="675"/>
      <c r="L1372" s="587" t="s">
        <v>4385</v>
      </c>
      <c r="M1372" s="984">
        <f t="shared" si="63"/>
        <v>190800000</v>
      </c>
      <c r="N1372" s="984">
        <f t="shared" si="64"/>
        <v>0</v>
      </c>
      <c r="O1372" s="984">
        <f t="shared" si="65"/>
        <v>190800000</v>
      </c>
      <c r="P1372" s="667"/>
      <c r="Q1372" s="667"/>
      <c r="R1372" s="667"/>
      <c r="S1372" s="667"/>
      <c r="T1372" s="667"/>
      <c r="U1372" s="667"/>
      <c r="V1372" s="667"/>
      <c r="W1372" s="667"/>
      <c r="X1372" s="667"/>
      <c r="Y1372" s="667"/>
      <c r="Z1372" s="667"/>
      <c r="AA1372" s="667"/>
      <c r="AB1372" s="667"/>
      <c r="AC1372" s="667"/>
      <c r="AD1372" s="667"/>
      <c r="AE1372" s="667"/>
      <c r="AF1372" s="667"/>
      <c r="AG1372" s="667"/>
      <c r="AH1372" s="667"/>
      <c r="AI1372" s="667"/>
      <c r="AJ1372" s="667"/>
      <c r="AK1372" s="668"/>
      <c r="AL1372" s="668"/>
      <c r="AM1372" s="668"/>
      <c r="AN1372" s="668"/>
      <c r="AO1372" s="668"/>
      <c r="AP1372" s="668"/>
      <c r="AQ1372" s="668"/>
      <c r="AR1372" s="668"/>
      <c r="AS1372" s="668"/>
      <c r="AT1372" s="668"/>
      <c r="AU1372" s="668"/>
      <c r="AV1372" s="668"/>
      <c r="AW1372" s="668"/>
      <c r="AX1372" s="668"/>
      <c r="AY1372" s="668"/>
      <c r="AZ1372" s="668"/>
      <c r="BA1372" s="668"/>
      <c r="BB1372" s="668"/>
      <c r="BC1372" s="668"/>
      <c r="BD1372" s="668"/>
      <c r="BE1372" s="668"/>
      <c r="BF1372" s="668"/>
      <c r="BG1372" s="668"/>
      <c r="BH1372" s="668"/>
      <c r="BI1372" s="668"/>
      <c r="BJ1372" s="668"/>
      <c r="BK1372" s="668"/>
      <c r="BL1372" s="668"/>
      <c r="BM1372" s="668"/>
      <c r="BN1372" s="668"/>
      <c r="BO1372" s="668"/>
      <c r="BP1372" s="668"/>
      <c r="BQ1372" s="668"/>
      <c r="BR1372" s="668"/>
      <c r="BS1372" s="668"/>
      <c r="BT1372" s="668"/>
      <c r="BU1372" s="668"/>
      <c r="BV1372" s="668"/>
      <c r="BW1372" s="668"/>
      <c r="BX1372" s="668"/>
      <c r="BY1372" s="668"/>
      <c r="BZ1372" s="668"/>
      <c r="CA1372" s="668"/>
      <c r="CB1372" s="668"/>
      <c r="CC1372" s="668"/>
      <c r="CD1372" s="668"/>
      <c r="CE1372" s="668"/>
      <c r="CF1372" s="668"/>
      <c r="CG1372" s="668"/>
      <c r="CH1372" s="668"/>
      <c r="CI1372" s="668"/>
      <c r="CJ1372" s="668"/>
      <c r="CK1372" s="668"/>
      <c r="CL1372" s="668"/>
      <c r="CM1372" s="668"/>
      <c r="CN1372" s="668"/>
      <c r="CO1372" s="668"/>
      <c r="CP1372" s="668"/>
      <c r="CQ1372" s="668"/>
      <c r="CR1372" s="668"/>
      <c r="CS1372" s="668"/>
      <c r="CT1372" s="668"/>
      <c r="CU1372" s="668"/>
      <c r="CV1372" s="668"/>
      <c r="CW1372" s="668"/>
      <c r="CX1372" s="668"/>
      <c r="CY1372" s="668"/>
      <c r="CZ1372" s="668"/>
      <c r="DA1372" s="668"/>
      <c r="DB1372" s="668"/>
      <c r="DC1372" s="668"/>
      <c r="DD1372" s="668"/>
      <c r="DE1372" s="668"/>
      <c r="DF1372" s="668"/>
      <c r="DG1372" s="668"/>
      <c r="DH1372" s="668"/>
      <c r="DI1372" s="668"/>
      <c r="DJ1372" s="668"/>
      <c r="DK1372" s="668"/>
      <c r="DL1372" s="668"/>
      <c r="DM1372" s="668"/>
      <c r="DN1372" s="668"/>
      <c r="DO1372" s="668"/>
      <c r="DP1372" s="668"/>
      <c r="DQ1372" s="668"/>
      <c r="DR1372" s="668"/>
      <c r="DS1372" s="668"/>
      <c r="DT1372" s="668"/>
      <c r="DU1372" s="668"/>
      <c r="DV1372" s="668"/>
      <c r="DW1372" s="668"/>
      <c r="DX1372" s="668"/>
      <c r="DY1372" s="668"/>
      <c r="DZ1372" s="668"/>
      <c r="EA1372" s="668"/>
      <c r="EB1372" s="668"/>
      <c r="EC1372" s="668"/>
      <c r="ED1372" s="668"/>
      <c r="EE1372" s="668"/>
      <c r="EF1372" s="668"/>
      <c r="EG1372" s="668"/>
      <c r="EH1372" s="668"/>
      <c r="EI1372" s="668"/>
      <c r="EJ1372" s="668"/>
      <c r="EK1372" s="668"/>
      <c r="EL1372" s="668"/>
      <c r="EM1372" s="668"/>
      <c r="EN1372" s="668"/>
      <c r="EO1372" s="668"/>
      <c r="EP1372" s="668"/>
      <c r="EQ1372" s="668"/>
      <c r="ER1372" s="668"/>
      <c r="ES1372" s="668"/>
      <c r="ET1372" s="668"/>
      <c r="EU1372" s="668"/>
      <c r="EV1372" s="668"/>
      <c r="EW1372" s="668"/>
      <c r="EX1372" s="668"/>
      <c r="EY1372" s="668"/>
      <c r="EZ1372" s="668"/>
      <c r="FA1372" s="668"/>
      <c r="FB1372" s="668"/>
      <c r="FC1372" s="668"/>
      <c r="FD1372" s="668"/>
      <c r="FE1372" s="668"/>
      <c r="FF1372" s="668"/>
    </row>
    <row r="1373" spans="1:162" s="668" customFormat="1" ht="24" customHeight="1" thickTop="1">
      <c r="A1373" s="414"/>
      <c r="B1373" s="414" t="s">
        <v>592</v>
      </c>
      <c r="C1373" s="415"/>
      <c r="D1373" s="416" t="s">
        <v>593</v>
      </c>
      <c r="E1373" s="417">
        <v>88808700</v>
      </c>
      <c r="F1373" s="417">
        <v>0</v>
      </c>
      <c r="G1373" s="417">
        <v>88808700</v>
      </c>
      <c r="H1373" s="667"/>
      <c r="I1373" s="665"/>
      <c r="J1373" s="665" t="s">
        <v>592</v>
      </c>
      <c r="K1373" s="666"/>
      <c r="L1373" s="585" t="s">
        <v>3339</v>
      </c>
      <c r="M1373" s="981">
        <f t="shared" si="63"/>
        <v>88808700</v>
      </c>
      <c r="N1373" s="981">
        <f t="shared" si="64"/>
        <v>0</v>
      </c>
      <c r="O1373" s="981">
        <f t="shared" si="65"/>
        <v>88808700</v>
      </c>
      <c r="P1373" s="667"/>
      <c r="Q1373" s="667"/>
      <c r="R1373" s="667"/>
      <c r="S1373" s="667"/>
      <c r="T1373" s="667"/>
      <c r="U1373" s="667"/>
      <c r="V1373" s="667"/>
      <c r="W1373" s="667"/>
      <c r="X1373" s="667"/>
      <c r="Y1373" s="667"/>
      <c r="Z1373" s="667"/>
      <c r="AA1373" s="667"/>
      <c r="AB1373" s="667"/>
      <c r="AC1373" s="667"/>
      <c r="AD1373" s="667"/>
      <c r="AE1373" s="667"/>
      <c r="AF1373" s="667"/>
      <c r="AG1373" s="667"/>
      <c r="AH1373" s="667"/>
      <c r="AI1373" s="667"/>
      <c r="AJ1373" s="667"/>
    </row>
    <row r="1374" spans="1:162" s="672" customFormat="1" ht="24" customHeight="1">
      <c r="A1374" s="385"/>
      <c r="B1374" s="385"/>
      <c r="C1374" s="384" t="s">
        <v>592</v>
      </c>
      <c r="D1374" s="418" t="s">
        <v>594</v>
      </c>
      <c r="E1374" s="419">
        <v>88808700</v>
      </c>
      <c r="F1374" s="419">
        <v>0</v>
      </c>
      <c r="G1374" s="417">
        <v>88808700</v>
      </c>
      <c r="H1374" s="667"/>
      <c r="I1374" s="669"/>
      <c r="J1374" s="669"/>
      <c r="K1374" s="670" t="s">
        <v>592</v>
      </c>
      <c r="L1374" s="586" t="s">
        <v>3327</v>
      </c>
      <c r="M1374" s="982">
        <f t="shared" si="63"/>
        <v>88808700</v>
      </c>
      <c r="N1374" s="982">
        <f t="shared" si="64"/>
        <v>0</v>
      </c>
      <c r="O1374" s="982">
        <f t="shared" si="65"/>
        <v>88808700</v>
      </c>
      <c r="P1374" s="667"/>
      <c r="Q1374" s="667"/>
      <c r="R1374" s="667"/>
      <c r="S1374" s="667"/>
      <c r="T1374" s="667"/>
      <c r="U1374" s="667"/>
      <c r="V1374" s="667"/>
      <c r="W1374" s="667"/>
      <c r="X1374" s="667"/>
      <c r="Y1374" s="667"/>
      <c r="Z1374" s="667"/>
      <c r="AA1374" s="667"/>
      <c r="AB1374" s="667"/>
      <c r="AC1374" s="667"/>
      <c r="AD1374" s="667"/>
      <c r="AE1374" s="667"/>
      <c r="AF1374" s="667"/>
      <c r="AG1374" s="667"/>
      <c r="AH1374" s="667"/>
      <c r="AI1374" s="667"/>
      <c r="AJ1374" s="667"/>
      <c r="AK1374" s="668"/>
      <c r="AL1374" s="668"/>
      <c r="AM1374" s="668"/>
      <c r="AN1374" s="668"/>
      <c r="AO1374" s="668"/>
      <c r="AP1374" s="668"/>
      <c r="AQ1374" s="668"/>
      <c r="AR1374" s="668"/>
      <c r="AS1374" s="668"/>
      <c r="AT1374" s="668"/>
      <c r="AU1374" s="668"/>
      <c r="AV1374" s="668"/>
      <c r="AW1374" s="668"/>
      <c r="AX1374" s="668"/>
      <c r="AY1374" s="668"/>
      <c r="AZ1374" s="668"/>
      <c r="BA1374" s="668"/>
      <c r="BB1374" s="668"/>
      <c r="BC1374" s="668"/>
      <c r="BD1374" s="668"/>
      <c r="BE1374" s="668"/>
      <c r="BF1374" s="668"/>
      <c r="BG1374" s="668"/>
      <c r="BH1374" s="668"/>
      <c r="BI1374" s="668"/>
      <c r="BJ1374" s="668"/>
      <c r="BK1374" s="668"/>
      <c r="BL1374" s="668"/>
      <c r="BM1374" s="668"/>
      <c r="BN1374" s="668"/>
      <c r="BO1374" s="668"/>
      <c r="BP1374" s="668"/>
      <c r="BQ1374" s="668"/>
      <c r="BR1374" s="668"/>
      <c r="BS1374" s="668"/>
      <c r="BT1374" s="668"/>
      <c r="BU1374" s="668"/>
      <c r="BV1374" s="668"/>
      <c r="BW1374" s="668"/>
      <c r="BX1374" s="668"/>
      <c r="BY1374" s="668"/>
      <c r="BZ1374" s="668"/>
      <c r="CA1374" s="668"/>
      <c r="CB1374" s="668"/>
      <c r="CC1374" s="668"/>
      <c r="CD1374" s="668"/>
      <c r="CE1374" s="668"/>
      <c r="CF1374" s="668"/>
      <c r="CG1374" s="668"/>
      <c r="CH1374" s="668"/>
      <c r="CI1374" s="668"/>
      <c r="CJ1374" s="668"/>
      <c r="CK1374" s="668"/>
      <c r="CL1374" s="668"/>
      <c r="CM1374" s="668"/>
      <c r="CN1374" s="668"/>
      <c r="CO1374" s="668"/>
      <c r="CP1374" s="668"/>
      <c r="CQ1374" s="668"/>
      <c r="CR1374" s="668"/>
      <c r="CS1374" s="668"/>
      <c r="CT1374" s="668"/>
      <c r="CU1374" s="668"/>
      <c r="CV1374" s="668"/>
      <c r="CW1374" s="668"/>
      <c r="CX1374" s="668"/>
      <c r="CY1374" s="668"/>
      <c r="CZ1374" s="668"/>
      <c r="DA1374" s="668"/>
      <c r="DB1374" s="668"/>
      <c r="DC1374" s="668"/>
      <c r="DD1374" s="668"/>
      <c r="DE1374" s="668"/>
      <c r="DF1374" s="668"/>
      <c r="DG1374" s="668"/>
      <c r="DH1374" s="668"/>
      <c r="DI1374" s="668"/>
      <c r="DJ1374" s="668"/>
      <c r="DK1374" s="668"/>
      <c r="DL1374" s="668"/>
      <c r="DM1374" s="668"/>
      <c r="DN1374" s="668"/>
      <c r="DO1374" s="668"/>
      <c r="DP1374" s="668"/>
      <c r="DQ1374" s="668"/>
      <c r="DR1374" s="668"/>
      <c r="DS1374" s="668"/>
      <c r="DT1374" s="668"/>
      <c r="DU1374" s="668"/>
      <c r="DV1374" s="668"/>
      <c r="DW1374" s="668"/>
      <c r="DX1374" s="668"/>
      <c r="DY1374" s="668"/>
      <c r="DZ1374" s="668"/>
      <c r="EA1374" s="668"/>
      <c r="EB1374" s="668"/>
      <c r="EC1374" s="668"/>
      <c r="ED1374" s="668"/>
      <c r="EE1374" s="668"/>
      <c r="EF1374" s="668"/>
      <c r="EG1374" s="668"/>
      <c r="EH1374" s="668"/>
      <c r="EI1374" s="668"/>
      <c r="EJ1374" s="668"/>
      <c r="EK1374" s="668"/>
      <c r="EL1374" s="668"/>
      <c r="EM1374" s="668"/>
      <c r="EN1374" s="668"/>
      <c r="EO1374" s="668"/>
      <c r="EP1374" s="668"/>
      <c r="EQ1374" s="668"/>
      <c r="ER1374" s="668"/>
      <c r="ES1374" s="668"/>
      <c r="ET1374" s="668"/>
      <c r="EU1374" s="668"/>
      <c r="EV1374" s="668"/>
      <c r="EW1374" s="668"/>
      <c r="EX1374" s="668"/>
      <c r="EY1374" s="668"/>
      <c r="EZ1374" s="668"/>
      <c r="FA1374" s="668"/>
      <c r="FB1374" s="668"/>
      <c r="FC1374" s="668"/>
      <c r="FD1374" s="668"/>
      <c r="FE1374" s="668"/>
      <c r="FF1374" s="668"/>
    </row>
    <row r="1375" spans="1:162" s="668" customFormat="1" ht="24" customHeight="1">
      <c r="A1375" s="385"/>
      <c r="B1375" s="385" t="s">
        <v>595</v>
      </c>
      <c r="C1375" s="384"/>
      <c r="D1375" s="418" t="s">
        <v>1711</v>
      </c>
      <c r="E1375" s="419">
        <v>93484200</v>
      </c>
      <c r="F1375" s="419">
        <v>0</v>
      </c>
      <c r="G1375" s="417">
        <v>93484200</v>
      </c>
      <c r="H1375" s="667"/>
      <c r="I1375" s="669"/>
      <c r="J1375" s="669" t="s">
        <v>595</v>
      </c>
      <c r="K1375" s="670"/>
      <c r="L1375" s="586" t="s">
        <v>3708</v>
      </c>
      <c r="M1375" s="982">
        <f t="shared" si="63"/>
        <v>93484200</v>
      </c>
      <c r="N1375" s="982">
        <f t="shared" si="64"/>
        <v>0</v>
      </c>
      <c r="O1375" s="982">
        <f t="shared" si="65"/>
        <v>93484200</v>
      </c>
      <c r="P1375" s="667"/>
      <c r="Q1375" s="667"/>
      <c r="R1375" s="667"/>
      <c r="S1375" s="667"/>
      <c r="T1375" s="667"/>
      <c r="U1375" s="667"/>
      <c r="V1375" s="667"/>
      <c r="W1375" s="667"/>
      <c r="X1375" s="667"/>
      <c r="Y1375" s="667"/>
      <c r="Z1375" s="667"/>
      <c r="AA1375" s="667"/>
      <c r="AB1375" s="667"/>
      <c r="AC1375" s="667"/>
      <c r="AD1375" s="667"/>
      <c r="AE1375" s="667"/>
      <c r="AF1375" s="667"/>
      <c r="AG1375" s="667"/>
      <c r="AH1375" s="667"/>
      <c r="AI1375" s="667"/>
      <c r="AJ1375" s="667"/>
    </row>
    <row r="1376" spans="1:162" s="668" customFormat="1" ht="24" customHeight="1">
      <c r="A1376" s="385"/>
      <c r="B1376" s="385"/>
      <c r="C1376" s="384" t="s">
        <v>592</v>
      </c>
      <c r="D1376" s="418" t="s">
        <v>1032</v>
      </c>
      <c r="E1376" s="419">
        <v>70034200</v>
      </c>
      <c r="F1376" s="419">
        <v>0</v>
      </c>
      <c r="G1376" s="417">
        <v>70034200</v>
      </c>
      <c r="H1376" s="667"/>
      <c r="I1376" s="669"/>
      <c r="J1376" s="669"/>
      <c r="K1376" s="670" t="s">
        <v>592</v>
      </c>
      <c r="L1376" s="586" t="s">
        <v>4386</v>
      </c>
      <c r="M1376" s="982">
        <f t="shared" si="63"/>
        <v>70034200</v>
      </c>
      <c r="N1376" s="982">
        <f t="shared" si="64"/>
        <v>0</v>
      </c>
      <c r="O1376" s="982">
        <f t="shared" si="65"/>
        <v>70034200</v>
      </c>
      <c r="P1376" s="667"/>
      <c r="Q1376" s="667"/>
      <c r="R1376" s="667"/>
      <c r="S1376" s="667"/>
      <c r="T1376" s="667"/>
      <c r="U1376" s="667"/>
      <c r="V1376" s="667"/>
      <c r="W1376" s="667"/>
      <c r="X1376" s="667"/>
      <c r="Y1376" s="667"/>
      <c r="Z1376" s="667"/>
      <c r="AA1376" s="667"/>
      <c r="AB1376" s="667"/>
      <c r="AC1376" s="667"/>
      <c r="AD1376" s="667"/>
      <c r="AE1376" s="667"/>
      <c r="AF1376" s="667"/>
      <c r="AG1376" s="667"/>
      <c r="AH1376" s="667"/>
      <c r="AI1376" s="667"/>
      <c r="AJ1376" s="667"/>
    </row>
    <row r="1377" spans="1:162" s="678" customFormat="1" ht="24" customHeight="1" thickBot="1">
      <c r="A1377" s="385"/>
      <c r="B1377" s="384"/>
      <c r="C1377" s="385" t="s">
        <v>595</v>
      </c>
      <c r="D1377" s="418" t="s">
        <v>1704</v>
      </c>
      <c r="E1377" s="419">
        <v>23450000</v>
      </c>
      <c r="F1377" s="419">
        <v>0</v>
      </c>
      <c r="G1377" s="417">
        <v>23450000</v>
      </c>
      <c r="H1377" s="667"/>
      <c r="I1377" s="669"/>
      <c r="J1377" s="670"/>
      <c r="K1377" s="669" t="s">
        <v>595</v>
      </c>
      <c r="L1377" s="586" t="s">
        <v>4326</v>
      </c>
      <c r="M1377" s="982">
        <f t="shared" si="63"/>
        <v>23450000</v>
      </c>
      <c r="N1377" s="982">
        <f t="shared" si="64"/>
        <v>0</v>
      </c>
      <c r="O1377" s="982">
        <f t="shared" si="65"/>
        <v>23450000</v>
      </c>
      <c r="P1377" s="667"/>
      <c r="Q1377" s="667"/>
      <c r="R1377" s="667"/>
      <c r="S1377" s="667"/>
      <c r="T1377" s="667"/>
      <c r="U1377" s="667"/>
      <c r="V1377" s="667"/>
      <c r="W1377" s="667"/>
      <c r="X1377" s="667"/>
      <c r="Y1377" s="667"/>
      <c r="Z1377" s="667"/>
      <c r="AA1377" s="667"/>
      <c r="AB1377" s="667"/>
      <c r="AC1377" s="667"/>
      <c r="AD1377" s="667"/>
      <c r="AE1377" s="667"/>
      <c r="AF1377" s="667"/>
      <c r="AG1377" s="667"/>
      <c r="AH1377" s="667"/>
      <c r="AI1377" s="667"/>
      <c r="AJ1377" s="667"/>
      <c r="AK1377" s="668"/>
      <c r="AL1377" s="668"/>
      <c r="AM1377" s="668"/>
      <c r="AN1377" s="668"/>
      <c r="AO1377" s="668"/>
      <c r="AP1377" s="668"/>
      <c r="AQ1377" s="668"/>
      <c r="AR1377" s="668"/>
      <c r="AS1377" s="668"/>
      <c r="AT1377" s="668"/>
      <c r="AU1377" s="668"/>
      <c r="AV1377" s="668"/>
      <c r="AW1377" s="668"/>
      <c r="AX1377" s="668"/>
      <c r="AY1377" s="668"/>
      <c r="AZ1377" s="668"/>
      <c r="BA1377" s="668"/>
      <c r="BB1377" s="668"/>
      <c r="BC1377" s="668"/>
      <c r="BD1377" s="668"/>
      <c r="BE1377" s="668"/>
      <c r="BF1377" s="668"/>
      <c r="BG1377" s="668"/>
      <c r="BH1377" s="668"/>
      <c r="BI1377" s="668"/>
      <c r="BJ1377" s="668"/>
      <c r="BK1377" s="668"/>
      <c r="BL1377" s="668"/>
      <c r="BM1377" s="668"/>
      <c r="BN1377" s="668"/>
      <c r="BO1377" s="668"/>
      <c r="BP1377" s="668"/>
      <c r="BQ1377" s="668"/>
      <c r="BR1377" s="668"/>
      <c r="BS1377" s="668"/>
      <c r="BT1377" s="668"/>
      <c r="BU1377" s="668"/>
      <c r="BV1377" s="668"/>
      <c r="BW1377" s="668"/>
      <c r="BX1377" s="668"/>
      <c r="BY1377" s="668"/>
      <c r="BZ1377" s="668"/>
      <c r="CA1377" s="668"/>
      <c r="CB1377" s="668"/>
      <c r="CC1377" s="668"/>
      <c r="CD1377" s="668"/>
      <c r="CE1377" s="668"/>
      <c r="CF1377" s="668"/>
      <c r="CG1377" s="668"/>
      <c r="CH1377" s="668"/>
      <c r="CI1377" s="668"/>
      <c r="CJ1377" s="668"/>
      <c r="CK1377" s="668"/>
      <c r="CL1377" s="668"/>
      <c r="CM1377" s="668"/>
      <c r="CN1377" s="668"/>
      <c r="CO1377" s="668"/>
      <c r="CP1377" s="668"/>
      <c r="CQ1377" s="668"/>
      <c r="CR1377" s="668"/>
      <c r="CS1377" s="668"/>
      <c r="CT1377" s="668"/>
      <c r="CU1377" s="668"/>
      <c r="CV1377" s="668"/>
      <c r="CW1377" s="668"/>
      <c r="CX1377" s="668"/>
      <c r="CY1377" s="668"/>
      <c r="CZ1377" s="668"/>
      <c r="DA1377" s="668"/>
      <c r="DB1377" s="668"/>
      <c r="DC1377" s="668"/>
      <c r="DD1377" s="668"/>
      <c r="DE1377" s="668"/>
      <c r="DF1377" s="668"/>
      <c r="DG1377" s="668"/>
      <c r="DH1377" s="668"/>
      <c r="DI1377" s="668"/>
      <c r="DJ1377" s="668"/>
      <c r="DK1377" s="668"/>
      <c r="DL1377" s="668"/>
      <c r="DM1377" s="668"/>
      <c r="DN1377" s="668"/>
      <c r="DO1377" s="668"/>
      <c r="DP1377" s="668"/>
      <c r="DQ1377" s="668"/>
      <c r="DR1377" s="668"/>
      <c r="DS1377" s="668"/>
      <c r="DT1377" s="668"/>
      <c r="DU1377" s="668"/>
      <c r="DV1377" s="668"/>
      <c r="DW1377" s="668"/>
      <c r="DX1377" s="668"/>
      <c r="DY1377" s="668"/>
      <c r="DZ1377" s="668"/>
      <c r="EA1377" s="668"/>
      <c r="EB1377" s="668"/>
      <c r="EC1377" s="668"/>
      <c r="ED1377" s="668"/>
      <c r="EE1377" s="668"/>
      <c r="EF1377" s="668"/>
      <c r="EG1377" s="668"/>
      <c r="EH1377" s="668"/>
      <c r="EI1377" s="668"/>
      <c r="EJ1377" s="668"/>
      <c r="EK1377" s="668"/>
      <c r="EL1377" s="668"/>
      <c r="EM1377" s="668"/>
      <c r="EN1377" s="668"/>
      <c r="EO1377" s="668"/>
      <c r="EP1377" s="668"/>
      <c r="EQ1377" s="668"/>
      <c r="ER1377" s="668"/>
      <c r="ES1377" s="668"/>
      <c r="ET1377" s="668"/>
      <c r="EU1377" s="668"/>
      <c r="EV1377" s="668"/>
      <c r="EW1377" s="668"/>
      <c r="EX1377" s="668"/>
      <c r="EY1377" s="668"/>
      <c r="EZ1377" s="668"/>
      <c r="FA1377" s="668"/>
      <c r="FB1377" s="668"/>
      <c r="FC1377" s="668"/>
      <c r="FD1377" s="668"/>
      <c r="FE1377" s="668"/>
      <c r="FF1377" s="668"/>
    </row>
    <row r="1378" spans="1:162" s="668" customFormat="1" ht="24" customHeight="1" thickTop="1">
      <c r="A1378" s="385"/>
      <c r="B1378" s="385" t="s">
        <v>599</v>
      </c>
      <c r="C1378" s="384"/>
      <c r="D1378" s="418" t="s">
        <v>962</v>
      </c>
      <c r="E1378" s="419">
        <v>8507100</v>
      </c>
      <c r="F1378" s="419">
        <v>0</v>
      </c>
      <c r="G1378" s="417">
        <v>8507100</v>
      </c>
      <c r="H1378" s="667"/>
      <c r="I1378" s="669"/>
      <c r="J1378" s="669" t="s">
        <v>599</v>
      </c>
      <c r="K1378" s="670"/>
      <c r="L1378" s="586" t="s">
        <v>3426</v>
      </c>
      <c r="M1378" s="982">
        <f t="shared" si="63"/>
        <v>8507100</v>
      </c>
      <c r="N1378" s="982">
        <f t="shared" si="64"/>
        <v>0</v>
      </c>
      <c r="O1378" s="982">
        <f t="shared" si="65"/>
        <v>8507100</v>
      </c>
      <c r="P1378" s="667"/>
      <c r="Q1378" s="667"/>
      <c r="R1378" s="667"/>
      <c r="S1378" s="667"/>
      <c r="T1378" s="667"/>
      <c r="U1378" s="667"/>
      <c r="V1378" s="667"/>
      <c r="W1378" s="667"/>
      <c r="X1378" s="667"/>
      <c r="Y1378" s="667"/>
      <c r="Z1378" s="667"/>
      <c r="AA1378" s="667"/>
      <c r="AB1378" s="667"/>
      <c r="AC1378" s="667"/>
      <c r="AD1378" s="667"/>
      <c r="AE1378" s="667"/>
      <c r="AF1378" s="667"/>
      <c r="AG1378" s="667"/>
      <c r="AH1378" s="667"/>
      <c r="AI1378" s="667"/>
      <c r="AJ1378" s="667"/>
    </row>
    <row r="1379" spans="1:162" s="672" customFormat="1" ht="24" customHeight="1">
      <c r="A1379" s="385"/>
      <c r="B1379" s="385"/>
      <c r="C1379" s="384" t="s">
        <v>592</v>
      </c>
      <c r="D1379" s="418" t="s">
        <v>745</v>
      </c>
      <c r="E1379" s="419">
        <v>5272600</v>
      </c>
      <c r="F1379" s="419">
        <v>0</v>
      </c>
      <c r="G1379" s="417">
        <v>5272600</v>
      </c>
      <c r="H1379" s="667"/>
      <c r="I1379" s="669"/>
      <c r="J1379" s="669"/>
      <c r="K1379" s="670" t="s">
        <v>592</v>
      </c>
      <c r="L1379" s="586" t="s">
        <v>4340</v>
      </c>
      <c r="M1379" s="982">
        <f t="shared" si="63"/>
        <v>5272600</v>
      </c>
      <c r="N1379" s="982">
        <f t="shared" si="64"/>
        <v>0</v>
      </c>
      <c r="O1379" s="982">
        <f t="shared" si="65"/>
        <v>5272600</v>
      </c>
      <c r="P1379" s="667"/>
      <c r="Q1379" s="667"/>
      <c r="R1379" s="667"/>
      <c r="S1379" s="667"/>
      <c r="T1379" s="667"/>
      <c r="U1379" s="667"/>
      <c r="V1379" s="667"/>
      <c r="W1379" s="667"/>
      <c r="X1379" s="667"/>
      <c r="Y1379" s="667"/>
      <c r="Z1379" s="667"/>
      <c r="AA1379" s="667"/>
      <c r="AB1379" s="667"/>
      <c r="AC1379" s="667"/>
      <c r="AD1379" s="667"/>
      <c r="AE1379" s="667"/>
      <c r="AF1379" s="667"/>
      <c r="AG1379" s="667"/>
      <c r="AH1379" s="667"/>
      <c r="AI1379" s="667"/>
      <c r="AJ1379" s="667"/>
      <c r="AK1379" s="668"/>
      <c r="AL1379" s="668"/>
      <c r="AM1379" s="668"/>
      <c r="AN1379" s="668"/>
      <c r="AO1379" s="668"/>
      <c r="AP1379" s="668"/>
      <c r="AQ1379" s="668"/>
      <c r="AR1379" s="668"/>
      <c r="AS1379" s="668"/>
      <c r="AT1379" s="668"/>
      <c r="AU1379" s="668"/>
      <c r="AV1379" s="668"/>
      <c r="AW1379" s="668"/>
      <c r="AX1379" s="668"/>
      <c r="AY1379" s="668"/>
      <c r="AZ1379" s="668"/>
      <c r="BA1379" s="668"/>
      <c r="BB1379" s="668"/>
      <c r="BC1379" s="668"/>
      <c r="BD1379" s="668"/>
      <c r="BE1379" s="668"/>
      <c r="BF1379" s="668"/>
      <c r="BG1379" s="668"/>
      <c r="BH1379" s="668"/>
      <c r="BI1379" s="668"/>
      <c r="BJ1379" s="668"/>
      <c r="BK1379" s="668"/>
      <c r="BL1379" s="668"/>
      <c r="BM1379" s="668"/>
      <c r="BN1379" s="668"/>
      <c r="BO1379" s="668"/>
      <c r="BP1379" s="668"/>
      <c r="BQ1379" s="668"/>
      <c r="BR1379" s="668"/>
      <c r="BS1379" s="668"/>
      <c r="BT1379" s="668"/>
      <c r="BU1379" s="668"/>
      <c r="BV1379" s="668"/>
      <c r="BW1379" s="668"/>
      <c r="BX1379" s="668"/>
      <c r="BY1379" s="668"/>
      <c r="BZ1379" s="668"/>
      <c r="CA1379" s="668"/>
      <c r="CB1379" s="668"/>
      <c r="CC1379" s="668"/>
      <c r="CD1379" s="668"/>
      <c r="CE1379" s="668"/>
      <c r="CF1379" s="668"/>
      <c r="CG1379" s="668"/>
      <c r="CH1379" s="668"/>
      <c r="CI1379" s="668"/>
      <c r="CJ1379" s="668"/>
      <c r="CK1379" s="668"/>
      <c r="CL1379" s="668"/>
      <c r="CM1379" s="668"/>
      <c r="CN1379" s="668"/>
      <c r="CO1379" s="668"/>
      <c r="CP1379" s="668"/>
      <c r="CQ1379" s="668"/>
      <c r="CR1379" s="668"/>
      <c r="CS1379" s="668"/>
      <c r="CT1379" s="668"/>
      <c r="CU1379" s="668"/>
      <c r="CV1379" s="668"/>
      <c r="CW1379" s="668"/>
      <c r="CX1379" s="668"/>
      <c r="CY1379" s="668"/>
      <c r="CZ1379" s="668"/>
      <c r="DA1379" s="668"/>
      <c r="DB1379" s="668"/>
      <c r="DC1379" s="668"/>
      <c r="DD1379" s="668"/>
      <c r="DE1379" s="668"/>
      <c r="DF1379" s="668"/>
      <c r="DG1379" s="668"/>
      <c r="DH1379" s="668"/>
      <c r="DI1379" s="668"/>
      <c r="DJ1379" s="668"/>
      <c r="DK1379" s="668"/>
      <c r="DL1379" s="668"/>
      <c r="DM1379" s="668"/>
      <c r="DN1379" s="668"/>
      <c r="DO1379" s="668"/>
      <c r="DP1379" s="668"/>
      <c r="DQ1379" s="668"/>
      <c r="DR1379" s="668"/>
      <c r="DS1379" s="668"/>
      <c r="DT1379" s="668"/>
      <c r="DU1379" s="668"/>
      <c r="DV1379" s="668"/>
      <c r="DW1379" s="668"/>
      <c r="DX1379" s="668"/>
      <c r="DY1379" s="668"/>
      <c r="DZ1379" s="668"/>
      <c r="EA1379" s="668"/>
      <c r="EB1379" s="668"/>
      <c r="EC1379" s="668"/>
      <c r="ED1379" s="668"/>
      <c r="EE1379" s="668"/>
      <c r="EF1379" s="668"/>
      <c r="EG1379" s="668"/>
      <c r="EH1379" s="668"/>
      <c r="EI1379" s="668"/>
      <c r="EJ1379" s="668"/>
      <c r="EK1379" s="668"/>
      <c r="EL1379" s="668"/>
      <c r="EM1379" s="668"/>
      <c r="EN1379" s="668"/>
      <c r="EO1379" s="668"/>
      <c r="EP1379" s="668"/>
      <c r="EQ1379" s="668"/>
      <c r="ER1379" s="668"/>
      <c r="ES1379" s="668"/>
      <c r="ET1379" s="668"/>
      <c r="EU1379" s="668"/>
      <c r="EV1379" s="668"/>
      <c r="EW1379" s="668"/>
      <c r="EX1379" s="668"/>
      <c r="EY1379" s="668"/>
      <c r="EZ1379" s="668"/>
      <c r="FA1379" s="668"/>
      <c r="FB1379" s="668"/>
      <c r="FC1379" s="668"/>
      <c r="FD1379" s="668"/>
      <c r="FE1379" s="668"/>
      <c r="FF1379" s="668"/>
    </row>
    <row r="1380" spans="1:162" s="668" customFormat="1" ht="24" customHeight="1">
      <c r="A1380" s="385"/>
      <c r="B1380" s="384"/>
      <c r="C1380" s="385" t="s">
        <v>595</v>
      </c>
      <c r="D1380" s="418" t="s">
        <v>3227</v>
      </c>
      <c r="E1380" s="419">
        <v>3234500</v>
      </c>
      <c r="F1380" s="419">
        <v>0</v>
      </c>
      <c r="G1380" s="417">
        <v>3234500</v>
      </c>
      <c r="H1380" s="667"/>
      <c r="I1380" s="669"/>
      <c r="J1380" s="670"/>
      <c r="K1380" s="669" t="s">
        <v>595</v>
      </c>
      <c r="L1380" s="586" t="s">
        <v>5782</v>
      </c>
      <c r="M1380" s="982">
        <f t="shared" si="63"/>
        <v>3234500</v>
      </c>
      <c r="N1380" s="982">
        <f t="shared" si="64"/>
        <v>0</v>
      </c>
      <c r="O1380" s="982">
        <f t="shared" si="65"/>
        <v>3234500</v>
      </c>
      <c r="P1380" s="667"/>
      <c r="Q1380" s="667"/>
      <c r="R1380" s="667"/>
      <c r="S1380" s="667"/>
      <c r="T1380" s="667"/>
      <c r="U1380" s="667"/>
      <c r="V1380" s="667"/>
      <c r="W1380" s="667"/>
      <c r="X1380" s="667"/>
      <c r="Y1380" s="667"/>
      <c r="Z1380" s="667"/>
      <c r="AA1380" s="667"/>
      <c r="AB1380" s="667"/>
      <c r="AC1380" s="667"/>
      <c r="AD1380" s="667"/>
      <c r="AE1380" s="667"/>
      <c r="AF1380" s="667"/>
      <c r="AG1380" s="667"/>
      <c r="AH1380" s="667"/>
      <c r="AI1380" s="667"/>
      <c r="AJ1380" s="667"/>
    </row>
    <row r="1381" spans="1:162" s="678" customFormat="1" ht="24" customHeight="1" thickBot="1">
      <c r="A1381" s="424" t="s">
        <v>1763</v>
      </c>
      <c r="B1381" s="424"/>
      <c r="C1381" s="425"/>
      <c r="D1381" s="426" t="s">
        <v>1764</v>
      </c>
      <c r="E1381" s="427">
        <v>191200000</v>
      </c>
      <c r="F1381" s="427">
        <v>0</v>
      </c>
      <c r="G1381" s="439">
        <v>191200000</v>
      </c>
      <c r="H1381" s="667"/>
      <c r="I1381" s="675" t="s">
        <v>1763</v>
      </c>
      <c r="J1381" s="675"/>
      <c r="K1381" s="676"/>
      <c r="L1381" s="587" t="s">
        <v>4387</v>
      </c>
      <c r="M1381" s="984">
        <f t="shared" si="63"/>
        <v>191200000</v>
      </c>
      <c r="N1381" s="984">
        <f t="shared" si="64"/>
        <v>0</v>
      </c>
      <c r="O1381" s="984">
        <f t="shared" si="65"/>
        <v>191200000</v>
      </c>
      <c r="P1381" s="667"/>
      <c r="Q1381" s="667"/>
      <c r="R1381" s="667"/>
      <c r="S1381" s="667"/>
      <c r="T1381" s="667"/>
      <c r="U1381" s="667"/>
      <c r="V1381" s="667"/>
      <c r="W1381" s="667"/>
      <c r="X1381" s="667"/>
      <c r="Y1381" s="667"/>
      <c r="Z1381" s="667"/>
      <c r="AA1381" s="667"/>
      <c r="AB1381" s="667"/>
      <c r="AC1381" s="667"/>
      <c r="AD1381" s="667"/>
      <c r="AE1381" s="667"/>
      <c r="AF1381" s="667"/>
      <c r="AG1381" s="667"/>
      <c r="AH1381" s="667"/>
      <c r="AI1381" s="667"/>
      <c r="AJ1381" s="667"/>
      <c r="AK1381" s="668"/>
      <c r="AL1381" s="668"/>
      <c r="AM1381" s="668"/>
      <c r="AN1381" s="668"/>
      <c r="AO1381" s="668"/>
      <c r="AP1381" s="668"/>
      <c r="AQ1381" s="668"/>
      <c r="AR1381" s="668"/>
      <c r="AS1381" s="668"/>
      <c r="AT1381" s="668"/>
      <c r="AU1381" s="668"/>
      <c r="AV1381" s="668"/>
      <c r="AW1381" s="668"/>
      <c r="AX1381" s="668"/>
      <c r="AY1381" s="668"/>
      <c r="AZ1381" s="668"/>
      <c r="BA1381" s="668"/>
      <c r="BB1381" s="668"/>
      <c r="BC1381" s="668"/>
      <c r="BD1381" s="668"/>
      <c r="BE1381" s="668"/>
      <c r="BF1381" s="668"/>
      <c r="BG1381" s="668"/>
      <c r="BH1381" s="668"/>
      <c r="BI1381" s="668"/>
      <c r="BJ1381" s="668"/>
      <c r="BK1381" s="668"/>
      <c r="BL1381" s="668"/>
      <c r="BM1381" s="668"/>
      <c r="BN1381" s="668"/>
      <c r="BO1381" s="668"/>
      <c r="BP1381" s="668"/>
      <c r="BQ1381" s="668"/>
      <c r="BR1381" s="668"/>
      <c r="BS1381" s="668"/>
      <c r="BT1381" s="668"/>
      <c r="BU1381" s="668"/>
      <c r="BV1381" s="668"/>
      <c r="BW1381" s="668"/>
      <c r="BX1381" s="668"/>
      <c r="BY1381" s="668"/>
      <c r="BZ1381" s="668"/>
      <c r="CA1381" s="668"/>
      <c r="CB1381" s="668"/>
      <c r="CC1381" s="668"/>
      <c r="CD1381" s="668"/>
      <c r="CE1381" s="668"/>
      <c r="CF1381" s="668"/>
      <c r="CG1381" s="668"/>
      <c r="CH1381" s="668"/>
      <c r="CI1381" s="668"/>
      <c r="CJ1381" s="668"/>
      <c r="CK1381" s="668"/>
      <c r="CL1381" s="668"/>
      <c r="CM1381" s="668"/>
      <c r="CN1381" s="668"/>
      <c r="CO1381" s="668"/>
      <c r="CP1381" s="668"/>
      <c r="CQ1381" s="668"/>
      <c r="CR1381" s="668"/>
      <c r="CS1381" s="668"/>
      <c r="CT1381" s="668"/>
      <c r="CU1381" s="668"/>
      <c r="CV1381" s="668"/>
      <c r="CW1381" s="668"/>
      <c r="CX1381" s="668"/>
      <c r="CY1381" s="668"/>
      <c r="CZ1381" s="668"/>
      <c r="DA1381" s="668"/>
      <c r="DB1381" s="668"/>
      <c r="DC1381" s="668"/>
      <c r="DD1381" s="668"/>
      <c r="DE1381" s="668"/>
      <c r="DF1381" s="668"/>
      <c r="DG1381" s="668"/>
      <c r="DH1381" s="668"/>
      <c r="DI1381" s="668"/>
      <c r="DJ1381" s="668"/>
      <c r="DK1381" s="668"/>
      <c r="DL1381" s="668"/>
      <c r="DM1381" s="668"/>
      <c r="DN1381" s="668"/>
      <c r="DO1381" s="668"/>
      <c r="DP1381" s="668"/>
      <c r="DQ1381" s="668"/>
      <c r="DR1381" s="668"/>
      <c r="DS1381" s="668"/>
      <c r="DT1381" s="668"/>
      <c r="DU1381" s="668"/>
      <c r="DV1381" s="668"/>
      <c r="DW1381" s="668"/>
      <c r="DX1381" s="668"/>
      <c r="DY1381" s="668"/>
      <c r="DZ1381" s="668"/>
      <c r="EA1381" s="668"/>
      <c r="EB1381" s="668"/>
      <c r="EC1381" s="668"/>
      <c r="ED1381" s="668"/>
      <c r="EE1381" s="668"/>
      <c r="EF1381" s="668"/>
      <c r="EG1381" s="668"/>
      <c r="EH1381" s="668"/>
      <c r="EI1381" s="668"/>
      <c r="EJ1381" s="668"/>
      <c r="EK1381" s="668"/>
      <c r="EL1381" s="668"/>
      <c r="EM1381" s="668"/>
      <c r="EN1381" s="668"/>
      <c r="EO1381" s="668"/>
      <c r="EP1381" s="668"/>
      <c r="EQ1381" s="668"/>
      <c r="ER1381" s="668"/>
      <c r="ES1381" s="668"/>
      <c r="ET1381" s="668"/>
      <c r="EU1381" s="668"/>
      <c r="EV1381" s="668"/>
      <c r="EW1381" s="668"/>
      <c r="EX1381" s="668"/>
      <c r="EY1381" s="668"/>
      <c r="EZ1381" s="668"/>
      <c r="FA1381" s="668"/>
      <c r="FB1381" s="668"/>
      <c r="FC1381" s="668"/>
      <c r="FD1381" s="668"/>
      <c r="FE1381" s="668"/>
      <c r="FF1381" s="668"/>
    </row>
    <row r="1382" spans="1:162" s="740" customFormat="1" ht="24" customHeight="1" thickTop="1">
      <c r="A1382" s="441"/>
      <c r="B1382" s="441" t="s">
        <v>592</v>
      </c>
      <c r="C1382" s="440"/>
      <c r="D1382" s="442" t="s">
        <v>593</v>
      </c>
      <c r="E1382" s="443">
        <v>79732400</v>
      </c>
      <c r="F1382" s="443">
        <v>0</v>
      </c>
      <c r="G1382" s="443">
        <v>79732400</v>
      </c>
      <c r="H1382" s="667"/>
      <c r="I1382" s="707"/>
      <c r="J1382" s="707" t="s">
        <v>592</v>
      </c>
      <c r="K1382" s="706"/>
      <c r="L1382" s="594" t="s">
        <v>3339</v>
      </c>
      <c r="M1382" s="986">
        <f t="shared" si="63"/>
        <v>79732400</v>
      </c>
      <c r="N1382" s="986">
        <f t="shared" si="64"/>
        <v>0</v>
      </c>
      <c r="O1382" s="986">
        <f t="shared" si="65"/>
        <v>79732400</v>
      </c>
      <c r="P1382" s="667"/>
      <c r="Q1382" s="667"/>
      <c r="R1382" s="667"/>
      <c r="S1382" s="667"/>
      <c r="T1382" s="667"/>
      <c r="U1382" s="667"/>
      <c r="V1382" s="667"/>
      <c r="W1382" s="667"/>
      <c r="X1382" s="667"/>
      <c r="Y1382" s="667"/>
      <c r="Z1382" s="667"/>
      <c r="AA1382" s="667"/>
      <c r="AB1382" s="667"/>
      <c r="AC1382" s="667"/>
      <c r="AD1382" s="667"/>
      <c r="AE1382" s="667"/>
      <c r="AF1382" s="667"/>
      <c r="AG1382" s="667"/>
      <c r="AH1382" s="667"/>
      <c r="AI1382" s="667"/>
      <c r="AJ1382" s="667"/>
      <c r="AK1382" s="668"/>
      <c r="AL1382" s="668"/>
      <c r="AM1382" s="668"/>
      <c r="AN1382" s="668"/>
      <c r="AO1382" s="668"/>
      <c r="AP1382" s="668"/>
      <c r="AQ1382" s="668"/>
      <c r="AR1382" s="668"/>
      <c r="AS1382" s="668"/>
      <c r="AT1382" s="668"/>
      <c r="AU1382" s="668"/>
      <c r="AV1382" s="668"/>
      <c r="AW1382" s="668"/>
      <c r="AX1382" s="668"/>
      <c r="AY1382" s="668"/>
      <c r="AZ1382" s="668"/>
      <c r="BA1382" s="668"/>
      <c r="BB1382" s="668"/>
      <c r="BC1382" s="668"/>
      <c r="BD1382" s="668"/>
      <c r="BE1382" s="668"/>
      <c r="BF1382" s="668"/>
      <c r="BG1382" s="668"/>
      <c r="BH1382" s="668"/>
      <c r="BI1382" s="668"/>
      <c r="BJ1382" s="668"/>
      <c r="BK1382" s="668"/>
      <c r="BL1382" s="668"/>
      <c r="BM1382" s="668"/>
      <c r="BN1382" s="668"/>
      <c r="BO1382" s="668"/>
      <c r="BP1382" s="668"/>
      <c r="BQ1382" s="668"/>
      <c r="BR1382" s="668"/>
      <c r="BS1382" s="668"/>
      <c r="BT1382" s="668"/>
      <c r="BU1382" s="668"/>
      <c r="BV1382" s="668"/>
      <c r="BW1382" s="668"/>
      <c r="BX1382" s="668"/>
      <c r="BY1382" s="668"/>
      <c r="BZ1382" s="668"/>
      <c r="CA1382" s="668"/>
      <c r="CB1382" s="668"/>
      <c r="CC1382" s="668"/>
      <c r="CD1382" s="668"/>
      <c r="CE1382" s="668"/>
      <c r="CF1382" s="668"/>
      <c r="CG1382" s="668"/>
      <c r="CH1382" s="668"/>
      <c r="CI1382" s="668"/>
      <c r="CJ1382" s="668"/>
      <c r="CK1382" s="668"/>
      <c r="CL1382" s="668"/>
      <c r="CM1382" s="668"/>
      <c r="CN1382" s="668"/>
      <c r="CO1382" s="668"/>
      <c r="CP1382" s="668"/>
      <c r="CQ1382" s="668"/>
      <c r="CR1382" s="668"/>
      <c r="CS1382" s="668"/>
      <c r="CT1382" s="668"/>
      <c r="CU1382" s="668"/>
      <c r="CV1382" s="668"/>
      <c r="CW1382" s="668"/>
      <c r="CX1382" s="668"/>
      <c r="CY1382" s="668"/>
      <c r="CZ1382" s="668"/>
      <c r="DA1382" s="668"/>
      <c r="DB1382" s="668"/>
      <c r="DC1382" s="668"/>
      <c r="DD1382" s="668"/>
      <c r="DE1382" s="668"/>
      <c r="DF1382" s="668"/>
      <c r="DG1382" s="668"/>
      <c r="DH1382" s="668"/>
      <c r="DI1382" s="668"/>
      <c r="DJ1382" s="668"/>
      <c r="DK1382" s="668"/>
      <c r="DL1382" s="668"/>
      <c r="DM1382" s="668"/>
      <c r="DN1382" s="668"/>
      <c r="DO1382" s="668"/>
      <c r="DP1382" s="668"/>
      <c r="DQ1382" s="668"/>
      <c r="DR1382" s="668"/>
      <c r="DS1382" s="668"/>
      <c r="DT1382" s="668"/>
      <c r="DU1382" s="668"/>
      <c r="DV1382" s="668"/>
      <c r="DW1382" s="668"/>
      <c r="DX1382" s="668"/>
      <c r="DY1382" s="668"/>
      <c r="DZ1382" s="668"/>
      <c r="EA1382" s="668"/>
      <c r="EB1382" s="668"/>
      <c r="EC1382" s="668"/>
      <c r="ED1382" s="668"/>
      <c r="EE1382" s="668"/>
      <c r="EF1382" s="668"/>
      <c r="EG1382" s="668"/>
      <c r="EH1382" s="668"/>
      <c r="EI1382" s="668"/>
      <c r="EJ1382" s="668"/>
      <c r="EK1382" s="668"/>
      <c r="EL1382" s="668"/>
      <c r="EM1382" s="668"/>
      <c r="EN1382" s="668"/>
      <c r="EO1382" s="668"/>
      <c r="EP1382" s="668"/>
      <c r="EQ1382" s="668"/>
      <c r="ER1382" s="668"/>
      <c r="ES1382" s="668"/>
      <c r="ET1382" s="668"/>
      <c r="EU1382" s="668"/>
      <c r="EV1382" s="668"/>
      <c r="EW1382" s="668"/>
      <c r="EX1382" s="668"/>
      <c r="EY1382" s="668"/>
      <c r="EZ1382" s="668"/>
      <c r="FA1382" s="668"/>
      <c r="FB1382" s="668"/>
      <c r="FC1382" s="668"/>
      <c r="FD1382" s="668"/>
      <c r="FE1382" s="668"/>
      <c r="FF1382" s="668"/>
    </row>
    <row r="1383" spans="1:162" s="672" customFormat="1" ht="24" customHeight="1">
      <c r="A1383" s="414"/>
      <c r="B1383" s="414"/>
      <c r="C1383" s="415" t="s">
        <v>592</v>
      </c>
      <c r="D1383" s="416" t="s">
        <v>594</v>
      </c>
      <c r="E1383" s="417">
        <v>79732400</v>
      </c>
      <c r="F1383" s="417">
        <v>0</v>
      </c>
      <c r="G1383" s="417">
        <v>79732400</v>
      </c>
      <c r="H1383" s="667"/>
      <c r="I1383" s="665"/>
      <c r="J1383" s="665"/>
      <c r="K1383" s="666" t="s">
        <v>592</v>
      </c>
      <c r="L1383" s="585" t="s">
        <v>3327</v>
      </c>
      <c r="M1383" s="981">
        <f t="shared" si="63"/>
        <v>79732400</v>
      </c>
      <c r="N1383" s="981">
        <f t="shared" si="64"/>
        <v>0</v>
      </c>
      <c r="O1383" s="981">
        <f t="shared" si="65"/>
        <v>79732400</v>
      </c>
      <c r="P1383" s="667"/>
      <c r="Q1383" s="667"/>
      <c r="R1383" s="667"/>
      <c r="S1383" s="667"/>
      <c r="T1383" s="667"/>
      <c r="U1383" s="667"/>
      <c r="V1383" s="667"/>
      <c r="W1383" s="667"/>
      <c r="X1383" s="667"/>
      <c r="Y1383" s="667"/>
      <c r="Z1383" s="667"/>
      <c r="AA1383" s="667"/>
      <c r="AB1383" s="667"/>
      <c r="AC1383" s="667"/>
      <c r="AD1383" s="667"/>
      <c r="AE1383" s="667"/>
      <c r="AF1383" s="667"/>
      <c r="AG1383" s="667"/>
      <c r="AH1383" s="667"/>
      <c r="AI1383" s="667"/>
      <c r="AJ1383" s="667"/>
      <c r="AK1383" s="668"/>
      <c r="AL1383" s="668"/>
      <c r="AM1383" s="668"/>
      <c r="AN1383" s="668"/>
      <c r="AO1383" s="668"/>
      <c r="AP1383" s="668"/>
      <c r="AQ1383" s="668"/>
      <c r="AR1383" s="668"/>
      <c r="AS1383" s="668"/>
      <c r="AT1383" s="668"/>
      <c r="AU1383" s="668"/>
      <c r="AV1383" s="668"/>
      <c r="AW1383" s="668"/>
      <c r="AX1383" s="668"/>
      <c r="AY1383" s="668"/>
      <c r="AZ1383" s="668"/>
      <c r="BA1383" s="668"/>
      <c r="BB1383" s="668"/>
      <c r="BC1383" s="668"/>
      <c r="BD1383" s="668"/>
      <c r="BE1383" s="668"/>
      <c r="BF1383" s="668"/>
      <c r="BG1383" s="668"/>
      <c r="BH1383" s="668"/>
      <c r="BI1383" s="668"/>
      <c r="BJ1383" s="668"/>
      <c r="BK1383" s="668"/>
      <c r="BL1383" s="668"/>
      <c r="BM1383" s="668"/>
      <c r="BN1383" s="668"/>
      <c r="BO1383" s="668"/>
      <c r="BP1383" s="668"/>
      <c r="BQ1383" s="668"/>
      <c r="BR1383" s="668"/>
      <c r="BS1383" s="668"/>
      <c r="BT1383" s="668"/>
      <c r="BU1383" s="668"/>
      <c r="BV1383" s="668"/>
      <c r="BW1383" s="668"/>
      <c r="BX1383" s="668"/>
      <c r="BY1383" s="668"/>
      <c r="BZ1383" s="668"/>
      <c r="CA1383" s="668"/>
      <c r="CB1383" s="668"/>
      <c r="CC1383" s="668"/>
      <c r="CD1383" s="668"/>
      <c r="CE1383" s="668"/>
      <c r="CF1383" s="668"/>
      <c r="CG1383" s="668"/>
      <c r="CH1383" s="668"/>
      <c r="CI1383" s="668"/>
      <c r="CJ1383" s="668"/>
      <c r="CK1383" s="668"/>
      <c r="CL1383" s="668"/>
      <c r="CM1383" s="668"/>
      <c r="CN1383" s="668"/>
      <c r="CO1383" s="668"/>
      <c r="CP1383" s="668"/>
      <c r="CQ1383" s="668"/>
      <c r="CR1383" s="668"/>
      <c r="CS1383" s="668"/>
      <c r="CT1383" s="668"/>
      <c r="CU1383" s="668"/>
      <c r="CV1383" s="668"/>
      <c r="CW1383" s="668"/>
      <c r="CX1383" s="668"/>
      <c r="CY1383" s="668"/>
      <c r="CZ1383" s="668"/>
      <c r="DA1383" s="668"/>
      <c r="DB1383" s="668"/>
      <c r="DC1383" s="668"/>
      <c r="DD1383" s="668"/>
      <c r="DE1383" s="668"/>
      <c r="DF1383" s="668"/>
      <c r="DG1383" s="668"/>
      <c r="DH1383" s="668"/>
      <c r="DI1383" s="668"/>
      <c r="DJ1383" s="668"/>
      <c r="DK1383" s="668"/>
      <c r="DL1383" s="668"/>
      <c r="DM1383" s="668"/>
      <c r="DN1383" s="668"/>
      <c r="DO1383" s="668"/>
      <c r="DP1383" s="668"/>
      <c r="DQ1383" s="668"/>
      <c r="DR1383" s="668"/>
      <c r="DS1383" s="668"/>
      <c r="DT1383" s="668"/>
      <c r="DU1383" s="668"/>
      <c r="DV1383" s="668"/>
      <c r="DW1383" s="668"/>
      <c r="DX1383" s="668"/>
      <c r="DY1383" s="668"/>
      <c r="DZ1383" s="668"/>
      <c r="EA1383" s="668"/>
      <c r="EB1383" s="668"/>
      <c r="EC1383" s="668"/>
      <c r="ED1383" s="668"/>
      <c r="EE1383" s="668"/>
      <c r="EF1383" s="668"/>
      <c r="EG1383" s="668"/>
      <c r="EH1383" s="668"/>
      <c r="EI1383" s="668"/>
      <c r="EJ1383" s="668"/>
      <c r="EK1383" s="668"/>
      <c r="EL1383" s="668"/>
      <c r="EM1383" s="668"/>
      <c r="EN1383" s="668"/>
      <c r="EO1383" s="668"/>
      <c r="EP1383" s="668"/>
      <c r="EQ1383" s="668"/>
      <c r="ER1383" s="668"/>
      <c r="ES1383" s="668"/>
      <c r="ET1383" s="668"/>
      <c r="EU1383" s="668"/>
      <c r="EV1383" s="668"/>
      <c r="EW1383" s="668"/>
      <c r="EX1383" s="668"/>
      <c r="EY1383" s="668"/>
      <c r="EZ1383" s="668"/>
      <c r="FA1383" s="668"/>
      <c r="FB1383" s="668"/>
      <c r="FC1383" s="668"/>
      <c r="FD1383" s="668"/>
      <c r="FE1383" s="668"/>
      <c r="FF1383" s="668"/>
    </row>
    <row r="1384" spans="1:162" s="668" customFormat="1" ht="24" customHeight="1">
      <c r="A1384" s="385"/>
      <c r="B1384" s="385" t="s">
        <v>595</v>
      </c>
      <c r="C1384" s="384"/>
      <c r="D1384" s="418" t="s">
        <v>1711</v>
      </c>
      <c r="E1384" s="419">
        <v>97069600</v>
      </c>
      <c r="F1384" s="419">
        <v>0</v>
      </c>
      <c r="G1384" s="417">
        <v>97069600</v>
      </c>
      <c r="H1384" s="667"/>
      <c r="I1384" s="669"/>
      <c r="J1384" s="669" t="s">
        <v>595</v>
      </c>
      <c r="K1384" s="670"/>
      <c r="L1384" s="586" t="s">
        <v>3708</v>
      </c>
      <c r="M1384" s="982">
        <f t="shared" si="63"/>
        <v>97069600</v>
      </c>
      <c r="N1384" s="982">
        <f t="shared" si="64"/>
        <v>0</v>
      </c>
      <c r="O1384" s="982">
        <f t="shared" si="65"/>
        <v>97069600</v>
      </c>
      <c r="P1384" s="667"/>
      <c r="Q1384" s="667"/>
      <c r="R1384" s="667"/>
      <c r="S1384" s="667"/>
      <c r="T1384" s="667"/>
      <c r="U1384" s="667"/>
      <c r="V1384" s="667"/>
      <c r="W1384" s="667"/>
      <c r="X1384" s="667"/>
      <c r="Y1384" s="667"/>
      <c r="Z1384" s="667"/>
      <c r="AA1384" s="667"/>
      <c r="AB1384" s="667"/>
      <c r="AC1384" s="667"/>
      <c r="AD1384" s="667"/>
      <c r="AE1384" s="667"/>
      <c r="AF1384" s="667"/>
      <c r="AG1384" s="667"/>
      <c r="AH1384" s="667"/>
      <c r="AI1384" s="667"/>
      <c r="AJ1384" s="667"/>
    </row>
    <row r="1385" spans="1:162" s="668" customFormat="1" ht="24" customHeight="1">
      <c r="A1385" s="385"/>
      <c r="B1385" s="385"/>
      <c r="C1385" s="384" t="s">
        <v>592</v>
      </c>
      <c r="D1385" s="418" t="s">
        <v>1765</v>
      </c>
      <c r="E1385" s="419">
        <v>79569600</v>
      </c>
      <c r="F1385" s="419">
        <v>0</v>
      </c>
      <c r="G1385" s="417">
        <v>79569600</v>
      </c>
      <c r="H1385" s="667"/>
      <c r="I1385" s="669"/>
      <c r="J1385" s="669"/>
      <c r="K1385" s="670" t="s">
        <v>592</v>
      </c>
      <c r="L1385" s="586" t="s">
        <v>4339</v>
      </c>
      <c r="M1385" s="982">
        <f t="shared" si="63"/>
        <v>79569600</v>
      </c>
      <c r="N1385" s="982">
        <f t="shared" si="64"/>
        <v>0</v>
      </c>
      <c r="O1385" s="982">
        <f t="shared" si="65"/>
        <v>79569600</v>
      </c>
      <c r="P1385" s="667"/>
      <c r="Q1385" s="667"/>
      <c r="R1385" s="667"/>
      <c r="S1385" s="667"/>
      <c r="T1385" s="667"/>
      <c r="U1385" s="667"/>
      <c r="V1385" s="667"/>
      <c r="W1385" s="667"/>
      <c r="X1385" s="667"/>
      <c r="Y1385" s="667"/>
      <c r="Z1385" s="667"/>
      <c r="AA1385" s="667"/>
      <c r="AB1385" s="667"/>
      <c r="AC1385" s="667"/>
      <c r="AD1385" s="667"/>
      <c r="AE1385" s="667"/>
      <c r="AF1385" s="667"/>
      <c r="AG1385" s="667"/>
      <c r="AH1385" s="667"/>
      <c r="AI1385" s="667"/>
      <c r="AJ1385" s="667"/>
    </row>
    <row r="1386" spans="1:162" s="678" customFormat="1" ht="24" customHeight="1" thickBot="1">
      <c r="A1386" s="385"/>
      <c r="B1386" s="385"/>
      <c r="C1386" s="384" t="s">
        <v>595</v>
      </c>
      <c r="D1386" s="418" t="s">
        <v>1704</v>
      </c>
      <c r="E1386" s="419">
        <v>17500000</v>
      </c>
      <c r="F1386" s="419">
        <v>0</v>
      </c>
      <c r="G1386" s="417">
        <v>17500000</v>
      </c>
      <c r="H1386" s="667"/>
      <c r="I1386" s="669"/>
      <c r="J1386" s="669"/>
      <c r="K1386" s="670" t="s">
        <v>595</v>
      </c>
      <c r="L1386" s="586" t="s">
        <v>4326</v>
      </c>
      <c r="M1386" s="982">
        <f t="shared" si="63"/>
        <v>17500000</v>
      </c>
      <c r="N1386" s="982">
        <f t="shared" si="64"/>
        <v>0</v>
      </c>
      <c r="O1386" s="982">
        <f t="shared" si="65"/>
        <v>17500000</v>
      </c>
      <c r="P1386" s="667"/>
      <c r="Q1386" s="667"/>
      <c r="R1386" s="667"/>
      <c r="S1386" s="667"/>
      <c r="T1386" s="667"/>
      <c r="U1386" s="667"/>
      <c r="V1386" s="667"/>
      <c r="W1386" s="667"/>
      <c r="X1386" s="667"/>
      <c r="Y1386" s="667"/>
      <c r="Z1386" s="667"/>
      <c r="AA1386" s="667"/>
      <c r="AB1386" s="667"/>
      <c r="AC1386" s="667"/>
      <c r="AD1386" s="667"/>
      <c r="AE1386" s="667"/>
      <c r="AF1386" s="667"/>
      <c r="AG1386" s="667"/>
      <c r="AH1386" s="667"/>
      <c r="AI1386" s="667"/>
      <c r="AJ1386" s="667"/>
      <c r="AK1386" s="668"/>
      <c r="AL1386" s="668"/>
      <c r="AM1386" s="668"/>
      <c r="AN1386" s="668"/>
      <c r="AO1386" s="668"/>
      <c r="AP1386" s="668"/>
      <c r="AQ1386" s="668"/>
      <c r="AR1386" s="668"/>
      <c r="AS1386" s="668"/>
      <c r="AT1386" s="668"/>
      <c r="AU1386" s="668"/>
      <c r="AV1386" s="668"/>
      <c r="AW1386" s="668"/>
      <c r="AX1386" s="668"/>
      <c r="AY1386" s="668"/>
      <c r="AZ1386" s="668"/>
      <c r="BA1386" s="668"/>
      <c r="BB1386" s="668"/>
      <c r="BC1386" s="668"/>
      <c r="BD1386" s="668"/>
      <c r="BE1386" s="668"/>
      <c r="BF1386" s="668"/>
      <c r="BG1386" s="668"/>
      <c r="BH1386" s="668"/>
      <c r="BI1386" s="668"/>
      <c r="BJ1386" s="668"/>
      <c r="BK1386" s="668"/>
      <c r="BL1386" s="668"/>
      <c r="BM1386" s="668"/>
      <c r="BN1386" s="668"/>
      <c r="BO1386" s="668"/>
      <c r="BP1386" s="668"/>
      <c r="BQ1386" s="668"/>
      <c r="BR1386" s="668"/>
      <c r="BS1386" s="668"/>
      <c r="BT1386" s="668"/>
      <c r="BU1386" s="668"/>
      <c r="BV1386" s="668"/>
      <c r="BW1386" s="668"/>
      <c r="BX1386" s="668"/>
      <c r="BY1386" s="668"/>
      <c r="BZ1386" s="668"/>
      <c r="CA1386" s="668"/>
      <c r="CB1386" s="668"/>
      <c r="CC1386" s="668"/>
      <c r="CD1386" s="668"/>
      <c r="CE1386" s="668"/>
      <c r="CF1386" s="668"/>
      <c r="CG1386" s="668"/>
      <c r="CH1386" s="668"/>
      <c r="CI1386" s="668"/>
      <c r="CJ1386" s="668"/>
      <c r="CK1386" s="668"/>
      <c r="CL1386" s="668"/>
      <c r="CM1386" s="668"/>
      <c r="CN1386" s="668"/>
      <c r="CO1386" s="668"/>
      <c r="CP1386" s="668"/>
      <c r="CQ1386" s="668"/>
      <c r="CR1386" s="668"/>
      <c r="CS1386" s="668"/>
      <c r="CT1386" s="668"/>
      <c r="CU1386" s="668"/>
      <c r="CV1386" s="668"/>
      <c r="CW1386" s="668"/>
      <c r="CX1386" s="668"/>
      <c r="CY1386" s="668"/>
      <c r="CZ1386" s="668"/>
      <c r="DA1386" s="668"/>
      <c r="DB1386" s="668"/>
      <c r="DC1386" s="668"/>
      <c r="DD1386" s="668"/>
      <c r="DE1386" s="668"/>
      <c r="DF1386" s="668"/>
      <c r="DG1386" s="668"/>
      <c r="DH1386" s="668"/>
      <c r="DI1386" s="668"/>
      <c r="DJ1386" s="668"/>
      <c r="DK1386" s="668"/>
      <c r="DL1386" s="668"/>
      <c r="DM1386" s="668"/>
      <c r="DN1386" s="668"/>
      <c r="DO1386" s="668"/>
      <c r="DP1386" s="668"/>
      <c r="DQ1386" s="668"/>
      <c r="DR1386" s="668"/>
      <c r="DS1386" s="668"/>
      <c r="DT1386" s="668"/>
      <c r="DU1386" s="668"/>
      <c r="DV1386" s="668"/>
      <c r="DW1386" s="668"/>
      <c r="DX1386" s="668"/>
      <c r="DY1386" s="668"/>
      <c r="DZ1386" s="668"/>
      <c r="EA1386" s="668"/>
      <c r="EB1386" s="668"/>
      <c r="EC1386" s="668"/>
      <c r="ED1386" s="668"/>
      <c r="EE1386" s="668"/>
      <c r="EF1386" s="668"/>
      <c r="EG1386" s="668"/>
      <c r="EH1386" s="668"/>
      <c r="EI1386" s="668"/>
      <c r="EJ1386" s="668"/>
      <c r="EK1386" s="668"/>
      <c r="EL1386" s="668"/>
      <c r="EM1386" s="668"/>
      <c r="EN1386" s="668"/>
      <c r="EO1386" s="668"/>
      <c r="EP1386" s="668"/>
      <c r="EQ1386" s="668"/>
      <c r="ER1386" s="668"/>
      <c r="ES1386" s="668"/>
      <c r="ET1386" s="668"/>
      <c r="EU1386" s="668"/>
      <c r="EV1386" s="668"/>
      <c r="EW1386" s="668"/>
      <c r="EX1386" s="668"/>
      <c r="EY1386" s="668"/>
      <c r="EZ1386" s="668"/>
      <c r="FA1386" s="668"/>
      <c r="FB1386" s="668"/>
      <c r="FC1386" s="668"/>
      <c r="FD1386" s="668"/>
      <c r="FE1386" s="668"/>
      <c r="FF1386" s="668"/>
    </row>
    <row r="1387" spans="1:162" s="668" customFormat="1" ht="24" customHeight="1" thickTop="1">
      <c r="A1387" s="428"/>
      <c r="B1387" s="429" t="s">
        <v>599</v>
      </c>
      <c r="C1387" s="428"/>
      <c r="D1387" s="430" t="s">
        <v>962</v>
      </c>
      <c r="E1387" s="431">
        <v>10860000</v>
      </c>
      <c r="F1387" s="431">
        <v>0</v>
      </c>
      <c r="G1387" s="417">
        <v>10860000</v>
      </c>
      <c r="H1387" s="667"/>
      <c r="I1387" s="679"/>
      <c r="J1387" s="680" t="s">
        <v>599</v>
      </c>
      <c r="K1387" s="679"/>
      <c r="L1387" s="588" t="s">
        <v>3426</v>
      </c>
      <c r="M1387" s="985">
        <f t="shared" si="63"/>
        <v>10860000</v>
      </c>
      <c r="N1387" s="985">
        <f t="shared" si="64"/>
        <v>0</v>
      </c>
      <c r="O1387" s="985">
        <f t="shared" si="65"/>
        <v>10860000</v>
      </c>
      <c r="P1387" s="667"/>
      <c r="Q1387" s="667"/>
      <c r="R1387" s="667"/>
      <c r="S1387" s="667"/>
      <c r="T1387" s="667"/>
      <c r="U1387" s="667"/>
      <c r="V1387" s="667"/>
      <c r="W1387" s="667"/>
      <c r="X1387" s="667"/>
      <c r="Y1387" s="667"/>
      <c r="Z1387" s="667"/>
      <c r="AA1387" s="667"/>
      <c r="AB1387" s="667"/>
      <c r="AC1387" s="667"/>
      <c r="AD1387" s="667"/>
      <c r="AE1387" s="667"/>
      <c r="AF1387" s="667"/>
      <c r="AG1387" s="667"/>
      <c r="AH1387" s="667"/>
      <c r="AI1387" s="667"/>
      <c r="AJ1387" s="667"/>
    </row>
    <row r="1388" spans="1:162" s="684" customFormat="1" ht="24" customHeight="1">
      <c r="A1388" s="385"/>
      <c r="B1388" s="385"/>
      <c r="C1388" s="384" t="s">
        <v>592</v>
      </c>
      <c r="D1388" s="418" t="s">
        <v>745</v>
      </c>
      <c r="E1388" s="419">
        <v>10860000</v>
      </c>
      <c r="F1388" s="419">
        <v>0</v>
      </c>
      <c r="G1388" s="417">
        <v>10860000</v>
      </c>
      <c r="H1388" s="667"/>
      <c r="I1388" s="669"/>
      <c r="J1388" s="669"/>
      <c r="K1388" s="670" t="s">
        <v>592</v>
      </c>
      <c r="L1388" s="586" t="s">
        <v>3427</v>
      </c>
      <c r="M1388" s="982">
        <f t="shared" si="63"/>
        <v>10860000</v>
      </c>
      <c r="N1388" s="982">
        <f t="shared" si="64"/>
        <v>0</v>
      </c>
      <c r="O1388" s="982">
        <f t="shared" si="65"/>
        <v>10860000</v>
      </c>
      <c r="P1388" s="667"/>
      <c r="Q1388" s="667"/>
      <c r="R1388" s="667"/>
      <c r="S1388" s="667"/>
      <c r="T1388" s="667"/>
      <c r="U1388" s="667"/>
      <c r="V1388" s="667"/>
      <c r="W1388" s="667"/>
      <c r="X1388" s="667"/>
      <c r="Y1388" s="667"/>
      <c r="Z1388" s="667"/>
      <c r="AA1388" s="667"/>
      <c r="AB1388" s="667"/>
      <c r="AC1388" s="667"/>
      <c r="AD1388" s="667"/>
      <c r="AE1388" s="667"/>
      <c r="AF1388" s="667"/>
      <c r="AG1388" s="667"/>
      <c r="AH1388" s="667"/>
      <c r="AI1388" s="667"/>
      <c r="AJ1388" s="667"/>
      <c r="AK1388" s="668"/>
      <c r="AL1388" s="668"/>
      <c r="AM1388" s="668"/>
      <c r="AN1388" s="668"/>
      <c r="AO1388" s="668"/>
      <c r="AP1388" s="668"/>
      <c r="AQ1388" s="668"/>
      <c r="AR1388" s="668"/>
      <c r="AS1388" s="668"/>
      <c r="AT1388" s="668"/>
      <c r="AU1388" s="668"/>
      <c r="AV1388" s="668"/>
      <c r="AW1388" s="668"/>
      <c r="AX1388" s="668"/>
      <c r="AY1388" s="668"/>
      <c r="AZ1388" s="668"/>
      <c r="BA1388" s="668"/>
      <c r="BB1388" s="668"/>
      <c r="BC1388" s="668"/>
      <c r="BD1388" s="668"/>
      <c r="BE1388" s="668"/>
      <c r="BF1388" s="668"/>
      <c r="BG1388" s="668"/>
      <c r="BH1388" s="668"/>
      <c r="BI1388" s="668"/>
      <c r="BJ1388" s="668"/>
      <c r="BK1388" s="668"/>
      <c r="BL1388" s="668"/>
      <c r="BM1388" s="668"/>
      <c r="BN1388" s="668"/>
      <c r="BO1388" s="668"/>
      <c r="BP1388" s="668"/>
      <c r="BQ1388" s="668"/>
      <c r="BR1388" s="668"/>
      <c r="BS1388" s="668"/>
      <c r="BT1388" s="668"/>
      <c r="BU1388" s="668"/>
      <c r="BV1388" s="668"/>
      <c r="BW1388" s="668"/>
      <c r="BX1388" s="668"/>
      <c r="BY1388" s="668"/>
      <c r="BZ1388" s="668"/>
      <c r="CA1388" s="668"/>
      <c r="CB1388" s="668"/>
      <c r="CC1388" s="668"/>
      <c r="CD1388" s="668"/>
      <c r="CE1388" s="668"/>
      <c r="CF1388" s="668"/>
      <c r="CG1388" s="668"/>
      <c r="CH1388" s="668"/>
      <c r="CI1388" s="668"/>
      <c r="CJ1388" s="668"/>
      <c r="CK1388" s="668"/>
      <c r="CL1388" s="668"/>
      <c r="CM1388" s="668"/>
      <c r="CN1388" s="668"/>
      <c r="CO1388" s="668"/>
      <c r="CP1388" s="668"/>
      <c r="CQ1388" s="668"/>
      <c r="CR1388" s="668"/>
      <c r="CS1388" s="668"/>
      <c r="CT1388" s="668"/>
      <c r="CU1388" s="668"/>
      <c r="CV1388" s="668"/>
      <c r="CW1388" s="668"/>
      <c r="CX1388" s="668"/>
      <c r="CY1388" s="668"/>
      <c r="CZ1388" s="668"/>
      <c r="DA1388" s="668"/>
      <c r="DB1388" s="668"/>
      <c r="DC1388" s="668"/>
      <c r="DD1388" s="668"/>
      <c r="DE1388" s="668"/>
      <c r="DF1388" s="668"/>
      <c r="DG1388" s="668"/>
      <c r="DH1388" s="668"/>
      <c r="DI1388" s="668"/>
      <c r="DJ1388" s="668"/>
      <c r="DK1388" s="668"/>
      <c r="DL1388" s="668"/>
      <c r="DM1388" s="668"/>
      <c r="DN1388" s="668"/>
      <c r="DO1388" s="668"/>
      <c r="DP1388" s="668"/>
      <c r="DQ1388" s="668"/>
      <c r="DR1388" s="668"/>
      <c r="DS1388" s="668"/>
      <c r="DT1388" s="668"/>
      <c r="DU1388" s="668"/>
      <c r="DV1388" s="668"/>
      <c r="DW1388" s="668"/>
      <c r="DX1388" s="668"/>
      <c r="DY1388" s="668"/>
      <c r="DZ1388" s="668"/>
      <c r="EA1388" s="668"/>
      <c r="EB1388" s="668"/>
      <c r="EC1388" s="668"/>
      <c r="ED1388" s="668"/>
      <c r="EE1388" s="668"/>
      <c r="EF1388" s="668"/>
      <c r="EG1388" s="668"/>
      <c r="EH1388" s="668"/>
      <c r="EI1388" s="668"/>
      <c r="EJ1388" s="668"/>
      <c r="EK1388" s="668"/>
      <c r="EL1388" s="668"/>
      <c r="EM1388" s="668"/>
      <c r="EN1388" s="668"/>
      <c r="EO1388" s="668"/>
      <c r="EP1388" s="668"/>
      <c r="EQ1388" s="668"/>
      <c r="ER1388" s="668"/>
      <c r="ES1388" s="668"/>
      <c r="ET1388" s="668"/>
      <c r="EU1388" s="668"/>
      <c r="EV1388" s="668"/>
      <c r="EW1388" s="668"/>
      <c r="EX1388" s="668"/>
      <c r="EY1388" s="668"/>
      <c r="EZ1388" s="668"/>
      <c r="FA1388" s="668"/>
      <c r="FB1388" s="668"/>
      <c r="FC1388" s="668"/>
      <c r="FD1388" s="668"/>
      <c r="FE1388" s="668"/>
      <c r="FF1388" s="668"/>
    </row>
    <row r="1389" spans="1:162" s="672" customFormat="1" ht="24" customHeight="1">
      <c r="A1389" s="415"/>
      <c r="B1389" s="414" t="s">
        <v>603</v>
      </c>
      <c r="C1389" s="414"/>
      <c r="D1389" s="416" t="s">
        <v>1755</v>
      </c>
      <c r="E1389" s="417">
        <v>3538000</v>
      </c>
      <c r="F1389" s="417">
        <v>0</v>
      </c>
      <c r="G1389" s="417">
        <v>3538000</v>
      </c>
      <c r="H1389" s="667"/>
      <c r="I1389" s="666"/>
      <c r="J1389" s="665" t="s">
        <v>603</v>
      </c>
      <c r="K1389" s="665"/>
      <c r="L1389" s="585" t="s">
        <v>4333</v>
      </c>
      <c r="M1389" s="981">
        <f t="shared" si="63"/>
        <v>3538000</v>
      </c>
      <c r="N1389" s="981">
        <f t="shared" si="64"/>
        <v>0</v>
      </c>
      <c r="O1389" s="981">
        <f t="shared" si="65"/>
        <v>3538000</v>
      </c>
      <c r="P1389" s="667"/>
      <c r="Q1389" s="667"/>
      <c r="R1389" s="667"/>
      <c r="S1389" s="667"/>
      <c r="T1389" s="667"/>
      <c r="U1389" s="667"/>
      <c r="V1389" s="667"/>
      <c r="W1389" s="667"/>
      <c r="X1389" s="667"/>
      <c r="Y1389" s="667"/>
      <c r="Z1389" s="667"/>
      <c r="AA1389" s="667"/>
      <c r="AB1389" s="667"/>
      <c r="AC1389" s="667"/>
      <c r="AD1389" s="667"/>
      <c r="AE1389" s="667"/>
      <c r="AF1389" s="667"/>
      <c r="AG1389" s="667"/>
      <c r="AH1389" s="667"/>
      <c r="AI1389" s="667"/>
      <c r="AJ1389" s="667"/>
      <c r="AK1389" s="668"/>
      <c r="AL1389" s="668"/>
      <c r="AM1389" s="668"/>
      <c r="AN1389" s="668"/>
      <c r="AO1389" s="668"/>
      <c r="AP1389" s="668"/>
      <c r="AQ1389" s="668"/>
      <c r="AR1389" s="668"/>
      <c r="AS1389" s="668"/>
      <c r="AT1389" s="668"/>
      <c r="AU1389" s="668"/>
      <c r="AV1389" s="668"/>
      <c r="AW1389" s="668"/>
      <c r="AX1389" s="668"/>
      <c r="AY1389" s="668"/>
      <c r="AZ1389" s="668"/>
      <c r="BA1389" s="668"/>
      <c r="BB1389" s="668"/>
      <c r="BC1389" s="668"/>
      <c r="BD1389" s="668"/>
      <c r="BE1389" s="668"/>
      <c r="BF1389" s="668"/>
      <c r="BG1389" s="668"/>
      <c r="BH1389" s="668"/>
      <c r="BI1389" s="668"/>
      <c r="BJ1389" s="668"/>
      <c r="BK1389" s="668"/>
      <c r="BL1389" s="668"/>
      <c r="BM1389" s="668"/>
      <c r="BN1389" s="668"/>
      <c r="BO1389" s="668"/>
      <c r="BP1389" s="668"/>
      <c r="BQ1389" s="668"/>
      <c r="BR1389" s="668"/>
      <c r="BS1389" s="668"/>
      <c r="BT1389" s="668"/>
      <c r="BU1389" s="668"/>
      <c r="BV1389" s="668"/>
      <c r="BW1389" s="668"/>
      <c r="BX1389" s="668"/>
      <c r="BY1389" s="668"/>
      <c r="BZ1389" s="668"/>
      <c r="CA1389" s="668"/>
      <c r="CB1389" s="668"/>
      <c r="CC1389" s="668"/>
      <c r="CD1389" s="668"/>
      <c r="CE1389" s="668"/>
      <c r="CF1389" s="668"/>
      <c r="CG1389" s="668"/>
      <c r="CH1389" s="668"/>
      <c r="CI1389" s="668"/>
      <c r="CJ1389" s="668"/>
      <c r="CK1389" s="668"/>
      <c r="CL1389" s="668"/>
      <c r="CM1389" s="668"/>
      <c r="CN1389" s="668"/>
      <c r="CO1389" s="668"/>
      <c r="CP1389" s="668"/>
      <c r="CQ1389" s="668"/>
      <c r="CR1389" s="668"/>
      <c r="CS1389" s="668"/>
      <c r="CT1389" s="668"/>
      <c r="CU1389" s="668"/>
      <c r="CV1389" s="668"/>
      <c r="CW1389" s="668"/>
      <c r="CX1389" s="668"/>
      <c r="CY1389" s="668"/>
      <c r="CZ1389" s="668"/>
      <c r="DA1389" s="668"/>
      <c r="DB1389" s="668"/>
      <c r="DC1389" s="668"/>
      <c r="DD1389" s="668"/>
      <c r="DE1389" s="668"/>
      <c r="DF1389" s="668"/>
      <c r="DG1389" s="668"/>
      <c r="DH1389" s="668"/>
      <c r="DI1389" s="668"/>
      <c r="DJ1389" s="668"/>
      <c r="DK1389" s="668"/>
      <c r="DL1389" s="668"/>
      <c r="DM1389" s="668"/>
      <c r="DN1389" s="668"/>
      <c r="DO1389" s="668"/>
      <c r="DP1389" s="668"/>
      <c r="DQ1389" s="668"/>
      <c r="DR1389" s="668"/>
      <c r="DS1389" s="668"/>
      <c r="DT1389" s="668"/>
      <c r="DU1389" s="668"/>
      <c r="DV1389" s="668"/>
      <c r="DW1389" s="668"/>
      <c r="DX1389" s="668"/>
      <c r="DY1389" s="668"/>
      <c r="DZ1389" s="668"/>
      <c r="EA1389" s="668"/>
      <c r="EB1389" s="668"/>
      <c r="EC1389" s="668"/>
      <c r="ED1389" s="668"/>
      <c r="EE1389" s="668"/>
      <c r="EF1389" s="668"/>
      <c r="EG1389" s="668"/>
      <c r="EH1389" s="668"/>
      <c r="EI1389" s="668"/>
      <c r="EJ1389" s="668"/>
      <c r="EK1389" s="668"/>
      <c r="EL1389" s="668"/>
      <c r="EM1389" s="668"/>
      <c r="EN1389" s="668"/>
      <c r="EO1389" s="668"/>
      <c r="EP1389" s="668"/>
      <c r="EQ1389" s="668"/>
      <c r="ER1389" s="668"/>
      <c r="ES1389" s="668"/>
      <c r="ET1389" s="668"/>
      <c r="EU1389" s="668"/>
      <c r="EV1389" s="668"/>
      <c r="EW1389" s="668"/>
      <c r="EX1389" s="668"/>
      <c r="EY1389" s="668"/>
      <c r="EZ1389" s="668"/>
      <c r="FA1389" s="668"/>
      <c r="FB1389" s="668"/>
      <c r="FC1389" s="668"/>
      <c r="FD1389" s="668"/>
      <c r="FE1389" s="668"/>
      <c r="FF1389" s="668"/>
    </row>
    <row r="1390" spans="1:162" s="672" customFormat="1" ht="24" customHeight="1">
      <c r="A1390" s="414"/>
      <c r="B1390" s="415"/>
      <c r="C1390" s="414" t="s">
        <v>592</v>
      </c>
      <c r="D1390" s="416" t="s">
        <v>1766</v>
      </c>
      <c r="E1390" s="417">
        <v>3538000</v>
      </c>
      <c r="F1390" s="417">
        <v>0</v>
      </c>
      <c r="G1390" s="417">
        <v>3538000</v>
      </c>
      <c r="H1390" s="667"/>
      <c r="I1390" s="665"/>
      <c r="J1390" s="666"/>
      <c r="K1390" s="665" t="s">
        <v>592</v>
      </c>
      <c r="L1390" s="585" t="s">
        <v>4388</v>
      </c>
      <c r="M1390" s="981">
        <f t="shared" si="63"/>
        <v>3538000</v>
      </c>
      <c r="N1390" s="981">
        <f t="shared" si="64"/>
        <v>0</v>
      </c>
      <c r="O1390" s="981">
        <f t="shared" si="65"/>
        <v>3538000</v>
      </c>
      <c r="P1390" s="667"/>
      <c r="Q1390" s="667"/>
      <c r="R1390" s="667"/>
      <c r="S1390" s="667"/>
      <c r="T1390" s="667"/>
      <c r="U1390" s="667"/>
      <c r="V1390" s="667"/>
      <c r="W1390" s="667"/>
      <c r="X1390" s="667"/>
      <c r="Y1390" s="667"/>
      <c r="Z1390" s="667"/>
      <c r="AA1390" s="667"/>
      <c r="AB1390" s="667"/>
      <c r="AC1390" s="667"/>
      <c r="AD1390" s="667"/>
      <c r="AE1390" s="667"/>
      <c r="AF1390" s="667"/>
      <c r="AG1390" s="667"/>
      <c r="AH1390" s="667"/>
      <c r="AI1390" s="667"/>
      <c r="AJ1390" s="667"/>
      <c r="AK1390" s="668"/>
      <c r="AL1390" s="668"/>
      <c r="AM1390" s="668"/>
      <c r="AN1390" s="668"/>
      <c r="AO1390" s="668"/>
      <c r="AP1390" s="668"/>
      <c r="AQ1390" s="668"/>
      <c r="AR1390" s="668"/>
      <c r="AS1390" s="668"/>
      <c r="AT1390" s="668"/>
      <c r="AU1390" s="668"/>
      <c r="AV1390" s="668"/>
      <c r="AW1390" s="668"/>
      <c r="AX1390" s="668"/>
      <c r="AY1390" s="668"/>
      <c r="AZ1390" s="668"/>
      <c r="BA1390" s="668"/>
      <c r="BB1390" s="668"/>
      <c r="BC1390" s="668"/>
      <c r="BD1390" s="668"/>
      <c r="BE1390" s="668"/>
      <c r="BF1390" s="668"/>
      <c r="BG1390" s="668"/>
      <c r="BH1390" s="668"/>
      <c r="BI1390" s="668"/>
      <c r="BJ1390" s="668"/>
      <c r="BK1390" s="668"/>
      <c r="BL1390" s="668"/>
      <c r="BM1390" s="668"/>
      <c r="BN1390" s="668"/>
      <c r="BO1390" s="668"/>
      <c r="BP1390" s="668"/>
      <c r="BQ1390" s="668"/>
      <c r="BR1390" s="668"/>
      <c r="BS1390" s="668"/>
      <c r="BT1390" s="668"/>
      <c r="BU1390" s="668"/>
      <c r="BV1390" s="668"/>
      <c r="BW1390" s="668"/>
      <c r="BX1390" s="668"/>
      <c r="BY1390" s="668"/>
      <c r="BZ1390" s="668"/>
      <c r="CA1390" s="668"/>
      <c r="CB1390" s="668"/>
      <c r="CC1390" s="668"/>
      <c r="CD1390" s="668"/>
      <c r="CE1390" s="668"/>
      <c r="CF1390" s="668"/>
      <c r="CG1390" s="668"/>
      <c r="CH1390" s="668"/>
      <c r="CI1390" s="668"/>
      <c r="CJ1390" s="668"/>
      <c r="CK1390" s="668"/>
      <c r="CL1390" s="668"/>
      <c r="CM1390" s="668"/>
      <c r="CN1390" s="668"/>
      <c r="CO1390" s="668"/>
      <c r="CP1390" s="668"/>
      <c r="CQ1390" s="668"/>
      <c r="CR1390" s="668"/>
      <c r="CS1390" s="668"/>
      <c r="CT1390" s="668"/>
      <c r="CU1390" s="668"/>
      <c r="CV1390" s="668"/>
      <c r="CW1390" s="668"/>
      <c r="CX1390" s="668"/>
      <c r="CY1390" s="668"/>
      <c r="CZ1390" s="668"/>
      <c r="DA1390" s="668"/>
      <c r="DB1390" s="668"/>
      <c r="DC1390" s="668"/>
      <c r="DD1390" s="668"/>
      <c r="DE1390" s="668"/>
      <c r="DF1390" s="668"/>
      <c r="DG1390" s="668"/>
      <c r="DH1390" s="668"/>
      <c r="DI1390" s="668"/>
      <c r="DJ1390" s="668"/>
      <c r="DK1390" s="668"/>
      <c r="DL1390" s="668"/>
      <c r="DM1390" s="668"/>
      <c r="DN1390" s="668"/>
      <c r="DO1390" s="668"/>
      <c r="DP1390" s="668"/>
      <c r="DQ1390" s="668"/>
      <c r="DR1390" s="668"/>
      <c r="DS1390" s="668"/>
      <c r="DT1390" s="668"/>
      <c r="DU1390" s="668"/>
      <c r="DV1390" s="668"/>
      <c r="DW1390" s="668"/>
      <c r="DX1390" s="668"/>
      <c r="DY1390" s="668"/>
      <c r="DZ1390" s="668"/>
      <c r="EA1390" s="668"/>
      <c r="EB1390" s="668"/>
      <c r="EC1390" s="668"/>
      <c r="ED1390" s="668"/>
      <c r="EE1390" s="668"/>
      <c r="EF1390" s="668"/>
      <c r="EG1390" s="668"/>
      <c r="EH1390" s="668"/>
      <c r="EI1390" s="668"/>
      <c r="EJ1390" s="668"/>
      <c r="EK1390" s="668"/>
      <c r="EL1390" s="668"/>
      <c r="EM1390" s="668"/>
      <c r="EN1390" s="668"/>
      <c r="EO1390" s="668"/>
      <c r="EP1390" s="668"/>
      <c r="EQ1390" s="668"/>
      <c r="ER1390" s="668"/>
      <c r="ES1390" s="668"/>
      <c r="ET1390" s="668"/>
      <c r="EU1390" s="668"/>
      <c r="EV1390" s="668"/>
      <c r="EW1390" s="668"/>
      <c r="EX1390" s="668"/>
      <c r="EY1390" s="668"/>
      <c r="EZ1390" s="668"/>
      <c r="FA1390" s="668"/>
      <c r="FB1390" s="668"/>
      <c r="FC1390" s="668"/>
      <c r="FD1390" s="668"/>
      <c r="FE1390" s="668"/>
      <c r="FF1390" s="668"/>
    </row>
    <row r="1391" spans="1:162" s="678" customFormat="1" ht="24" customHeight="1" thickBot="1">
      <c r="A1391" s="424" t="s">
        <v>1767</v>
      </c>
      <c r="B1391" s="424"/>
      <c r="C1391" s="425"/>
      <c r="D1391" s="426" t="s">
        <v>1768</v>
      </c>
      <c r="E1391" s="427">
        <v>154000000</v>
      </c>
      <c r="F1391" s="427">
        <v>0</v>
      </c>
      <c r="G1391" s="439">
        <v>154000000</v>
      </c>
      <c r="H1391" s="667"/>
      <c r="I1391" s="675" t="s">
        <v>1767</v>
      </c>
      <c r="J1391" s="675"/>
      <c r="K1391" s="676"/>
      <c r="L1391" s="587" t="s">
        <v>4389</v>
      </c>
      <c r="M1391" s="984">
        <f t="shared" si="63"/>
        <v>154000000</v>
      </c>
      <c r="N1391" s="984">
        <f t="shared" si="64"/>
        <v>0</v>
      </c>
      <c r="O1391" s="984">
        <f t="shared" si="65"/>
        <v>154000000</v>
      </c>
      <c r="P1391" s="667"/>
      <c r="Q1391" s="667"/>
      <c r="R1391" s="667"/>
      <c r="S1391" s="667"/>
      <c r="T1391" s="667"/>
      <c r="U1391" s="667"/>
      <c r="V1391" s="667"/>
      <c r="W1391" s="667"/>
      <c r="X1391" s="667"/>
      <c r="Y1391" s="667"/>
      <c r="Z1391" s="667"/>
      <c r="AA1391" s="667"/>
      <c r="AB1391" s="667"/>
      <c r="AC1391" s="667"/>
      <c r="AD1391" s="667"/>
      <c r="AE1391" s="667"/>
      <c r="AF1391" s="667"/>
      <c r="AG1391" s="667"/>
      <c r="AH1391" s="667"/>
      <c r="AI1391" s="667"/>
      <c r="AJ1391" s="667"/>
      <c r="AK1391" s="668"/>
      <c r="AL1391" s="668"/>
      <c r="AM1391" s="668"/>
      <c r="AN1391" s="668"/>
      <c r="AO1391" s="668"/>
      <c r="AP1391" s="668"/>
      <c r="AQ1391" s="668"/>
      <c r="AR1391" s="668"/>
      <c r="AS1391" s="668"/>
      <c r="AT1391" s="668"/>
      <c r="AU1391" s="668"/>
      <c r="AV1391" s="668"/>
      <c r="AW1391" s="668"/>
      <c r="AX1391" s="668"/>
      <c r="AY1391" s="668"/>
      <c r="AZ1391" s="668"/>
      <c r="BA1391" s="668"/>
      <c r="BB1391" s="668"/>
      <c r="BC1391" s="668"/>
      <c r="BD1391" s="668"/>
      <c r="BE1391" s="668"/>
      <c r="BF1391" s="668"/>
      <c r="BG1391" s="668"/>
      <c r="BH1391" s="668"/>
      <c r="BI1391" s="668"/>
      <c r="BJ1391" s="668"/>
      <c r="BK1391" s="668"/>
      <c r="BL1391" s="668"/>
      <c r="BM1391" s="668"/>
      <c r="BN1391" s="668"/>
      <c r="BO1391" s="668"/>
      <c r="BP1391" s="668"/>
      <c r="BQ1391" s="668"/>
      <c r="BR1391" s="668"/>
      <c r="BS1391" s="668"/>
      <c r="BT1391" s="668"/>
      <c r="BU1391" s="668"/>
      <c r="BV1391" s="668"/>
      <c r="BW1391" s="668"/>
      <c r="BX1391" s="668"/>
      <c r="BY1391" s="668"/>
      <c r="BZ1391" s="668"/>
      <c r="CA1391" s="668"/>
      <c r="CB1391" s="668"/>
      <c r="CC1391" s="668"/>
      <c r="CD1391" s="668"/>
      <c r="CE1391" s="668"/>
      <c r="CF1391" s="668"/>
      <c r="CG1391" s="668"/>
      <c r="CH1391" s="668"/>
      <c r="CI1391" s="668"/>
      <c r="CJ1391" s="668"/>
      <c r="CK1391" s="668"/>
      <c r="CL1391" s="668"/>
      <c r="CM1391" s="668"/>
      <c r="CN1391" s="668"/>
      <c r="CO1391" s="668"/>
      <c r="CP1391" s="668"/>
      <c r="CQ1391" s="668"/>
      <c r="CR1391" s="668"/>
      <c r="CS1391" s="668"/>
      <c r="CT1391" s="668"/>
      <c r="CU1391" s="668"/>
      <c r="CV1391" s="668"/>
      <c r="CW1391" s="668"/>
      <c r="CX1391" s="668"/>
      <c r="CY1391" s="668"/>
      <c r="CZ1391" s="668"/>
      <c r="DA1391" s="668"/>
      <c r="DB1391" s="668"/>
      <c r="DC1391" s="668"/>
      <c r="DD1391" s="668"/>
      <c r="DE1391" s="668"/>
      <c r="DF1391" s="668"/>
      <c r="DG1391" s="668"/>
      <c r="DH1391" s="668"/>
      <c r="DI1391" s="668"/>
      <c r="DJ1391" s="668"/>
      <c r="DK1391" s="668"/>
      <c r="DL1391" s="668"/>
      <c r="DM1391" s="668"/>
      <c r="DN1391" s="668"/>
      <c r="DO1391" s="668"/>
      <c r="DP1391" s="668"/>
      <c r="DQ1391" s="668"/>
      <c r="DR1391" s="668"/>
      <c r="DS1391" s="668"/>
      <c r="DT1391" s="668"/>
      <c r="DU1391" s="668"/>
      <c r="DV1391" s="668"/>
      <c r="DW1391" s="668"/>
      <c r="DX1391" s="668"/>
      <c r="DY1391" s="668"/>
      <c r="DZ1391" s="668"/>
      <c r="EA1391" s="668"/>
      <c r="EB1391" s="668"/>
      <c r="EC1391" s="668"/>
      <c r="ED1391" s="668"/>
      <c r="EE1391" s="668"/>
      <c r="EF1391" s="668"/>
      <c r="EG1391" s="668"/>
      <c r="EH1391" s="668"/>
      <c r="EI1391" s="668"/>
      <c r="EJ1391" s="668"/>
      <c r="EK1391" s="668"/>
      <c r="EL1391" s="668"/>
      <c r="EM1391" s="668"/>
      <c r="EN1391" s="668"/>
      <c r="EO1391" s="668"/>
      <c r="EP1391" s="668"/>
      <c r="EQ1391" s="668"/>
      <c r="ER1391" s="668"/>
      <c r="ES1391" s="668"/>
      <c r="ET1391" s="668"/>
      <c r="EU1391" s="668"/>
      <c r="EV1391" s="668"/>
      <c r="EW1391" s="668"/>
      <c r="EX1391" s="668"/>
      <c r="EY1391" s="668"/>
      <c r="EZ1391" s="668"/>
      <c r="FA1391" s="668"/>
      <c r="FB1391" s="668"/>
      <c r="FC1391" s="668"/>
      <c r="FD1391" s="668"/>
      <c r="FE1391" s="668"/>
      <c r="FF1391" s="668"/>
    </row>
    <row r="1392" spans="1:162" s="668" customFormat="1" ht="24" customHeight="1" thickTop="1">
      <c r="A1392" s="414"/>
      <c r="B1392" s="415" t="s">
        <v>592</v>
      </c>
      <c r="C1392" s="414"/>
      <c r="D1392" s="416" t="s">
        <v>617</v>
      </c>
      <c r="E1392" s="417">
        <v>56520000</v>
      </c>
      <c r="F1392" s="417">
        <v>0</v>
      </c>
      <c r="G1392" s="417">
        <v>56520000</v>
      </c>
      <c r="H1392" s="667"/>
      <c r="I1392" s="665"/>
      <c r="J1392" s="666" t="s">
        <v>592</v>
      </c>
      <c r="K1392" s="665"/>
      <c r="L1392" s="585" t="s">
        <v>3339</v>
      </c>
      <c r="M1392" s="981">
        <f t="shared" si="63"/>
        <v>56520000</v>
      </c>
      <c r="N1392" s="981">
        <f t="shared" si="64"/>
        <v>0</v>
      </c>
      <c r="O1392" s="981">
        <f t="shared" si="65"/>
        <v>56520000</v>
      </c>
      <c r="P1392" s="667"/>
      <c r="Q1392" s="667"/>
      <c r="R1392" s="667"/>
      <c r="S1392" s="667"/>
      <c r="T1392" s="667"/>
      <c r="U1392" s="667"/>
      <c r="V1392" s="667"/>
      <c r="W1392" s="667"/>
      <c r="X1392" s="667"/>
      <c r="Y1392" s="667"/>
      <c r="Z1392" s="667"/>
      <c r="AA1392" s="667"/>
      <c r="AB1392" s="667"/>
      <c r="AC1392" s="667"/>
      <c r="AD1392" s="667"/>
      <c r="AE1392" s="667"/>
      <c r="AF1392" s="667"/>
      <c r="AG1392" s="667"/>
      <c r="AH1392" s="667"/>
      <c r="AI1392" s="667"/>
      <c r="AJ1392" s="667"/>
    </row>
    <row r="1393" spans="1:162" s="668" customFormat="1" ht="24" customHeight="1">
      <c r="A1393" s="385"/>
      <c r="B1393" s="385"/>
      <c r="C1393" s="384" t="s">
        <v>592</v>
      </c>
      <c r="D1393" s="418" t="s">
        <v>594</v>
      </c>
      <c r="E1393" s="419">
        <v>56520000</v>
      </c>
      <c r="F1393" s="419">
        <v>0</v>
      </c>
      <c r="G1393" s="417">
        <v>56520000</v>
      </c>
      <c r="H1393" s="667"/>
      <c r="I1393" s="669"/>
      <c r="J1393" s="669"/>
      <c r="K1393" s="670" t="s">
        <v>592</v>
      </c>
      <c r="L1393" s="586" t="s">
        <v>3327</v>
      </c>
      <c r="M1393" s="982">
        <f t="shared" si="63"/>
        <v>56520000</v>
      </c>
      <c r="N1393" s="982">
        <f t="shared" si="64"/>
        <v>0</v>
      </c>
      <c r="O1393" s="982">
        <f t="shared" si="65"/>
        <v>56520000</v>
      </c>
      <c r="P1393" s="667"/>
      <c r="Q1393" s="667"/>
      <c r="R1393" s="667"/>
      <c r="S1393" s="667"/>
      <c r="T1393" s="667"/>
      <c r="U1393" s="667"/>
      <c r="V1393" s="667"/>
      <c r="W1393" s="667"/>
      <c r="X1393" s="667"/>
      <c r="Y1393" s="667"/>
      <c r="Z1393" s="667"/>
      <c r="AA1393" s="667"/>
      <c r="AB1393" s="667"/>
      <c r="AC1393" s="667"/>
      <c r="AD1393" s="667"/>
      <c r="AE1393" s="667"/>
      <c r="AF1393" s="667"/>
      <c r="AG1393" s="667"/>
      <c r="AH1393" s="667"/>
      <c r="AI1393" s="667"/>
      <c r="AJ1393" s="667"/>
    </row>
    <row r="1394" spans="1:162" s="672" customFormat="1" ht="24" customHeight="1">
      <c r="A1394" s="384"/>
      <c r="B1394" s="385" t="s">
        <v>595</v>
      </c>
      <c r="C1394" s="385"/>
      <c r="D1394" s="418" t="s">
        <v>1031</v>
      </c>
      <c r="E1394" s="419">
        <v>82620000</v>
      </c>
      <c r="F1394" s="419">
        <v>0</v>
      </c>
      <c r="G1394" s="419">
        <v>82620000</v>
      </c>
      <c r="H1394" s="667"/>
      <c r="I1394" s="670"/>
      <c r="J1394" s="669" t="s">
        <v>595</v>
      </c>
      <c r="K1394" s="669"/>
      <c r="L1394" s="586" t="s">
        <v>3708</v>
      </c>
      <c r="M1394" s="982">
        <f t="shared" si="63"/>
        <v>82620000</v>
      </c>
      <c r="N1394" s="982">
        <f t="shared" si="64"/>
        <v>0</v>
      </c>
      <c r="O1394" s="982">
        <f t="shared" si="65"/>
        <v>82620000</v>
      </c>
      <c r="P1394" s="667"/>
      <c r="Q1394" s="667"/>
      <c r="R1394" s="667"/>
      <c r="S1394" s="667"/>
      <c r="T1394" s="667"/>
      <c r="U1394" s="667"/>
      <c r="V1394" s="667"/>
      <c r="W1394" s="667"/>
      <c r="X1394" s="667"/>
      <c r="Y1394" s="667"/>
      <c r="Z1394" s="667"/>
      <c r="AA1394" s="667"/>
      <c r="AB1394" s="667"/>
      <c r="AC1394" s="667"/>
      <c r="AD1394" s="667"/>
      <c r="AE1394" s="667"/>
      <c r="AF1394" s="667"/>
      <c r="AG1394" s="667"/>
      <c r="AH1394" s="667"/>
      <c r="AI1394" s="667"/>
      <c r="AJ1394" s="667"/>
      <c r="AK1394" s="668"/>
      <c r="AL1394" s="668"/>
      <c r="AM1394" s="668"/>
      <c r="AN1394" s="668"/>
      <c r="AO1394" s="668"/>
      <c r="AP1394" s="668"/>
      <c r="AQ1394" s="668"/>
      <c r="AR1394" s="668"/>
      <c r="AS1394" s="668"/>
      <c r="AT1394" s="668"/>
      <c r="AU1394" s="668"/>
      <c r="AV1394" s="668"/>
      <c r="AW1394" s="668"/>
      <c r="AX1394" s="668"/>
      <c r="AY1394" s="668"/>
      <c r="AZ1394" s="668"/>
      <c r="BA1394" s="668"/>
      <c r="BB1394" s="668"/>
      <c r="BC1394" s="668"/>
      <c r="BD1394" s="668"/>
      <c r="BE1394" s="668"/>
      <c r="BF1394" s="668"/>
      <c r="BG1394" s="668"/>
      <c r="BH1394" s="668"/>
      <c r="BI1394" s="668"/>
      <c r="BJ1394" s="668"/>
      <c r="BK1394" s="668"/>
      <c r="BL1394" s="668"/>
      <c r="BM1394" s="668"/>
      <c r="BN1394" s="668"/>
      <c r="BO1394" s="668"/>
      <c r="BP1394" s="668"/>
      <c r="BQ1394" s="668"/>
      <c r="BR1394" s="668"/>
      <c r="BS1394" s="668"/>
      <c r="BT1394" s="668"/>
      <c r="BU1394" s="668"/>
      <c r="BV1394" s="668"/>
      <c r="BW1394" s="668"/>
      <c r="BX1394" s="668"/>
      <c r="BY1394" s="668"/>
      <c r="BZ1394" s="668"/>
      <c r="CA1394" s="668"/>
      <c r="CB1394" s="668"/>
      <c r="CC1394" s="668"/>
      <c r="CD1394" s="668"/>
      <c r="CE1394" s="668"/>
      <c r="CF1394" s="668"/>
      <c r="CG1394" s="668"/>
      <c r="CH1394" s="668"/>
      <c r="CI1394" s="668"/>
      <c r="CJ1394" s="668"/>
      <c r="CK1394" s="668"/>
      <c r="CL1394" s="668"/>
      <c r="CM1394" s="668"/>
      <c r="CN1394" s="668"/>
      <c r="CO1394" s="668"/>
      <c r="CP1394" s="668"/>
      <c r="CQ1394" s="668"/>
      <c r="CR1394" s="668"/>
      <c r="CS1394" s="668"/>
      <c r="CT1394" s="668"/>
      <c r="CU1394" s="668"/>
      <c r="CV1394" s="668"/>
      <c r="CW1394" s="668"/>
      <c r="CX1394" s="668"/>
      <c r="CY1394" s="668"/>
      <c r="CZ1394" s="668"/>
      <c r="DA1394" s="668"/>
      <c r="DB1394" s="668"/>
      <c r="DC1394" s="668"/>
      <c r="DD1394" s="668"/>
      <c r="DE1394" s="668"/>
      <c r="DF1394" s="668"/>
      <c r="DG1394" s="668"/>
      <c r="DH1394" s="668"/>
      <c r="DI1394" s="668"/>
      <c r="DJ1394" s="668"/>
      <c r="DK1394" s="668"/>
      <c r="DL1394" s="668"/>
      <c r="DM1394" s="668"/>
      <c r="DN1394" s="668"/>
      <c r="DO1394" s="668"/>
      <c r="DP1394" s="668"/>
      <c r="DQ1394" s="668"/>
      <c r="DR1394" s="668"/>
      <c r="DS1394" s="668"/>
      <c r="DT1394" s="668"/>
      <c r="DU1394" s="668"/>
      <c r="DV1394" s="668"/>
      <c r="DW1394" s="668"/>
      <c r="DX1394" s="668"/>
      <c r="DY1394" s="668"/>
      <c r="DZ1394" s="668"/>
      <c r="EA1394" s="668"/>
      <c r="EB1394" s="668"/>
      <c r="EC1394" s="668"/>
      <c r="ED1394" s="668"/>
      <c r="EE1394" s="668"/>
      <c r="EF1394" s="668"/>
      <c r="EG1394" s="668"/>
      <c r="EH1394" s="668"/>
      <c r="EI1394" s="668"/>
      <c r="EJ1394" s="668"/>
      <c r="EK1394" s="668"/>
      <c r="EL1394" s="668"/>
      <c r="EM1394" s="668"/>
      <c r="EN1394" s="668"/>
      <c r="EO1394" s="668"/>
      <c r="EP1394" s="668"/>
      <c r="EQ1394" s="668"/>
      <c r="ER1394" s="668"/>
      <c r="ES1394" s="668"/>
      <c r="ET1394" s="668"/>
      <c r="EU1394" s="668"/>
      <c r="EV1394" s="668"/>
      <c r="EW1394" s="668"/>
      <c r="EX1394" s="668"/>
      <c r="EY1394" s="668"/>
      <c r="EZ1394" s="668"/>
      <c r="FA1394" s="668"/>
      <c r="FB1394" s="668"/>
      <c r="FC1394" s="668"/>
      <c r="FD1394" s="668"/>
      <c r="FE1394" s="668"/>
      <c r="FF1394" s="668"/>
    </row>
    <row r="1395" spans="1:162" s="678" customFormat="1" ht="24" customHeight="1" thickBot="1">
      <c r="A1395" s="414"/>
      <c r="B1395" s="415"/>
      <c r="C1395" s="414" t="s">
        <v>592</v>
      </c>
      <c r="D1395" s="416" t="s">
        <v>1032</v>
      </c>
      <c r="E1395" s="417">
        <v>68119100</v>
      </c>
      <c r="F1395" s="417">
        <v>0</v>
      </c>
      <c r="G1395" s="417">
        <v>68119100</v>
      </c>
      <c r="H1395" s="667"/>
      <c r="I1395" s="665"/>
      <c r="J1395" s="666"/>
      <c r="K1395" s="665" t="s">
        <v>592</v>
      </c>
      <c r="L1395" s="585" t="s">
        <v>4339</v>
      </c>
      <c r="M1395" s="981">
        <f t="shared" si="63"/>
        <v>68119100</v>
      </c>
      <c r="N1395" s="981">
        <f t="shared" si="64"/>
        <v>0</v>
      </c>
      <c r="O1395" s="981">
        <f t="shared" si="65"/>
        <v>68119100</v>
      </c>
      <c r="P1395" s="667"/>
      <c r="Q1395" s="667"/>
      <c r="R1395" s="667"/>
      <c r="S1395" s="667"/>
      <c r="T1395" s="667"/>
      <c r="U1395" s="667"/>
      <c r="V1395" s="667"/>
      <c r="W1395" s="667"/>
      <c r="X1395" s="667"/>
      <c r="Y1395" s="667"/>
      <c r="Z1395" s="667"/>
      <c r="AA1395" s="667"/>
      <c r="AB1395" s="667"/>
      <c r="AC1395" s="667"/>
      <c r="AD1395" s="667"/>
      <c r="AE1395" s="667"/>
      <c r="AF1395" s="667"/>
      <c r="AG1395" s="667"/>
      <c r="AH1395" s="667"/>
      <c r="AI1395" s="667"/>
      <c r="AJ1395" s="667"/>
      <c r="AK1395" s="668"/>
      <c r="AL1395" s="668"/>
      <c r="AM1395" s="668"/>
      <c r="AN1395" s="668"/>
      <c r="AO1395" s="668"/>
      <c r="AP1395" s="668"/>
      <c r="AQ1395" s="668"/>
      <c r="AR1395" s="668"/>
      <c r="AS1395" s="668"/>
      <c r="AT1395" s="668"/>
      <c r="AU1395" s="668"/>
      <c r="AV1395" s="668"/>
      <c r="AW1395" s="668"/>
      <c r="AX1395" s="668"/>
      <c r="AY1395" s="668"/>
      <c r="AZ1395" s="668"/>
      <c r="BA1395" s="668"/>
      <c r="BB1395" s="668"/>
      <c r="BC1395" s="668"/>
      <c r="BD1395" s="668"/>
      <c r="BE1395" s="668"/>
      <c r="BF1395" s="668"/>
      <c r="BG1395" s="668"/>
      <c r="BH1395" s="668"/>
      <c r="BI1395" s="668"/>
      <c r="BJ1395" s="668"/>
      <c r="BK1395" s="668"/>
      <c r="BL1395" s="668"/>
      <c r="BM1395" s="668"/>
      <c r="BN1395" s="668"/>
      <c r="BO1395" s="668"/>
      <c r="BP1395" s="668"/>
      <c r="BQ1395" s="668"/>
      <c r="BR1395" s="668"/>
      <c r="BS1395" s="668"/>
      <c r="BT1395" s="668"/>
      <c r="BU1395" s="668"/>
      <c r="BV1395" s="668"/>
      <c r="BW1395" s="668"/>
      <c r="BX1395" s="668"/>
      <c r="BY1395" s="668"/>
      <c r="BZ1395" s="668"/>
      <c r="CA1395" s="668"/>
      <c r="CB1395" s="668"/>
      <c r="CC1395" s="668"/>
      <c r="CD1395" s="668"/>
      <c r="CE1395" s="668"/>
      <c r="CF1395" s="668"/>
      <c r="CG1395" s="668"/>
      <c r="CH1395" s="668"/>
      <c r="CI1395" s="668"/>
      <c r="CJ1395" s="668"/>
      <c r="CK1395" s="668"/>
      <c r="CL1395" s="668"/>
      <c r="CM1395" s="668"/>
      <c r="CN1395" s="668"/>
      <c r="CO1395" s="668"/>
      <c r="CP1395" s="668"/>
      <c r="CQ1395" s="668"/>
      <c r="CR1395" s="668"/>
      <c r="CS1395" s="668"/>
      <c r="CT1395" s="668"/>
      <c r="CU1395" s="668"/>
      <c r="CV1395" s="668"/>
      <c r="CW1395" s="668"/>
      <c r="CX1395" s="668"/>
      <c r="CY1395" s="668"/>
      <c r="CZ1395" s="668"/>
      <c r="DA1395" s="668"/>
      <c r="DB1395" s="668"/>
      <c r="DC1395" s="668"/>
      <c r="DD1395" s="668"/>
      <c r="DE1395" s="668"/>
      <c r="DF1395" s="668"/>
      <c r="DG1395" s="668"/>
      <c r="DH1395" s="668"/>
      <c r="DI1395" s="668"/>
      <c r="DJ1395" s="668"/>
      <c r="DK1395" s="668"/>
      <c r="DL1395" s="668"/>
      <c r="DM1395" s="668"/>
      <c r="DN1395" s="668"/>
      <c r="DO1395" s="668"/>
      <c r="DP1395" s="668"/>
      <c r="DQ1395" s="668"/>
      <c r="DR1395" s="668"/>
      <c r="DS1395" s="668"/>
      <c r="DT1395" s="668"/>
      <c r="DU1395" s="668"/>
      <c r="DV1395" s="668"/>
      <c r="DW1395" s="668"/>
      <c r="DX1395" s="668"/>
      <c r="DY1395" s="668"/>
      <c r="DZ1395" s="668"/>
      <c r="EA1395" s="668"/>
      <c r="EB1395" s="668"/>
      <c r="EC1395" s="668"/>
      <c r="ED1395" s="668"/>
      <c r="EE1395" s="668"/>
      <c r="EF1395" s="668"/>
      <c r="EG1395" s="668"/>
      <c r="EH1395" s="668"/>
      <c r="EI1395" s="668"/>
      <c r="EJ1395" s="668"/>
      <c r="EK1395" s="668"/>
      <c r="EL1395" s="668"/>
      <c r="EM1395" s="668"/>
      <c r="EN1395" s="668"/>
      <c r="EO1395" s="668"/>
      <c r="EP1395" s="668"/>
      <c r="EQ1395" s="668"/>
      <c r="ER1395" s="668"/>
      <c r="ES1395" s="668"/>
      <c r="ET1395" s="668"/>
      <c r="EU1395" s="668"/>
      <c r="EV1395" s="668"/>
      <c r="EW1395" s="668"/>
      <c r="EX1395" s="668"/>
      <c r="EY1395" s="668"/>
      <c r="EZ1395" s="668"/>
      <c r="FA1395" s="668"/>
      <c r="FB1395" s="668"/>
      <c r="FC1395" s="668"/>
      <c r="FD1395" s="668"/>
      <c r="FE1395" s="668"/>
      <c r="FF1395" s="668"/>
    </row>
    <row r="1396" spans="1:162" s="668" customFormat="1" ht="24" customHeight="1" thickTop="1">
      <c r="A1396" s="385"/>
      <c r="B1396" s="385"/>
      <c r="C1396" s="384" t="s">
        <v>595</v>
      </c>
      <c r="D1396" s="418" t="s">
        <v>1704</v>
      </c>
      <c r="E1396" s="419">
        <v>14500900</v>
      </c>
      <c r="F1396" s="419">
        <v>0</v>
      </c>
      <c r="G1396" s="417">
        <v>14500900</v>
      </c>
      <c r="H1396" s="667"/>
      <c r="I1396" s="669"/>
      <c r="J1396" s="669"/>
      <c r="K1396" s="670" t="s">
        <v>595</v>
      </c>
      <c r="L1396" s="586" t="s">
        <v>4326</v>
      </c>
      <c r="M1396" s="982">
        <f t="shared" si="63"/>
        <v>14500900</v>
      </c>
      <c r="N1396" s="982">
        <f t="shared" si="64"/>
        <v>0</v>
      </c>
      <c r="O1396" s="982">
        <f t="shared" si="65"/>
        <v>14500900</v>
      </c>
      <c r="P1396" s="667"/>
      <c r="Q1396" s="667"/>
      <c r="R1396" s="667"/>
      <c r="S1396" s="667"/>
      <c r="T1396" s="667"/>
      <c r="U1396" s="667"/>
      <c r="V1396" s="667"/>
      <c r="W1396" s="667"/>
      <c r="X1396" s="667"/>
      <c r="Y1396" s="667"/>
      <c r="Z1396" s="667"/>
      <c r="AA1396" s="667"/>
      <c r="AB1396" s="667"/>
      <c r="AC1396" s="667"/>
      <c r="AD1396" s="667"/>
      <c r="AE1396" s="667"/>
      <c r="AF1396" s="667"/>
      <c r="AG1396" s="667"/>
      <c r="AH1396" s="667"/>
      <c r="AI1396" s="667"/>
      <c r="AJ1396" s="667"/>
    </row>
    <row r="1397" spans="1:162" s="668" customFormat="1" ht="24" customHeight="1">
      <c r="A1397" s="385"/>
      <c r="B1397" s="384" t="s">
        <v>599</v>
      </c>
      <c r="C1397" s="385"/>
      <c r="D1397" s="418" t="s">
        <v>1048</v>
      </c>
      <c r="E1397" s="419">
        <v>8300000</v>
      </c>
      <c r="F1397" s="419">
        <v>0</v>
      </c>
      <c r="G1397" s="417">
        <v>8300000</v>
      </c>
      <c r="H1397" s="667"/>
      <c r="I1397" s="669"/>
      <c r="J1397" s="670" t="s">
        <v>599</v>
      </c>
      <c r="K1397" s="669"/>
      <c r="L1397" s="586" t="s">
        <v>3426</v>
      </c>
      <c r="M1397" s="982">
        <f t="shared" si="63"/>
        <v>8300000</v>
      </c>
      <c r="N1397" s="982">
        <f t="shared" si="64"/>
        <v>0</v>
      </c>
      <c r="O1397" s="982">
        <f t="shared" si="65"/>
        <v>8300000</v>
      </c>
      <c r="P1397" s="667"/>
      <c r="Q1397" s="667"/>
      <c r="R1397" s="667"/>
      <c r="S1397" s="667"/>
      <c r="T1397" s="667"/>
      <c r="U1397" s="667"/>
      <c r="V1397" s="667"/>
      <c r="W1397" s="667"/>
      <c r="X1397" s="667"/>
      <c r="Y1397" s="667"/>
      <c r="Z1397" s="667"/>
      <c r="AA1397" s="667"/>
      <c r="AB1397" s="667"/>
      <c r="AC1397" s="667"/>
      <c r="AD1397" s="667"/>
      <c r="AE1397" s="667"/>
      <c r="AF1397" s="667"/>
      <c r="AG1397" s="667"/>
      <c r="AH1397" s="667"/>
      <c r="AI1397" s="667"/>
      <c r="AJ1397" s="667"/>
    </row>
    <row r="1398" spans="1:162" s="672" customFormat="1" ht="24" customHeight="1">
      <c r="A1398" s="385"/>
      <c r="B1398" s="385"/>
      <c r="C1398" s="384" t="s">
        <v>592</v>
      </c>
      <c r="D1398" s="418" t="s">
        <v>745</v>
      </c>
      <c r="E1398" s="419">
        <v>8300000</v>
      </c>
      <c r="F1398" s="419">
        <v>0</v>
      </c>
      <c r="G1398" s="417">
        <v>8300000</v>
      </c>
      <c r="H1398" s="667"/>
      <c r="I1398" s="669"/>
      <c r="J1398" s="669"/>
      <c r="K1398" s="670" t="s">
        <v>592</v>
      </c>
      <c r="L1398" s="586" t="s">
        <v>4390</v>
      </c>
      <c r="M1398" s="982">
        <f t="shared" si="63"/>
        <v>8300000</v>
      </c>
      <c r="N1398" s="982">
        <f t="shared" si="64"/>
        <v>0</v>
      </c>
      <c r="O1398" s="982">
        <f t="shared" si="65"/>
        <v>8300000</v>
      </c>
      <c r="P1398" s="667"/>
      <c r="Q1398" s="667"/>
      <c r="R1398" s="667"/>
      <c r="S1398" s="667"/>
      <c r="T1398" s="667"/>
      <c r="U1398" s="667"/>
      <c r="V1398" s="667"/>
      <c r="W1398" s="667"/>
      <c r="X1398" s="667"/>
      <c r="Y1398" s="667"/>
      <c r="Z1398" s="667"/>
      <c r="AA1398" s="667"/>
      <c r="AB1398" s="667"/>
      <c r="AC1398" s="667"/>
      <c r="AD1398" s="667"/>
      <c r="AE1398" s="667"/>
      <c r="AF1398" s="667"/>
      <c r="AG1398" s="667"/>
      <c r="AH1398" s="667"/>
      <c r="AI1398" s="667"/>
      <c r="AJ1398" s="667"/>
      <c r="AK1398" s="668"/>
      <c r="AL1398" s="668"/>
      <c r="AM1398" s="668"/>
      <c r="AN1398" s="668"/>
      <c r="AO1398" s="668"/>
      <c r="AP1398" s="668"/>
      <c r="AQ1398" s="668"/>
      <c r="AR1398" s="668"/>
      <c r="AS1398" s="668"/>
      <c r="AT1398" s="668"/>
      <c r="AU1398" s="668"/>
      <c r="AV1398" s="668"/>
      <c r="AW1398" s="668"/>
      <c r="AX1398" s="668"/>
      <c r="AY1398" s="668"/>
      <c r="AZ1398" s="668"/>
      <c r="BA1398" s="668"/>
      <c r="BB1398" s="668"/>
      <c r="BC1398" s="668"/>
      <c r="BD1398" s="668"/>
      <c r="BE1398" s="668"/>
      <c r="BF1398" s="668"/>
      <c r="BG1398" s="668"/>
      <c r="BH1398" s="668"/>
      <c r="BI1398" s="668"/>
      <c r="BJ1398" s="668"/>
      <c r="BK1398" s="668"/>
      <c r="BL1398" s="668"/>
      <c r="BM1398" s="668"/>
      <c r="BN1398" s="668"/>
      <c r="BO1398" s="668"/>
      <c r="BP1398" s="668"/>
      <c r="BQ1398" s="668"/>
      <c r="BR1398" s="668"/>
      <c r="BS1398" s="668"/>
      <c r="BT1398" s="668"/>
      <c r="BU1398" s="668"/>
      <c r="BV1398" s="668"/>
      <c r="BW1398" s="668"/>
      <c r="BX1398" s="668"/>
      <c r="BY1398" s="668"/>
      <c r="BZ1398" s="668"/>
      <c r="CA1398" s="668"/>
      <c r="CB1398" s="668"/>
      <c r="CC1398" s="668"/>
      <c r="CD1398" s="668"/>
      <c r="CE1398" s="668"/>
      <c r="CF1398" s="668"/>
      <c r="CG1398" s="668"/>
      <c r="CH1398" s="668"/>
      <c r="CI1398" s="668"/>
      <c r="CJ1398" s="668"/>
      <c r="CK1398" s="668"/>
      <c r="CL1398" s="668"/>
      <c r="CM1398" s="668"/>
      <c r="CN1398" s="668"/>
      <c r="CO1398" s="668"/>
      <c r="CP1398" s="668"/>
      <c r="CQ1398" s="668"/>
      <c r="CR1398" s="668"/>
      <c r="CS1398" s="668"/>
      <c r="CT1398" s="668"/>
      <c r="CU1398" s="668"/>
      <c r="CV1398" s="668"/>
      <c r="CW1398" s="668"/>
      <c r="CX1398" s="668"/>
      <c r="CY1398" s="668"/>
      <c r="CZ1398" s="668"/>
      <c r="DA1398" s="668"/>
      <c r="DB1398" s="668"/>
      <c r="DC1398" s="668"/>
      <c r="DD1398" s="668"/>
      <c r="DE1398" s="668"/>
      <c r="DF1398" s="668"/>
      <c r="DG1398" s="668"/>
      <c r="DH1398" s="668"/>
      <c r="DI1398" s="668"/>
      <c r="DJ1398" s="668"/>
      <c r="DK1398" s="668"/>
      <c r="DL1398" s="668"/>
      <c r="DM1398" s="668"/>
      <c r="DN1398" s="668"/>
      <c r="DO1398" s="668"/>
      <c r="DP1398" s="668"/>
      <c r="DQ1398" s="668"/>
      <c r="DR1398" s="668"/>
      <c r="DS1398" s="668"/>
      <c r="DT1398" s="668"/>
      <c r="DU1398" s="668"/>
      <c r="DV1398" s="668"/>
      <c r="DW1398" s="668"/>
      <c r="DX1398" s="668"/>
      <c r="DY1398" s="668"/>
      <c r="DZ1398" s="668"/>
      <c r="EA1398" s="668"/>
      <c r="EB1398" s="668"/>
      <c r="EC1398" s="668"/>
      <c r="ED1398" s="668"/>
      <c r="EE1398" s="668"/>
      <c r="EF1398" s="668"/>
      <c r="EG1398" s="668"/>
      <c r="EH1398" s="668"/>
      <c r="EI1398" s="668"/>
      <c r="EJ1398" s="668"/>
      <c r="EK1398" s="668"/>
      <c r="EL1398" s="668"/>
      <c r="EM1398" s="668"/>
      <c r="EN1398" s="668"/>
      <c r="EO1398" s="668"/>
      <c r="EP1398" s="668"/>
      <c r="EQ1398" s="668"/>
      <c r="ER1398" s="668"/>
      <c r="ES1398" s="668"/>
      <c r="ET1398" s="668"/>
      <c r="EU1398" s="668"/>
      <c r="EV1398" s="668"/>
      <c r="EW1398" s="668"/>
      <c r="EX1398" s="668"/>
      <c r="EY1398" s="668"/>
      <c r="EZ1398" s="668"/>
      <c r="FA1398" s="668"/>
      <c r="FB1398" s="668"/>
      <c r="FC1398" s="668"/>
      <c r="FD1398" s="668"/>
      <c r="FE1398" s="668"/>
      <c r="FF1398" s="668"/>
    </row>
    <row r="1399" spans="1:162" s="672" customFormat="1" ht="24" customHeight="1">
      <c r="A1399" s="385"/>
      <c r="B1399" s="384" t="s">
        <v>603</v>
      </c>
      <c r="C1399" s="385"/>
      <c r="D1399" s="418" t="s">
        <v>1707</v>
      </c>
      <c r="E1399" s="419">
        <v>6560000</v>
      </c>
      <c r="F1399" s="419">
        <v>0</v>
      </c>
      <c r="G1399" s="417">
        <v>6560000</v>
      </c>
      <c r="H1399" s="667"/>
      <c r="I1399" s="669"/>
      <c r="J1399" s="670" t="s">
        <v>603</v>
      </c>
      <c r="K1399" s="669"/>
      <c r="L1399" s="586" t="s">
        <v>4333</v>
      </c>
      <c r="M1399" s="982">
        <f t="shared" si="63"/>
        <v>6560000</v>
      </c>
      <c r="N1399" s="982">
        <f t="shared" si="64"/>
        <v>0</v>
      </c>
      <c r="O1399" s="982">
        <f t="shared" si="65"/>
        <v>6560000</v>
      </c>
      <c r="P1399" s="667"/>
      <c r="Q1399" s="667"/>
      <c r="R1399" s="667"/>
      <c r="S1399" s="667"/>
      <c r="T1399" s="667"/>
      <c r="U1399" s="667"/>
      <c r="V1399" s="667"/>
      <c r="W1399" s="667"/>
      <c r="X1399" s="667"/>
      <c r="Y1399" s="667"/>
      <c r="Z1399" s="667"/>
      <c r="AA1399" s="667"/>
      <c r="AB1399" s="667"/>
      <c r="AC1399" s="667"/>
      <c r="AD1399" s="667"/>
      <c r="AE1399" s="667"/>
      <c r="AF1399" s="667"/>
      <c r="AG1399" s="667"/>
      <c r="AH1399" s="667"/>
      <c r="AI1399" s="667"/>
      <c r="AJ1399" s="667"/>
      <c r="AK1399" s="668"/>
      <c r="AL1399" s="668"/>
      <c r="AM1399" s="668"/>
      <c r="AN1399" s="668"/>
      <c r="AO1399" s="668"/>
      <c r="AP1399" s="668"/>
      <c r="AQ1399" s="668"/>
      <c r="AR1399" s="668"/>
      <c r="AS1399" s="668"/>
      <c r="AT1399" s="668"/>
      <c r="AU1399" s="668"/>
      <c r="AV1399" s="668"/>
      <c r="AW1399" s="668"/>
      <c r="AX1399" s="668"/>
      <c r="AY1399" s="668"/>
      <c r="AZ1399" s="668"/>
      <c r="BA1399" s="668"/>
      <c r="BB1399" s="668"/>
      <c r="BC1399" s="668"/>
      <c r="BD1399" s="668"/>
      <c r="BE1399" s="668"/>
      <c r="BF1399" s="668"/>
      <c r="BG1399" s="668"/>
      <c r="BH1399" s="668"/>
      <c r="BI1399" s="668"/>
      <c r="BJ1399" s="668"/>
      <c r="BK1399" s="668"/>
      <c r="BL1399" s="668"/>
      <c r="BM1399" s="668"/>
      <c r="BN1399" s="668"/>
      <c r="BO1399" s="668"/>
      <c r="BP1399" s="668"/>
      <c r="BQ1399" s="668"/>
      <c r="BR1399" s="668"/>
      <c r="BS1399" s="668"/>
      <c r="BT1399" s="668"/>
      <c r="BU1399" s="668"/>
      <c r="BV1399" s="668"/>
      <c r="BW1399" s="668"/>
      <c r="BX1399" s="668"/>
      <c r="BY1399" s="668"/>
      <c r="BZ1399" s="668"/>
      <c r="CA1399" s="668"/>
      <c r="CB1399" s="668"/>
      <c r="CC1399" s="668"/>
      <c r="CD1399" s="668"/>
      <c r="CE1399" s="668"/>
      <c r="CF1399" s="668"/>
      <c r="CG1399" s="668"/>
      <c r="CH1399" s="668"/>
      <c r="CI1399" s="668"/>
      <c r="CJ1399" s="668"/>
      <c r="CK1399" s="668"/>
      <c r="CL1399" s="668"/>
      <c r="CM1399" s="668"/>
      <c r="CN1399" s="668"/>
      <c r="CO1399" s="668"/>
      <c r="CP1399" s="668"/>
      <c r="CQ1399" s="668"/>
      <c r="CR1399" s="668"/>
      <c r="CS1399" s="668"/>
      <c r="CT1399" s="668"/>
      <c r="CU1399" s="668"/>
      <c r="CV1399" s="668"/>
      <c r="CW1399" s="668"/>
      <c r="CX1399" s="668"/>
      <c r="CY1399" s="668"/>
      <c r="CZ1399" s="668"/>
      <c r="DA1399" s="668"/>
      <c r="DB1399" s="668"/>
      <c r="DC1399" s="668"/>
      <c r="DD1399" s="668"/>
      <c r="DE1399" s="668"/>
      <c r="DF1399" s="668"/>
      <c r="DG1399" s="668"/>
      <c r="DH1399" s="668"/>
      <c r="DI1399" s="668"/>
      <c r="DJ1399" s="668"/>
      <c r="DK1399" s="668"/>
      <c r="DL1399" s="668"/>
      <c r="DM1399" s="668"/>
      <c r="DN1399" s="668"/>
      <c r="DO1399" s="668"/>
      <c r="DP1399" s="668"/>
      <c r="DQ1399" s="668"/>
      <c r="DR1399" s="668"/>
      <c r="DS1399" s="668"/>
      <c r="DT1399" s="668"/>
      <c r="DU1399" s="668"/>
      <c r="DV1399" s="668"/>
      <c r="DW1399" s="668"/>
      <c r="DX1399" s="668"/>
      <c r="DY1399" s="668"/>
      <c r="DZ1399" s="668"/>
      <c r="EA1399" s="668"/>
      <c r="EB1399" s="668"/>
      <c r="EC1399" s="668"/>
      <c r="ED1399" s="668"/>
      <c r="EE1399" s="668"/>
      <c r="EF1399" s="668"/>
      <c r="EG1399" s="668"/>
      <c r="EH1399" s="668"/>
      <c r="EI1399" s="668"/>
      <c r="EJ1399" s="668"/>
      <c r="EK1399" s="668"/>
      <c r="EL1399" s="668"/>
      <c r="EM1399" s="668"/>
      <c r="EN1399" s="668"/>
      <c r="EO1399" s="668"/>
      <c r="EP1399" s="668"/>
      <c r="EQ1399" s="668"/>
      <c r="ER1399" s="668"/>
      <c r="ES1399" s="668"/>
      <c r="ET1399" s="668"/>
      <c r="EU1399" s="668"/>
      <c r="EV1399" s="668"/>
      <c r="EW1399" s="668"/>
      <c r="EX1399" s="668"/>
      <c r="EY1399" s="668"/>
      <c r="EZ1399" s="668"/>
      <c r="FA1399" s="668"/>
      <c r="FB1399" s="668"/>
      <c r="FC1399" s="668"/>
      <c r="FD1399" s="668"/>
      <c r="FE1399" s="668"/>
      <c r="FF1399" s="668"/>
    </row>
    <row r="1400" spans="1:162" s="684" customFormat="1" ht="24" customHeight="1">
      <c r="A1400" s="385"/>
      <c r="B1400" s="385"/>
      <c r="C1400" s="384" t="s">
        <v>592</v>
      </c>
      <c r="D1400" s="418" t="s">
        <v>1729</v>
      </c>
      <c r="E1400" s="419">
        <v>6560000</v>
      </c>
      <c r="F1400" s="419">
        <v>0</v>
      </c>
      <c r="G1400" s="419">
        <v>6560000</v>
      </c>
      <c r="H1400" s="667"/>
      <c r="I1400" s="669"/>
      <c r="J1400" s="669"/>
      <c r="K1400" s="670" t="s">
        <v>592</v>
      </c>
      <c r="L1400" s="586" t="s">
        <v>4330</v>
      </c>
      <c r="M1400" s="982">
        <f t="shared" si="63"/>
        <v>6560000</v>
      </c>
      <c r="N1400" s="982">
        <f t="shared" si="64"/>
        <v>0</v>
      </c>
      <c r="O1400" s="982">
        <f t="shared" si="65"/>
        <v>6560000</v>
      </c>
      <c r="P1400" s="667"/>
      <c r="Q1400" s="667"/>
      <c r="R1400" s="667"/>
      <c r="S1400" s="667"/>
      <c r="T1400" s="667"/>
      <c r="U1400" s="667"/>
      <c r="V1400" s="667"/>
      <c r="W1400" s="667"/>
      <c r="X1400" s="667"/>
      <c r="Y1400" s="667"/>
      <c r="Z1400" s="667"/>
      <c r="AA1400" s="667"/>
      <c r="AB1400" s="667"/>
      <c r="AC1400" s="667"/>
      <c r="AD1400" s="667"/>
      <c r="AE1400" s="667"/>
      <c r="AF1400" s="667"/>
      <c r="AG1400" s="667"/>
      <c r="AH1400" s="667"/>
      <c r="AI1400" s="667"/>
      <c r="AJ1400" s="667"/>
      <c r="AK1400" s="668"/>
      <c r="AL1400" s="668"/>
      <c r="AM1400" s="668"/>
      <c r="AN1400" s="668"/>
      <c r="AO1400" s="668"/>
      <c r="AP1400" s="668"/>
      <c r="AQ1400" s="668"/>
      <c r="AR1400" s="668"/>
      <c r="AS1400" s="668"/>
      <c r="AT1400" s="668"/>
      <c r="AU1400" s="668"/>
      <c r="AV1400" s="668"/>
      <c r="AW1400" s="668"/>
      <c r="AX1400" s="668"/>
      <c r="AY1400" s="668"/>
      <c r="AZ1400" s="668"/>
      <c r="BA1400" s="668"/>
      <c r="BB1400" s="668"/>
      <c r="BC1400" s="668"/>
      <c r="BD1400" s="668"/>
      <c r="BE1400" s="668"/>
      <c r="BF1400" s="668"/>
      <c r="BG1400" s="668"/>
      <c r="BH1400" s="668"/>
      <c r="BI1400" s="668"/>
      <c r="BJ1400" s="668"/>
      <c r="BK1400" s="668"/>
      <c r="BL1400" s="668"/>
      <c r="BM1400" s="668"/>
      <c r="BN1400" s="668"/>
      <c r="BO1400" s="668"/>
      <c r="BP1400" s="668"/>
      <c r="BQ1400" s="668"/>
      <c r="BR1400" s="668"/>
      <c r="BS1400" s="668"/>
      <c r="BT1400" s="668"/>
      <c r="BU1400" s="668"/>
      <c r="BV1400" s="668"/>
      <c r="BW1400" s="668"/>
      <c r="BX1400" s="668"/>
      <c r="BY1400" s="668"/>
      <c r="BZ1400" s="668"/>
      <c r="CA1400" s="668"/>
      <c r="CB1400" s="668"/>
      <c r="CC1400" s="668"/>
      <c r="CD1400" s="668"/>
      <c r="CE1400" s="668"/>
      <c r="CF1400" s="668"/>
      <c r="CG1400" s="668"/>
      <c r="CH1400" s="668"/>
      <c r="CI1400" s="668"/>
      <c r="CJ1400" s="668"/>
      <c r="CK1400" s="668"/>
      <c r="CL1400" s="668"/>
      <c r="CM1400" s="668"/>
      <c r="CN1400" s="668"/>
      <c r="CO1400" s="668"/>
      <c r="CP1400" s="668"/>
      <c r="CQ1400" s="668"/>
      <c r="CR1400" s="668"/>
      <c r="CS1400" s="668"/>
      <c r="CT1400" s="668"/>
      <c r="CU1400" s="668"/>
      <c r="CV1400" s="668"/>
      <c r="CW1400" s="668"/>
      <c r="CX1400" s="668"/>
      <c r="CY1400" s="668"/>
      <c r="CZ1400" s="668"/>
      <c r="DA1400" s="668"/>
      <c r="DB1400" s="668"/>
      <c r="DC1400" s="668"/>
      <c r="DD1400" s="668"/>
      <c r="DE1400" s="668"/>
      <c r="DF1400" s="668"/>
      <c r="DG1400" s="668"/>
      <c r="DH1400" s="668"/>
      <c r="DI1400" s="668"/>
      <c r="DJ1400" s="668"/>
      <c r="DK1400" s="668"/>
      <c r="DL1400" s="668"/>
      <c r="DM1400" s="668"/>
      <c r="DN1400" s="668"/>
      <c r="DO1400" s="668"/>
      <c r="DP1400" s="668"/>
      <c r="DQ1400" s="668"/>
      <c r="DR1400" s="668"/>
      <c r="DS1400" s="668"/>
      <c r="DT1400" s="668"/>
      <c r="DU1400" s="668"/>
      <c r="DV1400" s="668"/>
      <c r="DW1400" s="668"/>
      <c r="DX1400" s="668"/>
      <c r="DY1400" s="668"/>
      <c r="DZ1400" s="668"/>
      <c r="EA1400" s="668"/>
      <c r="EB1400" s="668"/>
      <c r="EC1400" s="668"/>
      <c r="ED1400" s="668"/>
      <c r="EE1400" s="668"/>
      <c r="EF1400" s="668"/>
      <c r="EG1400" s="668"/>
      <c r="EH1400" s="668"/>
      <c r="EI1400" s="668"/>
      <c r="EJ1400" s="668"/>
      <c r="EK1400" s="668"/>
      <c r="EL1400" s="668"/>
      <c r="EM1400" s="668"/>
      <c r="EN1400" s="668"/>
      <c r="EO1400" s="668"/>
      <c r="EP1400" s="668"/>
      <c r="EQ1400" s="668"/>
      <c r="ER1400" s="668"/>
      <c r="ES1400" s="668"/>
      <c r="ET1400" s="668"/>
      <c r="EU1400" s="668"/>
      <c r="EV1400" s="668"/>
      <c r="EW1400" s="668"/>
      <c r="EX1400" s="668"/>
      <c r="EY1400" s="668"/>
      <c r="EZ1400" s="668"/>
      <c r="FA1400" s="668"/>
      <c r="FB1400" s="668"/>
      <c r="FC1400" s="668"/>
      <c r="FD1400" s="668"/>
      <c r="FE1400" s="668"/>
      <c r="FF1400" s="668"/>
    </row>
    <row r="1401" spans="1:162" s="678" customFormat="1" ht="24" customHeight="1" thickBot="1">
      <c r="A1401" s="436" t="s">
        <v>1769</v>
      </c>
      <c r="B1401" s="437"/>
      <c r="C1401" s="436"/>
      <c r="D1401" s="438" t="s">
        <v>1770</v>
      </c>
      <c r="E1401" s="439">
        <v>150870000</v>
      </c>
      <c r="F1401" s="439">
        <v>0</v>
      </c>
      <c r="G1401" s="439">
        <v>150870000</v>
      </c>
      <c r="H1401" s="667"/>
      <c r="I1401" s="692" t="s">
        <v>1769</v>
      </c>
      <c r="J1401" s="693"/>
      <c r="K1401" s="692"/>
      <c r="L1401" s="591" t="s">
        <v>4391</v>
      </c>
      <c r="M1401" s="980">
        <f t="shared" si="63"/>
        <v>150870000</v>
      </c>
      <c r="N1401" s="980">
        <f t="shared" si="64"/>
        <v>0</v>
      </c>
      <c r="O1401" s="980">
        <f t="shared" si="65"/>
        <v>150870000</v>
      </c>
      <c r="P1401" s="667"/>
      <c r="Q1401" s="667"/>
      <c r="R1401" s="667"/>
      <c r="S1401" s="667"/>
      <c r="T1401" s="667"/>
      <c r="U1401" s="667"/>
      <c r="V1401" s="667"/>
      <c r="W1401" s="667"/>
      <c r="X1401" s="667"/>
      <c r="Y1401" s="667"/>
      <c r="Z1401" s="667"/>
      <c r="AA1401" s="667"/>
      <c r="AB1401" s="667"/>
      <c r="AC1401" s="667"/>
      <c r="AD1401" s="667"/>
      <c r="AE1401" s="667"/>
      <c r="AF1401" s="667"/>
      <c r="AG1401" s="667"/>
      <c r="AH1401" s="667"/>
      <c r="AI1401" s="667"/>
      <c r="AJ1401" s="667"/>
      <c r="AK1401" s="668"/>
      <c r="AL1401" s="668"/>
      <c r="AM1401" s="668"/>
      <c r="AN1401" s="668"/>
      <c r="AO1401" s="668"/>
      <c r="AP1401" s="668"/>
      <c r="AQ1401" s="668"/>
      <c r="AR1401" s="668"/>
      <c r="AS1401" s="668"/>
      <c r="AT1401" s="668"/>
      <c r="AU1401" s="668"/>
      <c r="AV1401" s="668"/>
      <c r="AW1401" s="668"/>
      <c r="AX1401" s="668"/>
      <c r="AY1401" s="668"/>
      <c r="AZ1401" s="668"/>
      <c r="BA1401" s="668"/>
      <c r="BB1401" s="668"/>
      <c r="BC1401" s="668"/>
      <c r="BD1401" s="668"/>
      <c r="BE1401" s="668"/>
      <c r="BF1401" s="668"/>
      <c r="BG1401" s="668"/>
      <c r="BH1401" s="668"/>
      <c r="BI1401" s="668"/>
      <c r="BJ1401" s="668"/>
      <c r="BK1401" s="668"/>
      <c r="BL1401" s="668"/>
      <c r="BM1401" s="668"/>
      <c r="BN1401" s="668"/>
      <c r="BO1401" s="668"/>
      <c r="BP1401" s="668"/>
      <c r="BQ1401" s="668"/>
      <c r="BR1401" s="668"/>
      <c r="BS1401" s="668"/>
      <c r="BT1401" s="668"/>
      <c r="BU1401" s="668"/>
      <c r="BV1401" s="668"/>
      <c r="BW1401" s="668"/>
      <c r="BX1401" s="668"/>
      <c r="BY1401" s="668"/>
      <c r="BZ1401" s="668"/>
      <c r="CA1401" s="668"/>
      <c r="CB1401" s="668"/>
      <c r="CC1401" s="668"/>
      <c r="CD1401" s="668"/>
      <c r="CE1401" s="668"/>
      <c r="CF1401" s="668"/>
      <c r="CG1401" s="668"/>
      <c r="CH1401" s="668"/>
      <c r="CI1401" s="668"/>
      <c r="CJ1401" s="668"/>
      <c r="CK1401" s="668"/>
      <c r="CL1401" s="668"/>
      <c r="CM1401" s="668"/>
      <c r="CN1401" s="668"/>
      <c r="CO1401" s="668"/>
      <c r="CP1401" s="668"/>
      <c r="CQ1401" s="668"/>
      <c r="CR1401" s="668"/>
      <c r="CS1401" s="668"/>
      <c r="CT1401" s="668"/>
      <c r="CU1401" s="668"/>
      <c r="CV1401" s="668"/>
      <c r="CW1401" s="668"/>
      <c r="CX1401" s="668"/>
      <c r="CY1401" s="668"/>
      <c r="CZ1401" s="668"/>
      <c r="DA1401" s="668"/>
      <c r="DB1401" s="668"/>
      <c r="DC1401" s="668"/>
      <c r="DD1401" s="668"/>
      <c r="DE1401" s="668"/>
      <c r="DF1401" s="668"/>
      <c r="DG1401" s="668"/>
      <c r="DH1401" s="668"/>
      <c r="DI1401" s="668"/>
      <c r="DJ1401" s="668"/>
      <c r="DK1401" s="668"/>
      <c r="DL1401" s="668"/>
      <c r="DM1401" s="668"/>
      <c r="DN1401" s="668"/>
      <c r="DO1401" s="668"/>
      <c r="DP1401" s="668"/>
      <c r="DQ1401" s="668"/>
      <c r="DR1401" s="668"/>
      <c r="DS1401" s="668"/>
      <c r="DT1401" s="668"/>
      <c r="DU1401" s="668"/>
      <c r="DV1401" s="668"/>
      <c r="DW1401" s="668"/>
      <c r="DX1401" s="668"/>
      <c r="DY1401" s="668"/>
      <c r="DZ1401" s="668"/>
      <c r="EA1401" s="668"/>
      <c r="EB1401" s="668"/>
      <c r="EC1401" s="668"/>
      <c r="ED1401" s="668"/>
      <c r="EE1401" s="668"/>
      <c r="EF1401" s="668"/>
      <c r="EG1401" s="668"/>
      <c r="EH1401" s="668"/>
      <c r="EI1401" s="668"/>
      <c r="EJ1401" s="668"/>
      <c r="EK1401" s="668"/>
      <c r="EL1401" s="668"/>
      <c r="EM1401" s="668"/>
      <c r="EN1401" s="668"/>
      <c r="EO1401" s="668"/>
      <c r="EP1401" s="668"/>
      <c r="EQ1401" s="668"/>
      <c r="ER1401" s="668"/>
      <c r="ES1401" s="668"/>
      <c r="ET1401" s="668"/>
      <c r="EU1401" s="668"/>
      <c r="EV1401" s="668"/>
      <c r="EW1401" s="668"/>
      <c r="EX1401" s="668"/>
      <c r="EY1401" s="668"/>
      <c r="EZ1401" s="668"/>
      <c r="FA1401" s="668"/>
      <c r="FB1401" s="668"/>
      <c r="FC1401" s="668"/>
      <c r="FD1401" s="668"/>
      <c r="FE1401" s="668"/>
      <c r="FF1401" s="668"/>
    </row>
    <row r="1402" spans="1:162" s="668" customFormat="1" ht="24" customHeight="1" thickTop="1">
      <c r="A1402" s="414"/>
      <c r="B1402" s="414" t="s">
        <v>592</v>
      </c>
      <c r="C1402" s="415"/>
      <c r="D1402" s="416" t="s">
        <v>617</v>
      </c>
      <c r="E1402" s="417">
        <v>66475000</v>
      </c>
      <c r="F1402" s="417">
        <v>0</v>
      </c>
      <c r="G1402" s="417">
        <v>66475000</v>
      </c>
      <c r="H1402" s="667"/>
      <c r="I1402" s="665"/>
      <c r="J1402" s="665" t="s">
        <v>592</v>
      </c>
      <c r="K1402" s="666"/>
      <c r="L1402" s="585" t="s">
        <v>3339</v>
      </c>
      <c r="M1402" s="981">
        <f t="shared" si="63"/>
        <v>66475000</v>
      </c>
      <c r="N1402" s="981">
        <f t="shared" si="64"/>
        <v>0</v>
      </c>
      <c r="O1402" s="981">
        <f t="shared" si="65"/>
        <v>66475000</v>
      </c>
      <c r="P1402" s="667"/>
      <c r="Q1402" s="667"/>
      <c r="R1402" s="667"/>
      <c r="S1402" s="667"/>
      <c r="T1402" s="667"/>
      <c r="U1402" s="667"/>
      <c r="V1402" s="667"/>
      <c r="W1402" s="667"/>
      <c r="X1402" s="667"/>
      <c r="Y1402" s="667"/>
      <c r="Z1402" s="667"/>
      <c r="AA1402" s="667"/>
      <c r="AB1402" s="667"/>
      <c r="AC1402" s="667"/>
      <c r="AD1402" s="667"/>
      <c r="AE1402" s="667"/>
      <c r="AF1402" s="667"/>
      <c r="AG1402" s="667"/>
      <c r="AH1402" s="667"/>
      <c r="AI1402" s="667"/>
      <c r="AJ1402" s="667"/>
    </row>
    <row r="1403" spans="1:162" s="668" customFormat="1" ht="24" customHeight="1">
      <c r="A1403" s="385"/>
      <c r="B1403" s="384"/>
      <c r="C1403" s="385" t="s">
        <v>592</v>
      </c>
      <c r="D1403" s="418" t="s">
        <v>594</v>
      </c>
      <c r="E1403" s="419">
        <v>66475000</v>
      </c>
      <c r="F1403" s="419">
        <v>0</v>
      </c>
      <c r="G1403" s="417">
        <v>66475000</v>
      </c>
      <c r="H1403" s="667"/>
      <c r="I1403" s="669"/>
      <c r="J1403" s="670"/>
      <c r="K1403" s="669" t="s">
        <v>592</v>
      </c>
      <c r="L1403" s="586" t="s">
        <v>3327</v>
      </c>
      <c r="M1403" s="982">
        <f t="shared" si="63"/>
        <v>66475000</v>
      </c>
      <c r="N1403" s="982">
        <f t="shared" si="64"/>
        <v>0</v>
      </c>
      <c r="O1403" s="982">
        <f t="shared" si="65"/>
        <v>66475000</v>
      </c>
      <c r="P1403" s="667"/>
      <c r="Q1403" s="667"/>
      <c r="R1403" s="667"/>
      <c r="S1403" s="667"/>
      <c r="T1403" s="667"/>
      <c r="U1403" s="667"/>
      <c r="V1403" s="667"/>
      <c r="W1403" s="667"/>
      <c r="X1403" s="667"/>
      <c r="Y1403" s="667"/>
      <c r="Z1403" s="667"/>
      <c r="AA1403" s="667"/>
      <c r="AB1403" s="667"/>
      <c r="AC1403" s="667"/>
      <c r="AD1403" s="667"/>
      <c r="AE1403" s="667"/>
      <c r="AF1403" s="667"/>
      <c r="AG1403" s="667"/>
      <c r="AH1403" s="667"/>
      <c r="AI1403" s="667"/>
      <c r="AJ1403" s="667"/>
    </row>
    <row r="1404" spans="1:162" s="678" customFormat="1" ht="24" customHeight="1" thickBot="1">
      <c r="A1404" s="385"/>
      <c r="B1404" s="385" t="s">
        <v>595</v>
      </c>
      <c r="C1404" s="384"/>
      <c r="D1404" s="418" t="s">
        <v>1031</v>
      </c>
      <c r="E1404" s="419">
        <v>74395000</v>
      </c>
      <c r="F1404" s="419">
        <v>0</v>
      </c>
      <c r="G1404" s="417">
        <v>74395000</v>
      </c>
      <c r="H1404" s="667"/>
      <c r="I1404" s="669"/>
      <c r="J1404" s="669" t="s">
        <v>595</v>
      </c>
      <c r="K1404" s="670"/>
      <c r="L1404" s="586" t="s">
        <v>3708</v>
      </c>
      <c r="M1404" s="982">
        <f t="shared" si="63"/>
        <v>74395000</v>
      </c>
      <c r="N1404" s="982">
        <f t="shared" si="64"/>
        <v>0</v>
      </c>
      <c r="O1404" s="982">
        <f t="shared" si="65"/>
        <v>74395000</v>
      </c>
      <c r="P1404" s="667"/>
      <c r="Q1404" s="667"/>
      <c r="R1404" s="667"/>
      <c r="S1404" s="667"/>
      <c r="T1404" s="667"/>
      <c r="U1404" s="667"/>
      <c r="V1404" s="667"/>
      <c r="W1404" s="667"/>
      <c r="X1404" s="667"/>
      <c r="Y1404" s="667"/>
      <c r="Z1404" s="667"/>
      <c r="AA1404" s="667"/>
      <c r="AB1404" s="667"/>
      <c r="AC1404" s="667"/>
      <c r="AD1404" s="667"/>
      <c r="AE1404" s="667"/>
      <c r="AF1404" s="667"/>
      <c r="AG1404" s="667"/>
      <c r="AH1404" s="667"/>
      <c r="AI1404" s="667"/>
      <c r="AJ1404" s="667"/>
      <c r="AK1404" s="668"/>
      <c r="AL1404" s="668"/>
      <c r="AM1404" s="668"/>
      <c r="AN1404" s="668"/>
      <c r="AO1404" s="668"/>
      <c r="AP1404" s="668"/>
      <c r="AQ1404" s="668"/>
      <c r="AR1404" s="668"/>
      <c r="AS1404" s="668"/>
      <c r="AT1404" s="668"/>
      <c r="AU1404" s="668"/>
      <c r="AV1404" s="668"/>
      <c r="AW1404" s="668"/>
      <c r="AX1404" s="668"/>
      <c r="AY1404" s="668"/>
      <c r="AZ1404" s="668"/>
      <c r="BA1404" s="668"/>
      <c r="BB1404" s="668"/>
      <c r="BC1404" s="668"/>
      <c r="BD1404" s="668"/>
      <c r="BE1404" s="668"/>
      <c r="BF1404" s="668"/>
      <c r="BG1404" s="668"/>
      <c r="BH1404" s="668"/>
      <c r="BI1404" s="668"/>
      <c r="BJ1404" s="668"/>
      <c r="BK1404" s="668"/>
      <c r="BL1404" s="668"/>
      <c r="BM1404" s="668"/>
      <c r="BN1404" s="668"/>
      <c r="BO1404" s="668"/>
      <c r="BP1404" s="668"/>
      <c r="BQ1404" s="668"/>
      <c r="BR1404" s="668"/>
      <c r="BS1404" s="668"/>
      <c r="BT1404" s="668"/>
      <c r="BU1404" s="668"/>
      <c r="BV1404" s="668"/>
      <c r="BW1404" s="668"/>
      <c r="BX1404" s="668"/>
      <c r="BY1404" s="668"/>
      <c r="BZ1404" s="668"/>
      <c r="CA1404" s="668"/>
      <c r="CB1404" s="668"/>
      <c r="CC1404" s="668"/>
      <c r="CD1404" s="668"/>
      <c r="CE1404" s="668"/>
      <c r="CF1404" s="668"/>
      <c r="CG1404" s="668"/>
      <c r="CH1404" s="668"/>
      <c r="CI1404" s="668"/>
      <c r="CJ1404" s="668"/>
      <c r="CK1404" s="668"/>
      <c r="CL1404" s="668"/>
      <c r="CM1404" s="668"/>
      <c r="CN1404" s="668"/>
      <c r="CO1404" s="668"/>
      <c r="CP1404" s="668"/>
      <c r="CQ1404" s="668"/>
      <c r="CR1404" s="668"/>
      <c r="CS1404" s="668"/>
      <c r="CT1404" s="668"/>
      <c r="CU1404" s="668"/>
      <c r="CV1404" s="668"/>
      <c r="CW1404" s="668"/>
      <c r="CX1404" s="668"/>
      <c r="CY1404" s="668"/>
      <c r="CZ1404" s="668"/>
      <c r="DA1404" s="668"/>
      <c r="DB1404" s="668"/>
      <c r="DC1404" s="668"/>
      <c r="DD1404" s="668"/>
      <c r="DE1404" s="668"/>
      <c r="DF1404" s="668"/>
      <c r="DG1404" s="668"/>
      <c r="DH1404" s="668"/>
      <c r="DI1404" s="668"/>
      <c r="DJ1404" s="668"/>
      <c r="DK1404" s="668"/>
      <c r="DL1404" s="668"/>
      <c r="DM1404" s="668"/>
      <c r="DN1404" s="668"/>
      <c r="DO1404" s="668"/>
      <c r="DP1404" s="668"/>
      <c r="DQ1404" s="668"/>
      <c r="DR1404" s="668"/>
      <c r="DS1404" s="668"/>
      <c r="DT1404" s="668"/>
      <c r="DU1404" s="668"/>
      <c r="DV1404" s="668"/>
      <c r="DW1404" s="668"/>
      <c r="DX1404" s="668"/>
      <c r="DY1404" s="668"/>
      <c r="DZ1404" s="668"/>
      <c r="EA1404" s="668"/>
      <c r="EB1404" s="668"/>
      <c r="EC1404" s="668"/>
      <c r="ED1404" s="668"/>
      <c r="EE1404" s="668"/>
      <c r="EF1404" s="668"/>
      <c r="EG1404" s="668"/>
      <c r="EH1404" s="668"/>
      <c r="EI1404" s="668"/>
      <c r="EJ1404" s="668"/>
      <c r="EK1404" s="668"/>
      <c r="EL1404" s="668"/>
      <c r="EM1404" s="668"/>
      <c r="EN1404" s="668"/>
      <c r="EO1404" s="668"/>
      <c r="EP1404" s="668"/>
      <c r="EQ1404" s="668"/>
      <c r="ER1404" s="668"/>
      <c r="ES1404" s="668"/>
      <c r="ET1404" s="668"/>
      <c r="EU1404" s="668"/>
      <c r="EV1404" s="668"/>
      <c r="EW1404" s="668"/>
      <c r="EX1404" s="668"/>
      <c r="EY1404" s="668"/>
      <c r="EZ1404" s="668"/>
      <c r="FA1404" s="668"/>
      <c r="FB1404" s="668"/>
      <c r="FC1404" s="668"/>
      <c r="FD1404" s="668"/>
      <c r="FE1404" s="668"/>
      <c r="FF1404" s="668"/>
    </row>
    <row r="1405" spans="1:162" s="663" customFormat="1" ht="24" customHeight="1" thickTop="1">
      <c r="A1405" s="428"/>
      <c r="B1405" s="429"/>
      <c r="C1405" s="428" t="s">
        <v>592</v>
      </c>
      <c r="D1405" s="430" t="s">
        <v>1032</v>
      </c>
      <c r="E1405" s="431">
        <v>54395000</v>
      </c>
      <c r="F1405" s="431">
        <v>0</v>
      </c>
      <c r="G1405" s="417">
        <v>54395000</v>
      </c>
      <c r="H1405" s="662"/>
      <c r="I1405" s="679"/>
      <c r="J1405" s="680"/>
      <c r="K1405" s="679" t="s">
        <v>592</v>
      </c>
      <c r="L1405" s="588" t="s">
        <v>4339</v>
      </c>
      <c r="M1405" s="985">
        <f t="shared" si="63"/>
        <v>54395000</v>
      </c>
      <c r="N1405" s="985">
        <f t="shared" si="64"/>
        <v>0</v>
      </c>
      <c r="O1405" s="985">
        <f t="shared" si="65"/>
        <v>54395000</v>
      </c>
      <c r="P1405" s="662"/>
      <c r="Q1405" s="662"/>
      <c r="R1405" s="662"/>
      <c r="S1405" s="662"/>
      <c r="T1405" s="662"/>
      <c r="U1405" s="662"/>
      <c r="V1405" s="662"/>
      <c r="W1405" s="662"/>
      <c r="X1405" s="662"/>
      <c r="Y1405" s="662"/>
      <c r="Z1405" s="662"/>
      <c r="AA1405" s="662"/>
      <c r="AB1405" s="662"/>
      <c r="AC1405" s="662"/>
      <c r="AD1405" s="662"/>
      <c r="AE1405" s="662"/>
      <c r="AF1405" s="662"/>
      <c r="AG1405" s="662"/>
      <c r="AH1405" s="662"/>
      <c r="AI1405" s="662"/>
      <c r="AJ1405" s="662"/>
    </row>
    <row r="1406" spans="1:162" s="684" customFormat="1" ht="24" customHeight="1">
      <c r="A1406" s="385"/>
      <c r="B1406" s="385"/>
      <c r="C1406" s="384" t="s">
        <v>595</v>
      </c>
      <c r="D1406" s="418" t="s">
        <v>1704</v>
      </c>
      <c r="E1406" s="419">
        <v>20000000</v>
      </c>
      <c r="F1406" s="419">
        <v>0</v>
      </c>
      <c r="G1406" s="419">
        <v>20000000</v>
      </c>
      <c r="H1406" s="667"/>
      <c r="I1406" s="669"/>
      <c r="J1406" s="669"/>
      <c r="K1406" s="670" t="s">
        <v>595</v>
      </c>
      <c r="L1406" s="586" t="s">
        <v>4326</v>
      </c>
      <c r="M1406" s="982">
        <f t="shared" si="63"/>
        <v>20000000</v>
      </c>
      <c r="N1406" s="982">
        <f t="shared" si="64"/>
        <v>0</v>
      </c>
      <c r="O1406" s="982">
        <f t="shared" si="65"/>
        <v>20000000</v>
      </c>
      <c r="P1406" s="667"/>
      <c r="Q1406" s="667"/>
      <c r="R1406" s="667"/>
      <c r="S1406" s="667"/>
      <c r="T1406" s="667"/>
      <c r="U1406" s="667"/>
      <c r="V1406" s="667"/>
      <c r="W1406" s="667"/>
      <c r="X1406" s="667"/>
      <c r="Y1406" s="667"/>
      <c r="Z1406" s="667"/>
      <c r="AA1406" s="667"/>
      <c r="AB1406" s="667"/>
      <c r="AC1406" s="667"/>
      <c r="AD1406" s="667"/>
      <c r="AE1406" s="667"/>
      <c r="AF1406" s="667"/>
      <c r="AG1406" s="667"/>
      <c r="AH1406" s="667"/>
      <c r="AI1406" s="667"/>
      <c r="AJ1406" s="667"/>
      <c r="AK1406" s="668"/>
      <c r="AL1406" s="668"/>
      <c r="AM1406" s="668"/>
      <c r="AN1406" s="668"/>
      <c r="AO1406" s="668"/>
      <c r="AP1406" s="668"/>
      <c r="AQ1406" s="668"/>
      <c r="AR1406" s="668"/>
      <c r="AS1406" s="668"/>
      <c r="AT1406" s="668"/>
      <c r="AU1406" s="668"/>
      <c r="AV1406" s="668"/>
      <c r="AW1406" s="668"/>
      <c r="AX1406" s="668"/>
      <c r="AY1406" s="668"/>
      <c r="AZ1406" s="668"/>
      <c r="BA1406" s="668"/>
      <c r="BB1406" s="668"/>
      <c r="BC1406" s="668"/>
      <c r="BD1406" s="668"/>
      <c r="BE1406" s="668"/>
      <c r="BF1406" s="668"/>
      <c r="BG1406" s="668"/>
      <c r="BH1406" s="668"/>
      <c r="BI1406" s="668"/>
      <c r="BJ1406" s="668"/>
      <c r="BK1406" s="668"/>
      <c r="BL1406" s="668"/>
      <c r="BM1406" s="668"/>
      <c r="BN1406" s="668"/>
      <c r="BO1406" s="668"/>
      <c r="BP1406" s="668"/>
      <c r="BQ1406" s="668"/>
      <c r="BR1406" s="668"/>
      <c r="BS1406" s="668"/>
      <c r="BT1406" s="668"/>
      <c r="BU1406" s="668"/>
      <c r="BV1406" s="668"/>
      <c r="BW1406" s="668"/>
      <c r="BX1406" s="668"/>
      <c r="BY1406" s="668"/>
      <c r="BZ1406" s="668"/>
      <c r="CA1406" s="668"/>
      <c r="CB1406" s="668"/>
      <c r="CC1406" s="668"/>
      <c r="CD1406" s="668"/>
      <c r="CE1406" s="668"/>
      <c r="CF1406" s="668"/>
      <c r="CG1406" s="668"/>
      <c r="CH1406" s="668"/>
      <c r="CI1406" s="668"/>
      <c r="CJ1406" s="668"/>
      <c r="CK1406" s="668"/>
      <c r="CL1406" s="668"/>
      <c r="CM1406" s="668"/>
      <c r="CN1406" s="668"/>
      <c r="CO1406" s="668"/>
      <c r="CP1406" s="668"/>
      <c r="CQ1406" s="668"/>
      <c r="CR1406" s="668"/>
      <c r="CS1406" s="668"/>
      <c r="CT1406" s="668"/>
      <c r="CU1406" s="668"/>
      <c r="CV1406" s="668"/>
      <c r="CW1406" s="668"/>
      <c r="CX1406" s="668"/>
      <c r="CY1406" s="668"/>
      <c r="CZ1406" s="668"/>
      <c r="DA1406" s="668"/>
      <c r="DB1406" s="668"/>
      <c r="DC1406" s="668"/>
      <c r="DD1406" s="668"/>
      <c r="DE1406" s="668"/>
      <c r="DF1406" s="668"/>
      <c r="DG1406" s="668"/>
      <c r="DH1406" s="668"/>
      <c r="DI1406" s="668"/>
      <c r="DJ1406" s="668"/>
      <c r="DK1406" s="668"/>
      <c r="DL1406" s="668"/>
      <c r="DM1406" s="668"/>
      <c r="DN1406" s="668"/>
      <c r="DO1406" s="668"/>
      <c r="DP1406" s="668"/>
      <c r="DQ1406" s="668"/>
      <c r="DR1406" s="668"/>
      <c r="DS1406" s="668"/>
      <c r="DT1406" s="668"/>
      <c r="DU1406" s="668"/>
      <c r="DV1406" s="668"/>
      <c r="DW1406" s="668"/>
      <c r="DX1406" s="668"/>
      <c r="DY1406" s="668"/>
      <c r="DZ1406" s="668"/>
      <c r="EA1406" s="668"/>
      <c r="EB1406" s="668"/>
      <c r="EC1406" s="668"/>
      <c r="ED1406" s="668"/>
      <c r="EE1406" s="668"/>
      <c r="EF1406" s="668"/>
      <c r="EG1406" s="668"/>
      <c r="EH1406" s="668"/>
      <c r="EI1406" s="668"/>
      <c r="EJ1406" s="668"/>
      <c r="EK1406" s="668"/>
      <c r="EL1406" s="668"/>
      <c r="EM1406" s="668"/>
      <c r="EN1406" s="668"/>
      <c r="EO1406" s="668"/>
      <c r="EP1406" s="668"/>
      <c r="EQ1406" s="668"/>
      <c r="ER1406" s="668"/>
      <c r="ES1406" s="668"/>
      <c r="ET1406" s="668"/>
      <c r="EU1406" s="668"/>
      <c r="EV1406" s="668"/>
      <c r="EW1406" s="668"/>
      <c r="EX1406" s="668"/>
      <c r="EY1406" s="668"/>
      <c r="EZ1406" s="668"/>
      <c r="FA1406" s="668"/>
      <c r="FB1406" s="668"/>
      <c r="FC1406" s="668"/>
      <c r="FD1406" s="668"/>
      <c r="FE1406" s="668"/>
      <c r="FF1406" s="668"/>
    </row>
    <row r="1407" spans="1:162" s="672" customFormat="1" ht="24" customHeight="1">
      <c r="A1407" s="415"/>
      <c r="B1407" s="414" t="s">
        <v>599</v>
      </c>
      <c r="C1407" s="414"/>
      <c r="D1407" s="416" t="s">
        <v>1048</v>
      </c>
      <c r="E1407" s="417">
        <v>4000000</v>
      </c>
      <c r="F1407" s="417">
        <v>0</v>
      </c>
      <c r="G1407" s="417">
        <v>4000000</v>
      </c>
      <c r="H1407" s="667"/>
      <c r="I1407" s="666"/>
      <c r="J1407" s="665" t="s">
        <v>599</v>
      </c>
      <c r="K1407" s="665"/>
      <c r="L1407" s="585" t="s">
        <v>3426</v>
      </c>
      <c r="M1407" s="981">
        <f t="shared" si="63"/>
        <v>4000000</v>
      </c>
      <c r="N1407" s="981">
        <f t="shared" si="64"/>
        <v>0</v>
      </c>
      <c r="O1407" s="981">
        <f t="shared" si="65"/>
        <v>4000000</v>
      </c>
      <c r="P1407" s="667"/>
      <c r="Q1407" s="667"/>
      <c r="R1407" s="667"/>
      <c r="S1407" s="667"/>
      <c r="T1407" s="667"/>
      <c r="U1407" s="667"/>
      <c r="V1407" s="667"/>
      <c r="W1407" s="667"/>
      <c r="X1407" s="667"/>
      <c r="Y1407" s="667"/>
      <c r="Z1407" s="667"/>
      <c r="AA1407" s="667"/>
      <c r="AB1407" s="667"/>
      <c r="AC1407" s="667"/>
      <c r="AD1407" s="667"/>
      <c r="AE1407" s="667"/>
      <c r="AF1407" s="667"/>
      <c r="AG1407" s="667"/>
      <c r="AH1407" s="667"/>
      <c r="AI1407" s="667"/>
      <c r="AJ1407" s="667"/>
      <c r="AK1407" s="668"/>
      <c r="AL1407" s="668"/>
      <c r="AM1407" s="668"/>
      <c r="AN1407" s="668"/>
      <c r="AO1407" s="668"/>
      <c r="AP1407" s="668"/>
      <c r="AQ1407" s="668"/>
      <c r="AR1407" s="668"/>
      <c r="AS1407" s="668"/>
      <c r="AT1407" s="668"/>
      <c r="AU1407" s="668"/>
      <c r="AV1407" s="668"/>
      <c r="AW1407" s="668"/>
      <c r="AX1407" s="668"/>
      <c r="AY1407" s="668"/>
      <c r="AZ1407" s="668"/>
      <c r="BA1407" s="668"/>
      <c r="BB1407" s="668"/>
      <c r="BC1407" s="668"/>
      <c r="BD1407" s="668"/>
      <c r="BE1407" s="668"/>
      <c r="BF1407" s="668"/>
      <c r="BG1407" s="668"/>
      <c r="BH1407" s="668"/>
      <c r="BI1407" s="668"/>
      <c r="BJ1407" s="668"/>
      <c r="BK1407" s="668"/>
      <c r="BL1407" s="668"/>
      <c r="BM1407" s="668"/>
      <c r="BN1407" s="668"/>
      <c r="BO1407" s="668"/>
      <c r="BP1407" s="668"/>
      <c r="BQ1407" s="668"/>
      <c r="BR1407" s="668"/>
      <c r="BS1407" s="668"/>
      <c r="BT1407" s="668"/>
      <c r="BU1407" s="668"/>
      <c r="BV1407" s="668"/>
      <c r="BW1407" s="668"/>
      <c r="BX1407" s="668"/>
      <c r="BY1407" s="668"/>
      <c r="BZ1407" s="668"/>
      <c r="CA1407" s="668"/>
      <c r="CB1407" s="668"/>
      <c r="CC1407" s="668"/>
      <c r="CD1407" s="668"/>
      <c r="CE1407" s="668"/>
      <c r="CF1407" s="668"/>
      <c r="CG1407" s="668"/>
      <c r="CH1407" s="668"/>
      <c r="CI1407" s="668"/>
      <c r="CJ1407" s="668"/>
      <c r="CK1407" s="668"/>
      <c r="CL1407" s="668"/>
      <c r="CM1407" s="668"/>
      <c r="CN1407" s="668"/>
      <c r="CO1407" s="668"/>
      <c r="CP1407" s="668"/>
      <c r="CQ1407" s="668"/>
      <c r="CR1407" s="668"/>
      <c r="CS1407" s="668"/>
      <c r="CT1407" s="668"/>
      <c r="CU1407" s="668"/>
      <c r="CV1407" s="668"/>
      <c r="CW1407" s="668"/>
      <c r="CX1407" s="668"/>
      <c r="CY1407" s="668"/>
      <c r="CZ1407" s="668"/>
      <c r="DA1407" s="668"/>
      <c r="DB1407" s="668"/>
      <c r="DC1407" s="668"/>
      <c r="DD1407" s="668"/>
      <c r="DE1407" s="668"/>
      <c r="DF1407" s="668"/>
      <c r="DG1407" s="668"/>
      <c r="DH1407" s="668"/>
      <c r="DI1407" s="668"/>
      <c r="DJ1407" s="668"/>
      <c r="DK1407" s="668"/>
      <c r="DL1407" s="668"/>
      <c r="DM1407" s="668"/>
      <c r="DN1407" s="668"/>
      <c r="DO1407" s="668"/>
      <c r="DP1407" s="668"/>
      <c r="DQ1407" s="668"/>
      <c r="DR1407" s="668"/>
      <c r="DS1407" s="668"/>
      <c r="DT1407" s="668"/>
      <c r="DU1407" s="668"/>
      <c r="DV1407" s="668"/>
      <c r="DW1407" s="668"/>
      <c r="DX1407" s="668"/>
      <c r="DY1407" s="668"/>
      <c r="DZ1407" s="668"/>
      <c r="EA1407" s="668"/>
      <c r="EB1407" s="668"/>
      <c r="EC1407" s="668"/>
      <c r="ED1407" s="668"/>
      <c r="EE1407" s="668"/>
      <c r="EF1407" s="668"/>
      <c r="EG1407" s="668"/>
      <c r="EH1407" s="668"/>
      <c r="EI1407" s="668"/>
      <c r="EJ1407" s="668"/>
      <c r="EK1407" s="668"/>
      <c r="EL1407" s="668"/>
      <c r="EM1407" s="668"/>
      <c r="EN1407" s="668"/>
      <c r="EO1407" s="668"/>
      <c r="EP1407" s="668"/>
      <c r="EQ1407" s="668"/>
      <c r="ER1407" s="668"/>
      <c r="ES1407" s="668"/>
      <c r="ET1407" s="668"/>
      <c r="EU1407" s="668"/>
      <c r="EV1407" s="668"/>
      <c r="EW1407" s="668"/>
      <c r="EX1407" s="668"/>
      <c r="EY1407" s="668"/>
      <c r="EZ1407" s="668"/>
      <c r="FA1407" s="668"/>
      <c r="FB1407" s="668"/>
      <c r="FC1407" s="668"/>
      <c r="FD1407" s="668"/>
      <c r="FE1407" s="668"/>
      <c r="FF1407" s="668"/>
    </row>
    <row r="1408" spans="1:162" s="672" customFormat="1" ht="24" customHeight="1">
      <c r="A1408" s="414"/>
      <c r="B1408" s="415"/>
      <c r="C1408" s="414" t="s">
        <v>592</v>
      </c>
      <c r="D1408" s="416" t="s">
        <v>745</v>
      </c>
      <c r="E1408" s="417">
        <v>4000000</v>
      </c>
      <c r="F1408" s="417">
        <v>0</v>
      </c>
      <c r="G1408" s="417">
        <v>4000000</v>
      </c>
      <c r="H1408" s="667"/>
      <c r="I1408" s="665"/>
      <c r="J1408" s="666"/>
      <c r="K1408" s="665" t="s">
        <v>592</v>
      </c>
      <c r="L1408" s="585" t="s">
        <v>3427</v>
      </c>
      <c r="M1408" s="981">
        <f t="shared" si="63"/>
        <v>4000000</v>
      </c>
      <c r="N1408" s="981">
        <f t="shared" si="64"/>
        <v>0</v>
      </c>
      <c r="O1408" s="981">
        <f t="shared" si="65"/>
        <v>4000000</v>
      </c>
      <c r="P1408" s="667"/>
      <c r="Q1408" s="667"/>
      <c r="R1408" s="667"/>
      <c r="S1408" s="667"/>
      <c r="T1408" s="667"/>
      <c r="U1408" s="667"/>
      <c r="V1408" s="667"/>
      <c r="W1408" s="667"/>
      <c r="X1408" s="667"/>
      <c r="Y1408" s="667"/>
      <c r="Z1408" s="667"/>
      <c r="AA1408" s="667"/>
      <c r="AB1408" s="667"/>
      <c r="AC1408" s="667"/>
      <c r="AD1408" s="667"/>
      <c r="AE1408" s="667"/>
      <c r="AF1408" s="667"/>
      <c r="AG1408" s="667"/>
      <c r="AH1408" s="667"/>
      <c r="AI1408" s="667"/>
      <c r="AJ1408" s="667"/>
      <c r="AK1408" s="668"/>
      <c r="AL1408" s="668"/>
      <c r="AM1408" s="668"/>
      <c r="AN1408" s="668"/>
      <c r="AO1408" s="668"/>
      <c r="AP1408" s="668"/>
      <c r="AQ1408" s="668"/>
      <c r="AR1408" s="668"/>
      <c r="AS1408" s="668"/>
      <c r="AT1408" s="668"/>
      <c r="AU1408" s="668"/>
      <c r="AV1408" s="668"/>
      <c r="AW1408" s="668"/>
      <c r="AX1408" s="668"/>
      <c r="AY1408" s="668"/>
      <c r="AZ1408" s="668"/>
      <c r="BA1408" s="668"/>
      <c r="BB1408" s="668"/>
      <c r="BC1408" s="668"/>
      <c r="BD1408" s="668"/>
      <c r="BE1408" s="668"/>
      <c r="BF1408" s="668"/>
      <c r="BG1408" s="668"/>
      <c r="BH1408" s="668"/>
      <c r="BI1408" s="668"/>
      <c r="BJ1408" s="668"/>
      <c r="BK1408" s="668"/>
      <c r="BL1408" s="668"/>
      <c r="BM1408" s="668"/>
      <c r="BN1408" s="668"/>
      <c r="BO1408" s="668"/>
      <c r="BP1408" s="668"/>
      <c r="BQ1408" s="668"/>
      <c r="BR1408" s="668"/>
      <c r="BS1408" s="668"/>
      <c r="BT1408" s="668"/>
      <c r="BU1408" s="668"/>
      <c r="BV1408" s="668"/>
      <c r="BW1408" s="668"/>
      <c r="BX1408" s="668"/>
      <c r="BY1408" s="668"/>
      <c r="BZ1408" s="668"/>
      <c r="CA1408" s="668"/>
      <c r="CB1408" s="668"/>
      <c r="CC1408" s="668"/>
      <c r="CD1408" s="668"/>
      <c r="CE1408" s="668"/>
      <c r="CF1408" s="668"/>
      <c r="CG1408" s="668"/>
      <c r="CH1408" s="668"/>
      <c r="CI1408" s="668"/>
      <c r="CJ1408" s="668"/>
      <c r="CK1408" s="668"/>
      <c r="CL1408" s="668"/>
      <c r="CM1408" s="668"/>
      <c r="CN1408" s="668"/>
      <c r="CO1408" s="668"/>
      <c r="CP1408" s="668"/>
      <c r="CQ1408" s="668"/>
      <c r="CR1408" s="668"/>
      <c r="CS1408" s="668"/>
      <c r="CT1408" s="668"/>
      <c r="CU1408" s="668"/>
      <c r="CV1408" s="668"/>
      <c r="CW1408" s="668"/>
      <c r="CX1408" s="668"/>
      <c r="CY1408" s="668"/>
      <c r="CZ1408" s="668"/>
      <c r="DA1408" s="668"/>
      <c r="DB1408" s="668"/>
      <c r="DC1408" s="668"/>
      <c r="DD1408" s="668"/>
      <c r="DE1408" s="668"/>
      <c r="DF1408" s="668"/>
      <c r="DG1408" s="668"/>
      <c r="DH1408" s="668"/>
      <c r="DI1408" s="668"/>
      <c r="DJ1408" s="668"/>
      <c r="DK1408" s="668"/>
      <c r="DL1408" s="668"/>
      <c r="DM1408" s="668"/>
      <c r="DN1408" s="668"/>
      <c r="DO1408" s="668"/>
      <c r="DP1408" s="668"/>
      <c r="DQ1408" s="668"/>
      <c r="DR1408" s="668"/>
      <c r="DS1408" s="668"/>
      <c r="DT1408" s="668"/>
      <c r="DU1408" s="668"/>
      <c r="DV1408" s="668"/>
      <c r="DW1408" s="668"/>
      <c r="DX1408" s="668"/>
      <c r="DY1408" s="668"/>
      <c r="DZ1408" s="668"/>
      <c r="EA1408" s="668"/>
      <c r="EB1408" s="668"/>
      <c r="EC1408" s="668"/>
      <c r="ED1408" s="668"/>
      <c r="EE1408" s="668"/>
      <c r="EF1408" s="668"/>
      <c r="EG1408" s="668"/>
      <c r="EH1408" s="668"/>
      <c r="EI1408" s="668"/>
      <c r="EJ1408" s="668"/>
      <c r="EK1408" s="668"/>
      <c r="EL1408" s="668"/>
      <c r="EM1408" s="668"/>
      <c r="EN1408" s="668"/>
      <c r="EO1408" s="668"/>
      <c r="EP1408" s="668"/>
      <c r="EQ1408" s="668"/>
      <c r="ER1408" s="668"/>
      <c r="ES1408" s="668"/>
      <c r="ET1408" s="668"/>
      <c r="EU1408" s="668"/>
      <c r="EV1408" s="668"/>
      <c r="EW1408" s="668"/>
      <c r="EX1408" s="668"/>
      <c r="EY1408" s="668"/>
      <c r="EZ1408" s="668"/>
      <c r="FA1408" s="668"/>
      <c r="FB1408" s="668"/>
      <c r="FC1408" s="668"/>
      <c r="FD1408" s="668"/>
      <c r="FE1408" s="668"/>
      <c r="FF1408" s="668"/>
    </row>
    <row r="1409" spans="1:162" s="672" customFormat="1" ht="24" customHeight="1">
      <c r="A1409" s="385"/>
      <c r="B1409" s="385" t="s">
        <v>603</v>
      </c>
      <c r="C1409" s="384"/>
      <c r="D1409" s="418" t="s">
        <v>1707</v>
      </c>
      <c r="E1409" s="419">
        <v>6000000</v>
      </c>
      <c r="F1409" s="419">
        <v>0</v>
      </c>
      <c r="G1409" s="417">
        <v>6000000</v>
      </c>
      <c r="H1409" s="667"/>
      <c r="I1409" s="669"/>
      <c r="J1409" s="669" t="s">
        <v>603</v>
      </c>
      <c r="K1409" s="670"/>
      <c r="L1409" s="586" t="s">
        <v>4329</v>
      </c>
      <c r="M1409" s="982">
        <f t="shared" si="63"/>
        <v>6000000</v>
      </c>
      <c r="N1409" s="982">
        <f t="shared" si="64"/>
        <v>0</v>
      </c>
      <c r="O1409" s="982">
        <f t="shared" si="65"/>
        <v>6000000</v>
      </c>
      <c r="P1409" s="667"/>
      <c r="Q1409" s="667"/>
      <c r="R1409" s="667"/>
      <c r="S1409" s="667"/>
      <c r="T1409" s="667"/>
      <c r="U1409" s="667"/>
      <c r="V1409" s="667"/>
      <c r="W1409" s="667"/>
      <c r="X1409" s="667"/>
      <c r="Y1409" s="667"/>
      <c r="Z1409" s="667"/>
      <c r="AA1409" s="667"/>
      <c r="AB1409" s="667"/>
      <c r="AC1409" s="667"/>
      <c r="AD1409" s="667"/>
      <c r="AE1409" s="667"/>
      <c r="AF1409" s="667"/>
      <c r="AG1409" s="667"/>
      <c r="AH1409" s="667"/>
      <c r="AI1409" s="667"/>
      <c r="AJ1409" s="667"/>
      <c r="AK1409" s="668"/>
      <c r="AL1409" s="668"/>
      <c r="AM1409" s="668"/>
      <c r="AN1409" s="668"/>
      <c r="AO1409" s="668"/>
      <c r="AP1409" s="668"/>
      <c r="AQ1409" s="668"/>
      <c r="AR1409" s="668"/>
      <c r="AS1409" s="668"/>
      <c r="AT1409" s="668"/>
      <c r="AU1409" s="668"/>
      <c r="AV1409" s="668"/>
      <c r="AW1409" s="668"/>
      <c r="AX1409" s="668"/>
      <c r="AY1409" s="668"/>
      <c r="AZ1409" s="668"/>
      <c r="BA1409" s="668"/>
      <c r="BB1409" s="668"/>
      <c r="BC1409" s="668"/>
      <c r="BD1409" s="668"/>
      <c r="BE1409" s="668"/>
      <c r="BF1409" s="668"/>
      <c r="BG1409" s="668"/>
      <c r="BH1409" s="668"/>
      <c r="BI1409" s="668"/>
      <c r="BJ1409" s="668"/>
      <c r="BK1409" s="668"/>
      <c r="BL1409" s="668"/>
      <c r="BM1409" s="668"/>
      <c r="BN1409" s="668"/>
      <c r="BO1409" s="668"/>
      <c r="BP1409" s="668"/>
      <c r="BQ1409" s="668"/>
      <c r="BR1409" s="668"/>
      <c r="BS1409" s="668"/>
      <c r="BT1409" s="668"/>
      <c r="BU1409" s="668"/>
      <c r="BV1409" s="668"/>
      <c r="BW1409" s="668"/>
      <c r="BX1409" s="668"/>
      <c r="BY1409" s="668"/>
      <c r="BZ1409" s="668"/>
      <c r="CA1409" s="668"/>
      <c r="CB1409" s="668"/>
      <c r="CC1409" s="668"/>
      <c r="CD1409" s="668"/>
      <c r="CE1409" s="668"/>
      <c r="CF1409" s="668"/>
      <c r="CG1409" s="668"/>
      <c r="CH1409" s="668"/>
      <c r="CI1409" s="668"/>
      <c r="CJ1409" s="668"/>
      <c r="CK1409" s="668"/>
      <c r="CL1409" s="668"/>
      <c r="CM1409" s="668"/>
      <c r="CN1409" s="668"/>
      <c r="CO1409" s="668"/>
      <c r="CP1409" s="668"/>
      <c r="CQ1409" s="668"/>
      <c r="CR1409" s="668"/>
      <c r="CS1409" s="668"/>
      <c r="CT1409" s="668"/>
      <c r="CU1409" s="668"/>
      <c r="CV1409" s="668"/>
      <c r="CW1409" s="668"/>
      <c r="CX1409" s="668"/>
      <c r="CY1409" s="668"/>
      <c r="CZ1409" s="668"/>
      <c r="DA1409" s="668"/>
      <c r="DB1409" s="668"/>
      <c r="DC1409" s="668"/>
      <c r="DD1409" s="668"/>
      <c r="DE1409" s="668"/>
      <c r="DF1409" s="668"/>
      <c r="DG1409" s="668"/>
      <c r="DH1409" s="668"/>
      <c r="DI1409" s="668"/>
      <c r="DJ1409" s="668"/>
      <c r="DK1409" s="668"/>
      <c r="DL1409" s="668"/>
      <c r="DM1409" s="668"/>
      <c r="DN1409" s="668"/>
      <c r="DO1409" s="668"/>
      <c r="DP1409" s="668"/>
      <c r="DQ1409" s="668"/>
      <c r="DR1409" s="668"/>
      <c r="DS1409" s="668"/>
      <c r="DT1409" s="668"/>
      <c r="DU1409" s="668"/>
      <c r="DV1409" s="668"/>
      <c r="DW1409" s="668"/>
      <c r="DX1409" s="668"/>
      <c r="DY1409" s="668"/>
      <c r="DZ1409" s="668"/>
      <c r="EA1409" s="668"/>
      <c r="EB1409" s="668"/>
      <c r="EC1409" s="668"/>
      <c r="ED1409" s="668"/>
      <c r="EE1409" s="668"/>
      <c r="EF1409" s="668"/>
      <c r="EG1409" s="668"/>
      <c r="EH1409" s="668"/>
      <c r="EI1409" s="668"/>
      <c r="EJ1409" s="668"/>
      <c r="EK1409" s="668"/>
      <c r="EL1409" s="668"/>
      <c r="EM1409" s="668"/>
      <c r="EN1409" s="668"/>
      <c r="EO1409" s="668"/>
      <c r="EP1409" s="668"/>
      <c r="EQ1409" s="668"/>
      <c r="ER1409" s="668"/>
      <c r="ES1409" s="668"/>
      <c r="ET1409" s="668"/>
      <c r="EU1409" s="668"/>
      <c r="EV1409" s="668"/>
      <c r="EW1409" s="668"/>
      <c r="EX1409" s="668"/>
      <c r="EY1409" s="668"/>
      <c r="EZ1409" s="668"/>
      <c r="FA1409" s="668"/>
      <c r="FB1409" s="668"/>
      <c r="FC1409" s="668"/>
      <c r="FD1409" s="668"/>
      <c r="FE1409" s="668"/>
      <c r="FF1409" s="668"/>
    </row>
    <row r="1410" spans="1:162" s="668" customFormat="1" ht="24" customHeight="1">
      <c r="A1410" s="385"/>
      <c r="B1410" s="384"/>
      <c r="C1410" s="385" t="s">
        <v>592</v>
      </c>
      <c r="D1410" s="418" t="s">
        <v>1400</v>
      </c>
      <c r="E1410" s="419">
        <v>6000000</v>
      </c>
      <c r="F1410" s="419">
        <v>0</v>
      </c>
      <c r="G1410" s="417">
        <v>6000000</v>
      </c>
      <c r="H1410" s="667"/>
      <c r="I1410" s="669"/>
      <c r="J1410" s="670"/>
      <c r="K1410" s="669" t="s">
        <v>592</v>
      </c>
      <c r="L1410" s="586" t="s">
        <v>4330</v>
      </c>
      <c r="M1410" s="982">
        <f t="shared" si="63"/>
        <v>6000000</v>
      </c>
      <c r="N1410" s="982">
        <f t="shared" si="64"/>
        <v>0</v>
      </c>
      <c r="O1410" s="982">
        <f t="shared" si="65"/>
        <v>6000000</v>
      </c>
      <c r="P1410" s="667"/>
      <c r="Q1410" s="667"/>
      <c r="R1410" s="667"/>
      <c r="S1410" s="667"/>
      <c r="T1410" s="667"/>
      <c r="U1410" s="667"/>
      <c r="V1410" s="667"/>
      <c r="W1410" s="667"/>
      <c r="X1410" s="667"/>
      <c r="Y1410" s="667"/>
      <c r="Z1410" s="667"/>
      <c r="AA1410" s="667"/>
      <c r="AB1410" s="667"/>
      <c r="AC1410" s="667"/>
      <c r="AD1410" s="667"/>
      <c r="AE1410" s="667"/>
      <c r="AF1410" s="667"/>
      <c r="AG1410" s="667"/>
      <c r="AH1410" s="667"/>
      <c r="AI1410" s="667"/>
      <c r="AJ1410" s="667"/>
    </row>
    <row r="1411" spans="1:162" s="678" customFormat="1" ht="24" customHeight="1" thickBot="1">
      <c r="A1411" s="424" t="s">
        <v>1771</v>
      </c>
      <c r="B1411" s="424"/>
      <c r="C1411" s="425"/>
      <c r="D1411" s="426" t="s">
        <v>1772</v>
      </c>
      <c r="E1411" s="427">
        <v>150400000</v>
      </c>
      <c r="F1411" s="427">
        <v>0</v>
      </c>
      <c r="G1411" s="439">
        <v>150400000</v>
      </c>
      <c r="H1411" s="667"/>
      <c r="I1411" s="675" t="s">
        <v>1771</v>
      </c>
      <c r="J1411" s="675"/>
      <c r="K1411" s="676"/>
      <c r="L1411" s="587" t="s">
        <v>4392</v>
      </c>
      <c r="M1411" s="984">
        <f t="shared" si="63"/>
        <v>150400000</v>
      </c>
      <c r="N1411" s="984">
        <f t="shared" si="64"/>
        <v>0</v>
      </c>
      <c r="O1411" s="984">
        <f t="shared" si="65"/>
        <v>150400000</v>
      </c>
      <c r="P1411" s="667"/>
      <c r="Q1411" s="667"/>
      <c r="R1411" s="667"/>
      <c r="S1411" s="667"/>
      <c r="T1411" s="667"/>
      <c r="U1411" s="667"/>
      <c r="V1411" s="667"/>
      <c r="W1411" s="667"/>
      <c r="X1411" s="667"/>
      <c r="Y1411" s="667"/>
      <c r="Z1411" s="667"/>
      <c r="AA1411" s="667"/>
      <c r="AB1411" s="667"/>
      <c r="AC1411" s="667"/>
      <c r="AD1411" s="667"/>
      <c r="AE1411" s="667"/>
      <c r="AF1411" s="667"/>
      <c r="AG1411" s="667"/>
      <c r="AH1411" s="667"/>
      <c r="AI1411" s="667"/>
      <c r="AJ1411" s="667"/>
      <c r="AK1411" s="668"/>
      <c r="AL1411" s="668"/>
      <c r="AM1411" s="668"/>
      <c r="AN1411" s="668"/>
      <c r="AO1411" s="668"/>
      <c r="AP1411" s="668"/>
      <c r="AQ1411" s="668"/>
      <c r="AR1411" s="668"/>
      <c r="AS1411" s="668"/>
      <c r="AT1411" s="668"/>
      <c r="AU1411" s="668"/>
      <c r="AV1411" s="668"/>
      <c r="AW1411" s="668"/>
      <c r="AX1411" s="668"/>
      <c r="AY1411" s="668"/>
      <c r="AZ1411" s="668"/>
      <c r="BA1411" s="668"/>
      <c r="BB1411" s="668"/>
      <c r="BC1411" s="668"/>
      <c r="BD1411" s="668"/>
      <c r="BE1411" s="668"/>
      <c r="BF1411" s="668"/>
      <c r="BG1411" s="668"/>
      <c r="BH1411" s="668"/>
      <c r="BI1411" s="668"/>
      <c r="BJ1411" s="668"/>
      <c r="BK1411" s="668"/>
      <c r="BL1411" s="668"/>
      <c r="BM1411" s="668"/>
      <c r="BN1411" s="668"/>
      <c r="BO1411" s="668"/>
      <c r="BP1411" s="668"/>
      <c r="BQ1411" s="668"/>
      <c r="BR1411" s="668"/>
      <c r="BS1411" s="668"/>
      <c r="BT1411" s="668"/>
      <c r="BU1411" s="668"/>
      <c r="BV1411" s="668"/>
      <c r="BW1411" s="668"/>
      <c r="BX1411" s="668"/>
      <c r="BY1411" s="668"/>
      <c r="BZ1411" s="668"/>
      <c r="CA1411" s="668"/>
      <c r="CB1411" s="668"/>
      <c r="CC1411" s="668"/>
      <c r="CD1411" s="668"/>
      <c r="CE1411" s="668"/>
      <c r="CF1411" s="668"/>
      <c r="CG1411" s="668"/>
      <c r="CH1411" s="668"/>
      <c r="CI1411" s="668"/>
      <c r="CJ1411" s="668"/>
      <c r="CK1411" s="668"/>
      <c r="CL1411" s="668"/>
      <c r="CM1411" s="668"/>
      <c r="CN1411" s="668"/>
      <c r="CO1411" s="668"/>
      <c r="CP1411" s="668"/>
      <c r="CQ1411" s="668"/>
      <c r="CR1411" s="668"/>
      <c r="CS1411" s="668"/>
      <c r="CT1411" s="668"/>
      <c r="CU1411" s="668"/>
      <c r="CV1411" s="668"/>
      <c r="CW1411" s="668"/>
      <c r="CX1411" s="668"/>
      <c r="CY1411" s="668"/>
      <c r="CZ1411" s="668"/>
      <c r="DA1411" s="668"/>
      <c r="DB1411" s="668"/>
      <c r="DC1411" s="668"/>
      <c r="DD1411" s="668"/>
      <c r="DE1411" s="668"/>
      <c r="DF1411" s="668"/>
      <c r="DG1411" s="668"/>
      <c r="DH1411" s="668"/>
      <c r="DI1411" s="668"/>
      <c r="DJ1411" s="668"/>
      <c r="DK1411" s="668"/>
      <c r="DL1411" s="668"/>
      <c r="DM1411" s="668"/>
      <c r="DN1411" s="668"/>
      <c r="DO1411" s="668"/>
      <c r="DP1411" s="668"/>
      <c r="DQ1411" s="668"/>
      <c r="DR1411" s="668"/>
      <c r="DS1411" s="668"/>
      <c r="DT1411" s="668"/>
      <c r="DU1411" s="668"/>
      <c r="DV1411" s="668"/>
      <c r="DW1411" s="668"/>
      <c r="DX1411" s="668"/>
      <c r="DY1411" s="668"/>
      <c r="DZ1411" s="668"/>
      <c r="EA1411" s="668"/>
      <c r="EB1411" s="668"/>
      <c r="EC1411" s="668"/>
      <c r="ED1411" s="668"/>
      <c r="EE1411" s="668"/>
      <c r="EF1411" s="668"/>
      <c r="EG1411" s="668"/>
      <c r="EH1411" s="668"/>
      <c r="EI1411" s="668"/>
      <c r="EJ1411" s="668"/>
      <c r="EK1411" s="668"/>
      <c r="EL1411" s="668"/>
      <c r="EM1411" s="668"/>
      <c r="EN1411" s="668"/>
      <c r="EO1411" s="668"/>
      <c r="EP1411" s="668"/>
      <c r="EQ1411" s="668"/>
      <c r="ER1411" s="668"/>
      <c r="ES1411" s="668"/>
      <c r="ET1411" s="668"/>
      <c r="EU1411" s="668"/>
      <c r="EV1411" s="668"/>
      <c r="EW1411" s="668"/>
      <c r="EX1411" s="668"/>
      <c r="EY1411" s="668"/>
      <c r="EZ1411" s="668"/>
      <c r="FA1411" s="668"/>
      <c r="FB1411" s="668"/>
      <c r="FC1411" s="668"/>
      <c r="FD1411" s="668"/>
      <c r="FE1411" s="668"/>
      <c r="FF1411" s="668"/>
    </row>
    <row r="1412" spans="1:162" s="683" customFormat="1" ht="24" customHeight="1" thickTop="1">
      <c r="A1412" s="441"/>
      <c r="B1412" s="441" t="s">
        <v>592</v>
      </c>
      <c r="C1412" s="440"/>
      <c r="D1412" s="442" t="s">
        <v>617</v>
      </c>
      <c r="E1412" s="443">
        <v>52173900</v>
      </c>
      <c r="F1412" s="443">
        <v>0</v>
      </c>
      <c r="G1412" s="443">
        <v>52173900</v>
      </c>
      <c r="H1412" s="662"/>
      <c r="I1412" s="707"/>
      <c r="J1412" s="707" t="s">
        <v>592</v>
      </c>
      <c r="K1412" s="706"/>
      <c r="L1412" s="594" t="s">
        <v>3339</v>
      </c>
      <c r="M1412" s="986">
        <f t="shared" si="63"/>
        <v>52173900</v>
      </c>
      <c r="N1412" s="986">
        <f t="shared" si="64"/>
        <v>0</v>
      </c>
      <c r="O1412" s="986">
        <f t="shared" si="65"/>
        <v>52173900</v>
      </c>
      <c r="P1412" s="662"/>
      <c r="Q1412" s="662"/>
      <c r="R1412" s="662"/>
      <c r="S1412" s="662"/>
      <c r="T1412" s="662"/>
      <c r="U1412" s="662"/>
      <c r="V1412" s="662"/>
      <c r="W1412" s="662"/>
      <c r="X1412" s="662"/>
      <c r="Y1412" s="662"/>
      <c r="Z1412" s="662"/>
      <c r="AA1412" s="662"/>
      <c r="AB1412" s="662"/>
      <c r="AC1412" s="662"/>
      <c r="AD1412" s="662"/>
      <c r="AE1412" s="662"/>
      <c r="AF1412" s="662"/>
      <c r="AG1412" s="662"/>
      <c r="AH1412" s="662"/>
      <c r="AI1412" s="662"/>
      <c r="AJ1412" s="662"/>
      <c r="AK1412" s="663"/>
      <c r="AL1412" s="663"/>
      <c r="AM1412" s="663"/>
      <c r="AN1412" s="663"/>
      <c r="AO1412" s="663"/>
      <c r="AP1412" s="663"/>
      <c r="AQ1412" s="663"/>
      <c r="AR1412" s="663"/>
      <c r="AS1412" s="663"/>
      <c r="AT1412" s="663"/>
      <c r="AU1412" s="663"/>
      <c r="AV1412" s="663"/>
      <c r="AW1412" s="663"/>
      <c r="AX1412" s="663"/>
      <c r="AY1412" s="663"/>
      <c r="AZ1412" s="663"/>
      <c r="BA1412" s="663"/>
      <c r="BB1412" s="663"/>
      <c r="BC1412" s="663"/>
      <c r="BD1412" s="663"/>
      <c r="BE1412" s="663"/>
      <c r="BF1412" s="663"/>
      <c r="BG1412" s="663"/>
      <c r="BH1412" s="663"/>
      <c r="BI1412" s="663"/>
      <c r="BJ1412" s="663"/>
      <c r="BK1412" s="663"/>
      <c r="BL1412" s="663"/>
      <c r="BM1412" s="663"/>
      <c r="BN1412" s="663"/>
      <c r="BO1412" s="663"/>
      <c r="BP1412" s="663"/>
      <c r="BQ1412" s="663"/>
      <c r="BR1412" s="663"/>
      <c r="BS1412" s="663"/>
      <c r="BT1412" s="663"/>
      <c r="BU1412" s="663"/>
      <c r="BV1412" s="663"/>
      <c r="BW1412" s="663"/>
      <c r="BX1412" s="663"/>
      <c r="BY1412" s="663"/>
      <c r="BZ1412" s="663"/>
      <c r="CA1412" s="663"/>
      <c r="CB1412" s="663"/>
      <c r="CC1412" s="663"/>
      <c r="CD1412" s="663"/>
      <c r="CE1412" s="663"/>
      <c r="CF1412" s="663"/>
      <c r="CG1412" s="663"/>
      <c r="CH1412" s="663"/>
      <c r="CI1412" s="663"/>
      <c r="CJ1412" s="663"/>
      <c r="CK1412" s="663"/>
      <c r="CL1412" s="663"/>
      <c r="CM1412" s="663"/>
      <c r="CN1412" s="663"/>
      <c r="CO1412" s="663"/>
      <c r="CP1412" s="663"/>
      <c r="CQ1412" s="663"/>
      <c r="CR1412" s="663"/>
      <c r="CS1412" s="663"/>
      <c r="CT1412" s="663"/>
      <c r="CU1412" s="663"/>
      <c r="CV1412" s="663"/>
      <c r="CW1412" s="663"/>
      <c r="CX1412" s="663"/>
      <c r="CY1412" s="663"/>
      <c r="CZ1412" s="663"/>
      <c r="DA1412" s="663"/>
      <c r="DB1412" s="663"/>
      <c r="DC1412" s="663"/>
      <c r="DD1412" s="663"/>
      <c r="DE1412" s="663"/>
      <c r="DF1412" s="663"/>
      <c r="DG1412" s="663"/>
      <c r="DH1412" s="663"/>
      <c r="DI1412" s="663"/>
      <c r="DJ1412" s="663"/>
      <c r="DK1412" s="663"/>
      <c r="DL1412" s="663"/>
      <c r="DM1412" s="663"/>
      <c r="DN1412" s="663"/>
      <c r="DO1412" s="663"/>
      <c r="DP1412" s="663"/>
      <c r="DQ1412" s="663"/>
      <c r="DR1412" s="663"/>
      <c r="DS1412" s="663"/>
      <c r="DT1412" s="663"/>
      <c r="DU1412" s="663"/>
      <c r="DV1412" s="663"/>
      <c r="DW1412" s="663"/>
      <c r="DX1412" s="663"/>
      <c r="DY1412" s="663"/>
      <c r="DZ1412" s="663"/>
      <c r="EA1412" s="663"/>
      <c r="EB1412" s="663"/>
      <c r="EC1412" s="663"/>
      <c r="ED1412" s="663"/>
      <c r="EE1412" s="663"/>
      <c r="EF1412" s="663"/>
      <c r="EG1412" s="663"/>
      <c r="EH1412" s="663"/>
      <c r="EI1412" s="663"/>
      <c r="EJ1412" s="663"/>
      <c r="EK1412" s="663"/>
      <c r="EL1412" s="663"/>
      <c r="EM1412" s="663"/>
      <c r="EN1412" s="663"/>
      <c r="EO1412" s="663"/>
      <c r="EP1412" s="663"/>
      <c r="EQ1412" s="663"/>
      <c r="ER1412" s="663"/>
      <c r="ES1412" s="663"/>
      <c r="ET1412" s="663"/>
      <c r="EU1412" s="663"/>
      <c r="EV1412" s="663"/>
      <c r="EW1412" s="663"/>
      <c r="EX1412" s="663"/>
      <c r="EY1412" s="663"/>
      <c r="EZ1412" s="663"/>
      <c r="FA1412" s="663"/>
      <c r="FB1412" s="663"/>
      <c r="FC1412" s="663"/>
      <c r="FD1412" s="663"/>
      <c r="FE1412" s="663"/>
      <c r="FF1412" s="663"/>
    </row>
    <row r="1413" spans="1:162" s="678" customFormat="1" ht="24" customHeight="1" thickBot="1">
      <c r="A1413" s="414"/>
      <c r="B1413" s="414"/>
      <c r="C1413" s="415" t="s">
        <v>592</v>
      </c>
      <c r="D1413" s="416" t="s">
        <v>594</v>
      </c>
      <c r="E1413" s="417">
        <v>52173900</v>
      </c>
      <c r="F1413" s="417">
        <v>0</v>
      </c>
      <c r="G1413" s="417">
        <v>52173900</v>
      </c>
      <c r="H1413" s="667"/>
      <c r="I1413" s="665"/>
      <c r="J1413" s="665"/>
      <c r="K1413" s="666" t="s">
        <v>592</v>
      </c>
      <c r="L1413" s="585" t="s">
        <v>3327</v>
      </c>
      <c r="M1413" s="981">
        <f t="shared" si="63"/>
        <v>52173900</v>
      </c>
      <c r="N1413" s="981">
        <f t="shared" si="64"/>
        <v>0</v>
      </c>
      <c r="O1413" s="981">
        <f t="shared" si="65"/>
        <v>52173900</v>
      </c>
      <c r="P1413" s="667"/>
      <c r="Q1413" s="667"/>
      <c r="R1413" s="667"/>
      <c r="S1413" s="667"/>
      <c r="T1413" s="667"/>
      <c r="U1413" s="667"/>
      <c r="V1413" s="667"/>
      <c r="W1413" s="667"/>
      <c r="X1413" s="667"/>
      <c r="Y1413" s="667"/>
      <c r="Z1413" s="667"/>
      <c r="AA1413" s="667"/>
      <c r="AB1413" s="667"/>
      <c r="AC1413" s="667"/>
      <c r="AD1413" s="667"/>
      <c r="AE1413" s="667"/>
      <c r="AF1413" s="667"/>
      <c r="AG1413" s="667"/>
      <c r="AH1413" s="667"/>
      <c r="AI1413" s="667"/>
      <c r="AJ1413" s="667"/>
      <c r="AK1413" s="668"/>
      <c r="AL1413" s="668"/>
      <c r="AM1413" s="668"/>
      <c r="AN1413" s="668"/>
      <c r="AO1413" s="668"/>
      <c r="AP1413" s="668"/>
      <c r="AQ1413" s="668"/>
      <c r="AR1413" s="668"/>
      <c r="AS1413" s="668"/>
      <c r="AT1413" s="668"/>
      <c r="AU1413" s="668"/>
      <c r="AV1413" s="668"/>
      <c r="AW1413" s="668"/>
      <c r="AX1413" s="668"/>
      <c r="AY1413" s="668"/>
      <c r="AZ1413" s="668"/>
      <c r="BA1413" s="668"/>
      <c r="BB1413" s="668"/>
      <c r="BC1413" s="668"/>
      <c r="BD1413" s="668"/>
      <c r="BE1413" s="668"/>
      <c r="BF1413" s="668"/>
      <c r="BG1413" s="668"/>
      <c r="BH1413" s="668"/>
      <c r="BI1413" s="668"/>
      <c r="BJ1413" s="668"/>
      <c r="BK1413" s="668"/>
      <c r="BL1413" s="668"/>
      <c r="BM1413" s="668"/>
      <c r="BN1413" s="668"/>
      <c r="BO1413" s="668"/>
      <c r="BP1413" s="668"/>
      <c r="BQ1413" s="668"/>
      <c r="BR1413" s="668"/>
      <c r="BS1413" s="668"/>
      <c r="BT1413" s="668"/>
      <c r="BU1413" s="668"/>
      <c r="BV1413" s="668"/>
      <c r="BW1413" s="668"/>
      <c r="BX1413" s="668"/>
      <c r="BY1413" s="668"/>
      <c r="BZ1413" s="668"/>
      <c r="CA1413" s="668"/>
      <c r="CB1413" s="668"/>
      <c r="CC1413" s="668"/>
      <c r="CD1413" s="668"/>
      <c r="CE1413" s="668"/>
      <c r="CF1413" s="668"/>
      <c r="CG1413" s="668"/>
      <c r="CH1413" s="668"/>
      <c r="CI1413" s="668"/>
      <c r="CJ1413" s="668"/>
      <c r="CK1413" s="668"/>
      <c r="CL1413" s="668"/>
      <c r="CM1413" s="668"/>
      <c r="CN1413" s="668"/>
      <c r="CO1413" s="668"/>
      <c r="CP1413" s="668"/>
      <c r="CQ1413" s="668"/>
      <c r="CR1413" s="668"/>
      <c r="CS1413" s="668"/>
      <c r="CT1413" s="668"/>
      <c r="CU1413" s="668"/>
      <c r="CV1413" s="668"/>
      <c r="CW1413" s="668"/>
      <c r="CX1413" s="668"/>
      <c r="CY1413" s="668"/>
      <c r="CZ1413" s="668"/>
      <c r="DA1413" s="668"/>
      <c r="DB1413" s="668"/>
      <c r="DC1413" s="668"/>
      <c r="DD1413" s="668"/>
      <c r="DE1413" s="668"/>
      <c r="DF1413" s="668"/>
      <c r="DG1413" s="668"/>
      <c r="DH1413" s="668"/>
      <c r="DI1413" s="668"/>
      <c r="DJ1413" s="668"/>
      <c r="DK1413" s="668"/>
      <c r="DL1413" s="668"/>
      <c r="DM1413" s="668"/>
      <c r="DN1413" s="668"/>
      <c r="DO1413" s="668"/>
      <c r="DP1413" s="668"/>
      <c r="DQ1413" s="668"/>
      <c r="DR1413" s="668"/>
      <c r="DS1413" s="668"/>
      <c r="DT1413" s="668"/>
      <c r="DU1413" s="668"/>
      <c r="DV1413" s="668"/>
      <c r="DW1413" s="668"/>
      <c r="DX1413" s="668"/>
      <c r="DY1413" s="668"/>
      <c r="DZ1413" s="668"/>
      <c r="EA1413" s="668"/>
      <c r="EB1413" s="668"/>
      <c r="EC1413" s="668"/>
      <c r="ED1413" s="668"/>
      <c r="EE1413" s="668"/>
      <c r="EF1413" s="668"/>
      <c r="EG1413" s="668"/>
      <c r="EH1413" s="668"/>
      <c r="EI1413" s="668"/>
      <c r="EJ1413" s="668"/>
      <c r="EK1413" s="668"/>
      <c r="EL1413" s="668"/>
      <c r="EM1413" s="668"/>
      <c r="EN1413" s="668"/>
      <c r="EO1413" s="668"/>
      <c r="EP1413" s="668"/>
      <c r="EQ1413" s="668"/>
      <c r="ER1413" s="668"/>
      <c r="ES1413" s="668"/>
      <c r="ET1413" s="668"/>
      <c r="EU1413" s="668"/>
      <c r="EV1413" s="668"/>
      <c r="EW1413" s="668"/>
      <c r="EX1413" s="668"/>
      <c r="EY1413" s="668"/>
      <c r="EZ1413" s="668"/>
      <c r="FA1413" s="668"/>
      <c r="FB1413" s="668"/>
      <c r="FC1413" s="668"/>
      <c r="FD1413" s="668"/>
      <c r="FE1413" s="668"/>
      <c r="FF1413" s="668"/>
    </row>
    <row r="1414" spans="1:162" s="668" customFormat="1" ht="24" customHeight="1" thickTop="1">
      <c r="A1414" s="385"/>
      <c r="B1414" s="384" t="s">
        <v>595</v>
      </c>
      <c r="C1414" s="385"/>
      <c r="D1414" s="418" t="s">
        <v>1031</v>
      </c>
      <c r="E1414" s="419">
        <v>88601800</v>
      </c>
      <c r="F1414" s="419">
        <v>0</v>
      </c>
      <c r="G1414" s="417">
        <v>88601800</v>
      </c>
      <c r="H1414" s="667"/>
      <c r="I1414" s="669"/>
      <c r="J1414" s="670" t="s">
        <v>595</v>
      </c>
      <c r="K1414" s="669"/>
      <c r="L1414" s="586" t="s">
        <v>3708</v>
      </c>
      <c r="M1414" s="982">
        <f t="shared" ref="M1414:M1477" si="66">E1414</f>
        <v>88601800</v>
      </c>
      <c r="N1414" s="982">
        <f t="shared" ref="N1414:N1477" si="67">F1414</f>
        <v>0</v>
      </c>
      <c r="O1414" s="982">
        <f t="shared" ref="O1414:O1477" si="68">G1414</f>
        <v>88601800</v>
      </c>
      <c r="P1414" s="667"/>
      <c r="Q1414" s="667"/>
      <c r="R1414" s="667"/>
      <c r="S1414" s="667"/>
      <c r="T1414" s="667"/>
      <c r="U1414" s="667"/>
      <c r="V1414" s="667"/>
      <c r="W1414" s="667"/>
      <c r="X1414" s="667"/>
      <c r="Y1414" s="667"/>
      <c r="Z1414" s="667"/>
      <c r="AA1414" s="667"/>
      <c r="AB1414" s="667"/>
      <c r="AC1414" s="667"/>
      <c r="AD1414" s="667"/>
      <c r="AE1414" s="667"/>
      <c r="AF1414" s="667"/>
      <c r="AG1414" s="667"/>
      <c r="AH1414" s="667"/>
      <c r="AI1414" s="667"/>
      <c r="AJ1414" s="667"/>
    </row>
    <row r="1415" spans="1:162" s="668" customFormat="1" ht="24" customHeight="1">
      <c r="A1415" s="385"/>
      <c r="B1415" s="385"/>
      <c r="C1415" s="384" t="s">
        <v>592</v>
      </c>
      <c r="D1415" s="418" t="s">
        <v>1032</v>
      </c>
      <c r="E1415" s="419">
        <v>43101800</v>
      </c>
      <c r="F1415" s="419">
        <v>0</v>
      </c>
      <c r="G1415" s="417">
        <v>43101800</v>
      </c>
      <c r="H1415" s="667"/>
      <c r="I1415" s="669"/>
      <c r="J1415" s="669"/>
      <c r="K1415" s="670" t="s">
        <v>592</v>
      </c>
      <c r="L1415" s="586" t="s">
        <v>4339</v>
      </c>
      <c r="M1415" s="982">
        <f t="shared" si="66"/>
        <v>43101800</v>
      </c>
      <c r="N1415" s="982">
        <f t="shared" si="67"/>
        <v>0</v>
      </c>
      <c r="O1415" s="982">
        <f t="shared" si="68"/>
        <v>43101800</v>
      </c>
      <c r="P1415" s="667"/>
      <c r="Q1415" s="667"/>
      <c r="R1415" s="667"/>
      <c r="S1415" s="667"/>
      <c r="T1415" s="667"/>
      <c r="U1415" s="667"/>
      <c r="V1415" s="667"/>
      <c r="W1415" s="667"/>
      <c r="X1415" s="667"/>
      <c r="Y1415" s="667"/>
      <c r="Z1415" s="667"/>
      <c r="AA1415" s="667"/>
      <c r="AB1415" s="667"/>
      <c r="AC1415" s="667"/>
      <c r="AD1415" s="667"/>
      <c r="AE1415" s="667"/>
      <c r="AF1415" s="667"/>
      <c r="AG1415" s="667"/>
      <c r="AH1415" s="667"/>
      <c r="AI1415" s="667"/>
      <c r="AJ1415" s="667"/>
    </row>
    <row r="1416" spans="1:162" s="672" customFormat="1" ht="24" customHeight="1">
      <c r="A1416" s="384"/>
      <c r="B1416" s="385"/>
      <c r="C1416" s="385" t="s">
        <v>595</v>
      </c>
      <c r="D1416" s="418" t="s">
        <v>1704</v>
      </c>
      <c r="E1416" s="419">
        <v>45500000</v>
      </c>
      <c r="F1416" s="419">
        <v>0</v>
      </c>
      <c r="G1416" s="417">
        <v>45500000</v>
      </c>
      <c r="H1416" s="667"/>
      <c r="I1416" s="670"/>
      <c r="J1416" s="669"/>
      <c r="K1416" s="669" t="s">
        <v>595</v>
      </c>
      <c r="L1416" s="586" t="s">
        <v>4326</v>
      </c>
      <c r="M1416" s="982">
        <f t="shared" si="66"/>
        <v>45500000</v>
      </c>
      <c r="N1416" s="982">
        <f t="shared" si="67"/>
        <v>0</v>
      </c>
      <c r="O1416" s="982">
        <f t="shared" si="68"/>
        <v>45500000</v>
      </c>
      <c r="P1416" s="667"/>
      <c r="Q1416" s="667"/>
      <c r="R1416" s="667"/>
      <c r="S1416" s="667"/>
      <c r="T1416" s="667"/>
      <c r="U1416" s="667"/>
      <c r="V1416" s="667"/>
      <c r="W1416" s="667"/>
      <c r="X1416" s="667"/>
      <c r="Y1416" s="667"/>
      <c r="Z1416" s="667"/>
      <c r="AA1416" s="667"/>
      <c r="AB1416" s="667"/>
      <c r="AC1416" s="667"/>
      <c r="AD1416" s="667"/>
      <c r="AE1416" s="667"/>
      <c r="AF1416" s="667"/>
      <c r="AG1416" s="667"/>
      <c r="AH1416" s="667"/>
      <c r="AI1416" s="667"/>
      <c r="AJ1416" s="667"/>
      <c r="AK1416" s="668"/>
      <c r="AL1416" s="668"/>
      <c r="AM1416" s="668"/>
      <c r="AN1416" s="668"/>
      <c r="AO1416" s="668"/>
      <c r="AP1416" s="668"/>
      <c r="AQ1416" s="668"/>
      <c r="AR1416" s="668"/>
      <c r="AS1416" s="668"/>
      <c r="AT1416" s="668"/>
      <c r="AU1416" s="668"/>
      <c r="AV1416" s="668"/>
      <c r="AW1416" s="668"/>
      <c r="AX1416" s="668"/>
      <c r="AY1416" s="668"/>
      <c r="AZ1416" s="668"/>
      <c r="BA1416" s="668"/>
      <c r="BB1416" s="668"/>
      <c r="BC1416" s="668"/>
      <c r="BD1416" s="668"/>
      <c r="BE1416" s="668"/>
      <c r="BF1416" s="668"/>
      <c r="BG1416" s="668"/>
      <c r="BH1416" s="668"/>
      <c r="BI1416" s="668"/>
      <c r="BJ1416" s="668"/>
      <c r="BK1416" s="668"/>
      <c r="BL1416" s="668"/>
      <c r="BM1416" s="668"/>
      <c r="BN1416" s="668"/>
      <c r="BO1416" s="668"/>
      <c r="BP1416" s="668"/>
      <c r="BQ1416" s="668"/>
      <c r="BR1416" s="668"/>
      <c r="BS1416" s="668"/>
      <c r="BT1416" s="668"/>
      <c r="BU1416" s="668"/>
      <c r="BV1416" s="668"/>
      <c r="BW1416" s="668"/>
      <c r="BX1416" s="668"/>
      <c r="BY1416" s="668"/>
      <c r="BZ1416" s="668"/>
      <c r="CA1416" s="668"/>
      <c r="CB1416" s="668"/>
      <c r="CC1416" s="668"/>
      <c r="CD1416" s="668"/>
      <c r="CE1416" s="668"/>
      <c r="CF1416" s="668"/>
      <c r="CG1416" s="668"/>
      <c r="CH1416" s="668"/>
      <c r="CI1416" s="668"/>
      <c r="CJ1416" s="668"/>
      <c r="CK1416" s="668"/>
      <c r="CL1416" s="668"/>
      <c r="CM1416" s="668"/>
      <c r="CN1416" s="668"/>
      <c r="CO1416" s="668"/>
      <c r="CP1416" s="668"/>
      <c r="CQ1416" s="668"/>
      <c r="CR1416" s="668"/>
      <c r="CS1416" s="668"/>
      <c r="CT1416" s="668"/>
      <c r="CU1416" s="668"/>
      <c r="CV1416" s="668"/>
      <c r="CW1416" s="668"/>
      <c r="CX1416" s="668"/>
      <c r="CY1416" s="668"/>
      <c r="CZ1416" s="668"/>
      <c r="DA1416" s="668"/>
      <c r="DB1416" s="668"/>
      <c r="DC1416" s="668"/>
      <c r="DD1416" s="668"/>
      <c r="DE1416" s="668"/>
      <c r="DF1416" s="668"/>
      <c r="DG1416" s="668"/>
      <c r="DH1416" s="668"/>
      <c r="DI1416" s="668"/>
      <c r="DJ1416" s="668"/>
      <c r="DK1416" s="668"/>
      <c r="DL1416" s="668"/>
      <c r="DM1416" s="668"/>
      <c r="DN1416" s="668"/>
      <c r="DO1416" s="668"/>
      <c r="DP1416" s="668"/>
      <c r="DQ1416" s="668"/>
      <c r="DR1416" s="668"/>
      <c r="DS1416" s="668"/>
      <c r="DT1416" s="668"/>
      <c r="DU1416" s="668"/>
      <c r="DV1416" s="668"/>
      <c r="DW1416" s="668"/>
      <c r="DX1416" s="668"/>
      <c r="DY1416" s="668"/>
      <c r="DZ1416" s="668"/>
      <c r="EA1416" s="668"/>
      <c r="EB1416" s="668"/>
      <c r="EC1416" s="668"/>
      <c r="ED1416" s="668"/>
      <c r="EE1416" s="668"/>
      <c r="EF1416" s="668"/>
      <c r="EG1416" s="668"/>
      <c r="EH1416" s="668"/>
      <c r="EI1416" s="668"/>
      <c r="EJ1416" s="668"/>
      <c r="EK1416" s="668"/>
      <c r="EL1416" s="668"/>
      <c r="EM1416" s="668"/>
      <c r="EN1416" s="668"/>
      <c r="EO1416" s="668"/>
      <c r="EP1416" s="668"/>
      <c r="EQ1416" s="668"/>
      <c r="ER1416" s="668"/>
      <c r="ES1416" s="668"/>
      <c r="ET1416" s="668"/>
      <c r="EU1416" s="668"/>
      <c r="EV1416" s="668"/>
      <c r="EW1416" s="668"/>
      <c r="EX1416" s="668"/>
      <c r="EY1416" s="668"/>
      <c r="EZ1416" s="668"/>
      <c r="FA1416" s="668"/>
      <c r="FB1416" s="668"/>
      <c r="FC1416" s="668"/>
      <c r="FD1416" s="668"/>
      <c r="FE1416" s="668"/>
      <c r="FF1416" s="668"/>
    </row>
    <row r="1417" spans="1:162" s="668" customFormat="1" ht="24" customHeight="1">
      <c r="A1417" s="420"/>
      <c r="B1417" s="421" t="s">
        <v>599</v>
      </c>
      <c r="C1417" s="420"/>
      <c r="D1417" s="422" t="s">
        <v>1048</v>
      </c>
      <c r="E1417" s="423">
        <v>5688200</v>
      </c>
      <c r="F1417" s="423">
        <v>0</v>
      </c>
      <c r="G1417" s="417">
        <v>5688200</v>
      </c>
      <c r="H1417" s="667"/>
      <c r="I1417" s="673"/>
      <c r="J1417" s="674" t="s">
        <v>599</v>
      </c>
      <c r="K1417" s="673"/>
      <c r="L1417" s="906" t="s">
        <v>3426</v>
      </c>
      <c r="M1417" s="983">
        <f t="shared" si="66"/>
        <v>5688200</v>
      </c>
      <c r="N1417" s="983">
        <f t="shared" si="67"/>
        <v>0</v>
      </c>
      <c r="O1417" s="983">
        <f t="shared" si="68"/>
        <v>5688200</v>
      </c>
      <c r="P1417" s="667"/>
      <c r="Q1417" s="667"/>
      <c r="R1417" s="667"/>
      <c r="S1417" s="667"/>
      <c r="T1417" s="667"/>
      <c r="U1417" s="667"/>
      <c r="V1417" s="667"/>
      <c r="W1417" s="667"/>
      <c r="X1417" s="667"/>
      <c r="Y1417" s="667"/>
      <c r="Z1417" s="667"/>
      <c r="AA1417" s="667"/>
      <c r="AB1417" s="667"/>
      <c r="AC1417" s="667"/>
      <c r="AD1417" s="667"/>
      <c r="AE1417" s="667"/>
      <c r="AF1417" s="667"/>
      <c r="AG1417" s="667"/>
      <c r="AH1417" s="667"/>
      <c r="AI1417" s="667"/>
      <c r="AJ1417" s="667"/>
    </row>
    <row r="1418" spans="1:162" s="684" customFormat="1" ht="24" customHeight="1">
      <c r="A1418" s="385"/>
      <c r="B1418" s="385"/>
      <c r="C1418" s="384" t="s">
        <v>592</v>
      </c>
      <c r="D1418" s="418" t="s">
        <v>745</v>
      </c>
      <c r="E1418" s="419">
        <v>5688200</v>
      </c>
      <c r="F1418" s="419">
        <v>0</v>
      </c>
      <c r="G1418" s="419">
        <v>5688200</v>
      </c>
      <c r="H1418" s="667"/>
      <c r="I1418" s="669"/>
      <c r="J1418" s="669"/>
      <c r="K1418" s="670" t="s">
        <v>592</v>
      </c>
      <c r="L1418" s="586" t="s">
        <v>3427</v>
      </c>
      <c r="M1418" s="982">
        <f t="shared" si="66"/>
        <v>5688200</v>
      </c>
      <c r="N1418" s="982">
        <f t="shared" si="67"/>
        <v>0</v>
      </c>
      <c r="O1418" s="982">
        <f t="shared" si="68"/>
        <v>5688200</v>
      </c>
      <c r="P1418" s="667"/>
      <c r="Q1418" s="667"/>
      <c r="R1418" s="667"/>
      <c r="S1418" s="667"/>
      <c r="T1418" s="667"/>
      <c r="U1418" s="667"/>
      <c r="V1418" s="667"/>
      <c r="W1418" s="667"/>
      <c r="X1418" s="667"/>
      <c r="Y1418" s="667"/>
      <c r="Z1418" s="667"/>
      <c r="AA1418" s="667"/>
      <c r="AB1418" s="667"/>
      <c r="AC1418" s="667"/>
      <c r="AD1418" s="667"/>
      <c r="AE1418" s="667"/>
      <c r="AF1418" s="667"/>
      <c r="AG1418" s="667"/>
      <c r="AH1418" s="667"/>
      <c r="AI1418" s="667"/>
      <c r="AJ1418" s="667"/>
      <c r="AK1418" s="668"/>
      <c r="AL1418" s="668"/>
      <c r="AM1418" s="668"/>
      <c r="AN1418" s="668"/>
      <c r="AO1418" s="668"/>
      <c r="AP1418" s="668"/>
      <c r="AQ1418" s="668"/>
      <c r="AR1418" s="668"/>
      <c r="AS1418" s="668"/>
      <c r="AT1418" s="668"/>
      <c r="AU1418" s="668"/>
      <c r="AV1418" s="668"/>
      <c r="AW1418" s="668"/>
      <c r="AX1418" s="668"/>
      <c r="AY1418" s="668"/>
      <c r="AZ1418" s="668"/>
      <c r="BA1418" s="668"/>
      <c r="BB1418" s="668"/>
      <c r="BC1418" s="668"/>
      <c r="BD1418" s="668"/>
      <c r="BE1418" s="668"/>
      <c r="BF1418" s="668"/>
      <c r="BG1418" s="668"/>
      <c r="BH1418" s="668"/>
      <c r="BI1418" s="668"/>
      <c r="BJ1418" s="668"/>
      <c r="BK1418" s="668"/>
      <c r="BL1418" s="668"/>
      <c r="BM1418" s="668"/>
      <c r="BN1418" s="668"/>
      <c r="BO1418" s="668"/>
      <c r="BP1418" s="668"/>
      <c r="BQ1418" s="668"/>
      <c r="BR1418" s="668"/>
      <c r="BS1418" s="668"/>
      <c r="BT1418" s="668"/>
      <c r="BU1418" s="668"/>
      <c r="BV1418" s="668"/>
      <c r="BW1418" s="668"/>
      <c r="BX1418" s="668"/>
      <c r="BY1418" s="668"/>
      <c r="BZ1418" s="668"/>
      <c r="CA1418" s="668"/>
      <c r="CB1418" s="668"/>
      <c r="CC1418" s="668"/>
      <c r="CD1418" s="668"/>
      <c r="CE1418" s="668"/>
      <c r="CF1418" s="668"/>
      <c r="CG1418" s="668"/>
      <c r="CH1418" s="668"/>
      <c r="CI1418" s="668"/>
      <c r="CJ1418" s="668"/>
      <c r="CK1418" s="668"/>
      <c r="CL1418" s="668"/>
      <c r="CM1418" s="668"/>
      <c r="CN1418" s="668"/>
      <c r="CO1418" s="668"/>
      <c r="CP1418" s="668"/>
      <c r="CQ1418" s="668"/>
      <c r="CR1418" s="668"/>
      <c r="CS1418" s="668"/>
      <c r="CT1418" s="668"/>
      <c r="CU1418" s="668"/>
      <c r="CV1418" s="668"/>
      <c r="CW1418" s="668"/>
      <c r="CX1418" s="668"/>
      <c r="CY1418" s="668"/>
      <c r="CZ1418" s="668"/>
      <c r="DA1418" s="668"/>
      <c r="DB1418" s="668"/>
      <c r="DC1418" s="668"/>
      <c r="DD1418" s="668"/>
      <c r="DE1418" s="668"/>
      <c r="DF1418" s="668"/>
      <c r="DG1418" s="668"/>
      <c r="DH1418" s="668"/>
      <c r="DI1418" s="668"/>
      <c r="DJ1418" s="668"/>
      <c r="DK1418" s="668"/>
      <c r="DL1418" s="668"/>
      <c r="DM1418" s="668"/>
      <c r="DN1418" s="668"/>
      <c r="DO1418" s="668"/>
      <c r="DP1418" s="668"/>
      <c r="DQ1418" s="668"/>
      <c r="DR1418" s="668"/>
      <c r="DS1418" s="668"/>
      <c r="DT1418" s="668"/>
      <c r="DU1418" s="668"/>
      <c r="DV1418" s="668"/>
      <c r="DW1418" s="668"/>
      <c r="DX1418" s="668"/>
      <c r="DY1418" s="668"/>
      <c r="DZ1418" s="668"/>
      <c r="EA1418" s="668"/>
      <c r="EB1418" s="668"/>
      <c r="EC1418" s="668"/>
      <c r="ED1418" s="668"/>
      <c r="EE1418" s="668"/>
      <c r="EF1418" s="668"/>
      <c r="EG1418" s="668"/>
      <c r="EH1418" s="668"/>
      <c r="EI1418" s="668"/>
      <c r="EJ1418" s="668"/>
      <c r="EK1418" s="668"/>
      <c r="EL1418" s="668"/>
      <c r="EM1418" s="668"/>
      <c r="EN1418" s="668"/>
      <c r="EO1418" s="668"/>
      <c r="EP1418" s="668"/>
      <c r="EQ1418" s="668"/>
      <c r="ER1418" s="668"/>
      <c r="ES1418" s="668"/>
      <c r="ET1418" s="668"/>
      <c r="EU1418" s="668"/>
      <c r="EV1418" s="668"/>
      <c r="EW1418" s="668"/>
      <c r="EX1418" s="668"/>
      <c r="EY1418" s="668"/>
      <c r="EZ1418" s="668"/>
      <c r="FA1418" s="668"/>
      <c r="FB1418" s="668"/>
      <c r="FC1418" s="668"/>
      <c r="FD1418" s="668"/>
      <c r="FE1418" s="668"/>
      <c r="FF1418" s="668"/>
    </row>
    <row r="1419" spans="1:162" s="672" customFormat="1" ht="24" customHeight="1">
      <c r="A1419" s="415"/>
      <c r="B1419" s="414" t="s">
        <v>603</v>
      </c>
      <c r="C1419" s="414"/>
      <c r="D1419" s="416" t="s">
        <v>1707</v>
      </c>
      <c r="E1419" s="417">
        <v>3936100</v>
      </c>
      <c r="F1419" s="417">
        <v>0</v>
      </c>
      <c r="G1419" s="417">
        <v>3936100</v>
      </c>
      <c r="H1419" s="667"/>
      <c r="I1419" s="666"/>
      <c r="J1419" s="665" t="s">
        <v>603</v>
      </c>
      <c r="K1419" s="665"/>
      <c r="L1419" s="585" t="s">
        <v>4329</v>
      </c>
      <c r="M1419" s="981">
        <f t="shared" si="66"/>
        <v>3936100</v>
      </c>
      <c r="N1419" s="981">
        <f t="shared" si="67"/>
        <v>0</v>
      </c>
      <c r="O1419" s="981">
        <f t="shared" si="68"/>
        <v>3936100</v>
      </c>
      <c r="P1419" s="667"/>
      <c r="Q1419" s="667"/>
      <c r="R1419" s="667"/>
      <c r="S1419" s="667"/>
      <c r="T1419" s="667"/>
      <c r="U1419" s="667"/>
      <c r="V1419" s="667"/>
      <c r="W1419" s="667"/>
      <c r="X1419" s="667"/>
      <c r="Y1419" s="667"/>
      <c r="Z1419" s="667"/>
      <c r="AA1419" s="667"/>
      <c r="AB1419" s="667"/>
      <c r="AC1419" s="667"/>
      <c r="AD1419" s="667"/>
      <c r="AE1419" s="667"/>
      <c r="AF1419" s="667"/>
      <c r="AG1419" s="667"/>
      <c r="AH1419" s="667"/>
      <c r="AI1419" s="667"/>
      <c r="AJ1419" s="667"/>
      <c r="AK1419" s="668"/>
      <c r="AL1419" s="668"/>
      <c r="AM1419" s="668"/>
      <c r="AN1419" s="668"/>
      <c r="AO1419" s="668"/>
      <c r="AP1419" s="668"/>
      <c r="AQ1419" s="668"/>
      <c r="AR1419" s="668"/>
      <c r="AS1419" s="668"/>
      <c r="AT1419" s="668"/>
      <c r="AU1419" s="668"/>
      <c r="AV1419" s="668"/>
      <c r="AW1419" s="668"/>
      <c r="AX1419" s="668"/>
      <c r="AY1419" s="668"/>
      <c r="AZ1419" s="668"/>
      <c r="BA1419" s="668"/>
      <c r="BB1419" s="668"/>
      <c r="BC1419" s="668"/>
      <c r="BD1419" s="668"/>
      <c r="BE1419" s="668"/>
      <c r="BF1419" s="668"/>
      <c r="BG1419" s="668"/>
      <c r="BH1419" s="668"/>
      <c r="BI1419" s="668"/>
      <c r="BJ1419" s="668"/>
      <c r="BK1419" s="668"/>
      <c r="BL1419" s="668"/>
      <c r="BM1419" s="668"/>
      <c r="BN1419" s="668"/>
      <c r="BO1419" s="668"/>
      <c r="BP1419" s="668"/>
      <c r="BQ1419" s="668"/>
      <c r="BR1419" s="668"/>
      <c r="BS1419" s="668"/>
      <c r="BT1419" s="668"/>
      <c r="BU1419" s="668"/>
      <c r="BV1419" s="668"/>
      <c r="BW1419" s="668"/>
      <c r="BX1419" s="668"/>
      <c r="BY1419" s="668"/>
      <c r="BZ1419" s="668"/>
      <c r="CA1419" s="668"/>
      <c r="CB1419" s="668"/>
      <c r="CC1419" s="668"/>
      <c r="CD1419" s="668"/>
      <c r="CE1419" s="668"/>
      <c r="CF1419" s="668"/>
      <c r="CG1419" s="668"/>
      <c r="CH1419" s="668"/>
      <c r="CI1419" s="668"/>
      <c r="CJ1419" s="668"/>
      <c r="CK1419" s="668"/>
      <c r="CL1419" s="668"/>
      <c r="CM1419" s="668"/>
      <c r="CN1419" s="668"/>
      <c r="CO1419" s="668"/>
      <c r="CP1419" s="668"/>
      <c r="CQ1419" s="668"/>
      <c r="CR1419" s="668"/>
      <c r="CS1419" s="668"/>
      <c r="CT1419" s="668"/>
      <c r="CU1419" s="668"/>
      <c r="CV1419" s="668"/>
      <c r="CW1419" s="668"/>
      <c r="CX1419" s="668"/>
      <c r="CY1419" s="668"/>
      <c r="CZ1419" s="668"/>
      <c r="DA1419" s="668"/>
      <c r="DB1419" s="668"/>
      <c r="DC1419" s="668"/>
      <c r="DD1419" s="668"/>
      <c r="DE1419" s="668"/>
      <c r="DF1419" s="668"/>
      <c r="DG1419" s="668"/>
      <c r="DH1419" s="668"/>
      <c r="DI1419" s="668"/>
      <c r="DJ1419" s="668"/>
      <c r="DK1419" s="668"/>
      <c r="DL1419" s="668"/>
      <c r="DM1419" s="668"/>
      <c r="DN1419" s="668"/>
      <c r="DO1419" s="668"/>
      <c r="DP1419" s="668"/>
      <c r="DQ1419" s="668"/>
      <c r="DR1419" s="668"/>
      <c r="DS1419" s="668"/>
      <c r="DT1419" s="668"/>
      <c r="DU1419" s="668"/>
      <c r="DV1419" s="668"/>
      <c r="DW1419" s="668"/>
      <c r="DX1419" s="668"/>
      <c r="DY1419" s="668"/>
      <c r="DZ1419" s="668"/>
      <c r="EA1419" s="668"/>
      <c r="EB1419" s="668"/>
      <c r="EC1419" s="668"/>
      <c r="ED1419" s="668"/>
      <c r="EE1419" s="668"/>
      <c r="EF1419" s="668"/>
      <c r="EG1419" s="668"/>
      <c r="EH1419" s="668"/>
      <c r="EI1419" s="668"/>
      <c r="EJ1419" s="668"/>
      <c r="EK1419" s="668"/>
      <c r="EL1419" s="668"/>
      <c r="EM1419" s="668"/>
      <c r="EN1419" s="668"/>
      <c r="EO1419" s="668"/>
      <c r="EP1419" s="668"/>
      <c r="EQ1419" s="668"/>
      <c r="ER1419" s="668"/>
      <c r="ES1419" s="668"/>
      <c r="ET1419" s="668"/>
      <c r="EU1419" s="668"/>
      <c r="EV1419" s="668"/>
      <c r="EW1419" s="668"/>
      <c r="EX1419" s="668"/>
      <c r="EY1419" s="668"/>
      <c r="EZ1419" s="668"/>
      <c r="FA1419" s="668"/>
      <c r="FB1419" s="668"/>
      <c r="FC1419" s="668"/>
      <c r="FD1419" s="668"/>
      <c r="FE1419" s="668"/>
      <c r="FF1419" s="668"/>
    </row>
    <row r="1420" spans="1:162" s="668" customFormat="1" ht="24" customHeight="1">
      <c r="A1420" s="414"/>
      <c r="B1420" s="415"/>
      <c r="C1420" s="414" t="s">
        <v>592</v>
      </c>
      <c r="D1420" s="416" t="s">
        <v>1400</v>
      </c>
      <c r="E1420" s="417">
        <v>3936100</v>
      </c>
      <c r="F1420" s="417">
        <v>0</v>
      </c>
      <c r="G1420" s="417">
        <v>3936100</v>
      </c>
      <c r="H1420" s="667"/>
      <c r="I1420" s="665"/>
      <c r="J1420" s="666"/>
      <c r="K1420" s="665" t="s">
        <v>592</v>
      </c>
      <c r="L1420" s="585" t="s">
        <v>4330</v>
      </c>
      <c r="M1420" s="981">
        <f t="shared" si="66"/>
        <v>3936100</v>
      </c>
      <c r="N1420" s="981">
        <f t="shared" si="67"/>
        <v>0</v>
      </c>
      <c r="O1420" s="981">
        <f t="shared" si="68"/>
        <v>3936100</v>
      </c>
      <c r="P1420" s="667"/>
      <c r="Q1420" s="667"/>
      <c r="R1420" s="667"/>
      <c r="S1420" s="667"/>
      <c r="T1420" s="667"/>
      <c r="U1420" s="667"/>
      <c r="V1420" s="667"/>
      <c r="W1420" s="667"/>
      <c r="X1420" s="667"/>
      <c r="Y1420" s="667"/>
      <c r="Z1420" s="667"/>
      <c r="AA1420" s="667"/>
      <c r="AB1420" s="667"/>
      <c r="AC1420" s="667"/>
      <c r="AD1420" s="667"/>
      <c r="AE1420" s="667"/>
      <c r="AF1420" s="667"/>
      <c r="AG1420" s="667"/>
      <c r="AH1420" s="667"/>
      <c r="AI1420" s="667"/>
      <c r="AJ1420" s="667"/>
    </row>
    <row r="1421" spans="1:162" s="682" customFormat="1" ht="24" customHeight="1" thickBot="1">
      <c r="A1421" s="424" t="s">
        <v>1773</v>
      </c>
      <c r="B1421" s="424"/>
      <c r="C1421" s="425"/>
      <c r="D1421" s="426" t="s">
        <v>1774</v>
      </c>
      <c r="E1421" s="427">
        <v>150700000</v>
      </c>
      <c r="F1421" s="427">
        <v>0</v>
      </c>
      <c r="G1421" s="439">
        <v>150700000</v>
      </c>
      <c r="H1421" s="662"/>
      <c r="I1421" s="675" t="s">
        <v>1773</v>
      </c>
      <c r="J1421" s="675"/>
      <c r="K1421" s="676"/>
      <c r="L1421" s="587" t="s">
        <v>4393</v>
      </c>
      <c r="M1421" s="984">
        <f t="shared" si="66"/>
        <v>150700000</v>
      </c>
      <c r="N1421" s="984">
        <f t="shared" si="67"/>
        <v>0</v>
      </c>
      <c r="O1421" s="984">
        <f t="shared" si="68"/>
        <v>150700000</v>
      </c>
      <c r="P1421" s="662"/>
      <c r="Q1421" s="662"/>
      <c r="R1421" s="662"/>
      <c r="S1421" s="662"/>
      <c r="T1421" s="662"/>
      <c r="U1421" s="662"/>
      <c r="V1421" s="662"/>
      <c r="W1421" s="662"/>
      <c r="X1421" s="662"/>
      <c r="Y1421" s="662"/>
      <c r="Z1421" s="662"/>
      <c r="AA1421" s="662"/>
      <c r="AB1421" s="662"/>
      <c r="AC1421" s="662"/>
      <c r="AD1421" s="662"/>
      <c r="AE1421" s="662"/>
      <c r="AF1421" s="662"/>
      <c r="AG1421" s="662"/>
      <c r="AH1421" s="662"/>
      <c r="AI1421" s="662"/>
      <c r="AJ1421" s="662"/>
      <c r="AK1421" s="663"/>
      <c r="AL1421" s="663"/>
      <c r="AM1421" s="663"/>
      <c r="AN1421" s="663"/>
      <c r="AO1421" s="663"/>
      <c r="AP1421" s="663"/>
      <c r="AQ1421" s="663"/>
      <c r="AR1421" s="663"/>
      <c r="AS1421" s="663"/>
      <c r="AT1421" s="663"/>
      <c r="AU1421" s="663"/>
      <c r="AV1421" s="663"/>
      <c r="AW1421" s="663"/>
      <c r="AX1421" s="663"/>
      <c r="AY1421" s="663"/>
      <c r="AZ1421" s="663"/>
      <c r="BA1421" s="663"/>
      <c r="BB1421" s="663"/>
      <c r="BC1421" s="663"/>
      <c r="BD1421" s="663"/>
      <c r="BE1421" s="663"/>
      <c r="BF1421" s="663"/>
      <c r="BG1421" s="663"/>
      <c r="BH1421" s="663"/>
      <c r="BI1421" s="663"/>
      <c r="BJ1421" s="663"/>
      <c r="BK1421" s="663"/>
      <c r="BL1421" s="663"/>
      <c r="BM1421" s="663"/>
      <c r="BN1421" s="663"/>
      <c r="BO1421" s="663"/>
      <c r="BP1421" s="663"/>
      <c r="BQ1421" s="663"/>
      <c r="BR1421" s="663"/>
      <c r="BS1421" s="663"/>
      <c r="BT1421" s="663"/>
      <c r="BU1421" s="663"/>
      <c r="BV1421" s="663"/>
      <c r="BW1421" s="663"/>
      <c r="BX1421" s="663"/>
      <c r="BY1421" s="663"/>
      <c r="BZ1421" s="663"/>
      <c r="CA1421" s="663"/>
      <c r="CB1421" s="663"/>
      <c r="CC1421" s="663"/>
      <c r="CD1421" s="663"/>
      <c r="CE1421" s="663"/>
      <c r="CF1421" s="663"/>
      <c r="CG1421" s="663"/>
      <c r="CH1421" s="663"/>
      <c r="CI1421" s="663"/>
      <c r="CJ1421" s="663"/>
      <c r="CK1421" s="663"/>
      <c r="CL1421" s="663"/>
      <c r="CM1421" s="663"/>
      <c r="CN1421" s="663"/>
      <c r="CO1421" s="663"/>
      <c r="CP1421" s="663"/>
      <c r="CQ1421" s="663"/>
      <c r="CR1421" s="663"/>
      <c r="CS1421" s="663"/>
      <c r="CT1421" s="663"/>
      <c r="CU1421" s="663"/>
      <c r="CV1421" s="663"/>
      <c r="CW1421" s="663"/>
      <c r="CX1421" s="663"/>
      <c r="CY1421" s="663"/>
      <c r="CZ1421" s="663"/>
      <c r="DA1421" s="663"/>
      <c r="DB1421" s="663"/>
      <c r="DC1421" s="663"/>
      <c r="DD1421" s="663"/>
      <c r="DE1421" s="663"/>
      <c r="DF1421" s="663"/>
      <c r="DG1421" s="663"/>
      <c r="DH1421" s="663"/>
      <c r="DI1421" s="663"/>
      <c r="DJ1421" s="663"/>
      <c r="DK1421" s="663"/>
      <c r="DL1421" s="663"/>
      <c r="DM1421" s="663"/>
      <c r="DN1421" s="663"/>
      <c r="DO1421" s="663"/>
      <c r="DP1421" s="663"/>
      <c r="DQ1421" s="663"/>
      <c r="DR1421" s="663"/>
      <c r="DS1421" s="663"/>
      <c r="DT1421" s="663"/>
      <c r="DU1421" s="663"/>
      <c r="DV1421" s="663"/>
      <c r="DW1421" s="663"/>
      <c r="DX1421" s="663"/>
      <c r="DY1421" s="663"/>
      <c r="DZ1421" s="663"/>
      <c r="EA1421" s="663"/>
      <c r="EB1421" s="663"/>
      <c r="EC1421" s="663"/>
      <c r="ED1421" s="663"/>
      <c r="EE1421" s="663"/>
      <c r="EF1421" s="663"/>
      <c r="EG1421" s="663"/>
      <c r="EH1421" s="663"/>
      <c r="EI1421" s="663"/>
      <c r="EJ1421" s="663"/>
      <c r="EK1421" s="663"/>
      <c r="EL1421" s="663"/>
      <c r="EM1421" s="663"/>
      <c r="EN1421" s="663"/>
      <c r="EO1421" s="663"/>
      <c r="EP1421" s="663"/>
      <c r="EQ1421" s="663"/>
      <c r="ER1421" s="663"/>
      <c r="ES1421" s="663"/>
      <c r="ET1421" s="663"/>
      <c r="EU1421" s="663"/>
      <c r="EV1421" s="663"/>
      <c r="EW1421" s="663"/>
      <c r="EX1421" s="663"/>
      <c r="EY1421" s="663"/>
      <c r="EZ1421" s="663"/>
      <c r="FA1421" s="663"/>
      <c r="FB1421" s="663"/>
      <c r="FC1421" s="663"/>
      <c r="FD1421" s="663"/>
      <c r="FE1421" s="663"/>
      <c r="FF1421" s="663"/>
    </row>
    <row r="1422" spans="1:162" s="678" customFormat="1" ht="24" customHeight="1" thickTop="1" thickBot="1">
      <c r="A1422" s="414"/>
      <c r="B1422" s="415" t="s">
        <v>592</v>
      </c>
      <c r="C1422" s="414"/>
      <c r="D1422" s="416" t="s">
        <v>593</v>
      </c>
      <c r="E1422" s="417">
        <v>47761000</v>
      </c>
      <c r="F1422" s="417">
        <v>0</v>
      </c>
      <c r="G1422" s="417">
        <v>47761000</v>
      </c>
      <c r="H1422" s="667"/>
      <c r="I1422" s="665"/>
      <c r="J1422" s="666" t="s">
        <v>592</v>
      </c>
      <c r="K1422" s="665"/>
      <c r="L1422" s="585" t="s">
        <v>3339</v>
      </c>
      <c r="M1422" s="981">
        <f t="shared" si="66"/>
        <v>47761000</v>
      </c>
      <c r="N1422" s="981">
        <f t="shared" si="67"/>
        <v>0</v>
      </c>
      <c r="O1422" s="981">
        <f t="shared" si="68"/>
        <v>47761000</v>
      </c>
      <c r="P1422" s="667"/>
      <c r="Q1422" s="667"/>
      <c r="R1422" s="667"/>
      <c r="S1422" s="667"/>
      <c r="T1422" s="667"/>
      <c r="U1422" s="667"/>
      <c r="V1422" s="667"/>
      <c r="W1422" s="667"/>
      <c r="X1422" s="667"/>
      <c r="Y1422" s="667"/>
      <c r="Z1422" s="667"/>
      <c r="AA1422" s="667"/>
      <c r="AB1422" s="667"/>
      <c r="AC1422" s="667"/>
      <c r="AD1422" s="667"/>
      <c r="AE1422" s="667"/>
      <c r="AF1422" s="667"/>
      <c r="AG1422" s="667"/>
      <c r="AH1422" s="667"/>
      <c r="AI1422" s="667"/>
      <c r="AJ1422" s="667"/>
      <c r="AK1422" s="668"/>
      <c r="AL1422" s="668"/>
      <c r="AM1422" s="668"/>
      <c r="AN1422" s="668"/>
      <c r="AO1422" s="668"/>
      <c r="AP1422" s="668"/>
      <c r="AQ1422" s="668"/>
      <c r="AR1422" s="668"/>
      <c r="AS1422" s="668"/>
      <c r="AT1422" s="668"/>
      <c r="AU1422" s="668"/>
      <c r="AV1422" s="668"/>
      <c r="AW1422" s="668"/>
      <c r="AX1422" s="668"/>
      <c r="AY1422" s="668"/>
      <c r="AZ1422" s="668"/>
      <c r="BA1422" s="668"/>
      <c r="BB1422" s="668"/>
      <c r="BC1422" s="668"/>
      <c r="BD1422" s="668"/>
      <c r="BE1422" s="668"/>
      <c r="BF1422" s="668"/>
      <c r="BG1422" s="668"/>
      <c r="BH1422" s="668"/>
      <c r="BI1422" s="668"/>
      <c r="BJ1422" s="668"/>
      <c r="BK1422" s="668"/>
      <c r="BL1422" s="668"/>
      <c r="BM1422" s="668"/>
      <c r="BN1422" s="668"/>
      <c r="BO1422" s="668"/>
      <c r="BP1422" s="668"/>
      <c r="BQ1422" s="668"/>
      <c r="BR1422" s="668"/>
      <c r="BS1422" s="668"/>
      <c r="BT1422" s="668"/>
      <c r="BU1422" s="668"/>
      <c r="BV1422" s="668"/>
      <c r="BW1422" s="668"/>
      <c r="BX1422" s="668"/>
      <c r="BY1422" s="668"/>
      <c r="BZ1422" s="668"/>
      <c r="CA1422" s="668"/>
      <c r="CB1422" s="668"/>
      <c r="CC1422" s="668"/>
      <c r="CD1422" s="668"/>
      <c r="CE1422" s="668"/>
      <c r="CF1422" s="668"/>
      <c r="CG1422" s="668"/>
      <c r="CH1422" s="668"/>
      <c r="CI1422" s="668"/>
      <c r="CJ1422" s="668"/>
      <c r="CK1422" s="668"/>
      <c r="CL1422" s="668"/>
      <c r="CM1422" s="668"/>
      <c r="CN1422" s="668"/>
      <c r="CO1422" s="668"/>
      <c r="CP1422" s="668"/>
      <c r="CQ1422" s="668"/>
      <c r="CR1422" s="668"/>
      <c r="CS1422" s="668"/>
      <c r="CT1422" s="668"/>
      <c r="CU1422" s="668"/>
      <c r="CV1422" s="668"/>
      <c r="CW1422" s="668"/>
      <c r="CX1422" s="668"/>
      <c r="CY1422" s="668"/>
      <c r="CZ1422" s="668"/>
      <c r="DA1422" s="668"/>
      <c r="DB1422" s="668"/>
      <c r="DC1422" s="668"/>
      <c r="DD1422" s="668"/>
      <c r="DE1422" s="668"/>
      <c r="DF1422" s="668"/>
      <c r="DG1422" s="668"/>
      <c r="DH1422" s="668"/>
      <c r="DI1422" s="668"/>
      <c r="DJ1422" s="668"/>
      <c r="DK1422" s="668"/>
      <c r="DL1422" s="668"/>
      <c r="DM1422" s="668"/>
      <c r="DN1422" s="668"/>
      <c r="DO1422" s="668"/>
      <c r="DP1422" s="668"/>
      <c r="DQ1422" s="668"/>
      <c r="DR1422" s="668"/>
      <c r="DS1422" s="668"/>
      <c r="DT1422" s="668"/>
      <c r="DU1422" s="668"/>
      <c r="DV1422" s="668"/>
      <c r="DW1422" s="668"/>
      <c r="DX1422" s="668"/>
      <c r="DY1422" s="668"/>
      <c r="DZ1422" s="668"/>
      <c r="EA1422" s="668"/>
      <c r="EB1422" s="668"/>
      <c r="EC1422" s="668"/>
      <c r="ED1422" s="668"/>
      <c r="EE1422" s="668"/>
      <c r="EF1422" s="668"/>
      <c r="EG1422" s="668"/>
      <c r="EH1422" s="668"/>
      <c r="EI1422" s="668"/>
      <c r="EJ1422" s="668"/>
      <c r="EK1422" s="668"/>
      <c r="EL1422" s="668"/>
      <c r="EM1422" s="668"/>
      <c r="EN1422" s="668"/>
      <c r="EO1422" s="668"/>
      <c r="EP1422" s="668"/>
      <c r="EQ1422" s="668"/>
      <c r="ER1422" s="668"/>
      <c r="ES1422" s="668"/>
      <c r="ET1422" s="668"/>
      <c r="EU1422" s="668"/>
      <c r="EV1422" s="668"/>
      <c r="EW1422" s="668"/>
      <c r="EX1422" s="668"/>
      <c r="EY1422" s="668"/>
      <c r="EZ1422" s="668"/>
      <c r="FA1422" s="668"/>
      <c r="FB1422" s="668"/>
      <c r="FC1422" s="668"/>
      <c r="FD1422" s="668"/>
      <c r="FE1422" s="668"/>
      <c r="FF1422" s="668"/>
    </row>
    <row r="1423" spans="1:162" s="668" customFormat="1" ht="24" customHeight="1" thickTop="1">
      <c r="A1423" s="428"/>
      <c r="B1423" s="428"/>
      <c r="C1423" s="429" t="s">
        <v>592</v>
      </c>
      <c r="D1423" s="430" t="s">
        <v>594</v>
      </c>
      <c r="E1423" s="431">
        <v>47761000</v>
      </c>
      <c r="F1423" s="431">
        <v>0</v>
      </c>
      <c r="G1423" s="417">
        <v>47761000</v>
      </c>
      <c r="H1423" s="667"/>
      <c r="I1423" s="679"/>
      <c r="J1423" s="679"/>
      <c r="K1423" s="680" t="s">
        <v>592</v>
      </c>
      <c r="L1423" s="588" t="s">
        <v>3327</v>
      </c>
      <c r="M1423" s="985">
        <f t="shared" si="66"/>
        <v>47761000</v>
      </c>
      <c r="N1423" s="985">
        <f t="shared" si="67"/>
        <v>0</v>
      </c>
      <c r="O1423" s="985">
        <f t="shared" si="68"/>
        <v>47761000</v>
      </c>
      <c r="P1423" s="667"/>
      <c r="Q1423" s="667"/>
      <c r="R1423" s="667"/>
      <c r="S1423" s="667"/>
      <c r="T1423" s="667"/>
      <c r="U1423" s="667"/>
      <c r="V1423" s="667"/>
      <c r="W1423" s="667"/>
      <c r="X1423" s="667"/>
      <c r="Y1423" s="667"/>
      <c r="Z1423" s="667"/>
      <c r="AA1423" s="667"/>
      <c r="AB1423" s="667"/>
      <c r="AC1423" s="667"/>
      <c r="AD1423" s="667"/>
      <c r="AE1423" s="667"/>
      <c r="AF1423" s="667"/>
      <c r="AG1423" s="667"/>
      <c r="AH1423" s="667"/>
      <c r="AI1423" s="667"/>
      <c r="AJ1423" s="667"/>
    </row>
    <row r="1424" spans="1:162" s="684" customFormat="1" ht="24" customHeight="1">
      <c r="A1424" s="385"/>
      <c r="B1424" s="385" t="s">
        <v>595</v>
      </c>
      <c r="C1424" s="384"/>
      <c r="D1424" s="418" t="s">
        <v>1031</v>
      </c>
      <c r="E1424" s="419">
        <v>97464000</v>
      </c>
      <c r="F1424" s="419">
        <v>0</v>
      </c>
      <c r="G1424" s="419">
        <v>97464000</v>
      </c>
      <c r="H1424" s="667"/>
      <c r="I1424" s="669"/>
      <c r="J1424" s="669" t="s">
        <v>595</v>
      </c>
      <c r="K1424" s="670"/>
      <c r="L1424" s="586" t="s">
        <v>3708</v>
      </c>
      <c r="M1424" s="982">
        <f t="shared" si="66"/>
        <v>97464000</v>
      </c>
      <c r="N1424" s="982">
        <f t="shared" si="67"/>
        <v>0</v>
      </c>
      <c r="O1424" s="982">
        <f t="shared" si="68"/>
        <v>97464000</v>
      </c>
      <c r="P1424" s="667"/>
      <c r="Q1424" s="667"/>
      <c r="R1424" s="667"/>
      <c r="S1424" s="667"/>
      <c r="T1424" s="667"/>
      <c r="U1424" s="667"/>
      <c r="V1424" s="667"/>
      <c r="W1424" s="667"/>
      <c r="X1424" s="667"/>
      <c r="Y1424" s="667"/>
      <c r="Z1424" s="667"/>
      <c r="AA1424" s="667"/>
      <c r="AB1424" s="667"/>
      <c r="AC1424" s="667"/>
      <c r="AD1424" s="667"/>
      <c r="AE1424" s="667"/>
      <c r="AF1424" s="667"/>
      <c r="AG1424" s="667"/>
      <c r="AH1424" s="667"/>
      <c r="AI1424" s="667"/>
      <c r="AJ1424" s="667"/>
      <c r="AK1424" s="668"/>
      <c r="AL1424" s="668"/>
      <c r="AM1424" s="668"/>
      <c r="AN1424" s="668"/>
      <c r="AO1424" s="668"/>
      <c r="AP1424" s="668"/>
      <c r="AQ1424" s="668"/>
      <c r="AR1424" s="668"/>
      <c r="AS1424" s="668"/>
      <c r="AT1424" s="668"/>
      <c r="AU1424" s="668"/>
      <c r="AV1424" s="668"/>
      <c r="AW1424" s="668"/>
      <c r="AX1424" s="668"/>
      <c r="AY1424" s="668"/>
      <c r="AZ1424" s="668"/>
      <c r="BA1424" s="668"/>
      <c r="BB1424" s="668"/>
      <c r="BC1424" s="668"/>
      <c r="BD1424" s="668"/>
      <c r="BE1424" s="668"/>
      <c r="BF1424" s="668"/>
      <c r="BG1424" s="668"/>
      <c r="BH1424" s="668"/>
      <c r="BI1424" s="668"/>
      <c r="BJ1424" s="668"/>
      <c r="BK1424" s="668"/>
      <c r="BL1424" s="668"/>
      <c r="BM1424" s="668"/>
      <c r="BN1424" s="668"/>
      <c r="BO1424" s="668"/>
      <c r="BP1424" s="668"/>
      <c r="BQ1424" s="668"/>
      <c r="BR1424" s="668"/>
      <c r="BS1424" s="668"/>
      <c r="BT1424" s="668"/>
      <c r="BU1424" s="668"/>
      <c r="BV1424" s="668"/>
      <c r="BW1424" s="668"/>
      <c r="BX1424" s="668"/>
      <c r="BY1424" s="668"/>
      <c r="BZ1424" s="668"/>
      <c r="CA1424" s="668"/>
      <c r="CB1424" s="668"/>
      <c r="CC1424" s="668"/>
      <c r="CD1424" s="668"/>
      <c r="CE1424" s="668"/>
      <c r="CF1424" s="668"/>
      <c r="CG1424" s="668"/>
      <c r="CH1424" s="668"/>
      <c r="CI1424" s="668"/>
      <c r="CJ1424" s="668"/>
      <c r="CK1424" s="668"/>
      <c r="CL1424" s="668"/>
      <c r="CM1424" s="668"/>
      <c r="CN1424" s="668"/>
      <c r="CO1424" s="668"/>
      <c r="CP1424" s="668"/>
      <c r="CQ1424" s="668"/>
      <c r="CR1424" s="668"/>
      <c r="CS1424" s="668"/>
      <c r="CT1424" s="668"/>
      <c r="CU1424" s="668"/>
      <c r="CV1424" s="668"/>
      <c r="CW1424" s="668"/>
      <c r="CX1424" s="668"/>
      <c r="CY1424" s="668"/>
      <c r="CZ1424" s="668"/>
      <c r="DA1424" s="668"/>
      <c r="DB1424" s="668"/>
      <c r="DC1424" s="668"/>
      <c r="DD1424" s="668"/>
      <c r="DE1424" s="668"/>
      <c r="DF1424" s="668"/>
      <c r="DG1424" s="668"/>
      <c r="DH1424" s="668"/>
      <c r="DI1424" s="668"/>
      <c r="DJ1424" s="668"/>
      <c r="DK1424" s="668"/>
      <c r="DL1424" s="668"/>
      <c r="DM1424" s="668"/>
      <c r="DN1424" s="668"/>
      <c r="DO1424" s="668"/>
      <c r="DP1424" s="668"/>
      <c r="DQ1424" s="668"/>
      <c r="DR1424" s="668"/>
      <c r="DS1424" s="668"/>
      <c r="DT1424" s="668"/>
      <c r="DU1424" s="668"/>
      <c r="DV1424" s="668"/>
      <c r="DW1424" s="668"/>
      <c r="DX1424" s="668"/>
      <c r="DY1424" s="668"/>
      <c r="DZ1424" s="668"/>
      <c r="EA1424" s="668"/>
      <c r="EB1424" s="668"/>
      <c r="EC1424" s="668"/>
      <c r="ED1424" s="668"/>
      <c r="EE1424" s="668"/>
      <c r="EF1424" s="668"/>
      <c r="EG1424" s="668"/>
      <c r="EH1424" s="668"/>
      <c r="EI1424" s="668"/>
      <c r="EJ1424" s="668"/>
      <c r="EK1424" s="668"/>
      <c r="EL1424" s="668"/>
      <c r="EM1424" s="668"/>
      <c r="EN1424" s="668"/>
      <c r="EO1424" s="668"/>
      <c r="EP1424" s="668"/>
      <c r="EQ1424" s="668"/>
      <c r="ER1424" s="668"/>
      <c r="ES1424" s="668"/>
      <c r="ET1424" s="668"/>
      <c r="EU1424" s="668"/>
      <c r="EV1424" s="668"/>
      <c r="EW1424" s="668"/>
      <c r="EX1424" s="668"/>
      <c r="EY1424" s="668"/>
      <c r="EZ1424" s="668"/>
      <c r="FA1424" s="668"/>
      <c r="FB1424" s="668"/>
      <c r="FC1424" s="668"/>
      <c r="FD1424" s="668"/>
      <c r="FE1424" s="668"/>
      <c r="FF1424" s="668"/>
    </row>
    <row r="1425" spans="1:162" s="672" customFormat="1" ht="24" customHeight="1">
      <c r="A1425" s="414"/>
      <c r="B1425" s="415"/>
      <c r="C1425" s="414" t="s">
        <v>592</v>
      </c>
      <c r="D1425" s="416" t="s">
        <v>1032</v>
      </c>
      <c r="E1425" s="417">
        <v>79464000</v>
      </c>
      <c r="F1425" s="417">
        <v>0</v>
      </c>
      <c r="G1425" s="417">
        <v>79464000</v>
      </c>
      <c r="H1425" s="667"/>
      <c r="I1425" s="665"/>
      <c r="J1425" s="666"/>
      <c r="K1425" s="665" t="s">
        <v>592</v>
      </c>
      <c r="L1425" s="585" t="s">
        <v>4339</v>
      </c>
      <c r="M1425" s="981">
        <f t="shared" si="66"/>
        <v>79464000</v>
      </c>
      <c r="N1425" s="981">
        <f t="shared" si="67"/>
        <v>0</v>
      </c>
      <c r="O1425" s="981">
        <f t="shared" si="68"/>
        <v>79464000</v>
      </c>
      <c r="P1425" s="667"/>
      <c r="Q1425" s="667"/>
      <c r="R1425" s="667"/>
      <c r="S1425" s="667"/>
      <c r="T1425" s="667"/>
      <c r="U1425" s="667"/>
      <c r="V1425" s="667"/>
      <c r="W1425" s="667"/>
      <c r="X1425" s="667"/>
      <c r="Y1425" s="667"/>
      <c r="Z1425" s="667"/>
      <c r="AA1425" s="667"/>
      <c r="AB1425" s="667"/>
      <c r="AC1425" s="667"/>
      <c r="AD1425" s="667"/>
      <c r="AE1425" s="667"/>
      <c r="AF1425" s="667"/>
      <c r="AG1425" s="667"/>
      <c r="AH1425" s="667"/>
      <c r="AI1425" s="667"/>
      <c r="AJ1425" s="667"/>
      <c r="AK1425" s="668"/>
      <c r="AL1425" s="668"/>
      <c r="AM1425" s="668"/>
      <c r="AN1425" s="668"/>
      <c r="AO1425" s="668"/>
      <c r="AP1425" s="668"/>
      <c r="AQ1425" s="668"/>
      <c r="AR1425" s="668"/>
      <c r="AS1425" s="668"/>
      <c r="AT1425" s="668"/>
      <c r="AU1425" s="668"/>
      <c r="AV1425" s="668"/>
      <c r="AW1425" s="668"/>
      <c r="AX1425" s="668"/>
      <c r="AY1425" s="668"/>
      <c r="AZ1425" s="668"/>
      <c r="BA1425" s="668"/>
      <c r="BB1425" s="668"/>
      <c r="BC1425" s="668"/>
      <c r="BD1425" s="668"/>
      <c r="BE1425" s="668"/>
      <c r="BF1425" s="668"/>
      <c r="BG1425" s="668"/>
      <c r="BH1425" s="668"/>
      <c r="BI1425" s="668"/>
      <c r="BJ1425" s="668"/>
      <c r="BK1425" s="668"/>
      <c r="BL1425" s="668"/>
      <c r="BM1425" s="668"/>
      <c r="BN1425" s="668"/>
      <c r="BO1425" s="668"/>
      <c r="BP1425" s="668"/>
      <c r="BQ1425" s="668"/>
      <c r="BR1425" s="668"/>
      <c r="BS1425" s="668"/>
      <c r="BT1425" s="668"/>
      <c r="BU1425" s="668"/>
      <c r="BV1425" s="668"/>
      <c r="BW1425" s="668"/>
      <c r="BX1425" s="668"/>
      <c r="BY1425" s="668"/>
      <c r="BZ1425" s="668"/>
      <c r="CA1425" s="668"/>
      <c r="CB1425" s="668"/>
      <c r="CC1425" s="668"/>
      <c r="CD1425" s="668"/>
      <c r="CE1425" s="668"/>
      <c r="CF1425" s="668"/>
      <c r="CG1425" s="668"/>
      <c r="CH1425" s="668"/>
      <c r="CI1425" s="668"/>
      <c r="CJ1425" s="668"/>
      <c r="CK1425" s="668"/>
      <c r="CL1425" s="668"/>
      <c r="CM1425" s="668"/>
      <c r="CN1425" s="668"/>
      <c r="CO1425" s="668"/>
      <c r="CP1425" s="668"/>
      <c r="CQ1425" s="668"/>
      <c r="CR1425" s="668"/>
      <c r="CS1425" s="668"/>
      <c r="CT1425" s="668"/>
      <c r="CU1425" s="668"/>
      <c r="CV1425" s="668"/>
      <c r="CW1425" s="668"/>
      <c r="CX1425" s="668"/>
      <c r="CY1425" s="668"/>
      <c r="CZ1425" s="668"/>
      <c r="DA1425" s="668"/>
      <c r="DB1425" s="668"/>
      <c r="DC1425" s="668"/>
      <c r="DD1425" s="668"/>
      <c r="DE1425" s="668"/>
      <c r="DF1425" s="668"/>
      <c r="DG1425" s="668"/>
      <c r="DH1425" s="668"/>
      <c r="DI1425" s="668"/>
      <c r="DJ1425" s="668"/>
      <c r="DK1425" s="668"/>
      <c r="DL1425" s="668"/>
      <c r="DM1425" s="668"/>
      <c r="DN1425" s="668"/>
      <c r="DO1425" s="668"/>
      <c r="DP1425" s="668"/>
      <c r="DQ1425" s="668"/>
      <c r="DR1425" s="668"/>
      <c r="DS1425" s="668"/>
      <c r="DT1425" s="668"/>
      <c r="DU1425" s="668"/>
      <c r="DV1425" s="668"/>
      <c r="DW1425" s="668"/>
      <c r="DX1425" s="668"/>
      <c r="DY1425" s="668"/>
      <c r="DZ1425" s="668"/>
      <c r="EA1425" s="668"/>
      <c r="EB1425" s="668"/>
      <c r="EC1425" s="668"/>
      <c r="ED1425" s="668"/>
      <c r="EE1425" s="668"/>
      <c r="EF1425" s="668"/>
      <c r="EG1425" s="668"/>
      <c r="EH1425" s="668"/>
      <c r="EI1425" s="668"/>
      <c r="EJ1425" s="668"/>
      <c r="EK1425" s="668"/>
      <c r="EL1425" s="668"/>
      <c r="EM1425" s="668"/>
      <c r="EN1425" s="668"/>
      <c r="EO1425" s="668"/>
      <c r="EP1425" s="668"/>
      <c r="EQ1425" s="668"/>
      <c r="ER1425" s="668"/>
      <c r="ES1425" s="668"/>
      <c r="ET1425" s="668"/>
      <c r="EU1425" s="668"/>
      <c r="EV1425" s="668"/>
      <c r="EW1425" s="668"/>
      <c r="EX1425" s="668"/>
      <c r="EY1425" s="668"/>
      <c r="EZ1425" s="668"/>
      <c r="FA1425" s="668"/>
      <c r="FB1425" s="668"/>
      <c r="FC1425" s="668"/>
      <c r="FD1425" s="668"/>
      <c r="FE1425" s="668"/>
      <c r="FF1425" s="668"/>
    </row>
    <row r="1426" spans="1:162" s="672" customFormat="1" ht="24" customHeight="1">
      <c r="A1426" s="385"/>
      <c r="B1426" s="385"/>
      <c r="C1426" s="384" t="s">
        <v>595</v>
      </c>
      <c r="D1426" s="418" t="s">
        <v>1704</v>
      </c>
      <c r="E1426" s="419">
        <v>18000000</v>
      </c>
      <c r="F1426" s="419">
        <v>0</v>
      </c>
      <c r="G1426" s="417">
        <v>18000000</v>
      </c>
      <c r="H1426" s="667"/>
      <c r="I1426" s="669"/>
      <c r="J1426" s="669"/>
      <c r="K1426" s="670" t="s">
        <v>595</v>
      </c>
      <c r="L1426" s="586" t="s">
        <v>4326</v>
      </c>
      <c r="M1426" s="982">
        <f t="shared" si="66"/>
        <v>18000000</v>
      </c>
      <c r="N1426" s="982">
        <f t="shared" si="67"/>
        <v>0</v>
      </c>
      <c r="O1426" s="982">
        <f t="shared" si="68"/>
        <v>18000000</v>
      </c>
      <c r="P1426" s="667"/>
      <c r="Q1426" s="667"/>
      <c r="R1426" s="667"/>
      <c r="S1426" s="667"/>
      <c r="T1426" s="667"/>
      <c r="U1426" s="667"/>
      <c r="V1426" s="667"/>
      <c r="W1426" s="667"/>
      <c r="X1426" s="667"/>
      <c r="Y1426" s="667"/>
      <c r="Z1426" s="667"/>
      <c r="AA1426" s="667"/>
      <c r="AB1426" s="667"/>
      <c r="AC1426" s="667"/>
      <c r="AD1426" s="667"/>
      <c r="AE1426" s="667"/>
      <c r="AF1426" s="667"/>
      <c r="AG1426" s="667"/>
      <c r="AH1426" s="667"/>
      <c r="AI1426" s="667"/>
      <c r="AJ1426" s="667"/>
      <c r="AK1426" s="668"/>
      <c r="AL1426" s="668"/>
      <c r="AM1426" s="668"/>
      <c r="AN1426" s="668"/>
      <c r="AO1426" s="668"/>
      <c r="AP1426" s="668"/>
      <c r="AQ1426" s="668"/>
      <c r="AR1426" s="668"/>
      <c r="AS1426" s="668"/>
      <c r="AT1426" s="668"/>
      <c r="AU1426" s="668"/>
      <c r="AV1426" s="668"/>
      <c r="AW1426" s="668"/>
      <c r="AX1426" s="668"/>
      <c r="AY1426" s="668"/>
      <c r="AZ1426" s="668"/>
      <c r="BA1426" s="668"/>
      <c r="BB1426" s="668"/>
      <c r="BC1426" s="668"/>
      <c r="BD1426" s="668"/>
      <c r="BE1426" s="668"/>
      <c r="BF1426" s="668"/>
      <c r="BG1426" s="668"/>
      <c r="BH1426" s="668"/>
      <c r="BI1426" s="668"/>
      <c r="BJ1426" s="668"/>
      <c r="BK1426" s="668"/>
      <c r="BL1426" s="668"/>
      <c r="BM1426" s="668"/>
      <c r="BN1426" s="668"/>
      <c r="BO1426" s="668"/>
      <c r="BP1426" s="668"/>
      <c r="BQ1426" s="668"/>
      <c r="BR1426" s="668"/>
      <c r="BS1426" s="668"/>
      <c r="BT1426" s="668"/>
      <c r="BU1426" s="668"/>
      <c r="BV1426" s="668"/>
      <c r="BW1426" s="668"/>
      <c r="BX1426" s="668"/>
      <c r="BY1426" s="668"/>
      <c r="BZ1426" s="668"/>
      <c r="CA1426" s="668"/>
      <c r="CB1426" s="668"/>
      <c r="CC1426" s="668"/>
      <c r="CD1426" s="668"/>
      <c r="CE1426" s="668"/>
      <c r="CF1426" s="668"/>
      <c r="CG1426" s="668"/>
      <c r="CH1426" s="668"/>
      <c r="CI1426" s="668"/>
      <c r="CJ1426" s="668"/>
      <c r="CK1426" s="668"/>
      <c r="CL1426" s="668"/>
      <c r="CM1426" s="668"/>
      <c r="CN1426" s="668"/>
      <c r="CO1426" s="668"/>
      <c r="CP1426" s="668"/>
      <c r="CQ1426" s="668"/>
      <c r="CR1426" s="668"/>
      <c r="CS1426" s="668"/>
      <c r="CT1426" s="668"/>
      <c r="CU1426" s="668"/>
      <c r="CV1426" s="668"/>
      <c r="CW1426" s="668"/>
      <c r="CX1426" s="668"/>
      <c r="CY1426" s="668"/>
      <c r="CZ1426" s="668"/>
      <c r="DA1426" s="668"/>
      <c r="DB1426" s="668"/>
      <c r="DC1426" s="668"/>
      <c r="DD1426" s="668"/>
      <c r="DE1426" s="668"/>
      <c r="DF1426" s="668"/>
      <c r="DG1426" s="668"/>
      <c r="DH1426" s="668"/>
      <c r="DI1426" s="668"/>
      <c r="DJ1426" s="668"/>
      <c r="DK1426" s="668"/>
      <c r="DL1426" s="668"/>
      <c r="DM1426" s="668"/>
      <c r="DN1426" s="668"/>
      <c r="DO1426" s="668"/>
      <c r="DP1426" s="668"/>
      <c r="DQ1426" s="668"/>
      <c r="DR1426" s="668"/>
      <c r="DS1426" s="668"/>
      <c r="DT1426" s="668"/>
      <c r="DU1426" s="668"/>
      <c r="DV1426" s="668"/>
      <c r="DW1426" s="668"/>
      <c r="DX1426" s="668"/>
      <c r="DY1426" s="668"/>
      <c r="DZ1426" s="668"/>
      <c r="EA1426" s="668"/>
      <c r="EB1426" s="668"/>
      <c r="EC1426" s="668"/>
      <c r="ED1426" s="668"/>
      <c r="EE1426" s="668"/>
      <c r="EF1426" s="668"/>
      <c r="EG1426" s="668"/>
      <c r="EH1426" s="668"/>
      <c r="EI1426" s="668"/>
      <c r="EJ1426" s="668"/>
      <c r="EK1426" s="668"/>
      <c r="EL1426" s="668"/>
      <c r="EM1426" s="668"/>
      <c r="EN1426" s="668"/>
      <c r="EO1426" s="668"/>
      <c r="EP1426" s="668"/>
      <c r="EQ1426" s="668"/>
      <c r="ER1426" s="668"/>
      <c r="ES1426" s="668"/>
      <c r="ET1426" s="668"/>
      <c r="EU1426" s="668"/>
      <c r="EV1426" s="668"/>
      <c r="EW1426" s="668"/>
      <c r="EX1426" s="668"/>
      <c r="EY1426" s="668"/>
      <c r="EZ1426" s="668"/>
      <c r="FA1426" s="668"/>
      <c r="FB1426" s="668"/>
      <c r="FC1426" s="668"/>
      <c r="FD1426" s="668"/>
      <c r="FE1426" s="668"/>
      <c r="FF1426" s="668"/>
    </row>
    <row r="1427" spans="1:162" s="684" customFormat="1" ht="24" customHeight="1">
      <c r="A1427" s="384"/>
      <c r="B1427" s="385" t="s">
        <v>599</v>
      </c>
      <c r="C1427" s="385"/>
      <c r="D1427" s="418" t="s">
        <v>962</v>
      </c>
      <c r="E1427" s="419">
        <v>5475000</v>
      </c>
      <c r="F1427" s="419">
        <v>0</v>
      </c>
      <c r="G1427" s="417">
        <v>5475000</v>
      </c>
      <c r="H1427" s="667"/>
      <c r="I1427" s="670"/>
      <c r="J1427" s="669" t="s">
        <v>599</v>
      </c>
      <c r="K1427" s="669"/>
      <c r="L1427" s="586" t="s">
        <v>3426</v>
      </c>
      <c r="M1427" s="982">
        <f t="shared" si="66"/>
        <v>5475000</v>
      </c>
      <c r="N1427" s="982">
        <f t="shared" si="67"/>
        <v>0</v>
      </c>
      <c r="O1427" s="982">
        <f t="shared" si="68"/>
        <v>5475000</v>
      </c>
      <c r="P1427" s="667"/>
      <c r="Q1427" s="667"/>
      <c r="R1427" s="667"/>
      <c r="S1427" s="667"/>
      <c r="T1427" s="667"/>
      <c r="U1427" s="667"/>
      <c r="V1427" s="667"/>
      <c r="W1427" s="667"/>
      <c r="X1427" s="667"/>
      <c r="Y1427" s="667"/>
      <c r="Z1427" s="667"/>
      <c r="AA1427" s="667"/>
      <c r="AB1427" s="667"/>
      <c r="AC1427" s="667"/>
      <c r="AD1427" s="667"/>
      <c r="AE1427" s="667"/>
      <c r="AF1427" s="667"/>
      <c r="AG1427" s="667"/>
      <c r="AH1427" s="667"/>
      <c r="AI1427" s="667"/>
      <c r="AJ1427" s="667"/>
      <c r="AK1427" s="668"/>
      <c r="AL1427" s="668"/>
      <c r="AM1427" s="668"/>
      <c r="AN1427" s="668"/>
      <c r="AO1427" s="668"/>
      <c r="AP1427" s="668"/>
      <c r="AQ1427" s="668"/>
      <c r="AR1427" s="668"/>
      <c r="AS1427" s="668"/>
      <c r="AT1427" s="668"/>
      <c r="AU1427" s="668"/>
      <c r="AV1427" s="668"/>
      <c r="AW1427" s="668"/>
      <c r="AX1427" s="668"/>
      <c r="AY1427" s="668"/>
      <c r="AZ1427" s="668"/>
      <c r="BA1427" s="668"/>
      <c r="BB1427" s="668"/>
      <c r="BC1427" s="668"/>
      <c r="BD1427" s="668"/>
      <c r="BE1427" s="668"/>
      <c r="BF1427" s="668"/>
      <c r="BG1427" s="668"/>
      <c r="BH1427" s="668"/>
      <c r="BI1427" s="668"/>
      <c r="BJ1427" s="668"/>
      <c r="BK1427" s="668"/>
      <c r="BL1427" s="668"/>
      <c r="BM1427" s="668"/>
      <c r="BN1427" s="668"/>
      <c r="BO1427" s="668"/>
      <c r="BP1427" s="668"/>
      <c r="BQ1427" s="668"/>
      <c r="BR1427" s="668"/>
      <c r="BS1427" s="668"/>
      <c r="BT1427" s="668"/>
      <c r="BU1427" s="668"/>
      <c r="BV1427" s="668"/>
      <c r="BW1427" s="668"/>
      <c r="BX1427" s="668"/>
      <c r="BY1427" s="668"/>
      <c r="BZ1427" s="668"/>
      <c r="CA1427" s="668"/>
      <c r="CB1427" s="668"/>
      <c r="CC1427" s="668"/>
      <c r="CD1427" s="668"/>
      <c r="CE1427" s="668"/>
      <c r="CF1427" s="668"/>
      <c r="CG1427" s="668"/>
      <c r="CH1427" s="668"/>
      <c r="CI1427" s="668"/>
      <c r="CJ1427" s="668"/>
      <c r="CK1427" s="668"/>
      <c r="CL1427" s="668"/>
      <c r="CM1427" s="668"/>
      <c r="CN1427" s="668"/>
      <c r="CO1427" s="668"/>
      <c r="CP1427" s="668"/>
      <c r="CQ1427" s="668"/>
      <c r="CR1427" s="668"/>
      <c r="CS1427" s="668"/>
      <c r="CT1427" s="668"/>
      <c r="CU1427" s="668"/>
      <c r="CV1427" s="668"/>
      <c r="CW1427" s="668"/>
      <c r="CX1427" s="668"/>
      <c r="CY1427" s="668"/>
      <c r="CZ1427" s="668"/>
      <c r="DA1427" s="668"/>
      <c r="DB1427" s="668"/>
      <c r="DC1427" s="668"/>
      <c r="DD1427" s="668"/>
      <c r="DE1427" s="668"/>
      <c r="DF1427" s="668"/>
      <c r="DG1427" s="668"/>
      <c r="DH1427" s="668"/>
      <c r="DI1427" s="668"/>
      <c r="DJ1427" s="668"/>
      <c r="DK1427" s="668"/>
      <c r="DL1427" s="668"/>
      <c r="DM1427" s="668"/>
      <c r="DN1427" s="668"/>
      <c r="DO1427" s="668"/>
      <c r="DP1427" s="668"/>
      <c r="DQ1427" s="668"/>
      <c r="DR1427" s="668"/>
      <c r="DS1427" s="668"/>
      <c r="DT1427" s="668"/>
      <c r="DU1427" s="668"/>
      <c r="DV1427" s="668"/>
      <c r="DW1427" s="668"/>
      <c r="DX1427" s="668"/>
      <c r="DY1427" s="668"/>
      <c r="DZ1427" s="668"/>
      <c r="EA1427" s="668"/>
      <c r="EB1427" s="668"/>
      <c r="EC1427" s="668"/>
      <c r="ED1427" s="668"/>
      <c r="EE1427" s="668"/>
      <c r="EF1427" s="668"/>
      <c r="EG1427" s="668"/>
      <c r="EH1427" s="668"/>
      <c r="EI1427" s="668"/>
      <c r="EJ1427" s="668"/>
      <c r="EK1427" s="668"/>
      <c r="EL1427" s="668"/>
      <c r="EM1427" s="668"/>
      <c r="EN1427" s="668"/>
      <c r="EO1427" s="668"/>
      <c r="EP1427" s="668"/>
      <c r="EQ1427" s="668"/>
      <c r="ER1427" s="668"/>
      <c r="ES1427" s="668"/>
      <c r="ET1427" s="668"/>
      <c r="EU1427" s="668"/>
      <c r="EV1427" s="668"/>
      <c r="EW1427" s="668"/>
      <c r="EX1427" s="668"/>
      <c r="EY1427" s="668"/>
      <c r="EZ1427" s="668"/>
      <c r="FA1427" s="668"/>
      <c r="FB1427" s="668"/>
      <c r="FC1427" s="668"/>
      <c r="FD1427" s="668"/>
      <c r="FE1427" s="668"/>
      <c r="FF1427" s="668"/>
    </row>
    <row r="1428" spans="1:162" s="668" customFormat="1" ht="24" customHeight="1">
      <c r="A1428" s="414"/>
      <c r="B1428" s="415"/>
      <c r="C1428" s="414" t="s">
        <v>592</v>
      </c>
      <c r="D1428" s="416" t="s">
        <v>962</v>
      </c>
      <c r="E1428" s="417">
        <v>5475000</v>
      </c>
      <c r="F1428" s="417">
        <v>0</v>
      </c>
      <c r="G1428" s="417">
        <v>5475000</v>
      </c>
      <c r="H1428" s="667"/>
      <c r="I1428" s="665"/>
      <c r="J1428" s="666"/>
      <c r="K1428" s="665" t="s">
        <v>592</v>
      </c>
      <c r="L1428" s="586" t="s">
        <v>4394</v>
      </c>
      <c r="M1428" s="981">
        <f t="shared" si="66"/>
        <v>5475000</v>
      </c>
      <c r="N1428" s="981">
        <f t="shared" si="67"/>
        <v>0</v>
      </c>
      <c r="O1428" s="981">
        <f t="shared" si="68"/>
        <v>5475000</v>
      </c>
      <c r="P1428" s="667"/>
      <c r="Q1428" s="667"/>
      <c r="R1428" s="667"/>
      <c r="S1428" s="667"/>
      <c r="T1428" s="667"/>
      <c r="U1428" s="667"/>
      <c r="V1428" s="667"/>
      <c r="W1428" s="667"/>
      <c r="X1428" s="667"/>
      <c r="Y1428" s="667"/>
      <c r="Z1428" s="667"/>
      <c r="AA1428" s="667"/>
      <c r="AB1428" s="667"/>
      <c r="AC1428" s="667"/>
      <c r="AD1428" s="667"/>
      <c r="AE1428" s="667"/>
      <c r="AF1428" s="667"/>
      <c r="AG1428" s="667"/>
      <c r="AH1428" s="667"/>
      <c r="AI1428" s="667"/>
      <c r="AJ1428" s="667"/>
    </row>
    <row r="1429" spans="1:162" s="678" customFormat="1" ht="24" customHeight="1" thickBot="1">
      <c r="A1429" s="424" t="s">
        <v>1775</v>
      </c>
      <c r="B1429" s="424"/>
      <c r="C1429" s="425"/>
      <c r="D1429" s="426" t="s">
        <v>1776</v>
      </c>
      <c r="E1429" s="427">
        <v>150100000</v>
      </c>
      <c r="F1429" s="427">
        <v>0</v>
      </c>
      <c r="G1429" s="439">
        <v>150100000</v>
      </c>
      <c r="H1429" s="667"/>
      <c r="I1429" s="675" t="s">
        <v>1775</v>
      </c>
      <c r="J1429" s="675"/>
      <c r="K1429" s="676"/>
      <c r="L1429" s="587" t="s">
        <v>4395</v>
      </c>
      <c r="M1429" s="984">
        <f t="shared" si="66"/>
        <v>150100000</v>
      </c>
      <c r="N1429" s="984">
        <f t="shared" si="67"/>
        <v>0</v>
      </c>
      <c r="O1429" s="984">
        <f t="shared" si="68"/>
        <v>150100000</v>
      </c>
      <c r="P1429" s="667"/>
      <c r="Q1429" s="667"/>
      <c r="R1429" s="667"/>
      <c r="S1429" s="667"/>
      <c r="T1429" s="667"/>
      <c r="U1429" s="667"/>
      <c r="V1429" s="667"/>
      <c r="W1429" s="667"/>
      <c r="X1429" s="667"/>
      <c r="Y1429" s="667"/>
      <c r="Z1429" s="667"/>
      <c r="AA1429" s="667"/>
      <c r="AB1429" s="667"/>
      <c r="AC1429" s="667"/>
      <c r="AD1429" s="667"/>
      <c r="AE1429" s="667"/>
      <c r="AF1429" s="667"/>
      <c r="AG1429" s="667"/>
      <c r="AH1429" s="667"/>
      <c r="AI1429" s="667"/>
      <c r="AJ1429" s="667"/>
      <c r="AK1429" s="668"/>
      <c r="AL1429" s="668"/>
      <c r="AM1429" s="668"/>
      <c r="AN1429" s="668"/>
      <c r="AO1429" s="668"/>
      <c r="AP1429" s="668"/>
      <c r="AQ1429" s="668"/>
      <c r="AR1429" s="668"/>
      <c r="AS1429" s="668"/>
      <c r="AT1429" s="668"/>
      <c r="AU1429" s="668"/>
      <c r="AV1429" s="668"/>
      <c r="AW1429" s="668"/>
      <c r="AX1429" s="668"/>
      <c r="AY1429" s="668"/>
      <c r="AZ1429" s="668"/>
      <c r="BA1429" s="668"/>
      <c r="BB1429" s="668"/>
      <c r="BC1429" s="668"/>
      <c r="BD1429" s="668"/>
      <c r="BE1429" s="668"/>
      <c r="BF1429" s="668"/>
      <c r="BG1429" s="668"/>
      <c r="BH1429" s="668"/>
      <c r="BI1429" s="668"/>
      <c r="BJ1429" s="668"/>
      <c r="BK1429" s="668"/>
      <c r="BL1429" s="668"/>
      <c r="BM1429" s="668"/>
      <c r="BN1429" s="668"/>
      <c r="BO1429" s="668"/>
      <c r="BP1429" s="668"/>
      <c r="BQ1429" s="668"/>
      <c r="BR1429" s="668"/>
      <c r="BS1429" s="668"/>
      <c r="BT1429" s="668"/>
      <c r="BU1429" s="668"/>
      <c r="BV1429" s="668"/>
      <c r="BW1429" s="668"/>
      <c r="BX1429" s="668"/>
      <c r="BY1429" s="668"/>
      <c r="BZ1429" s="668"/>
      <c r="CA1429" s="668"/>
      <c r="CB1429" s="668"/>
      <c r="CC1429" s="668"/>
      <c r="CD1429" s="668"/>
      <c r="CE1429" s="668"/>
      <c r="CF1429" s="668"/>
      <c r="CG1429" s="668"/>
      <c r="CH1429" s="668"/>
      <c r="CI1429" s="668"/>
      <c r="CJ1429" s="668"/>
      <c r="CK1429" s="668"/>
      <c r="CL1429" s="668"/>
      <c r="CM1429" s="668"/>
      <c r="CN1429" s="668"/>
      <c r="CO1429" s="668"/>
      <c r="CP1429" s="668"/>
      <c r="CQ1429" s="668"/>
      <c r="CR1429" s="668"/>
      <c r="CS1429" s="668"/>
      <c r="CT1429" s="668"/>
      <c r="CU1429" s="668"/>
      <c r="CV1429" s="668"/>
      <c r="CW1429" s="668"/>
      <c r="CX1429" s="668"/>
      <c r="CY1429" s="668"/>
      <c r="CZ1429" s="668"/>
      <c r="DA1429" s="668"/>
      <c r="DB1429" s="668"/>
      <c r="DC1429" s="668"/>
      <c r="DD1429" s="668"/>
      <c r="DE1429" s="668"/>
      <c r="DF1429" s="668"/>
      <c r="DG1429" s="668"/>
      <c r="DH1429" s="668"/>
      <c r="DI1429" s="668"/>
      <c r="DJ1429" s="668"/>
      <c r="DK1429" s="668"/>
      <c r="DL1429" s="668"/>
      <c r="DM1429" s="668"/>
      <c r="DN1429" s="668"/>
      <c r="DO1429" s="668"/>
      <c r="DP1429" s="668"/>
      <c r="DQ1429" s="668"/>
      <c r="DR1429" s="668"/>
      <c r="DS1429" s="668"/>
      <c r="DT1429" s="668"/>
      <c r="DU1429" s="668"/>
      <c r="DV1429" s="668"/>
      <c r="DW1429" s="668"/>
      <c r="DX1429" s="668"/>
      <c r="DY1429" s="668"/>
      <c r="DZ1429" s="668"/>
      <c r="EA1429" s="668"/>
      <c r="EB1429" s="668"/>
      <c r="EC1429" s="668"/>
      <c r="ED1429" s="668"/>
      <c r="EE1429" s="668"/>
      <c r="EF1429" s="668"/>
      <c r="EG1429" s="668"/>
      <c r="EH1429" s="668"/>
      <c r="EI1429" s="668"/>
      <c r="EJ1429" s="668"/>
      <c r="EK1429" s="668"/>
      <c r="EL1429" s="668"/>
      <c r="EM1429" s="668"/>
      <c r="EN1429" s="668"/>
      <c r="EO1429" s="668"/>
      <c r="EP1429" s="668"/>
      <c r="EQ1429" s="668"/>
      <c r="ER1429" s="668"/>
      <c r="ES1429" s="668"/>
      <c r="ET1429" s="668"/>
      <c r="EU1429" s="668"/>
      <c r="EV1429" s="668"/>
      <c r="EW1429" s="668"/>
      <c r="EX1429" s="668"/>
      <c r="EY1429" s="668"/>
      <c r="EZ1429" s="668"/>
      <c r="FA1429" s="668"/>
      <c r="FB1429" s="668"/>
      <c r="FC1429" s="668"/>
      <c r="FD1429" s="668"/>
      <c r="FE1429" s="668"/>
      <c r="FF1429" s="668"/>
    </row>
    <row r="1430" spans="1:162" s="683" customFormat="1" ht="24" customHeight="1" thickTop="1">
      <c r="A1430" s="441"/>
      <c r="B1430" s="440" t="s">
        <v>592</v>
      </c>
      <c r="C1430" s="441"/>
      <c r="D1430" s="442" t="s">
        <v>593</v>
      </c>
      <c r="E1430" s="443">
        <v>64504400</v>
      </c>
      <c r="F1430" s="443">
        <v>0</v>
      </c>
      <c r="G1430" s="443">
        <v>64504400</v>
      </c>
      <c r="H1430" s="662"/>
      <c r="I1430" s="707"/>
      <c r="J1430" s="706" t="s">
        <v>592</v>
      </c>
      <c r="K1430" s="707"/>
      <c r="L1430" s="594" t="s">
        <v>3339</v>
      </c>
      <c r="M1430" s="986">
        <f t="shared" si="66"/>
        <v>64504400</v>
      </c>
      <c r="N1430" s="986">
        <f t="shared" si="67"/>
        <v>0</v>
      </c>
      <c r="O1430" s="986">
        <f t="shared" si="68"/>
        <v>64504400</v>
      </c>
      <c r="P1430" s="662"/>
      <c r="Q1430" s="662"/>
      <c r="R1430" s="662"/>
      <c r="S1430" s="662"/>
      <c r="T1430" s="662"/>
      <c r="U1430" s="662"/>
      <c r="V1430" s="662"/>
      <c r="W1430" s="662"/>
      <c r="X1430" s="662"/>
      <c r="Y1430" s="662"/>
      <c r="Z1430" s="662"/>
      <c r="AA1430" s="662"/>
      <c r="AB1430" s="662"/>
      <c r="AC1430" s="662"/>
      <c r="AD1430" s="662"/>
      <c r="AE1430" s="662"/>
      <c r="AF1430" s="662"/>
      <c r="AG1430" s="662"/>
      <c r="AH1430" s="662"/>
      <c r="AI1430" s="662"/>
      <c r="AJ1430" s="662"/>
      <c r="AK1430" s="663"/>
      <c r="AL1430" s="663"/>
      <c r="AM1430" s="663"/>
      <c r="AN1430" s="663"/>
      <c r="AO1430" s="663"/>
      <c r="AP1430" s="663"/>
      <c r="AQ1430" s="663"/>
      <c r="AR1430" s="663"/>
      <c r="AS1430" s="663"/>
      <c r="AT1430" s="663"/>
      <c r="AU1430" s="663"/>
      <c r="AV1430" s="663"/>
      <c r="AW1430" s="663"/>
      <c r="AX1430" s="663"/>
      <c r="AY1430" s="663"/>
      <c r="AZ1430" s="663"/>
      <c r="BA1430" s="663"/>
      <c r="BB1430" s="663"/>
      <c r="BC1430" s="663"/>
      <c r="BD1430" s="663"/>
      <c r="BE1430" s="663"/>
      <c r="BF1430" s="663"/>
      <c r="BG1430" s="663"/>
      <c r="BH1430" s="663"/>
      <c r="BI1430" s="663"/>
      <c r="BJ1430" s="663"/>
      <c r="BK1430" s="663"/>
      <c r="BL1430" s="663"/>
      <c r="BM1430" s="663"/>
      <c r="BN1430" s="663"/>
      <c r="BO1430" s="663"/>
      <c r="BP1430" s="663"/>
      <c r="BQ1430" s="663"/>
      <c r="BR1430" s="663"/>
      <c r="BS1430" s="663"/>
      <c r="BT1430" s="663"/>
      <c r="BU1430" s="663"/>
      <c r="BV1430" s="663"/>
      <c r="BW1430" s="663"/>
      <c r="BX1430" s="663"/>
      <c r="BY1430" s="663"/>
      <c r="BZ1430" s="663"/>
      <c r="CA1430" s="663"/>
      <c r="CB1430" s="663"/>
      <c r="CC1430" s="663"/>
      <c r="CD1430" s="663"/>
      <c r="CE1430" s="663"/>
      <c r="CF1430" s="663"/>
      <c r="CG1430" s="663"/>
      <c r="CH1430" s="663"/>
      <c r="CI1430" s="663"/>
      <c r="CJ1430" s="663"/>
      <c r="CK1430" s="663"/>
      <c r="CL1430" s="663"/>
      <c r="CM1430" s="663"/>
      <c r="CN1430" s="663"/>
      <c r="CO1430" s="663"/>
      <c r="CP1430" s="663"/>
      <c r="CQ1430" s="663"/>
      <c r="CR1430" s="663"/>
      <c r="CS1430" s="663"/>
      <c r="CT1430" s="663"/>
      <c r="CU1430" s="663"/>
      <c r="CV1430" s="663"/>
      <c r="CW1430" s="663"/>
      <c r="CX1430" s="663"/>
      <c r="CY1430" s="663"/>
      <c r="CZ1430" s="663"/>
      <c r="DA1430" s="663"/>
      <c r="DB1430" s="663"/>
      <c r="DC1430" s="663"/>
      <c r="DD1430" s="663"/>
      <c r="DE1430" s="663"/>
      <c r="DF1430" s="663"/>
      <c r="DG1430" s="663"/>
      <c r="DH1430" s="663"/>
      <c r="DI1430" s="663"/>
      <c r="DJ1430" s="663"/>
      <c r="DK1430" s="663"/>
      <c r="DL1430" s="663"/>
      <c r="DM1430" s="663"/>
      <c r="DN1430" s="663"/>
      <c r="DO1430" s="663"/>
      <c r="DP1430" s="663"/>
      <c r="DQ1430" s="663"/>
      <c r="DR1430" s="663"/>
      <c r="DS1430" s="663"/>
      <c r="DT1430" s="663"/>
      <c r="DU1430" s="663"/>
      <c r="DV1430" s="663"/>
      <c r="DW1430" s="663"/>
      <c r="DX1430" s="663"/>
      <c r="DY1430" s="663"/>
      <c r="DZ1430" s="663"/>
      <c r="EA1430" s="663"/>
      <c r="EB1430" s="663"/>
      <c r="EC1430" s="663"/>
      <c r="ED1430" s="663"/>
      <c r="EE1430" s="663"/>
      <c r="EF1430" s="663"/>
      <c r="EG1430" s="663"/>
      <c r="EH1430" s="663"/>
      <c r="EI1430" s="663"/>
      <c r="EJ1430" s="663"/>
      <c r="EK1430" s="663"/>
      <c r="EL1430" s="663"/>
      <c r="EM1430" s="663"/>
      <c r="EN1430" s="663"/>
      <c r="EO1430" s="663"/>
      <c r="EP1430" s="663"/>
      <c r="EQ1430" s="663"/>
      <c r="ER1430" s="663"/>
      <c r="ES1430" s="663"/>
      <c r="ET1430" s="663"/>
      <c r="EU1430" s="663"/>
      <c r="EV1430" s="663"/>
      <c r="EW1430" s="663"/>
      <c r="EX1430" s="663"/>
      <c r="EY1430" s="663"/>
      <c r="EZ1430" s="663"/>
      <c r="FA1430" s="663"/>
      <c r="FB1430" s="663"/>
      <c r="FC1430" s="663"/>
      <c r="FD1430" s="663"/>
      <c r="FE1430" s="663"/>
      <c r="FF1430" s="663"/>
    </row>
    <row r="1431" spans="1:162" s="678" customFormat="1" ht="24" customHeight="1" thickBot="1">
      <c r="A1431" s="414"/>
      <c r="B1431" s="414"/>
      <c r="C1431" s="415" t="s">
        <v>592</v>
      </c>
      <c r="D1431" s="416" t="s">
        <v>594</v>
      </c>
      <c r="E1431" s="417">
        <v>64504400</v>
      </c>
      <c r="F1431" s="417">
        <v>0</v>
      </c>
      <c r="G1431" s="417">
        <v>64504400</v>
      </c>
      <c r="H1431" s="667"/>
      <c r="I1431" s="665"/>
      <c r="J1431" s="665"/>
      <c r="K1431" s="666" t="s">
        <v>592</v>
      </c>
      <c r="L1431" s="585" t="s">
        <v>3327</v>
      </c>
      <c r="M1431" s="981">
        <f t="shared" si="66"/>
        <v>64504400</v>
      </c>
      <c r="N1431" s="981">
        <f t="shared" si="67"/>
        <v>0</v>
      </c>
      <c r="O1431" s="981">
        <f t="shared" si="68"/>
        <v>64504400</v>
      </c>
      <c r="P1431" s="667"/>
      <c r="Q1431" s="667"/>
      <c r="R1431" s="667"/>
      <c r="S1431" s="667"/>
      <c r="T1431" s="667"/>
      <c r="U1431" s="667"/>
      <c r="V1431" s="667"/>
      <c r="W1431" s="667"/>
      <c r="X1431" s="667"/>
      <c r="Y1431" s="667"/>
      <c r="Z1431" s="667"/>
      <c r="AA1431" s="667"/>
      <c r="AB1431" s="667"/>
      <c r="AC1431" s="667"/>
      <c r="AD1431" s="667"/>
      <c r="AE1431" s="667"/>
      <c r="AF1431" s="667"/>
      <c r="AG1431" s="667"/>
      <c r="AH1431" s="667"/>
      <c r="AI1431" s="667"/>
      <c r="AJ1431" s="667"/>
      <c r="AK1431" s="668"/>
      <c r="AL1431" s="668"/>
      <c r="AM1431" s="668"/>
      <c r="AN1431" s="668"/>
      <c r="AO1431" s="668"/>
      <c r="AP1431" s="668"/>
      <c r="AQ1431" s="668"/>
      <c r="AR1431" s="668"/>
      <c r="AS1431" s="668"/>
      <c r="AT1431" s="668"/>
      <c r="AU1431" s="668"/>
      <c r="AV1431" s="668"/>
      <c r="AW1431" s="668"/>
      <c r="AX1431" s="668"/>
      <c r="AY1431" s="668"/>
      <c r="AZ1431" s="668"/>
      <c r="BA1431" s="668"/>
      <c r="BB1431" s="668"/>
      <c r="BC1431" s="668"/>
      <c r="BD1431" s="668"/>
      <c r="BE1431" s="668"/>
      <c r="BF1431" s="668"/>
      <c r="BG1431" s="668"/>
      <c r="BH1431" s="668"/>
      <c r="BI1431" s="668"/>
      <c r="BJ1431" s="668"/>
      <c r="BK1431" s="668"/>
      <c r="BL1431" s="668"/>
      <c r="BM1431" s="668"/>
      <c r="BN1431" s="668"/>
      <c r="BO1431" s="668"/>
      <c r="BP1431" s="668"/>
      <c r="BQ1431" s="668"/>
      <c r="BR1431" s="668"/>
      <c r="BS1431" s="668"/>
      <c r="BT1431" s="668"/>
      <c r="BU1431" s="668"/>
      <c r="BV1431" s="668"/>
      <c r="BW1431" s="668"/>
      <c r="BX1431" s="668"/>
      <c r="BY1431" s="668"/>
      <c r="BZ1431" s="668"/>
      <c r="CA1431" s="668"/>
      <c r="CB1431" s="668"/>
      <c r="CC1431" s="668"/>
      <c r="CD1431" s="668"/>
      <c r="CE1431" s="668"/>
      <c r="CF1431" s="668"/>
      <c r="CG1431" s="668"/>
      <c r="CH1431" s="668"/>
      <c r="CI1431" s="668"/>
      <c r="CJ1431" s="668"/>
      <c r="CK1431" s="668"/>
      <c r="CL1431" s="668"/>
      <c r="CM1431" s="668"/>
      <c r="CN1431" s="668"/>
      <c r="CO1431" s="668"/>
      <c r="CP1431" s="668"/>
      <c r="CQ1431" s="668"/>
      <c r="CR1431" s="668"/>
      <c r="CS1431" s="668"/>
      <c r="CT1431" s="668"/>
      <c r="CU1431" s="668"/>
      <c r="CV1431" s="668"/>
      <c r="CW1431" s="668"/>
      <c r="CX1431" s="668"/>
      <c r="CY1431" s="668"/>
      <c r="CZ1431" s="668"/>
      <c r="DA1431" s="668"/>
      <c r="DB1431" s="668"/>
      <c r="DC1431" s="668"/>
      <c r="DD1431" s="668"/>
      <c r="DE1431" s="668"/>
      <c r="DF1431" s="668"/>
      <c r="DG1431" s="668"/>
      <c r="DH1431" s="668"/>
      <c r="DI1431" s="668"/>
      <c r="DJ1431" s="668"/>
      <c r="DK1431" s="668"/>
      <c r="DL1431" s="668"/>
      <c r="DM1431" s="668"/>
      <c r="DN1431" s="668"/>
      <c r="DO1431" s="668"/>
      <c r="DP1431" s="668"/>
      <c r="DQ1431" s="668"/>
      <c r="DR1431" s="668"/>
      <c r="DS1431" s="668"/>
      <c r="DT1431" s="668"/>
      <c r="DU1431" s="668"/>
      <c r="DV1431" s="668"/>
      <c r="DW1431" s="668"/>
      <c r="DX1431" s="668"/>
      <c r="DY1431" s="668"/>
      <c r="DZ1431" s="668"/>
      <c r="EA1431" s="668"/>
      <c r="EB1431" s="668"/>
      <c r="EC1431" s="668"/>
      <c r="ED1431" s="668"/>
      <c r="EE1431" s="668"/>
      <c r="EF1431" s="668"/>
      <c r="EG1431" s="668"/>
      <c r="EH1431" s="668"/>
      <c r="EI1431" s="668"/>
      <c r="EJ1431" s="668"/>
      <c r="EK1431" s="668"/>
      <c r="EL1431" s="668"/>
      <c r="EM1431" s="668"/>
      <c r="EN1431" s="668"/>
      <c r="EO1431" s="668"/>
      <c r="EP1431" s="668"/>
      <c r="EQ1431" s="668"/>
      <c r="ER1431" s="668"/>
      <c r="ES1431" s="668"/>
      <c r="ET1431" s="668"/>
      <c r="EU1431" s="668"/>
      <c r="EV1431" s="668"/>
      <c r="EW1431" s="668"/>
      <c r="EX1431" s="668"/>
      <c r="EY1431" s="668"/>
      <c r="EZ1431" s="668"/>
      <c r="FA1431" s="668"/>
      <c r="FB1431" s="668"/>
      <c r="FC1431" s="668"/>
      <c r="FD1431" s="668"/>
      <c r="FE1431" s="668"/>
      <c r="FF1431" s="668"/>
    </row>
    <row r="1432" spans="1:162" s="668" customFormat="1" ht="24" customHeight="1" thickTop="1">
      <c r="A1432" s="385"/>
      <c r="B1432" s="384" t="s">
        <v>595</v>
      </c>
      <c r="C1432" s="385"/>
      <c r="D1432" s="418" t="s">
        <v>1031</v>
      </c>
      <c r="E1432" s="419">
        <v>80595600</v>
      </c>
      <c r="F1432" s="419">
        <v>0</v>
      </c>
      <c r="G1432" s="417">
        <v>80595600</v>
      </c>
      <c r="H1432" s="667"/>
      <c r="I1432" s="669"/>
      <c r="J1432" s="670" t="s">
        <v>595</v>
      </c>
      <c r="K1432" s="669"/>
      <c r="L1432" s="586" t="s">
        <v>3708</v>
      </c>
      <c r="M1432" s="982">
        <f t="shared" si="66"/>
        <v>80595600</v>
      </c>
      <c r="N1432" s="982">
        <f t="shared" si="67"/>
        <v>0</v>
      </c>
      <c r="O1432" s="982">
        <f t="shared" si="68"/>
        <v>80595600</v>
      </c>
      <c r="P1432" s="667"/>
      <c r="Q1432" s="667"/>
      <c r="R1432" s="667"/>
      <c r="S1432" s="667"/>
      <c r="T1432" s="667"/>
      <c r="U1432" s="667"/>
      <c r="V1432" s="667"/>
      <c r="W1432" s="667"/>
      <c r="X1432" s="667"/>
      <c r="Y1432" s="667"/>
      <c r="Z1432" s="667"/>
      <c r="AA1432" s="667"/>
      <c r="AB1432" s="667"/>
      <c r="AC1432" s="667"/>
      <c r="AD1432" s="667"/>
      <c r="AE1432" s="667"/>
      <c r="AF1432" s="667"/>
      <c r="AG1432" s="667"/>
      <c r="AH1432" s="667"/>
      <c r="AI1432" s="667"/>
      <c r="AJ1432" s="667"/>
    </row>
    <row r="1433" spans="1:162" s="668" customFormat="1" ht="24" customHeight="1">
      <c r="A1433" s="385"/>
      <c r="B1433" s="385"/>
      <c r="C1433" s="384" t="s">
        <v>592</v>
      </c>
      <c r="D1433" s="418" t="s">
        <v>1032</v>
      </c>
      <c r="E1433" s="419">
        <v>60745600</v>
      </c>
      <c r="F1433" s="419">
        <v>0</v>
      </c>
      <c r="G1433" s="417">
        <v>60745600</v>
      </c>
      <c r="H1433" s="667"/>
      <c r="I1433" s="669"/>
      <c r="J1433" s="669"/>
      <c r="K1433" s="670" t="s">
        <v>592</v>
      </c>
      <c r="L1433" s="586" t="s">
        <v>4339</v>
      </c>
      <c r="M1433" s="982">
        <f t="shared" si="66"/>
        <v>60745600</v>
      </c>
      <c r="N1433" s="982">
        <f t="shared" si="67"/>
        <v>0</v>
      </c>
      <c r="O1433" s="982">
        <f t="shared" si="68"/>
        <v>60745600</v>
      </c>
      <c r="P1433" s="667"/>
      <c r="Q1433" s="667"/>
      <c r="R1433" s="667"/>
      <c r="S1433" s="667"/>
      <c r="T1433" s="667"/>
      <c r="U1433" s="667"/>
      <c r="V1433" s="667"/>
      <c r="W1433" s="667"/>
      <c r="X1433" s="667"/>
      <c r="Y1433" s="667"/>
      <c r="Z1433" s="667"/>
      <c r="AA1433" s="667"/>
      <c r="AB1433" s="667"/>
      <c r="AC1433" s="667"/>
      <c r="AD1433" s="667"/>
      <c r="AE1433" s="667"/>
      <c r="AF1433" s="667"/>
      <c r="AG1433" s="667"/>
      <c r="AH1433" s="667"/>
      <c r="AI1433" s="667"/>
      <c r="AJ1433" s="667"/>
    </row>
    <row r="1434" spans="1:162" s="672" customFormat="1" ht="24" customHeight="1">
      <c r="A1434" s="385"/>
      <c r="B1434" s="384"/>
      <c r="C1434" s="385" t="s">
        <v>595</v>
      </c>
      <c r="D1434" s="418" t="s">
        <v>1704</v>
      </c>
      <c r="E1434" s="419">
        <v>19850000</v>
      </c>
      <c r="F1434" s="419">
        <v>0</v>
      </c>
      <c r="G1434" s="417">
        <v>19850000</v>
      </c>
      <c r="H1434" s="667"/>
      <c r="I1434" s="669"/>
      <c r="J1434" s="670"/>
      <c r="K1434" s="669" t="s">
        <v>595</v>
      </c>
      <c r="L1434" s="586" t="s">
        <v>4326</v>
      </c>
      <c r="M1434" s="982">
        <f t="shared" si="66"/>
        <v>19850000</v>
      </c>
      <c r="N1434" s="982">
        <f t="shared" si="67"/>
        <v>0</v>
      </c>
      <c r="O1434" s="982">
        <f t="shared" si="68"/>
        <v>19850000</v>
      </c>
      <c r="P1434" s="667"/>
      <c r="Q1434" s="667"/>
      <c r="R1434" s="667"/>
      <c r="S1434" s="667"/>
      <c r="T1434" s="667"/>
      <c r="U1434" s="667"/>
      <c r="V1434" s="667"/>
      <c r="W1434" s="667"/>
      <c r="X1434" s="667"/>
      <c r="Y1434" s="667"/>
      <c r="Z1434" s="667"/>
      <c r="AA1434" s="667"/>
      <c r="AB1434" s="667"/>
      <c r="AC1434" s="667"/>
      <c r="AD1434" s="667"/>
      <c r="AE1434" s="667"/>
      <c r="AF1434" s="667"/>
      <c r="AG1434" s="667"/>
      <c r="AH1434" s="667"/>
      <c r="AI1434" s="667"/>
      <c r="AJ1434" s="667"/>
      <c r="AK1434" s="668"/>
      <c r="AL1434" s="668"/>
      <c r="AM1434" s="668"/>
      <c r="AN1434" s="668"/>
      <c r="AO1434" s="668"/>
      <c r="AP1434" s="668"/>
      <c r="AQ1434" s="668"/>
      <c r="AR1434" s="668"/>
      <c r="AS1434" s="668"/>
      <c r="AT1434" s="668"/>
      <c r="AU1434" s="668"/>
      <c r="AV1434" s="668"/>
      <c r="AW1434" s="668"/>
      <c r="AX1434" s="668"/>
      <c r="AY1434" s="668"/>
      <c r="AZ1434" s="668"/>
      <c r="BA1434" s="668"/>
      <c r="BB1434" s="668"/>
      <c r="BC1434" s="668"/>
      <c r="BD1434" s="668"/>
      <c r="BE1434" s="668"/>
      <c r="BF1434" s="668"/>
      <c r="BG1434" s="668"/>
      <c r="BH1434" s="668"/>
      <c r="BI1434" s="668"/>
      <c r="BJ1434" s="668"/>
      <c r="BK1434" s="668"/>
      <c r="BL1434" s="668"/>
      <c r="BM1434" s="668"/>
      <c r="BN1434" s="668"/>
      <c r="BO1434" s="668"/>
      <c r="BP1434" s="668"/>
      <c r="BQ1434" s="668"/>
      <c r="BR1434" s="668"/>
      <c r="BS1434" s="668"/>
      <c r="BT1434" s="668"/>
      <c r="BU1434" s="668"/>
      <c r="BV1434" s="668"/>
      <c r="BW1434" s="668"/>
      <c r="BX1434" s="668"/>
      <c r="BY1434" s="668"/>
      <c r="BZ1434" s="668"/>
      <c r="CA1434" s="668"/>
      <c r="CB1434" s="668"/>
      <c r="CC1434" s="668"/>
      <c r="CD1434" s="668"/>
      <c r="CE1434" s="668"/>
      <c r="CF1434" s="668"/>
      <c r="CG1434" s="668"/>
      <c r="CH1434" s="668"/>
      <c r="CI1434" s="668"/>
      <c r="CJ1434" s="668"/>
      <c r="CK1434" s="668"/>
      <c r="CL1434" s="668"/>
      <c r="CM1434" s="668"/>
      <c r="CN1434" s="668"/>
      <c r="CO1434" s="668"/>
      <c r="CP1434" s="668"/>
      <c r="CQ1434" s="668"/>
      <c r="CR1434" s="668"/>
      <c r="CS1434" s="668"/>
      <c r="CT1434" s="668"/>
      <c r="CU1434" s="668"/>
      <c r="CV1434" s="668"/>
      <c r="CW1434" s="668"/>
      <c r="CX1434" s="668"/>
      <c r="CY1434" s="668"/>
      <c r="CZ1434" s="668"/>
      <c r="DA1434" s="668"/>
      <c r="DB1434" s="668"/>
      <c r="DC1434" s="668"/>
      <c r="DD1434" s="668"/>
      <c r="DE1434" s="668"/>
      <c r="DF1434" s="668"/>
      <c r="DG1434" s="668"/>
      <c r="DH1434" s="668"/>
      <c r="DI1434" s="668"/>
      <c r="DJ1434" s="668"/>
      <c r="DK1434" s="668"/>
      <c r="DL1434" s="668"/>
      <c r="DM1434" s="668"/>
      <c r="DN1434" s="668"/>
      <c r="DO1434" s="668"/>
      <c r="DP1434" s="668"/>
      <c r="DQ1434" s="668"/>
      <c r="DR1434" s="668"/>
      <c r="DS1434" s="668"/>
      <c r="DT1434" s="668"/>
      <c r="DU1434" s="668"/>
      <c r="DV1434" s="668"/>
      <c r="DW1434" s="668"/>
      <c r="DX1434" s="668"/>
      <c r="DY1434" s="668"/>
      <c r="DZ1434" s="668"/>
      <c r="EA1434" s="668"/>
      <c r="EB1434" s="668"/>
      <c r="EC1434" s="668"/>
      <c r="ED1434" s="668"/>
      <c r="EE1434" s="668"/>
      <c r="EF1434" s="668"/>
      <c r="EG1434" s="668"/>
      <c r="EH1434" s="668"/>
      <c r="EI1434" s="668"/>
      <c r="EJ1434" s="668"/>
      <c r="EK1434" s="668"/>
      <c r="EL1434" s="668"/>
      <c r="EM1434" s="668"/>
      <c r="EN1434" s="668"/>
      <c r="EO1434" s="668"/>
      <c r="EP1434" s="668"/>
      <c r="EQ1434" s="668"/>
      <c r="ER1434" s="668"/>
      <c r="ES1434" s="668"/>
      <c r="ET1434" s="668"/>
      <c r="EU1434" s="668"/>
      <c r="EV1434" s="668"/>
      <c r="EW1434" s="668"/>
      <c r="EX1434" s="668"/>
      <c r="EY1434" s="668"/>
      <c r="EZ1434" s="668"/>
      <c r="FA1434" s="668"/>
      <c r="FB1434" s="668"/>
      <c r="FC1434" s="668"/>
      <c r="FD1434" s="668"/>
      <c r="FE1434" s="668"/>
      <c r="FF1434" s="668"/>
    </row>
    <row r="1435" spans="1:162" s="672" customFormat="1" ht="24" customHeight="1">
      <c r="A1435" s="385"/>
      <c r="B1435" s="385" t="s">
        <v>599</v>
      </c>
      <c r="C1435" s="384"/>
      <c r="D1435" s="418" t="s">
        <v>962</v>
      </c>
      <c r="E1435" s="419">
        <v>5000000</v>
      </c>
      <c r="F1435" s="419">
        <v>0</v>
      </c>
      <c r="G1435" s="417">
        <v>5000000</v>
      </c>
      <c r="H1435" s="667"/>
      <c r="I1435" s="669"/>
      <c r="J1435" s="669" t="s">
        <v>599</v>
      </c>
      <c r="K1435" s="670"/>
      <c r="L1435" s="586" t="s">
        <v>3426</v>
      </c>
      <c r="M1435" s="982">
        <f t="shared" si="66"/>
        <v>5000000</v>
      </c>
      <c r="N1435" s="982">
        <f t="shared" si="67"/>
        <v>0</v>
      </c>
      <c r="O1435" s="982">
        <f t="shared" si="68"/>
        <v>5000000</v>
      </c>
      <c r="P1435" s="667"/>
      <c r="Q1435" s="667"/>
      <c r="R1435" s="667"/>
      <c r="S1435" s="667"/>
      <c r="T1435" s="667"/>
      <c r="U1435" s="667"/>
      <c r="V1435" s="667"/>
      <c r="W1435" s="667"/>
      <c r="X1435" s="667"/>
      <c r="Y1435" s="667"/>
      <c r="Z1435" s="667"/>
      <c r="AA1435" s="667"/>
      <c r="AB1435" s="667"/>
      <c r="AC1435" s="667"/>
      <c r="AD1435" s="667"/>
      <c r="AE1435" s="667"/>
      <c r="AF1435" s="667"/>
      <c r="AG1435" s="667"/>
      <c r="AH1435" s="667"/>
      <c r="AI1435" s="667"/>
      <c r="AJ1435" s="667"/>
      <c r="AK1435" s="668"/>
      <c r="AL1435" s="668"/>
      <c r="AM1435" s="668"/>
      <c r="AN1435" s="668"/>
      <c r="AO1435" s="668"/>
      <c r="AP1435" s="668"/>
      <c r="AQ1435" s="668"/>
      <c r="AR1435" s="668"/>
      <c r="AS1435" s="668"/>
      <c r="AT1435" s="668"/>
      <c r="AU1435" s="668"/>
      <c r="AV1435" s="668"/>
      <c r="AW1435" s="668"/>
      <c r="AX1435" s="668"/>
      <c r="AY1435" s="668"/>
      <c r="AZ1435" s="668"/>
      <c r="BA1435" s="668"/>
      <c r="BB1435" s="668"/>
      <c r="BC1435" s="668"/>
      <c r="BD1435" s="668"/>
      <c r="BE1435" s="668"/>
      <c r="BF1435" s="668"/>
      <c r="BG1435" s="668"/>
      <c r="BH1435" s="668"/>
      <c r="BI1435" s="668"/>
      <c r="BJ1435" s="668"/>
      <c r="BK1435" s="668"/>
      <c r="BL1435" s="668"/>
      <c r="BM1435" s="668"/>
      <c r="BN1435" s="668"/>
      <c r="BO1435" s="668"/>
      <c r="BP1435" s="668"/>
      <c r="BQ1435" s="668"/>
      <c r="BR1435" s="668"/>
      <c r="BS1435" s="668"/>
      <c r="BT1435" s="668"/>
      <c r="BU1435" s="668"/>
      <c r="BV1435" s="668"/>
      <c r="BW1435" s="668"/>
      <c r="BX1435" s="668"/>
      <c r="BY1435" s="668"/>
      <c r="BZ1435" s="668"/>
      <c r="CA1435" s="668"/>
      <c r="CB1435" s="668"/>
      <c r="CC1435" s="668"/>
      <c r="CD1435" s="668"/>
      <c r="CE1435" s="668"/>
      <c r="CF1435" s="668"/>
      <c r="CG1435" s="668"/>
      <c r="CH1435" s="668"/>
      <c r="CI1435" s="668"/>
      <c r="CJ1435" s="668"/>
      <c r="CK1435" s="668"/>
      <c r="CL1435" s="668"/>
      <c r="CM1435" s="668"/>
      <c r="CN1435" s="668"/>
      <c r="CO1435" s="668"/>
      <c r="CP1435" s="668"/>
      <c r="CQ1435" s="668"/>
      <c r="CR1435" s="668"/>
      <c r="CS1435" s="668"/>
      <c r="CT1435" s="668"/>
      <c r="CU1435" s="668"/>
      <c r="CV1435" s="668"/>
      <c r="CW1435" s="668"/>
      <c r="CX1435" s="668"/>
      <c r="CY1435" s="668"/>
      <c r="CZ1435" s="668"/>
      <c r="DA1435" s="668"/>
      <c r="DB1435" s="668"/>
      <c r="DC1435" s="668"/>
      <c r="DD1435" s="668"/>
      <c r="DE1435" s="668"/>
      <c r="DF1435" s="668"/>
      <c r="DG1435" s="668"/>
      <c r="DH1435" s="668"/>
      <c r="DI1435" s="668"/>
      <c r="DJ1435" s="668"/>
      <c r="DK1435" s="668"/>
      <c r="DL1435" s="668"/>
      <c r="DM1435" s="668"/>
      <c r="DN1435" s="668"/>
      <c r="DO1435" s="668"/>
      <c r="DP1435" s="668"/>
      <c r="DQ1435" s="668"/>
      <c r="DR1435" s="668"/>
      <c r="DS1435" s="668"/>
      <c r="DT1435" s="668"/>
      <c r="DU1435" s="668"/>
      <c r="DV1435" s="668"/>
      <c r="DW1435" s="668"/>
      <c r="DX1435" s="668"/>
      <c r="DY1435" s="668"/>
      <c r="DZ1435" s="668"/>
      <c r="EA1435" s="668"/>
      <c r="EB1435" s="668"/>
      <c r="EC1435" s="668"/>
      <c r="ED1435" s="668"/>
      <c r="EE1435" s="668"/>
      <c r="EF1435" s="668"/>
      <c r="EG1435" s="668"/>
      <c r="EH1435" s="668"/>
      <c r="EI1435" s="668"/>
      <c r="EJ1435" s="668"/>
      <c r="EK1435" s="668"/>
      <c r="EL1435" s="668"/>
      <c r="EM1435" s="668"/>
      <c r="EN1435" s="668"/>
      <c r="EO1435" s="668"/>
      <c r="EP1435" s="668"/>
      <c r="EQ1435" s="668"/>
      <c r="ER1435" s="668"/>
      <c r="ES1435" s="668"/>
      <c r="ET1435" s="668"/>
      <c r="EU1435" s="668"/>
      <c r="EV1435" s="668"/>
      <c r="EW1435" s="668"/>
      <c r="EX1435" s="668"/>
      <c r="EY1435" s="668"/>
      <c r="EZ1435" s="668"/>
      <c r="FA1435" s="668"/>
      <c r="FB1435" s="668"/>
      <c r="FC1435" s="668"/>
      <c r="FD1435" s="668"/>
      <c r="FE1435" s="668"/>
      <c r="FF1435" s="668"/>
    </row>
    <row r="1436" spans="1:162" s="672" customFormat="1" ht="24" customHeight="1">
      <c r="A1436" s="384"/>
      <c r="B1436" s="385"/>
      <c r="C1436" s="385" t="s">
        <v>592</v>
      </c>
      <c r="D1436" s="418" t="s">
        <v>745</v>
      </c>
      <c r="E1436" s="419">
        <v>5000000</v>
      </c>
      <c r="F1436" s="419">
        <v>0</v>
      </c>
      <c r="G1436" s="419">
        <v>5000000</v>
      </c>
      <c r="H1436" s="667"/>
      <c r="I1436" s="670"/>
      <c r="J1436" s="669"/>
      <c r="K1436" s="669" t="s">
        <v>592</v>
      </c>
      <c r="L1436" s="586" t="s">
        <v>4340</v>
      </c>
      <c r="M1436" s="982">
        <f t="shared" si="66"/>
        <v>5000000</v>
      </c>
      <c r="N1436" s="982">
        <f t="shared" si="67"/>
        <v>0</v>
      </c>
      <c r="O1436" s="982">
        <f t="shared" si="68"/>
        <v>5000000</v>
      </c>
      <c r="P1436" s="667"/>
      <c r="Q1436" s="667"/>
      <c r="R1436" s="667"/>
      <c r="S1436" s="667"/>
      <c r="T1436" s="667"/>
      <c r="U1436" s="667"/>
      <c r="V1436" s="667"/>
      <c r="W1436" s="667"/>
      <c r="X1436" s="667"/>
      <c r="Y1436" s="667"/>
      <c r="Z1436" s="667"/>
      <c r="AA1436" s="667"/>
      <c r="AB1436" s="667"/>
      <c r="AC1436" s="667"/>
      <c r="AD1436" s="667"/>
      <c r="AE1436" s="667"/>
      <c r="AF1436" s="667"/>
      <c r="AG1436" s="667"/>
      <c r="AH1436" s="667"/>
      <c r="AI1436" s="667"/>
      <c r="AJ1436" s="667"/>
      <c r="AK1436" s="668"/>
      <c r="AL1436" s="668"/>
      <c r="AM1436" s="668"/>
      <c r="AN1436" s="668"/>
      <c r="AO1436" s="668"/>
      <c r="AP1436" s="668"/>
      <c r="AQ1436" s="668"/>
      <c r="AR1436" s="668"/>
      <c r="AS1436" s="668"/>
      <c r="AT1436" s="668"/>
      <c r="AU1436" s="668"/>
      <c r="AV1436" s="668"/>
      <c r="AW1436" s="668"/>
      <c r="AX1436" s="668"/>
      <c r="AY1436" s="668"/>
      <c r="AZ1436" s="668"/>
      <c r="BA1436" s="668"/>
      <c r="BB1436" s="668"/>
      <c r="BC1436" s="668"/>
      <c r="BD1436" s="668"/>
      <c r="BE1436" s="668"/>
      <c r="BF1436" s="668"/>
      <c r="BG1436" s="668"/>
      <c r="BH1436" s="668"/>
      <c r="BI1436" s="668"/>
      <c r="BJ1436" s="668"/>
      <c r="BK1436" s="668"/>
      <c r="BL1436" s="668"/>
      <c r="BM1436" s="668"/>
      <c r="BN1436" s="668"/>
      <c r="BO1436" s="668"/>
      <c r="BP1436" s="668"/>
      <c r="BQ1436" s="668"/>
      <c r="BR1436" s="668"/>
      <c r="BS1436" s="668"/>
      <c r="BT1436" s="668"/>
      <c r="BU1436" s="668"/>
      <c r="BV1436" s="668"/>
      <c r="BW1436" s="668"/>
      <c r="BX1436" s="668"/>
      <c r="BY1436" s="668"/>
      <c r="BZ1436" s="668"/>
      <c r="CA1436" s="668"/>
      <c r="CB1436" s="668"/>
      <c r="CC1436" s="668"/>
      <c r="CD1436" s="668"/>
      <c r="CE1436" s="668"/>
      <c r="CF1436" s="668"/>
      <c r="CG1436" s="668"/>
      <c r="CH1436" s="668"/>
      <c r="CI1436" s="668"/>
      <c r="CJ1436" s="668"/>
      <c r="CK1436" s="668"/>
      <c r="CL1436" s="668"/>
      <c r="CM1436" s="668"/>
      <c r="CN1436" s="668"/>
      <c r="CO1436" s="668"/>
      <c r="CP1436" s="668"/>
      <c r="CQ1436" s="668"/>
      <c r="CR1436" s="668"/>
      <c r="CS1436" s="668"/>
      <c r="CT1436" s="668"/>
      <c r="CU1436" s="668"/>
      <c r="CV1436" s="668"/>
      <c r="CW1436" s="668"/>
      <c r="CX1436" s="668"/>
      <c r="CY1436" s="668"/>
      <c r="CZ1436" s="668"/>
      <c r="DA1436" s="668"/>
      <c r="DB1436" s="668"/>
      <c r="DC1436" s="668"/>
      <c r="DD1436" s="668"/>
      <c r="DE1436" s="668"/>
      <c r="DF1436" s="668"/>
      <c r="DG1436" s="668"/>
      <c r="DH1436" s="668"/>
      <c r="DI1436" s="668"/>
      <c r="DJ1436" s="668"/>
      <c r="DK1436" s="668"/>
      <c r="DL1436" s="668"/>
      <c r="DM1436" s="668"/>
      <c r="DN1436" s="668"/>
      <c r="DO1436" s="668"/>
      <c r="DP1436" s="668"/>
      <c r="DQ1436" s="668"/>
      <c r="DR1436" s="668"/>
      <c r="DS1436" s="668"/>
      <c r="DT1436" s="668"/>
      <c r="DU1436" s="668"/>
      <c r="DV1436" s="668"/>
      <c r="DW1436" s="668"/>
      <c r="DX1436" s="668"/>
      <c r="DY1436" s="668"/>
      <c r="DZ1436" s="668"/>
      <c r="EA1436" s="668"/>
      <c r="EB1436" s="668"/>
      <c r="EC1436" s="668"/>
      <c r="ED1436" s="668"/>
      <c r="EE1436" s="668"/>
      <c r="EF1436" s="668"/>
      <c r="EG1436" s="668"/>
      <c r="EH1436" s="668"/>
      <c r="EI1436" s="668"/>
      <c r="EJ1436" s="668"/>
      <c r="EK1436" s="668"/>
      <c r="EL1436" s="668"/>
      <c r="EM1436" s="668"/>
      <c r="EN1436" s="668"/>
      <c r="EO1436" s="668"/>
      <c r="EP1436" s="668"/>
      <c r="EQ1436" s="668"/>
      <c r="ER1436" s="668"/>
      <c r="ES1436" s="668"/>
      <c r="ET1436" s="668"/>
      <c r="EU1436" s="668"/>
      <c r="EV1436" s="668"/>
      <c r="EW1436" s="668"/>
      <c r="EX1436" s="668"/>
      <c r="EY1436" s="668"/>
      <c r="EZ1436" s="668"/>
      <c r="FA1436" s="668"/>
      <c r="FB1436" s="668"/>
      <c r="FC1436" s="668"/>
      <c r="FD1436" s="668"/>
      <c r="FE1436" s="668"/>
      <c r="FF1436" s="668"/>
    </row>
    <row r="1437" spans="1:162" s="682" customFormat="1" ht="24" customHeight="1" thickBot="1">
      <c r="A1437" s="437" t="s">
        <v>1777</v>
      </c>
      <c r="B1437" s="436"/>
      <c r="C1437" s="436"/>
      <c r="D1437" s="438" t="s">
        <v>1778</v>
      </c>
      <c r="E1437" s="439">
        <v>150370000</v>
      </c>
      <c r="F1437" s="439">
        <v>0</v>
      </c>
      <c r="G1437" s="439">
        <v>150370000</v>
      </c>
      <c r="H1437" s="662"/>
      <c r="I1437" s="693" t="s">
        <v>1777</v>
      </c>
      <c r="J1437" s="692"/>
      <c r="K1437" s="692"/>
      <c r="L1437" s="591" t="s">
        <v>4396</v>
      </c>
      <c r="M1437" s="980">
        <f t="shared" si="66"/>
        <v>150370000</v>
      </c>
      <c r="N1437" s="980">
        <f t="shared" si="67"/>
        <v>0</v>
      </c>
      <c r="O1437" s="980">
        <f t="shared" si="68"/>
        <v>150370000</v>
      </c>
      <c r="P1437" s="662"/>
      <c r="Q1437" s="662"/>
      <c r="R1437" s="662"/>
      <c r="S1437" s="662"/>
      <c r="T1437" s="662"/>
      <c r="U1437" s="662"/>
      <c r="V1437" s="662"/>
      <c r="W1437" s="662"/>
      <c r="X1437" s="662"/>
      <c r="Y1437" s="662"/>
      <c r="Z1437" s="662"/>
      <c r="AA1437" s="662"/>
      <c r="AB1437" s="662"/>
      <c r="AC1437" s="662"/>
      <c r="AD1437" s="662"/>
      <c r="AE1437" s="662"/>
      <c r="AF1437" s="662"/>
      <c r="AG1437" s="662"/>
      <c r="AH1437" s="662"/>
      <c r="AI1437" s="662"/>
      <c r="AJ1437" s="662"/>
      <c r="AK1437" s="663"/>
      <c r="AL1437" s="663"/>
      <c r="AM1437" s="663"/>
      <c r="AN1437" s="663"/>
      <c r="AO1437" s="663"/>
      <c r="AP1437" s="663"/>
      <c r="AQ1437" s="663"/>
      <c r="AR1437" s="663"/>
      <c r="AS1437" s="663"/>
      <c r="AT1437" s="663"/>
      <c r="AU1437" s="663"/>
      <c r="AV1437" s="663"/>
      <c r="AW1437" s="663"/>
      <c r="AX1437" s="663"/>
      <c r="AY1437" s="663"/>
      <c r="AZ1437" s="663"/>
      <c r="BA1437" s="663"/>
      <c r="BB1437" s="663"/>
      <c r="BC1437" s="663"/>
      <c r="BD1437" s="663"/>
      <c r="BE1437" s="663"/>
      <c r="BF1437" s="663"/>
      <c r="BG1437" s="663"/>
      <c r="BH1437" s="663"/>
      <c r="BI1437" s="663"/>
      <c r="BJ1437" s="663"/>
      <c r="BK1437" s="663"/>
      <c r="BL1437" s="663"/>
      <c r="BM1437" s="663"/>
      <c r="BN1437" s="663"/>
      <c r="BO1437" s="663"/>
      <c r="BP1437" s="663"/>
      <c r="BQ1437" s="663"/>
      <c r="BR1437" s="663"/>
      <c r="BS1437" s="663"/>
      <c r="BT1437" s="663"/>
      <c r="BU1437" s="663"/>
      <c r="BV1437" s="663"/>
      <c r="BW1437" s="663"/>
      <c r="BX1437" s="663"/>
      <c r="BY1437" s="663"/>
      <c r="BZ1437" s="663"/>
      <c r="CA1437" s="663"/>
      <c r="CB1437" s="663"/>
      <c r="CC1437" s="663"/>
      <c r="CD1437" s="663"/>
      <c r="CE1437" s="663"/>
      <c r="CF1437" s="663"/>
      <c r="CG1437" s="663"/>
      <c r="CH1437" s="663"/>
      <c r="CI1437" s="663"/>
      <c r="CJ1437" s="663"/>
      <c r="CK1437" s="663"/>
      <c r="CL1437" s="663"/>
      <c r="CM1437" s="663"/>
      <c r="CN1437" s="663"/>
      <c r="CO1437" s="663"/>
      <c r="CP1437" s="663"/>
      <c r="CQ1437" s="663"/>
      <c r="CR1437" s="663"/>
      <c r="CS1437" s="663"/>
      <c r="CT1437" s="663"/>
      <c r="CU1437" s="663"/>
      <c r="CV1437" s="663"/>
      <c r="CW1437" s="663"/>
      <c r="CX1437" s="663"/>
      <c r="CY1437" s="663"/>
      <c r="CZ1437" s="663"/>
      <c r="DA1437" s="663"/>
      <c r="DB1437" s="663"/>
      <c r="DC1437" s="663"/>
      <c r="DD1437" s="663"/>
      <c r="DE1437" s="663"/>
      <c r="DF1437" s="663"/>
      <c r="DG1437" s="663"/>
      <c r="DH1437" s="663"/>
      <c r="DI1437" s="663"/>
      <c r="DJ1437" s="663"/>
      <c r="DK1437" s="663"/>
      <c r="DL1437" s="663"/>
      <c r="DM1437" s="663"/>
      <c r="DN1437" s="663"/>
      <c r="DO1437" s="663"/>
      <c r="DP1437" s="663"/>
      <c r="DQ1437" s="663"/>
      <c r="DR1437" s="663"/>
      <c r="DS1437" s="663"/>
      <c r="DT1437" s="663"/>
      <c r="DU1437" s="663"/>
      <c r="DV1437" s="663"/>
      <c r="DW1437" s="663"/>
      <c r="DX1437" s="663"/>
      <c r="DY1437" s="663"/>
      <c r="DZ1437" s="663"/>
      <c r="EA1437" s="663"/>
      <c r="EB1437" s="663"/>
      <c r="EC1437" s="663"/>
      <c r="ED1437" s="663"/>
      <c r="EE1437" s="663"/>
      <c r="EF1437" s="663"/>
      <c r="EG1437" s="663"/>
      <c r="EH1437" s="663"/>
      <c r="EI1437" s="663"/>
      <c r="EJ1437" s="663"/>
      <c r="EK1437" s="663"/>
      <c r="EL1437" s="663"/>
      <c r="EM1437" s="663"/>
      <c r="EN1437" s="663"/>
      <c r="EO1437" s="663"/>
      <c r="EP1437" s="663"/>
      <c r="EQ1437" s="663"/>
      <c r="ER1437" s="663"/>
      <c r="ES1437" s="663"/>
      <c r="ET1437" s="663"/>
      <c r="EU1437" s="663"/>
      <c r="EV1437" s="663"/>
      <c r="EW1437" s="663"/>
      <c r="EX1437" s="663"/>
      <c r="EY1437" s="663"/>
      <c r="EZ1437" s="663"/>
      <c r="FA1437" s="663"/>
      <c r="FB1437" s="663"/>
      <c r="FC1437" s="663"/>
      <c r="FD1437" s="663"/>
      <c r="FE1437" s="663"/>
      <c r="FF1437" s="663"/>
    </row>
    <row r="1438" spans="1:162" s="668" customFormat="1" ht="24" customHeight="1" thickTop="1">
      <c r="A1438" s="414"/>
      <c r="B1438" s="415" t="s">
        <v>592</v>
      </c>
      <c r="C1438" s="414"/>
      <c r="D1438" s="416" t="s">
        <v>593</v>
      </c>
      <c r="E1438" s="417">
        <v>61476000</v>
      </c>
      <c r="F1438" s="417">
        <v>0</v>
      </c>
      <c r="G1438" s="417">
        <v>61476000</v>
      </c>
      <c r="H1438" s="667"/>
      <c r="I1438" s="665"/>
      <c r="J1438" s="666" t="s">
        <v>592</v>
      </c>
      <c r="K1438" s="665"/>
      <c r="L1438" s="585" t="s">
        <v>3339</v>
      </c>
      <c r="M1438" s="981">
        <f t="shared" si="66"/>
        <v>61476000</v>
      </c>
      <c r="N1438" s="981">
        <f t="shared" si="67"/>
        <v>0</v>
      </c>
      <c r="O1438" s="981">
        <f t="shared" si="68"/>
        <v>61476000</v>
      </c>
      <c r="P1438" s="667"/>
      <c r="Q1438" s="667"/>
      <c r="R1438" s="667"/>
      <c r="S1438" s="667"/>
      <c r="T1438" s="667"/>
      <c r="U1438" s="667"/>
      <c r="V1438" s="667"/>
      <c r="W1438" s="667"/>
      <c r="X1438" s="667"/>
      <c r="Y1438" s="667"/>
      <c r="Z1438" s="667"/>
      <c r="AA1438" s="667"/>
      <c r="AB1438" s="667"/>
      <c r="AC1438" s="667"/>
      <c r="AD1438" s="667"/>
      <c r="AE1438" s="667"/>
      <c r="AF1438" s="667"/>
      <c r="AG1438" s="667"/>
      <c r="AH1438" s="667"/>
      <c r="AI1438" s="667"/>
      <c r="AJ1438" s="667"/>
    </row>
    <row r="1439" spans="1:162" s="672" customFormat="1" ht="24" customHeight="1">
      <c r="A1439" s="385"/>
      <c r="B1439" s="385"/>
      <c r="C1439" s="384" t="s">
        <v>592</v>
      </c>
      <c r="D1439" s="418" t="s">
        <v>594</v>
      </c>
      <c r="E1439" s="419">
        <v>61476000</v>
      </c>
      <c r="F1439" s="419">
        <v>0</v>
      </c>
      <c r="G1439" s="417">
        <v>61476000</v>
      </c>
      <c r="H1439" s="667"/>
      <c r="I1439" s="669"/>
      <c r="J1439" s="669"/>
      <c r="K1439" s="670" t="s">
        <v>592</v>
      </c>
      <c r="L1439" s="586" t="s">
        <v>3327</v>
      </c>
      <c r="M1439" s="982">
        <f t="shared" si="66"/>
        <v>61476000</v>
      </c>
      <c r="N1439" s="982">
        <f t="shared" si="67"/>
        <v>0</v>
      </c>
      <c r="O1439" s="982">
        <f t="shared" si="68"/>
        <v>61476000</v>
      </c>
      <c r="P1439" s="667"/>
      <c r="Q1439" s="667"/>
      <c r="R1439" s="667"/>
      <c r="S1439" s="667"/>
      <c r="T1439" s="667"/>
      <c r="U1439" s="667"/>
      <c r="V1439" s="667"/>
      <c r="W1439" s="667"/>
      <c r="X1439" s="667"/>
      <c r="Y1439" s="667"/>
      <c r="Z1439" s="667"/>
      <c r="AA1439" s="667"/>
      <c r="AB1439" s="667"/>
      <c r="AC1439" s="667"/>
      <c r="AD1439" s="667"/>
      <c r="AE1439" s="667"/>
      <c r="AF1439" s="667"/>
      <c r="AG1439" s="667"/>
      <c r="AH1439" s="667"/>
      <c r="AI1439" s="667"/>
      <c r="AJ1439" s="667"/>
      <c r="AK1439" s="668"/>
      <c r="AL1439" s="668"/>
      <c r="AM1439" s="668"/>
      <c r="AN1439" s="668"/>
      <c r="AO1439" s="668"/>
      <c r="AP1439" s="668"/>
      <c r="AQ1439" s="668"/>
      <c r="AR1439" s="668"/>
      <c r="AS1439" s="668"/>
      <c r="AT1439" s="668"/>
      <c r="AU1439" s="668"/>
      <c r="AV1439" s="668"/>
      <c r="AW1439" s="668"/>
      <c r="AX1439" s="668"/>
      <c r="AY1439" s="668"/>
      <c r="AZ1439" s="668"/>
      <c r="BA1439" s="668"/>
      <c r="BB1439" s="668"/>
      <c r="BC1439" s="668"/>
      <c r="BD1439" s="668"/>
      <c r="BE1439" s="668"/>
      <c r="BF1439" s="668"/>
      <c r="BG1439" s="668"/>
      <c r="BH1439" s="668"/>
      <c r="BI1439" s="668"/>
      <c r="BJ1439" s="668"/>
      <c r="BK1439" s="668"/>
      <c r="BL1439" s="668"/>
      <c r="BM1439" s="668"/>
      <c r="BN1439" s="668"/>
      <c r="BO1439" s="668"/>
      <c r="BP1439" s="668"/>
      <c r="BQ1439" s="668"/>
      <c r="BR1439" s="668"/>
      <c r="BS1439" s="668"/>
      <c r="BT1439" s="668"/>
      <c r="BU1439" s="668"/>
      <c r="BV1439" s="668"/>
      <c r="BW1439" s="668"/>
      <c r="BX1439" s="668"/>
      <c r="BY1439" s="668"/>
      <c r="BZ1439" s="668"/>
      <c r="CA1439" s="668"/>
      <c r="CB1439" s="668"/>
      <c r="CC1439" s="668"/>
      <c r="CD1439" s="668"/>
      <c r="CE1439" s="668"/>
      <c r="CF1439" s="668"/>
      <c r="CG1439" s="668"/>
      <c r="CH1439" s="668"/>
      <c r="CI1439" s="668"/>
      <c r="CJ1439" s="668"/>
      <c r="CK1439" s="668"/>
      <c r="CL1439" s="668"/>
      <c r="CM1439" s="668"/>
      <c r="CN1439" s="668"/>
      <c r="CO1439" s="668"/>
      <c r="CP1439" s="668"/>
      <c r="CQ1439" s="668"/>
      <c r="CR1439" s="668"/>
      <c r="CS1439" s="668"/>
      <c r="CT1439" s="668"/>
      <c r="CU1439" s="668"/>
      <c r="CV1439" s="668"/>
      <c r="CW1439" s="668"/>
      <c r="CX1439" s="668"/>
      <c r="CY1439" s="668"/>
      <c r="CZ1439" s="668"/>
      <c r="DA1439" s="668"/>
      <c r="DB1439" s="668"/>
      <c r="DC1439" s="668"/>
      <c r="DD1439" s="668"/>
      <c r="DE1439" s="668"/>
      <c r="DF1439" s="668"/>
      <c r="DG1439" s="668"/>
      <c r="DH1439" s="668"/>
      <c r="DI1439" s="668"/>
      <c r="DJ1439" s="668"/>
      <c r="DK1439" s="668"/>
      <c r="DL1439" s="668"/>
      <c r="DM1439" s="668"/>
      <c r="DN1439" s="668"/>
      <c r="DO1439" s="668"/>
      <c r="DP1439" s="668"/>
      <c r="DQ1439" s="668"/>
      <c r="DR1439" s="668"/>
      <c r="DS1439" s="668"/>
      <c r="DT1439" s="668"/>
      <c r="DU1439" s="668"/>
      <c r="DV1439" s="668"/>
      <c r="DW1439" s="668"/>
      <c r="DX1439" s="668"/>
      <c r="DY1439" s="668"/>
      <c r="DZ1439" s="668"/>
      <c r="EA1439" s="668"/>
      <c r="EB1439" s="668"/>
      <c r="EC1439" s="668"/>
      <c r="ED1439" s="668"/>
      <c r="EE1439" s="668"/>
      <c r="EF1439" s="668"/>
      <c r="EG1439" s="668"/>
      <c r="EH1439" s="668"/>
      <c r="EI1439" s="668"/>
      <c r="EJ1439" s="668"/>
      <c r="EK1439" s="668"/>
      <c r="EL1439" s="668"/>
      <c r="EM1439" s="668"/>
      <c r="EN1439" s="668"/>
      <c r="EO1439" s="668"/>
      <c r="EP1439" s="668"/>
      <c r="EQ1439" s="668"/>
      <c r="ER1439" s="668"/>
      <c r="ES1439" s="668"/>
      <c r="ET1439" s="668"/>
      <c r="EU1439" s="668"/>
      <c r="EV1439" s="668"/>
      <c r="EW1439" s="668"/>
      <c r="EX1439" s="668"/>
      <c r="EY1439" s="668"/>
      <c r="EZ1439" s="668"/>
      <c r="FA1439" s="668"/>
      <c r="FB1439" s="668"/>
      <c r="FC1439" s="668"/>
      <c r="FD1439" s="668"/>
      <c r="FE1439" s="668"/>
      <c r="FF1439" s="668"/>
    </row>
    <row r="1440" spans="1:162" s="677" customFormat="1" ht="24" customHeight="1" thickBot="1">
      <c r="A1440" s="385"/>
      <c r="B1440" s="384" t="s">
        <v>595</v>
      </c>
      <c r="C1440" s="385"/>
      <c r="D1440" s="418" t="s">
        <v>1031</v>
      </c>
      <c r="E1440" s="419">
        <v>85194000</v>
      </c>
      <c r="F1440" s="419">
        <v>0</v>
      </c>
      <c r="G1440" s="417">
        <v>85194000</v>
      </c>
      <c r="H1440" s="667"/>
      <c r="I1440" s="669"/>
      <c r="J1440" s="670" t="s">
        <v>595</v>
      </c>
      <c r="K1440" s="669"/>
      <c r="L1440" s="586" t="s">
        <v>3708</v>
      </c>
      <c r="M1440" s="982">
        <f t="shared" si="66"/>
        <v>85194000</v>
      </c>
      <c r="N1440" s="982">
        <f t="shared" si="67"/>
        <v>0</v>
      </c>
      <c r="O1440" s="982">
        <f t="shared" si="68"/>
        <v>85194000</v>
      </c>
      <c r="P1440" s="667"/>
      <c r="Q1440" s="667"/>
      <c r="R1440" s="667"/>
      <c r="S1440" s="667"/>
      <c r="T1440" s="667"/>
      <c r="U1440" s="667"/>
      <c r="V1440" s="667"/>
      <c r="W1440" s="667"/>
      <c r="X1440" s="667"/>
      <c r="Y1440" s="667"/>
      <c r="Z1440" s="667"/>
      <c r="AA1440" s="667"/>
      <c r="AB1440" s="667"/>
      <c r="AC1440" s="667"/>
      <c r="AD1440" s="667"/>
      <c r="AE1440" s="667"/>
      <c r="AF1440" s="667"/>
      <c r="AG1440" s="667"/>
      <c r="AH1440" s="667"/>
      <c r="AI1440" s="667"/>
      <c r="AJ1440" s="667"/>
      <c r="AK1440" s="668"/>
      <c r="AL1440" s="668"/>
      <c r="AM1440" s="668"/>
      <c r="AN1440" s="668"/>
      <c r="AO1440" s="668"/>
      <c r="AP1440" s="668"/>
      <c r="AQ1440" s="668"/>
      <c r="AR1440" s="668"/>
      <c r="AS1440" s="668"/>
      <c r="AT1440" s="668"/>
      <c r="AU1440" s="668"/>
      <c r="AV1440" s="668"/>
      <c r="AW1440" s="668"/>
      <c r="AX1440" s="668"/>
      <c r="AY1440" s="668"/>
      <c r="AZ1440" s="668"/>
      <c r="BA1440" s="668"/>
      <c r="BB1440" s="668"/>
      <c r="BC1440" s="668"/>
      <c r="BD1440" s="668"/>
      <c r="BE1440" s="668"/>
      <c r="BF1440" s="668"/>
      <c r="BG1440" s="668"/>
      <c r="BH1440" s="668"/>
      <c r="BI1440" s="668"/>
      <c r="BJ1440" s="668"/>
      <c r="BK1440" s="668"/>
      <c r="BL1440" s="668"/>
      <c r="BM1440" s="668"/>
      <c r="BN1440" s="668"/>
      <c r="BO1440" s="668"/>
      <c r="BP1440" s="668"/>
      <c r="BQ1440" s="668"/>
      <c r="BR1440" s="668"/>
      <c r="BS1440" s="668"/>
      <c r="BT1440" s="668"/>
      <c r="BU1440" s="668"/>
      <c r="BV1440" s="668"/>
      <c r="BW1440" s="668"/>
      <c r="BX1440" s="668"/>
      <c r="BY1440" s="668"/>
      <c r="BZ1440" s="668"/>
      <c r="CA1440" s="668"/>
      <c r="CB1440" s="668"/>
      <c r="CC1440" s="668"/>
      <c r="CD1440" s="668"/>
      <c r="CE1440" s="668"/>
      <c r="CF1440" s="668"/>
      <c r="CG1440" s="668"/>
      <c r="CH1440" s="668"/>
      <c r="CI1440" s="668"/>
      <c r="CJ1440" s="668"/>
      <c r="CK1440" s="668"/>
      <c r="CL1440" s="668"/>
      <c r="CM1440" s="668"/>
      <c r="CN1440" s="668"/>
      <c r="CO1440" s="668"/>
      <c r="CP1440" s="668"/>
      <c r="CQ1440" s="668"/>
      <c r="CR1440" s="668"/>
      <c r="CS1440" s="668"/>
      <c r="CT1440" s="668"/>
      <c r="CU1440" s="668"/>
      <c r="CV1440" s="668"/>
      <c r="CW1440" s="668"/>
      <c r="CX1440" s="668"/>
      <c r="CY1440" s="668"/>
      <c r="CZ1440" s="668"/>
      <c r="DA1440" s="668"/>
      <c r="DB1440" s="668"/>
      <c r="DC1440" s="668"/>
      <c r="DD1440" s="668"/>
      <c r="DE1440" s="668"/>
      <c r="DF1440" s="668"/>
      <c r="DG1440" s="668"/>
      <c r="DH1440" s="668"/>
      <c r="DI1440" s="668"/>
      <c r="DJ1440" s="668"/>
      <c r="DK1440" s="668"/>
      <c r="DL1440" s="668"/>
      <c r="DM1440" s="668"/>
      <c r="DN1440" s="668"/>
      <c r="DO1440" s="668"/>
      <c r="DP1440" s="668"/>
      <c r="DQ1440" s="668"/>
      <c r="DR1440" s="668"/>
      <c r="DS1440" s="668"/>
      <c r="DT1440" s="668"/>
      <c r="DU1440" s="668"/>
      <c r="DV1440" s="668"/>
      <c r="DW1440" s="668"/>
      <c r="DX1440" s="668"/>
      <c r="DY1440" s="668"/>
      <c r="DZ1440" s="668"/>
      <c r="EA1440" s="668"/>
      <c r="EB1440" s="668"/>
      <c r="EC1440" s="668"/>
      <c r="ED1440" s="668"/>
      <c r="EE1440" s="668"/>
      <c r="EF1440" s="668"/>
      <c r="EG1440" s="668"/>
      <c r="EH1440" s="668"/>
      <c r="EI1440" s="668"/>
      <c r="EJ1440" s="668"/>
      <c r="EK1440" s="668"/>
      <c r="EL1440" s="668"/>
      <c r="EM1440" s="668"/>
      <c r="EN1440" s="668"/>
      <c r="EO1440" s="668"/>
      <c r="EP1440" s="668"/>
      <c r="EQ1440" s="668"/>
      <c r="ER1440" s="668"/>
      <c r="ES1440" s="668"/>
      <c r="ET1440" s="668"/>
      <c r="EU1440" s="668"/>
      <c r="EV1440" s="668"/>
      <c r="EW1440" s="668"/>
      <c r="EX1440" s="668"/>
      <c r="EY1440" s="668"/>
      <c r="EZ1440" s="668"/>
      <c r="FA1440" s="668"/>
      <c r="FB1440" s="668"/>
      <c r="FC1440" s="668"/>
      <c r="FD1440" s="668"/>
      <c r="FE1440" s="668"/>
      <c r="FF1440" s="668"/>
    </row>
    <row r="1441" spans="1:162" s="672" customFormat="1" ht="24" customHeight="1" thickTop="1">
      <c r="A1441" s="385"/>
      <c r="B1441" s="385"/>
      <c r="C1441" s="384" t="s">
        <v>592</v>
      </c>
      <c r="D1441" s="418" t="s">
        <v>1032</v>
      </c>
      <c r="E1441" s="419">
        <v>64649300</v>
      </c>
      <c r="F1441" s="419">
        <v>0</v>
      </c>
      <c r="G1441" s="417">
        <v>64649300</v>
      </c>
      <c r="H1441" s="667"/>
      <c r="I1441" s="669"/>
      <c r="J1441" s="669"/>
      <c r="K1441" s="670" t="s">
        <v>592</v>
      </c>
      <c r="L1441" s="586" t="s">
        <v>4339</v>
      </c>
      <c r="M1441" s="982">
        <f t="shared" si="66"/>
        <v>64649300</v>
      </c>
      <c r="N1441" s="982">
        <f t="shared" si="67"/>
        <v>0</v>
      </c>
      <c r="O1441" s="982">
        <f t="shared" si="68"/>
        <v>64649300</v>
      </c>
      <c r="P1441" s="667"/>
      <c r="Q1441" s="667"/>
      <c r="R1441" s="667"/>
      <c r="S1441" s="667"/>
      <c r="T1441" s="667"/>
      <c r="U1441" s="667"/>
      <c r="V1441" s="667"/>
      <c r="W1441" s="667"/>
      <c r="X1441" s="667"/>
      <c r="Y1441" s="667"/>
      <c r="Z1441" s="667"/>
      <c r="AA1441" s="667"/>
      <c r="AB1441" s="667"/>
      <c r="AC1441" s="667"/>
      <c r="AD1441" s="667"/>
      <c r="AE1441" s="667"/>
      <c r="AF1441" s="667"/>
      <c r="AG1441" s="667"/>
      <c r="AH1441" s="667"/>
      <c r="AI1441" s="667"/>
      <c r="AJ1441" s="667"/>
      <c r="AK1441" s="668"/>
      <c r="AL1441" s="668"/>
      <c r="AM1441" s="668"/>
      <c r="AN1441" s="668"/>
      <c r="AO1441" s="668"/>
      <c r="AP1441" s="668"/>
      <c r="AQ1441" s="668"/>
      <c r="AR1441" s="668"/>
      <c r="AS1441" s="668"/>
      <c r="AT1441" s="668"/>
      <c r="AU1441" s="668"/>
      <c r="AV1441" s="668"/>
      <c r="AW1441" s="668"/>
      <c r="AX1441" s="668"/>
      <c r="AY1441" s="668"/>
      <c r="AZ1441" s="668"/>
      <c r="BA1441" s="668"/>
      <c r="BB1441" s="668"/>
      <c r="BC1441" s="668"/>
      <c r="BD1441" s="668"/>
      <c r="BE1441" s="668"/>
      <c r="BF1441" s="668"/>
      <c r="BG1441" s="668"/>
      <c r="BH1441" s="668"/>
      <c r="BI1441" s="668"/>
      <c r="BJ1441" s="668"/>
      <c r="BK1441" s="668"/>
      <c r="BL1441" s="668"/>
      <c r="BM1441" s="668"/>
      <c r="BN1441" s="668"/>
      <c r="BO1441" s="668"/>
      <c r="BP1441" s="668"/>
      <c r="BQ1441" s="668"/>
      <c r="BR1441" s="668"/>
      <c r="BS1441" s="668"/>
      <c r="BT1441" s="668"/>
      <c r="BU1441" s="668"/>
      <c r="BV1441" s="668"/>
      <c r="BW1441" s="668"/>
      <c r="BX1441" s="668"/>
      <c r="BY1441" s="668"/>
      <c r="BZ1441" s="668"/>
      <c r="CA1441" s="668"/>
      <c r="CB1441" s="668"/>
      <c r="CC1441" s="668"/>
      <c r="CD1441" s="668"/>
      <c r="CE1441" s="668"/>
      <c r="CF1441" s="668"/>
      <c r="CG1441" s="668"/>
      <c r="CH1441" s="668"/>
      <c r="CI1441" s="668"/>
      <c r="CJ1441" s="668"/>
      <c r="CK1441" s="668"/>
      <c r="CL1441" s="668"/>
      <c r="CM1441" s="668"/>
      <c r="CN1441" s="668"/>
      <c r="CO1441" s="668"/>
      <c r="CP1441" s="668"/>
      <c r="CQ1441" s="668"/>
      <c r="CR1441" s="668"/>
      <c r="CS1441" s="668"/>
      <c r="CT1441" s="668"/>
      <c r="CU1441" s="668"/>
      <c r="CV1441" s="668"/>
      <c r="CW1441" s="668"/>
      <c r="CX1441" s="668"/>
      <c r="CY1441" s="668"/>
      <c r="CZ1441" s="668"/>
      <c r="DA1441" s="668"/>
      <c r="DB1441" s="668"/>
      <c r="DC1441" s="668"/>
      <c r="DD1441" s="668"/>
      <c r="DE1441" s="668"/>
      <c r="DF1441" s="668"/>
      <c r="DG1441" s="668"/>
      <c r="DH1441" s="668"/>
      <c r="DI1441" s="668"/>
      <c r="DJ1441" s="668"/>
      <c r="DK1441" s="668"/>
      <c r="DL1441" s="668"/>
      <c r="DM1441" s="668"/>
      <c r="DN1441" s="668"/>
      <c r="DO1441" s="668"/>
      <c r="DP1441" s="668"/>
      <c r="DQ1441" s="668"/>
      <c r="DR1441" s="668"/>
      <c r="DS1441" s="668"/>
      <c r="DT1441" s="668"/>
      <c r="DU1441" s="668"/>
      <c r="DV1441" s="668"/>
      <c r="DW1441" s="668"/>
      <c r="DX1441" s="668"/>
      <c r="DY1441" s="668"/>
      <c r="DZ1441" s="668"/>
      <c r="EA1441" s="668"/>
      <c r="EB1441" s="668"/>
      <c r="EC1441" s="668"/>
      <c r="ED1441" s="668"/>
      <c r="EE1441" s="668"/>
      <c r="EF1441" s="668"/>
      <c r="EG1441" s="668"/>
      <c r="EH1441" s="668"/>
      <c r="EI1441" s="668"/>
      <c r="EJ1441" s="668"/>
      <c r="EK1441" s="668"/>
      <c r="EL1441" s="668"/>
      <c r="EM1441" s="668"/>
      <c r="EN1441" s="668"/>
      <c r="EO1441" s="668"/>
      <c r="EP1441" s="668"/>
      <c r="EQ1441" s="668"/>
      <c r="ER1441" s="668"/>
      <c r="ES1441" s="668"/>
      <c r="ET1441" s="668"/>
      <c r="EU1441" s="668"/>
      <c r="EV1441" s="668"/>
      <c r="EW1441" s="668"/>
      <c r="EX1441" s="668"/>
      <c r="EY1441" s="668"/>
      <c r="EZ1441" s="668"/>
      <c r="FA1441" s="668"/>
      <c r="FB1441" s="668"/>
      <c r="FC1441" s="668"/>
      <c r="FD1441" s="668"/>
      <c r="FE1441" s="668"/>
      <c r="FF1441" s="668"/>
    </row>
    <row r="1442" spans="1:162" s="668" customFormat="1" ht="24" customHeight="1">
      <c r="A1442" s="385"/>
      <c r="B1442" s="384"/>
      <c r="C1442" s="385" t="s">
        <v>595</v>
      </c>
      <c r="D1442" s="418" t="s">
        <v>1704</v>
      </c>
      <c r="E1442" s="419">
        <v>20544700</v>
      </c>
      <c r="F1442" s="419">
        <v>0</v>
      </c>
      <c r="G1442" s="417">
        <v>20544700</v>
      </c>
      <c r="H1442" s="667"/>
      <c r="I1442" s="669"/>
      <c r="J1442" s="670"/>
      <c r="K1442" s="669" t="s">
        <v>595</v>
      </c>
      <c r="L1442" s="586" t="s">
        <v>4326</v>
      </c>
      <c r="M1442" s="982">
        <f t="shared" si="66"/>
        <v>20544700</v>
      </c>
      <c r="N1442" s="982">
        <f t="shared" si="67"/>
        <v>0</v>
      </c>
      <c r="O1442" s="982">
        <f t="shared" si="68"/>
        <v>20544700</v>
      </c>
      <c r="P1442" s="667"/>
      <c r="Q1442" s="667"/>
      <c r="R1442" s="667"/>
      <c r="S1442" s="667"/>
      <c r="T1442" s="667"/>
      <c r="U1442" s="667"/>
      <c r="V1442" s="667"/>
      <c r="W1442" s="667"/>
      <c r="X1442" s="667"/>
      <c r="Y1442" s="667"/>
      <c r="Z1442" s="667"/>
      <c r="AA1442" s="667"/>
      <c r="AB1442" s="667"/>
      <c r="AC1442" s="667"/>
      <c r="AD1442" s="667"/>
      <c r="AE1442" s="667"/>
      <c r="AF1442" s="667"/>
      <c r="AG1442" s="667"/>
      <c r="AH1442" s="667"/>
      <c r="AI1442" s="667"/>
      <c r="AJ1442" s="667"/>
    </row>
    <row r="1443" spans="1:162" s="668" customFormat="1" ht="24" customHeight="1">
      <c r="A1443" s="385"/>
      <c r="B1443" s="385" t="s">
        <v>599</v>
      </c>
      <c r="C1443" s="384"/>
      <c r="D1443" s="418" t="s">
        <v>1048</v>
      </c>
      <c r="E1443" s="419">
        <v>3700000</v>
      </c>
      <c r="F1443" s="419">
        <v>0</v>
      </c>
      <c r="G1443" s="417">
        <v>3700000</v>
      </c>
      <c r="H1443" s="667"/>
      <c r="I1443" s="669"/>
      <c r="J1443" s="669" t="s">
        <v>599</v>
      </c>
      <c r="K1443" s="670"/>
      <c r="L1443" s="586" t="s">
        <v>3426</v>
      </c>
      <c r="M1443" s="982">
        <f t="shared" si="66"/>
        <v>3700000</v>
      </c>
      <c r="N1443" s="982">
        <f t="shared" si="67"/>
        <v>0</v>
      </c>
      <c r="O1443" s="982">
        <f t="shared" si="68"/>
        <v>3700000</v>
      </c>
      <c r="P1443" s="667"/>
      <c r="Q1443" s="667"/>
      <c r="R1443" s="667"/>
      <c r="S1443" s="667"/>
      <c r="T1443" s="667"/>
      <c r="U1443" s="667"/>
      <c r="V1443" s="667"/>
      <c r="W1443" s="667"/>
      <c r="X1443" s="667"/>
      <c r="Y1443" s="667"/>
      <c r="Z1443" s="667"/>
      <c r="AA1443" s="667"/>
      <c r="AB1443" s="667"/>
      <c r="AC1443" s="667"/>
      <c r="AD1443" s="667"/>
      <c r="AE1443" s="667"/>
      <c r="AF1443" s="667"/>
      <c r="AG1443" s="667"/>
      <c r="AH1443" s="667"/>
      <c r="AI1443" s="667"/>
      <c r="AJ1443" s="667"/>
    </row>
    <row r="1444" spans="1:162" s="688" customFormat="1" ht="24" customHeight="1">
      <c r="A1444" s="385"/>
      <c r="B1444" s="384"/>
      <c r="C1444" s="385" t="s">
        <v>592</v>
      </c>
      <c r="D1444" s="418" t="s">
        <v>745</v>
      </c>
      <c r="E1444" s="419">
        <v>3700000</v>
      </c>
      <c r="F1444" s="419">
        <v>0</v>
      </c>
      <c r="G1444" s="417">
        <v>3700000</v>
      </c>
      <c r="H1444" s="662"/>
      <c r="I1444" s="669"/>
      <c r="J1444" s="670"/>
      <c r="K1444" s="669" t="s">
        <v>592</v>
      </c>
      <c r="L1444" s="586" t="s">
        <v>3427</v>
      </c>
      <c r="M1444" s="982">
        <f t="shared" si="66"/>
        <v>3700000</v>
      </c>
      <c r="N1444" s="982">
        <f t="shared" si="67"/>
        <v>0</v>
      </c>
      <c r="O1444" s="982">
        <f t="shared" si="68"/>
        <v>3700000</v>
      </c>
      <c r="P1444" s="662"/>
      <c r="Q1444" s="662"/>
      <c r="R1444" s="662"/>
      <c r="S1444" s="662"/>
      <c r="T1444" s="662"/>
      <c r="U1444" s="662"/>
      <c r="V1444" s="662"/>
      <c r="W1444" s="662"/>
      <c r="X1444" s="662"/>
      <c r="Y1444" s="662"/>
      <c r="Z1444" s="662"/>
      <c r="AA1444" s="662"/>
      <c r="AB1444" s="662"/>
      <c r="AC1444" s="662"/>
      <c r="AD1444" s="662"/>
      <c r="AE1444" s="662"/>
      <c r="AF1444" s="662"/>
      <c r="AG1444" s="662"/>
      <c r="AH1444" s="662"/>
      <c r="AI1444" s="662"/>
      <c r="AJ1444" s="662"/>
      <c r="AK1444" s="663"/>
      <c r="AL1444" s="663"/>
      <c r="AM1444" s="663"/>
      <c r="AN1444" s="663"/>
      <c r="AO1444" s="663"/>
      <c r="AP1444" s="663"/>
      <c r="AQ1444" s="663"/>
      <c r="AR1444" s="663"/>
      <c r="AS1444" s="663"/>
      <c r="AT1444" s="663"/>
      <c r="AU1444" s="663"/>
      <c r="AV1444" s="663"/>
      <c r="AW1444" s="663"/>
      <c r="AX1444" s="663"/>
      <c r="AY1444" s="663"/>
      <c r="AZ1444" s="663"/>
      <c r="BA1444" s="663"/>
      <c r="BB1444" s="663"/>
      <c r="BC1444" s="663"/>
      <c r="BD1444" s="663"/>
      <c r="BE1444" s="663"/>
      <c r="BF1444" s="663"/>
      <c r="BG1444" s="663"/>
      <c r="BH1444" s="663"/>
      <c r="BI1444" s="663"/>
      <c r="BJ1444" s="663"/>
      <c r="BK1444" s="663"/>
      <c r="BL1444" s="663"/>
      <c r="BM1444" s="663"/>
      <c r="BN1444" s="663"/>
      <c r="BO1444" s="663"/>
      <c r="BP1444" s="663"/>
      <c r="BQ1444" s="663"/>
      <c r="BR1444" s="663"/>
      <c r="BS1444" s="663"/>
      <c r="BT1444" s="663"/>
      <c r="BU1444" s="663"/>
      <c r="BV1444" s="663"/>
      <c r="BW1444" s="663"/>
      <c r="BX1444" s="663"/>
      <c r="BY1444" s="663"/>
      <c r="BZ1444" s="663"/>
      <c r="CA1444" s="663"/>
      <c r="CB1444" s="663"/>
      <c r="CC1444" s="663"/>
      <c r="CD1444" s="663"/>
      <c r="CE1444" s="663"/>
      <c r="CF1444" s="663"/>
      <c r="CG1444" s="663"/>
      <c r="CH1444" s="663"/>
      <c r="CI1444" s="663"/>
      <c r="CJ1444" s="663"/>
      <c r="CK1444" s="663"/>
      <c r="CL1444" s="663"/>
      <c r="CM1444" s="663"/>
      <c r="CN1444" s="663"/>
      <c r="CO1444" s="663"/>
      <c r="CP1444" s="663"/>
      <c r="CQ1444" s="663"/>
      <c r="CR1444" s="663"/>
      <c r="CS1444" s="663"/>
      <c r="CT1444" s="663"/>
      <c r="CU1444" s="663"/>
      <c r="CV1444" s="663"/>
      <c r="CW1444" s="663"/>
      <c r="CX1444" s="663"/>
      <c r="CY1444" s="663"/>
      <c r="CZ1444" s="663"/>
      <c r="DA1444" s="663"/>
      <c r="DB1444" s="663"/>
      <c r="DC1444" s="663"/>
      <c r="DD1444" s="663"/>
      <c r="DE1444" s="663"/>
      <c r="DF1444" s="663"/>
      <c r="DG1444" s="663"/>
      <c r="DH1444" s="663"/>
      <c r="DI1444" s="663"/>
      <c r="DJ1444" s="663"/>
      <c r="DK1444" s="663"/>
      <c r="DL1444" s="663"/>
      <c r="DM1444" s="663"/>
      <c r="DN1444" s="663"/>
      <c r="DO1444" s="663"/>
      <c r="DP1444" s="663"/>
      <c r="DQ1444" s="663"/>
      <c r="DR1444" s="663"/>
      <c r="DS1444" s="663"/>
      <c r="DT1444" s="663"/>
      <c r="DU1444" s="663"/>
      <c r="DV1444" s="663"/>
      <c r="DW1444" s="663"/>
      <c r="DX1444" s="663"/>
      <c r="DY1444" s="663"/>
      <c r="DZ1444" s="663"/>
      <c r="EA1444" s="663"/>
      <c r="EB1444" s="663"/>
      <c r="EC1444" s="663"/>
      <c r="ED1444" s="663"/>
      <c r="EE1444" s="663"/>
      <c r="EF1444" s="663"/>
      <c r="EG1444" s="663"/>
      <c r="EH1444" s="663"/>
      <c r="EI1444" s="663"/>
      <c r="EJ1444" s="663"/>
      <c r="EK1444" s="663"/>
      <c r="EL1444" s="663"/>
      <c r="EM1444" s="663"/>
      <c r="EN1444" s="663"/>
      <c r="EO1444" s="663"/>
      <c r="EP1444" s="663"/>
      <c r="EQ1444" s="663"/>
      <c r="ER1444" s="663"/>
      <c r="ES1444" s="663"/>
      <c r="ET1444" s="663"/>
      <c r="EU1444" s="663"/>
      <c r="EV1444" s="663"/>
      <c r="EW1444" s="663"/>
      <c r="EX1444" s="663"/>
      <c r="EY1444" s="663"/>
      <c r="EZ1444" s="663"/>
      <c r="FA1444" s="663"/>
      <c r="FB1444" s="663"/>
      <c r="FC1444" s="663"/>
      <c r="FD1444" s="663"/>
      <c r="FE1444" s="663"/>
      <c r="FF1444" s="663"/>
    </row>
    <row r="1445" spans="1:162" s="678" customFormat="1" ht="24" customHeight="1" thickBot="1">
      <c r="A1445" s="424" t="s">
        <v>1779</v>
      </c>
      <c r="B1445" s="424"/>
      <c r="C1445" s="425"/>
      <c r="D1445" s="426" t="s">
        <v>1780</v>
      </c>
      <c r="E1445" s="427">
        <v>150700000</v>
      </c>
      <c r="F1445" s="427">
        <v>0</v>
      </c>
      <c r="G1445" s="439">
        <v>150700000</v>
      </c>
      <c r="H1445" s="667"/>
      <c r="I1445" s="675" t="s">
        <v>1779</v>
      </c>
      <c r="J1445" s="675"/>
      <c r="K1445" s="676"/>
      <c r="L1445" s="587" t="s">
        <v>4397</v>
      </c>
      <c r="M1445" s="984">
        <f t="shared" si="66"/>
        <v>150700000</v>
      </c>
      <c r="N1445" s="984">
        <f t="shared" si="67"/>
        <v>0</v>
      </c>
      <c r="O1445" s="984">
        <f t="shared" si="68"/>
        <v>150700000</v>
      </c>
      <c r="P1445" s="667"/>
      <c r="Q1445" s="667"/>
      <c r="R1445" s="667"/>
      <c r="S1445" s="667"/>
      <c r="T1445" s="667"/>
      <c r="U1445" s="667"/>
      <c r="V1445" s="667"/>
      <c r="W1445" s="667"/>
      <c r="X1445" s="667"/>
      <c r="Y1445" s="667"/>
      <c r="Z1445" s="667"/>
      <c r="AA1445" s="667"/>
      <c r="AB1445" s="667"/>
      <c r="AC1445" s="667"/>
      <c r="AD1445" s="667"/>
      <c r="AE1445" s="667"/>
      <c r="AF1445" s="667"/>
      <c r="AG1445" s="667"/>
      <c r="AH1445" s="667"/>
      <c r="AI1445" s="667"/>
      <c r="AJ1445" s="667"/>
      <c r="AK1445" s="668"/>
      <c r="AL1445" s="668"/>
      <c r="AM1445" s="668"/>
      <c r="AN1445" s="668"/>
      <c r="AO1445" s="668"/>
      <c r="AP1445" s="668"/>
      <c r="AQ1445" s="668"/>
      <c r="AR1445" s="668"/>
      <c r="AS1445" s="668"/>
      <c r="AT1445" s="668"/>
      <c r="AU1445" s="668"/>
      <c r="AV1445" s="668"/>
      <c r="AW1445" s="668"/>
      <c r="AX1445" s="668"/>
      <c r="AY1445" s="668"/>
      <c r="AZ1445" s="668"/>
      <c r="BA1445" s="668"/>
      <c r="BB1445" s="668"/>
      <c r="BC1445" s="668"/>
      <c r="BD1445" s="668"/>
      <c r="BE1445" s="668"/>
      <c r="BF1445" s="668"/>
      <c r="BG1445" s="668"/>
      <c r="BH1445" s="668"/>
      <c r="BI1445" s="668"/>
      <c r="BJ1445" s="668"/>
      <c r="BK1445" s="668"/>
      <c r="BL1445" s="668"/>
      <c r="BM1445" s="668"/>
      <c r="BN1445" s="668"/>
      <c r="BO1445" s="668"/>
      <c r="BP1445" s="668"/>
      <c r="BQ1445" s="668"/>
      <c r="BR1445" s="668"/>
      <c r="BS1445" s="668"/>
      <c r="BT1445" s="668"/>
      <c r="BU1445" s="668"/>
      <c r="BV1445" s="668"/>
      <c r="BW1445" s="668"/>
      <c r="BX1445" s="668"/>
      <c r="BY1445" s="668"/>
      <c r="BZ1445" s="668"/>
      <c r="CA1445" s="668"/>
      <c r="CB1445" s="668"/>
      <c r="CC1445" s="668"/>
      <c r="CD1445" s="668"/>
      <c r="CE1445" s="668"/>
      <c r="CF1445" s="668"/>
      <c r="CG1445" s="668"/>
      <c r="CH1445" s="668"/>
      <c r="CI1445" s="668"/>
      <c r="CJ1445" s="668"/>
      <c r="CK1445" s="668"/>
      <c r="CL1445" s="668"/>
      <c r="CM1445" s="668"/>
      <c r="CN1445" s="668"/>
      <c r="CO1445" s="668"/>
      <c r="CP1445" s="668"/>
      <c r="CQ1445" s="668"/>
      <c r="CR1445" s="668"/>
      <c r="CS1445" s="668"/>
      <c r="CT1445" s="668"/>
      <c r="CU1445" s="668"/>
      <c r="CV1445" s="668"/>
      <c r="CW1445" s="668"/>
      <c r="CX1445" s="668"/>
      <c r="CY1445" s="668"/>
      <c r="CZ1445" s="668"/>
      <c r="DA1445" s="668"/>
      <c r="DB1445" s="668"/>
      <c r="DC1445" s="668"/>
      <c r="DD1445" s="668"/>
      <c r="DE1445" s="668"/>
      <c r="DF1445" s="668"/>
      <c r="DG1445" s="668"/>
      <c r="DH1445" s="668"/>
      <c r="DI1445" s="668"/>
      <c r="DJ1445" s="668"/>
      <c r="DK1445" s="668"/>
      <c r="DL1445" s="668"/>
      <c r="DM1445" s="668"/>
      <c r="DN1445" s="668"/>
      <c r="DO1445" s="668"/>
      <c r="DP1445" s="668"/>
      <c r="DQ1445" s="668"/>
      <c r="DR1445" s="668"/>
      <c r="DS1445" s="668"/>
      <c r="DT1445" s="668"/>
      <c r="DU1445" s="668"/>
      <c r="DV1445" s="668"/>
      <c r="DW1445" s="668"/>
      <c r="DX1445" s="668"/>
      <c r="DY1445" s="668"/>
      <c r="DZ1445" s="668"/>
      <c r="EA1445" s="668"/>
      <c r="EB1445" s="668"/>
      <c r="EC1445" s="668"/>
      <c r="ED1445" s="668"/>
      <c r="EE1445" s="668"/>
      <c r="EF1445" s="668"/>
      <c r="EG1445" s="668"/>
      <c r="EH1445" s="668"/>
      <c r="EI1445" s="668"/>
      <c r="EJ1445" s="668"/>
      <c r="EK1445" s="668"/>
      <c r="EL1445" s="668"/>
      <c r="EM1445" s="668"/>
      <c r="EN1445" s="668"/>
      <c r="EO1445" s="668"/>
      <c r="EP1445" s="668"/>
      <c r="EQ1445" s="668"/>
      <c r="ER1445" s="668"/>
      <c r="ES1445" s="668"/>
      <c r="ET1445" s="668"/>
      <c r="EU1445" s="668"/>
      <c r="EV1445" s="668"/>
      <c r="EW1445" s="668"/>
      <c r="EX1445" s="668"/>
      <c r="EY1445" s="668"/>
      <c r="EZ1445" s="668"/>
      <c r="FA1445" s="668"/>
      <c r="FB1445" s="668"/>
      <c r="FC1445" s="668"/>
      <c r="FD1445" s="668"/>
      <c r="FE1445" s="668"/>
      <c r="FF1445" s="668"/>
    </row>
    <row r="1446" spans="1:162" s="740" customFormat="1" ht="24" customHeight="1" thickTop="1">
      <c r="A1446" s="440"/>
      <c r="B1446" s="441" t="s">
        <v>592</v>
      </c>
      <c r="C1446" s="441"/>
      <c r="D1446" s="442" t="s">
        <v>593</v>
      </c>
      <c r="E1446" s="443">
        <v>62134000</v>
      </c>
      <c r="F1446" s="443">
        <v>0</v>
      </c>
      <c r="G1446" s="443">
        <v>62134000</v>
      </c>
      <c r="H1446" s="667"/>
      <c r="I1446" s="706"/>
      <c r="J1446" s="707" t="s">
        <v>592</v>
      </c>
      <c r="K1446" s="707"/>
      <c r="L1446" s="594" t="s">
        <v>3339</v>
      </c>
      <c r="M1446" s="986">
        <f t="shared" si="66"/>
        <v>62134000</v>
      </c>
      <c r="N1446" s="986">
        <f t="shared" si="67"/>
        <v>0</v>
      </c>
      <c r="O1446" s="986">
        <f t="shared" si="68"/>
        <v>62134000</v>
      </c>
      <c r="P1446" s="667"/>
      <c r="Q1446" s="667"/>
      <c r="R1446" s="667"/>
      <c r="S1446" s="667"/>
      <c r="T1446" s="667"/>
      <c r="U1446" s="667"/>
      <c r="V1446" s="667"/>
      <c r="W1446" s="667"/>
      <c r="X1446" s="667"/>
      <c r="Y1446" s="667"/>
      <c r="Z1446" s="667"/>
      <c r="AA1446" s="667"/>
      <c r="AB1446" s="667"/>
      <c r="AC1446" s="667"/>
      <c r="AD1446" s="667"/>
      <c r="AE1446" s="667"/>
      <c r="AF1446" s="667"/>
      <c r="AG1446" s="667"/>
      <c r="AH1446" s="667"/>
      <c r="AI1446" s="667"/>
      <c r="AJ1446" s="667"/>
      <c r="AK1446" s="668"/>
      <c r="AL1446" s="668"/>
      <c r="AM1446" s="668"/>
      <c r="AN1446" s="668"/>
      <c r="AO1446" s="668"/>
      <c r="AP1446" s="668"/>
      <c r="AQ1446" s="668"/>
      <c r="AR1446" s="668"/>
      <c r="AS1446" s="668"/>
      <c r="AT1446" s="668"/>
      <c r="AU1446" s="668"/>
      <c r="AV1446" s="668"/>
      <c r="AW1446" s="668"/>
      <c r="AX1446" s="668"/>
      <c r="AY1446" s="668"/>
      <c r="AZ1446" s="668"/>
      <c r="BA1446" s="668"/>
      <c r="BB1446" s="668"/>
      <c r="BC1446" s="668"/>
      <c r="BD1446" s="668"/>
      <c r="BE1446" s="668"/>
      <c r="BF1446" s="668"/>
      <c r="BG1446" s="668"/>
      <c r="BH1446" s="668"/>
      <c r="BI1446" s="668"/>
      <c r="BJ1446" s="668"/>
      <c r="BK1446" s="668"/>
      <c r="BL1446" s="668"/>
      <c r="BM1446" s="668"/>
      <c r="BN1446" s="668"/>
      <c r="BO1446" s="668"/>
      <c r="BP1446" s="668"/>
      <c r="BQ1446" s="668"/>
      <c r="BR1446" s="668"/>
      <c r="BS1446" s="668"/>
      <c r="BT1446" s="668"/>
      <c r="BU1446" s="668"/>
      <c r="BV1446" s="668"/>
      <c r="BW1446" s="668"/>
      <c r="BX1446" s="668"/>
      <c r="BY1446" s="668"/>
      <c r="BZ1446" s="668"/>
      <c r="CA1446" s="668"/>
      <c r="CB1446" s="668"/>
      <c r="CC1446" s="668"/>
      <c r="CD1446" s="668"/>
      <c r="CE1446" s="668"/>
      <c r="CF1446" s="668"/>
      <c r="CG1446" s="668"/>
      <c r="CH1446" s="668"/>
      <c r="CI1446" s="668"/>
      <c r="CJ1446" s="668"/>
      <c r="CK1446" s="668"/>
      <c r="CL1446" s="668"/>
      <c r="CM1446" s="668"/>
      <c r="CN1446" s="668"/>
      <c r="CO1446" s="668"/>
      <c r="CP1446" s="668"/>
      <c r="CQ1446" s="668"/>
      <c r="CR1446" s="668"/>
      <c r="CS1446" s="668"/>
      <c r="CT1446" s="668"/>
      <c r="CU1446" s="668"/>
      <c r="CV1446" s="668"/>
      <c r="CW1446" s="668"/>
      <c r="CX1446" s="668"/>
      <c r="CY1446" s="668"/>
      <c r="CZ1446" s="668"/>
      <c r="DA1446" s="668"/>
      <c r="DB1446" s="668"/>
      <c r="DC1446" s="668"/>
      <c r="DD1446" s="668"/>
      <c r="DE1446" s="668"/>
      <c r="DF1446" s="668"/>
      <c r="DG1446" s="668"/>
      <c r="DH1446" s="668"/>
      <c r="DI1446" s="668"/>
      <c r="DJ1446" s="668"/>
      <c r="DK1446" s="668"/>
      <c r="DL1446" s="668"/>
      <c r="DM1446" s="668"/>
      <c r="DN1446" s="668"/>
      <c r="DO1446" s="668"/>
      <c r="DP1446" s="668"/>
      <c r="DQ1446" s="668"/>
      <c r="DR1446" s="668"/>
      <c r="DS1446" s="668"/>
      <c r="DT1446" s="668"/>
      <c r="DU1446" s="668"/>
      <c r="DV1446" s="668"/>
      <c r="DW1446" s="668"/>
      <c r="DX1446" s="668"/>
      <c r="DY1446" s="668"/>
      <c r="DZ1446" s="668"/>
      <c r="EA1446" s="668"/>
      <c r="EB1446" s="668"/>
      <c r="EC1446" s="668"/>
      <c r="ED1446" s="668"/>
      <c r="EE1446" s="668"/>
      <c r="EF1446" s="668"/>
      <c r="EG1446" s="668"/>
      <c r="EH1446" s="668"/>
      <c r="EI1446" s="668"/>
      <c r="EJ1446" s="668"/>
      <c r="EK1446" s="668"/>
      <c r="EL1446" s="668"/>
      <c r="EM1446" s="668"/>
      <c r="EN1446" s="668"/>
      <c r="EO1446" s="668"/>
      <c r="EP1446" s="668"/>
      <c r="EQ1446" s="668"/>
      <c r="ER1446" s="668"/>
      <c r="ES1446" s="668"/>
      <c r="ET1446" s="668"/>
      <c r="EU1446" s="668"/>
      <c r="EV1446" s="668"/>
      <c r="EW1446" s="668"/>
      <c r="EX1446" s="668"/>
      <c r="EY1446" s="668"/>
      <c r="EZ1446" s="668"/>
      <c r="FA1446" s="668"/>
      <c r="FB1446" s="668"/>
      <c r="FC1446" s="668"/>
      <c r="FD1446" s="668"/>
      <c r="FE1446" s="668"/>
      <c r="FF1446" s="668"/>
    </row>
    <row r="1447" spans="1:162" s="668" customFormat="1" ht="24" customHeight="1">
      <c r="A1447" s="414"/>
      <c r="B1447" s="415"/>
      <c r="C1447" s="414" t="s">
        <v>592</v>
      </c>
      <c r="D1447" s="416" t="s">
        <v>594</v>
      </c>
      <c r="E1447" s="417">
        <v>62134000</v>
      </c>
      <c r="F1447" s="417">
        <v>0</v>
      </c>
      <c r="G1447" s="417">
        <v>62134000</v>
      </c>
      <c r="H1447" s="667"/>
      <c r="I1447" s="665"/>
      <c r="J1447" s="666"/>
      <c r="K1447" s="665" t="s">
        <v>592</v>
      </c>
      <c r="L1447" s="585" t="s">
        <v>3327</v>
      </c>
      <c r="M1447" s="981">
        <f t="shared" si="66"/>
        <v>62134000</v>
      </c>
      <c r="N1447" s="981">
        <f t="shared" si="67"/>
        <v>0</v>
      </c>
      <c r="O1447" s="981">
        <f t="shared" si="68"/>
        <v>62134000</v>
      </c>
      <c r="P1447" s="667"/>
      <c r="Q1447" s="667"/>
      <c r="R1447" s="667"/>
      <c r="S1447" s="667"/>
      <c r="T1447" s="667"/>
      <c r="U1447" s="667"/>
      <c r="V1447" s="667"/>
      <c r="W1447" s="667"/>
      <c r="X1447" s="667"/>
      <c r="Y1447" s="667"/>
      <c r="Z1447" s="667"/>
      <c r="AA1447" s="667"/>
      <c r="AB1447" s="667"/>
      <c r="AC1447" s="667"/>
      <c r="AD1447" s="667"/>
      <c r="AE1447" s="667"/>
      <c r="AF1447" s="667"/>
      <c r="AG1447" s="667"/>
      <c r="AH1447" s="667"/>
      <c r="AI1447" s="667"/>
      <c r="AJ1447" s="667"/>
    </row>
    <row r="1448" spans="1:162" s="668" customFormat="1" ht="24" customHeight="1">
      <c r="A1448" s="385"/>
      <c r="B1448" s="385" t="s">
        <v>595</v>
      </c>
      <c r="C1448" s="384"/>
      <c r="D1448" s="418" t="s">
        <v>1031</v>
      </c>
      <c r="E1448" s="419">
        <v>81566000</v>
      </c>
      <c r="F1448" s="419">
        <v>0</v>
      </c>
      <c r="G1448" s="417">
        <v>81566000</v>
      </c>
      <c r="H1448" s="667"/>
      <c r="I1448" s="669"/>
      <c r="J1448" s="669" t="s">
        <v>595</v>
      </c>
      <c r="K1448" s="670"/>
      <c r="L1448" s="586" t="s">
        <v>3708</v>
      </c>
      <c r="M1448" s="982">
        <f t="shared" si="66"/>
        <v>81566000</v>
      </c>
      <c r="N1448" s="982">
        <f t="shared" si="67"/>
        <v>0</v>
      </c>
      <c r="O1448" s="982">
        <f t="shared" si="68"/>
        <v>81566000</v>
      </c>
      <c r="P1448" s="667"/>
      <c r="Q1448" s="667"/>
      <c r="R1448" s="667"/>
      <c r="S1448" s="667"/>
      <c r="T1448" s="667"/>
      <c r="U1448" s="667"/>
      <c r="V1448" s="667"/>
      <c r="W1448" s="667"/>
      <c r="X1448" s="667"/>
      <c r="Y1448" s="667"/>
      <c r="Z1448" s="667"/>
      <c r="AA1448" s="667"/>
      <c r="AB1448" s="667"/>
      <c r="AC1448" s="667"/>
      <c r="AD1448" s="667"/>
      <c r="AE1448" s="667"/>
      <c r="AF1448" s="667"/>
      <c r="AG1448" s="667"/>
      <c r="AH1448" s="667"/>
      <c r="AI1448" s="667"/>
      <c r="AJ1448" s="667"/>
    </row>
    <row r="1449" spans="1:162" s="686" customFormat="1" ht="24" customHeight="1" thickBot="1">
      <c r="A1449" s="385"/>
      <c r="B1449" s="384"/>
      <c r="C1449" s="385" t="s">
        <v>592</v>
      </c>
      <c r="D1449" s="418" t="s">
        <v>1032</v>
      </c>
      <c r="E1449" s="419">
        <v>61566000</v>
      </c>
      <c r="F1449" s="419">
        <v>0</v>
      </c>
      <c r="G1449" s="417">
        <v>61566000</v>
      </c>
      <c r="H1449" s="698"/>
      <c r="I1449" s="669"/>
      <c r="J1449" s="670"/>
      <c r="K1449" s="669" t="s">
        <v>592</v>
      </c>
      <c r="L1449" s="586" t="s">
        <v>4339</v>
      </c>
      <c r="M1449" s="982">
        <f t="shared" si="66"/>
        <v>61566000</v>
      </c>
      <c r="N1449" s="982">
        <f t="shared" si="67"/>
        <v>0</v>
      </c>
      <c r="O1449" s="982">
        <f t="shared" si="68"/>
        <v>61566000</v>
      </c>
      <c r="P1449" s="698"/>
      <c r="Q1449" s="698"/>
      <c r="R1449" s="698"/>
      <c r="S1449" s="698"/>
      <c r="T1449" s="698"/>
      <c r="U1449" s="698"/>
      <c r="V1449" s="698"/>
      <c r="W1449" s="698"/>
      <c r="X1449" s="698"/>
      <c r="Y1449" s="698"/>
      <c r="Z1449" s="698"/>
      <c r="AA1449" s="698"/>
      <c r="AB1449" s="698"/>
      <c r="AC1449" s="698"/>
      <c r="AD1449" s="698"/>
      <c r="AE1449" s="698"/>
      <c r="AF1449" s="698"/>
      <c r="AG1449" s="698"/>
      <c r="AH1449" s="698"/>
      <c r="AI1449" s="698"/>
      <c r="AJ1449" s="698"/>
      <c r="AK1449" s="703"/>
      <c r="AL1449" s="703"/>
      <c r="AM1449" s="703"/>
      <c r="AN1449" s="703"/>
      <c r="AO1449" s="703"/>
      <c r="AP1449" s="703"/>
      <c r="AQ1449" s="703"/>
      <c r="AR1449" s="703"/>
      <c r="AS1449" s="703"/>
      <c r="AT1449" s="703"/>
      <c r="AU1449" s="703"/>
      <c r="AV1449" s="703"/>
      <c r="AW1449" s="703"/>
      <c r="AX1449" s="703"/>
      <c r="AY1449" s="703"/>
      <c r="AZ1449" s="703"/>
      <c r="BA1449" s="703"/>
      <c r="BB1449" s="703"/>
      <c r="BC1449" s="703"/>
      <c r="BD1449" s="703"/>
      <c r="BE1449" s="703"/>
      <c r="BF1449" s="703"/>
      <c r="BG1449" s="703"/>
      <c r="BH1449" s="703"/>
      <c r="BI1449" s="703"/>
      <c r="BJ1449" s="703"/>
      <c r="BK1449" s="703"/>
      <c r="BL1449" s="703"/>
      <c r="BM1449" s="703"/>
      <c r="BN1449" s="703"/>
      <c r="BO1449" s="703"/>
      <c r="BP1449" s="703"/>
      <c r="BQ1449" s="703"/>
      <c r="BR1449" s="703"/>
      <c r="BS1449" s="703"/>
      <c r="BT1449" s="703"/>
      <c r="BU1449" s="703"/>
      <c r="BV1449" s="703"/>
      <c r="BW1449" s="703"/>
      <c r="BX1449" s="703"/>
      <c r="BY1449" s="703"/>
      <c r="BZ1449" s="703"/>
      <c r="CA1449" s="703"/>
      <c r="CB1449" s="703"/>
      <c r="CC1449" s="703"/>
      <c r="CD1449" s="703"/>
      <c r="CE1449" s="703"/>
      <c r="CF1449" s="703"/>
      <c r="CG1449" s="703"/>
      <c r="CH1449" s="703"/>
      <c r="CI1449" s="703"/>
      <c r="CJ1449" s="703"/>
      <c r="CK1449" s="703"/>
      <c r="CL1449" s="703"/>
      <c r="CM1449" s="703"/>
      <c r="CN1449" s="703"/>
      <c r="CO1449" s="703"/>
      <c r="CP1449" s="703"/>
      <c r="CQ1449" s="703"/>
      <c r="CR1449" s="703"/>
      <c r="CS1449" s="703"/>
      <c r="CT1449" s="703"/>
      <c r="CU1449" s="703"/>
      <c r="CV1449" s="703"/>
      <c r="CW1449" s="703"/>
      <c r="CX1449" s="703"/>
      <c r="CY1449" s="703"/>
      <c r="CZ1449" s="703"/>
      <c r="DA1449" s="703"/>
      <c r="DB1449" s="703"/>
      <c r="DC1449" s="703"/>
      <c r="DD1449" s="703"/>
      <c r="DE1449" s="703"/>
      <c r="DF1449" s="703"/>
      <c r="DG1449" s="703"/>
      <c r="DH1449" s="703"/>
      <c r="DI1449" s="703"/>
      <c r="DJ1449" s="703"/>
      <c r="DK1449" s="703"/>
      <c r="DL1449" s="703"/>
      <c r="DM1449" s="703"/>
      <c r="DN1449" s="703"/>
      <c r="DO1449" s="703"/>
      <c r="DP1449" s="703"/>
      <c r="DQ1449" s="703"/>
      <c r="DR1449" s="703"/>
      <c r="DS1449" s="703"/>
      <c r="DT1449" s="703"/>
      <c r="DU1449" s="703"/>
      <c r="DV1449" s="703"/>
      <c r="DW1449" s="703"/>
      <c r="DX1449" s="703"/>
      <c r="DY1449" s="703"/>
      <c r="DZ1449" s="703"/>
      <c r="EA1449" s="703"/>
      <c r="EB1449" s="703"/>
      <c r="EC1449" s="703"/>
      <c r="ED1449" s="703"/>
      <c r="EE1449" s="703"/>
      <c r="EF1449" s="703"/>
      <c r="EG1449" s="703"/>
      <c r="EH1449" s="703"/>
      <c r="EI1449" s="703"/>
      <c r="EJ1449" s="703"/>
      <c r="EK1449" s="703"/>
      <c r="EL1449" s="703"/>
      <c r="EM1449" s="703"/>
      <c r="EN1449" s="703"/>
      <c r="EO1449" s="703"/>
      <c r="EP1449" s="703"/>
      <c r="EQ1449" s="703"/>
      <c r="ER1449" s="703"/>
      <c r="ES1449" s="703"/>
      <c r="ET1449" s="703"/>
      <c r="EU1449" s="703"/>
      <c r="EV1449" s="703"/>
      <c r="EW1449" s="703"/>
      <c r="EX1449" s="703"/>
      <c r="EY1449" s="703"/>
      <c r="EZ1449" s="703"/>
      <c r="FA1449" s="703"/>
      <c r="FB1449" s="703"/>
      <c r="FC1449" s="703"/>
      <c r="FD1449" s="703"/>
      <c r="FE1449" s="703"/>
      <c r="FF1449" s="703"/>
    </row>
    <row r="1450" spans="1:162" s="678" customFormat="1" ht="24" customHeight="1" thickTop="1" thickBot="1">
      <c r="A1450" s="385"/>
      <c r="B1450" s="385"/>
      <c r="C1450" s="384" t="s">
        <v>595</v>
      </c>
      <c r="D1450" s="418" t="s">
        <v>1704</v>
      </c>
      <c r="E1450" s="419">
        <v>20000000</v>
      </c>
      <c r="F1450" s="419">
        <v>0</v>
      </c>
      <c r="G1450" s="417">
        <v>20000000</v>
      </c>
      <c r="H1450" s="667"/>
      <c r="I1450" s="669"/>
      <c r="J1450" s="669"/>
      <c r="K1450" s="670" t="s">
        <v>595</v>
      </c>
      <c r="L1450" s="586" t="s">
        <v>4326</v>
      </c>
      <c r="M1450" s="982">
        <f t="shared" si="66"/>
        <v>20000000</v>
      </c>
      <c r="N1450" s="982">
        <f t="shared" si="67"/>
        <v>0</v>
      </c>
      <c r="O1450" s="982">
        <f t="shared" si="68"/>
        <v>20000000</v>
      </c>
      <c r="P1450" s="667"/>
      <c r="Q1450" s="667"/>
      <c r="R1450" s="667"/>
      <c r="S1450" s="667"/>
      <c r="T1450" s="667"/>
      <c r="U1450" s="667"/>
      <c r="V1450" s="667"/>
      <c r="W1450" s="667"/>
      <c r="X1450" s="667"/>
      <c r="Y1450" s="667"/>
      <c r="Z1450" s="667"/>
      <c r="AA1450" s="667"/>
      <c r="AB1450" s="667"/>
      <c r="AC1450" s="667"/>
      <c r="AD1450" s="667"/>
      <c r="AE1450" s="667"/>
      <c r="AF1450" s="667"/>
      <c r="AG1450" s="667"/>
      <c r="AH1450" s="667"/>
      <c r="AI1450" s="667"/>
      <c r="AJ1450" s="667"/>
      <c r="AK1450" s="668"/>
      <c r="AL1450" s="668"/>
      <c r="AM1450" s="668"/>
      <c r="AN1450" s="668"/>
      <c r="AO1450" s="668"/>
      <c r="AP1450" s="668"/>
      <c r="AQ1450" s="668"/>
      <c r="AR1450" s="668"/>
      <c r="AS1450" s="668"/>
      <c r="AT1450" s="668"/>
      <c r="AU1450" s="668"/>
      <c r="AV1450" s="668"/>
      <c r="AW1450" s="668"/>
      <c r="AX1450" s="668"/>
      <c r="AY1450" s="668"/>
      <c r="AZ1450" s="668"/>
      <c r="BA1450" s="668"/>
      <c r="BB1450" s="668"/>
      <c r="BC1450" s="668"/>
      <c r="BD1450" s="668"/>
      <c r="BE1450" s="668"/>
      <c r="BF1450" s="668"/>
      <c r="BG1450" s="668"/>
      <c r="BH1450" s="668"/>
      <c r="BI1450" s="668"/>
      <c r="BJ1450" s="668"/>
      <c r="BK1450" s="668"/>
      <c r="BL1450" s="668"/>
      <c r="BM1450" s="668"/>
      <c r="BN1450" s="668"/>
      <c r="BO1450" s="668"/>
      <c r="BP1450" s="668"/>
      <c r="BQ1450" s="668"/>
      <c r="BR1450" s="668"/>
      <c r="BS1450" s="668"/>
      <c r="BT1450" s="668"/>
      <c r="BU1450" s="668"/>
      <c r="BV1450" s="668"/>
      <c r="BW1450" s="668"/>
      <c r="BX1450" s="668"/>
      <c r="BY1450" s="668"/>
      <c r="BZ1450" s="668"/>
      <c r="CA1450" s="668"/>
      <c r="CB1450" s="668"/>
      <c r="CC1450" s="668"/>
      <c r="CD1450" s="668"/>
      <c r="CE1450" s="668"/>
      <c r="CF1450" s="668"/>
      <c r="CG1450" s="668"/>
      <c r="CH1450" s="668"/>
      <c r="CI1450" s="668"/>
      <c r="CJ1450" s="668"/>
      <c r="CK1450" s="668"/>
      <c r="CL1450" s="668"/>
      <c r="CM1450" s="668"/>
      <c r="CN1450" s="668"/>
      <c r="CO1450" s="668"/>
      <c r="CP1450" s="668"/>
      <c r="CQ1450" s="668"/>
      <c r="CR1450" s="668"/>
      <c r="CS1450" s="668"/>
      <c r="CT1450" s="668"/>
      <c r="CU1450" s="668"/>
      <c r="CV1450" s="668"/>
      <c r="CW1450" s="668"/>
      <c r="CX1450" s="668"/>
      <c r="CY1450" s="668"/>
      <c r="CZ1450" s="668"/>
      <c r="DA1450" s="668"/>
      <c r="DB1450" s="668"/>
      <c r="DC1450" s="668"/>
      <c r="DD1450" s="668"/>
      <c r="DE1450" s="668"/>
      <c r="DF1450" s="668"/>
      <c r="DG1450" s="668"/>
      <c r="DH1450" s="668"/>
      <c r="DI1450" s="668"/>
      <c r="DJ1450" s="668"/>
      <c r="DK1450" s="668"/>
      <c r="DL1450" s="668"/>
      <c r="DM1450" s="668"/>
      <c r="DN1450" s="668"/>
      <c r="DO1450" s="668"/>
      <c r="DP1450" s="668"/>
      <c r="DQ1450" s="668"/>
      <c r="DR1450" s="668"/>
      <c r="DS1450" s="668"/>
      <c r="DT1450" s="668"/>
      <c r="DU1450" s="668"/>
      <c r="DV1450" s="668"/>
      <c r="DW1450" s="668"/>
      <c r="DX1450" s="668"/>
      <c r="DY1450" s="668"/>
      <c r="DZ1450" s="668"/>
      <c r="EA1450" s="668"/>
      <c r="EB1450" s="668"/>
      <c r="EC1450" s="668"/>
      <c r="ED1450" s="668"/>
      <c r="EE1450" s="668"/>
      <c r="EF1450" s="668"/>
      <c r="EG1450" s="668"/>
      <c r="EH1450" s="668"/>
      <c r="EI1450" s="668"/>
      <c r="EJ1450" s="668"/>
      <c r="EK1450" s="668"/>
      <c r="EL1450" s="668"/>
      <c r="EM1450" s="668"/>
      <c r="EN1450" s="668"/>
      <c r="EO1450" s="668"/>
      <c r="EP1450" s="668"/>
      <c r="EQ1450" s="668"/>
      <c r="ER1450" s="668"/>
      <c r="ES1450" s="668"/>
      <c r="ET1450" s="668"/>
      <c r="EU1450" s="668"/>
      <c r="EV1450" s="668"/>
      <c r="EW1450" s="668"/>
      <c r="EX1450" s="668"/>
      <c r="EY1450" s="668"/>
      <c r="EZ1450" s="668"/>
      <c r="FA1450" s="668"/>
      <c r="FB1450" s="668"/>
      <c r="FC1450" s="668"/>
      <c r="FD1450" s="668"/>
      <c r="FE1450" s="668"/>
      <c r="FF1450" s="668"/>
    </row>
    <row r="1451" spans="1:162" s="688" customFormat="1" ht="24" customHeight="1" thickTop="1">
      <c r="A1451" s="385"/>
      <c r="B1451" s="384" t="s">
        <v>599</v>
      </c>
      <c r="C1451" s="385"/>
      <c r="D1451" s="418" t="s">
        <v>962</v>
      </c>
      <c r="E1451" s="419">
        <v>5000000</v>
      </c>
      <c r="F1451" s="419">
        <v>0</v>
      </c>
      <c r="G1451" s="417">
        <v>5000000</v>
      </c>
      <c r="H1451" s="662"/>
      <c r="I1451" s="669"/>
      <c r="J1451" s="670" t="s">
        <v>599</v>
      </c>
      <c r="K1451" s="669"/>
      <c r="L1451" s="586" t="s">
        <v>3426</v>
      </c>
      <c r="M1451" s="982">
        <f t="shared" si="66"/>
        <v>5000000</v>
      </c>
      <c r="N1451" s="982">
        <f t="shared" si="67"/>
        <v>0</v>
      </c>
      <c r="O1451" s="982">
        <f t="shared" si="68"/>
        <v>5000000</v>
      </c>
      <c r="P1451" s="662"/>
      <c r="Q1451" s="662"/>
      <c r="R1451" s="662"/>
      <c r="S1451" s="662"/>
      <c r="T1451" s="662"/>
      <c r="U1451" s="662"/>
      <c r="V1451" s="662"/>
      <c r="W1451" s="662"/>
      <c r="X1451" s="662"/>
      <c r="Y1451" s="662"/>
      <c r="Z1451" s="662"/>
      <c r="AA1451" s="662"/>
      <c r="AB1451" s="662"/>
      <c r="AC1451" s="662"/>
      <c r="AD1451" s="662"/>
      <c r="AE1451" s="662"/>
      <c r="AF1451" s="662"/>
      <c r="AG1451" s="662"/>
      <c r="AH1451" s="662"/>
      <c r="AI1451" s="662"/>
      <c r="AJ1451" s="662"/>
      <c r="AK1451" s="663"/>
      <c r="AL1451" s="663"/>
      <c r="AM1451" s="663"/>
      <c r="AN1451" s="663"/>
      <c r="AO1451" s="663"/>
      <c r="AP1451" s="663"/>
      <c r="AQ1451" s="663"/>
      <c r="AR1451" s="663"/>
      <c r="AS1451" s="663"/>
      <c r="AT1451" s="663"/>
      <c r="AU1451" s="663"/>
      <c r="AV1451" s="663"/>
      <c r="AW1451" s="663"/>
      <c r="AX1451" s="663"/>
      <c r="AY1451" s="663"/>
      <c r="AZ1451" s="663"/>
      <c r="BA1451" s="663"/>
      <c r="BB1451" s="663"/>
      <c r="BC1451" s="663"/>
      <c r="BD1451" s="663"/>
      <c r="BE1451" s="663"/>
      <c r="BF1451" s="663"/>
      <c r="BG1451" s="663"/>
      <c r="BH1451" s="663"/>
      <c r="BI1451" s="663"/>
      <c r="BJ1451" s="663"/>
      <c r="BK1451" s="663"/>
      <c r="BL1451" s="663"/>
      <c r="BM1451" s="663"/>
      <c r="BN1451" s="663"/>
      <c r="BO1451" s="663"/>
      <c r="BP1451" s="663"/>
      <c r="BQ1451" s="663"/>
      <c r="BR1451" s="663"/>
      <c r="BS1451" s="663"/>
      <c r="BT1451" s="663"/>
      <c r="BU1451" s="663"/>
      <c r="BV1451" s="663"/>
      <c r="BW1451" s="663"/>
      <c r="BX1451" s="663"/>
      <c r="BY1451" s="663"/>
      <c r="BZ1451" s="663"/>
      <c r="CA1451" s="663"/>
      <c r="CB1451" s="663"/>
      <c r="CC1451" s="663"/>
      <c r="CD1451" s="663"/>
      <c r="CE1451" s="663"/>
      <c r="CF1451" s="663"/>
      <c r="CG1451" s="663"/>
      <c r="CH1451" s="663"/>
      <c r="CI1451" s="663"/>
      <c r="CJ1451" s="663"/>
      <c r="CK1451" s="663"/>
      <c r="CL1451" s="663"/>
      <c r="CM1451" s="663"/>
      <c r="CN1451" s="663"/>
      <c r="CO1451" s="663"/>
      <c r="CP1451" s="663"/>
      <c r="CQ1451" s="663"/>
      <c r="CR1451" s="663"/>
      <c r="CS1451" s="663"/>
      <c r="CT1451" s="663"/>
      <c r="CU1451" s="663"/>
      <c r="CV1451" s="663"/>
      <c r="CW1451" s="663"/>
      <c r="CX1451" s="663"/>
      <c r="CY1451" s="663"/>
      <c r="CZ1451" s="663"/>
      <c r="DA1451" s="663"/>
      <c r="DB1451" s="663"/>
      <c r="DC1451" s="663"/>
      <c r="DD1451" s="663"/>
      <c r="DE1451" s="663"/>
      <c r="DF1451" s="663"/>
      <c r="DG1451" s="663"/>
      <c r="DH1451" s="663"/>
      <c r="DI1451" s="663"/>
      <c r="DJ1451" s="663"/>
      <c r="DK1451" s="663"/>
      <c r="DL1451" s="663"/>
      <c r="DM1451" s="663"/>
      <c r="DN1451" s="663"/>
      <c r="DO1451" s="663"/>
      <c r="DP1451" s="663"/>
      <c r="DQ1451" s="663"/>
      <c r="DR1451" s="663"/>
      <c r="DS1451" s="663"/>
      <c r="DT1451" s="663"/>
      <c r="DU1451" s="663"/>
      <c r="DV1451" s="663"/>
      <c r="DW1451" s="663"/>
      <c r="DX1451" s="663"/>
      <c r="DY1451" s="663"/>
      <c r="DZ1451" s="663"/>
      <c r="EA1451" s="663"/>
      <c r="EB1451" s="663"/>
      <c r="EC1451" s="663"/>
      <c r="ED1451" s="663"/>
      <c r="EE1451" s="663"/>
      <c r="EF1451" s="663"/>
      <c r="EG1451" s="663"/>
      <c r="EH1451" s="663"/>
      <c r="EI1451" s="663"/>
      <c r="EJ1451" s="663"/>
      <c r="EK1451" s="663"/>
      <c r="EL1451" s="663"/>
      <c r="EM1451" s="663"/>
      <c r="EN1451" s="663"/>
      <c r="EO1451" s="663"/>
      <c r="EP1451" s="663"/>
      <c r="EQ1451" s="663"/>
      <c r="ER1451" s="663"/>
      <c r="ES1451" s="663"/>
      <c r="ET1451" s="663"/>
      <c r="EU1451" s="663"/>
      <c r="EV1451" s="663"/>
      <c r="EW1451" s="663"/>
      <c r="EX1451" s="663"/>
      <c r="EY1451" s="663"/>
      <c r="EZ1451" s="663"/>
      <c r="FA1451" s="663"/>
      <c r="FB1451" s="663"/>
      <c r="FC1451" s="663"/>
      <c r="FD1451" s="663"/>
      <c r="FE1451" s="663"/>
      <c r="FF1451" s="663"/>
    </row>
    <row r="1452" spans="1:162" s="668" customFormat="1" ht="24" customHeight="1">
      <c r="A1452" s="385"/>
      <c r="B1452" s="385"/>
      <c r="C1452" s="384" t="s">
        <v>592</v>
      </c>
      <c r="D1452" s="418" t="s">
        <v>745</v>
      </c>
      <c r="E1452" s="419">
        <v>5000000</v>
      </c>
      <c r="F1452" s="419">
        <v>0</v>
      </c>
      <c r="G1452" s="417">
        <v>5000000</v>
      </c>
      <c r="H1452" s="667"/>
      <c r="I1452" s="669"/>
      <c r="J1452" s="669"/>
      <c r="K1452" s="670" t="s">
        <v>592</v>
      </c>
      <c r="L1452" s="586" t="s">
        <v>3427</v>
      </c>
      <c r="M1452" s="982">
        <f t="shared" si="66"/>
        <v>5000000</v>
      </c>
      <c r="N1452" s="982">
        <f t="shared" si="67"/>
        <v>0</v>
      </c>
      <c r="O1452" s="982">
        <f t="shared" si="68"/>
        <v>5000000</v>
      </c>
      <c r="P1452" s="667"/>
      <c r="Q1452" s="667"/>
      <c r="R1452" s="667"/>
      <c r="S1452" s="667"/>
      <c r="T1452" s="667"/>
      <c r="U1452" s="667"/>
      <c r="V1452" s="667"/>
      <c r="W1452" s="667"/>
      <c r="X1452" s="667"/>
      <c r="Y1452" s="667"/>
      <c r="Z1452" s="667"/>
      <c r="AA1452" s="667"/>
      <c r="AB1452" s="667"/>
      <c r="AC1452" s="667"/>
      <c r="AD1452" s="667"/>
      <c r="AE1452" s="667"/>
      <c r="AF1452" s="667"/>
      <c r="AG1452" s="667"/>
      <c r="AH1452" s="667"/>
      <c r="AI1452" s="667"/>
      <c r="AJ1452" s="667"/>
    </row>
    <row r="1453" spans="1:162" s="668" customFormat="1" ht="24" customHeight="1">
      <c r="A1453" s="385"/>
      <c r="B1453" s="384" t="s">
        <v>603</v>
      </c>
      <c r="C1453" s="385"/>
      <c r="D1453" s="418" t="s">
        <v>1712</v>
      </c>
      <c r="E1453" s="419">
        <v>2000000</v>
      </c>
      <c r="F1453" s="419">
        <v>0</v>
      </c>
      <c r="G1453" s="417">
        <v>2000000</v>
      </c>
      <c r="H1453" s="667"/>
      <c r="I1453" s="669"/>
      <c r="J1453" s="670" t="s">
        <v>603</v>
      </c>
      <c r="K1453" s="669"/>
      <c r="L1453" s="586" t="s">
        <v>4329</v>
      </c>
      <c r="M1453" s="982">
        <f t="shared" si="66"/>
        <v>2000000</v>
      </c>
      <c r="N1453" s="982">
        <f t="shared" si="67"/>
        <v>0</v>
      </c>
      <c r="O1453" s="982">
        <f t="shared" si="68"/>
        <v>2000000</v>
      </c>
      <c r="P1453" s="667"/>
      <c r="Q1453" s="667"/>
      <c r="R1453" s="667"/>
      <c r="S1453" s="667"/>
      <c r="T1453" s="667"/>
      <c r="U1453" s="667"/>
      <c r="V1453" s="667"/>
      <c r="W1453" s="667"/>
      <c r="X1453" s="667"/>
      <c r="Y1453" s="667"/>
      <c r="Z1453" s="667"/>
      <c r="AA1453" s="667"/>
      <c r="AB1453" s="667"/>
      <c r="AC1453" s="667"/>
      <c r="AD1453" s="667"/>
      <c r="AE1453" s="667"/>
      <c r="AF1453" s="667"/>
      <c r="AG1453" s="667"/>
      <c r="AH1453" s="667"/>
      <c r="AI1453" s="667"/>
      <c r="AJ1453" s="667"/>
    </row>
    <row r="1454" spans="1:162" s="668" customFormat="1" ht="24" customHeight="1">
      <c r="A1454" s="385"/>
      <c r="B1454" s="385"/>
      <c r="C1454" s="384" t="s">
        <v>592</v>
      </c>
      <c r="D1454" s="418" t="s">
        <v>1400</v>
      </c>
      <c r="E1454" s="419">
        <v>2000000</v>
      </c>
      <c r="F1454" s="419">
        <v>0</v>
      </c>
      <c r="G1454" s="417">
        <v>2000000</v>
      </c>
      <c r="H1454" s="667"/>
      <c r="I1454" s="669"/>
      <c r="J1454" s="669"/>
      <c r="K1454" s="670" t="s">
        <v>592</v>
      </c>
      <c r="L1454" s="586" t="s">
        <v>4330</v>
      </c>
      <c r="M1454" s="982">
        <f t="shared" si="66"/>
        <v>2000000</v>
      </c>
      <c r="N1454" s="982">
        <f t="shared" si="67"/>
        <v>0</v>
      </c>
      <c r="O1454" s="982">
        <f t="shared" si="68"/>
        <v>2000000</v>
      </c>
      <c r="P1454" s="667"/>
      <c r="Q1454" s="667"/>
      <c r="R1454" s="667"/>
      <c r="S1454" s="667"/>
      <c r="T1454" s="667"/>
      <c r="U1454" s="667"/>
      <c r="V1454" s="667"/>
      <c r="W1454" s="667"/>
      <c r="X1454" s="667"/>
      <c r="Y1454" s="667"/>
      <c r="Z1454" s="667"/>
      <c r="AA1454" s="667"/>
      <c r="AB1454" s="667"/>
      <c r="AC1454" s="667"/>
      <c r="AD1454" s="667"/>
      <c r="AE1454" s="667"/>
      <c r="AF1454" s="667"/>
      <c r="AG1454" s="667"/>
      <c r="AH1454" s="667"/>
      <c r="AI1454" s="667"/>
      <c r="AJ1454" s="667"/>
    </row>
    <row r="1455" spans="1:162" s="678" customFormat="1" ht="24" customHeight="1" thickBot="1">
      <c r="A1455" s="425" t="s">
        <v>1781</v>
      </c>
      <c r="B1455" s="424"/>
      <c r="C1455" s="424"/>
      <c r="D1455" s="426" t="s">
        <v>1782</v>
      </c>
      <c r="E1455" s="427">
        <v>150170000</v>
      </c>
      <c r="F1455" s="427">
        <v>0</v>
      </c>
      <c r="G1455" s="427">
        <v>150170000</v>
      </c>
      <c r="H1455" s="667"/>
      <c r="I1455" s="676" t="s">
        <v>1781</v>
      </c>
      <c r="J1455" s="675"/>
      <c r="K1455" s="675"/>
      <c r="L1455" s="587" t="s">
        <v>4398</v>
      </c>
      <c r="M1455" s="984">
        <f t="shared" si="66"/>
        <v>150170000</v>
      </c>
      <c r="N1455" s="984">
        <f t="shared" si="67"/>
        <v>0</v>
      </c>
      <c r="O1455" s="984">
        <f t="shared" si="68"/>
        <v>150170000</v>
      </c>
      <c r="P1455" s="667"/>
      <c r="Q1455" s="667"/>
      <c r="R1455" s="667"/>
      <c r="S1455" s="667"/>
      <c r="T1455" s="667"/>
      <c r="U1455" s="667"/>
      <c r="V1455" s="667"/>
      <c r="W1455" s="667"/>
      <c r="X1455" s="667"/>
      <c r="Y1455" s="667"/>
      <c r="Z1455" s="667"/>
      <c r="AA1455" s="667"/>
      <c r="AB1455" s="667"/>
      <c r="AC1455" s="667"/>
      <c r="AD1455" s="667"/>
      <c r="AE1455" s="667"/>
      <c r="AF1455" s="667"/>
      <c r="AG1455" s="667"/>
      <c r="AH1455" s="667"/>
      <c r="AI1455" s="667"/>
      <c r="AJ1455" s="667"/>
      <c r="AK1455" s="668"/>
      <c r="AL1455" s="668"/>
      <c r="AM1455" s="668"/>
      <c r="AN1455" s="668"/>
      <c r="AO1455" s="668"/>
      <c r="AP1455" s="668"/>
      <c r="AQ1455" s="668"/>
      <c r="AR1455" s="668"/>
      <c r="AS1455" s="668"/>
      <c r="AT1455" s="668"/>
      <c r="AU1455" s="668"/>
      <c r="AV1455" s="668"/>
      <c r="AW1455" s="668"/>
      <c r="AX1455" s="668"/>
      <c r="AY1455" s="668"/>
      <c r="AZ1455" s="668"/>
      <c r="BA1455" s="668"/>
      <c r="BB1455" s="668"/>
      <c r="BC1455" s="668"/>
      <c r="BD1455" s="668"/>
      <c r="BE1455" s="668"/>
      <c r="BF1455" s="668"/>
      <c r="BG1455" s="668"/>
      <c r="BH1455" s="668"/>
      <c r="BI1455" s="668"/>
      <c r="BJ1455" s="668"/>
      <c r="BK1455" s="668"/>
      <c r="BL1455" s="668"/>
      <c r="BM1455" s="668"/>
      <c r="BN1455" s="668"/>
      <c r="BO1455" s="668"/>
      <c r="BP1455" s="668"/>
      <c r="BQ1455" s="668"/>
      <c r="BR1455" s="668"/>
      <c r="BS1455" s="668"/>
      <c r="BT1455" s="668"/>
      <c r="BU1455" s="668"/>
      <c r="BV1455" s="668"/>
      <c r="BW1455" s="668"/>
      <c r="BX1455" s="668"/>
      <c r="BY1455" s="668"/>
      <c r="BZ1455" s="668"/>
      <c r="CA1455" s="668"/>
      <c r="CB1455" s="668"/>
      <c r="CC1455" s="668"/>
      <c r="CD1455" s="668"/>
      <c r="CE1455" s="668"/>
      <c r="CF1455" s="668"/>
      <c r="CG1455" s="668"/>
      <c r="CH1455" s="668"/>
      <c r="CI1455" s="668"/>
      <c r="CJ1455" s="668"/>
      <c r="CK1455" s="668"/>
      <c r="CL1455" s="668"/>
      <c r="CM1455" s="668"/>
      <c r="CN1455" s="668"/>
      <c r="CO1455" s="668"/>
      <c r="CP1455" s="668"/>
      <c r="CQ1455" s="668"/>
      <c r="CR1455" s="668"/>
      <c r="CS1455" s="668"/>
      <c r="CT1455" s="668"/>
      <c r="CU1455" s="668"/>
      <c r="CV1455" s="668"/>
      <c r="CW1455" s="668"/>
      <c r="CX1455" s="668"/>
      <c r="CY1455" s="668"/>
      <c r="CZ1455" s="668"/>
      <c r="DA1455" s="668"/>
      <c r="DB1455" s="668"/>
      <c r="DC1455" s="668"/>
      <c r="DD1455" s="668"/>
      <c r="DE1455" s="668"/>
      <c r="DF1455" s="668"/>
      <c r="DG1455" s="668"/>
      <c r="DH1455" s="668"/>
      <c r="DI1455" s="668"/>
      <c r="DJ1455" s="668"/>
      <c r="DK1455" s="668"/>
      <c r="DL1455" s="668"/>
      <c r="DM1455" s="668"/>
      <c r="DN1455" s="668"/>
      <c r="DO1455" s="668"/>
      <c r="DP1455" s="668"/>
      <c r="DQ1455" s="668"/>
      <c r="DR1455" s="668"/>
      <c r="DS1455" s="668"/>
      <c r="DT1455" s="668"/>
      <c r="DU1455" s="668"/>
      <c r="DV1455" s="668"/>
      <c r="DW1455" s="668"/>
      <c r="DX1455" s="668"/>
      <c r="DY1455" s="668"/>
      <c r="DZ1455" s="668"/>
      <c r="EA1455" s="668"/>
      <c r="EB1455" s="668"/>
      <c r="EC1455" s="668"/>
      <c r="ED1455" s="668"/>
      <c r="EE1455" s="668"/>
      <c r="EF1455" s="668"/>
      <c r="EG1455" s="668"/>
      <c r="EH1455" s="668"/>
      <c r="EI1455" s="668"/>
      <c r="EJ1455" s="668"/>
      <c r="EK1455" s="668"/>
      <c r="EL1455" s="668"/>
      <c r="EM1455" s="668"/>
      <c r="EN1455" s="668"/>
      <c r="EO1455" s="668"/>
      <c r="EP1455" s="668"/>
      <c r="EQ1455" s="668"/>
      <c r="ER1455" s="668"/>
      <c r="ES1455" s="668"/>
      <c r="ET1455" s="668"/>
      <c r="EU1455" s="668"/>
      <c r="EV1455" s="668"/>
      <c r="EW1455" s="668"/>
      <c r="EX1455" s="668"/>
      <c r="EY1455" s="668"/>
      <c r="EZ1455" s="668"/>
      <c r="FA1455" s="668"/>
      <c r="FB1455" s="668"/>
      <c r="FC1455" s="668"/>
      <c r="FD1455" s="668"/>
      <c r="FE1455" s="668"/>
      <c r="FF1455" s="668"/>
    </row>
    <row r="1456" spans="1:162" s="672" customFormat="1" ht="24" customHeight="1" thickTop="1">
      <c r="A1456" s="415"/>
      <c r="B1456" s="414" t="s">
        <v>592</v>
      </c>
      <c r="C1456" s="414"/>
      <c r="D1456" s="416" t="s">
        <v>593</v>
      </c>
      <c r="E1456" s="417">
        <v>48622000</v>
      </c>
      <c r="F1456" s="417">
        <v>0</v>
      </c>
      <c r="G1456" s="417">
        <v>48622000</v>
      </c>
      <c r="H1456" s="667"/>
      <c r="I1456" s="666"/>
      <c r="J1456" s="665" t="s">
        <v>592</v>
      </c>
      <c r="K1456" s="665"/>
      <c r="L1456" s="585" t="s">
        <v>3339</v>
      </c>
      <c r="M1456" s="981">
        <f t="shared" si="66"/>
        <v>48622000</v>
      </c>
      <c r="N1456" s="981">
        <f t="shared" si="67"/>
        <v>0</v>
      </c>
      <c r="O1456" s="981">
        <f t="shared" si="68"/>
        <v>48622000</v>
      </c>
      <c r="P1456" s="667"/>
      <c r="Q1456" s="667"/>
      <c r="R1456" s="667"/>
      <c r="S1456" s="667"/>
      <c r="T1456" s="667"/>
      <c r="U1456" s="667"/>
      <c r="V1456" s="667"/>
      <c r="W1456" s="667"/>
      <c r="X1456" s="667"/>
      <c r="Y1456" s="667"/>
      <c r="Z1456" s="667"/>
      <c r="AA1456" s="667"/>
      <c r="AB1456" s="667"/>
      <c r="AC1456" s="667"/>
      <c r="AD1456" s="667"/>
      <c r="AE1456" s="667"/>
      <c r="AF1456" s="667"/>
      <c r="AG1456" s="667"/>
      <c r="AH1456" s="667"/>
      <c r="AI1456" s="667"/>
      <c r="AJ1456" s="667"/>
      <c r="AK1456" s="668"/>
      <c r="AL1456" s="668"/>
      <c r="AM1456" s="668"/>
      <c r="AN1456" s="668"/>
      <c r="AO1456" s="668"/>
      <c r="AP1456" s="668"/>
      <c r="AQ1456" s="668"/>
      <c r="AR1456" s="668"/>
      <c r="AS1456" s="668"/>
      <c r="AT1456" s="668"/>
      <c r="AU1456" s="668"/>
      <c r="AV1456" s="668"/>
      <c r="AW1456" s="668"/>
      <c r="AX1456" s="668"/>
      <c r="AY1456" s="668"/>
      <c r="AZ1456" s="668"/>
      <c r="BA1456" s="668"/>
      <c r="BB1456" s="668"/>
      <c r="BC1456" s="668"/>
      <c r="BD1456" s="668"/>
      <c r="BE1456" s="668"/>
      <c r="BF1456" s="668"/>
      <c r="BG1456" s="668"/>
      <c r="BH1456" s="668"/>
      <c r="BI1456" s="668"/>
      <c r="BJ1456" s="668"/>
      <c r="BK1456" s="668"/>
      <c r="BL1456" s="668"/>
      <c r="BM1456" s="668"/>
      <c r="BN1456" s="668"/>
      <c r="BO1456" s="668"/>
      <c r="BP1456" s="668"/>
      <c r="BQ1456" s="668"/>
      <c r="BR1456" s="668"/>
      <c r="BS1456" s="668"/>
      <c r="BT1456" s="668"/>
      <c r="BU1456" s="668"/>
      <c r="BV1456" s="668"/>
      <c r="BW1456" s="668"/>
      <c r="BX1456" s="668"/>
      <c r="BY1456" s="668"/>
      <c r="BZ1456" s="668"/>
      <c r="CA1456" s="668"/>
      <c r="CB1456" s="668"/>
      <c r="CC1456" s="668"/>
      <c r="CD1456" s="668"/>
      <c r="CE1456" s="668"/>
      <c r="CF1456" s="668"/>
      <c r="CG1456" s="668"/>
      <c r="CH1456" s="668"/>
      <c r="CI1456" s="668"/>
      <c r="CJ1456" s="668"/>
      <c r="CK1456" s="668"/>
      <c r="CL1456" s="668"/>
      <c r="CM1456" s="668"/>
      <c r="CN1456" s="668"/>
      <c r="CO1456" s="668"/>
      <c r="CP1456" s="668"/>
      <c r="CQ1456" s="668"/>
      <c r="CR1456" s="668"/>
      <c r="CS1456" s="668"/>
      <c r="CT1456" s="668"/>
      <c r="CU1456" s="668"/>
      <c r="CV1456" s="668"/>
      <c r="CW1456" s="668"/>
      <c r="CX1456" s="668"/>
      <c r="CY1456" s="668"/>
      <c r="CZ1456" s="668"/>
      <c r="DA1456" s="668"/>
      <c r="DB1456" s="668"/>
      <c r="DC1456" s="668"/>
      <c r="DD1456" s="668"/>
      <c r="DE1456" s="668"/>
      <c r="DF1456" s="668"/>
      <c r="DG1456" s="668"/>
      <c r="DH1456" s="668"/>
      <c r="DI1456" s="668"/>
      <c r="DJ1456" s="668"/>
      <c r="DK1456" s="668"/>
      <c r="DL1456" s="668"/>
      <c r="DM1456" s="668"/>
      <c r="DN1456" s="668"/>
      <c r="DO1456" s="668"/>
      <c r="DP1456" s="668"/>
      <c r="DQ1456" s="668"/>
      <c r="DR1456" s="668"/>
      <c r="DS1456" s="668"/>
      <c r="DT1456" s="668"/>
      <c r="DU1456" s="668"/>
      <c r="DV1456" s="668"/>
      <c r="DW1456" s="668"/>
      <c r="DX1456" s="668"/>
      <c r="DY1456" s="668"/>
      <c r="DZ1456" s="668"/>
      <c r="EA1456" s="668"/>
      <c r="EB1456" s="668"/>
      <c r="EC1456" s="668"/>
      <c r="ED1456" s="668"/>
      <c r="EE1456" s="668"/>
      <c r="EF1456" s="668"/>
      <c r="EG1456" s="668"/>
      <c r="EH1456" s="668"/>
      <c r="EI1456" s="668"/>
      <c r="EJ1456" s="668"/>
      <c r="EK1456" s="668"/>
      <c r="EL1456" s="668"/>
      <c r="EM1456" s="668"/>
      <c r="EN1456" s="668"/>
      <c r="EO1456" s="668"/>
      <c r="EP1456" s="668"/>
      <c r="EQ1456" s="668"/>
      <c r="ER1456" s="668"/>
      <c r="ES1456" s="668"/>
      <c r="ET1456" s="668"/>
      <c r="EU1456" s="668"/>
      <c r="EV1456" s="668"/>
      <c r="EW1456" s="668"/>
      <c r="EX1456" s="668"/>
      <c r="EY1456" s="668"/>
      <c r="EZ1456" s="668"/>
      <c r="FA1456" s="668"/>
      <c r="FB1456" s="668"/>
      <c r="FC1456" s="668"/>
      <c r="FD1456" s="668"/>
      <c r="FE1456" s="668"/>
      <c r="FF1456" s="668"/>
    </row>
    <row r="1457" spans="1:162" s="672" customFormat="1" ht="24" customHeight="1">
      <c r="A1457" s="414"/>
      <c r="B1457" s="415"/>
      <c r="C1457" s="414" t="s">
        <v>592</v>
      </c>
      <c r="D1457" s="416" t="s">
        <v>594</v>
      </c>
      <c r="E1457" s="417">
        <v>48622000</v>
      </c>
      <c r="F1457" s="417">
        <v>0</v>
      </c>
      <c r="G1457" s="417">
        <v>48622000</v>
      </c>
      <c r="H1457" s="667"/>
      <c r="I1457" s="665"/>
      <c r="J1457" s="666"/>
      <c r="K1457" s="665" t="s">
        <v>592</v>
      </c>
      <c r="L1457" s="585" t="s">
        <v>3327</v>
      </c>
      <c r="M1457" s="981">
        <f t="shared" si="66"/>
        <v>48622000</v>
      </c>
      <c r="N1457" s="981">
        <f t="shared" si="67"/>
        <v>0</v>
      </c>
      <c r="O1457" s="981">
        <f t="shared" si="68"/>
        <v>48622000</v>
      </c>
      <c r="P1457" s="667"/>
      <c r="Q1457" s="667"/>
      <c r="R1457" s="667"/>
      <c r="S1457" s="667"/>
      <c r="T1457" s="667"/>
      <c r="U1457" s="667"/>
      <c r="V1457" s="667"/>
      <c r="W1457" s="667"/>
      <c r="X1457" s="667"/>
      <c r="Y1457" s="667"/>
      <c r="Z1457" s="667"/>
      <c r="AA1457" s="667"/>
      <c r="AB1457" s="667"/>
      <c r="AC1457" s="667"/>
      <c r="AD1457" s="667"/>
      <c r="AE1457" s="667"/>
      <c r="AF1457" s="667"/>
      <c r="AG1457" s="667"/>
      <c r="AH1457" s="667"/>
      <c r="AI1457" s="667"/>
      <c r="AJ1457" s="667"/>
      <c r="AK1457" s="668"/>
      <c r="AL1457" s="668"/>
      <c r="AM1457" s="668"/>
      <c r="AN1457" s="668"/>
      <c r="AO1457" s="668"/>
      <c r="AP1457" s="668"/>
      <c r="AQ1457" s="668"/>
      <c r="AR1457" s="668"/>
      <c r="AS1457" s="668"/>
      <c r="AT1457" s="668"/>
      <c r="AU1457" s="668"/>
      <c r="AV1457" s="668"/>
      <c r="AW1457" s="668"/>
      <c r="AX1457" s="668"/>
      <c r="AY1457" s="668"/>
      <c r="AZ1457" s="668"/>
      <c r="BA1457" s="668"/>
      <c r="BB1457" s="668"/>
      <c r="BC1457" s="668"/>
      <c r="BD1457" s="668"/>
      <c r="BE1457" s="668"/>
      <c r="BF1457" s="668"/>
      <c r="BG1457" s="668"/>
      <c r="BH1457" s="668"/>
      <c r="BI1457" s="668"/>
      <c r="BJ1457" s="668"/>
      <c r="BK1457" s="668"/>
      <c r="BL1457" s="668"/>
      <c r="BM1457" s="668"/>
      <c r="BN1457" s="668"/>
      <c r="BO1457" s="668"/>
      <c r="BP1457" s="668"/>
      <c r="BQ1457" s="668"/>
      <c r="BR1457" s="668"/>
      <c r="BS1457" s="668"/>
      <c r="BT1457" s="668"/>
      <c r="BU1457" s="668"/>
      <c r="BV1457" s="668"/>
      <c r="BW1457" s="668"/>
      <c r="BX1457" s="668"/>
      <c r="BY1457" s="668"/>
      <c r="BZ1457" s="668"/>
      <c r="CA1457" s="668"/>
      <c r="CB1457" s="668"/>
      <c r="CC1457" s="668"/>
      <c r="CD1457" s="668"/>
      <c r="CE1457" s="668"/>
      <c r="CF1457" s="668"/>
      <c r="CG1457" s="668"/>
      <c r="CH1457" s="668"/>
      <c r="CI1457" s="668"/>
      <c r="CJ1457" s="668"/>
      <c r="CK1457" s="668"/>
      <c r="CL1457" s="668"/>
      <c r="CM1457" s="668"/>
      <c r="CN1457" s="668"/>
      <c r="CO1457" s="668"/>
      <c r="CP1457" s="668"/>
      <c r="CQ1457" s="668"/>
      <c r="CR1457" s="668"/>
      <c r="CS1457" s="668"/>
      <c r="CT1457" s="668"/>
      <c r="CU1457" s="668"/>
      <c r="CV1457" s="668"/>
      <c r="CW1457" s="668"/>
      <c r="CX1457" s="668"/>
      <c r="CY1457" s="668"/>
      <c r="CZ1457" s="668"/>
      <c r="DA1457" s="668"/>
      <c r="DB1457" s="668"/>
      <c r="DC1457" s="668"/>
      <c r="DD1457" s="668"/>
      <c r="DE1457" s="668"/>
      <c r="DF1457" s="668"/>
      <c r="DG1457" s="668"/>
      <c r="DH1457" s="668"/>
      <c r="DI1457" s="668"/>
      <c r="DJ1457" s="668"/>
      <c r="DK1457" s="668"/>
      <c r="DL1457" s="668"/>
      <c r="DM1457" s="668"/>
      <c r="DN1457" s="668"/>
      <c r="DO1457" s="668"/>
      <c r="DP1457" s="668"/>
      <c r="DQ1457" s="668"/>
      <c r="DR1457" s="668"/>
      <c r="DS1457" s="668"/>
      <c r="DT1457" s="668"/>
      <c r="DU1457" s="668"/>
      <c r="DV1457" s="668"/>
      <c r="DW1457" s="668"/>
      <c r="DX1457" s="668"/>
      <c r="DY1457" s="668"/>
      <c r="DZ1457" s="668"/>
      <c r="EA1457" s="668"/>
      <c r="EB1457" s="668"/>
      <c r="EC1457" s="668"/>
      <c r="ED1457" s="668"/>
      <c r="EE1457" s="668"/>
      <c r="EF1457" s="668"/>
      <c r="EG1457" s="668"/>
      <c r="EH1457" s="668"/>
      <c r="EI1457" s="668"/>
      <c r="EJ1457" s="668"/>
      <c r="EK1457" s="668"/>
      <c r="EL1457" s="668"/>
      <c r="EM1457" s="668"/>
      <c r="EN1457" s="668"/>
      <c r="EO1457" s="668"/>
      <c r="EP1457" s="668"/>
      <c r="EQ1457" s="668"/>
      <c r="ER1457" s="668"/>
      <c r="ES1457" s="668"/>
      <c r="ET1457" s="668"/>
      <c r="EU1457" s="668"/>
      <c r="EV1457" s="668"/>
      <c r="EW1457" s="668"/>
      <c r="EX1457" s="668"/>
      <c r="EY1457" s="668"/>
      <c r="EZ1457" s="668"/>
      <c r="FA1457" s="668"/>
      <c r="FB1457" s="668"/>
      <c r="FC1457" s="668"/>
      <c r="FD1457" s="668"/>
      <c r="FE1457" s="668"/>
      <c r="FF1457" s="668"/>
    </row>
    <row r="1458" spans="1:162" s="668" customFormat="1" ht="24" customHeight="1">
      <c r="A1458" s="385"/>
      <c r="B1458" s="385" t="s">
        <v>595</v>
      </c>
      <c r="C1458" s="384"/>
      <c r="D1458" s="418" t="s">
        <v>1031</v>
      </c>
      <c r="E1458" s="419">
        <v>92466100</v>
      </c>
      <c r="F1458" s="419">
        <v>0</v>
      </c>
      <c r="G1458" s="417">
        <v>92466100</v>
      </c>
      <c r="H1458" s="667"/>
      <c r="I1458" s="669"/>
      <c r="J1458" s="669" t="s">
        <v>595</v>
      </c>
      <c r="K1458" s="670"/>
      <c r="L1458" s="586" t="s">
        <v>3708</v>
      </c>
      <c r="M1458" s="982">
        <f t="shared" si="66"/>
        <v>92466100</v>
      </c>
      <c r="N1458" s="982">
        <f t="shared" si="67"/>
        <v>0</v>
      </c>
      <c r="O1458" s="982">
        <f t="shared" si="68"/>
        <v>92466100</v>
      </c>
      <c r="P1458" s="667"/>
      <c r="Q1458" s="667"/>
      <c r="R1458" s="667"/>
      <c r="S1458" s="667"/>
      <c r="T1458" s="667"/>
      <c r="U1458" s="667"/>
      <c r="V1458" s="667"/>
      <c r="W1458" s="667"/>
      <c r="X1458" s="667"/>
      <c r="Y1458" s="667"/>
      <c r="Z1458" s="667"/>
      <c r="AA1458" s="667"/>
      <c r="AB1458" s="667"/>
      <c r="AC1458" s="667"/>
      <c r="AD1458" s="667"/>
      <c r="AE1458" s="667"/>
      <c r="AF1458" s="667"/>
      <c r="AG1458" s="667"/>
      <c r="AH1458" s="667"/>
      <c r="AI1458" s="667"/>
      <c r="AJ1458" s="667"/>
    </row>
    <row r="1459" spans="1:162" s="672" customFormat="1" ht="24" customHeight="1">
      <c r="A1459" s="385"/>
      <c r="B1459" s="384"/>
      <c r="C1459" s="385" t="s">
        <v>592</v>
      </c>
      <c r="D1459" s="418" t="s">
        <v>1032</v>
      </c>
      <c r="E1459" s="419">
        <v>59293200</v>
      </c>
      <c r="F1459" s="419">
        <v>0</v>
      </c>
      <c r="G1459" s="417">
        <v>59293200</v>
      </c>
      <c r="H1459" s="667"/>
      <c r="I1459" s="669"/>
      <c r="J1459" s="670"/>
      <c r="K1459" s="669" t="s">
        <v>592</v>
      </c>
      <c r="L1459" s="586" t="s">
        <v>4339</v>
      </c>
      <c r="M1459" s="982">
        <f t="shared" si="66"/>
        <v>59293200</v>
      </c>
      <c r="N1459" s="982">
        <f t="shared" si="67"/>
        <v>0</v>
      </c>
      <c r="O1459" s="982">
        <f t="shared" si="68"/>
        <v>59293200</v>
      </c>
      <c r="P1459" s="667"/>
      <c r="Q1459" s="667"/>
      <c r="R1459" s="667"/>
      <c r="S1459" s="667"/>
      <c r="T1459" s="667"/>
      <c r="U1459" s="667"/>
      <c r="V1459" s="667"/>
      <c r="W1459" s="667"/>
      <c r="X1459" s="667"/>
      <c r="Y1459" s="667"/>
      <c r="Z1459" s="667"/>
      <c r="AA1459" s="667"/>
      <c r="AB1459" s="667"/>
      <c r="AC1459" s="667"/>
      <c r="AD1459" s="667"/>
      <c r="AE1459" s="667"/>
      <c r="AF1459" s="667"/>
      <c r="AG1459" s="667"/>
      <c r="AH1459" s="667"/>
      <c r="AI1459" s="667"/>
      <c r="AJ1459" s="667"/>
      <c r="AK1459" s="668"/>
      <c r="AL1459" s="668"/>
      <c r="AM1459" s="668"/>
      <c r="AN1459" s="668"/>
      <c r="AO1459" s="668"/>
      <c r="AP1459" s="668"/>
      <c r="AQ1459" s="668"/>
      <c r="AR1459" s="668"/>
      <c r="AS1459" s="668"/>
      <c r="AT1459" s="668"/>
      <c r="AU1459" s="668"/>
      <c r="AV1459" s="668"/>
      <c r="AW1459" s="668"/>
      <c r="AX1459" s="668"/>
      <c r="AY1459" s="668"/>
      <c r="AZ1459" s="668"/>
      <c r="BA1459" s="668"/>
      <c r="BB1459" s="668"/>
      <c r="BC1459" s="668"/>
      <c r="BD1459" s="668"/>
      <c r="BE1459" s="668"/>
      <c r="BF1459" s="668"/>
      <c r="BG1459" s="668"/>
      <c r="BH1459" s="668"/>
      <c r="BI1459" s="668"/>
      <c r="BJ1459" s="668"/>
      <c r="BK1459" s="668"/>
      <c r="BL1459" s="668"/>
      <c r="BM1459" s="668"/>
      <c r="BN1459" s="668"/>
      <c r="BO1459" s="668"/>
      <c r="BP1459" s="668"/>
      <c r="BQ1459" s="668"/>
      <c r="BR1459" s="668"/>
      <c r="BS1459" s="668"/>
      <c r="BT1459" s="668"/>
      <c r="BU1459" s="668"/>
      <c r="BV1459" s="668"/>
      <c r="BW1459" s="668"/>
      <c r="BX1459" s="668"/>
      <c r="BY1459" s="668"/>
      <c r="BZ1459" s="668"/>
      <c r="CA1459" s="668"/>
      <c r="CB1459" s="668"/>
      <c r="CC1459" s="668"/>
      <c r="CD1459" s="668"/>
      <c r="CE1459" s="668"/>
      <c r="CF1459" s="668"/>
      <c r="CG1459" s="668"/>
      <c r="CH1459" s="668"/>
      <c r="CI1459" s="668"/>
      <c r="CJ1459" s="668"/>
      <c r="CK1459" s="668"/>
      <c r="CL1459" s="668"/>
      <c r="CM1459" s="668"/>
      <c r="CN1459" s="668"/>
      <c r="CO1459" s="668"/>
      <c r="CP1459" s="668"/>
      <c r="CQ1459" s="668"/>
      <c r="CR1459" s="668"/>
      <c r="CS1459" s="668"/>
      <c r="CT1459" s="668"/>
      <c r="CU1459" s="668"/>
      <c r="CV1459" s="668"/>
      <c r="CW1459" s="668"/>
      <c r="CX1459" s="668"/>
      <c r="CY1459" s="668"/>
      <c r="CZ1459" s="668"/>
      <c r="DA1459" s="668"/>
      <c r="DB1459" s="668"/>
      <c r="DC1459" s="668"/>
      <c r="DD1459" s="668"/>
      <c r="DE1459" s="668"/>
      <c r="DF1459" s="668"/>
      <c r="DG1459" s="668"/>
      <c r="DH1459" s="668"/>
      <c r="DI1459" s="668"/>
      <c r="DJ1459" s="668"/>
      <c r="DK1459" s="668"/>
      <c r="DL1459" s="668"/>
      <c r="DM1459" s="668"/>
      <c r="DN1459" s="668"/>
      <c r="DO1459" s="668"/>
      <c r="DP1459" s="668"/>
      <c r="DQ1459" s="668"/>
      <c r="DR1459" s="668"/>
      <c r="DS1459" s="668"/>
      <c r="DT1459" s="668"/>
      <c r="DU1459" s="668"/>
      <c r="DV1459" s="668"/>
      <c r="DW1459" s="668"/>
      <c r="DX1459" s="668"/>
      <c r="DY1459" s="668"/>
      <c r="DZ1459" s="668"/>
      <c r="EA1459" s="668"/>
      <c r="EB1459" s="668"/>
      <c r="EC1459" s="668"/>
      <c r="ED1459" s="668"/>
      <c r="EE1459" s="668"/>
      <c r="EF1459" s="668"/>
      <c r="EG1459" s="668"/>
      <c r="EH1459" s="668"/>
      <c r="EI1459" s="668"/>
      <c r="EJ1459" s="668"/>
      <c r="EK1459" s="668"/>
      <c r="EL1459" s="668"/>
      <c r="EM1459" s="668"/>
      <c r="EN1459" s="668"/>
      <c r="EO1459" s="668"/>
      <c r="EP1459" s="668"/>
      <c r="EQ1459" s="668"/>
      <c r="ER1459" s="668"/>
      <c r="ES1459" s="668"/>
      <c r="ET1459" s="668"/>
      <c r="EU1459" s="668"/>
      <c r="EV1459" s="668"/>
      <c r="EW1459" s="668"/>
      <c r="EX1459" s="668"/>
      <c r="EY1459" s="668"/>
      <c r="EZ1459" s="668"/>
      <c r="FA1459" s="668"/>
      <c r="FB1459" s="668"/>
      <c r="FC1459" s="668"/>
      <c r="FD1459" s="668"/>
      <c r="FE1459" s="668"/>
      <c r="FF1459" s="668"/>
    </row>
    <row r="1460" spans="1:162" s="668" customFormat="1" ht="24" customHeight="1">
      <c r="A1460" s="385"/>
      <c r="B1460" s="385"/>
      <c r="C1460" s="384" t="s">
        <v>595</v>
      </c>
      <c r="D1460" s="418" t="s">
        <v>1704</v>
      </c>
      <c r="E1460" s="419">
        <v>33172900</v>
      </c>
      <c r="F1460" s="419">
        <v>0</v>
      </c>
      <c r="G1460" s="417">
        <v>33172900</v>
      </c>
      <c r="H1460" s="667"/>
      <c r="I1460" s="669"/>
      <c r="J1460" s="669"/>
      <c r="K1460" s="670" t="s">
        <v>595</v>
      </c>
      <c r="L1460" s="586" t="s">
        <v>4326</v>
      </c>
      <c r="M1460" s="982">
        <f t="shared" si="66"/>
        <v>33172900</v>
      </c>
      <c r="N1460" s="982">
        <f t="shared" si="67"/>
        <v>0</v>
      </c>
      <c r="O1460" s="982">
        <f t="shared" si="68"/>
        <v>33172900</v>
      </c>
      <c r="P1460" s="667"/>
      <c r="Q1460" s="667"/>
      <c r="R1460" s="667"/>
      <c r="S1460" s="667"/>
      <c r="T1460" s="667"/>
      <c r="U1460" s="667"/>
      <c r="V1460" s="667"/>
      <c r="W1460" s="667"/>
      <c r="X1460" s="667"/>
      <c r="Y1460" s="667"/>
      <c r="Z1460" s="667"/>
      <c r="AA1460" s="667"/>
      <c r="AB1460" s="667"/>
      <c r="AC1460" s="667"/>
      <c r="AD1460" s="667"/>
      <c r="AE1460" s="667"/>
      <c r="AF1460" s="667"/>
      <c r="AG1460" s="667"/>
      <c r="AH1460" s="667"/>
      <c r="AI1460" s="667"/>
      <c r="AJ1460" s="667"/>
    </row>
    <row r="1461" spans="1:162" s="672" customFormat="1" ht="24" customHeight="1">
      <c r="A1461" s="384"/>
      <c r="B1461" s="385" t="s">
        <v>599</v>
      </c>
      <c r="C1461" s="385"/>
      <c r="D1461" s="418" t="s">
        <v>962</v>
      </c>
      <c r="E1461" s="419">
        <v>5810000</v>
      </c>
      <c r="F1461" s="419">
        <v>0</v>
      </c>
      <c r="G1461" s="417">
        <v>5810000</v>
      </c>
      <c r="H1461" s="667"/>
      <c r="I1461" s="670"/>
      <c r="J1461" s="669" t="s">
        <v>599</v>
      </c>
      <c r="K1461" s="669"/>
      <c r="L1461" s="586" t="s">
        <v>3426</v>
      </c>
      <c r="M1461" s="982">
        <f t="shared" si="66"/>
        <v>5810000</v>
      </c>
      <c r="N1461" s="982">
        <f t="shared" si="67"/>
        <v>0</v>
      </c>
      <c r="O1461" s="982">
        <f t="shared" si="68"/>
        <v>5810000</v>
      </c>
      <c r="P1461" s="667"/>
      <c r="Q1461" s="667"/>
      <c r="R1461" s="667"/>
      <c r="S1461" s="667"/>
      <c r="T1461" s="667"/>
      <c r="U1461" s="667"/>
      <c r="V1461" s="667"/>
      <c r="W1461" s="667"/>
      <c r="X1461" s="667"/>
      <c r="Y1461" s="667"/>
      <c r="Z1461" s="667"/>
      <c r="AA1461" s="667"/>
      <c r="AB1461" s="667"/>
      <c r="AC1461" s="667"/>
      <c r="AD1461" s="667"/>
      <c r="AE1461" s="667"/>
      <c r="AF1461" s="667"/>
      <c r="AG1461" s="667"/>
      <c r="AH1461" s="667"/>
      <c r="AI1461" s="667"/>
      <c r="AJ1461" s="667"/>
      <c r="AK1461" s="668"/>
      <c r="AL1461" s="668"/>
      <c r="AM1461" s="668"/>
      <c r="AN1461" s="668"/>
      <c r="AO1461" s="668"/>
      <c r="AP1461" s="668"/>
      <c r="AQ1461" s="668"/>
      <c r="AR1461" s="668"/>
      <c r="AS1461" s="668"/>
      <c r="AT1461" s="668"/>
      <c r="AU1461" s="668"/>
      <c r="AV1461" s="668"/>
      <c r="AW1461" s="668"/>
      <c r="AX1461" s="668"/>
      <c r="AY1461" s="668"/>
      <c r="AZ1461" s="668"/>
      <c r="BA1461" s="668"/>
      <c r="BB1461" s="668"/>
      <c r="BC1461" s="668"/>
      <c r="BD1461" s="668"/>
      <c r="BE1461" s="668"/>
      <c r="BF1461" s="668"/>
      <c r="BG1461" s="668"/>
      <c r="BH1461" s="668"/>
      <c r="BI1461" s="668"/>
      <c r="BJ1461" s="668"/>
      <c r="BK1461" s="668"/>
      <c r="BL1461" s="668"/>
      <c r="BM1461" s="668"/>
      <c r="BN1461" s="668"/>
      <c r="BO1461" s="668"/>
      <c r="BP1461" s="668"/>
      <c r="BQ1461" s="668"/>
      <c r="BR1461" s="668"/>
      <c r="BS1461" s="668"/>
      <c r="BT1461" s="668"/>
      <c r="BU1461" s="668"/>
      <c r="BV1461" s="668"/>
      <c r="BW1461" s="668"/>
      <c r="BX1461" s="668"/>
      <c r="BY1461" s="668"/>
      <c r="BZ1461" s="668"/>
      <c r="CA1461" s="668"/>
      <c r="CB1461" s="668"/>
      <c r="CC1461" s="668"/>
      <c r="CD1461" s="668"/>
      <c r="CE1461" s="668"/>
      <c r="CF1461" s="668"/>
      <c r="CG1461" s="668"/>
      <c r="CH1461" s="668"/>
      <c r="CI1461" s="668"/>
      <c r="CJ1461" s="668"/>
      <c r="CK1461" s="668"/>
      <c r="CL1461" s="668"/>
      <c r="CM1461" s="668"/>
      <c r="CN1461" s="668"/>
      <c r="CO1461" s="668"/>
      <c r="CP1461" s="668"/>
      <c r="CQ1461" s="668"/>
      <c r="CR1461" s="668"/>
      <c r="CS1461" s="668"/>
      <c r="CT1461" s="668"/>
      <c r="CU1461" s="668"/>
      <c r="CV1461" s="668"/>
      <c r="CW1461" s="668"/>
      <c r="CX1461" s="668"/>
      <c r="CY1461" s="668"/>
      <c r="CZ1461" s="668"/>
      <c r="DA1461" s="668"/>
      <c r="DB1461" s="668"/>
      <c r="DC1461" s="668"/>
      <c r="DD1461" s="668"/>
      <c r="DE1461" s="668"/>
      <c r="DF1461" s="668"/>
      <c r="DG1461" s="668"/>
      <c r="DH1461" s="668"/>
      <c r="DI1461" s="668"/>
      <c r="DJ1461" s="668"/>
      <c r="DK1461" s="668"/>
      <c r="DL1461" s="668"/>
      <c r="DM1461" s="668"/>
      <c r="DN1461" s="668"/>
      <c r="DO1461" s="668"/>
      <c r="DP1461" s="668"/>
      <c r="DQ1461" s="668"/>
      <c r="DR1461" s="668"/>
      <c r="DS1461" s="668"/>
      <c r="DT1461" s="668"/>
      <c r="DU1461" s="668"/>
      <c r="DV1461" s="668"/>
      <c r="DW1461" s="668"/>
      <c r="DX1461" s="668"/>
      <c r="DY1461" s="668"/>
      <c r="DZ1461" s="668"/>
      <c r="EA1461" s="668"/>
      <c r="EB1461" s="668"/>
      <c r="EC1461" s="668"/>
      <c r="ED1461" s="668"/>
      <c r="EE1461" s="668"/>
      <c r="EF1461" s="668"/>
      <c r="EG1461" s="668"/>
      <c r="EH1461" s="668"/>
      <c r="EI1461" s="668"/>
      <c r="EJ1461" s="668"/>
      <c r="EK1461" s="668"/>
      <c r="EL1461" s="668"/>
      <c r="EM1461" s="668"/>
      <c r="EN1461" s="668"/>
      <c r="EO1461" s="668"/>
      <c r="EP1461" s="668"/>
      <c r="EQ1461" s="668"/>
      <c r="ER1461" s="668"/>
      <c r="ES1461" s="668"/>
      <c r="ET1461" s="668"/>
      <c r="EU1461" s="668"/>
      <c r="EV1461" s="668"/>
      <c r="EW1461" s="668"/>
      <c r="EX1461" s="668"/>
      <c r="EY1461" s="668"/>
      <c r="EZ1461" s="668"/>
      <c r="FA1461" s="668"/>
      <c r="FB1461" s="668"/>
      <c r="FC1461" s="668"/>
      <c r="FD1461" s="668"/>
      <c r="FE1461" s="668"/>
      <c r="FF1461" s="668"/>
    </row>
    <row r="1462" spans="1:162" s="688" customFormat="1" ht="24" customHeight="1">
      <c r="A1462" s="414"/>
      <c r="B1462" s="415"/>
      <c r="C1462" s="414" t="s">
        <v>592</v>
      </c>
      <c r="D1462" s="416" t="s">
        <v>745</v>
      </c>
      <c r="E1462" s="417">
        <v>5810000</v>
      </c>
      <c r="F1462" s="417">
        <v>0</v>
      </c>
      <c r="G1462" s="417">
        <v>5810000</v>
      </c>
      <c r="H1462" s="662"/>
      <c r="I1462" s="665"/>
      <c r="J1462" s="666"/>
      <c r="K1462" s="665" t="s">
        <v>592</v>
      </c>
      <c r="L1462" s="585" t="s">
        <v>3427</v>
      </c>
      <c r="M1462" s="981">
        <f t="shared" si="66"/>
        <v>5810000</v>
      </c>
      <c r="N1462" s="981">
        <f t="shared" si="67"/>
        <v>0</v>
      </c>
      <c r="O1462" s="981">
        <f t="shared" si="68"/>
        <v>5810000</v>
      </c>
      <c r="P1462" s="662"/>
      <c r="Q1462" s="662"/>
      <c r="R1462" s="662"/>
      <c r="S1462" s="662"/>
      <c r="T1462" s="662"/>
      <c r="U1462" s="662"/>
      <c r="V1462" s="662"/>
      <c r="W1462" s="662"/>
      <c r="X1462" s="662"/>
      <c r="Y1462" s="662"/>
      <c r="Z1462" s="662"/>
      <c r="AA1462" s="662"/>
      <c r="AB1462" s="662"/>
      <c r="AC1462" s="662"/>
      <c r="AD1462" s="662"/>
      <c r="AE1462" s="662"/>
      <c r="AF1462" s="662"/>
      <c r="AG1462" s="662"/>
      <c r="AH1462" s="662"/>
      <c r="AI1462" s="662"/>
      <c r="AJ1462" s="662"/>
      <c r="AK1462" s="663"/>
      <c r="AL1462" s="663"/>
      <c r="AM1462" s="663"/>
      <c r="AN1462" s="663"/>
      <c r="AO1462" s="663"/>
      <c r="AP1462" s="663"/>
      <c r="AQ1462" s="663"/>
      <c r="AR1462" s="663"/>
      <c r="AS1462" s="663"/>
      <c r="AT1462" s="663"/>
      <c r="AU1462" s="663"/>
      <c r="AV1462" s="663"/>
      <c r="AW1462" s="663"/>
      <c r="AX1462" s="663"/>
      <c r="AY1462" s="663"/>
      <c r="AZ1462" s="663"/>
      <c r="BA1462" s="663"/>
      <c r="BB1462" s="663"/>
      <c r="BC1462" s="663"/>
      <c r="BD1462" s="663"/>
      <c r="BE1462" s="663"/>
      <c r="BF1462" s="663"/>
      <c r="BG1462" s="663"/>
      <c r="BH1462" s="663"/>
      <c r="BI1462" s="663"/>
      <c r="BJ1462" s="663"/>
      <c r="BK1462" s="663"/>
      <c r="BL1462" s="663"/>
      <c r="BM1462" s="663"/>
      <c r="BN1462" s="663"/>
      <c r="BO1462" s="663"/>
      <c r="BP1462" s="663"/>
      <c r="BQ1462" s="663"/>
      <c r="BR1462" s="663"/>
      <c r="BS1462" s="663"/>
      <c r="BT1462" s="663"/>
      <c r="BU1462" s="663"/>
      <c r="BV1462" s="663"/>
      <c r="BW1462" s="663"/>
      <c r="BX1462" s="663"/>
      <c r="BY1462" s="663"/>
      <c r="BZ1462" s="663"/>
      <c r="CA1462" s="663"/>
      <c r="CB1462" s="663"/>
      <c r="CC1462" s="663"/>
      <c r="CD1462" s="663"/>
      <c r="CE1462" s="663"/>
      <c r="CF1462" s="663"/>
      <c r="CG1462" s="663"/>
      <c r="CH1462" s="663"/>
      <c r="CI1462" s="663"/>
      <c r="CJ1462" s="663"/>
      <c r="CK1462" s="663"/>
      <c r="CL1462" s="663"/>
      <c r="CM1462" s="663"/>
      <c r="CN1462" s="663"/>
      <c r="CO1462" s="663"/>
      <c r="CP1462" s="663"/>
      <c r="CQ1462" s="663"/>
      <c r="CR1462" s="663"/>
      <c r="CS1462" s="663"/>
      <c r="CT1462" s="663"/>
      <c r="CU1462" s="663"/>
      <c r="CV1462" s="663"/>
      <c r="CW1462" s="663"/>
      <c r="CX1462" s="663"/>
      <c r="CY1462" s="663"/>
      <c r="CZ1462" s="663"/>
      <c r="DA1462" s="663"/>
      <c r="DB1462" s="663"/>
      <c r="DC1462" s="663"/>
      <c r="DD1462" s="663"/>
      <c r="DE1462" s="663"/>
      <c r="DF1462" s="663"/>
      <c r="DG1462" s="663"/>
      <c r="DH1462" s="663"/>
      <c r="DI1462" s="663"/>
      <c r="DJ1462" s="663"/>
      <c r="DK1462" s="663"/>
      <c r="DL1462" s="663"/>
      <c r="DM1462" s="663"/>
      <c r="DN1462" s="663"/>
      <c r="DO1462" s="663"/>
      <c r="DP1462" s="663"/>
      <c r="DQ1462" s="663"/>
      <c r="DR1462" s="663"/>
      <c r="DS1462" s="663"/>
      <c r="DT1462" s="663"/>
      <c r="DU1462" s="663"/>
      <c r="DV1462" s="663"/>
      <c r="DW1462" s="663"/>
      <c r="DX1462" s="663"/>
      <c r="DY1462" s="663"/>
      <c r="DZ1462" s="663"/>
      <c r="EA1462" s="663"/>
      <c r="EB1462" s="663"/>
      <c r="EC1462" s="663"/>
      <c r="ED1462" s="663"/>
      <c r="EE1462" s="663"/>
      <c r="EF1462" s="663"/>
      <c r="EG1462" s="663"/>
      <c r="EH1462" s="663"/>
      <c r="EI1462" s="663"/>
      <c r="EJ1462" s="663"/>
      <c r="EK1462" s="663"/>
      <c r="EL1462" s="663"/>
      <c r="EM1462" s="663"/>
      <c r="EN1462" s="663"/>
      <c r="EO1462" s="663"/>
      <c r="EP1462" s="663"/>
      <c r="EQ1462" s="663"/>
      <c r="ER1462" s="663"/>
      <c r="ES1462" s="663"/>
      <c r="ET1462" s="663"/>
      <c r="EU1462" s="663"/>
      <c r="EV1462" s="663"/>
      <c r="EW1462" s="663"/>
      <c r="EX1462" s="663"/>
      <c r="EY1462" s="663"/>
      <c r="EZ1462" s="663"/>
      <c r="FA1462" s="663"/>
      <c r="FB1462" s="663"/>
      <c r="FC1462" s="663"/>
      <c r="FD1462" s="663"/>
      <c r="FE1462" s="663"/>
      <c r="FF1462" s="663"/>
    </row>
    <row r="1463" spans="1:162" s="668" customFormat="1" ht="24" customHeight="1">
      <c r="A1463" s="385"/>
      <c r="B1463" s="385" t="s">
        <v>603</v>
      </c>
      <c r="C1463" s="384"/>
      <c r="D1463" s="418" t="s">
        <v>1707</v>
      </c>
      <c r="E1463" s="419">
        <v>3271900</v>
      </c>
      <c r="F1463" s="419">
        <v>0</v>
      </c>
      <c r="G1463" s="417">
        <v>3271900</v>
      </c>
      <c r="H1463" s="667"/>
      <c r="I1463" s="669"/>
      <c r="J1463" s="669" t="s">
        <v>603</v>
      </c>
      <c r="K1463" s="670"/>
      <c r="L1463" s="586" t="s">
        <v>4329</v>
      </c>
      <c r="M1463" s="982">
        <f t="shared" si="66"/>
        <v>3271900</v>
      </c>
      <c r="N1463" s="982">
        <f t="shared" si="67"/>
        <v>0</v>
      </c>
      <c r="O1463" s="982">
        <f t="shared" si="68"/>
        <v>3271900</v>
      </c>
      <c r="P1463" s="667"/>
      <c r="Q1463" s="667"/>
      <c r="R1463" s="667"/>
      <c r="S1463" s="667"/>
      <c r="T1463" s="667"/>
      <c r="U1463" s="667"/>
      <c r="V1463" s="667"/>
      <c r="W1463" s="667"/>
      <c r="X1463" s="667"/>
      <c r="Y1463" s="667"/>
      <c r="Z1463" s="667"/>
      <c r="AA1463" s="667"/>
      <c r="AB1463" s="667"/>
      <c r="AC1463" s="667"/>
      <c r="AD1463" s="667"/>
      <c r="AE1463" s="667"/>
      <c r="AF1463" s="667"/>
      <c r="AG1463" s="667"/>
      <c r="AH1463" s="667"/>
      <c r="AI1463" s="667"/>
      <c r="AJ1463" s="667"/>
    </row>
    <row r="1464" spans="1:162" s="668" customFormat="1" ht="24" customHeight="1">
      <c r="A1464" s="428"/>
      <c r="B1464" s="429"/>
      <c r="C1464" s="428" t="s">
        <v>592</v>
      </c>
      <c r="D1464" s="553" t="s">
        <v>1400</v>
      </c>
      <c r="E1464" s="431">
        <v>3271900</v>
      </c>
      <c r="F1464" s="431">
        <v>0</v>
      </c>
      <c r="G1464" s="417">
        <v>3271900</v>
      </c>
      <c r="H1464" s="667"/>
      <c r="I1464" s="679"/>
      <c r="J1464" s="680"/>
      <c r="K1464" s="679" t="s">
        <v>592</v>
      </c>
      <c r="L1464" s="588" t="s">
        <v>4330</v>
      </c>
      <c r="M1464" s="985">
        <f t="shared" si="66"/>
        <v>3271900</v>
      </c>
      <c r="N1464" s="985">
        <f t="shared" si="67"/>
        <v>0</v>
      </c>
      <c r="O1464" s="985">
        <f t="shared" si="68"/>
        <v>3271900</v>
      </c>
      <c r="P1464" s="667"/>
      <c r="Q1464" s="667"/>
      <c r="R1464" s="667"/>
      <c r="S1464" s="667"/>
      <c r="T1464" s="667"/>
      <c r="U1464" s="667"/>
      <c r="V1464" s="667"/>
      <c r="W1464" s="667"/>
      <c r="X1464" s="667"/>
      <c r="Y1464" s="667"/>
      <c r="Z1464" s="667"/>
      <c r="AA1464" s="667"/>
      <c r="AB1464" s="667"/>
      <c r="AC1464" s="667"/>
      <c r="AD1464" s="667"/>
      <c r="AE1464" s="667"/>
      <c r="AF1464" s="667"/>
      <c r="AG1464" s="667"/>
      <c r="AH1464" s="667"/>
      <c r="AI1464" s="667"/>
      <c r="AJ1464" s="667"/>
    </row>
    <row r="1465" spans="1:162" s="677" customFormat="1" ht="24" customHeight="1" thickBot="1">
      <c r="A1465" s="424" t="s">
        <v>1783</v>
      </c>
      <c r="B1465" s="424"/>
      <c r="C1465" s="425"/>
      <c r="D1465" s="426" t="s">
        <v>1784</v>
      </c>
      <c r="E1465" s="427">
        <v>150500000</v>
      </c>
      <c r="F1465" s="427">
        <v>0</v>
      </c>
      <c r="G1465" s="427">
        <v>150500000</v>
      </c>
      <c r="H1465" s="667"/>
      <c r="I1465" s="675" t="s">
        <v>1783</v>
      </c>
      <c r="J1465" s="675"/>
      <c r="K1465" s="676"/>
      <c r="L1465" s="587" t="s">
        <v>4399</v>
      </c>
      <c r="M1465" s="984">
        <f t="shared" si="66"/>
        <v>150500000</v>
      </c>
      <c r="N1465" s="984">
        <f t="shared" si="67"/>
        <v>0</v>
      </c>
      <c r="O1465" s="984">
        <f t="shared" si="68"/>
        <v>150500000</v>
      </c>
      <c r="P1465" s="667"/>
      <c r="Q1465" s="667"/>
      <c r="R1465" s="667"/>
      <c r="S1465" s="667"/>
      <c r="T1465" s="667"/>
      <c r="U1465" s="667"/>
      <c r="V1465" s="667"/>
      <c r="W1465" s="667"/>
      <c r="X1465" s="667"/>
      <c r="Y1465" s="667"/>
      <c r="Z1465" s="667"/>
      <c r="AA1465" s="667"/>
      <c r="AB1465" s="667"/>
      <c r="AC1465" s="667"/>
      <c r="AD1465" s="667"/>
      <c r="AE1465" s="667"/>
      <c r="AF1465" s="667"/>
      <c r="AG1465" s="667"/>
      <c r="AH1465" s="667"/>
      <c r="AI1465" s="667"/>
      <c r="AJ1465" s="667"/>
      <c r="AK1465" s="668"/>
      <c r="AL1465" s="668"/>
      <c r="AM1465" s="668"/>
      <c r="AN1465" s="668"/>
      <c r="AO1465" s="668"/>
      <c r="AP1465" s="668"/>
      <c r="AQ1465" s="668"/>
      <c r="AR1465" s="668"/>
      <c r="AS1465" s="668"/>
      <c r="AT1465" s="668"/>
      <c r="AU1465" s="668"/>
      <c r="AV1465" s="668"/>
      <c r="AW1465" s="668"/>
      <c r="AX1465" s="668"/>
      <c r="AY1465" s="668"/>
      <c r="AZ1465" s="668"/>
      <c r="BA1465" s="668"/>
      <c r="BB1465" s="668"/>
      <c r="BC1465" s="668"/>
      <c r="BD1465" s="668"/>
      <c r="BE1465" s="668"/>
      <c r="BF1465" s="668"/>
      <c r="BG1465" s="668"/>
      <c r="BH1465" s="668"/>
      <c r="BI1465" s="668"/>
      <c r="BJ1465" s="668"/>
      <c r="BK1465" s="668"/>
      <c r="BL1465" s="668"/>
      <c r="BM1465" s="668"/>
      <c r="BN1465" s="668"/>
      <c r="BO1465" s="668"/>
      <c r="BP1465" s="668"/>
      <c r="BQ1465" s="668"/>
      <c r="BR1465" s="668"/>
      <c r="BS1465" s="668"/>
      <c r="BT1465" s="668"/>
      <c r="BU1465" s="668"/>
      <c r="BV1465" s="668"/>
      <c r="BW1465" s="668"/>
      <c r="BX1465" s="668"/>
      <c r="BY1465" s="668"/>
      <c r="BZ1465" s="668"/>
      <c r="CA1465" s="668"/>
      <c r="CB1465" s="668"/>
      <c r="CC1465" s="668"/>
      <c r="CD1465" s="668"/>
      <c r="CE1465" s="668"/>
      <c r="CF1465" s="668"/>
      <c r="CG1465" s="668"/>
      <c r="CH1465" s="668"/>
      <c r="CI1465" s="668"/>
      <c r="CJ1465" s="668"/>
      <c r="CK1465" s="668"/>
      <c r="CL1465" s="668"/>
      <c r="CM1465" s="668"/>
      <c r="CN1465" s="668"/>
      <c r="CO1465" s="668"/>
      <c r="CP1465" s="668"/>
      <c r="CQ1465" s="668"/>
      <c r="CR1465" s="668"/>
      <c r="CS1465" s="668"/>
      <c r="CT1465" s="668"/>
      <c r="CU1465" s="668"/>
      <c r="CV1465" s="668"/>
      <c r="CW1465" s="668"/>
      <c r="CX1465" s="668"/>
      <c r="CY1465" s="668"/>
      <c r="CZ1465" s="668"/>
      <c r="DA1465" s="668"/>
      <c r="DB1465" s="668"/>
      <c r="DC1465" s="668"/>
      <c r="DD1465" s="668"/>
      <c r="DE1465" s="668"/>
      <c r="DF1465" s="668"/>
      <c r="DG1465" s="668"/>
      <c r="DH1465" s="668"/>
      <c r="DI1465" s="668"/>
      <c r="DJ1465" s="668"/>
      <c r="DK1465" s="668"/>
      <c r="DL1465" s="668"/>
      <c r="DM1465" s="668"/>
      <c r="DN1465" s="668"/>
      <c r="DO1465" s="668"/>
      <c r="DP1465" s="668"/>
      <c r="DQ1465" s="668"/>
      <c r="DR1465" s="668"/>
      <c r="DS1465" s="668"/>
      <c r="DT1465" s="668"/>
      <c r="DU1465" s="668"/>
      <c r="DV1465" s="668"/>
      <c r="DW1465" s="668"/>
      <c r="DX1465" s="668"/>
      <c r="DY1465" s="668"/>
      <c r="DZ1465" s="668"/>
      <c r="EA1465" s="668"/>
      <c r="EB1465" s="668"/>
      <c r="EC1465" s="668"/>
      <c r="ED1465" s="668"/>
      <c r="EE1465" s="668"/>
      <c r="EF1465" s="668"/>
      <c r="EG1465" s="668"/>
      <c r="EH1465" s="668"/>
      <c r="EI1465" s="668"/>
      <c r="EJ1465" s="668"/>
      <c r="EK1465" s="668"/>
      <c r="EL1465" s="668"/>
      <c r="EM1465" s="668"/>
      <c r="EN1465" s="668"/>
      <c r="EO1465" s="668"/>
      <c r="EP1465" s="668"/>
      <c r="EQ1465" s="668"/>
      <c r="ER1465" s="668"/>
      <c r="ES1465" s="668"/>
      <c r="ET1465" s="668"/>
      <c r="EU1465" s="668"/>
      <c r="EV1465" s="668"/>
      <c r="EW1465" s="668"/>
      <c r="EX1465" s="668"/>
      <c r="EY1465" s="668"/>
      <c r="EZ1465" s="668"/>
      <c r="FA1465" s="668"/>
      <c r="FB1465" s="668"/>
      <c r="FC1465" s="668"/>
      <c r="FD1465" s="668"/>
      <c r="FE1465" s="668"/>
      <c r="FF1465" s="668"/>
    </row>
    <row r="1466" spans="1:162" s="672" customFormat="1" ht="24" customHeight="1" thickTop="1">
      <c r="A1466" s="415"/>
      <c r="B1466" s="414" t="s">
        <v>592</v>
      </c>
      <c r="C1466" s="414"/>
      <c r="D1466" s="416" t="s">
        <v>593</v>
      </c>
      <c r="E1466" s="417">
        <v>66774000</v>
      </c>
      <c r="F1466" s="417">
        <v>0</v>
      </c>
      <c r="G1466" s="417">
        <v>66774000</v>
      </c>
      <c r="H1466" s="667"/>
      <c r="I1466" s="666"/>
      <c r="J1466" s="665" t="s">
        <v>592</v>
      </c>
      <c r="K1466" s="665"/>
      <c r="L1466" s="585" t="s">
        <v>3339</v>
      </c>
      <c r="M1466" s="981">
        <f t="shared" si="66"/>
        <v>66774000</v>
      </c>
      <c r="N1466" s="981">
        <f t="shared" si="67"/>
        <v>0</v>
      </c>
      <c r="O1466" s="981">
        <f t="shared" si="68"/>
        <v>66774000</v>
      </c>
      <c r="P1466" s="667"/>
      <c r="Q1466" s="667"/>
      <c r="R1466" s="667"/>
      <c r="S1466" s="667"/>
      <c r="T1466" s="667"/>
      <c r="U1466" s="667"/>
      <c r="V1466" s="667"/>
      <c r="W1466" s="667"/>
      <c r="X1466" s="667"/>
      <c r="Y1466" s="667"/>
      <c r="Z1466" s="667"/>
      <c r="AA1466" s="667"/>
      <c r="AB1466" s="667"/>
      <c r="AC1466" s="667"/>
      <c r="AD1466" s="667"/>
      <c r="AE1466" s="667"/>
      <c r="AF1466" s="667"/>
      <c r="AG1466" s="667"/>
      <c r="AH1466" s="667"/>
      <c r="AI1466" s="667"/>
      <c r="AJ1466" s="667"/>
      <c r="AK1466" s="668"/>
      <c r="AL1466" s="668"/>
      <c r="AM1466" s="668"/>
      <c r="AN1466" s="668"/>
      <c r="AO1466" s="668"/>
      <c r="AP1466" s="668"/>
      <c r="AQ1466" s="668"/>
      <c r="AR1466" s="668"/>
      <c r="AS1466" s="668"/>
      <c r="AT1466" s="668"/>
      <c r="AU1466" s="668"/>
      <c r="AV1466" s="668"/>
      <c r="AW1466" s="668"/>
      <c r="AX1466" s="668"/>
      <c r="AY1466" s="668"/>
      <c r="AZ1466" s="668"/>
      <c r="BA1466" s="668"/>
      <c r="BB1466" s="668"/>
      <c r="BC1466" s="668"/>
      <c r="BD1466" s="668"/>
      <c r="BE1466" s="668"/>
      <c r="BF1466" s="668"/>
      <c r="BG1466" s="668"/>
      <c r="BH1466" s="668"/>
      <c r="BI1466" s="668"/>
      <c r="BJ1466" s="668"/>
      <c r="BK1466" s="668"/>
      <c r="BL1466" s="668"/>
      <c r="BM1466" s="668"/>
      <c r="BN1466" s="668"/>
      <c r="BO1466" s="668"/>
      <c r="BP1466" s="668"/>
      <c r="BQ1466" s="668"/>
      <c r="BR1466" s="668"/>
      <c r="BS1466" s="668"/>
      <c r="BT1466" s="668"/>
      <c r="BU1466" s="668"/>
      <c r="BV1466" s="668"/>
      <c r="BW1466" s="668"/>
      <c r="BX1466" s="668"/>
      <c r="BY1466" s="668"/>
      <c r="BZ1466" s="668"/>
      <c r="CA1466" s="668"/>
      <c r="CB1466" s="668"/>
      <c r="CC1466" s="668"/>
      <c r="CD1466" s="668"/>
      <c r="CE1466" s="668"/>
      <c r="CF1466" s="668"/>
      <c r="CG1466" s="668"/>
      <c r="CH1466" s="668"/>
      <c r="CI1466" s="668"/>
      <c r="CJ1466" s="668"/>
      <c r="CK1466" s="668"/>
      <c r="CL1466" s="668"/>
      <c r="CM1466" s="668"/>
      <c r="CN1466" s="668"/>
      <c r="CO1466" s="668"/>
      <c r="CP1466" s="668"/>
      <c r="CQ1466" s="668"/>
      <c r="CR1466" s="668"/>
      <c r="CS1466" s="668"/>
      <c r="CT1466" s="668"/>
      <c r="CU1466" s="668"/>
      <c r="CV1466" s="668"/>
      <c r="CW1466" s="668"/>
      <c r="CX1466" s="668"/>
      <c r="CY1466" s="668"/>
      <c r="CZ1466" s="668"/>
      <c r="DA1466" s="668"/>
      <c r="DB1466" s="668"/>
      <c r="DC1466" s="668"/>
      <c r="DD1466" s="668"/>
      <c r="DE1466" s="668"/>
      <c r="DF1466" s="668"/>
      <c r="DG1466" s="668"/>
      <c r="DH1466" s="668"/>
      <c r="DI1466" s="668"/>
      <c r="DJ1466" s="668"/>
      <c r="DK1466" s="668"/>
      <c r="DL1466" s="668"/>
      <c r="DM1466" s="668"/>
      <c r="DN1466" s="668"/>
      <c r="DO1466" s="668"/>
      <c r="DP1466" s="668"/>
      <c r="DQ1466" s="668"/>
      <c r="DR1466" s="668"/>
      <c r="DS1466" s="668"/>
      <c r="DT1466" s="668"/>
      <c r="DU1466" s="668"/>
      <c r="DV1466" s="668"/>
      <c r="DW1466" s="668"/>
      <c r="DX1466" s="668"/>
      <c r="DY1466" s="668"/>
      <c r="DZ1466" s="668"/>
      <c r="EA1466" s="668"/>
      <c r="EB1466" s="668"/>
      <c r="EC1466" s="668"/>
      <c r="ED1466" s="668"/>
      <c r="EE1466" s="668"/>
      <c r="EF1466" s="668"/>
      <c r="EG1466" s="668"/>
      <c r="EH1466" s="668"/>
      <c r="EI1466" s="668"/>
      <c r="EJ1466" s="668"/>
      <c r="EK1466" s="668"/>
      <c r="EL1466" s="668"/>
      <c r="EM1466" s="668"/>
      <c r="EN1466" s="668"/>
      <c r="EO1466" s="668"/>
      <c r="EP1466" s="668"/>
      <c r="EQ1466" s="668"/>
      <c r="ER1466" s="668"/>
      <c r="ES1466" s="668"/>
      <c r="ET1466" s="668"/>
      <c r="EU1466" s="668"/>
      <c r="EV1466" s="668"/>
      <c r="EW1466" s="668"/>
      <c r="EX1466" s="668"/>
      <c r="EY1466" s="668"/>
      <c r="EZ1466" s="668"/>
      <c r="FA1466" s="668"/>
      <c r="FB1466" s="668"/>
      <c r="FC1466" s="668"/>
      <c r="FD1466" s="668"/>
      <c r="FE1466" s="668"/>
      <c r="FF1466" s="668"/>
    </row>
    <row r="1467" spans="1:162" s="684" customFormat="1" ht="24" customHeight="1">
      <c r="A1467" s="384"/>
      <c r="B1467" s="385"/>
      <c r="C1467" s="385" t="s">
        <v>592</v>
      </c>
      <c r="D1467" s="418" t="s">
        <v>594</v>
      </c>
      <c r="E1467" s="419">
        <v>66774000</v>
      </c>
      <c r="F1467" s="419">
        <v>0</v>
      </c>
      <c r="G1467" s="417">
        <v>66774000</v>
      </c>
      <c r="H1467" s="667"/>
      <c r="I1467" s="670"/>
      <c r="J1467" s="669"/>
      <c r="K1467" s="669" t="s">
        <v>592</v>
      </c>
      <c r="L1467" s="586" t="s">
        <v>3327</v>
      </c>
      <c r="M1467" s="982">
        <f t="shared" si="66"/>
        <v>66774000</v>
      </c>
      <c r="N1467" s="982">
        <f t="shared" si="67"/>
        <v>0</v>
      </c>
      <c r="O1467" s="982">
        <f t="shared" si="68"/>
        <v>66774000</v>
      </c>
      <c r="P1467" s="667"/>
      <c r="Q1467" s="667"/>
      <c r="R1467" s="667"/>
      <c r="S1467" s="667"/>
      <c r="T1467" s="667"/>
      <c r="U1467" s="667"/>
      <c r="V1467" s="667"/>
      <c r="W1467" s="667"/>
      <c r="X1467" s="667"/>
      <c r="Y1467" s="667"/>
      <c r="Z1467" s="667"/>
      <c r="AA1467" s="667"/>
      <c r="AB1467" s="667"/>
      <c r="AC1467" s="667"/>
      <c r="AD1467" s="667"/>
      <c r="AE1467" s="667"/>
      <c r="AF1467" s="667"/>
      <c r="AG1467" s="667"/>
      <c r="AH1467" s="667"/>
      <c r="AI1467" s="667"/>
      <c r="AJ1467" s="667"/>
      <c r="AK1467" s="668"/>
      <c r="AL1467" s="668"/>
      <c r="AM1467" s="668"/>
      <c r="AN1467" s="668"/>
      <c r="AO1467" s="668"/>
      <c r="AP1467" s="668"/>
      <c r="AQ1467" s="668"/>
      <c r="AR1467" s="668"/>
      <c r="AS1467" s="668"/>
      <c r="AT1467" s="668"/>
      <c r="AU1467" s="668"/>
      <c r="AV1467" s="668"/>
      <c r="AW1467" s="668"/>
      <c r="AX1467" s="668"/>
      <c r="AY1467" s="668"/>
      <c r="AZ1467" s="668"/>
      <c r="BA1467" s="668"/>
      <c r="BB1467" s="668"/>
      <c r="BC1467" s="668"/>
      <c r="BD1467" s="668"/>
      <c r="BE1467" s="668"/>
      <c r="BF1467" s="668"/>
      <c r="BG1467" s="668"/>
      <c r="BH1467" s="668"/>
      <c r="BI1467" s="668"/>
      <c r="BJ1467" s="668"/>
      <c r="BK1467" s="668"/>
      <c r="BL1467" s="668"/>
      <c r="BM1467" s="668"/>
      <c r="BN1467" s="668"/>
      <c r="BO1467" s="668"/>
      <c r="BP1467" s="668"/>
      <c r="BQ1467" s="668"/>
      <c r="BR1467" s="668"/>
      <c r="BS1467" s="668"/>
      <c r="BT1467" s="668"/>
      <c r="BU1467" s="668"/>
      <c r="BV1467" s="668"/>
      <c r="BW1467" s="668"/>
      <c r="BX1467" s="668"/>
      <c r="BY1467" s="668"/>
      <c r="BZ1467" s="668"/>
      <c r="CA1467" s="668"/>
      <c r="CB1467" s="668"/>
      <c r="CC1467" s="668"/>
      <c r="CD1467" s="668"/>
      <c r="CE1467" s="668"/>
      <c r="CF1467" s="668"/>
      <c r="CG1467" s="668"/>
      <c r="CH1467" s="668"/>
      <c r="CI1467" s="668"/>
      <c r="CJ1467" s="668"/>
      <c r="CK1467" s="668"/>
      <c r="CL1467" s="668"/>
      <c r="CM1467" s="668"/>
      <c r="CN1467" s="668"/>
      <c r="CO1467" s="668"/>
      <c r="CP1467" s="668"/>
      <c r="CQ1467" s="668"/>
      <c r="CR1467" s="668"/>
      <c r="CS1467" s="668"/>
      <c r="CT1467" s="668"/>
      <c r="CU1467" s="668"/>
      <c r="CV1467" s="668"/>
      <c r="CW1467" s="668"/>
      <c r="CX1467" s="668"/>
      <c r="CY1467" s="668"/>
      <c r="CZ1467" s="668"/>
      <c r="DA1467" s="668"/>
      <c r="DB1467" s="668"/>
      <c r="DC1467" s="668"/>
      <c r="DD1467" s="668"/>
      <c r="DE1467" s="668"/>
      <c r="DF1467" s="668"/>
      <c r="DG1467" s="668"/>
      <c r="DH1467" s="668"/>
      <c r="DI1467" s="668"/>
      <c r="DJ1467" s="668"/>
      <c r="DK1467" s="668"/>
      <c r="DL1467" s="668"/>
      <c r="DM1467" s="668"/>
      <c r="DN1467" s="668"/>
      <c r="DO1467" s="668"/>
      <c r="DP1467" s="668"/>
      <c r="DQ1467" s="668"/>
      <c r="DR1467" s="668"/>
      <c r="DS1467" s="668"/>
      <c r="DT1467" s="668"/>
      <c r="DU1467" s="668"/>
      <c r="DV1467" s="668"/>
      <c r="DW1467" s="668"/>
      <c r="DX1467" s="668"/>
      <c r="DY1467" s="668"/>
      <c r="DZ1467" s="668"/>
      <c r="EA1467" s="668"/>
      <c r="EB1467" s="668"/>
      <c r="EC1467" s="668"/>
      <c r="ED1467" s="668"/>
      <c r="EE1467" s="668"/>
      <c r="EF1467" s="668"/>
      <c r="EG1467" s="668"/>
      <c r="EH1467" s="668"/>
      <c r="EI1467" s="668"/>
      <c r="EJ1467" s="668"/>
      <c r="EK1467" s="668"/>
      <c r="EL1467" s="668"/>
      <c r="EM1467" s="668"/>
      <c r="EN1467" s="668"/>
      <c r="EO1467" s="668"/>
      <c r="EP1467" s="668"/>
      <c r="EQ1467" s="668"/>
      <c r="ER1467" s="668"/>
      <c r="ES1467" s="668"/>
      <c r="ET1467" s="668"/>
      <c r="EU1467" s="668"/>
      <c r="EV1467" s="668"/>
      <c r="EW1467" s="668"/>
      <c r="EX1467" s="668"/>
      <c r="EY1467" s="668"/>
      <c r="EZ1467" s="668"/>
      <c r="FA1467" s="668"/>
      <c r="FB1467" s="668"/>
      <c r="FC1467" s="668"/>
      <c r="FD1467" s="668"/>
      <c r="FE1467" s="668"/>
      <c r="FF1467" s="668"/>
    </row>
    <row r="1468" spans="1:162" s="684" customFormat="1" ht="24" customHeight="1">
      <c r="A1468" s="384"/>
      <c r="B1468" s="385" t="s">
        <v>595</v>
      </c>
      <c r="C1468" s="385"/>
      <c r="D1468" s="418" t="s">
        <v>1031</v>
      </c>
      <c r="E1468" s="419">
        <v>78526000</v>
      </c>
      <c r="F1468" s="419">
        <v>0</v>
      </c>
      <c r="G1468" s="417">
        <v>78526000</v>
      </c>
      <c r="H1468" s="667"/>
      <c r="I1468" s="670"/>
      <c r="J1468" s="669" t="s">
        <v>595</v>
      </c>
      <c r="K1468" s="669"/>
      <c r="L1468" s="586" t="s">
        <v>3708</v>
      </c>
      <c r="M1468" s="982">
        <f t="shared" si="66"/>
        <v>78526000</v>
      </c>
      <c r="N1468" s="982">
        <f t="shared" si="67"/>
        <v>0</v>
      </c>
      <c r="O1468" s="982">
        <f t="shared" si="68"/>
        <v>78526000</v>
      </c>
      <c r="P1468" s="667"/>
      <c r="Q1468" s="667"/>
      <c r="R1468" s="667"/>
      <c r="S1468" s="667"/>
      <c r="T1468" s="667"/>
      <c r="U1468" s="667"/>
      <c r="V1468" s="667"/>
      <c r="W1468" s="667"/>
      <c r="X1468" s="667"/>
      <c r="Y1468" s="667"/>
      <c r="Z1468" s="667"/>
      <c r="AA1468" s="667"/>
      <c r="AB1468" s="667"/>
      <c r="AC1468" s="667"/>
      <c r="AD1468" s="667"/>
      <c r="AE1468" s="667"/>
      <c r="AF1468" s="667"/>
      <c r="AG1468" s="667"/>
      <c r="AH1468" s="667"/>
      <c r="AI1468" s="667"/>
      <c r="AJ1468" s="667"/>
      <c r="AK1468" s="668"/>
      <c r="AL1468" s="668"/>
      <c r="AM1468" s="668"/>
      <c r="AN1468" s="668"/>
      <c r="AO1468" s="668"/>
      <c r="AP1468" s="668"/>
      <c r="AQ1468" s="668"/>
      <c r="AR1468" s="668"/>
      <c r="AS1468" s="668"/>
      <c r="AT1468" s="668"/>
      <c r="AU1468" s="668"/>
      <c r="AV1468" s="668"/>
      <c r="AW1468" s="668"/>
      <c r="AX1468" s="668"/>
      <c r="AY1468" s="668"/>
      <c r="AZ1468" s="668"/>
      <c r="BA1468" s="668"/>
      <c r="BB1468" s="668"/>
      <c r="BC1468" s="668"/>
      <c r="BD1468" s="668"/>
      <c r="BE1468" s="668"/>
      <c r="BF1468" s="668"/>
      <c r="BG1468" s="668"/>
      <c r="BH1468" s="668"/>
      <c r="BI1468" s="668"/>
      <c r="BJ1468" s="668"/>
      <c r="BK1468" s="668"/>
      <c r="BL1468" s="668"/>
      <c r="BM1468" s="668"/>
      <c r="BN1468" s="668"/>
      <c r="BO1468" s="668"/>
      <c r="BP1468" s="668"/>
      <c r="BQ1468" s="668"/>
      <c r="BR1468" s="668"/>
      <c r="BS1468" s="668"/>
      <c r="BT1468" s="668"/>
      <c r="BU1468" s="668"/>
      <c r="BV1468" s="668"/>
      <c r="BW1468" s="668"/>
      <c r="BX1468" s="668"/>
      <c r="BY1468" s="668"/>
      <c r="BZ1468" s="668"/>
      <c r="CA1468" s="668"/>
      <c r="CB1468" s="668"/>
      <c r="CC1468" s="668"/>
      <c r="CD1468" s="668"/>
      <c r="CE1468" s="668"/>
      <c r="CF1468" s="668"/>
      <c r="CG1468" s="668"/>
      <c r="CH1468" s="668"/>
      <c r="CI1468" s="668"/>
      <c r="CJ1468" s="668"/>
      <c r="CK1468" s="668"/>
      <c r="CL1468" s="668"/>
      <c r="CM1468" s="668"/>
      <c r="CN1468" s="668"/>
      <c r="CO1468" s="668"/>
      <c r="CP1468" s="668"/>
      <c r="CQ1468" s="668"/>
      <c r="CR1468" s="668"/>
      <c r="CS1468" s="668"/>
      <c r="CT1468" s="668"/>
      <c r="CU1468" s="668"/>
      <c r="CV1468" s="668"/>
      <c r="CW1468" s="668"/>
      <c r="CX1468" s="668"/>
      <c r="CY1468" s="668"/>
      <c r="CZ1468" s="668"/>
      <c r="DA1468" s="668"/>
      <c r="DB1468" s="668"/>
      <c r="DC1468" s="668"/>
      <c r="DD1468" s="668"/>
      <c r="DE1468" s="668"/>
      <c r="DF1468" s="668"/>
      <c r="DG1468" s="668"/>
      <c r="DH1468" s="668"/>
      <c r="DI1468" s="668"/>
      <c r="DJ1468" s="668"/>
      <c r="DK1468" s="668"/>
      <c r="DL1468" s="668"/>
      <c r="DM1468" s="668"/>
      <c r="DN1468" s="668"/>
      <c r="DO1468" s="668"/>
      <c r="DP1468" s="668"/>
      <c r="DQ1468" s="668"/>
      <c r="DR1468" s="668"/>
      <c r="DS1468" s="668"/>
      <c r="DT1468" s="668"/>
      <c r="DU1468" s="668"/>
      <c r="DV1468" s="668"/>
      <c r="DW1468" s="668"/>
      <c r="DX1468" s="668"/>
      <c r="DY1468" s="668"/>
      <c r="DZ1468" s="668"/>
      <c r="EA1468" s="668"/>
      <c r="EB1468" s="668"/>
      <c r="EC1468" s="668"/>
      <c r="ED1468" s="668"/>
      <c r="EE1468" s="668"/>
      <c r="EF1468" s="668"/>
      <c r="EG1468" s="668"/>
      <c r="EH1468" s="668"/>
      <c r="EI1468" s="668"/>
      <c r="EJ1468" s="668"/>
      <c r="EK1468" s="668"/>
      <c r="EL1468" s="668"/>
      <c r="EM1468" s="668"/>
      <c r="EN1468" s="668"/>
      <c r="EO1468" s="668"/>
      <c r="EP1468" s="668"/>
      <c r="EQ1468" s="668"/>
      <c r="ER1468" s="668"/>
      <c r="ES1468" s="668"/>
      <c r="ET1468" s="668"/>
      <c r="EU1468" s="668"/>
      <c r="EV1468" s="668"/>
      <c r="EW1468" s="668"/>
      <c r="EX1468" s="668"/>
      <c r="EY1468" s="668"/>
      <c r="EZ1468" s="668"/>
      <c r="FA1468" s="668"/>
      <c r="FB1468" s="668"/>
      <c r="FC1468" s="668"/>
      <c r="FD1468" s="668"/>
      <c r="FE1468" s="668"/>
      <c r="FF1468" s="668"/>
    </row>
    <row r="1469" spans="1:162" s="668" customFormat="1" ht="24" customHeight="1">
      <c r="A1469" s="414"/>
      <c r="B1469" s="414"/>
      <c r="C1469" s="415" t="s">
        <v>592</v>
      </c>
      <c r="D1469" s="416" t="s">
        <v>1032</v>
      </c>
      <c r="E1469" s="417">
        <v>63526000</v>
      </c>
      <c r="F1469" s="417">
        <v>0</v>
      </c>
      <c r="G1469" s="417">
        <v>63526000</v>
      </c>
      <c r="H1469" s="667"/>
      <c r="I1469" s="665"/>
      <c r="J1469" s="665"/>
      <c r="K1469" s="666" t="s">
        <v>592</v>
      </c>
      <c r="L1469" s="586" t="s">
        <v>4339</v>
      </c>
      <c r="M1469" s="981">
        <f t="shared" si="66"/>
        <v>63526000</v>
      </c>
      <c r="N1469" s="981">
        <f t="shared" si="67"/>
        <v>0</v>
      </c>
      <c r="O1469" s="981">
        <f t="shared" si="68"/>
        <v>63526000</v>
      </c>
      <c r="P1469" s="667"/>
      <c r="Q1469" s="667"/>
      <c r="R1469" s="667"/>
      <c r="S1469" s="667"/>
      <c r="T1469" s="667"/>
      <c r="U1469" s="667"/>
      <c r="V1469" s="667"/>
      <c r="W1469" s="667"/>
      <c r="X1469" s="667"/>
      <c r="Y1469" s="667"/>
      <c r="Z1469" s="667"/>
      <c r="AA1469" s="667"/>
      <c r="AB1469" s="667"/>
      <c r="AC1469" s="667"/>
      <c r="AD1469" s="667"/>
      <c r="AE1469" s="667"/>
      <c r="AF1469" s="667"/>
      <c r="AG1469" s="667"/>
      <c r="AH1469" s="667"/>
      <c r="AI1469" s="667"/>
      <c r="AJ1469" s="667"/>
    </row>
    <row r="1470" spans="1:162" s="672" customFormat="1" ht="24" customHeight="1">
      <c r="A1470" s="384"/>
      <c r="B1470" s="385"/>
      <c r="C1470" s="385" t="s">
        <v>595</v>
      </c>
      <c r="D1470" s="418" t="s">
        <v>1704</v>
      </c>
      <c r="E1470" s="419">
        <v>15000000</v>
      </c>
      <c r="F1470" s="419">
        <v>0</v>
      </c>
      <c r="G1470" s="417">
        <v>15000000</v>
      </c>
      <c r="H1470" s="667"/>
      <c r="I1470" s="670"/>
      <c r="J1470" s="669"/>
      <c r="K1470" s="669" t="s">
        <v>595</v>
      </c>
      <c r="L1470" s="586" t="s">
        <v>4326</v>
      </c>
      <c r="M1470" s="982">
        <f t="shared" si="66"/>
        <v>15000000</v>
      </c>
      <c r="N1470" s="982">
        <f t="shared" si="67"/>
        <v>0</v>
      </c>
      <c r="O1470" s="982">
        <f t="shared" si="68"/>
        <v>15000000</v>
      </c>
      <c r="P1470" s="667"/>
      <c r="Q1470" s="667"/>
      <c r="R1470" s="667"/>
      <c r="S1470" s="667"/>
      <c r="T1470" s="667"/>
      <c r="U1470" s="667"/>
      <c r="V1470" s="667"/>
      <c r="W1470" s="667"/>
      <c r="X1470" s="667"/>
      <c r="Y1470" s="667"/>
      <c r="Z1470" s="667"/>
      <c r="AA1470" s="667"/>
      <c r="AB1470" s="667"/>
      <c r="AC1470" s="667"/>
      <c r="AD1470" s="667"/>
      <c r="AE1470" s="667"/>
      <c r="AF1470" s="667"/>
      <c r="AG1470" s="667"/>
      <c r="AH1470" s="667"/>
      <c r="AI1470" s="667"/>
      <c r="AJ1470" s="667"/>
      <c r="AK1470" s="668"/>
      <c r="AL1470" s="668"/>
      <c r="AM1470" s="668"/>
      <c r="AN1470" s="668"/>
      <c r="AO1470" s="668"/>
      <c r="AP1470" s="668"/>
      <c r="AQ1470" s="668"/>
      <c r="AR1470" s="668"/>
      <c r="AS1470" s="668"/>
      <c r="AT1470" s="668"/>
      <c r="AU1470" s="668"/>
      <c r="AV1470" s="668"/>
      <c r="AW1470" s="668"/>
      <c r="AX1470" s="668"/>
      <c r="AY1470" s="668"/>
      <c r="AZ1470" s="668"/>
      <c r="BA1470" s="668"/>
      <c r="BB1470" s="668"/>
      <c r="BC1470" s="668"/>
      <c r="BD1470" s="668"/>
      <c r="BE1470" s="668"/>
      <c r="BF1470" s="668"/>
      <c r="BG1470" s="668"/>
      <c r="BH1470" s="668"/>
      <c r="BI1470" s="668"/>
      <c r="BJ1470" s="668"/>
      <c r="BK1470" s="668"/>
      <c r="BL1470" s="668"/>
      <c r="BM1470" s="668"/>
      <c r="BN1470" s="668"/>
      <c r="BO1470" s="668"/>
      <c r="BP1470" s="668"/>
      <c r="BQ1470" s="668"/>
      <c r="BR1470" s="668"/>
      <c r="BS1470" s="668"/>
      <c r="BT1470" s="668"/>
      <c r="BU1470" s="668"/>
      <c r="BV1470" s="668"/>
      <c r="BW1470" s="668"/>
      <c r="BX1470" s="668"/>
      <c r="BY1470" s="668"/>
      <c r="BZ1470" s="668"/>
      <c r="CA1470" s="668"/>
      <c r="CB1470" s="668"/>
      <c r="CC1470" s="668"/>
      <c r="CD1470" s="668"/>
      <c r="CE1470" s="668"/>
      <c r="CF1470" s="668"/>
      <c r="CG1470" s="668"/>
      <c r="CH1470" s="668"/>
      <c r="CI1470" s="668"/>
      <c r="CJ1470" s="668"/>
      <c r="CK1470" s="668"/>
      <c r="CL1470" s="668"/>
      <c r="CM1470" s="668"/>
      <c r="CN1470" s="668"/>
      <c r="CO1470" s="668"/>
      <c r="CP1470" s="668"/>
      <c r="CQ1470" s="668"/>
      <c r="CR1470" s="668"/>
      <c r="CS1470" s="668"/>
      <c r="CT1470" s="668"/>
      <c r="CU1470" s="668"/>
      <c r="CV1470" s="668"/>
      <c r="CW1470" s="668"/>
      <c r="CX1470" s="668"/>
      <c r="CY1470" s="668"/>
      <c r="CZ1470" s="668"/>
      <c r="DA1470" s="668"/>
      <c r="DB1470" s="668"/>
      <c r="DC1470" s="668"/>
      <c r="DD1470" s="668"/>
      <c r="DE1470" s="668"/>
      <c r="DF1470" s="668"/>
      <c r="DG1470" s="668"/>
      <c r="DH1470" s="668"/>
      <c r="DI1470" s="668"/>
      <c r="DJ1470" s="668"/>
      <c r="DK1470" s="668"/>
      <c r="DL1470" s="668"/>
      <c r="DM1470" s="668"/>
      <c r="DN1470" s="668"/>
      <c r="DO1470" s="668"/>
      <c r="DP1470" s="668"/>
      <c r="DQ1470" s="668"/>
      <c r="DR1470" s="668"/>
      <c r="DS1470" s="668"/>
      <c r="DT1470" s="668"/>
      <c r="DU1470" s="668"/>
      <c r="DV1470" s="668"/>
      <c r="DW1470" s="668"/>
      <c r="DX1470" s="668"/>
      <c r="DY1470" s="668"/>
      <c r="DZ1470" s="668"/>
      <c r="EA1470" s="668"/>
      <c r="EB1470" s="668"/>
      <c r="EC1470" s="668"/>
      <c r="ED1470" s="668"/>
      <c r="EE1470" s="668"/>
      <c r="EF1470" s="668"/>
      <c r="EG1470" s="668"/>
      <c r="EH1470" s="668"/>
      <c r="EI1470" s="668"/>
      <c r="EJ1470" s="668"/>
      <c r="EK1470" s="668"/>
      <c r="EL1470" s="668"/>
      <c r="EM1470" s="668"/>
      <c r="EN1470" s="668"/>
      <c r="EO1470" s="668"/>
      <c r="EP1470" s="668"/>
      <c r="EQ1470" s="668"/>
      <c r="ER1470" s="668"/>
      <c r="ES1470" s="668"/>
      <c r="ET1470" s="668"/>
      <c r="EU1470" s="668"/>
      <c r="EV1470" s="668"/>
      <c r="EW1470" s="668"/>
      <c r="EX1470" s="668"/>
      <c r="EY1470" s="668"/>
      <c r="EZ1470" s="668"/>
      <c r="FA1470" s="668"/>
      <c r="FB1470" s="668"/>
      <c r="FC1470" s="668"/>
      <c r="FD1470" s="668"/>
      <c r="FE1470" s="668"/>
      <c r="FF1470" s="668"/>
    </row>
    <row r="1471" spans="1:162" s="668" customFormat="1" ht="24" customHeight="1">
      <c r="A1471" s="414"/>
      <c r="B1471" s="414" t="s">
        <v>599</v>
      </c>
      <c r="C1471" s="415"/>
      <c r="D1471" s="416" t="s">
        <v>962</v>
      </c>
      <c r="E1471" s="417">
        <v>5200000</v>
      </c>
      <c r="F1471" s="417">
        <v>0</v>
      </c>
      <c r="G1471" s="417">
        <v>5200000</v>
      </c>
      <c r="H1471" s="667"/>
      <c r="I1471" s="665"/>
      <c r="J1471" s="665" t="s">
        <v>599</v>
      </c>
      <c r="K1471" s="666"/>
      <c r="L1471" s="585" t="s">
        <v>3426</v>
      </c>
      <c r="M1471" s="981">
        <f t="shared" si="66"/>
        <v>5200000</v>
      </c>
      <c r="N1471" s="981">
        <f t="shared" si="67"/>
        <v>0</v>
      </c>
      <c r="O1471" s="981">
        <f t="shared" si="68"/>
        <v>5200000</v>
      </c>
      <c r="P1471" s="667"/>
      <c r="Q1471" s="667"/>
      <c r="R1471" s="667"/>
      <c r="S1471" s="667"/>
      <c r="T1471" s="667"/>
      <c r="U1471" s="667"/>
      <c r="V1471" s="667"/>
      <c r="W1471" s="667"/>
      <c r="X1471" s="667"/>
      <c r="Y1471" s="667"/>
      <c r="Z1471" s="667"/>
      <c r="AA1471" s="667"/>
      <c r="AB1471" s="667"/>
      <c r="AC1471" s="667"/>
      <c r="AD1471" s="667"/>
      <c r="AE1471" s="667"/>
      <c r="AF1471" s="667"/>
      <c r="AG1471" s="667"/>
      <c r="AH1471" s="667"/>
      <c r="AI1471" s="667"/>
      <c r="AJ1471" s="667"/>
    </row>
    <row r="1472" spans="1:162" s="672" customFormat="1" ht="24" customHeight="1">
      <c r="A1472" s="384"/>
      <c r="B1472" s="385"/>
      <c r="C1472" s="385" t="s">
        <v>592</v>
      </c>
      <c r="D1472" s="418" t="s">
        <v>745</v>
      </c>
      <c r="E1472" s="419">
        <v>5200000</v>
      </c>
      <c r="F1472" s="419">
        <v>0</v>
      </c>
      <c r="G1472" s="417">
        <v>5200000</v>
      </c>
      <c r="H1472" s="667"/>
      <c r="I1472" s="670"/>
      <c r="J1472" s="669"/>
      <c r="K1472" s="669" t="s">
        <v>592</v>
      </c>
      <c r="L1472" s="586" t="s">
        <v>3427</v>
      </c>
      <c r="M1472" s="982">
        <f t="shared" si="66"/>
        <v>5200000</v>
      </c>
      <c r="N1472" s="982">
        <f t="shared" si="67"/>
        <v>0</v>
      </c>
      <c r="O1472" s="982">
        <f t="shared" si="68"/>
        <v>5200000</v>
      </c>
      <c r="P1472" s="667"/>
      <c r="Q1472" s="667"/>
      <c r="R1472" s="667"/>
      <c r="S1472" s="667"/>
      <c r="T1472" s="667"/>
      <c r="U1472" s="667"/>
      <c r="V1472" s="667"/>
      <c r="W1472" s="667"/>
      <c r="X1472" s="667"/>
      <c r="Y1472" s="667"/>
      <c r="Z1472" s="667"/>
      <c r="AA1472" s="667"/>
      <c r="AB1472" s="667"/>
      <c r="AC1472" s="667"/>
      <c r="AD1472" s="667"/>
      <c r="AE1472" s="667"/>
      <c r="AF1472" s="667"/>
      <c r="AG1472" s="667"/>
      <c r="AH1472" s="667"/>
      <c r="AI1472" s="667"/>
      <c r="AJ1472" s="667"/>
      <c r="AK1472" s="668"/>
      <c r="AL1472" s="668"/>
      <c r="AM1472" s="668"/>
      <c r="AN1472" s="668"/>
      <c r="AO1472" s="668"/>
      <c r="AP1472" s="668"/>
      <c r="AQ1472" s="668"/>
      <c r="AR1472" s="668"/>
      <c r="AS1472" s="668"/>
      <c r="AT1472" s="668"/>
      <c r="AU1472" s="668"/>
      <c r="AV1472" s="668"/>
      <c r="AW1472" s="668"/>
      <c r="AX1472" s="668"/>
      <c r="AY1472" s="668"/>
      <c r="AZ1472" s="668"/>
      <c r="BA1472" s="668"/>
      <c r="BB1472" s="668"/>
      <c r="BC1472" s="668"/>
      <c r="BD1472" s="668"/>
      <c r="BE1472" s="668"/>
      <c r="BF1472" s="668"/>
      <c r="BG1472" s="668"/>
      <c r="BH1472" s="668"/>
      <c r="BI1472" s="668"/>
      <c r="BJ1472" s="668"/>
      <c r="BK1472" s="668"/>
      <c r="BL1472" s="668"/>
      <c r="BM1472" s="668"/>
      <c r="BN1472" s="668"/>
      <c r="BO1472" s="668"/>
      <c r="BP1472" s="668"/>
      <c r="BQ1472" s="668"/>
      <c r="BR1472" s="668"/>
      <c r="BS1472" s="668"/>
      <c r="BT1472" s="668"/>
      <c r="BU1472" s="668"/>
      <c r="BV1472" s="668"/>
      <c r="BW1472" s="668"/>
      <c r="BX1472" s="668"/>
      <c r="BY1472" s="668"/>
      <c r="BZ1472" s="668"/>
      <c r="CA1472" s="668"/>
      <c r="CB1472" s="668"/>
      <c r="CC1472" s="668"/>
      <c r="CD1472" s="668"/>
      <c r="CE1472" s="668"/>
      <c r="CF1472" s="668"/>
      <c r="CG1472" s="668"/>
      <c r="CH1472" s="668"/>
      <c r="CI1472" s="668"/>
      <c r="CJ1472" s="668"/>
      <c r="CK1472" s="668"/>
      <c r="CL1472" s="668"/>
      <c r="CM1472" s="668"/>
      <c r="CN1472" s="668"/>
      <c r="CO1472" s="668"/>
      <c r="CP1472" s="668"/>
      <c r="CQ1472" s="668"/>
      <c r="CR1472" s="668"/>
      <c r="CS1472" s="668"/>
      <c r="CT1472" s="668"/>
      <c r="CU1472" s="668"/>
      <c r="CV1472" s="668"/>
      <c r="CW1472" s="668"/>
      <c r="CX1472" s="668"/>
      <c r="CY1472" s="668"/>
      <c r="CZ1472" s="668"/>
      <c r="DA1472" s="668"/>
      <c r="DB1472" s="668"/>
      <c r="DC1472" s="668"/>
      <c r="DD1472" s="668"/>
      <c r="DE1472" s="668"/>
      <c r="DF1472" s="668"/>
      <c r="DG1472" s="668"/>
      <c r="DH1472" s="668"/>
      <c r="DI1472" s="668"/>
      <c r="DJ1472" s="668"/>
      <c r="DK1472" s="668"/>
      <c r="DL1472" s="668"/>
      <c r="DM1472" s="668"/>
      <c r="DN1472" s="668"/>
      <c r="DO1472" s="668"/>
      <c r="DP1472" s="668"/>
      <c r="DQ1472" s="668"/>
      <c r="DR1472" s="668"/>
      <c r="DS1472" s="668"/>
      <c r="DT1472" s="668"/>
      <c r="DU1472" s="668"/>
      <c r="DV1472" s="668"/>
      <c r="DW1472" s="668"/>
      <c r="DX1472" s="668"/>
      <c r="DY1472" s="668"/>
      <c r="DZ1472" s="668"/>
      <c r="EA1472" s="668"/>
      <c r="EB1472" s="668"/>
      <c r="EC1472" s="668"/>
      <c r="ED1472" s="668"/>
      <c r="EE1472" s="668"/>
      <c r="EF1472" s="668"/>
      <c r="EG1472" s="668"/>
      <c r="EH1472" s="668"/>
      <c r="EI1472" s="668"/>
      <c r="EJ1472" s="668"/>
      <c r="EK1472" s="668"/>
      <c r="EL1472" s="668"/>
      <c r="EM1472" s="668"/>
      <c r="EN1472" s="668"/>
      <c r="EO1472" s="668"/>
      <c r="EP1472" s="668"/>
      <c r="EQ1472" s="668"/>
      <c r="ER1472" s="668"/>
      <c r="ES1472" s="668"/>
      <c r="ET1472" s="668"/>
      <c r="EU1472" s="668"/>
      <c r="EV1472" s="668"/>
      <c r="EW1472" s="668"/>
      <c r="EX1472" s="668"/>
      <c r="EY1472" s="668"/>
      <c r="EZ1472" s="668"/>
      <c r="FA1472" s="668"/>
      <c r="FB1472" s="668"/>
      <c r="FC1472" s="668"/>
      <c r="FD1472" s="668"/>
      <c r="FE1472" s="668"/>
      <c r="FF1472" s="668"/>
    </row>
    <row r="1473" spans="1:162" s="678" customFormat="1" ht="24" customHeight="1" thickBot="1">
      <c r="A1473" s="436" t="s">
        <v>1785</v>
      </c>
      <c r="B1473" s="436"/>
      <c r="C1473" s="437"/>
      <c r="D1473" s="438" t="s">
        <v>1786</v>
      </c>
      <c r="E1473" s="439">
        <v>865664600</v>
      </c>
      <c r="F1473" s="439">
        <v>37315400</v>
      </c>
      <c r="G1473" s="439">
        <v>902980000</v>
      </c>
      <c r="H1473" s="667"/>
      <c r="I1473" s="692" t="s">
        <v>1785</v>
      </c>
      <c r="J1473" s="692"/>
      <c r="K1473" s="693"/>
      <c r="L1473" s="591" t="s">
        <v>4400</v>
      </c>
      <c r="M1473" s="980">
        <f t="shared" si="66"/>
        <v>865664600</v>
      </c>
      <c r="N1473" s="980">
        <f t="shared" si="67"/>
        <v>37315400</v>
      </c>
      <c r="O1473" s="980">
        <f t="shared" si="68"/>
        <v>902980000</v>
      </c>
      <c r="P1473" s="667"/>
      <c r="Q1473" s="667"/>
      <c r="R1473" s="667"/>
      <c r="S1473" s="667"/>
      <c r="T1473" s="667"/>
      <c r="U1473" s="667"/>
      <c r="V1473" s="667"/>
      <c r="W1473" s="667"/>
      <c r="X1473" s="667"/>
      <c r="Y1473" s="667"/>
      <c r="Z1473" s="667"/>
      <c r="AA1473" s="667"/>
      <c r="AB1473" s="667"/>
      <c r="AC1473" s="667"/>
      <c r="AD1473" s="667"/>
      <c r="AE1473" s="667"/>
      <c r="AF1473" s="667"/>
      <c r="AG1473" s="667"/>
      <c r="AH1473" s="667"/>
      <c r="AI1473" s="667"/>
      <c r="AJ1473" s="667"/>
      <c r="AK1473" s="668"/>
      <c r="AL1473" s="668"/>
      <c r="AM1473" s="668"/>
      <c r="AN1473" s="668"/>
      <c r="AO1473" s="668"/>
      <c r="AP1473" s="668"/>
      <c r="AQ1473" s="668"/>
      <c r="AR1473" s="668"/>
      <c r="AS1473" s="668"/>
      <c r="AT1473" s="668"/>
      <c r="AU1473" s="668"/>
      <c r="AV1473" s="668"/>
      <c r="AW1473" s="668"/>
      <c r="AX1473" s="668"/>
      <c r="AY1473" s="668"/>
      <c r="AZ1473" s="668"/>
      <c r="BA1473" s="668"/>
      <c r="BB1473" s="668"/>
      <c r="BC1473" s="668"/>
      <c r="BD1473" s="668"/>
      <c r="BE1473" s="668"/>
      <c r="BF1473" s="668"/>
      <c r="BG1473" s="668"/>
      <c r="BH1473" s="668"/>
      <c r="BI1473" s="668"/>
      <c r="BJ1473" s="668"/>
      <c r="BK1473" s="668"/>
      <c r="BL1473" s="668"/>
      <c r="BM1473" s="668"/>
      <c r="BN1473" s="668"/>
      <c r="BO1473" s="668"/>
      <c r="BP1473" s="668"/>
      <c r="BQ1473" s="668"/>
      <c r="BR1473" s="668"/>
      <c r="BS1473" s="668"/>
      <c r="BT1473" s="668"/>
      <c r="BU1473" s="668"/>
      <c r="BV1473" s="668"/>
      <c r="BW1473" s="668"/>
      <c r="BX1473" s="668"/>
      <c r="BY1473" s="668"/>
      <c r="BZ1473" s="668"/>
      <c r="CA1473" s="668"/>
      <c r="CB1473" s="668"/>
      <c r="CC1473" s="668"/>
      <c r="CD1473" s="668"/>
      <c r="CE1473" s="668"/>
      <c r="CF1473" s="668"/>
      <c r="CG1473" s="668"/>
      <c r="CH1473" s="668"/>
      <c r="CI1473" s="668"/>
      <c r="CJ1473" s="668"/>
      <c r="CK1473" s="668"/>
      <c r="CL1473" s="668"/>
      <c r="CM1473" s="668"/>
      <c r="CN1473" s="668"/>
      <c r="CO1473" s="668"/>
      <c r="CP1473" s="668"/>
      <c r="CQ1473" s="668"/>
      <c r="CR1473" s="668"/>
      <c r="CS1473" s="668"/>
      <c r="CT1473" s="668"/>
      <c r="CU1473" s="668"/>
      <c r="CV1473" s="668"/>
      <c r="CW1473" s="668"/>
      <c r="CX1473" s="668"/>
      <c r="CY1473" s="668"/>
      <c r="CZ1473" s="668"/>
      <c r="DA1473" s="668"/>
      <c r="DB1473" s="668"/>
      <c r="DC1473" s="668"/>
      <c r="DD1473" s="668"/>
      <c r="DE1473" s="668"/>
      <c r="DF1473" s="668"/>
      <c r="DG1473" s="668"/>
      <c r="DH1473" s="668"/>
      <c r="DI1473" s="668"/>
      <c r="DJ1473" s="668"/>
      <c r="DK1473" s="668"/>
      <c r="DL1473" s="668"/>
      <c r="DM1473" s="668"/>
      <c r="DN1473" s="668"/>
      <c r="DO1473" s="668"/>
      <c r="DP1473" s="668"/>
      <c r="DQ1473" s="668"/>
      <c r="DR1473" s="668"/>
      <c r="DS1473" s="668"/>
      <c r="DT1473" s="668"/>
      <c r="DU1473" s="668"/>
      <c r="DV1473" s="668"/>
      <c r="DW1473" s="668"/>
      <c r="DX1473" s="668"/>
      <c r="DY1473" s="668"/>
      <c r="DZ1473" s="668"/>
      <c r="EA1473" s="668"/>
      <c r="EB1473" s="668"/>
      <c r="EC1473" s="668"/>
      <c r="ED1473" s="668"/>
      <c r="EE1473" s="668"/>
      <c r="EF1473" s="668"/>
      <c r="EG1473" s="668"/>
      <c r="EH1473" s="668"/>
      <c r="EI1473" s="668"/>
      <c r="EJ1473" s="668"/>
      <c r="EK1473" s="668"/>
      <c r="EL1473" s="668"/>
      <c r="EM1473" s="668"/>
      <c r="EN1473" s="668"/>
      <c r="EO1473" s="668"/>
      <c r="EP1473" s="668"/>
      <c r="EQ1473" s="668"/>
      <c r="ER1473" s="668"/>
      <c r="ES1473" s="668"/>
      <c r="ET1473" s="668"/>
      <c r="EU1473" s="668"/>
      <c r="EV1473" s="668"/>
      <c r="EW1473" s="668"/>
      <c r="EX1473" s="668"/>
      <c r="EY1473" s="668"/>
      <c r="EZ1473" s="668"/>
      <c r="FA1473" s="668"/>
      <c r="FB1473" s="668"/>
      <c r="FC1473" s="668"/>
      <c r="FD1473" s="668"/>
      <c r="FE1473" s="668"/>
      <c r="FF1473" s="668"/>
    </row>
    <row r="1474" spans="1:162" s="672" customFormat="1" ht="24" customHeight="1" thickTop="1">
      <c r="A1474" s="415"/>
      <c r="B1474" s="414" t="s">
        <v>592</v>
      </c>
      <c r="C1474" s="414"/>
      <c r="D1474" s="416" t="s">
        <v>617</v>
      </c>
      <c r="E1474" s="417">
        <v>247156600</v>
      </c>
      <c r="F1474" s="417">
        <v>3386000</v>
      </c>
      <c r="G1474" s="417">
        <v>250542600</v>
      </c>
      <c r="H1474" s="667"/>
      <c r="I1474" s="666"/>
      <c r="J1474" s="665" t="s">
        <v>592</v>
      </c>
      <c r="K1474" s="665"/>
      <c r="L1474" s="585" t="s">
        <v>3729</v>
      </c>
      <c r="M1474" s="981">
        <f t="shared" si="66"/>
        <v>247156600</v>
      </c>
      <c r="N1474" s="981">
        <f t="shared" si="67"/>
        <v>3386000</v>
      </c>
      <c r="O1474" s="981">
        <f t="shared" si="68"/>
        <v>250542600</v>
      </c>
      <c r="P1474" s="667"/>
      <c r="Q1474" s="667"/>
      <c r="R1474" s="667"/>
      <c r="S1474" s="667"/>
      <c r="T1474" s="667"/>
      <c r="U1474" s="667"/>
      <c r="V1474" s="667"/>
      <c r="W1474" s="667"/>
      <c r="X1474" s="667"/>
      <c r="Y1474" s="667"/>
      <c r="Z1474" s="667"/>
      <c r="AA1474" s="667"/>
      <c r="AB1474" s="667"/>
      <c r="AC1474" s="667"/>
      <c r="AD1474" s="667"/>
      <c r="AE1474" s="667"/>
      <c r="AF1474" s="667"/>
      <c r="AG1474" s="667"/>
      <c r="AH1474" s="667"/>
      <c r="AI1474" s="667"/>
      <c r="AJ1474" s="667"/>
      <c r="AK1474" s="668"/>
      <c r="AL1474" s="668"/>
      <c r="AM1474" s="668"/>
      <c r="AN1474" s="668"/>
      <c r="AO1474" s="668"/>
      <c r="AP1474" s="668"/>
      <c r="AQ1474" s="668"/>
      <c r="AR1474" s="668"/>
      <c r="AS1474" s="668"/>
      <c r="AT1474" s="668"/>
      <c r="AU1474" s="668"/>
      <c r="AV1474" s="668"/>
      <c r="AW1474" s="668"/>
      <c r="AX1474" s="668"/>
      <c r="AY1474" s="668"/>
      <c r="AZ1474" s="668"/>
      <c r="BA1474" s="668"/>
      <c r="BB1474" s="668"/>
      <c r="BC1474" s="668"/>
      <c r="BD1474" s="668"/>
      <c r="BE1474" s="668"/>
      <c r="BF1474" s="668"/>
      <c r="BG1474" s="668"/>
      <c r="BH1474" s="668"/>
      <c r="BI1474" s="668"/>
      <c r="BJ1474" s="668"/>
      <c r="BK1474" s="668"/>
      <c r="BL1474" s="668"/>
      <c r="BM1474" s="668"/>
      <c r="BN1474" s="668"/>
      <c r="BO1474" s="668"/>
      <c r="BP1474" s="668"/>
      <c r="BQ1474" s="668"/>
      <c r="BR1474" s="668"/>
      <c r="BS1474" s="668"/>
      <c r="BT1474" s="668"/>
      <c r="BU1474" s="668"/>
      <c r="BV1474" s="668"/>
      <c r="BW1474" s="668"/>
      <c r="BX1474" s="668"/>
      <c r="BY1474" s="668"/>
      <c r="BZ1474" s="668"/>
      <c r="CA1474" s="668"/>
      <c r="CB1474" s="668"/>
      <c r="CC1474" s="668"/>
      <c r="CD1474" s="668"/>
      <c r="CE1474" s="668"/>
      <c r="CF1474" s="668"/>
      <c r="CG1474" s="668"/>
      <c r="CH1474" s="668"/>
      <c r="CI1474" s="668"/>
      <c r="CJ1474" s="668"/>
      <c r="CK1474" s="668"/>
      <c r="CL1474" s="668"/>
      <c r="CM1474" s="668"/>
      <c r="CN1474" s="668"/>
      <c r="CO1474" s="668"/>
      <c r="CP1474" s="668"/>
      <c r="CQ1474" s="668"/>
      <c r="CR1474" s="668"/>
      <c r="CS1474" s="668"/>
      <c r="CT1474" s="668"/>
      <c r="CU1474" s="668"/>
      <c r="CV1474" s="668"/>
      <c r="CW1474" s="668"/>
      <c r="CX1474" s="668"/>
      <c r="CY1474" s="668"/>
      <c r="CZ1474" s="668"/>
      <c r="DA1474" s="668"/>
      <c r="DB1474" s="668"/>
      <c r="DC1474" s="668"/>
      <c r="DD1474" s="668"/>
      <c r="DE1474" s="668"/>
      <c r="DF1474" s="668"/>
      <c r="DG1474" s="668"/>
      <c r="DH1474" s="668"/>
      <c r="DI1474" s="668"/>
      <c r="DJ1474" s="668"/>
      <c r="DK1474" s="668"/>
      <c r="DL1474" s="668"/>
      <c r="DM1474" s="668"/>
      <c r="DN1474" s="668"/>
      <c r="DO1474" s="668"/>
      <c r="DP1474" s="668"/>
      <c r="DQ1474" s="668"/>
      <c r="DR1474" s="668"/>
      <c r="DS1474" s="668"/>
      <c r="DT1474" s="668"/>
      <c r="DU1474" s="668"/>
      <c r="DV1474" s="668"/>
      <c r="DW1474" s="668"/>
      <c r="DX1474" s="668"/>
      <c r="DY1474" s="668"/>
      <c r="DZ1474" s="668"/>
      <c r="EA1474" s="668"/>
      <c r="EB1474" s="668"/>
      <c r="EC1474" s="668"/>
      <c r="ED1474" s="668"/>
      <c r="EE1474" s="668"/>
      <c r="EF1474" s="668"/>
      <c r="EG1474" s="668"/>
      <c r="EH1474" s="668"/>
      <c r="EI1474" s="668"/>
      <c r="EJ1474" s="668"/>
      <c r="EK1474" s="668"/>
      <c r="EL1474" s="668"/>
      <c r="EM1474" s="668"/>
      <c r="EN1474" s="668"/>
      <c r="EO1474" s="668"/>
      <c r="EP1474" s="668"/>
      <c r="EQ1474" s="668"/>
      <c r="ER1474" s="668"/>
      <c r="ES1474" s="668"/>
      <c r="ET1474" s="668"/>
      <c r="EU1474" s="668"/>
      <c r="EV1474" s="668"/>
      <c r="EW1474" s="668"/>
      <c r="EX1474" s="668"/>
      <c r="EY1474" s="668"/>
      <c r="EZ1474" s="668"/>
      <c r="FA1474" s="668"/>
      <c r="FB1474" s="668"/>
      <c r="FC1474" s="668"/>
      <c r="FD1474" s="668"/>
      <c r="FE1474" s="668"/>
      <c r="FF1474" s="668"/>
    </row>
    <row r="1475" spans="1:162" s="668" customFormat="1" ht="24" customHeight="1">
      <c r="A1475" s="414"/>
      <c r="B1475" s="414"/>
      <c r="C1475" s="415" t="s">
        <v>592</v>
      </c>
      <c r="D1475" s="416" t="s">
        <v>594</v>
      </c>
      <c r="E1475" s="417">
        <v>247156600</v>
      </c>
      <c r="F1475" s="417">
        <v>3386000</v>
      </c>
      <c r="G1475" s="417">
        <v>250542600</v>
      </c>
      <c r="H1475" s="667"/>
      <c r="I1475" s="665"/>
      <c r="J1475" s="665"/>
      <c r="K1475" s="666" t="s">
        <v>592</v>
      </c>
      <c r="L1475" s="585" t="s">
        <v>3327</v>
      </c>
      <c r="M1475" s="981">
        <f t="shared" si="66"/>
        <v>247156600</v>
      </c>
      <c r="N1475" s="981">
        <f t="shared" si="67"/>
        <v>3386000</v>
      </c>
      <c r="O1475" s="981">
        <f t="shared" si="68"/>
        <v>250542600</v>
      </c>
      <c r="P1475" s="667"/>
      <c r="Q1475" s="667"/>
      <c r="R1475" s="667"/>
      <c r="S1475" s="667"/>
      <c r="T1475" s="667"/>
      <c r="U1475" s="667"/>
      <c r="V1475" s="667"/>
      <c r="W1475" s="667"/>
      <c r="X1475" s="667"/>
      <c r="Y1475" s="667"/>
      <c r="Z1475" s="667"/>
      <c r="AA1475" s="667"/>
      <c r="AB1475" s="667"/>
      <c r="AC1475" s="667"/>
      <c r="AD1475" s="667"/>
      <c r="AE1475" s="667"/>
      <c r="AF1475" s="667"/>
      <c r="AG1475" s="667"/>
      <c r="AH1475" s="667"/>
      <c r="AI1475" s="667"/>
      <c r="AJ1475" s="667"/>
    </row>
    <row r="1476" spans="1:162" s="672" customFormat="1" ht="24" customHeight="1">
      <c r="A1476" s="384"/>
      <c r="B1476" s="385" t="s">
        <v>599</v>
      </c>
      <c r="C1476" s="385"/>
      <c r="D1476" s="418" t="s">
        <v>1031</v>
      </c>
      <c r="E1476" s="419">
        <v>568699400</v>
      </c>
      <c r="F1476" s="419">
        <v>25502400</v>
      </c>
      <c r="G1476" s="417">
        <v>594201800</v>
      </c>
      <c r="H1476" s="667"/>
      <c r="I1476" s="670"/>
      <c r="J1476" s="669" t="s">
        <v>599</v>
      </c>
      <c r="K1476" s="669"/>
      <c r="L1476" s="586" t="s">
        <v>4359</v>
      </c>
      <c r="M1476" s="982">
        <f t="shared" si="66"/>
        <v>568699400</v>
      </c>
      <c r="N1476" s="982">
        <f t="shared" si="67"/>
        <v>25502400</v>
      </c>
      <c r="O1476" s="982">
        <f t="shared" si="68"/>
        <v>594201800</v>
      </c>
      <c r="P1476" s="667"/>
      <c r="Q1476" s="667"/>
      <c r="R1476" s="667"/>
      <c r="S1476" s="667"/>
      <c r="T1476" s="667"/>
      <c r="U1476" s="667"/>
      <c r="V1476" s="667"/>
      <c r="W1476" s="667"/>
      <c r="X1476" s="667"/>
      <c r="Y1476" s="667"/>
      <c r="Z1476" s="667"/>
      <c r="AA1476" s="667"/>
      <c r="AB1476" s="667"/>
      <c r="AC1476" s="667"/>
      <c r="AD1476" s="667"/>
      <c r="AE1476" s="667"/>
      <c r="AF1476" s="667"/>
      <c r="AG1476" s="667"/>
      <c r="AH1476" s="667"/>
      <c r="AI1476" s="667"/>
      <c r="AJ1476" s="667"/>
      <c r="AK1476" s="668"/>
      <c r="AL1476" s="668"/>
      <c r="AM1476" s="668"/>
      <c r="AN1476" s="668"/>
      <c r="AO1476" s="668"/>
      <c r="AP1476" s="668"/>
      <c r="AQ1476" s="668"/>
      <c r="AR1476" s="668"/>
      <c r="AS1476" s="668"/>
      <c r="AT1476" s="668"/>
      <c r="AU1476" s="668"/>
      <c r="AV1476" s="668"/>
      <c r="AW1476" s="668"/>
      <c r="AX1476" s="668"/>
      <c r="AY1476" s="668"/>
      <c r="AZ1476" s="668"/>
      <c r="BA1476" s="668"/>
      <c r="BB1476" s="668"/>
      <c r="BC1476" s="668"/>
      <c r="BD1476" s="668"/>
      <c r="BE1476" s="668"/>
      <c r="BF1476" s="668"/>
      <c r="BG1476" s="668"/>
      <c r="BH1476" s="668"/>
      <c r="BI1476" s="668"/>
      <c r="BJ1476" s="668"/>
      <c r="BK1476" s="668"/>
      <c r="BL1476" s="668"/>
      <c r="BM1476" s="668"/>
      <c r="BN1476" s="668"/>
      <c r="BO1476" s="668"/>
      <c r="BP1476" s="668"/>
      <c r="BQ1476" s="668"/>
      <c r="BR1476" s="668"/>
      <c r="BS1476" s="668"/>
      <c r="BT1476" s="668"/>
      <c r="BU1476" s="668"/>
      <c r="BV1476" s="668"/>
      <c r="BW1476" s="668"/>
      <c r="BX1476" s="668"/>
      <c r="BY1476" s="668"/>
      <c r="BZ1476" s="668"/>
      <c r="CA1476" s="668"/>
      <c r="CB1476" s="668"/>
      <c r="CC1476" s="668"/>
      <c r="CD1476" s="668"/>
      <c r="CE1476" s="668"/>
      <c r="CF1476" s="668"/>
      <c r="CG1476" s="668"/>
      <c r="CH1476" s="668"/>
      <c r="CI1476" s="668"/>
      <c r="CJ1476" s="668"/>
      <c r="CK1476" s="668"/>
      <c r="CL1476" s="668"/>
      <c r="CM1476" s="668"/>
      <c r="CN1476" s="668"/>
      <c r="CO1476" s="668"/>
      <c r="CP1476" s="668"/>
      <c r="CQ1476" s="668"/>
      <c r="CR1476" s="668"/>
      <c r="CS1476" s="668"/>
      <c r="CT1476" s="668"/>
      <c r="CU1476" s="668"/>
      <c r="CV1476" s="668"/>
      <c r="CW1476" s="668"/>
      <c r="CX1476" s="668"/>
      <c r="CY1476" s="668"/>
      <c r="CZ1476" s="668"/>
      <c r="DA1476" s="668"/>
      <c r="DB1476" s="668"/>
      <c r="DC1476" s="668"/>
      <c r="DD1476" s="668"/>
      <c r="DE1476" s="668"/>
      <c r="DF1476" s="668"/>
      <c r="DG1476" s="668"/>
      <c r="DH1476" s="668"/>
      <c r="DI1476" s="668"/>
      <c r="DJ1476" s="668"/>
      <c r="DK1476" s="668"/>
      <c r="DL1476" s="668"/>
      <c r="DM1476" s="668"/>
      <c r="DN1476" s="668"/>
      <c r="DO1476" s="668"/>
      <c r="DP1476" s="668"/>
      <c r="DQ1476" s="668"/>
      <c r="DR1476" s="668"/>
      <c r="DS1476" s="668"/>
      <c r="DT1476" s="668"/>
      <c r="DU1476" s="668"/>
      <c r="DV1476" s="668"/>
      <c r="DW1476" s="668"/>
      <c r="DX1476" s="668"/>
      <c r="DY1476" s="668"/>
      <c r="DZ1476" s="668"/>
      <c r="EA1476" s="668"/>
      <c r="EB1476" s="668"/>
      <c r="EC1476" s="668"/>
      <c r="ED1476" s="668"/>
      <c r="EE1476" s="668"/>
      <c r="EF1476" s="668"/>
      <c r="EG1476" s="668"/>
      <c r="EH1476" s="668"/>
      <c r="EI1476" s="668"/>
      <c r="EJ1476" s="668"/>
      <c r="EK1476" s="668"/>
      <c r="EL1476" s="668"/>
      <c r="EM1476" s="668"/>
      <c r="EN1476" s="668"/>
      <c r="EO1476" s="668"/>
      <c r="EP1476" s="668"/>
      <c r="EQ1476" s="668"/>
      <c r="ER1476" s="668"/>
      <c r="ES1476" s="668"/>
      <c r="ET1476" s="668"/>
      <c r="EU1476" s="668"/>
      <c r="EV1476" s="668"/>
      <c r="EW1476" s="668"/>
      <c r="EX1476" s="668"/>
      <c r="EY1476" s="668"/>
      <c r="EZ1476" s="668"/>
      <c r="FA1476" s="668"/>
      <c r="FB1476" s="668"/>
      <c r="FC1476" s="668"/>
      <c r="FD1476" s="668"/>
      <c r="FE1476" s="668"/>
      <c r="FF1476" s="668"/>
    </row>
    <row r="1477" spans="1:162" s="684" customFormat="1" ht="24" customHeight="1">
      <c r="A1477" s="385"/>
      <c r="B1477" s="385"/>
      <c r="C1477" s="384" t="s">
        <v>592</v>
      </c>
      <c r="D1477" s="418" t="s">
        <v>1787</v>
      </c>
      <c r="E1477" s="419">
        <v>441840100</v>
      </c>
      <c r="F1477" s="419">
        <v>24691100</v>
      </c>
      <c r="G1477" s="419">
        <v>466531200</v>
      </c>
      <c r="H1477" s="667"/>
      <c r="I1477" s="669"/>
      <c r="J1477" s="669"/>
      <c r="K1477" s="670" t="s">
        <v>592</v>
      </c>
      <c r="L1477" s="586" t="s">
        <v>4339</v>
      </c>
      <c r="M1477" s="982">
        <f t="shared" si="66"/>
        <v>441840100</v>
      </c>
      <c r="N1477" s="982">
        <f t="shared" si="67"/>
        <v>24691100</v>
      </c>
      <c r="O1477" s="982">
        <f t="shared" si="68"/>
        <v>466531200</v>
      </c>
      <c r="P1477" s="667"/>
      <c r="Q1477" s="667"/>
      <c r="R1477" s="667"/>
      <c r="S1477" s="667"/>
      <c r="T1477" s="667"/>
      <c r="U1477" s="667"/>
      <c r="V1477" s="667"/>
      <c r="W1477" s="667"/>
      <c r="X1477" s="667"/>
      <c r="Y1477" s="667"/>
      <c r="Z1477" s="667"/>
      <c r="AA1477" s="667"/>
      <c r="AB1477" s="667"/>
      <c r="AC1477" s="667"/>
      <c r="AD1477" s="667"/>
      <c r="AE1477" s="667"/>
      <c r="AF1477" s="667"/>
      <c r="AG1477" s="667"/>
      <c r="AH1477" s="667"/>
      <c r="AI1477" s="667"/>
      <c r="AJ1477" s="667"/>
      <c r="AK1477" s="668"/>
      <c r="AL1477" s="668"/>
      <c r="AM1477" s="668"/>
      <c r="AN1477" s="668"/>
      <c r="AO1477" s="668"/>
      <c r="AP1477" s="668"/>
      <c r="AQ1477" s="668"/>
      <c r="AR1477" s="668"/>
      <c r="AS1477" s="668"/>
      <c r="AT1477" s="668"/>
      <c r="AU1477" s="668"/>
      <c r="AV1477" s="668"/>
      <c r="AW1477" s="668"/>
      <c r="AX1477" s="668"/>
      <c r="AY1477" s="668"/>
      <c r="AZ1477" s="668"/>
      <c r="BA1477" s="668"/>
      <c r="BB1477" s="668"/>
      <c r="BC1477" s="668"/>
      <c r="BD1477" s="668"/>
      <c r="BE1477" s="668"/>
      <c r="BF1477" s="668"/>
      <c r="BG1477" s="668"/>
      <c r="BH1477" s="668"/>
      <c r="BI1477" s="668"/>
      <c r="BJ1477" s="668"/>
      <c r="BK1477" s="668"/>
      <c r="BL1477" s="668"/>
      <c r="BM1477" s="668"/>
      <c r="BN1477" s="668"/>
      <c r="BO1477" s="668"/>
      <c r="BP1477" s="668"/>
      <c r="BQ1477" s="668"/>
      <c r="BR1477" s="668"/>
      <c r="BS1477" s="668"/>
      <c r="BT1477" s="668"/>
      <c r="BU1477" s="668"/>
      <c r="BV1477" s="668"/>
      <c r="BW1477" s="668"/>
      <c r="BX1477" s="668"/>
      <c r="BY1477" s="668"/>
      <c r="BZ1477" s="668"/>
      <c r="CA1477" s="668"/>
      <c r="CB1477" s="668"/>
      <c r="CC1477" s="668"/>
      <c r="CD1477" s="668"/>
      <c r="CE1477" s="668"/>
      <c r="CF1477" s="668"/>
      <c r="CG1477" s="668"/>
      <c r="CH1477" s="668"/>
      <c r="CI1477" s="668"/>
      <c r="CJ1477" s="668"/>
      <c r="CK1477" s="668"/>
      <c r="CL1477" s="668"/>
      <c r="CM1477" s="668"/>
      <c r="CN1477" s="668"/>
      <c r="CO1477" s="668"/>
      <c r="CP1477" s="668"/>
      <c r="CQ1477" s="668"/>
      <c r="CR1477" s="668"/>
      <c r="CS1477" s="668"/>
      <c r="CT1477" s="668"/>
      <c r="CU1477" s="668"/>
      <c r="CV1477" s="668"/>
      <c r="CW1477" s="668"/>
      <c r="CX1477" s="668"/>
      <c r="CY1477" s="668"/>
      <c r="CZ1477" s="668"/>
      <c r="DA1477" s="668"/>
      <c r="DB1477" s="668"/>
      <c r="DC1477" s="668"/>
      <c r="DD1477" s="668"/>
      <c r="DE1477" s="668"/>
      <c r="DF1477" s="668"/>
      <c r="DG1477" s="668"/>
      <c r="DH1477" s="668"/>
      <c r="DI1477" s="668"/>
      <c r="DJ1477" s="668"/>
      <c r="DK1477" s="668"/>
      <c r="DL1477" s="668"/>
      <c r="DM1477" s="668"/>
      <c r="DN1477" s="668"/>
      <c r="DO1477" s="668"/>
      <c r="DP1477" s="668"/>
      <c r="DQ1477" s="668"/>
      <c r="DR1477" s="668"/>
      <c r="DS1477" s="668"/>
      <c r="DT1477" s="668"/>
      <c r="DU1477" s="668"/>
      <c r="DV1477" s="668"/>
      <c r="DW1477" s="668"/>
      <c r="DX1477" s="668"/>
      <c r="DY1477" s="668"/>
      <c r="DZ1477" s="668"/>
      <c r="EA1477" s="668"/>
      <c r="EB1477" s="668"/>
      <c r="EC1477" s="668"/>
      <c r="ED1477" s="668"/>
      <c r="EE1477" s="668"/>
      <c r="EF1477" s="668"/>
      <c r="EG1477" s="668"/>
      <c r="EH1477" s="668"/>
      <c r="EI1477" s="668"/>
      <c r="EJ1477" s="668"/>
      <c r="EK1477" s="668"/>
      <c r="EL1477" s="668"/>
      <c r="EM1477" s="668"/>
      <c r="EN1477" s="668"/>
      <c r="EO1477" s="668"/>
      <c r="EP1477" s="668"/>
      <c r="EQ1477" s="668"/>
      <c r="ER1477" s="668"/>
      <c r="ES1477" s="668"/>
      <c r="ET1477" s="668"/>
      <c r="EU1477" s="668"/>
      <c r="EV1477" s="668"/>
      <c r="EW1477" s="668"/>
      <c r="EX1477" s="668"/>
      <c r="EY1477" s="668"/>
      <c r="EZ1477" s="668"/>
      <c r="FA1477" s="668"/>
      <c r="FB1477" s="668"/>
      <c r="FC1477" s="668"/>
      <c r="FD1477" s="668"/>
      <c r="FE1477" s="668"/>
      <c r="FF1477" s="668"/>
    </row>
    <row r="1478" spans="1:162" s="672" customFormat="1" ht="24" customHeight="1">
      <c r="A1478" s="415"/>
      <c r="B1478" s="414"/>
      <c r="C1478" s="414" t="s">
        <v>595</v>
      </c>
      <c r="D1478" s="416" t="s">
        <v>1704</v>
      </c>
      <c r="E1478" s="417">
        <v>126859300</v>
      </c>
      <c r="F1478" s="417">
        <v>811300</v>
      </c>
      <c r="G1478" s="417">
        <v>127670600</v>
      </c>
      <c r="H1478" s="667"/>
      <c r="I1478" s="666"/>
      <c r="J1478" s="665"/>
      <c r="K1478" s="665" t="s">
        <v>595</v>
      </c>
      <c r="L1478" s="585" t="s">
        <v>4326</v>
      </c>
      <c r="M1478" s="981">
        <f t="shared" ref="M1478:M1541" si="69">E1478</f>
        <v>126859300</v>
      </c>
      <c r="N1478" s="981">
        <f t="shared" ref="N1478:N1541" si="70">F1478</f>
        <v>811300</v>
      </c>
      <c r="O1478" s="981">
        <f t="shared" ref="O1478:O1541" si="71">G1478</f>
        <v>127670600</v>
      </c>
      <c r="P1478" s="667"/>
      <c r="Q1478" s="667"/>
      <c r="R1478" s="667"/>
      <c r="S1478" s="667"/>
      <c r="T1478" s="667"/>
      <c r="U1478" s="667"/>
      <c r="V1478" s="667"/>
      <c r="W1478" s="667"/>
      <c r="X1478" s="667"/>
      <c r="Y1478" s="667"/>
      <c r="Z1478" s="667"/>
      <c r="AA1478" s="667"/>
      <c r="AB1478" s="667"/>
      <c r="AC1478" s="667"/>
      <c r="AD1478" s="667"/>
      <c r="AE1478" s="667"/>
      <c r="AF1478" s="667"/>
      <c r="AG1478" s="667"/>
      <c r="AH1478" s="667"/>
      <c r="AI1478" s="667"/>
      <c r="AJ1478" s="667"/>
      <c r="AK1478" s="668"/>
      <c r="AL1478" s="668"/>
      <c r="AM1478" s="668"/>
      <c r="AN1478" s="668"/>
      <c r="AO1478" s="668"/>
      <c r="AP1478" s="668"/>
      <c r="AQ1478" s="668"/>
      <c r="AR1478" s="668"/>
      <c r="AS1478" s="668"/>
      <c r="AT1478" s="668"/>
      <c r="AU1478" s="668"/>
      <c r="AV1478" s="668"/>
      <c r="AW1478" s="668"/>
      <c r="AX1478" s="668"/>
      <c r="AY1478" s="668"/>
      <c r="AZ1478" s="668"/>
      <c r="BA1478" s="668"/>
      <c r="BB1478" s="668"/>
      <c r="BC1478" s="668"/>
      <c r="BD1478" s="668"/>
      <c r="BE1478" s="668"/>
      <c r="BF1478" s="668"/>
      <c r="BG1478" s="668"/>
      <c r="BH1478" s="668"/>
      <c r="BI1478" s="668"/>
      <c r="BJ1478" s="668"/>
      <c r="BK1478" s="668"/>
      <c r="BL1478" s="668"/>
      <c r="BM1478" s="668"/>
      <c r="BN1478" s="668"/>
      <c r="BO1478" s="668"/>
      <c r="BP1478" s="668"/>
      <c r="BQ1478" s="668"/>
      <c r="BR1478" s="668"/>
      <c r="BS1478" s="668"/>
      <c r="BT1478" s="668"/>
      <c r="BU1478" s="668"/>
      <c r="BV1478" s="668"/>
      <c r="BW1478" s="668"/>
      <c r="BX1478" s="668"/>
      <c r="BY1478" s="668"/>
      <c r="BZ1478" s="668"/>
      <c r="CA1478" s="668"/>
      <c r="CB1478" s="668"/>
      <c r="CC1478" s="668"/>
      <c r="CD1478" s="668"/>
      <c r="CE1478" s="668"/>
      <c r="CF1478" s="668"/>
      <c r="CG1478" s="668"/>
      <c r="CH1478" s="668"/>
      <c r="CI1478" s="668"/>
      <c r="CJ1478" s="668"/>
      <c r="CK1478" s="668"/>
      <c r="CL1478" s="668"/>
      <c r="CM1478" s="668"/>
      <c r="CN1478" s="668"/>
      <c r="CO1478" s="668"/>
      <c r="CP1478" s="668"/>
      <c r="CQ1478" s="668"/>
      <c r="CR1478" s="668"/>
      <c r="CS1478" s="668"/>
      <c r="CT1478" s="668"/>
      <c r="CU1478" s="668"/>
      <c r="CV1478" s="668"/>
      <c r="CW1478" s="668"/>
      <c r="CX1478" s="668"/>
      <c r="CY1478" s="668"/>
      <c r="CZ1478" s="668"/>
      <c r="DA1478" s="668"/>
      <c r="DB1478" s="668"/>
      <c r="DC1478" s="668"/>
      <c r="DD1478" s="668"/>
      <c r="DE1478" s="668"/>
      <c r="DF1478" s="668"/>
      <c r="DG1478" s="668"/>
      <c r="DH1478" s="668"/>
      <c r="DI1478" s="668"/>
      <c r="DJ1478" s="668"/>
      <c r="DK1478" s="668"/>
      <c r="DL1478" s="668"/>
      <c r="DM1478" s="668"/>
      <c r="DN1478" s="668"/>
      <c r="DO1478" s="668"/>
      <c r="DP1478" s="668"/>
      <c r="DQ1478" s="668"/>
      <c r="DR1478" s="668"/>
      <c r="DS1478" s="668"/>
      <c r="DT1478" s="668"/>
      <c r="DU1478" s="668"/>
      <c r="DV1478" s="668"/>
      <c r="DW1478" s="668"/>
      <c r="DX1478" s="668"/>
      <c r="DY1478" s="668"/>
      <c r="DZ1478" s="668"/>
      <c r="EA1478" s="668"/>
      <c r="EB1478" s="668"/>
      <c r="EC1478" s="668"/>
      <c r="ED1478" s="668"/>
      <c r="EE1478" s="668"/>
      <c r="EF1478" s="668"/>
      <c r="EG1478" s="668"/>
      <c r="EH1478" s="668"/>
      <c r="EI1478" s="668"/>
      <c r="EJ1478" s="668"/>
      <c r="EK1478" s="668"/>
      <c r="EL1478" s="668"/>
      <c r="EM1478" s="668"/>
      <c r="EN1478" s="668"/>
      <c r="EO1478" s="668"/>
      <c r="EP1478" s="668"/>
      <c r="EQ1478" s="668"/>
      <c r="ER1478" s="668"/>
      <c r="ES1478" s="668"/>
      <c r="ET1478" s="668"/>
      <c r="EU1478" s="668"/>
      <c r="EV1478" s="668"/>
      <c r="EW1478" s="668"/>
      <c r="EX1478" s="668"/>
      <c r="EY1478" s="668"/>
      <c r="EZ1478" s="668"/>
      <c r="FA1478" s="668"/>
      <c r="FB1478" s="668"/>
      <c r="FC1478" s="668"/>
      <c r="FD1478" s="668"/>
      <c r="FE1478" s="668"/>
      <c r="FF1478" s="668"/>
    </row>
    <row r="1479" spans="1:162" s="684" customFormat="1" ht="24" customHeight="1">
      <c r="A1479" s="384"/>
      <c r="B1479" s="385" t="s">
        <v>603</v>
      </c>
      <c r="C1479" s="385"/>
      <c r="D1479" s="418" t="s">
        <v>962</v>
      </c>
      <c r="E1479" s="419">
        <v>24203100</v>
      </c>
      <c r="F1479" s="419">
        <v>0</v>
      </c>
      <c r="G1479" s="417">
        <v>24203100</v>
      </c>
      <c r="H1479" s="667"/>
      <c r="I1479" s="670"/>
      <c r="J1479" s="669" t="s">
        <v>603</v>
      </c>
      <c r="K1479" s="669"/>
      <c r="L1479" s="586" t="s">
        <v>3426</v>
      </c>
      <c r="M1479" s="982">
        <f t="shared" si="69"/>
        <v>24203100</v>
      </c>
      <c r="N1479" s="982">
        <f t="shared" si="70"/>
        <v>0</v>
      </c>
      <c r="O1479" s="982">
        <f t="shared" si="71"/>
        <v>24203100</v>
      </c>
      <c r="P1479" s="667"/>
      <c r="Q1479" s="667"/>
      <c r="R1479" s="667"/>
      <c r="S1479" s="667"/>
      <c r="T1479" s="667"/>
      <c r="U1479" s="667"/>
      <c r="V1479" s="667"/>
      <c r="W1479" s="667"/>
      <c r="X1479" s="667"/>
      <c r="Y1479" s="667"/>
      <c r="Z1479" s="667"/>
      <c r="AA1479" s="667"/>
      <c r="AB1479" s="667"/>
      <c r="AC1479" s="667"/>
      <c r="AD1479" s="667"/>
      <c r="AE1479" s="667"/>
      <c r="AF1479" s="667"/>
      <c r="AG1479" s="667"/>
      <c r="AH1479" s="667"/>
      <c r="AI1479" s="667"/>
      <c r="AJ1479" s="667"/>
      <c r="AK1479" s="668"/>
      <c r="AL1479" s="668"/>
      <c r="AM1479" s="668"/>
      <c r="AN1479" s="668"/>
      <c r="AO1479" s="668"/>
      <c r="AP1479" s="668"/>
      <c r="AQ1479" s="668"/>
      <c r="AR1479" s="668"/>
      <c r="AS1479" s="668"/>
      <c r="AT1479" s="668"/>
      <c r="AU1479" s="668"/>
      <c r="AV1479" s="668"/>
      <c r="AW1479" s="668"/>
      <c r="AX1479" s="668"/>
      <c r="AY1479" s="668"/>
      <c r="AZ1479" s="668"/>
      <c r="BA1479" s="668"/>
      <c r="BB1479" s="668"/>
      <c r="BC1479" s="668"/>
      <c r="BD1479" s="668"/>
      <c r="BE1479" s="668"/>
      <c r="BF1479" s="668"/>
      <c r="BG1479" s="668"/>
      <c r="BH1479" s="668"/>
      <c r="BI1479" s="668"/>
      <c r="BJ1479" s="668"/>
      <c r="BK1479" s="668"/>
      <c r="BL1479" s="668"/>
      <c r="BM1479" s="668"/>
      <c r="BN1479" s="668"/>
      <c r="BO1479" s="668"/>
      <c r="BP1479" s="668"/>
      <c r="BQ1479" s="668"/>
      <c r="BR1479" s="668"/>
      <c r="BS1479" s="668"/>
      <c r="BT1479" s="668"/>
      <c r="BU1479" s="668"/>
      <c r="BV1479" s="668"/>
      <c r="BW1479" s="668"/>
      <c r="BX1479" s="668"/>
      <c r="BY1479" s="668"/>
      <c r="BZ1479" s="668"/>
      <c r="CA1479" s="668"/>
      <c r="CB1479" s="668"/>
      <c r="CC1479" s="668"/>
      <c r="CD1479" s="668"/>
      <c r="CE1479" s="668"/>
      <c r="CF1479" s="668"/>
      <c r="CG1479" s="668"/>
      <c r="CH1479" s="668"/>
      <c r="CI1479" s="668"/>
      <c r="CJ1479" s="668"/>
      <c r="CK1479" s="668"/>
      <c r="CL1479" s="668"/>
      <c r="CM1479" s="668"/>
      <c r="CN1479" s="668"/>
      <c r="CO1479" s="668"/>
      <c r="CP1479" s="668"/>
      <c r="CQ1479" s="668"/>
      <c r="CR1479" s="668"/>
      <c r="CS1479" s="668"/>
      <c r="CT1479" s="668"/>
      <c r="CU1479" s="668"/>
      <c r="CV1479" s="668"/>
      <c r="CW1479" s="668"/>
      <c r="CX1479" s="668"/>
      <c r="CY1479" s="668"/>
      <c r="CZ1479" s="668"/>
      <c r="DA1479" s="668"/>
      <c r="DB1479" s="668"/>
      <c r="DC1479" s="668"/>
      <c r="DD1479" s="668"/>
      <c r="DE1479" s="668"/>
      <c r="DF1479" s="668"/>
      <c r="DG1479" s="668"/>
      <c r="DH1479" s="668"/>
      <c r="DI1479" s="668"/>
      <c r="DJ1479" s="668"/>
      <c r="DK1479" s="668"/>
      <c r="DL1479" s="668"/>
      <c r="DM1479" s="668"/>
      <c r="DN1479" s="668"/>
      <c r="DO1479" s="668"/>
      <c r="DP1479" s="668"/>
      <c r="DQ1479" s="668"/>
      <c r="DR1479" s="668"/>
      <c r="DS1479" s="668"/>
      <c r="DT1479" s="668"/>
      <c r="DU1479" s="668"/>
      <c r="DV1479" s="668"/>
      <c r="DW1479" s="668"/>
      <c r="DX1479" s="668"/>
      <c r="DY1479" s="668"/>
      <c r="DZ1479" s="668"/>
      <c r="EA1479" s="668"/>
      <c r="EB1479" s="668"/>
      <c r="EC1479" s="668"/>
      <c r="ED1479" s="668"/>
      <c r="EE1479" s="668"/>
      <c r="EF1479" s="668"/>
      <c r="EG1479" s="668"/>
      <c r="EH1479" s="668"/>
      <c r="EI1479" s="668"/>
      <c r="EJ1479" s="668"/>
      <c r="EK1479" s="668"/>
      <c r="EL1479" s="668"/>
      <c r="EM1479" s="668"/>
      <c r="EN1479" s="668"/>
      <c r="EO1479" s="668"/>
      <c r="EP1479" s="668"/>
      <c r="EQ1479" s="668"/>
      <c r="ER1479" s="668"/>
      <c r="ES1479" s="668"/>
      <c r="ET1479" s="668"/>
      <c r="EU1479" s="668"/>
      <c r="EV1479" s="668"/>
      <c r="EW1479" s="668"/>
      <c r="EX1479" s="668"/>
      <c r="EY1479" s="668"/>
      <c r="EZ1479" s="668"/>
      <c r="FA1479" s="668"/>
      <c r="FB1479" s="668"/>
      <c r="FC1479" s="668"/>
      <c r="FD1479" s="668"/>
      <c r="FE1479" s="668"/>
      <c r="FF1479" s="668"/>
    </row>
    <row r="1480" spans="1:162" s="668" customFormat="1" ht="24" customHeight="1">
      <c r="A1480" s="414"/>
      <c r="B1480" s="414"/>
      <c r="C1480" s="415" t="s">
        <v>592</v>
      </c>
      <c r="D1480" s="416" t="s">
        <v>745</v>
      </c>
      <c r="E1480" s="417">
        <v>24203100</v>
      </c>
      <c r="F1480" s="417">
        <v>0</v>
      </c>
      <c r="G1480" s="417">
        <v>24203100</v>
      </c>
      <c r="H1480" s="667"/>
      <c r="I1480" s="665"/>
      <c r="J1480" s="665"/>
      <c r="K1480" s="666" t="s">
        <v>592</v>
      </c>
      <c r="L1480" s="585" t="s">
        <v>3427</v>
      </c>
      <c r="M1480" s="981">
        <f t="shared" si="69"/>
        <v>24203100</v>
      </c>
      <c r="N1480" s="981">
        <f t="shared" si="70"/>
        <v>0</v>
      </c>
      <c r="O1480" s="981">
        <f t="shared" si="71"/>
        <v>24203100</v>
      </c>
      <c r="P1480" s="667"/>
      <c r="Q1480" s="667"/>
      <c r="R1480" s="667"/>
      <c r="S1480" s="667"/>
      <c r="T1480" s="667"/>
      <c r="U1480" s="667"/>
      <c r="V1480" s="667"/>
      <c r="W1480" s="667"/>
      <c r="X1480" s="667"/>
      <c r="Y1480" s="667"/>
      <c r="Z1480" s="667"/>
      <c r="AA1480" s="667"/>
      <c r="AB1480" s="667"/>
      <c r="AC1480" s="667"/>
      <c r="AD1480" s="667"/>
      <c r="AE1480" s="667"/>
      <c r="AF1480" s="667"/>
      <c r="AG1480" s="667"/>
      <c r="AH1480" s="667"/>
      <c r="AI1480" s="667"/>
      <c r="AJ1480" s="667"/>
    </row>
    <row r="1481" spans="1:162" s="668" customFormat="1" ht="24" customHeight="1">
      <c r="A1481" s="385"/>
      <c r="B1481" s="385" t="s">
        <v>606</v>
      </c>
      <c r="C1481" s="384"/>
      <c r="D1481" s="418" t="s">
        <v>1707</v>
      </c>
      <c r="E1481" s="419">
        <v>25605500</v>
      </c>
      <c r="F1481" s="419">
        <v>8427000</v>
      </c>
      <c r="G1481" s="417">
        <v>34032500</v>
      </c>
      <c r="H1481" s="667"/>
      <c r="I1481" s="669"/>
      <c r="J1481" s="669" t="s">
        <v>606</v>
      </c>
      <c r="K1481" s="670"/>
      <c r="L1481" s="586" t="s">
        <v>4333</v>
      </c>
      <c r="M1481" s="982">
        <f t="shared" si="69"/>
        <v>25605500</v>
      </c>
      <c r="N1481" s="982">
        <f t="shared" si="70"/>
        <v>8427000</v>
      </c>
      <c r="O1481" s="982">
        <f t="shared" si="71"/>
        <v>34032500</v>
      </c>
      <c r="P1481" s="667"/>
      <c r="Q1481" s="667"/>
      <c r="R1481" s="667"/>
      <c r="S1481" s="667"/>
      <c r="T1481" s="667"/>
      <c r="U1481" s="667"/>
      <c r="V1481" s="667"/>
      <c r="W1481" s="667"/>
      <c r="X1481" s="667"/>
      <c r="Y1481" s="667"/>
      <c r="Z1481" s="667"/>
      <c r="AA1481" s="667"/>
      <c r="AB1481" s="667"/>
      <c r="AC1481" s="667"/>
      <c r="AD1481" s="667"/>
      <c r="AE1481" s="667"/>
      <c r="AF1481" s="667"/>
      <c r="AG1481" s="667"/>
      <c r="AH1481" s="667"/>
      <c r="AI1481" s="667"/>
      <c r="AJ1481" s="667"/>
    </row>
    <row r="1482" spans="1:162" s="672" customFormat="1" ht="24" customHeight="1">
      <c r="A1482" s="384"/>
      <c r="B1482" s="385"/>
      <c r="C1482" s="385" t="s">
        <v>592</v>
      </c>
      <c r="D1482" s="418" t="s">
        <v>1400</v>
      </c>
      <c r="E1482" s="419">
        <v>25605500</v>
      </c>
      <c r="F1482" s="419">
        <v>8427000</v>
      </c>
      <c r="G1482" s="417">
        <v>34032500</v>
      </c>
      <c r="H1482" s="667"/>
      <c r="I1482" s="670"/>
      <c r="J1482" s="669"/>
      <c r="K1482" s="669" t="s">
        <v>592</v>
      </c>
      <c r="L1482" s="586" t="s">
        <v>4330</v>
      </c>
      <c r="M1482" s="982">
        <f t="shared" si="69"/>
        <v>25605500</v>
      </c>
      <c r="N1482" s="982">
        <f t="shared" si="70"/>
        <v>8427000</v>
      </c>
      <c r="O1482" s="982">
        <f t="shared" si="71"/>
        <v>34032500</v>
      </c>
      <c r="P1482" s="667"/>
      <c r="Q1482" s="667"/>
      <c r="R1482" s="667"/>
      <c r="S1482" s="667"/>
      <c r="T1482" s="667"/>
      <c r="U1482" s="667"/>
      <c r="V1482" s="667"/>
      <c r="W1482" s="667"/>
      <c r="X1482" s="667"/>
      <c r="Y1482" s="667"/>
      <c r="Z1482" s="667"/>
      <c r="AA1482" s="667"/>
      <c r="AB1482" s="667"/>
      <c r="AC1482" s="667"/>
      <c r="AD1482" s="667"/>
      <c r="AE1482" s="667"/>
      <c r="AF1482" s="667"/>
      <c r="AG1482" s="667"/>
      <c r="AH1482" s="667"/>
      <c r="AI1482" s="667"/>
      <c r="AJ1482" s="667"/>
      <c r="AK1482" s="668"/>
      <c r="AL1482" s="668"/>
      <c r="AM1482" s="668"/>
      <c r="AN1482" s="668"/>
      <c r="AO1482" s="668"/>
      <c r="AP1482" s="668"/>
      <c r="AQ1482" s="668"/>
      <c r="AR1482" s="668"/>
      <c r="AS1482" s="668"/>
      <c r="AT1482" s="668"/>
      <c r="AU1482" s="668"/>
      <c r="AV1482" s="668"/>
      <c r="AW1482" s="668"/>
      <c r="AX1482" s="668"/>
      <c r="AY1482" s="668"/>
      <c r="AZ1482" s="668"/>
      <c r="BA1482" s="668"/>
      <c r="BB1482" s="668"/>
      <c r="BC1482" s="668"/>
      <c r="BD1482" s="668"/>
      <c r="BE1482" s="668"/>
      <c r="BF1482" s="668"/>
      <c r="BG1482" s="668"/>
      <c r="BH1482" s="668"/>
      <c r="BI1482" s="668"/>
      <c r="BJ1482" s="668"/>
      <c r="BK1482" s="668"/>
      <c r="BL1482" s="668"/>
      <c r="BM1482" s="668"/>
      <c r="BN1482" s="668"/>
      <c r="BO1482" s="668"/>
      <c r="BP1482" s="668"/>
      <c r="BQ1482" s="668"/>
      <c r="BR1482" s="668"/>
      <c r="BS1482" s="668"/>
      <c r="BT1482" s="668"/>
      <c r="BU1482" s="668"/>
      <c r="BV1482" s="668"/>
      <c r="BW1482" s="668"/>
      <c r="BX1482" s="668"/>
      <c r="BY1482" s="668"/>
      <c r="BZ1482" s="668"/>
      <c r="CA1482" s="668"/>
      <c r="CB1482" s="668"/>
      <c r="CC1482" s="668"/>
      <c r="CD1482" s="668"/>
      <c r="CE1482" s="668"/>
      <c r="CF1482" s="668"/>
      <c r="CG1482" s="668"/>
      <c r="CH1482" s="668"/>
      <c r="CI1482" s="668"/>
      <c r="CJ1482" s="668"/>
      <c r="CK1482" s="668"/>
      <c r="CL1482" s="668"/>
      <c r="CM1482" s="668"/>
      <c r="CN1482" s="668"/>
      <c r="CO1482" s="668"/>
      <c r="CP1482" s="668"/>
      <c r="CQ1482" s="668"/>
      <c r="CR1482" s="668"/>
      <c r="CS1482" s="668"/>
      <c r="CT1482" s="668"/>
      <c r="CU1482" s="668"/>
      <c r="CV1482" s="668"/>
      <c r="CW1482" s="668"/>
      <c r="CX1482" s="668"/>
      <c r="CY1482" s="668"/>
      <c r="CZ1482" s="668"/>
      <c r="DA1482" s="668"/>
      <c r="DB1482" s="668"/>
      <c r="DC1482" s="668"/>
      <c r="DD1482" s="668"/>
      <c r="DE1482" s="668"/>
      <c r="DF1482" s="668"/>
      <c r="DG1482" s="668"/>
      <c r="DH1482" s="668"/>
      <c r="DI1482" s="668"/>
      <c r="DJ1482" s="668"/>
      <c r="DK1482" s="668"/>
      <c r="DL1482" s="668"/>
      <c r="DM1482" s="668"/>
      <c r="DN1482" s="668"/>
      <c r="DO1482" s="668"/>
      <c r="DP1482" s="668"/>
      <c r="DQ1482" s="668"/>
      <c r="DR1482" s="668"/>
      <c r="DS1482" s="668"/>
      <c r="DT1482" s="668"/>
      <c r="DU1482" s="668"/>
      <c r="DV1482" s="668"/>
      <c r="DW1482" s="668"/>
      <c r="DX1482" s="668"/>
      <c r="DY1482" s="668"/>
      <c r="DZ1482" s="668"/>
      <c r="EA1482" s="668"/>
      <c r="EB1482" s="668"/>
      <c r="EC1482" s="668"/>
      <c r="ED1482" s="668"/>
      <c r="EE1482" s="668"/>
      <c r="EF1482" s="668"/>
      <c r="EG1482" s="668"/>
      <c r="EH1482" s="668"/>
      <c r="EI1482" s="668"/>
      <c r="EJ1482" s="668"/>
      <c r="EK1482" s="668"/>
      <c r="EL1482" s="668"/>
      <c r="EM1482" s="668"/>
      <c r="EN1482" s="668"/>
      <c r="EO1482" s="668"/>
      <c r="EP1482" s="668"/>
      <c r="EQ1482" s="668"/>
      <c r="ER1482" s="668"/>
      <c r="ES1482" s="668"/>
      <c r="ET1482" s="668"/>
      <c r="EU1482" s="668"/>
      <c r="EV1482" s="668"/>
      <c r="EW1482" s="668"/>
      <c r="EX1482" s="668"/>
      <c r="EY1482" s="668"/>
      <c r="EZ1482" s="668"/>
      <c r="FA1482" s="668"/>
      <c r="FB1482" s="668"/>
      <c r="FC1482" s="668"/>
      <c r="FD1482" s="668"/>
      <c r="FE1482" s="668"/>
      <c r="FF1482" s="668"/>
    </row>
    <row r="1483" spans="1:162" s="678" customFormat="1" ht="24" customHeight="1" thickBot="1">
      <c r="A1483" s="436" t="s">
        <v>1788</v>
      </c>
      <c r="B1483" s="436"/>
      <c r="C1483" s="437"/>
      <c r="D1483" s="438" t="s">
        <v>1789</v>
      </c>
      <c r="E1483" s="439">
        <v>1047000000</v>
      </c>
      <c r="F1483" s="439">
        <v>33600000</v>
      </c>
      <c r="G1483" s="439">
        <v>1080600000</v>
      </c>
      <c r="H1483" s="667"/>
      <c r="I1483" s="692" t="s">
        <v>1788</v>
      </c>
      <c r="J1483" s="692"/>
      <c r="K1483" s="693"/>
      <c r="L1483" s="591" t="s">
        <v>4401</v>
      </c>
      <c r="M1483" s="980">
        <f t="shared" si="69"/>
        <v>1047000000</v>
      </c>
      <c r="N1483" s="980">
        <f t="shared" si="70"/>
        <v>33600000</v>
      </c>
      <c r="O1483" s="980">
        <f t="shared" si="71"/>
        <v>1080600000</v>
      </c>
      <c r="P1483" s="667"/>
      <c r="Q1483" s="667"/>
      <c r="R1483" s="667"/>
      <c r="S1483" s="667"/>
      <c r="T1483" s="667"/>
      <c r="U1483" s="667"/>
      <c r="V1483" s="667"/>
      <c r="W1483" s="667"/>
      <c r="X1483" s="667"/>
      <c r="Y1483" s="667"/>
      <c r="Z1483" s="667"/>
      <c r="AA1483" s="667"/>
      <c r="AB1483" s="667"/>
      <c r="AC1483" s="667"/>
      <c r="AD1483" s="667"/>
      <c r="AE1483" s="667"/>
      <c r="AF1483" s="667"/>
      <c r="AG1483" s="667"/>
      <c r="AH1483" s="667"/>
      <c r="AI1483" s="667"/>
      <c r="AJ1483" s="667"/>
      <c r="AK1483" s="668"/>
      <c r="AL1483" s="668"/>
      <c r="AM1483" s="668"/>
      <c r="AN1483" s="668"/>
      <c r="AO1483" s="668"/>
      <c r="AP1483" s="668"/>
      <c r="AQ1483" s="668"/>
      <c r="AR1483" s="668"/>
      <c r="AS1483" s="668"/>
      <c r="AT1483" s="668"/>
      <c r="AU1483" s="668"/>
      <c r="AV1483" s="668"/>
      <c r="AW1483" s="668"/>
      <c r="AX1483" s="668"/>
      <c r="AY1483" s="668"/>
      <c r="AZ1483" s="668"/>
      <c r="BA1483" s="668"/>
      <c r="BB1483" s="668"/>
      <c r="BC1483" s="668"/>
      <c r="BD1483" s="668"/>
      <c r="BE1483" s="668"/>
      <c r="BF1483" s="668"/>
      <c r="BG1483" s="668"/>
      <c r="BH1483" s="668"/>
      <c r="BI1483" s="668"/>
      <c r="BJ1483" s="668"/>
      <c r="BK1483" s="668"/>
      <c r="BL1483" s="668"/>
      <c r="BM1483" s="668"/>
      <c r="BN1483" s="668"/>
      <c r="BO1483" s="668"/>
      <c r="BP1483" s="668"/>
      <c r="BQ1483" s="668"/>
      <c r="BR1483" s="668"/>
      <c r="BS1483" s="668"/>
      <c r="BT1483" s="668"/>
      <c r="BU1483" s="668"/>
      <c r="BV1483" s="668"/>
      <c r="BW1483" s="668"/>
      <c r="BX1483" s="668"/>
      <c r="BY1483" s="668"/>
      <c r="BZ1483" s="668"/>
      <c r="CA1483" s="668"/>
      <c r="CB1483" s="668"/>
      <c r="CC1483" s="668"/>
      <c r="CD1483" s="668"/>
      <c r="CE1483" s="668"/>
      <c r="CF1483" s="668"/>
      <c r="CG1483" s="668"/>
      <c r="CH1483" s="668"/>
      <c r="CI1483" s="668"/>
      <c r="CJ1483" s="668"/>
      <c r="CK1483" s="668"/>
      <c r="CL1483" s="668"/>
      <c r="CM1483" s="668"/>
      <c r="CN1483" s="668"/>
      <c r="CO1483" s="668"/>
      <c r="CP1483" s="668"/>
      <c r="CQ1483" s="668"/>
      <c r="CR1483" s="668"/>
      <c r="CS1483" s="668"/>
      <c r="CT1483" s="668"/>
      <c r="CU1483" s="668"/>
      <c r="CV1483" s="668"/>
      <c r="CW1483" s="668"/>
      <c r="CX1483" s="668"/>
      <c r="CY1483" s="668"/>
      <c r="CZ1483" s="668"/>
      <c r="DA1483" s="668"/>
      <c r="DB1483" s="668"/>
      <c r="DC1483" s="668"/>
      <c r="DD1483" s="668"/>
      <c r="DE1483" s="668"/>
      <c r="DF1483" s="668"/>
      <c r="DG1483" s="668"/>
      <c r="DH1483" s="668"/>
      <c r="DI1483" s="668"/>
      <c r="DJ1483" s="668"/>
      <c r="DK1483" s="668"/>
      <c r="DL1483" s="668"/>
      <c r="DM1483" s="668"/>
      <c r="DN1483" s="668"/>
      <c r="DO1483" s="668"/>
      <c r="DP1483" s="668"/>
      <c r="DQ1483" s="668"/>
      <c r="DR1483" s="668"/>
      <c r="DS1483" s="668"/>
      <c r="DT1483" s="668"/>
      <c r="DU1483" s="668"/>
      <c r="DV1483" s="668"/>
      <c r="DW1483" s="668"/>
      <c r="DX1483" s="668"/>
      <c r="DY1483" s="668"/>
      <c r="DZ1483" s="668"/>
      <c r="EA1483" s="668"/>
      <c r="EB1483" s="668"/>
      <c r="EC1483" s="668"/>
      <c r="ED1483" s="668"/>
      <c r="EE1483" s="668"/>
      <c r="EF1483" s="668"/>
      <c r="EG1483" s="668"/>
      <c r="EH1483" s="668"/>
      <c r="EI1483" s="668"/>
      <c r="EJ1483" s="668"/>
      <c r="EK1483" s="668"/>
      <c r="EL1483" s="668"/>
      <c r="EM1483" s="668"/>
      <c r="EN1483" s="668"/>
      <c r="EO1483" s="668"/>
      <c r="EP1483" s="668"/>
      <c r="EQ1483" s="668"/>
      <c r="ER1483" s="668"/>
      <c r="ES1483" s="668"/>
      <c r="ET1483" s="668"/>
      <c r="EU1483" s="668"/>
      <c r="EV1483" s="668"/>
      <c r="EW1483" s="668"/>
      <c r="EX1483" s="668"/>
      <c r="EY1483" s="668"/>
      <c r="EZ1483" s="668"/>
      <c r="FA1483" s="668"/>
      <c r="FB1483" s="668"/>
      <c r="FC1483" s="668"/>
      <c r="FD1483" s="668"/>
      <c r="FE1483" s="668"/>
      <c r="FF1483" s="668"/>
    </row>
    <row r="1484" spans="1:162" s="668" customFormat="1" ht="24" customHeight="1" thickTop="1">
      <c r="A1484" s="414"/>
      <c r="B1484" s="414" t="s">
        <v>592</v>
      </c>
      <c r="C1484" s="415"/>
      <c r="D1484" s="416" t="s">
        <v>617</v>
      </c>
      <c r="E1484" s="417">
        <v>292289200</v>
      </c>
      <c r="F1484" s="417">
        <v>0</v>
      </c>
      <c r="G1484" s="417">
        <v>292289200</v>
      </c>
      <c r="H1484" s="667"/>
      <c r="I1484" s="665"/>
      <c r="J1484" s="665" t="s">
        <v>592</v>
      </c>
      <c r="K1484" s="666"/>
      <c r="L1484" s="585" t="s">
        <v>3729</v>
      </c>
      <c r="M1484" s="981">
        <f t="shared" si="69"/>
        <v>292289200</v>
      </c>
      <c r="N1484" s="981">
        <f t="shared" si="70"/>
        <v>0</v>
      </c>
      <c r="O1484" s="981">
        <f t="shared" si="71"/>
        <v>292289200</v>
      </c>
      <c r="P1484" s="667"/>
      <c r="Q1484" s="667"/>
      <c r="R1484" s="667"/>
      <c r="S1484" s="667"/>
      <c r="T1484" s="667"/>
      <c r="U1484" s="667"/>
      <c r="V1484" s="667"/>
      <c r="W1484" s="667"/>
      <c r="X1484" s="667"/>
      <c r="Y1484" s="667"/>
      <c r="Z1484" s="667"/>
      <c r="AA1484" s="667"/>
      <c r="AB1484" s="667"/>
      <c r="AC1484" s="667"/>
      <c r="AD1484" s="667"/>
      <c r="AE1484" s="667"/>
      <c r="AF1484" s="667"/>
      <c r="AG1484" s="667"/>
      <c r="AH1484" s="667"/>
      <c r="AI1484" s="667"/>
      <c r="AJ1484" s="667"/>
    </row>
    <row r="1485" spans="1:162" s="672" customFormat="1" ht="24" customHeight="1">
      <c r="A1485" s="384"/>
      <c r="B1485" s="385"/>
      <c r="C1485" s="385" t="s">
        <v>592</v>
      </c>
      <c r="D1485" s="418" t="s">
        <v>594</v>
      </c>
      <c r="E1485" s="419">
        <v>292289200</v>
      </c>
      <c r="F1485" s="419">
        <v>0</v>
      </c>
      <c r="G1485" s="417">
        <v>292289200</v>
      </c>
      <c r="H1485" s="667"/>
      <c r="I1485" s="670"/>
      <c r="J1485" s="669"/>
      <c r="K1485" s="669" t="s">
        <v>592</v>
      </c>
      <c r="L1485" s="586" t="s">
        <v>3327</v>
      </c>
      <c r="M1485" s="982">
        <f t="shared" si="69"/>
        <v>292289200</v>
      </c>
      <c r="N1485" s="982">
        <f t="shared" si="70"/>
        <v>0</v>
      </c>
      <c r="O1485" s="982">
        <f t="shared" si="71"/>
        <v>292289200</v>
      </c>
      <c r="P1485" s="667"/>
      <c r="Q1485" s="667"/>
      <c r="R1485" s="667"/>
      <c r="S1485" s="667"/>
      <c r="T1485" s="667"/>
      <c r="U1485" s="667"/>
      <c r="V1485" s="667"/>
      <c r="W1485" s="667"/>
      <c r="X1485" s="667"/>
      <c r="Y1485" s="667"/>
      <c r="Z1485" s="667"/>
      <c r="AA1485" s="667"/>
      <c r="AB1485" s="667"/>
      <c r="AC1485" s="667"/>
      <c r="AD1485" s="667"/>
      <c r="AE1485" s="667"/>
      <c r="AF1485" s="667"/>
      <c r="AG1485" s="667"/>
      <c r="AH1485" s="667"/>
      <c r="AI1485" s="667"/>
      <c r="AJ1485" s="667"/>
      <c r="AK1485" s="668"/>
      <c r="AL1485" s="668"/>
      <c r="AM1485" s="668"/>
      <c r="AN1485" s="668"/>
      <c r="AO1485" s="668"/>
      <c r="AP1485" s="668"/>
      <c r="AQ1485" s="668"/>
      <c r="AR1485" s="668"/>
      <c r="AS1485" s="668"/>
      <c r="AT1485" s="668"/>
      <c r="AU1485" s="668"/>
      <c r="AV1485" s="668"/>
      <c r="AW1485" s="668"/>
      <c r="AX1485" s="668"/>
      <c r="AY1485" s="668"/>
      <c r="AZ1485" s="668"/>
      <c r="BA1485" s="668"/>
      <c r="BB1485" s="668"/>
      <c r="BC1485" s="668"/>
      <c r="BD1485" s="668"/>
      <c r="BE1485" s="668"/>
      <c r="BF1485" s="668"/>
      <c r="BG1485" s="668"/>
      <c r="BH1485" s="668"/>
      <c r="BI1485" s="668"/>
      <c r="BJ1485" s="668"/>
      <c r="BK1485" s="668"/>
      <c r="BL1485" s="668"/>
      <c r="BM1485" s="668"/>
      <c r="BN1485" s="668"/>
      <c r="BO1485" s="668"/>
      <c r="BP1485" s="668"/>
      <c r="BQ1485" s="668"/>
      <c r="BR1485" s="668"/>
      <c r="BS1485" s="668"/>
      <c r="BT1485" s="668"/>
      <c r="BU1485" s="668"/>
      <c r="BV1485" s="668"/>
      <c r="BW1485" s="668"/>
      <c r="BX1485" s="668"/>
      <c r="BY1485" s="668"/>
      <c r="BZ1485" s="668"/>
      <c r="CA1485" s="668"/>
      <c r="CB1485" s="668"/>
      <c r="CC1485" s="668"/>
      <c r="CD1485" s="668"/>
      <c r="CE1485" s="668"/>
      <c r="CF1485" s="668"/>
      <c r="CG1485" s="668"/>
      <c r="CH1485" s="668"/>
      <c r="CI1485" s="668"/>
      <c r="CJ1485" s="668"/>
      <c r="CK1485" s="668"/>
      <c r="CL1485" s="668"/>
      <c r="CM1485" s="668"/>
      <c r="CN1485" s="668"/>
      <c r="CO1485" s="668"/>
      <c r="CP1485" s="668"/>
      <c r="CQ1485" s="668"/>
      <c r="CR1485" s="668"/>
      <c r="CS1485" s="668"/>
      <c r="CT1485" s="668"/>
      <c r="CU1485" s="668"/>
      <c r="CV1485" s="668"/>
      <c r="CW1485" s="668"/>
      <c r="CX1485" s="668"/>
      <c r="CY1485" s="668"/>
      <c r="CZ1485" s="668"/>
      <c r="DA1485" s="668"/>
      <c r="DB1485" s="668"/>
      <c r="DC1485" s="668"/>
      <c r="DD1485" s="668"/>
      <c r="DE1485" s="668"/>
      <c r="DF1485" s="668"/>
      <c r="DG1485" s="668"/>
      <c r="DH1485" s="668"/>
      <c r="DI1485" s="668"/>
      <c r="DJ1485" s="668"/>
      <c r="DK1485" s="668"/>
      <c r="DL1485" s="668"/>
      <c r="DM1485" s="668"/>
      <c r="DN1485" s="668"/>
      <c r="DO1485" s="668"/>
      <c r="DP1485" s="668"/>
      <c r="DQ1485" s="668"/>
      <c r="DR1485" s="668"/>
      <c r="DS1485" s="668"/>
      <c r="DT1485" s="668"/>
      <c r="DU1485" s="668"/>
      <c r="DV1485" s="668"/>
      <c r="DW1485" s="668"/>
      <c r="DX1485" s="668"/>
      <c r="DY1485" s="668"/>
      <c r="DZ1485" s="668"/>
      <c r="EA1485" s="668"/>
      <c r="EB1485" s="668"/>
      <c r="EC1485" s="668"/>
      <c r="ED1485" s="668"/>
      <c r="EE1485" s="668"/>
      <c r="EF1485" s="668"/>
      <c r="EG1485" s="668"/>
      <c r="EH1485" s="668"/>
      <c r="EI1485" s="668"/>
      <c r="EJ1485" s="668"/>
      <c r="EK1485" s="668"/>
      <c r="EL1485" s="668"/>
      <c r="EM1485" s="668"/>
      <c r="EN1485" s="668"/>
      <c r="EO1485" s="668"/>
      <c r="EP1485" s="668"/>
      <c r="EQ1485" s="668"/>
      <c r="ER1485" s="668"/>
      <c r="ES1485" s="668"/>
      <c r="ET1485" s="668"/>
      <c r="EU1485" s="668"/>
      <c r="EV1485" s="668"/>
      <c r="EW1485" s="668"/>
      <c r="EX1485" s="668"/>
      <c r="EY1485" s="668"/>
      <c r="EZ1485" s="668"/>
      <c r="FA1485" s="668"/>
      <c r="FB1485" s="668"/>
      <c r="FC1485" s="668"/>
      <c r="FD1485" s="668"/>
      <c r="FE1485" s="668"/>
      <c r="FF1485" s="668"/>
    </row>
    <row r="1486" spans="1:162" s="672" customFormat="1" ht="24" customHeight="1">
      <c r="A1486" s="415"/>
      <c r="B1486" s="414" t="s">
        <v>599</v>
      </c>
      <c r="C1486" s="414"/>
      <c r="D1486" s="416" t="s">
        <v>1031</v>
      </c>
      <c r="E1486" s="417">
        <v>510552700</v>
      </c>
      <c r="F1486" s="417">
        <v>4627300</v>
      </c>
      <c r="G1486" s="419">
        <v>515180000</v>
      </c>
      <c r="H1486" s="667"/>
      <c r="I1486" s="666"/>
      <c r="J1486" s="665" t="s">
        <v>599</v>
      </c>
      <c r="K1486" s="665"/>
      <c r="L1486" s="585" t="s">
        <v>4359</v>
      </c>
      <c r="M1486" s="981">
        <f t="shared" si="69"/>
        <v>510552700</v>
      </c>
      <c r="N1486" s="981">
        <f t="shared" si="70"/>
        <v>4627300</v>
      </c>
      <c r="O1486" s="981">
        <f t="shared" si="71"/>
        <v>515180000</v>
      </c>
      <c r="P1486" s="667"/>
      <c r="Q1486" s="667"/>
      <c r="R1486" s="667"/>
      <c r="S1486" s="667"/>
      <c r="T1486" s="667"/>
      <c r="U1486" s="667"/>
      <c r="V1486" s="667"/>
      <c r="W1486" s="667"/>
      <c r="X1486" s="667"/>
      <c r="Y1486" s="667"/>
      <c r="Z1486" s="667"/>
      <c r="AA1486" s="667"/>
      <c r="AB1486" s="667"/>
      <c r="AC1486" s="667"/>
      <c r="AD1486" s="667"/>
      <c r="AE1486" s="667"/>
      <c r="AF1486" s="667"/>
      <c r="AG1486" s="667"/>
      <c r="AH1486" s="667"/>
      <c r="AI1486" s="667"/>
      <c r="AJ1486" s="667"/>
      <c r="AK1486" s="668"/>
      <c r="AL1486" s="668"/>
      <c r="AM1486" s="668"/>
      <c r="AN1486" s="668"/>
      <c r="AO1486" s="668"/>
      <c r="AP1486" s="668"/>
      <c r="AQ1486" s="668"/>
      <c r="AR1486" s="668"/>
      <c r="AS1486" s="668"/>
      <c r="AT1486" s="668"/>
      <c r="AU1486" s="668"/>
      <c r="AV1486" s="668"/>
      <c r="AW1486" s="668"/>
      <c r="AX1486" s="668"/>
      <c r="AY1486" s="668"/>
      <c r="AZ1486" s="668"/>
      <c r="BA1486" s="668"/>
      <c r="BB1486" s="668"/>
      <c r="BC1486" s="668"/>
      <c r="BD1486" s="668"/>
      <c r="BE1486" s="668"/>
      <c r="BF1486" s="668"/>
      <c r="BG1486" s="668"/>
      <c r="BH1486" s="668"/>
      <c r="BI1486" s="668"/>
      <c r="BJ1486" s="668"/>
      <c r="BK1486" s="668"/>
      <c r="BL1486" s="668"/>
      <c r="BM1486" s="668"/>
      <c r="BN1486" s="668"/>
      <c r="BO1486" s="668"/>
      <c r="BP1486" s="668"/>
      <c r="BQ1486" s="668"/>
      <c r="BR1486" s="668"/>
      <c r="BS1486" s="668"/>
      <c r="BT1486" s="668"/>
      <c r="BU1486" s="668"/>
      <c r="BV1486" s="668"/>
      <c r="BW1486" s="668"/>
      <c r="BX1486" s="668"/>
      <c r="BY1486" s="668"/>
      <c r="BZ1486" s="668"/>
      <c r="CA1486" s="668"/>
      <c r="CB1486" s="668"/>
      <c r="CC1486" s="668"/>
      <c r="CD1486" s="668"/>
      <c r="CE1486" s="668"/>
      <c r="CF1486" s="668"/>
      <c r="CG1486" s="668"/>
      <c r="CH1486" s="668"/>
      <c r="CI1486" s="668"/>
      <c r="CJ1486" s="668"/>
      <c r="CK1486" s="668"/>
      <c r="CL1486" s="668"/>
      <c r="CM1486" s="668"/>
      <c r="CN1486" s="668"/>
      <c r="CO1486" s="668"/>
      <c r="CP1486" s="668"/>
      <c r="CQ1486" s="668"/>
      <c r="CR1486" s="668"/>
      <c r="CS1486" s="668"/>
      <c r="CT1486" s="668"/>
      <c r="CU1486" s="668"/>
      <c r="CV1486" s="668"/>
      <c r="CW1486" s="668"/>
      <c r="CX1486" s="668"/>
      <c r="CY1486" s="668"/>
      <c r="CZ1486" s="668"/>
      <c r="DA1486" s="668"/>
      <c r="DB1486" s="668"/>
      <c r="DC1486" s="668"/>
      <c r="DD1486" s="668"/>
      <c r="DE1486" s="668"/>
      <c r="DF1486" s="668"/>
      <c r="DG1486" s="668"/>
      <c r="DH1486" s="668"/>
      <c r="DI1486" s="668"/>
      <c r="DJ1486" s="668"/>
      <c r="DK1486" s="668"/>
      <c r="DL1486" s="668"/>
      <c r="DM1486" s="668"/>
      <c r="DN1486" s="668"/>
      <c r="DO1486" s="668"/>
      <c r="DP1486" s="668"/>
      <c r="DQ1486" s="668"/>
      <c r="DR1486" s="668"/>
      <c r="DS1486" s="668"/>
      <c r="DT1486" s="668"/>
      <c r="DU1486" s="668"/>
      <c r="DV1486" s="668"/>
      <c r="DW1486" s="668"/>
      <c r="DX1486" s="668"/>
      <c r="DY1486" s="668"/>
      <c r="DZ1486" s="668"/>
      <c r="EA1486" s="668"/>
      <c r="EB1486" s="668"/>
      <c r="EC1486" s="668"/>
      <c r="ED1486" s="668"/>
      <c r="EE1486" s="668"/>
      <c r="EF1486" s="668"/>
      <c r="EG1486" s="668"/>
      <c r="EH1486" s="668"/>
      <c r="EI1486" s="668"/>
      <c r="EJ1486" s="668"/>
      <c r="EK1486" s="668"/>
      <c r="EL1486" s="668"/>
      <c r="EM1486" s="668"/>
      <c r="EN1486" s="668"/>
      <c r="EO1486" s="668"/>
      <c r="EP1486" s="668"/>
      <c r="EQ1486" s="668"/>
      <c r="ER1486" s="668"/>
      <c r="ES1486" s="668"/>
      <c r="ET1486" s="668"/>
      <c r="EU1486" s="668"/>
      <c r="EV1486" s="668"/>
      <c r="EW1486" s="668"/>
      <c r="EX1486" s="668"/>
      <c r="EY1486" s="668"/>
      <c r="EZ1486" s="668"/>
      <c r="FA1486" s="668"/>
      <c r="FB1486" s="668"/>
      <c r="FC1486" s="668"/>
      <c r="FD1486" s="668"/>
      <c r="FE1486" s="668"/>
      <c r="FF1486" s="668"/>
    </row>
    <row r="1487" spans="1:162" s="668" customFormat="1" ht="24" customHeight="1">
      <c r="A1487" s="414"/>
      <c r="B1487" s="414"/>
      <c r="C1487" s="415" t="s">
        <v>592</v>
      </c>
      <c r="D1487" s="416" t="s">
        <v>1032</v>
      </c>
      <c r="E1487" s="417">
        <v>510552700</v>
      </c>
      <c r="F1487" s="417">
        <v>4627300</v>
      </c>
      <c r="G1487" s="417">
        <v>515180000</v>
      </c>
      <c r="H1487" s="667"/>
      <c r="I1487" s="665"/>
      <c r="J1487" s="665"/>
      <c r="K1487" s="666" t="s">
        <v>592</v>
      </c>
      <c r="L1487" s="585" t="s">
        <v>4339</v>
      </c>
      <c r="M1487" s="981">
        <f t="shared" si="69"/>
        <v>510552700</v>
      </c>
      <c r="N1487" s="981">
        <f t="shared" si="70"/>
        <v>4627300</v>
      </c>
      <c r="O1487" s="981">
        <f t="shared" si="71"/>
        <v>515180000</v>
      </c>
      <c r="P1487" s="667"/>
      <c r="Q1487" s="667"/>
      <c r="R1487" s="667"/>
      <c r="S1487" s="667"/>
      <c r="T1487" s="667"/>
      <c r="U1487" s="667"/>
      <c r="V1487" s="667"/>
      <c r="W1487" s="667"/>
      <c r="X1487" s="667"/>
      <c r="Y1487" s="667"/>
      <c r="Z1487" s="667"/>
      <c r="AA1487" s="667"/>
      <c r="AB1487" s="667"/>
      <c r="AC1487" s="667"/>
      <c r="AD1487" s="667"/>
      <c r="AE1487" s="667"/>
      <c r="AF1487" s="667"/>
      <c r="AG1487" s="667"/>
      <c r="AH1487" s="667"/>
      <c r="AI1487" s="667"/>
      <c r="AJ1487" s="667"/>
    </row>
    <row r="1488" spans="1:162" s="672" customFormat="1" ht="24" customHeight="1">
      <c r="A1488" s="384"/>
      <c r="B1488" s="385" t="s">
        <v>603</v>
      </c>
      <c r="C1488" s="385"/>
      <c r="D1488" s="418" t="s">
        <v>962</v>
      </c>
      <c r="E1488" s="419">
        <v>38874100</v>
      </c>
      <c r="F1488" s="419">
        <v>0</v>
      </c>
      <c r="G1488" s="417">
        <v>38874100</v>
      </c>
      <c r="H1488" s="667"/>
      <c r="I1488" s="670"/>
      <c r="J1488" s="669" t="s">
        <v>603</v>
      </c>
      <c r="K1488" s="669"/>
      <c r="L1488" s="586" t="s">
        <v>3426</v>
      </c>
      <c r="M1488" s="982">
        <f t="shared" si="69"/>
        <v>38874100</v>
      </c>
      <c r="N1488" s="982">
        <f t="shared" si="70"/>
        <v>0</v>
      </c>
      <c r="O1488" s="982">
        <f t="shared" si="71"/>
        <v>38874100</v>
      </c>
      <c r="P1488" s="667"/>
      <c r="Q1488" s="667"/>
      <c r="R1488" s="667"/>
      <c r="S1488" s="667"/>
      <c r="T1488" s="667"/>
      <c r="U1488" s="667"/>
      <c r="V1488" s="667"/>
      <c r="W1488" s="667"/>
      <c r="X1488" s="667"/>
      <c r="Y1488" s="667"/>
      <c r="Z1488" s="667"/>
      <c r="AA1488" s="667"/>
      <c r="AB1488" s="667"/>
      <c r="AC1488" s="667"/>
      <c r="AD1488" s="667"/>
      <c r="AE1488" s="667"/>
      <c r="AF1488" s="667"/>
      <c r="AG1488" s="667"/>
      <c r="AH1488" s="667"/>
      <c r="AI1488" s="667"/>
      <c r="AJ1488" s="667"/>
      <c r="AK1488" s="668"/>
      <c r="AL1488" s="668"/>
      <c r="AM1488" s="668"/>
      <c r="AN1488" s="668"/>
      <c r="AO1488" s="668"/>
      <c r="AP1488" s="668"/>
      <c r="AQ1488" s="668"/>
      <c r="AR1488" s="668"/>
      <c r="AS1488" s="668"/>
      <c r="AT1488" s="668"/>
      <c r="AU1488" s="668"/>
      <c r="AV1488" s="668"/>
      <c r="AW1488" s="668"/>
      <c r="AX1488" s="668"/>
      <c r="AY1488" s="668"/>
      <c r="AZ1488" s="668"/>
      <c r="BA1488" s="668"/>
      <c r="BB1488" s="668"/>
      <c r="BC1488" s="668"/>
      <c r="BD1488" s="668"/>
      <c r="BE1488" s="668"/>
      <c r="BF1488" s="668"/>
      <c r="BG1488" s="668"/>
      <c r="BH1488" s="668"/>
      <c r="BI1488" s="668"/>
      <c r="BJ1488" s="668"/>
      <c r="BK1488" s="668"/>
      <c r="BL1488" s="668"/>
      <c r="BM1488" s="668"/>
      <c r="BN1488" s="668"/>
      <c r="BO1488" s="668"/>
      <c r="BP1488" s="668"/>
      <c r="BQ1488" s="668"/>
      <c r="BR1488" s="668"/>
      <c r="BS1488" s="668"/>
      <c r="BT1488" s="668"/>
      <c r="BU1488" s="668"/>
      <c r="BV1488" s="668"/>
      <c r="BW1488" s="668"/>
      <c r="BX1488" s="668"/>
      <c r="BY1488" s="668"/>
      <c r="BZ1488" s="668"/>
      <c r="CA1488" s="668"/>
      <c r="CB1488" s="668"/>
      <c r="CC1488" s="668"/>
      <c r="CD1488" s="668"/>
      <c r="CE1488" s="668"/>
      <c r="CF1488" s="668"/>
      <c r="CG1488" s="668"/>
      <c r="CH1488" s="668"/>
      <c r="CI1488" s="668"/>
      <c r="CJ1488" s="668"/>
      <c r="CK1488" s="668"/>
      <c r="CL1488" s="668"/>
      <c r="CM1488" s="668"/>
      <c r="CN1488" s="668"/>
      <c r="CO1488" s="668"/>
      <c r="CP1488" s="668"/>
      <c r="CQ1488" s="668"/>
      <c r="CR1488" s="668"/>
      <c r="CS1488" s="668"/>
      <c r="CT1488" s="668"/>
      <c r="CU1488" s="668"/>
      <c r="CV1488" s="668"/>
      <c r="CW1488" s="668"/>
      <c r="CX1488" s="668"/>
      <c r="CY1488" s="668"/>
      <c r="CZ1488" s="668"/>
      <c r="DA1488" s="668"/>
      <c r="DB1488" s="668"/>
      <c r="DC1488" s="668"/>
      <c r="DD1488" s="668"/>
      <c r="DE1488" s="668"/>
      <c r="DF1488" s="668"/>
      <c r="DG1488" s="668"/>
      <c r="DH1488" s="668"/>
      <c r="DI1488" s="668"/>
      <c r="DJ1488" s="668"/>
      <c r="DK1488" s="668"/>
      <c r="DL1488" s="668"/>
      <c r="DM1488" s="668"/>
      <c r="DN1488" s="668"/>
      <c r="DO1488" s="668"/>
      <c r="DP1488" s="668"/>
      <c r="DQ1488" s="668"/>
      <c r="DR1488" s="668"/>
      <c r="DS1488" s="668"/>
      <c r="DT1488" s="668"/>
      <c r="DU1488" s="668"/>
      <c r="DV1488" s="668"/>
      <c r="DW1488" s="668"/>
      <c r="DX1488" s="668"/>
      <c r="DY1488" s="668"/>
      <c r="DZ1488" s="668"/>
      <c r="EA1488" s="668"/>
      <c r="EB1488" s="668"/>
      <c r="EC1488" s="668"/>
      <c r="ED1488" s="668"/>
      <c r="EE1488" s="668"/>
      <c r="EF1488" s="668"/>
      <c r="EG1488" s="668"/>
      <c r="EH1488" s="668"/>
      <c r="EI1488" s="668"/>
      <c r="EJ1488" s="668"/>
      <c r="EK1488" s="668"/>
      <c r="EL1488" s="668"/>
      <c r="EM1488" s="668"/>
      <c r="EN1488" s="668"/>
      <c r="EO1488" s="668"/>
      <c r="EP1488" s="668"/>
      <c r="EQ1488" s="668"/>
      <c r="ER1488" s="668"/>
      <c r="ES1488" s="668"/>
      <c r="ET1488" s="668"/>
      <c r="EU1488" s="668"/>
      <c r="EV1488" s="668"/>
      <c r="EW1488" s="668"/>
      <c r="EX1488" s="668"/>
      <c r="EY1488" s="668"/>
      <c r="EZ1488" s="668"/>
      <c r="FA1488" s="668"/>
      <c r="FB1488" s="668"/>
      <c r="FC1488" s="668"/>
      <c r="FD1488" s="668"/>
      <c r="FE1488" s="668"/>
      <c r="FF1488" s="668"/>
    </row>
    <row r="1489" spans="1:162" s="668" customFormat="1" ht="24" customHeight="1">
      <c r="A1489" s="414"/>
      <c r="B1489" s="414"/>
      <c r="C1489" s="415" t="s">
        <v>592</v>
      </c>
      <c r="D1489" s="416" t="s">
        <v>745</v>
      </c>
      <c r="E1489" s="417">
        <v>38874100</v>
      </c>
      <c r="F1489" s="417">
        <v>0</v>
      </c>
      <c r="G1489" s="417">
        <v>38874100</v>
      </c>
      <c r="H1489" s="667"/>
      <c r="I1489" s="665"/>
      <c r="J1489" s="665"/>
      <c r="K1489" s="666" t="s">
        <v>592</v>
      </c>
      <c r="L1489" s="585" t="s">
        <v>3427</v>
      </c>
      <c r="M1489" s="981">
        <f t="shared" si="69"/>
        <v>38874100</v>
      </c>
      <c r="N1489" s="981">
        <f t="shared" si="70"/>
        <v>0</v>
      </c>
      <c r="O1489" s="981">
        <f t="shared" si="71"/>
        <v>38874100</v>
      </c>
      <c r="P1489" s="667"/>
      <c r="Q1489" s="667"/>
      <c r="R1489" s="667"/>
      <c r="S1489" s="667"/>
      <c r="T1489" s="667"/>
      <c r="U1489" s="667"/>
      <c r="V1489" s="667"/>
      <c r="W1489" s="667"/>
      <c r="X1489" s="667"/>
      <c r="Y1489" s="667"/>
      <c r="Z1489" s="667"/>
      <c r="AA1489" s="667"/>
      <c r="AB1489" s="667"/>
      <c r="AC1489" s="667"/>
      <c r="AD1489" s="667"/>
      <c r="AE1489" s="667"/>
      <c r="AF1489" s="667"/>
      <c r="AG1489" s="667"/>
      <c r="AH1489" s="667"/>
      <c r="AI1489" s="667"/>
      <c r="AJ1489" s="667"/>
    </row>
    <row r="1490" spans="1:162" s="668" customFormat="1" ht="24" customHeight="1">
      <c r="A1490" s="385"/>
      <c r="B1490" s="385" t="s">
        <v>606</v>
      </c>
      <c r="C1490" s="384"/>
      <c r="D1490" s="418" t="s">
        <v>1707</v>
      </c>
      <c r="E1490" s="419">
        <v>205284000</v>
      </c>
      <c r="F1490" s="419">
        <v>28972700</v>
      </c>
      <c r="G1490" s="417">
        <v>234256700</v>
      </c>
      <c r="H1490" s="667"/>
      <c r="I1490" s="669"/>
      <c r="J1490" s="669" t="s">
        <v>606</v>
      </c>
      <c r="K1490" s="670"/>
      <c r="L1490" s="586" t="s">
        <v>4333</v>
      </c>
      <c r="M1490" s="982">
        <f t="shared" si="69"/>
        <v>205284000</v>
      </c>
      <c r="N1490" s="982">
        <f t="shared" si="70"/>
        <v>28972700</v>
      </c>
      <c r="O1490" s="982">
        <f t="shared" si="71"/>
        <v>234256700</v>
      </c>
      <c r="P1490" s="667"/>
      <c r="Q1490" s="667"/>
      <c r="R1490" s="667"/>
      <c r="S1490" s="667"/>
      <c r="T1490" s="667"/>
      <c r="U1490" s="667"/>
      <c r="V1490" s="667"/>
      <c r="W1490" s="667"/>
      <c r="X1490" s="667"/>
      <c r="Y1490" s="667"/>
      <c r="Z1490" s="667"/>
      <c r="AA1490" s="667"/>
      <c r="AB1490" s="667"/>
      <c r="AC1490" s="667"/>
      <c r="AD1490" s="667"/>
      <c r="AE1490" s="667"/>
      <c r="AF1490" s="667"/>
      <c r="AG1490" s="667"/>
      <c r="AH1490" s="667"/>
      <c r="AI1490" s="667"/>
      <c r="AJ1490" s="667"/>
    </row>
    <row r="1491" spans="1:162" s="672" customFormat="1" ht="24" customHeight="1">
      <c r="A1491" s="384"/>
      <c r="B1491" s="385"/>
      <c r="C1491" s="385" t="s">
        <v>592</v>
      </c>
      <c r="D1491" s="418" t="s">
        <v>1400</v>
      </c>
      <c r="E1491" s="419">
        <v>205284000</v>
      </c>
      <c r="F1491" s="419">
        <v>28972700</v>
      </c>
      <c r="G1491" s="417">
        <v>234256700</v>
      </c>
      <c r="H1491" s="667"/>
      <c r="I1491" s="670"/>
      <c r="J1491" s="669"/>
      <c r="K1491" s="669" t="s">
        <v>592</v>
      </c>
      <c r="L1491" s="586" t="s">
        <v>4402</v>
      </c>
      <c r="M1491" s="982">
        <f t="shared" si="69"/>
        <v>205284000</v>
      </c>
      <c r="N1491" s="982">
        <f t="shared" si="70"/>
        <v>28972700</v>
      </c>
      <c r="O1491" s="982">
        <f t="shared" si="71"/>
        <v>234256700</v>
      </c>
      <c r="P1491" s="667"/>
      <c r="Q1491" s="667"/>
      <c r="R1491" s="667"/>
      <c r="S1491" s="667"/>
      <c r="T1491" s="667"/>
      <c r="U1491" s="667"/>
      <c r="V1491" s="667"/>
      <c r="W1491" s="667"/>
      <c r="X1491" s="667"/>
      <c r="Y1491" s="667"/>
      <c r="Z1491" s="667"/>
      <c r="AA1491" s="667"/>
      <c r="AB1491" s="667"/>
      <c r="AC1491" s="667"/>
      <c r="AD1491" s="667"/>
      <c r="AE1491" s="667"/>
      <c r="AF1491" s="667"/>
      <c r="AG1491" s="667"/>
      <c r="AH1491" s="667"/>
      <c r="AI1491" s="667"/>
      <c r="AJ1491" s="667"/>
      <c r="AK1491" s="668"/>
      <c r="AL1491" s="668"/>
      <c r="AM1491" s="668"/>
      <c r="AN1491" s="668"/>
      <c r="AO1491" s="668"/>
      <c r="AP1491" s="668"/>
      <c r="AQ1491" s="668"/>
      <c r="AR1491" s="668"/>
      <c r="AS1491" s="668"/>
      <c r="AT1491" s="668"/>
      <c r="AU1491" s="668"/>
      <c r="AV1491" s="668"/>
      <c r="AW1491" s="668"/>
      <c r="AX1491" s="668"/>
      <c r="AY1491" s="668"/>
      <c r="AZ1491" s="668"/>
      <c r="BA1491" s="668"/>
      <c r="BB1491" s="668"/>
      <c r="BC1491" s="668"/>
      <c r="BD1491" s="668"/>
      <c r="BE1491" s="668"/>
      <c r="BF1491" s="668"/>
      <c r="BG1491" s="668"/>
      <c r="BH1491" s="668"/>
      <c r="BI1491" s="668"/>
      <c r="BJ1491" s="668"/>
      <c r="BK1491" s="668"/>
      <c r="BL1491" s="668"/>
      <c r="BM1491" s="668"/>
      <c r="BN1491" s="668"/>
      <c r="BO1491" s="668"/>
      <c r="BP1491" s="668"/>
      <c r="BQ1491" s="668"/>
      <c r="BR1491" s="668"/>
      <c r="BS1491" s="668"/>
      <c r="BT1491" s="668"/>
      <c r="BU1491" s="668"/>
      <c r="BV1491" s="668"/>
      <c r="BW1491" s="668"/>
      <c r="BX1491" s="668"/>
      <c r="BY1491" s="668"/>
      <c r="BZ1491" s="668"/>
      <c r="CA1491" s="668"/>
      <c r="CB1491" s="668"/>
      <c r="CC1491" s="668"/>
      <c r="CD1491" s="668"/>
      <c r="CE1491" s="668"/>
      <c r="CF1491" s="668"/>
      <c r="CG1491" s="668"/>
      <c r="CH1491" s="668"/>
      <c r="CI1491" s="668"/>
      <c r="CJ1491" s="668"/>
      <c r="CK1491" s="668"/>
      <c r="CL1491" s="668"/>
      <c r="CM1491" s="668"/>
      <c r="CN1491" s="668"/>
      <c r="CO1491" s="668"/>
      <c r="CP1491" s="668"/>
      <c r="CQ1491" s="668"/>
      <c r="CR1491" s="668"/>
      <c r="CS1491" s="668"/>
      <c r="CT1491" s="668"/>
      <c r="CU1491" s="668"/>
      <c r="CV1491" s="668"/>
      <c r="CW1491" s="668"/>
      <c r="CX1491" s="668"/>
      <c r="CY1491" s="668"/>
      <c r="CZ1491" s="668"/>
      <c r="DA1491" s="668"/>
      <c r="DB1491" s="668"/>
      <c r="DC1491" s="668"/>
      <c r="DD1491" s="668"/>
      <c r="DE1491" s="668"/>
      <c r="DF1491" s="668"/>
      <c r="DG1491" s="668"/>
      <c r="DH1491" s="668"/>
      <c r="DI1491" s="668"/>
      <c r="DJ1491" s="668"/>
      <c r="DK1491" s="668"/>
      <c r="DL1491" s="668"/>
      <c r="DM1491" s="668"/>
      <c r="DN1491" s="668"/>
      <c r="DO1491" s="668"/>
      <c r="DP1491" s="668"/>
      <c r="DQ1491" s="668"/>
      <c r="DR1491" s="668"/>
      <c r="DS1491" s="668"/>
      <c r="DT1491" s="668"/>
      <c r="DU1491" s="668"/>
      <c r="DV1491" s="668"/>
      <c r="DW1491" s="668"/>
      <c r="DX1491" s="668"/>
      <c r="DY1491" s="668"/>
      <c r="DZ1491" s="668"/>
      <c r="EA1491" s="668"/>
      <c r="EB1491" s="668"/>
      <c r="EC1491" s="668"/>
      <c r="ED1491" s="668"/>
      <c r="EE1491" s="668"/>
      <c r="EF1491" s="668"/>
      <c r="EG1491" s="668"/>
      <c r="EH1491" s="668"/>
      <c r="EI1491" s="668"/>
      <c r="EJ1491" s="668"/>
      <c r="EK1491" s="668"/>
      <c r="EL1491" s="668"/>
      <c r="EM1491" s="668"/>
      <c r="EN1491" s="668"/>
      <c r="EO1491" s="668"/>
      <c r="EP1491" s="668"/>
      <c r="EQ1491" s="668"/>
      <c r="ER1491" s="668"/>
      <c r="ES1491" s="668"/>
      <c r="ET1491" s="668"/>
      <c r="EU1491" s="668"/>
      <c r="EV1491" s="668"/>
      <c r="EW1491" s="668"/>
      <c r="EX1491" s="668"/>
      <c r="EY1491" s="668"/>
      <c r="EZ1491" s="668"/>
      <c r="FA1491" s="668"/>
      <c r="FB1491" s="668"/>
      <c r="FC1491" s="668"/>
      <c r="FD1491" s="668"/>
      <c r="FE1491" s="668"/>
      <c r="FF1491" s="668"/>
    </row>
    <row r="1492" spans="1:162" s="678" customFormat="1" ht="24" customHeight="1" thickBot="1">
      <c r="A1492" s="436" t="s">
        <v>1790</v>
      </c>
      <c r="B1492" s="436"/>
      <c r="C1492" s="437"/>
      <c r="D1492" s="438" t="s">
        <v>1791</v>
      </c>
      <c r="E1492" s="439">
        <v>656500000</v>
      </c>
      <c r="F1492" s="439">
        <v>20500000</v>
      </c>
      <c r="G1492" s="439">
        <v>677000000</v>
      </c>
      <c r="H1492" s="667"/>
      <c r="I1492" s="692" t="s">
        <v>1790</v>
      </c>
      <c r="J1492" s="692"/>
      <c r="K1492" s="693"/>
      <c r="L1492" s="591" t="s">
        <v>4403</v>
      </c>
      <c r="M1492" s="980">
        <f t="shared" si="69"/>
        <v>656500000</v>
      </c>
      <c r="N1492" s="980">
        <f t="shared" si="70"/>
        <v>20500000</v>
      </c>
      <c r="O1492" s="980">
        <f t="shared" si="71"/>
        <v>677000000</v>
      </c>
      <c r="P1492" s="667"/>
      <c r="Q1492" s="667"/>
      <c r="R1492" s="667"/>
      <c r="S1492" s="667"/>
      <c r="T1492" s="667"/>
      <c r="U1492" s="667"/>
      <c r="V1492" s="667"/>
      <c r="W1492" s="667"/>
      <c r="X1492" s="667"/>
      <c r="Y1492" s="667"/>
      <c r="Z1492" s="667"/>
      <c r="AA1492" s="667"/>
      <c r="AB1492" s="667"/>
      <c r="AC1492" s="667"/>
      <c r="AD1492" s="667"/>
      <c r="AE1492" s="667"/>
      <c r="AF1492" s="667"/>
      <c r="AG1492" s="667"/>
      <c r="AH1492" s="667"/>
      <c r="AI1492" s="667"/>
      <c r="AJ1492" s="667"/>
      <c r="AK1492" s="668"/>
      <c r="AL1492" s="668"/>
      <c r="AM1492" s="668"/>
      <c r="AN1492" s="668"/>
      <c r="AO1492" s="668"/>
      <c r="AP1492" s="668"/>
      <c r="AQ1492" s="668"/>
      <c r="AR1492" s="668"/>
      <c r="AS1492" s="668"/>
      <c r="AT1492" s="668"/>
      <c r="AU1492" s="668"/>
      <c r="AV1492" s="668"/>
      <c r="AW1492" s="668"/>
      <c r="AX1492" s="668"/>
      <c r="AY1492" s="668"/>
      <c r="AZ1492" s="668"/>
      <c r="BA1492" s="668"/>
      <c r="BB1492" s="668"/>
      <c r="BC1492" s="668"/>
      <c r="BD1492" s="668"/>
      <c r="BE1492" s="668"/>
      <c r="BF1492" s="668"/>
      <c r="BG1492" s="668"/>
      <c r="BH1492" s="668"/>
      <c r="BI1492" s="668"/>
      <c r="BJ1492" s="668"/>
      <c r="BK1492" s="668"/>
      <c r="BL1492" s="668"/>
      <c r="BM1492" s="668"/>
      <c r="BN1492" s="668"/>
      <c r="BO1492" s="668"/>
      <c r="BP1492" s="668"/>
      <c r="BQ1492" s="668"/>
      <c r="BR1492" s="668"/>
      <c r="BS1492" s="668"/>
      <c r="BT1492" s="668"/>
      <c r="BU1492" s="668"/>
      <c r="BV1492" s="668"/>
      <c r="BW1492" s="668"/>
      <c r="BX1492" s="668"/>
      <c r="BY1492" s="668"/>
      <c r="BZ1492" s="668"/>
      <c r="CA1492" s="668"/>
      <c r="CB1492" s="668"/>
      <c r="CC1492" s="668"/>
      <c r="CD1492" s="668"/>
      <c r="CE1492" s="668"/>
      <c r="CF1492" s="668"/>
      <c r="CG1492" s="668"/>
      <c r="CH1492" s="668"/>
      <c r="CI1492" s="668"/>
      <c r="CJ1492" s="668"/>
      <c r="CK1492" s="668"/>
      <c r="CL1492" s="668"/>
      <c r="CM1492" s="668"/>
      <c r="CN1492" s="668"/>
      <c r="CO1492" s="668"/>
      <c r="CP1492" s="668"/>
      <c r="CQ1492" s="668"/>
      <c r="CR1492" s="668"/>
      <c r="CS1492" s="668"/>
      <c r="CT1492" s="668"/>
      <c r="CU1492" s="668"/>
      <c r="CV1492" s="668"/>
      <c r="CW1492" s="668"/>
      <c r="CX1492" s="668"/>
      <c r="CY1492" s="668"/>
      <c r="CZ1492" s="668"/>
      <c r="DA1492" s="668"/>
      <c r="DB1492" s="668"/>
      <c r="DC1492" s="668"/>
      <c r="DD1492" s="668"/>
      <c r="DE1492" s="668"/>
      <c r="DF1492" s="668"/>
      <c r="DG1492" s="668"/>
      <c r="DH1492" s="668"/>
      <c r="DI1492" s="668"/>
      <c r="DJ1492" s="668"/>
      <c r="DK1492" s="668"/>
      <c r="DL1492" s="668"/>
      <c r="DM1492" s="668"/>
      <c r="DN1492" s="668"/>
      <c r="DO1492" s="668"/>
      <c r="DP1492" s="668"/>
      <c r="DQ1492" s="668"/>
      <c r="DR1492" s="668"/>
      <c r="DS1492" s="668"/>
      <c r="DT1492" s="668"/>
      <c r="DU1492" s="668"/>
      <c r="DV1492" s="668"/>
      <c r="DW1492" s="668"/>
      <c r="DX1492" s="668"/>
      <c r="DY1492" s="668"/>
      <c r="DZ1492" s="668"/>
      <c r="EA1492" s="668"/>
      <c r="EB1492" s="668"/>
      <c r="EC1492" s="668"/>
      <c r="ED1492" s="668"/>
      <c r="EE1492" s="668"/>
      <c r="EF1492" s="668"/>
      <c r="EG1492" s="668"/>
      <c r="EH1492" s="668"/>
      <c r="EI1492" s="668"/>
      <c r="EJ1492" s="668"/>
      <c r="EK1492" s="668"/>
      <c r="EL1492" s="668"/>
      <c r="EM1492" s="668"/>
      <c r="EN1492" s="668"/>
      <c r="EO1492" s="668"/>
      <c r="EP1492" s="668"/>
      <c r="EQ1492" s="668"/>
      <c r="ER1492" s="668"/>
      <c r="ES1492" s="668"/>
      <c r="ET1492" s="668"/>
      <c r="EU1492" s="668"/>
      <c r="EV1492" s="668"/>
      <c r="EW1492" s="668"/>
      <c r="EX1492" s="668"/>
      <c r="EY1492" s="668"/>
      <c r="EZ1492" s="668"/>
      <c r="FA1492" s="668"/>
      <c r="FB1492" s="668"/>
      <c r="FC1492" s="668"/>
      <c r="FD1492" s="668"/>
      <c r="FE1492" s="668"/>
      <c r="FF1492" s="668"/>
    </row>
    <row r="1493" spans="1:162" s="740" customFormat="1" ht="24" customHeight="1" thickTop="1">
      <c r="A1493" s="440"/>
      <c r="B1493" s="441" t="s">
        <v>592</v>
      </c>
      <c r="C1493" s="441"/>
      <c r="D1493" s="442" t="s">
        <v>593</v>
      </c>
      <c r="E1493" s="444">
        <v>284961700</v>
      </c>
      <c r="F1493" s="444">
        <v>10500000</v>
      </c>
      <c r="G1493" s="443">
        <v>295461700</v>
      </c>
      <c r="H1493" s="667"/>
      <c r="I1493" s="706"/>
      <c r="J1493" s="707" t="s">
        <v>592</v>
      </c>
      <c r="K1493" s="707"/>
      <c r="L1493" s="594" t="s">
        <v>3729</v>
      </c>
      <c r="M1493" s="986">
        <f t="shared" si="69"/>
        <v>284961700</v>
      </c>
      <c r="N1493" s="986">
        <f t="shared" si="70"/>
        <v>10500000</v>
      </c>
      <c r="O1493" s="986">
        <f t="shared" si="71"/>
        <v>295461700</v>
      </c>
      <c r="P1493" s="667"/>
      <c r="Q1493" s="667"/>
      <c r="R1493" s="667"/>
      <c r="S1493" s="667"/>
      <c r="T1493" s="667"/>
      <c r="U1493" s="667"/>
      <c r="V1493" s="667"/>
      <c r="W1493" s="667"/>
      <c r="X1493" s="667"/>
      <c r="Y1493" s="667"/>
      <c r="Z1493" s="667"/>
      <c r="AA1493" s="667"/>
      <c r="AB1493" s="667"/>
      <c r="AC1493" s="667"/>
      <c r="AD1493" s="667"/>
      <c r="AE1493" s="667"/>
      <c r="AF1493" s="667"/>
      <c r="AG1493" s="667"/>
      <c r="AH1493" s="667"/>
      <c r="AI1493" s="667"/>
      <c r="AJ1493" s="667"/>
      <c r="AK1493" s="668"/>
      <c r="AL1493" s="668"/>
      <c r="AM1493" s="668"/>
      <c r="AN1493" s="668"/>
      <c r="AO1493" s="668"/>
      <c r="AP1493" s="668"/>
      <c r="AQ1493" s="668"/>
      <c r="AR1493" s="668"/>
      <c r="AS1493" s="668"/>
      <c r="AT1493" s="668"/>
      <c r="AU1493" s="668"/>
      <c r="AV1493" s="668"/>
      <c r="AW1493" s="668"/>
      <c r="AX1493" s="668"/>
      <c r="AY1493" s="668"/>
      <c r="AZ1493" s="668"/>
      <c r="BA1493" s="668"/>
      <c r="BB1493" s="668"/>
      <c r="BC1493" s="668"/>
      <c r="BD1493" s="668"/>
      <c r="BE1493" s="668"/>
      <c r="BF1493" s="668"/>
      <c r="BG1493" s="668"/>
      <c r="BH1493" s="668"/>
      <c r="BI1493" s="668"/>
      <c r="BJ1493" s="668"/>
      <c r="BK1493" s="668"/>
      <c r="BL1493" s="668"/>
      <c r="BM1493" s="668"/>
      <c r="BN1493" s="668"/>
      <c r="BO1493" s="668"/>
      <c r="BP1493" s="668"/>
      <c r="BQ1493" s="668"/>
      <c r="BR1493" s="668"/>
      <c r="BS1493" s="668"/>
      <c r="BT1493" s="668"/>
      <c r="BU1493" s="668"/>
      <c r="BV1493" s="668"/>
      <c r="BW1493" s="668"/>
      <c r="BX1493" s="668"/>
      <c r="BY1493" s="668"/>
      <c r="BZ1493" s="668"/>
      <c r="CA1493" s="668"/>
      <c r="CB1493" s="668"/>
      <c r="CC1493" s="668"/>
      <c r="CD1493" s="668"/>
      <c r="CE1493" s="668"/>
      <c r="CF1493" s="668"/>
      <c r="CG1493" s="668"/>
      <c r="CH1493" s="668"/>
      <c r="CI1493" s="668"/>
      <c r="CJ1493" s="668"/>
      <c r="CK1493" s="668"/>
      <c r="CL1493" s="668"/>
      <c r="CM1493" s="668"/>
      <c r="CN1493" s="668"/>
      <c r="CO1493" s="668"/>
      <c r="CP1493" s="668"/>
      <c r="CQ1493" s="668"/>
      <c r="CR1493" s="668"/>
      <c r="CS1493" s="668"/>
      <c r="CT1493" s="668"/>
      <c r="CU1493" s="668"/>
      <c r="CV1493" s="668"/>
      <c r="CW1493" s="668"/>
      <c r="CX1493" s="668"/>
      <c r="CY1493" s="668"/>
      <c r="CZ1493" s="668"/>
      <c r="DA1493" s="668"/>
      <c r="DB1493" s="668"/>
      <c r="DC1493" s="668"/>
      <c r="DD1493" s="668"/>
      <c r="DE1493" s="668"/>
      <c r="DF1493" s="668"/>
      <c r="DG1493" s="668"/>
      <c r="DH1493" s="668"/>
      <c r="DI1493" s="668"/>
      <c r="DJ1493" s="668"/>
      <c r="DK1493" s="668"/>
      <c r="DL1493" s="668"/>
      <c r="DM1493" s="668"/>
      <c r="DN1493" s="668"/>
      <c r="DO1493" s="668"/>
      <c r="DP1493" s="668"/>
      <c r="DQ1493" s="668"/>
      <c r="DR1493" s="668"/>
      <c r="DS1493" s="668"/>
      <c r="DT1493" s="668"/>
      <c r="DU1493" s="668"/>
      <c r="DV1493" s="668"/>
      <c r="DW1493" s="668"/>
      <c r="DX1493" s="668"/>
      <c r="DY1493" s="668"/>
      <c r="DZ1493" s="668"/>
      <c r="EA1493" s="668"/>
      <c r="EB1493" s="668"/>
      <c r="EC1493" s="668"/>
      <c r="ED1493" s="668"/>
      <c r="EE1493" s="668"/>
      <c r="EF1493" s="668"/>
      <c r="EG1493" s="668"/>
      <c r="EH1493" s="668"/>
      <c r="EI1493" s="668"/>
      <c r="EJ1493" s="668"/>
      <c r="EK1493" s="668"/>
      <c r="EL1493" s="668"/>
      <c r="EM1493" s="668"/>
      <c r="EN1493" s="668"/>
      <c r="EO1493" s="668"/>
      <c r="EP1493" s="668"/>
      <c r="EQ1493" s="668"/>
      <c r="ER1493" s="668"/>
      <c r="ES1493" s="668"/>
      <c r="ET1493" s="668"/>
      <c r="EU1493" s="668"/>
      <c r="EV1493" s="668"/>
      <c r="EW1493" s="668"/>
      <c r="EX1493" s="668"/>
      <c r="EY1493" s="668"/>
      <c r="EZ1493" s="668"/>
      <c r="FA1493" s="668"/>
      <c r="FB1493" s="668"/>
      <c r="FC1493" s="668"/>
      <c r="FD1493" s="668"/>
      <c r="FE1493" s="668"/>
      <c r="FF1493" s="668"/>
    </row>
    <row r="1494" spans="1:162" s="672" customFormat="1" ht="24" customHeight="1">
      <c r="A1494" s="415"/>
      <c r="B1494" s="414"/>
      <c r="C1494" s="414" t="s">
        <v>592</v>
      </c>
      <c r="D1494" s="416" t="s">
        <v>594</v>
      </c>
      <c r="E1494" s="445">
        <v>284961700</v>
      </c>
      <c r="F1494" s="445">
        <v>10500000</v>
      </c>
      <c r="G1494" s="417">
        <v>295461700</v>
      </c>
      <c r="H1494" s="667"/>
      <c r="I1494" s="666"/>
      <c r="J1494" s="665"/>
      <c r="K1494" s="665" t="s">
        <v>592</v>
      </c>
      <c r="L1494" s="585" t="s">
        <v>3327</v>
      </c>
      <c r="M1494" s="981">
        <f t="shared" si="69"/>
        <v>284961700</v>
      </c>
      <c r="N1494" s="981">
        <f t="shared" si="70"/>
        <v>10500000</v>
      </c>
      <c r="O1494" s="981">
        <f t="shared" si="71"/>
        <v>295461700</v>
      </c>
      <c r="P1494" s="667"/>
      <c r="Q1494" s="667"/>
      <c r="R1494" s="667"/>
      <c r="S1494" s="667"/>
      <c r="T1494" s="667"/>
      <c r="U1494" s="667"/>
      <c r="V1494" s="667"/>
      <c r="W1494" s="667"/>
      <c r="X1494" s="667"/>
      <c r="Y1494" s="667"/>
      <c r="Z1494" s="667"/>
      <c r="AA1494" s="667"/>
      <c r="AB1494" s="667"/>
      <c r="AC1494" s="667"/>
      <c r="AD1494" s="667"/>
      <c r="AE1494" s="667"/>
      <c r="AF1494" s="667"/>
      <c r="AG1494" s="667"/>
      <c r="AH1494" s="667"/>
      <c r="AI1494" s="667"/>
      <c r="AJ1494" s="667"/>
      <c r="AK1494" s="668"/>
      <c r="AL1494" s="668"/>
      <c r="AM1494" s="668"/>
      <c r="AN1494" s="668"/>
      <c r="AO1494" s="668"/>
      <c r="AP1494" s="668"/>
      <c r="AQ1494" s="668"/>
      <c r="AR1494" s="668"/>
      <c r="AS1494" s="668"/>
      <c r="AT1494" s="668"/>
      <c r="AU1494" s="668"/>
      <c r="AV1494" s="668"/>
      <c r="AW1494" s="668"/>
      <c r="AX1494" s="668"/>
      <c r="AY1494" s="668"/>
      <c r="AZ1494" s="668"/>
      <c r="BA1494" s="668"/>
      <c r="BB1494" s="668"/>
      <c r="BC1494" s="668"/>
      <c r="BD1494" s="668"/>
      <c r="BE1494" s="668"/>
      <c r="BF1494" s="668"/>
      <c r="BG1494" s="668"/>
      <c r="BH1494" s="668"/>
      <c r="BI1494" s="668"/>
      <c r="BJ1494" s="668"/>
      <c r="BK1494" s="668"/>
      <c r="BL1494" s="668"/>
      <c r="BM1494" s="668"/>
      <c r="BN1494" s="668"/>
      <c r="BO1494" s="668"/>
      <c r="BP1494" s="668"/>
      <c r="BQ1494" s="668"/>
      <c r="BR1494" s="668"/>
      <c r="BS1494" s="668"/>
      <c r="BT1494" s="668"/>
      <c r="BU1494" s="668"/>
      <c r="BV1494" s="668"/>
      <c r="BW1494" s="668"/>
      <c r="BX1494" s="668"/>
      <c r="BY1494" s="668"/>
      <c r="BZ1494" s="668"/>
      <c r="CA1494" s="668"/>
      <c r="CB1494" s="668"/>
      <c r="CC1494" s="668"/>
      <c r="CD1494" s="668"/>
      <c r="CE1494" s="668"/>
      <c r="CF1494" s="668"/>
      <c r="CG1494" s="668"/>
      <c r="CH1494" s="668"/>
      <c r="CI1494" s="668"/>
      <c r="CJ1494" s="668"/>
      <c r="CK1494" s="668"/>
      <c r="CL1494" s="668"/>
      <c r="CM1494" s="668"/>
      <c r="CN1494" s="668"/>
      <c r="CO1494" s="668"/>
      <c r="CP1494" s="668"/>
      <c r="CQ1494" s="668"/>
      <c r="CR1494" s="668"/>
      <c r="CS1494" s="668"/>
      <c r="CT1494" s="668"/>
      <c r="CU1494" s="668"/>
      <c r="CV1494" s="668"/>
      <c r="CW1494" s="668"/>
      <c r="CX1494" s="668"/>
      <c r="CY1494" s="668"/>
      <c r="CZ1494" s="668"/>
      <c r="DA1494" s="668"/>
      <c r="DB1494" s="668"/>
      <c r="DC1494" s="668"/>
      <c r="DD1494" s="668"/>
      <c r="DE1494" s="668"/>
      <c r="DF1494" s="668"/>
      <c r="DG1494" s="668"/>
      <c r="DH1494" s="668"/>
      <c r="DI1494" s="668"/>
      <c r="DJ1494" s="668"/>
      <c r="DK1494" s="668"/>
      <c r="DL1494" s="668"/>
      <c r="DM1494" s="668"/>
      <c r="DN1494" s="668"/>
      <c r="DO1494" s="668"/>
      <c r="DP1494" s="668"/>
      <c r="DQ1494" s="668"/>
      <c r="DR1494" s="668"/>
      <c r="DS1494" s="668"/>
      <c r="DT1494" s="668"/>
      <c r="DU1494" s="668"/>
      <c r="DV1494" s="668"/>
      <c r="DW1494" s="668"/>
      <c r="DX1494" s="668"/>
      <c r="DY1494" s="668"/>
      <c r="DZ1494" s="668"/>
      <c r="EA1494" s="668"/>
      <c r="EB1494" s="668"/>
      <c r="EC1494" s="668"/>
      <c r="ED1494" s="668"/>
      <c r="EE1494" s="668"/>
      <c r="EF1494" s="668"/>
      <c r="EG1494" s="668"/>
      <c r="EH1494" s="668"/>
      <c r="EI1494" s="668"/>
      <c r="EJ1494" s="668"/>
      <c r="EK1494" s="668"/>
      <c r="EL1494" s="668"/>
      <c r="EM1494" s="668"/>
      <c r="EN1494" s="668"/>
      <c r="EO1494" s="668"/>
      <c r="EP1494" s="668"/>
      <c r="EQ1494" s="668"/>
      <c r="ER1494" s="668"/>
      <c r="ES1494" s="668"/>
      <c r="ET1494" s="668"/>
      <c r="EU1494" s="668"/>
      <c r="EV1494" s="668"/>
      <c r="EW1494" s="668"/>
      <c r="EX1494" s="668"/>
      <c r="EY1494" s="668"/>
      <c r="EZ1494" s="668"/>
      <c r="FA1494" s="668"/>
      <c r="FB1494" s="668"/>
      <c r="FC1494" s="668"/>
      <c r="FD1494" s="668"/>
      <c r="FE1494" s="668"/>
      <c r="FF1494" s="668"/>
    </row>
    <row r="1495" spans="1:162" s="668" customFormat="1" ht="24" customHeight="1">
      <c r="A1495" s="414"/>
      <c r="B1495" s="414" t="s">
        <v>599</v>
      </c>
      <c r="C1495" s="415"/>
      <c r="D1495" s="416" t="s">
        <v>1031</v>
      </c>
      <c r="E1495" s="445">
        <v>309313900</v>
      </c>
      <c r="F1495" s="445">
        <v>10000000</v>
      </c>
      <c r="G1495" s="417">
        <v>319313900</v>
      </c>
      <c r="H1495" s="667"/>
      <c r="I1495" s="665"/>
      <c r="J1495" s="665" t="s">
        <v>599</v>
      </c>
      <c r="K1495" s="666"/>
      <c r="L1495" s="585" t="s">
        <v>4359</v>
      </c>
      <c r="M1495" s="981">
        <f t="shared" si="69"/>
        <v>309313900</v>
      </c>
      <c r="N1495" s="981">
        <f t="shared" si="70"/>
        <v>10000000</v>
      </c>
      <c r="O1495" s="981">
        <f t="shared" si="71"/>
        <v>319313900</v>
      </c>
      <c r="P1495" s="667"/>
      <c r="Q1495" s="667"/>
      <c r="R1495" s="667"/>
      <c r="S1495" s="667"/>
      <c r="T1495" s="667"/>
      <c r="U1495" s="667"/>
      <c r="V1495" s="667"/>
      <c r="W1495" s="667"/>
      <c r="X1495" s="667"/>
      <c r="Y1495" s="667"/>
      <c r="Z1495" s="667"/>
      <c r="AA1495" s="667"/>
      <c r="AB1495" s="667"/>
      <c r="AC1495" s="667"/>
      <c r="AD1495" s="667"/>
      <c r="AE1495" s="667"/>
      <c r="AF1495" s="667"/>
      <c r="AG1495" s="667"/>
      <c r="AH1495" s="667"/>
      <c r="AI1495" s="667"/>
      <c r="AJ1495" s="667"/>
    </row>
    <row r="1496" spans="1:162" s="668" customFormat="1" ht="24" customHeight="1">
      <c r="A1496" s="386"/>
      <c r="B1496" s="386"/>
      <c r="C1496" s="387" t="s">
        <v>592</v>
      </c>
      <c r="D1496" s="398" t="s">
        <v>1032</v>
      </c>
      <c r="E1496" s="381">
        <v>249576200</v>
      </c>
      <c r="F1496" s="381">
        <v>9000000</v>
      </c>
      <c r="G1496" s="417">
        <v>258576200</v>
      </c>
      <c r="H1496" s="667"/>
      <c r="I1496" s="708"/>
      <c r="J1496" s="708"/>
      <c r="K1496" s="709" t="s">
        <v>592</v>
      </c>
      <c r="L1496" s="964" t="s">
        <v>4339</v>
      </c>
      <c r="M1496" s="981">
        <f t="shared" si="69"/>
        <v>249576200</v>
      </c>
      <c r="N1496" s="981">
        <f t="shared" si="70"/>
        <v>9000000</v>
      </c>
      <c r="O1496" s="981">
        <f t="shared" si="71"/>
        <v>258576200</v>
      </c>
      <c r="P1496" s="667"/>
      <c r="Q1496" s="667"/>
      <c r="R1496" s="667"/>
      <c r="S1496" s="667"/>
      <c r="T1496" s="667"/>
      <c r="U1496" s="667"/>
      <c r="V1496" s="667"/>
      <c r="W1496" s="667"/>
      <c r="X1496" s="667"/>
      <c r="Y1496" s="667"/>
      <c r="Z1496" s="667"/>
      <c r="AA1496" s="667"/>
      <c r="AB1496" s="667"/>
      <c r="AC1496" s="667"/>
      <c r="AD1496" s="667"/>
      <c r="AE1496" s="667"/>
      <c r="AF1496" s="667"/>
      <c r="AG1496" s="667"/>
      <c r="AH1496" s="667"/>
      <c r="AI1496" s="667"/>
      <c r="AJ1496" s="667"/>
    </row>
    <row r="1497" spans="1:162" s="668" customFormat="1" ht="24" customHeight="1">
      <c r="A1497" s="386"/>
      <c r="B1497" s="386"/>
      <c r="C1497" s="387" t="s">
        <v>595</v>
      </c>
      <c r="D1497" s="398" t="s">
        <v>1704</v>
      </c>
      <c r="E1497" s="381">
        <v>59737700</v>
      </c>
      <c r="F1497" s="381">
        <v>1000000</v>
      </c>
      <c r="G1497" s="417">
        <v>60737700</v>
      </c>
      <c r="H1497" s="667"/>
      <c r="I1497" s="708"/>
      <c r="J1497" s="708"/>
      <c r="K1497" s="709" t="s">
        <v>595</v>
      </c>
      <c r="L1497" s="586" t="s">
        <v>4378</v>
      </c>
      <c r="M1497" s="981">
        <f t="shared" si="69"/>
        <v>59737700</v>
      </c>
      <c r="N1497" s="981">
        <f t="shared" si="70"/>
        <v>1000000</v>
      </c>
      <c r="O1497" s="981">
        <f t="shared" si="71"/>
        <v>60737700</v>
      </c>
      <c r="P1497" s="667"/>
      <c r="Q1497" s="667"/>
      <c r="R1497" s="667"/>
      <c r="S1497" s="667"/>
      <c r="T1497" s="667"/>
      <c r="U1497" s="667"/>
      <c r="V1497" s="667"/>
      <c r="W1497" s="667"/>
      <c r="X1497" s="667"/>
      <c r="Y1497" s="667"/>
      <c r="Z1497" s="667"/>
      <c r="AA1497" s="667"/>
      <c r="AB1497" s="667"/>
      <c r="AC1497" s="667"/>
      <c r="AD1497" s="667"/>
      <c r="AE1497" s="667"/>
      <c r="AF1497" s="667"/>
      <c r="AG1497" s="667"/>
      <c r="AH1497" s="667"/>
      <c r="AI1497" s="667"/>
      <c r="AJ1497" s="667"/>
    </row>
    <row r="1498" spans="1:162" s="668" customFormat="1" ht="24" customHeight="1">
      <c r="A1498" s="386"/>
      <c r="B1498" s="386" t="s">
        <v>603</v>
      </c>
      <c r="C1498" s="387"/>
      <c r="D1498" s="398" t="s">
        <v>962</v>
      </c>
      <c r="E1498" s="381">
        <v>29168800</v>
      </c>
      <c r="F1498" s="381">
        <v>0</v>
      </c>
      <c r="G1498" s="417">
        <v>29168800</v>
      </c>
      <c r="H1498" s="667"/>
      <c r="I1498" s="708"/>
      <c r="J1498" s="708" t="s">
        <v>603</v>
      </c>
      <c r="K1498" s="709"/>
      <c r="L1498" s="595" t="s">
        <v>3426</v>
      </c>
      <c r="M1498" s="981">
        <f t="shared" si="69"/>
        <v>29168800</v>
      </c>
      <c r="N1498" s="981">
        <f t="shared" si="70"/>
        <v>0</v>
      </c>
      <c r="O1498" s="981">
        <f t="shared" si="71"/>
        <v>29168800</v>
      </c>
      <c r="P1498" s="667"/>
      <c r="Q1498" s="667"/>
      <c r="R1498" s="667"/>
      <c r="S1498" s="667"/>
      <c r="T1498" s="667"/>
      <c r="U1498" s="667"/>
      <c r="V1498" s="667"/>
      <c r="W1498" s="667"/>
      <c r="X1498" s="667"/>
      <c r="Y1498" s="667"/>
      <c r="Z1498" s="667"/>
      <c r="AA1498" s="667"/>
      <c r="AB1498" s="667"/>
      <c r="AC1498" s="667"/>
      <c r="AD1498" s="667"/>
      <c r="AE1498" s="667"/>
      <c r="AF1498" s="667"/>
      <c r="AG1498" s="667"/>
      <c r="AH1498" s="667"/>
      <c r="AI1498" s="667"/>
      <c r="AJ1498" s="667"/>
    </row>
    <row r="1499" spans="1:162" s="668" customFormat="1" ht="24" customHeight="1">
      <c r="A1499" s="386"/>
      <c r="B1499" s="386"/>
      <c r="C1499" s="387" t="s">
        <v>592</v>
      </c>
      <c r="D1499" s="398" t="s">
        <v>745</v>
      </c>
      <c r="E1499" s="381">
        <v>29168800</v>
      </c>
      <c r="F1499" s="381">
        <v>0</v>
      </c>
      <c r="G1499" s="417">
        <v>29168800</v>
      </c>
      <c r="H1499" s="667"/>
      <c r="I1499" s="708"/>
      <c r="J1499" s="708"/>
      <c r="K1499" s="709" t="s">
        <v>592</v>
      </c>
      <c r="L1499" s="595" t="s">
        <v>3427</v>
      </c>
      <c r="M1499" s="981">
        <f t="shared" si="69"/>
        <v>29168800</v>
      </c>
      <c r="N1499" s="981">
        <f t="shared" si="70"/>
        <v>0</v>
      </c>
      <c r="O1499" s="981">
        <f t="shared" si="71"/>
        <v>29168800</v>
      </c>
      <c r="P1499" s="667"/>
      <c r="Q1499" s="667"/>
      <c r="R1499" s="667"/>
      <c r="S1499" s="667"/>
      <c r="T1499" s="667"/>
      <c r="U1499" s="667"/>
      <c r="V1499" s="667"/>
      <c r="W1499" s="667"/>
      <c r="X1499" s="667"/>
      <c r="Y1499" s="667"/>
      <c r="Z1499" s="667"/>
      <c r="AA1499" s="667"/>
      <c r="AB1499" s="667"/>
      <c r="AC1499" s="667"/>
      <c r="AD1499" s="667"/>
      <c r="AE1499" s="667"/>
      <c r="AF1499" s="667"/>
      <c r="AG1499" s="667"/>
      <c r="AH1499" s="667"/>
      <c r="AI1499" s="667"/>
      <c r="AJ1499" s="667"/>
    </row>
    <row r="1500" spans="1:162" s="668" customFormat="1" ht="24" customHeight="1">
      <c r="A1500" s="386"/>
      <c r="B1500" s="386" t="s">
        <v>606</v>
      </c>
      <c r="C1500" s="387"/>
      <c r="D1500" s="398" t="s">
        <v>1707</v>
      </c>
      <c r="E1500" s="381">
        <v>33055600</v>
      </c>
      <c r="F1500" s="381">
        <v>0</v>
      </c>
      <c r="G1500" s="417">
        <v>33055600</v>
      </c>
      <c r="H1500" s="667"/>
      <c r="I1500" s="708"/>
      <c r="J1500" s="708" t="s">
        <v>606</v>
      </c>
      <c r="K1500" s="709"/>
      <c r="L1500" s="595" t="s">
        <v>4333</v>
      </c>
      <c r="M1500" s="981">
        <f t="shared" si="69"/>
        <v>33055600</v>
      </c>
      <c r="N1500" s="981">
        <f t="shared" si="70"/>
        <v>0</v>
      </c>
      <c r="O1500" s="981">
        <f t="shared" si="71"/>
        <v>33055600</v>
      </c>
      <c r="P1500" s="667"/>
      <c r="Q1500" s="667"/>
      <c r="R1500" s="667"/>
      <c r="S1500" s="667"/>
      <c r="T1500" s="667"/>
      <c r="U1500" s="667"/>
      <c r="V1500" s="667"/>
      <c r="W1500" s="667"/>
      <c r="X1500" s="667"/>
      <c r="Y1500" s="667"/>
      <c r="Z1500" s="667"/>
      <c r="AA1500" s="667"/>
      <c r="AB1500" s="667"/>
      <c r="AC1500" s="667"/>
      <c r="AD1500" s="667"/>
      <c r="AE1500" s="667"/>
      <c r="AF1500" s="667"/>
      <c r="AG1500" s="667"/>
      <c r="AH1500" s="667"/>
      <c r="AI1500" s="667"/>
      <c r="AJ1500" s="667"/>
    </row>
    <row r="1501" spans="1:162" s="668" customFormat="1" ht="24" customHeight="1">
      <c r="A1501" s="386"/>
      <c r="B1501" s="386"/>
      <c r="C1501" s="387" t="s">
        <v>592</v>
      </c>
      <c r="D1501" s="447" t="s">
        <v>1792</v>
      </c>
      <c r="E1501" s="381">
        <v>33055600</v>
      </c>
      <c r="F1501" s="381">
        <v>0</v>
      </c>
      <c r="G1501" s="417">
        <v>33055600</v>
      </c>
      <c r="H1501" s="667"/>
      <c r="I1501" s="708"/>
      <c r="J1501" s="708"/>
      <c r="K1501" s="709" t="s">
        <v>592</v>
      </c>
      <c r="L1501" s="595" t="s">
        <v>4404</v>
      </c>
      <c r="M1501" s="981">
        <f t="shared" si="69"/>
        <v>33055600</v>
      </c>
      <c r="N1501" s="981">
        <f t="shared" si="70"/>
        <v>0</v>
      </c>
      <c r="O1501" s="981">
        <f t="shared" si="71"/>
        <v>33055600</v>
      </c>
      <c r="P1501" s="667"/>
      <c r="Q1501" s="667"/>
      <c r="R1501" s="667"/>
      <c r="S1501" s="667"/>
      <c r="T1501" s="667"/>
      <c r="U1501" s="667"/>
      <c r="V1501" s="667"/>
      <c r="W1501" s="667"/>
      <c r="X1501" s="667"/>
      <c r="Y1501" s="667"/>
      <c r="Z1501" s="667"/>
      <c r="AA1501" s="667"/>
      <c r="AB1501" s="667"/>
      <c r="AC1501" s="667"/>
      <c r="AD1501" s="667"/>
      <c r="AE1501" s="667"/>
      <c r="AF1501" s="667"/>
      <c r="AG1501" s="667"/>
      <c r="AH1501" s="667"/>
      <c r="AI1501" s="667"/>
      <c r="AJ1501" s="667"/>
    </row>
    <row r="1502" spans="1:162" s="678" customFormat="1" ht="24" customHeight="1" thickBot="1">
      <c r="A1502" s="394" t="s">
        <v>1793</v>
      </c>
      <c r="B1502" s="394"/>
      <c r="C1502" s="395"/>
      <c r="D1502" s="399" t="s">
        <v>1794</v>
      </c>
      <c r="E1502" s="393">
        <v>673800000</v>
      </c>
      <c r="F1502" s="393">
        <v>26300000</v>
      </c>
      <c r="G1502" s="439">
        <v>700100000</v>
      </c>
      <c r="H1502" s="667"/>
      <c r="I1502" s="710" t="s">
        <v>1793</v>
      </c>
      <c r="J1502" s="710"/>
      <c r="K1502" s="711"/>
      <c r="L1502" s="596" t="s">
        <v>4405</v>
      </c>
      <c r="M1502" s="980">
        <f t="shared" si="69"/>
        <v>673800000</v>
      </c>
      <c r="N1502" s="980">
        <f t="shared" si="70"/>
        <v>26300000</v>
      </c>
      <c r="O1502" s="980">
        <f t="shared" si="71"/>
        <v>700100000</v>
      </c>
      <c r="P1502" s="667"/>
      <c r="Q1502" s="667"/>
      <c r="R1502" s="667"/>
      <c r="S1502" s="667"/>
      <c r="T1502" s="667"/>
      <c r="U1502" s="667"/>
      <c r="V1502" s="667"/>
      <c r="W1502" s="667"/>
      <c r="X1502" s="667"/>
      <c r="Y1502" s="667"/>
      <c r="Z1502" s="667"/>
      <c r="AA1502" s="667"/>
      <c r="AB1502" s="667"/>
      <c r="AC1502" s="667"/>
      <c r="AD1502" s="667"/>
      <c r="AE1502" s="667"/>
      <c r="AF1502" s="667"/>
      <c r="AG1502" s="667"/>
      <c r="AH1502" s="667"/>
      <c r="AI1502" s="667"/>
      <c r="AJ1502" s="667"/>
      <c r="AK1502" s="668"/>
      <c r="AL1502" s="668"/>
      <c r="AM1502" s="668"/>
      <c r="AN1502" s="668"/>
      <c r="AO1502" s="668"/>
      <c r="AP1502" s="668"/>
      <c r="AQ1502" s="668"/>
      <c r="AR1502" s="668"/>
      <c r="AS1502" s="668"/>
      <c r="AT1502" s="668"/>
      <c r="AU1502" s="668"/>
      <c r="AV1502" s="668"/>
      <c r="AW1502" s="668"/>
      <c r="AX1502" s="668"/>
      <c r="AY1502" s="668"/>
      <c r="AZ1502" s="668"/>
      <c r="BA1502" s="668"/>
      <c r="BB1502" s="668"/>
      <c r="BC1502" s="668"/>
      <c r="BD1502" s="668"/>
      <c r="BE1502" s="668"/>
      <c r="BF1502" s="668"/>
      <c r="BG1502" s="668"/>
      <c r="BH1502" s="668"/>
      <c r="BI1502" s="668"/>
      <c r="BJ1502" s="668"/>
      <c r="BK1502" s="668"/>
      <c r="BL1502" s="668"/>
      <c r="BM1502" s="668"/>
      <c r="BN1502" s="668"/>
      <c r="BO1502" s="668"/>
      <c r="BP1502" s="668"/>
      <c r="BQ1502" s="668"/>
      <c r="BR1502" s="668"/>
      <c r="BS1502" s="668"/>
      <c r="BT1502" s="668"/>
      <c r="BU1502" s="668"/>
      <c r="BV1502" s="668"/>
      <c r="BW1502" s="668"/>
      <c r="BX1502" s="668"/>
      <c r="BY1502" s="668"/>
      <c r="BZ1502" s="668"/>
      <c r="CA1502" s="668"/>
      <c r="CB1502" s="668"/>
      <c r="CC1502" s="668"/>
      <c r="CD1502" s="668"/>
      <c r="CE1502" s="668"/>
      <c r="CF1502" s="668"/>
      <c r="CG1502" s="668"/>
      <c r="CH1502" s="668"/>
      <c r="CI1502" s="668"/>
      <c r="CJ1502" s="668"/>
      <c r="CK1502" s="668"/>
      <c r="CL1502" s="668"/>
      <c r="CM1502" s="668"/>
      <c r="CN1502" s="668"/>
      <c r="CO1502" s="668"/>
      <c r="CP1502" s="668"/>
      <c r="CQ1502" s="668"/>
      <c r="CR1502" s="668"/>
      <c r="CS1502" s="668"/>
      <c r="CT1502" s="668"/>
      <c r="CU1502" s="668"/>
      <c r="CV1502" s="668"/>
      <c r="CW1502" s="668"/>
      <c r="CX1502" s="668"/>
      <c r="CY1502" s="668"/>
      <c r="CZ1502" s="668"/>
      <c r="DA1502" s="668"/>
      <c r="DB1502" s="668"/>
      <c r="DC1502" s="668"/>
      <c r="DD1502" s="668"/>
      <c r="DE1502" s="668"/>
      <c r="DF1502" s="668"/>
      <c r="DG1502" s="668"/>
      <c r="DH1502" s="668"/>
      <c r="DI1502" s="668"/>
      <c r="DJ1502" s="668"/>
      <c r="DK1502" s="668"/>
      <c r="DL1502" s="668"/>
      <c r="DM1502" s="668"/>
      <c r="DN1502" s="668"/>
      <c r="DO1502" s="668"/>
      <c r="DP1502" s="668"/>
      <c r="DQ1502" s="668"/>
      <c r="DR1502" s="668"/>
      <c r="DS1502" s="668"/>
      <c r="DT1502" s="668"/>
      <c r="DU1502" s="668"/>
      <c r="DV1502" s="668"/>
      <c r="DW1502" s="668"/>
      <c r="DX1502" s="668"/>
      <c r="DY1502" s="668"/>
      <c r="DZ1502" s="668"/>
      <c r="EA1502" s="668"/>
      <c r="EB1502" s="668"/>
      <c r="EC1502" s="668"/>
      <c r="ED1502" s="668"/>
      <c r="EE1502" s="668"/>
      <c r="EF1502" s="668"/>
      <c r="EG1502" s="668"/>
      <c r="EH1502" s="668"/>
      <c r="EI1502" s="668"/>
      <c r="EJ1502" s="668"/>
      <c r="EK1502" s="668"/>
      <c r="EL1502" s="668"/>
      <c r="EM1502" s="668"/>
      <c r="EN1502" s="668"/>
      <c r="EO1502" s="668"/>
      <c r="EP1502" s="668"/>
      <c r="EQ1502" s="668"/>
      <c r="ER1502" s="668"/>
      <c r="ES1502" s="668"/>
      <c r="ET1502" s="668"/>
      <c r="EU1502" s="668"/>
      <c r="EV1502" s="668"/>
      <c r="EW1502" s="668"/>
      <c r="EX1502" s="668"/>
      <c r="EY1502" s="668"/>
      <c r="EZ1502" s="668"/>
      <c r="FA1502" s="668"/>
      <c r="FB1502" s="668"/>
      <c r="FC1502" s="668"/>
      <c r="FD1502" s="668"/>
      <c r="FE1502" s="668"/>
      <c r="FF1502" s="668"/>
    </row>
    <row r="1503" spans="1:162" s="668" customFormat="1" ht="24" customHeight="1" thickTop="1">
      <c r="A1503" s="396"/>
      <c r="B1503" s="396" t="s">
        <v>592</v>
      </c>
      <c r="C1503" s="397"/>
      <c r="D1503" s="400" t="s">
        <v>593</v>
      </c>
      <c r="E1503" s="392">
        <v>185483000</v>
      </c>
      <c r="F1503" s="392">
        <v>18300000</v>
      </c>
      <c r="G1503" s="417">
        <v>203783000</v>
      </c>
      <c r="H1503" s="667"/>
      <c r="I1503" s="712"/>
      <c r="J1503" s="712" t="s">
        <v>592</v>
      </c>
      <c r="K1503" s="713"/>
      <c r="L1503" s="597" t="s">
        <v>3729</v>
      </c>
      <c r="M1503" s="981">
        <f t="shared" si="69"/>
        <v>185483000</v>
      </c>
      <c r="N1503" s="981">
        <f t="shared" si="70"/>
        <v>18300000</v>
      </c>
      <c r="O1503" s="981">
        <f t="shared" si="71"/>
        <v>203783000</v>
      </c>
      <c r="P1503" s="667"/>
      <c r="Q1503" s="667"/>
      <c r="R1503" s="667"/>
      <c r="S1503" s="667"/>
      <c r="T1503" s="667"/>
      <c r="U1503" s="667"/>
      <c r="V1503" s="667"/>
      <c r="W1503" s="667"/>
      <c r="X1503" s="667"/>
      <c r="Y1503" s="667"/>
      <c r="Z1503" s="667"/>
      <c r="AA1503" s="667"/>
      <c r="AB1503" s="667"/>
      <c r="AC1503" s="667"/>
      <c r="AD1503" s="667"/>
      <c r="AE1503" s="667"/>
      <c r="AF1503" s="667"/>
      <c r="AG1503" s="667"/>
      <c r="AH1503" s="667"/>
      <c r="AI1503" s="667"/>
      <c r="AJ1503" s="667"/>
    </row>
    <row r="1504" spans="1:162" s="672" customFormat="1" ht="24" customHeight="1">
      <c r="A1504" s="386"/>
      <c r="B1504" s="386"/>
      <c r="C1504" s="387" t="s">
        <v>592</v>
      </c>
      <c r="D1504" s="398" t="s">
        <v>594</v>
      </c>
      <c r="E1504" s="381">
        <v>185483000</v>
      </c>
      <c r="F1504" s="381">
        <v>18300000</v>
      </c>
      <c r="G1504" s="419">
        <v>203783000</v>
      </c>
      <c r="H1504" s="667"/>
      <c r="I1504" s="708"/>
      <c r="J1504" s="708"/>
      <c r="K1504" s="709" t="s">
        <v>592</v>
      </c>
      <c r="L1504" s="595" t="s">
        <v>3327</v>
      </c>
      <c r="M1504" s="981">
        <f t="shared" si="69"/>
        <v>185483000</v>
      </c>
      <c r="N1504" s="981">
        <f t="shared" si="70"/>
        <v>18300000</v>
      </c>
      <c r="O1504" s="981">
        <f t="shared" si="71"/>
        <v>203783000</v>
      </c>
      <c r="P1504" s="667"/>
      <c r="Q1504" s="667"/>
      <c r="R1504" s="667"/>
      <c r="S1504" s="667"/>
      <c r="T1504" s="667"/>
      <c r="U1504" s="667"/>
      <c r="V1504" s="667"/>
      <c r="W1504" s="667"/>
      <c r="X1504" s="667"/>
      <c r="Y1504" s="667"/>
      <c r="Z1504" s="667"/>
      <c r="AA1504" s="667"/>
      <c r="AB1504" s="667"/>
      <c r="AC1504" s="667"/>
      <c r="AD1504" s="667"/>
      <c r="AE1504" s="667"/>
      <c r="AF1504" s="667"/>
      <c r="AG1504" s="667"/>
      <c r="AH1504" s="667"/>
      <c r="AI1504" s="667"/>
      <c r="AJ1504" s="667"/>
      <c r="AK1504" s="668"/>
      <c r="AL1504" s="668"/>
      <c r="AM1504" s="668"/>
      <c r="AN1504" s="668"/>
      <c r="AO1504" s="668"/>
      <c r="AP1504" s="668"/>
      <c r="AQ1504" s="668"/>
      <c r="AR1504" s="668"/>
      <c r="AS1504" s="668"/>
      <c r="AT1504" s="668"/>
      <c r="AU1504" s="668"/>
      <c r="AV1504" s="668"/>
      <c r="AW1504" s="668"/>
      <c r="AX1504" s="668"/>
      <c r="AY1504" s="668"/>
      <c r="AZ1504" s="668"/>
      <c r="BA1504" s="668"/>
      <c r="BB1504" s="668"/>
      <c r="BC1504" s="668"/>
      <c r="BD1504" s="668"/>
      <c r="BE1504" s="668"/>
      <c r="BF1504" s="668"/>
      <c r="BG1504" s="668"/>
      <c r="BH1504" s="668"/>
      <c r="BI1504" s="668"/>
      <c r="BJ1504" s="668"/>
      <c r="BK1504" s="668"/>
      <c r="BL1504" s="668"/>
      <c r="BM1504" s="668"/>
      <c r="BN1504" s="668"/>
      <c r="BO1504" s="668"/>
      <c r="BP1504" s="668"/>
      <c r="BQ1504" s="668"/>
      <c r="BR1504" s="668"/>
      <c r="BS1504" s="668"/>
      <c r="BT1504" s="668"/>
      <c r="BU1504" s="668"/>
      <c r="BV1504" s="668"/>
      <c r="BW1504" s="668"/>
      <c r="BX1504" s="668"/>
      <c r="BY1504" s="668"/>
      <c r="BZ1504" s="668"/>
      <c r="CA1504" s="668"/>
      <c r="CB1504" s="668"/>
      <c r="CC1504" s="668"/>
      <c r="CD1504" s="668"/>
      <c r="CE1504" s="668"/>
      <c r="CF1504" s="668"/>
      <c r="CG1504" s="668"/>
      <c r="CH1504" s="668"/>
      <c r="CI1504" s="668"/>
      <c r="CJ1504" s="668"/>
      <c r="CK1504" s="668"/>
      <c r="CL1504" s="668"/>
      <c r="CM1504" s="668"/>
      <c r="CN1504" s="668"/>
      <c r="CO1504" s="668"/>
      <c r="CP1504" s="668"/>
      <c r="CQ1504" s="668"/>
      <c r="CR1504" s="668"/>
      <c r="CS1504" s="668"/>
      <c r="CT1504" s="668"/>
      <c r="CU1504" s="668"/>
      <c r="CV1504" s="668"/>
      <c r="CW1504" s="668"/>
      <c r="CX1504" s="668"/>
      <c r="CY1504" s="668"/>
      <c r="CZ1504" s="668"/>
      <c r="DA1504" s="668"/>
      <c r="DB1504" s="668"/>
      <c r="DC1504" s="668"/>
      <c r="DD1504" s="668"/>
      <c r="DE1504" s="668"/>
      <c r="DF1504" s="668"/>
      <c r="DG1504" s="668"/>
      <c r="DH1504" s="668"/>
      <c r="DI1504" s="668"/>
      <c r="DJ1504" s="668"/>
      <c r="DK1504" s="668"/>
      <c r="DL1504" s="668"/>
      <c r="DM1504" s="668"/>
      <c r="DN1504" s="668"/>
      <c r="DO1504" s="668"/>
      <c r="DP1504" s="668"/>
      <c r="DQ1504" s="668"/>
      <c r="DR1504" s="668"/>
      <c r="DS1504" s="668"/>
      <c r="DT1504" s="668"/>
      <c r="DU1504" s="668"/>
      <c r="DV1504" s="668"/>
      <c r="DW1504" s="668"/>
      <c r="DX1504" s="668"/>
      <c r="DY1504" s="668"/>
      <c r="DZ1504" s="668"/>
      <c r="EA1504" s="668"/>
      <c r="EB1504" s="668"/>
      <c r="EC1504" s="668"/>
      <c r="ED1504" s="668"/>
      <c r="EE1504" s="668"/>
      <c r="EF1504" s="668"/>
      <c r="EG1504" s="668"/>
      <c r="EH1504" s="668"/>
      <c r="EI1504" s="668"/>
      <c r="EJ1504" s="668"/>
      <c r="EK1504" s="668"/>
      <c r="EL1504" s="668"/>
      <c r="EM1504" s="668"/>
      <c r="EN1504" s="668"/>
      <c r="EO1504" s="668"/>
      <c r="EP1504" s="668"/>
      <c r="EQ1504" s="668"/>
      <c r="ER1504" s="668"/>
      <c r="ES1504" s="668"/>
      <c r="ET1504" s="668"/>
      <c r="EU1504" s="668"/>
      <c r="EV1504" s="668"/>
      <c r="EW1504" s="668"/>
      <c r="EX1504" s="668"/>
      <c r="EY1504" s="668"/>
      <c r="EZ1504" s="668"/>
      <c r="FA1504" s="668"/>
      <c r="FB1504" s="668"/>
      <c r="FC1504" s="668"/>
      <c r="FD1504" s="668"/>
      <c r="FE1504" s="668"/>
      <c r="FF1504" s="668"/>
    </row>
    <row r="1505" spans="1:162" s="668" customFormat="1" ht="24" customHeight="1">
      <c r="A1505" s="396"/>
      <c r="B1505" s="396" t="s">
        <v>599</v>
      </c>
      <c r="C1505" s="397"/>
      <c r="D1505" s="400" t="s">
        <v>1031</v>
      </c>
      <c r="E1505" s="392">
        <v>379623000</v>
      </c>
      <c r="F1505" s="392">
        <v>0</v>
      </c>
      <c r="G1505" s="417">
        <v>379623000</v>
      </c>
      <c r="H1505" s="667"/>
      <c r="I1505" s="712"/>
      <c r="J1505" s="712" t="s">
        <v>599</v>
      </c>
      <c r="K1505" s="713"/>
      <c r="L1505" s="597" t="s">
        <v>4359</v>
      </c>
      <c r="M1505" s="981">
        <f t="shared" si="69"/>
        <v>379623000</v>
      </c>
      <c r="N1505" s="981">
        <f t="shared" si="70"/>
        <v>0</v>
      </c>
      <c r="O1505" s="981">
        <f t="shared" si="71"/>
        <v>379623000</v>
      </c>
      <c r="P1505" s="667"/>
      <c r="Q1505" s="667"/>
      <c r="R1505" s="667"/>
      <c r="S1505" s="667"/>
      <c r="T1505" s="667"/>
      <c r="U1505" s="667"/>
      <c r="V1505" s="667"/>
      <c r="W1505" s="667"/>
      <c r="X1505" s="667"/>
      <c r="Y1505" s="667"/>
      <c r="Z1505" s="667"/>
      <c r="AA1505" s="667"/>
      <c r="AB1505" s="667"/>
      <c r="AC1505" s="667"/>
      <c r="AD1505" s="667"/>
      <c r="AE1505" s="667"/>
      <c r="AF1505" s="667"/>
      <c r="AG1505" s="667"/>
      <c r="AH1505" s="667"/>
      <c r="AI1505" s="667"/>
      <c r="AJ1505" s="667"/>
    </row>
    <row r="1506" spans="1:162" s="668" customFormat="1" ht="24" customHeight="1">
      <c r="A1506" s="386"/>
      <c r="B1506" s="386"/>
      <c r="C1506" s="387" t="s">
        <v>592</v>
      </c>
      <c r="D1506" s="398" t="s">
        <v>1032</v>
      </c>
      <c r="E1506" s="381">
        <v>306494700</v>
      </c>
      <c r="F1506" s="381">
        <v>0</v>
      </c>
      <c r="G1506" s="417">
        <v>306494700</v>
      </c>
      <c r="H1506" s="667"/>
      <c r="I1506" s="708"/>
      <c r="J1506" s="708"/>
      <c r="K1506" s="709" t="s">
        <v>592</v>
      </c>
      <c r="L1506" s="595" t="s">
        <v>4406</v>
      </c>
      <c r="M1506" s="981">
        <f t="shared" si="69"/>
        <v>306494700</v>
      </c>
      <c r="N1506" s="981">
        <f t="shared" si="70"/>
        <v>0</v>
      </c>
      <c r="O1506" s="981">
        <f t="shared" si="71"/>
        <v>306494700</v>
      </c>
      <c r="P1506" s="667"/>
      <c r="Q1506" s="667"/>
      <c r="R1506" s="667"/>
      <c r="S1506" s="667"/>
      <c r="T1506" s="667"/>
      <c r="U1506" s="667"/>
      <c r="V1506" s="667"/>
      <c r="W1506" s="667"/>
      <c r="X1506" s="667"/>
      <c r="Y1506" s="667"/>
      <c r="Z1506" s="667"/>
      <c r="AA1506" s="667"/>
      <c r="AB1506" s="667"/>
      <c r="AC1506" s="667"/>
      <c r="AD1506" s="667"/>
      <c r="AE1506" s="667"/>
      <c r="AF1506" s="667"/>
      <c r="AG1506" s="667"/>
      <c r="AH1506" s="667"/>
      <c r="AI1506" s="667"/>
      <c r="AJ1506" s="667"/>
    </row>
    <row r="1507" spans="1:162" s="668" customFormat="1" ht="24" customHeight="1">
      <c r="A1507" s="386"/>
      <c r="B1507" s="386"/>
      <c r="C1507" s="387" t="s">
        <v>595</v>
      </c>
      <c r="D1507" s="398" t="s">
        <v>1704</v>
      </c>
      <c r="E1507" s="381">
        <v>73128300</v>
      </c>
      <c r="F1507" s="381">
        <v>0</v>
      </c>
      <c r="G1507" s="417">
        <v>73128300</v>
      </c>
      <c r="H1507" s="667"/>
      <c r="I1507" s="708"/>
      <c r="J1507" s="708"/>
      <c r="K1507" s="709" t="s">
        <v>595</v>
      </c>
      <c r="L1507" s="595" t="s">
        <v>4326</v>
      </c>
      <c r="M1507" s="981">
        <f t="shared" si="69"/>
        <v>73128300</v>
      </c>
      <c r="N1507" s="981">
        <f t="shared" si="70"/>
        <v>0</v>
      </c>
      <c r="O1507" s="981">
        <f t="shared" si="71"/>
        <v>73128300</v>
      </c>
      <c r="P1507" s="667"/>
      <c r="Q1507" s="667"/>
      <c r="R1507" s="667"/>
      <c r="S1507" s="667"/>
      <c r="T1507" s="667"/>
      <c r="U1507" s="667"/>
      <c r="V1507" s="667"/>
      <c r="W1507" s="667"/>
      <c r="X1507" s="667"/>
      <c r="Y1507" s="667"/>
      <c r="Z1507" s="667"/>
      <c r="AA1507" s="667"/>
      <c r="AB1507" s="667"/>
      <c r="AC1507" s="667"/>
      <c r="AD1507" s="667"/>
      <c r="AE1507" s="667"/>
      <c r="AF1507" s="667"/>
      <c r="AG1507" s="667"/>
      <c r="AH1507" s="667"/>
      <c r="AI1507" s="667"/>
      <c r="AJ1507" s="667"/>
    </row>
    <row r="1508" spans="1:162" s="668" customFormat="1" ht="24" customHeight="1">
      <c r="A1508" s="386"/>
      <c r="B1508" s="386" t="s">
        <v>603</v>
      </c>
      <c r="C1508" s="387"/>
      <c r="D1508" s="398" t="s">
        <v>962</v>
      </c>
      <c r="E1508" s="381">
        <v>31462500</v>
      </c>
      <c r="F1508" s="381">
        <v>0</v>
      </c>
      <c r="G1508" s="417">
        <v>31462500</v>
      </c>
      <c r="H1508" s="667"/>
      <c r="I1508" s="708"/>
      <c r="J1508" s="708" t="s">
        <v>603</v>
      </c>
      <c r="K1508" s="709"/>
      <c r="L1508" s="586" t="s">
        <v>3426</v>
      </c>
      <c r="M1508" s="981">
        <f t="shared" si="69"/>
        <v>31462500</v>
      </c>
      <c r="N1508" s="981">
        <f t="shared" si="70"/>
        <v>0</v>
      </c>
      <c r="O1508" s="981">
        <f t="shared" si="71"/>
        <v>31462500</v>
      </c>
      <c r="P1508" s="667"/>
      <c r="Q1508" s="667"/>
      <c r="R1508" s="667"/>
      <c r="S1508" s="667"/>
      <c r="T1508" s="667"/>
      <c r="U1508" s="667"/>
      <c r="V1508" s="667"/>
      <c r="W1508" s="667"/>
      <c r="X1508" s="667"/>
      <c r="Y1508" s="667"/>
      <c r="Z1508" s="667"/>
      <c r="AA1508" s="667"/>
      <c r="AB1508" s="667"/>
      <c r="AC1508" s="667"/>
      <c r="AD1508" s="667"/>
      <c r="AE1508" s="667"/>
      <c r="AF1508" s="667"/>
      <c r="AG1508" s="667"/>
      <c r="AH1508" s="667"/>
      <c r="AI1508" s="667"/>
      <c r="AJ1508" s="667"/>
    </row>
    <row r="1509" spans="1:162" s="668" customFormat="1" ht="24" customHeight="1">
      <c r="A1509" s="386"/>
      <c r="B1509" s="386"/>
      <c r="C1509" s="387" t="s">
        <v>592</v>
      </c>
      <c r="D1509" s="398" t="s">
        <v>745</v>
      </c>
      <c r="E1509" s="381">
        <v>29650300</v>
      </c>
      <c r="F1509" s="381">
        <v>0</v>
      </c>
      <c r="G1509" s="417">
        <v>29650300</v>
      </c>
      <c r="H1509" s="667"/>
      <c r="I1509" s="708"/>
      <c r="J1509" s="708"/>
      <c r="K1509" s="709" t="s">
        <v>592</v>
      </c>
      <c r="L1509" s="595" t="s">
        <v>3427</v>
      </c>
      <c r="M1509" s="981">
        <f t="shared" si="69"/>
        <v>29650300</v>
      </c>
      <c r="N1509" s="981">
        <f t="shared" si="70"/>
        <v>0</v>
      </c>
      <c r="O1509" s="981">
        <f t="shared" si="71"/>
        <v>29650300</v>
      </c>
      <c r="P1509" s="667"/>
      <c r="Q1509" s="667"/>
      <c r="R1509" s="667"/>
      <c r="S1509" s="667"/>
      <c r="T1509" s="667"/>
      <c r="U1509" s="667"/>
      <c r="V1509" s="667"/>
      <c r="W1509" s="667"/>
      <c r="X1509" s="667"/>
      <c r="Y1509" s="667"/>
      <c r="Z1509" s="667"/>
      <c r="AA1509" s="667"/>
      <c r="AB1509" s="667"/>
      <c r="AC1509" s="667"/>
      <c r="AD1509" s="667"/>
      <c r="AE1509" s="667"/>
      <c r="AF1509" s="667"/>
      <c r="AG1509" s="667"/>
      <c r="AH1509" s="667"/>
      <c r="AI1509" s="667"/>
      <c r="AJ1509" s="667"/>
    </row>
    <row r="1510" spans="1:162" s="668" customFormat="1" ht="24" customHeight="1">
      <c r="A1510" s="386"/>
      <c r="B1510" s="386"/>
      <c r="C1510" s="387" t="s">
        <v>595</v>
      </c>
      <c r="D1510" s="398" t="s">
        <v>1795</v>
      </c>
      <c r="E1510" s="381">
        <v>1812200</v>
      </c>
      <c r="F1510" s="381">
        <v>0</v>
      </c>
      <c r="G1510" s="417">
        <v>1812200</v>
      </c>
      <c r="H1510" s="667"/>
      <c r="I1510" s="708"/>
      <c r="J1510" s="708"/>
      <c r="K1510" s="709" t="s">
        <v>595</v>
      </c>
      <c r="L1510" s="595" t="s">
        <v>4407</v>
      </c>
      <c r="M1510" s="981">
        <f t="shared" si="69"/>
        <v>1812200</v>
      </c>
      <c r="N1510" s="981">
        <f t="shared" si="70"/>
        <v>0</v>
      </c>
      <c r="O1510" s="981">
        <f t="shared" si="71"/>
        <v>1812200</v>
      </c>
      <c r="P1510" s="667"/>
      <c r="Q1510" s="667"/>
      <c r="R1510" s="667"/>
      <c r="S1510" s="667"/>
      <c r="T1510" s="667"/>
      <c r="U1510" s="667"/>
      <c r="V1510" s="667"/>
      <c r="W1510" s="667"/>
      <c r="X1510" s="667"/>
      <c r="Y1510" s="667"/>
      <c r="Z1510" s="667"/>
      <c r="AA1510" s="667"/>
      <c r="AB1510" s="667"/>
      <c r="AC1510" s="667"/>
      <c r="AD1510" s="667"/>
      <c r="AE1510" s="667"/>
      <c r="AF1510" s="667"/>
      <c r="AG1510" s="667"/>
      <c r="AH1510" s="667"/>
      <c r="AI1510" s="667"/>
      <c r="AJ1510" s="667"/>
    </row>
    <row r="1511" spans="1:162" s="668" customFormat="1" ht="24" customHeight="1">
      <c r="A1511" s="386"/>
      <c r="B1511" s="386" t="s">
        <v>606</v>
      </c>
      <c r="C1511" s="387"/>
      <c r="D1511" s="398" t="s">
        <v>1707</v>
      </c>
      <c r="E1511" s="381">
        <v>77231500</v>
      </c>
      <c r="F1511" s="381">
        <v>8000000</v>
      </c>
      <c r="G1511" s="417">
        <v>85231500</v>
      </c>
      <c r="H1511" s="667"/>
      <c r="I1511" s="708"/>
      <c r="J1511" s="708" t="s">
        <v>606</v>
      </c>
      <c r="K1511" s="709"/>
      <c r="L1511" s="595" t="s">
        <v>4333</v>
      </c>
      <c r="M1511" s="981">
        <f t="shared" si="69"/>
        <v>77231500</v>
      </c>
      <c r="N1511" s="981">
        <f t="shared" si="70"/>
        <v>8000000</v>
      </c>
      <c r="O1511" s="981">
        <f t="shared" si="71"/>
        <v>85231500</v>
      </c>
      <c r="P1511" s="667"/>
      <c r="Q1511" s="667"/>
      <c r="R1511" s="667"/>
      <c r="S1511" s="667"/>
      <c r="T1511" s="667"/>
      <c r="U1511" s="667"/>
      <c r="V1511" s="667"/>
      <c r="W1511" s="667"/>
      <c r="X1511" s="667"/>
      <c r="Y1511" s="667"/>
      <c r="Z1511" s="667"/>
      <c r="AA1511" s="667"/>
      <c r="AB1511" s="667"/>
      <c r="AC1511" s="667"/>
      <c r="AD1511" s="667"/>
      <c r="AE1511" s="667"/>
      <c r="AF1511" s="667"/>
      <c r="AG1511" s="667"/>
      <c r="AH1511" s="667"/>
      <c r="AI1511" s="667"/>
      <c r="AJ1511" s="667"/>
    </row>
    <row r="1512" spans="1:162" s="668" customFormat="1" ht="24" customHeight="1">
      <c r="A1512" s="386"/>
      <c r="B1512" s="386"/>
      <c r="C1512" s="387" t="s">
        <v>592</v>
      </c>
      <c r="D1512" s="398" t="s">
        <v>1400</v>
      </c>
      <c r="E1512" s="381">
        <v>9452900</v>
      </c>
      <c r="F1512" s="381">
        <v>0</v>
      </c>
      <c r="G1512" s="417">
        <v>9452900</v>
      </c>
      <c r="H1512" s="667"/>
      <c r="I1512" s="708"/>
      <c r="J1512" s="708"/>
      <c r="K1512" s="709" t="s">
        <v>592</v>
      </c>
      <c r="L1512" s="595" t="s">
        <v>4330</v>
      </c>
      <c r="M1512" s="981">
        <f t="shared" si="69"/>
        <v>9452900</v>
      </c>
      <c r="N1512" s="981">
        <f t="shared" si="70"/>
        <v>0</v>
      </c>
      <c r="O1512" s="981">
        <f t="shared" si="71"/>
        <v>9452900</v>
      </c>
      <c r="P1512" s="667"/>
      <c r="Q1512" s="667"/>
      <c r="R1512" s="667"/>
      <c r="S1512" s="667"/>
      <c r="T1512" s="667"/>
      <c r="U1512" s="667"/>
      <c r="V1512" s="667"/>
      <c r="W1512" s="667"/>
      <c r="X1512" s="667"/>
      <c r="Y1512" s="667"/>
      <c r="Z1512" s="667"/>
      <c r="AA1512" s="667"/>
      <c r="AB1512" s="667"/>
      <c r="AC1512" s="667"/>
      <c r="AD1512" s="667"/>
      <c r="AE1512" s="667"/>
      <c r="AF1512" s="667"/>
      <c r="AG1512" s="667"/>
      <c r="AH1512" s="667"/>
      <c r="AI1512" s="667"/>
      <c r="AJ1512" s="667"/>
    </row>
    <row r="1513" spans="1:162" s="668" customFormat="1" ht="24" customHeight="1">
      <c r="A1513" s="386"/>
      <c r="B1513" s="386"/>
      <c r="C1513" s="387" t="s">
        <v>595</v>
      </c>
      <c r="D1513" s="398" t="s">
        <v>1708</v>
      </c>
      <c r="E1513" s="381">
        <v>67778600</v>
      </c>
      <c r="F1513" s="381">
        <v>8000000</v>
      </c>
      <c r="G1513" s="417">
        <v>75778600</v>
      </c>
      <c r="H1513" s="667"/>
      <c r="I1513" s="708"/>
      <c r="J1513" s="708"/>
      <c r="K1513" s="709" t="s">
        <v>595</v>
      </c>
      <c r="L1513" s="595" t="s">
        <v>4331</v>
      </c>
      <c r="M1513" s="981">
        <f t="shared" si="69"/>
        <v>67778600</v>
      </c>
      <c r="N1513" s="981">
        <f t="shared" si="70"/>
        <v>8000000</v>
      </c>
      <c r="O1513" s="981">
        <f t="shared" si="71"/>
        <v>75778600</v>
      </c>
      <c r="P1513" s="667"/>
      <c r="Q1513" s="667"/>
      <c r="R1513" s="667"/>
      <c r="S1513" s="667"/>
      <c r="T1513" s="667"/>
      <c r="U1513" s="667"/>
      <c r="V1513" s="667"/>
      <c r="W1513" s="667"/>
      <c r="X1513" s="667"/>
      <c r="Y1513" s="667"/>
      <c r="Z1513" s="667"/>
      <c r="AA1513" s="667"/>
      <c r="AB1513" s="667"/>
      <c r="AC1513" s="667"/>
      <c r="AD1513" s="667"/>
      <c r="AE1513" s="667"/>
      <c r="AF1513" s="667"/>
      <c r="AG1513" s="667"/>
      <c r="AH1513" s="667"/>
      <c r="AI1513" s="667"/>
      <c r="AJ1513" s="667"/>
    </row>
    <row r="1514" spans="1:162" s="678" customFormat="1" ht="24" customHeight="1" thickBot="1">
      <c r="A1514" s="394" t="s">
        <v>1796</v>
      </c>
      <c r="B1514" s="394"/>
      <c r="C1514" s="395"/>
      <c r="D1514" s="399" t="s">
        <v>1797</v>
      </c>
      <c r="E1514" s="393">
        <v>38700000</v>
      </c>
      <c r="F1514" s="393">
        <v>0</v>
      </c>
      <c r="G1514" s="439">
        <v>38700000</v>
      </c>
      <c r="H1514" s="667"/>
      <c r="I1514" s="710" t="s">
        <v>1796</v>
      </c>
      <c r="J1514" s="710"/>
      <c r="K1514" s="711"/>
      <c r="L1514" s="596" t="s">
        <v>4408</v>
      </c>
      <c r="M1514" s="980">
        <f t="shared" si="69"/>
        <v>38700000</v>
      </c>
      <c r="N1514" s="980">
        <f t="shared" si="70"/>
        <v>0</v>
      </c>
      <c r="O1514" s="980">
        <f t="shared" si="71"/>
        <v>38700000</v>
      </c>
      <c r="P1514" s="667"/>
      <c r="Q1514" s="667"/>
      <c r="R1514" s="667"/>
      <c r="S1514" s="667"/>
      <c r="T1514" s="667"/>
      <c r="U1514" s="667"/>
      <c r="V1514" s="667"/>
      <c r="W1514" s="667"/>
      <c r="X1514" s="667"/>
      <c r="Y1514" s="667"/>
      <c r="Z1514" s="667"/>
      <c r="AA1514" s="667"/>
      <c r="AB1514" s="667"/>
      <c r="AC1514" s="667"/>
      <c r="AD1514" s="667"/>
      <c r="AE1514" s="667"/>
      <c r="AF1514" s="667"/>
      <c r="AG1514" s="667"/>
      <c r="AH1514" s="667"/>
      <c r="AI1514" s="667"/>
      <c r="AJ1514" s="667"/>
      <c r="AK1514" s="668"/>
      <c r="AL1514" s="668"/>
      <c r="AM1514" s="668"/>
      <c r="AN1514" s="668"/>
      <c r="AO1514" s="668"/>
      <c r="AP1514" s="668"/>
      <c r="AQ1514" s="668"/>
      <c r="AR1514" s="668"/>
      <c r="AS1514" s="668"/>
      <c r="AT1514" s="668"/>
      <c r="AU1514" s="668"/>
      <c r="AV1514" s="668"/>
      <c r="AW1514" s="668"/>
      <c r="AX1514" s="668"/>
      <c r="AY1514" s="668"/>
      <c r="AZ1514" s="668"/>
      <c r="BA1514" s="668"/>
      <c r="BB1514" s="668"/>
      <c r="BC1514" s="668"/>
      <c r="BD1514" s="668"/>
      <c r="BE1514" s="668"/>
      <c r="BF1514" s="668"/>
      <c r="BG1514" s="668"/>
      <c r="BH1514" s="668"/>
      <c r="BI1514" s="668"/>
      <c r="BJ1514" s="668"/>
      <c r="BK1514" s="668"/>
      <c r="BL1514" s="668"/>
      <c r="BM1514" s="668"/>
      <c r="BN1514" s="668"/>
      <c r="BO1514" s="668"/>
      <c r="BP1514" s="668"/>
      <c r="BQ1514" s="668"/>
      <c r="BR1514" s="668"/>
      <c r="BS1514" s="668"/>
      <c r="BT1514" s="668"/>
      <c r="BU1514" s="668"/>
      <c r="BV1514" s="668"/>
      <c r="BW1514" s="668"/>
      <c r="BX1514" s="668"/>
      <c r="BY1514" s="668"/>
      <c r="BZ1514" s="668"/>
      <c r="CA1514" s="668"/>
      <c r="CB1514" s="668"/>
      <c r="CC1514" s="668"/>
      <c r="CD1514" s="668"/>
      <c r="CE1514" s="668"/>
      <c r="CF1514" s="668"/>
      <c r="CG1514" s="668"/>
      <c r="CH1514" s="668"/>
      <c r="CI1514" s="668"/>
      <c r="CJ1514" s="668"/>
      <c r="CK1514" s="668"/>
      <c r="CL1514" s="668"/>
      <c r="CM1514" s="668"/>
      <c r="CN1514" s="668"/>
      <c r="CO1514" s="668"/>
      <c r="CP1514" s="668"/>
      <c r="CQ1514" s="668"/>
      <c r="CR1514" s="668"/>
      <c r="CS1514" s="668"/>
      <c r="CT1514" s="668"/>
      <c r="CU1514" s="668"/>
      <c r="CV1514" s="668"/>
      <c r="CW1514" s="668"/>
      <c r="CX1514" s="668"/>
      <c r="CY1514" s="668"/>
      <c r="CZ1514" s="668"/>
      <c r="DA1514" s="668"/>
      <c r="DB1514" s="668"/>
      <c r="DC1514" s="668"/>
      <c r="DD1514" s="668"/>
      <c r="DE1514" s="668"/>
      <c r="DF1514" s="668"/>
      <c r="DG1514" s="668"/>
      <c r="DH1514" s="668"/>
      <c r="DI1514" s="668"/>
      <c r="DJ1514" s="668"/>
      <c r="DK1514" s="668"/>
      <c r="DL1514" s="668"/>
      <c r="DM1514" s="668"/>
      <c r="DN1514" s="668"/>
      <c r="DO1514" s="668"/>
      <c r="DP1514" s="668"/>
      <c r="DQ1514" s="668"/>
      <c r="DR1514" s="668"/>
      <c r="DS1514" s="668"/>
      <c r="DT1514" s="668"/>
      <c r="DU1514" s="668"/>
      <c r="DV1514" s="668"/>
      <c r="DW1514" s="668"/>
      <c r="DX1514" s="668"/>
      <c r="DY1514" s="668"/>
      <c r="DZ1514" s="668"/>
      <c r="EA1514" s="668"/>
      <c r="EB1514" s="668"/>
      <c r="EC1514" s="668"/>
      <c r="ED1514" s="668"/>
      <c r="EE1514" s="668"/>
      <c r="EF1514" s="668"/>
      <c r="EG1514" s="668"/>
      <c r="EH1514" s="668"/>
      <c r="EI1514" s="668"/>
      <c r="EJ1514" s="668"/>
      <c r="EK1514" s="668"/>
      <c r="EL1514" s="668"/>
      <c r="EM1514" s="668"/>
      <c r="EN1514" s="668"/>
      <c r="EO1514" s="668"/>
      <c r="EP1514" s="668"/>
      <c r="EQ1514" s="668"/>
      <c r="ER1514" s="668"/>
      <c r="ES1514" s="668"/>
      <c r="ET1514" s="668"/>
      <c r="EU1514" s="668"/>
      <c r="EV1514" s="668"/>
      <c r="EW1514" s="668"/>
      <c r="EX1514" s="668"/>
      <c r="EY1514" s="668"/>
      <c r="EZ1514" s="668"/>
      <c r="FA1514" s="668"/>
      <c r="FB1514" s="668"/>
      <c r="FC1514" s="668"/>
      <c r="FD1514" s="668"/>
      <c r="FE1514" s="668"/>
      <c r="FF1514" s="668"/>
    </row>
    <row r="1515" spans="1:162" s="740" customFormat="1" ht="24" customHeight="1" thickTop="1">
      <c r="A1515" s="734"/>
      <c r="B1515" s="734" t="s">
        <v>592</v>
      </c>
      <c r="C1515" s="735"/>
      <c r="D1515" s="736" t="s">
        <v>593</v>
      </c>
      <c r="E1515" s="737">
        <v>17811100</v>
      </c>
      <c r="F1515" s="737">
        <v>0</v>
      </c>
      <c r="G1515" s="443">
        <v>17811100</v>
      </c>
      <c r="H1515" s="667"/>
      <c r="I1515" s="738"/>
      <c r="J1515" s="738" t="s">
        <v>592</v>
      </c>
      <c r="K1515" s="739"/>
      <c r="L1515" s="651" t="s">
        <v>3339</v>
      </c>
      <c r="M1515" s="986">
        <f t="shared" si="69"/>
        <v>17811100</v>
      </c>
      <c r="N1515" s="986">
        <f t="shared" si="70"/>
        <v>0</v>
      </c>
      <c r="O1515" s="986">
        <f t="shared" si="71"/>
        <v>17811100</v>
      </c>
      <c r="P1515" s="667"/>
      <c r="Q1515" s="667"/>
      <c r="R1515" s="667"/>
      <c r="S1515" s="667"/>
      <c r="T1515" s="667"/>
      <c r="U1515" s="667"/>
      <c r="V1515" s="667"/>
      <c r="W1515" s="667"/>
      <c r="X1515" s="667"/>
      <c r="Y1515" s="667"/>
      <c r="Z1515" s="667"/>
      <c r="AA1515" s="667"/>
      <c r="AB1515" s="667"/>
      <c r="AC1515" s="667"/>
      <c r="AD1515" s="667"/>
      <c r="AE1515" s="667"/>
      <c r="AF1515" s="667"/>
      <c r="AG1515" s="667"/>
      <c r="AH1515" s="667"/>
      <c r="AI1515" s="667"/>
      <c r="AJ1515" s="667"/>
      <c r="AK1515" s="668"/>
      <c r="AL1515" s="668"/>
      <c r="AM1515" s="668"/>
      <c r="AN1515" s="668"/>
      <c r="AO1515" s="668"/>
      <c r="AP1515" s="668"/>
      <c r="AQ1515" s="668"/>
      <c r="AR1515" s="668"/>
      <c r="AS1515" s="668"/>
      <c r="AT1515" s="668"/>
      <c r="AU1515" s="668"/>
      <c r="AV1515" s="668"/>
      <c r="AW1515" s="668"/>
      <c r="AX1515" s="668"/>
      <c r="AY1515" s="668"/>
      <c r="AZ1515" s="668"/>
      <c r="BA1515" s="668"/>
      <c r="BB1515" s="668"/>
      <c r="BC1515" s="668"/>
      <c r="BD1515" s="668"/>
      <c r="BE1515" s="668"/>
      <c r="BF1515" s="668"/>
      <c r="BG1515" s="668"/>
      <c r="BH1515" s="668"/>
      <c r="BI1515" s="668"/>
      <c r="BJ1515" s="668"/>
      <c r="BK1515" s="668"/>
      <c r="BL1515" s="668"/>
      <c r="BM1515" s="668"/>
      <c r="BN1515" s="668"/>
      <c r="BO1515" s="668"/>
      <c r="BP1515" s="668"/>
      <c r="BQ1515" s="668"/>
      <c r="BR1515" s="668"/>
      <c r="BS1515" s="668"/>
      <c r="BT1515" s="668"/>
      <c r="BU1515" s="668"/>
      <c r="BV1515" s="668"/>
      <c r="BW1515" s="668"/>
      <c r="BX1515" s="668"/>
      <c r="BY1515" s="668"/>
      <c r="BZ1515" s="668"/>
      <c r="CA1515" s="668"/>
      <c r="CB1515" s="668"/>
      <c r="CC1515" s="668"/>
      <c r="CD1515" s="668"/>
      <c r="CE1515" s="668"/>
      <c r="CF1515" s="668"/>
      <c r="CG1515" s="668"/>
      <c r="CH1515" s="668"/>
      <c r="CI1515" s="668"/>
      <c r="CJ1515" s="668"/>
      <c r="CK1515" s="668"/>
      <c r="CL1515" s="668"/>
      <c r="CM1515" s="668"/>
      <c r="CN1515" s="668"/>
      <c r="CO1515" s="668"/>
      <c r="CP1515" s="668"/>
      <c r="CQ1515" s="668"/>
      <c r="CR1515" s="668"/>
      <c r="CS1515" s="668"/>
      <c r="CT1515" s="668"/>
      <c r="CU1515" s="668"/>
      <c r="CV1515" s="668"/>
      <c r="CW1515" s="668"/>
      <c r="CX1515" s="668"/>
      <c r="CY1515" s="668"/>
      <c r="CZ1515" s="668"/>
      <c r="DA1515" s="668"/>
      <c r="DB1515" s="668"/>
      <c r="DC1515" s="668"/>
      <c r="DD1515" s="668"/>
      <c r="DE1515" s="668"/>
      <c r="DF1515" s="668"/>
      <c r="DG1515" s="668"/>
      <c r="DH1515" s="668"/>
      <c r="DI1515" s="668"/>
      <c r="DJ1515" s="668"/>
      <c r="DK1515" s="668"/>
      <c r="DL1515" s="668"/>
      <c r="DM1515" s="668"/>
      <c r="DN1515" s="668"/>
      <c r="DO1515" s="668"/>
      <c r="DP1515" s="668"/>
      <c r="DQ1515" s="668"/>
      <c r="DR1515" s="668"/>
      <c r="DS1515" s="668"/>
      <c r="DT1515" s="668"/>
      <c r="DU1515" s="668"/>
      <c r="DV1515" s="668"/>
      <c r="DW1515" s="668"/>
      <c r="DX1515" s="668"/>
      <c r="DY1515" s="668"/>
      <c r="DZ1515" s="668"/>
      <c r="EA1515" s="668"/>
      <c r="EB1515" s="668"/>
      <c r="EC1515" s="668"/>
      <c r="ED1515" s="668"/>
      <c r="EE1515" s="668"/>
      <c r="EF1515" s="668"/>
      <c r="EG1515" s="668"/>
      <c r="EH1515" s="668"/>
      <c r="EI1515" s="668"/>
      <c r="EJ1515" s="668"/>
      <c r="EK1515" s="668"/>
      <c r="EL1515" s="668"/>
      <c r="EM1515" s="668"/>
      <c r="EN1515" s="668"/>
      <c r="EO1515" s="668"/>
      <c r="EP1515" s="668"/>
      <c r="EQ1515" s="668"/>
      <c r="ER1515" s="668"/>
      <c r="ES1515" s="668"/>
      <c r="ET1515" s="668"/>
      <c r="EU1515" s="668"/>
      <c r="EV1515" s="668"/>
      <c r="EW1515" s="668"/>
      <c r="EX1515" s="668"/>
      <c r="EY1515" s="668"/>
      <c r="EZ1515" s="668"/>
      <c r="FA1515" s="668"/>
      <c r="FB1515" s="668"/>
      <c r="FC1515" s="668"/>
      <c r="FD1515" s="668"/>
      <c r="FE1515" s="668"/>
      <c r="FF1515" s="668"/>
    </row>
    <row r="1516" spans="1:162" s="668" customFormat="1" ht="24" customHeight="1">
      <c r="A1516" s="396"/>
      <c r="B1516" s="396"/>
      <c r="C1516" s="397" t="s">
        <v>592</v>
      </c>
      <c r="D1516" s="400" t="s">
        <v>594</v>
      </c>
      <c r="E1516" s="392">
        <v>17811100</v>
      </c>
      <c r="F1516" s="392">
        <v>0</v>
      </c>
      <c r="G1516" s="417">
        <v>17811100</v>
      </c>
      <c r="H1516" s="667"/>
      <c r="I1516" s="712"/>
      <c r="J1516" s="712"/>
      <c r="K1516" s="713" t="s">
        <v>592</v>
      </c>
      <c r="L1516" s="597" t="s">
        <v>3327</v>
      </c>
      <c r="M1516" s="981">
        <f t="shared" si="69"/>
        <v>17811100</v>
      </c>
      <c r="N1516" s="981">
        <f t="shared" si="70"/>
        <v>0</v>
      </c>
      <c r="O1516" s="981">
        <f t="shared" si="71"/>
        <v>17811100</v>
      </c>
      <c r="P1516" s="667"/>
      <c r="Q1516" s="667"/>
      <c r="R1516" s="667"/>
      <c r="S1516" s="667"/>
      <c r="T1516" s="667"/>
      <c r="U1516" s="667"/>
      <c r="V1516" s="667"/>
      <c r="W1516" s="667"/>
      <c r="X1516" s="667"/>
      <c r="Y1516" s="667"/>
      <c r="Z1516" s="667"/>
      <c r="AA1516" s="667"/>
      <c r="AB1516" s="667"/>
      <c r="AC1516" s="667"/>
      <c r="AD1516" s="667"/>
      <c r="AE1516" s="667"/>
      <c r="AF1516" s="667"/>
      <c r="AG1516" s="667"/>
      <c r="AH1516" s="667"/>
      <c r="AI1516" s="667"/>
      <c r="AJ1516" s="667"/>
    </row>
    <row r="1517" spans="1:162" s="668" customFormat="1" ht="24" customHeight="1">
      <c r="A1517" s="386"/>
      <c r="B1517" s="386" t="s">
        <v>595</v>
      </c>
      <c r="C1517" s="387"/>
      <c r="D1517" s="398" t="s">
        <v>1798</v>
      </c>
      <c r="E1517" s="381">
        <v>12714800</v>
      </c>
      <c r="F1517" s="381">
        <v>0</v>
      </c>
      <c r="G1517" s="417">
        <v>12714800</v>
      </c>
      <c r="H1517" s="667"/>
      <c r="I1517" s="708"/>
      <c r="J1517" s="708" t="s">
        <v>595</v>
      </c>
      <c r="K1517" s="709"/>
      <c r="L1517" s="595" t="s">
        <v>4409</v>
      </c>
      <c r="M1517" s="981">
        <f t="shared" si="69"/>
        <v>12714800</v>
      </c>
      <c r="N1517" s="981">
        <f t="shared" si="70"/>
        <v>0</v>
      </c>
      <c r="O1517" s="981">
        <f t="shared" si="71"/>
        <v>12714800</v>
      </c>
      <c r="P1517" s="667"/>
      <c r="Q1517" s="667"/>
      <c r="R1517" s="667"/>
      <c r="S1517" s="667"/>
      <c r="T1517" s="667"/>
      <c r="U1517" s="667"/>
      <c r="V1517" s="667"/>
      <c r="W1517" s="667"/>
      <c r="X1517" s="667"/>
      <c r="Y1517" s="667"/>
      <c r="Z1517" s="667"/>
      <c r="AA1517" s="667"/>
      <c r="AB1517" s="667"/>
      <c r="AC1517" s="667"/>
      <c r="AD1517" s="667"/>
      <c r="AE1517" s="667"/>
      <c r="AF1517" s="667"/>
      <c r="AG1517" s="667"/>
      <c r="AH1517" s="667"/>
      <c r="AI1517" s="667"/>
      <c r="AJ1517" s="667"/>
    </row>
    <row r="1518" spans="1:162" s="668" customFormat="1" ht="24" customHeight="1">
      <c r="A1518" s="386"/>
      <c r="B1518" s="386"/>
      <c r="C1518" s="387" t="s">
        <v>592</v>
      </c>
      <c r="D1518" s="398" t="s">
        <v>1799</v>
      </c>
      <c r="E1518" s="381">
        <v>12714800</v>
      </c>
      <c r="F1518" s="381">
        <v>0</v>
      </c>
      <c r="G1518" s="417">
        <v>12714800</v>
      </c>
      <c r="H1518" s="667"/>
      <c r="I1518" s="708"/>
      <c r="J1518" s="708"/>
      <c r="K1518" s="709" t="s">
        <v>592</v>
      </c>
      <c r="L1518" s="595" t="s">
        <v>4410</v>
      </c>
      <c r="M1518" s="981">
        <f t="shared" si="69"/>
        <v>12714800</v>
      </c>
      <c r="N1518" s="981">
        <f t="shared" si="70"/>
        <v>0</v>
      </c>
      <c r="O1518" s="981">
        <f t="shared" si="71"/>
        <v>12714800</v>
      </c>
      <c r="P1518" s="667"/>
      <c r="Q1518" s="667"/>
      <c r="R1518" s="667"/>
      <c r="S1518" s="667"/>
      <c r="T1518" s="667"/>
      <c r="U1518" s="667"/>
      <c r="V1518" s="667"/>
      <c r="W1518" s="667"/>
      <c r="X1518" s="667"/>
      <c r="Y1518" s="667"/>
      <c r="Z1518" s="667"/>
      <c r="AA1518" s="667"/>
      <c r="AB1518" s="667"/>
      <c r="AC1518" s="667"/>
      <c r="AD1518" s="667"/>
      <c r="AE1518" s="667"/>
      <c r="AF1518" s="667"/>
      <c r="AG1518" s="667"/>
      <c r="AH1518" s="667"/>
      <c r="AI1518" s="667"/>
      <c r="AJ1518" s="667"/>
    </row>
    <row r="1519" spans="1:162" s="668" customFormat="1" ht="24" customHeight="1">
      <c r="A1519" s="386"/>
      <c r="B1519" s="386" t="s">
        <v>599</v>
      </c>
      <c r="C1519" s="387"/>
      <c r="D1519" s="398" t="s">
        <v>1800</v>
      </c>
      <c r="E1519" s="381">
        <v>846800</v>
      </c>
      <c r="F1519" s="381">
        <v>0</v>
      </c>
      <c r="G1519" s="417">
        <v>846800</v>
      </c>
      <c r="H1519" s="667"/>
      <c r="I1519" s="708"/>
      <c r="J1519" s="708" t="s">
        <v>599</v>
      </c>
      <c r="K1519" s="709"/>
      <c r="L1519" s="586" t="s">
        <v>4411</v>
      </c>
      <c r="M1519" s="981">
        <f t="shared" si="69"/>
        <v>846800</v>
      </c>
      <c r="N1519" s="981">
        <f t="shared" si="70"/>
        <v>0</v>
      </c>
      <c r="O1519" s="981">
        <f t="shared" si="71"/>
        <v>846800</v>
      </c>
      <c r="P1519" s="667"/>
      <c r="Q1519" s="667"/>
      <c r="R1519" s="667"/>
      <c r="S1519" s="667"/>
      <c r="T1519" s="667"/>
      <c r="U1519" s="667"/>
      <c r="V1519" s="667"/>
      <c r="W1519" s="667"/>
      <c r="X1519" s="667"/>
      <c r="Y1519" s="667"/>
      <c r="Z1519" s="667"/>
      <c r="AA1519" s="667"/>
      <c r="AB1519" s="667"/>
      <c r="AC1519" s="667"/>
      <c r="AD1519" s="667"/>
      <c r="AE1519" s="667"/>
      <c r="AF1519" s="667"/>
      <c r="AG1519" s="667"/>
      <c r="AH1519" s="667"/>
      <c r="AI1519" s="667"/>
      <c r="AJ1519" s="667"/>
    </row>
    <row r="1520" spans="1:162" s="668" customFormat="1" ht="24" customHeight="1">
      <c r="A1520" s="386"/>
      <c r="B1520" s="386"/>
      <c r="C1520" s="387" t="s">
        <v>592</v>
      </c>
      <c r="D1520" s="398" t="s">
        <v>1801</v>
      </c>
      <c r="E1520" s="381">
        <v>846800</v>
      </c>
      <c r="F1520" s="381">
        <v>0</v>
      </c>
      <c r="G1520" s="417">
        <v>846800</v>
      </c>
      <c r="H1520" s="667"/>
      <c r="I1520" s="708"/>
      <c r="J1520" s="708"/>
      <c r="K1520" s="709" t="s">
        <v>592</v>
      </c>
      <c r="L1520" s="595" t="s">
        <v>4412</v>
      </c>
      <c r="M1520" s="981">
        <f t="shared" si="69"/>
        <v>846800</v>
      </c>
      <c r="N1520" s="981">
        <f t="shared" si="70"/>
        <v>0</v>
      </c>
      <c r="O1520" s="981">
        <f t="shared" si="71"/>
        <v>846800</v>
      </c>
      <c r="P1520" s="667"/>
      <c r="Q1520" s="667"/>
      <c r="R1520" s="667"/>
      <c r="S1520" s="667"/>
      <c r="T1520" s="667"/>
      <c r="U1520" s="667"/>
      <c r="V1520" s="667"/>
      <c r="W1520" s="667"/>
      <c r="X1520" s="667"/>
      <c r="Y1520" s="667"/>
      <c r="Z1520" s="667"/>
      <c r="AA1520" s="667"/>
      <c r="AB1520" s="667"/>
      <c r="AC1520" s="667"/>
      <c r="AD1520" s="667"/>
      <c r="AE1520" s="667"/>
      <c r="AF1520" s="667"/>
      <c r="AG1520" s="667"/>
      <c r="AH1520" s="667"/>
      <c r="AI1520" s="667"/>
      <c r="AJ1520" s="667"/>
    </row>
    <row r="1521" spans="1:162" s="668" customFormat="1" ht="24" customHeight="1">
      <c r="A1521" s="386"/>
      <c r="B1521" s="386" t="s">
        <v>603</v>
      </c>
      <c r="C1521" s="387"/>
      <c r="D1521" s="398" t="s">
        <v>1802</v>
      </c>
      <c r="E1521" s="381">
        <v>7327300</v>
      </c>
      <c r="F1521" s="381">
        <v>0</v>
      </c>
      <c r="G1521" s="417">
        <v>7327300</v>
      </c>
      <c r="H1521" s="667"/>
      <c r="I1521" s="708"/>
      <c r="J1521" s="708" t="s">
        <v>603</v>
      </c>
      <c r="K1521" s="709"/>
      <c r="L1521" s="595" t="s">
        <v>4413</v>
      </c>
      <c r="M1521" s="981">
        <f t="shared" si="69"/>
        <v>7327300</v>
      </c>
      <c r="N1521" s="981">
        <f t="shared" si="70"/>
        <v>0</v>
      </c>
      <c r="O1521" s="981">
        <f t="shared" si="71"/>
        <v>7327300</v>
      </c>
      <c r="P1521" s="667"/>
      <c r="Q1521" s="667"/>
      <c r="R1521" s="667"/>
      <c r="S1521" s="667"/>
      <c r="T1521" s="667"/>
      <c r="U1521" s="667"/>
      <c r="V1521" s="667"/>
      <c r="W1521" s="667"/>
      <c r="X1521" s="667"/>
      <c r="Y1521" s="667"/>
      <c r="Z1521" s="667"/>
      <c r="AA1521" s="667"/>
      <c r="AB1521" s="667"/>
      <c r="AC1521" s="667"/>
      <c r="AD1521" s="667"/>
      <c r="AE1521" s="667"/>
      <c r="AF1521" s="667"/>
      <c r="AG1521" s="667"/>
      <c r="AH1521" s="667"/>
      <c r="AI1521" s="667"/>
      <c r="AJ1521" s="667"/>
    </row>
    <row r="1522" spans="1:162" s="668" customFormat="1" ht="24" customHeight="1">
      <c r="A1522" s="386"/>
      <c r="B1522" s="386"/>
      <c r="C1522" s="387" t="s">
        <v>592</v>
      </c>
      <c r="D1522" s="398" t="s">
        <v>1803</v>
      </c>
      <c r="E1522" s="381">
        <v>7327300</v>
      </c>
      <c r="F1522" s="381">
        <v>0</v>
      </c>
      <c r="G1522" s="417">
        <v>7327300</v>
      </c>
      <c r="H1522" s="667"/>
      <c r="I1522" s="708"/>
      <c r="J1522" s="708"/>
      <c r="K1522" s="709" t="s">
        <v>592</v>
      </c>
      <c r="L1522" s="595" t="s">
        <v>4414</v>
      </c>
      <c r="M1522" s="981">
        <f t="shared" si="69"/>
        <v>7327300</v>
      </c>
      <c r="N1522" s="981">
        <f t="shared" si="70"/>
        <v>0</v>
      </c>
      <c r="O1522" s="981">
        <f t="shared" si="71"/>
        <v>7327300</v>
      </c>
      <c r="P1522" s="667"/>
      <c r="Q1522" s="667"/>
      <c r="R1522" s="667"/>
      <c r="S1522" s="667"/>
      <c r="T1522" s="667"/>
      <c r="U1522" s="667"/>
      <c r="V1522" s="667"/>
      <c r="W1522" s="667"/>
      <c r="X1522" s="667"/>
      <c r="Y1522" s="667"/>
      <c r="Z1522" s="667"/>
      <c r="AA1522" s="667"/>
      <c r="AB1522" s="667"/>
      <c r="AC1522" s="667"/>
      <c r="AD1522" s="667"/>
      <c r="AE1522" s="667"/>
      <c r="AF1522" s="667"/>
      <c r="AG1522" s="667"/>
      <c r="AH1522" s="667"/>
      <c r="AI1522" s="667"/>
      <c r="AJ1522" s="667"/>
    </row>
    <row r="1523" spans="1:162" s="678" customFormat="1" ht="24" customHeight="1" thickBot="1">
      <c r="A1523" s="394" t="s">
        <v>1804</v>
      </c>
      <c r="B1523" s="394"/>
      <c r="C1523" s="395"/>
      <c r="D1523" s="399" t="s">
        <v>1805</v>
      </c>
      <c r="E1523" s="393">
        <v>34200000</v>
      </c>
      <c r="F1523" s="393">
        <v>0</v>
      </c>
      <c r="G1523" s="439">
        <v>34200000</v>
      </c>
      <c r="H1523" s="667"/>
      <c r="I1523" s="710" t="s">
        <v>1804</v>
      </c>
      <c r="J1523" s="710"/>
      <c r="K1523" s="711"/>
      <c r="L1523" s="596" t="s">
        <v>5783</v>
      </c>
      <c r="M1523" s="980">
        <f t="shared" si="69"/>
        <v>34200000</v>
      </c>
      <c r="N1523" s="980">
        <f t="shared" si="70"/>
        <v>0</v>
      </c>
      <c r="O1523" s="980">
        <f t="shared" si="71"/>
        <v>34200000</v>
      </c>
      <c r="P1523" s="667"/>
      <c r="Q1523" s="667"/>
      <c r="R1523" s="667"/>
      <c r="S1523" s="667"/>
      <c r="T1523" s="667"/>
      <c r="U1523" s="667"/>
      <c r="V1523" s="667"/>
      <c r="W1523" s="667"/>
      <c r="X1523" s="667"/>
      <c r="Y1523" s="667"/>
      <c r="Z1523" s="667"/>
      <c r="AA1523" s="667"/>
      <c r="AB1523" s="667"/>
      <c r="AC1523" s="667"/>
      <c r="AD1523" s="667"/>
      <c r="AE1523" s="667"/>
      <c r="AF1523" s="667"/>
      <c r="AG1523" s="667"/>
      <c r="AH1523" s="667"/>
      <c r="AI1523" s="667"/>
      <c r="AJ1523" s="667"/>
      <c r="AK1523" s="668"/>
      <c r="AL1523" s="668"/>
      <c r="AM1523" s="668"/>
      <c r="AN1523" s="668"/>
      <c r="AO1523" s="668"/>
      <c r="AP1523" s="668"/>
      <c r="AQ1523" s="668"/>
      <c r="AR1523" s="668"/>
      <c r="AS1523" s="668"/>
      <c r="AT1523" s="668"/>
      <c r="AU1523" s="668"/>
      <c r="AV1523" s="668"/>
      <c r="AW1523" s="668"/>
      <c r="AX1523" s="668"/>
      <c r="AY1523" s="668"/>
      <c r="AZ1523" s="668"/>
      <c r="BA1523" s="668"/>
      <c r="BB1523" s="668"/>
      <c r="BC1523" s="668"/>
      <c r="BD1523" s="668"/>
      <c r="BE1523" s="668"/>
      <c r="BF1523" s="668"/>
      <c r="BG1523" s="668"/>
      <c r="BH1523" s="668"/>
      <c r="BI1523" s="668"/>
      <c r="BJ1523" s="668"/>
      <c r="BK1523" s="668"/>
      <c r="BL1523" s="668"/>
      <c r="BM1523" s="668"/>
      <c r="BN1523" s="668"/>
      <c r="BO1523" s="668"/>
      <c r="BP1523" s="668"/>
      <c r="BQ1523" s="668"/>
      <c r="BR1523" s="668"/>
      <c r="BS1523" s="668"/>
      <c r="BT1523" s="668"/>
      <c r="BU1523" s="668"/>
      <c r="BV1523" s="668"/>
      <c r="BW1523" s="668"/>
      <c r="BX1523" s="668"/>
      <c r="BY1523" s="668"/>
      <c r="BZ1523" s="668"/>
      <c r="CA1523" s="668"/>
      <c r="CB1523" s="668"/>
      <c r="CC1523" s="668"/>
      <c r="CD1523" s="668"/>
      <c r="CE1523" s="668"/>
      <c r="CF1523" s="668"/>
      <c r="CG1523" s="668"/>
      <c r="CH1523" s="668"/>
      <c r="CI1523" s="668"/>
      <c r="CJ1523" s="668"/>
      <c r="CK1523" s="668"/>
      <c r="CL1523" s="668"/>
      <c r="CM1523" s="668"/>
      <c r="CN1523" s="668"/>
      <c r="CO1523" s="668"/>
      <c r="CP1523" s="668"/>
      <c r="CQ1523" s="668"/>
      <c r="CR1523" s="668"/>
      <c r="CS1523" s="668"/>
      <c r="CT1523" s="668"/>
      <c r="CU1523" s="668"/>
      <c r="CV1523" s="668"/>
      <c r="CW1523" s="668"/>
      <c r="CX1523" s="668"/>
      <c r="CY1523" s="668"/>
      <c r="CZ1523" s="668"/>
      <c r="DA1523" s="668"/>
      <c r="DB1523" s="668"/>
      <c r="DC1523" s="668"/>
      <c r="DD1523" s="668"/>
      <c r="DE1523" s="668"/>
      <c r="DF1523" s="668"/>
      <c r="DG1523" s="668"/>
      <c r="DH1523" s="668"/>
      <c r="DI1523" s="668"/>
      <c r="DJ1523" s="668"/>
      <c r="DK1523" s="668"/>
      <c r="DL1523" s="668"/>
      <c r="DM1523" s="668"/>
      <c r="DN1523" s="668"/>
      <c r="DO1523" s="668"/>
      <c r="DP1523" s="668"/>
      <c r="DQ1523" s="668"/>
      <c r="DR1523" s="668"/>
      <c r="DS1523" s="668"/>
      <c r="DT1523" s="668"/>
      <c r="DU1523" s="668"/>
      <c r="DV1523" s="668"/>
      <c r="DW1523" s="668"/>
      <c r="DX1523" s="668"/>
      <c r="DY1523" s="668"/>
      <c r="DZ1523" s="668"/>
      <c r="EA1523" s="668"/>
      <c r="EB1523" s="668"/>
      <c r="EC1523" s="668"/>
      <c r="ED1523" s="668"/>
      <c r="EE1523" s="668"/>
      <c r="EF1523" s="668"/>
      <c r="EG1523" s="668"/>
      <c r="EH1523" s="668"/>
      <c r="EI1523" s="668"/>
      <c r="EJ1523" s="668"/>
      <c r="EK1523" s="668"/>
      <c r="EL1523" s="668"/>
      <c r="EM1523" s="668"/>
      <c r="EN1523" s="668"/>
      <c r="EO1523" s="668"/>
      <c r="EP1523" s="668"/>
      <c r="EQ1523" s="668"/>
      <c r="ER1523" s="668"/>
      <c r="ES1523" s="668"/>
      <c r="ET1523" s="668"/>
      <c r="EU1523" s="668"/>
      <c r="EV1523" s="668"/>
      <c r="EW1523" s="668"/>
      <c r="EX1523" s="668"/>
      <c r="EY1523" s="668"/>
      <c r="EZ1523" s="668"/>
      <c r="FA1523" s="668"/>
      <c r="FB1523" s="668"/>
      <c r="FC1523" s="668"/>
      <c r="FD1523" s="668"/>
      <c r="FE1523" s="668"/>
      <c r="FF1523" s="668"/>
    </row>
    <row r="1524" spans="1:162" s="668" customFormat="1" ht="24" customHeight="1" thickTop="1">
      <c r="A1524" s="396"/>
      <c r="B1524" s="396" t="s">
        <v>592</v>
      </c>
      <c r="C1524" s="397"/>
      <c r="D1524" s="400" t="s">
        <v>617</v>
      </c>
      <c r="E1524" s="392">
        <v>7955000</v>
      </c>
      <c r="F1524" s="392">
        <v>0</v>
      </c>
      <c r="G1524" s="417">
        <v>7955000</v>
      </c>
      <c r="H1524" s="667"/>
      <c r="I1524" s="712"/>
      <c r="J1524" s="712" t="s">
        <v>592</v>
      </c>
      <c r="K1524" s="713"/>
      <c r="L1524" s="597" t="s">
        <v>3326</v>
      </c>
      <c r="M1524" s="981">
        <f t="shared" si="69"/>
        <v>7955000</v>
      </c>
      <c r="N1524" s="981">
        <f t="shared" si="70"/>
        <v>0</v>
      </c>
      <c r="O1524" s="981">
        <f t="shared" si="71"/>
        <v>7955000</v>
      </c>
      <c r="P1524" s="667"/>
      <c r="Q1524" s="667"/>
      <c r="R1524" s="667"/>
      <c r="S1524" s="667"/>
      <c r="T1524" s="667"/>
      <c r="U1524" s="667"/>
      <c r="V1524" s="667"/>
      <c r="W1524" s="667"/>
      <c r="X1524" s="667"/>
      <c r="Y1524" s="667"/>
      <c r="Z1524" s="667"/>
      <c r="AA1524" s="667"/>
      <c r="AB1524" s="667"/>
      <c r="AC1524" s="667"/>
      <c r="AD1524" s="667"/>
      <c r="AE1524" s="667"/>
      <c r="AF1524" s="667"/>
      <c r="AG1524" s="667"/>
      <c r="AH1524" s="667"/>
      <c r="AI1524" s="667"/>
      <c r="AJ1524" s="667"/>
    </row>
    <row r="1525" spans="1:162" s="668" customFormat="1" ht="24" customHeight="1">
      <c r="A1525" s="386"/>
      <c r="B1525" s="386"/>
      <c r="C1525" s="387" t="s">
        <v>592</v>
      </c>
      <c r="D1525" s="398" t="s">
        <v>594</v>
      </c>
      <c r="E1525" s="381">
        <v>7955000</v>
      </c>
      <c r="F1525" s="381">
        <v>0</v>
      </c>
      <c r="G1525" s="417">
        <v>7955000</v>
      </c>
      <c r="H1525" s="667"/>
      <c r="I1525" s="708"/>
      <c r="J1525" s="708"/>
      <c r="K1525" s="709" t="s">
        <v>592</v>
      </c>
      <c r="L1525" s="595" t="s">
        <v>3327</v>
      </c>
      <c r="M1525" s="981">
        <f t="shared" si="69"/>
        <v>7955000</v>
      </c>
      <c r="N1525" s="981">
        <f t="shared" si="70"/>
        <v>0</v>
      </c>
      <c r="O1525" s="981">
        <f t="shared" si="71"/>
        <v>7955000</v>
      </c>
      <c r="P1525" s="667"/>
      <c r="Q1525" s="667"/>
      <c r="R1525" s="667"/>
      <c r="S1525" s="667"/>
      <c r="T1525" s="667"/>
      <c r="U1525" s="667"/>
      <c r="V1525" s="667"/>
      <c r="W1525" s="667"/>
      <c r="X1525" s="667"/>
      <c r="Y1525" s="667"/>
      <c r="Z1525" s="667"/>
      <c r="AA1525" s="667"/>
      <c r="AB1525" s="667"/>
      <c r="AC1525" s="667"/>
      <c r="AD1525" s="667"/>
      <c r="AE1525" s="667"/>
      <c r="AF1525" s="667"/>
      <c r="AG1525" s="667"/>
      <c r="AH1525" s="667"/>
      <c r="AI1525" s="667"/>
      <c r="AJ1525" s="667"/>
    </row>
    <row r="1526" spans="1:162" s="672" customFormat="1" ht="24" customHeight="1">
      <c r="A1526" s="386"/>
      <c r="B1526" s="386" t="s">
        <v>595</v>
      </c>
      <c r="C1526" s="387"/>
      <c r="D1526" s="398" t="s">
        <v>1806</v>
      </c>
      <c r="E1526" s="381">
        <v>16104600</v>
      </c>
      <c r="F1526" s="381">
        <v>0</v>
      </c>
      <c r="G1526" s="419">
        <v>16104600</v>
      </c>
      <c r="H1526" s="667"/>
      <c r="I1526" s="708"/>
      <c r="J1526" s="708" t="s">
        <v>595</v>
      </c>
      <c r="K1526" s="709"/>
      <c r="L1526" s="595" t="s">
        <v>4416</v>
      </c>
      <c r="M1526" s="981">
        <f t="shared" si="69"/>
        <v>16104600</v>
      </c>
      <c r="N1526" s="981">
        <f t="shared" si="70"/>
        <v>0</v>
      </c>
      <c r="O1526" s="981">
        <f t="shared" si="71"/>
        <v>16104600</v>
      </c>
      <c r="P1526" s="667"/>
      <c r="Q1526" s="667"/>
      <c r="R1526" s="667"/>
      <c r="S1526" s="667"/>
      <c r="T1526" s="667"/>
      <c r="U1526" s="667"/>
      <c r="V1526" s="667"/>
      <c r="W1526" s="667"/>
      <c r="X1526" s="667"/>
      <c r="Y1526" s="667"/>
      <c r="Z1526" s="667"/>
      <c r="AA1526" s="667"/>
      <c r="AB1526" s="667"/>
      <c r="AC1526" s="667"/>
      <c r="AD1526" s="667"/>
      <c r="AE1526" s="667"/>
      <c r="AF1526" s="667"/>
      <c r="AG1526" s="667"/>
      <c r="AH1526" s="667"/>
      <c r="AI1526" s="667"/>
      <c r="AJ1526" s="667"/>
      <c r="AK1526" s="668"/>
      <c r="AL1526" s="668"/>
      <c r="AM1526" s="668"/>
      <c r="AN1526" s="668"/>
      <c r="AO1526" s="668"/>
      <c r="AP1526" s="668"/>
      <c r="AQ1526" s="668"/>
      <c r="AR1526" s="668"/>
      <c r="AS1526" s="668"/>
      <c r="AT1526" s="668"/>
      <c r="AU1526" s="668"/>
      <c r="AV1526" s="668"/>
      <c r="AW1526" s="668"/>
      <c r="AX1526" s="668"/>
      <c r="AY1526" s="668"/>
      <c r="AZ1526" s="668"/>
      <c r="BA1526" s="668"/>
      <c r="BB1526" s="668"/>
      <c r="BC1526" s="668"/>
      <c r="BD1526" s="668"/>
      <c r="BE1526" s="668"/>
      <c r="BF1526" s="668"/>
      <c r="BG1526" s="668"/>
      <c r="BH1526" s="668"/>
      <c r="BI1526" s="668"/>
      <c r="BJ1526" s="668"/>
      <c r="BK1526" s="668"/>
      <c r="BL1526" s="668"/>
      <c r="BM1526" s="668"/>
      <c r="BN1526" s="668"/>
      <c r="BO1526" s="668"/>
      <c r="BP1526" s="668"/>
      <c r="BQ1526" s="668"/>
      <c r="BR1526" s="668"/>
      <c r="BS1526" s="668"/>
      <c r="BT1526" s="668"/>
      <c r="BU1526" s="668"/>
      <c r="BV1526" s="668"/>
      <c r="BW1526" s="668"/>
      <c r="BX1526" s="668"/>
      <c r="BY1526" s="668"/>
      <c r="BZ1526" s="668"/>
      <c r="CA1526" s="668"/>
      <c r="CB1526" s="668"/>
      <c r="CC1526" s="668"/>
      <c r="CD1526" s="668"/>
      <c r="CE1526" s="668"/>
      <c r="CF1526" s="668"/>
      <c r="CG1526" s="668"/>
      <c r="CH1526" s="668"/>
      <c r="CI1526" s="668"/>
      <c r="CJ1526" s="668"/>
      <c r="CK1526" s="668"/>
      <c r="CL1526" s="668"/>
      <c r="CM1526" s="668"/>
      <c r="CN1526" s="668"/>
      <c r="CO1526" s="668"/>
      <c r="CP1526" s="668"/>
      <c r="CQ1526" s="668"/>
      <c r="CR1526" s="668"/>
      <c r="CS1526" s="668"/>
      <c r="CT1526" s="668"/>
      <c r="CU1526" s="668"/>
      <c r="CV1526" s="668"/>
      <c r="CW1526" s="668"/>
      <c r="CX1526" s="668"/>
      <c r="CY1526" s="668"/>
      <c r="CZ1526" s="668"/>
      <c r="DA1526" s="668"/>
      <c r="DB1526" s="668"/>
      <c r="DC1526" s="668"/>
      <c r="DD1526" s="668"/>
      <c r="DE1526" s="668"/>
      <c r="DF1526" s="668"/>
      <c r="DG1526" s="668"/>
      <c r="DH1526" s="668"/>
      <c r="DI1526" s="668"/>
      <c r="DJ1526" s="668"/>
      <c r="DK1526" s="668"/>
      <c r="DL1526" s="668"/>
      <c r="DM1526" s="668"/>
      <c r="DN1526" s="668"/>
      <c r="DO1526" s="668"/>
      <c r="DP1526" s="668"/>
      <c r="DQ1526" s="668"/>
      <c r="DR1526" s="668"/>
      <c r="DS1526" s="668"/>
      <c r="DT1526" s="668"/>
      <c r="DU1526" s="668"/>
      <c r="DV1526" s="668"/>
      <c r="DW1526" s="668"/>
      <c r="DX1526" s="668"/>
      <c r="DY1526" s="668"/>
      <c r="DZ1526" s="668"/>
      <c r="EA1526" s="668"/>
      <c r="EB1526" s="668"/>
      <c r="EC1526" s="668"/>
      <c r="ED1526" s="668"/>
      <c r="EE1526" s="668"/>
      <c r="EF1526" s="668"/>
      <c r="EG1526" s="668"/>
      <c r="EH1526" s="668"/>
      <c r="EI1526" s="668"/>
      <c r="EJ1526" s="668"/>
      <c r="EK1526" s="668"/>
      <c r="EL1526" s="668"/>
      <c r="EM1526" s="668"/>
      <c r="EN1526" s="668"/>
      <c r="EO1526" s="668"/>
      <c r="EP1526" s="668"/>
      <c r="EQ1526" s="668"/>
      <c r="ER1526" s="668"/>
      <c r="ES1526" s="668"/>
      <c r="ET1526" s="668"/>
      <c r="EU1526" s="668"/>
      <c r="EV1526" s="668"/>
      <c r="EW1526" s="668"/>
      <c r="EX1526" s="668"/>
      <c r="EY1526" s="668"/>
      <c r="EZ1526" s="668"/>
      <c r="FA1526" s="668"/>
      <c r="FB1526" s="668"/>
      <c r="FC1526" s="668"/>
      <c r="FD1526" s="668"/>
      <c r="FE1526" s="668"/>
      <c r="FF1526" s="668"/>
    </row>
    <row r="1527" spans="1:162" s="668" customFormat="1" ht="24" customHeight="1">
      <c r="A1527" s="396"/>
      <c r="B1527" s="396"/>
      <c r="C1527" s="397" t="s">
        <v>592</v>
      </c>
      <c r="D1527" s="400" t="s">
        <v>1807</v>
      </c>
      <c r="E1527" s="392">
        <v>16104600</v>
      </c>
      <c r="F1527" s="392">
        <v>0</v>
      </c>
      <c r="G1527" s="417">
        <v>16104600</v>
      </c>
      <c r="H1527" s="667"/>
      <c r="I1527" s="712"/>
      <c r="J1527" s="712"/>
      <c r="K1527" s="713" t="s">
        <v>592</v>
      </c>
      <c r="L1527" s="597" t="s">
        <v>4417</v>
      </c>
      <c r="M1527" s="981">
        <f t="shared" si="69"/>
        <v>16104600</v>
      </c>
      <c r="N1527" s="981">
        <f t="shared" si="70"/>
        <v>0</v>
      </c>
      <c r="O1527" s="981">
        <f t="shared" si="71"/>
        <v>16104600</v>
      </c>
      <c r="P1527" s="667"/>
      <c r="Q1527" s="667"/>
      <c r="R1527" s="667"/>
      <c r="S1527" s="667"/>
      <c r="T1527" s="667"/>
      <c r="U1527" s="667"/>
      <c r="V1527" s="667"/>
      <c r="W1527" s="667"/>
      <c r="X1527" s="667"/>
      <c r="Y1527" s="667"/>
      <c r="Z1527" s="667"/>
      <c r="AA1527" s="667"/>
      <c r="AB1527" s="667"/>
      <c r="AC1527" s="667"/>
      <c r="AD1527" s="667"/>
      <c r="AE1527" s="667"/>
      <c r="AF1527" s="667"/>
      <c r="AG1527" s="667"/>
      <c r="AH1527" s="667"/>
      <c r="AI1527" s="667"/>
      <c r="AJ1527" s="667"/>
    </row>
    <row r="1528" spans="1:162" s="668" customFormat="1" ht="24" customHeight="1">
      <c r="A1528" s="386"/>
      <c r="B1528" s="386" t="s">
        <v>599</v>
      </c>
      <c r="C1528" s="387"/>
      <c r="D1528" s="398" t="s">
        <v>1808</v>
      </c>
      <c r="E1528" s="381">
        <v>10140400</v>
      </c>
      <c r="F1528" s="381">
        <v>0</v>
      </c>
      <c r="G1528" s="417">
        <v>10140400</v>
      </c>
      <c r="H1528" s="667"/>
      <c r="I1528" s="708"/>
      <c r="J1528" s="708" t="s">
        <v>599</v>
      </c>
      <c r="K1528" s="709"/>
      <c r="L1528" s="595" t="s">
        <v>4418</v>
      </c>
      <c r="M1528" s="981">
        <f t="shared" si="69"/>
        <v>10140400</v>
      </c>
      <c r="N1528" s="981">
        <f t="shared" si="70"/>
        <v>0</v>
      </c>
      <c r="O1528" s="981">
        <f t="shared" si="71"/>
        <v>10140400</v>
      </c>
      <c r="P1528" s="667"/>
      <c r="Q1528" s="667"/>
      <c r="R1528" s="667"/>
      <c r="S1528" s="667"/>
      <c r="T1528" s="667"/>
      <c r="U1528" s="667"/>
      <c r="V1528" s="667"/>
      <c r="W1528" s="667"/>
      <c r="X1528" s="667"/>
      <c r="Y1528" s="667"/>
      <c r="Z1528" s="667"/>
      <c r="AA1528" s="667"/>
      <c r="AB1528" s="667"/>
      <c r="AC1528" s="667"/>
      <c r="AD1528" s="667"/>
      <c r="AE1528" s="667"/>
      <c r="AF1528" s="667"/>
      <c r="AG1528" s="667"/>
      <c r="AH1528" s="667"/>
      <c r="AI1528" s="667"/>
      <c r="AJ1528" s="667"/>
    </row>
    <row r="1529" spans="1:162" s="668" customFormat="1" ht="24" customHeight="1">
      <c r="A1529" s="386"/>
      <c r="B1529" s="386"/>
      <c r="C1529" s="387" t="s">
        <v>592</v>
      </c>
      <c r="D1529" s="398" t="s">
        <v>1809</v>
      </c>
      <c r="E1529" s="381">
        <v>10140400</v>
      </c>
      <c r="F1529" s="381">
        <v>0</v>
      </c>
      <c r="G1529" s="417">
        <v>10140400</v>
      </c>
      <c r="H1529" s="667"/>
      <c r="I1529" s="708"/>
      <c r="J1529" s="708"/>
      <c r="K1529" s="709" t="s">
        <v>592</v>
      </c>
      <c r="L1529" s="595" t="s">
        <v>4419</v>
      </c>
      <c r="M1529" s="981">
        <f t="shared" si="69"/>
        <v>10140400</v>
      </c>
      <c r="N1529" s="981">
        <f t="shared" si="70"/>
        <v>0</v>
      </c>
      <c r="O1529" s="981">
        <f t="shared" si="71"/>
        <v>10140400</v>
      </c>
      <c r="P1529" s="667"/>
      <c r="Q1529" s="667"/>
      <c r="R1529" s="667"/>
      <c r="S1529" s="667"/>
      <c r="T1529" s="667"/>
      <c r="U1529" s="667"/>
      <c r="V1529" s="667"/>
      <c r="W1529" s="667"/>
      <c r="X1529" s="667"/>
      <c r="Y1529" s="667"/>
      <c r="Z1529" s="667"/>
      <c r="AA1529" s="667"/>
      <c r="AB1529" s="667"/>
      <c r="AC1529" s="667"/>
      <c r="AD1529" s="667"/>
      <c r="AE1529" s="667"/>
      <c r="AF1529" s="667"/>
      <c r="AG1529" s="667"/>
      <c r="AH1529" s="667"/>
      <c r="AI1529" s="667"/>
      <c r="AJ1529" s="667"/>
    </row>
    <row r="1530" spans="1:162" s="678" customFormat="1" ht="24" customHeight="1" thickBot="1">
      <c r="A1530" s="394" t="s">
        <v>1810</v>
      </c>
      <c r="B1530" s="394"/>
      <c r="C1530" s="395"/>
      <c r="D1530" s="399" t="s">
        <v>1811</v>
      </c>
      <c r="E1530" s="393">
        <v>424700000</v>
      </c>
      <c r="F1530" s="393">
        <v>12300000</v>
      </c>
      <c r="G1530" s="439">
        <v>437000000</v>
      </c>
      <c r="H1530" s="667"/>
      <c r="I1530" s="710" t="s">
        <v>1810</v>
      </c>
      <c r="J1530" s="710"/>
      <c r="K1530" s="711"/>
      <c r="L1530" s="587" t="s">
        <v>4420</v>
      </c>
      <c r="M1530" s="980">
        <f t="shared" si="69"/>
        <v>424700000</v>
      </c>
      <c r="N1530" s="980">
        <f t="shared" si="70"/>
        <v>12300000</v>
      </c>
      <c r="O1530" s="980">
        <f t="shared" si="71"/>
        <v>437000000</v>
      </c>
      <c r="P1530" s="667"/>
      <c r="Q1530" s="667"/>
      <c r="R1530" s="667"/>
      <c r="S1530" s="667"/>
      <c r="T1530" s="667"/>
      <c r="U1530" s="667"/>
      <c r="V1530" s="667"/>
      <c r="W1530" s="667"/>
      <c r="X1530" s="667"/>
      <c r="Y1530" s="667"/>
      <c r="Z1530" s="667"/>
      <c r="AA1530" s="667"/>
      <c r="AB1530" s="667"/>
      <c r="AC1530" s="667"/>
      <c r="AD1530" s="667"/>
      <c r="AE1530" s="667"/>
      <c r="AF1530" s="667"/>
      <c r="AG1530" s="667"/>
      <c r="AH1530" s="667"/>
      <c r="AI1530" s="667"/>
      <c r="AJ1530" s="667"/>
      <c r="AK1530" s="668"/>
      <c r="AL1530" s="668"/>
      <c r="AM1530" s="668"/>
      <c r="AN1530" s="668"/>
      <c r="AO1530" s="668"/>
      <c r="AP1530" s="668"/>
      <c r="AQ1530" s="668"/>
      <c r="AR1530" s="668"/>
      <c r="AS1530" s="668"/>
      <c r="AT1530" s="668"/>
      <c r="AU1530" s="668"/>
      <c r="AV1530" s="668"/>
      <c r="AW1530" s="668"/>
      <c r="AX1530" s="668"/>
      <c r="AY1530" s="668"/>
      <c r="AZ1530" s="668"/>
      <c r="BA1530" s="668"/>
      <c r="BB1530" s="668"/>
      <c r="BC1530" s="668"/>
      <c r="BD1530" s="668"/>
      <c r="BE1530" s="668"/>
      <c r="BF1530" s="668"/>
      <c r="BG1530" s="668"/>
      <c r="BH1530" s="668"/>
      <c r="BI1530" s="668"/>
      <c r="BJ1530" s="668"/>
      <c r="BK1530" s="668"/>
      <c r="BL1530" s="668"/>
      <c r="BM1530" s="668"/>
      <c r="BN1530" s="668"/>
      <c r="BO1530" s="668"/>
      <c r="BP1530" s="668"/>
      <c r="BQ1530" s="668"/>
      <c r="BR1530" s="668"/>
      <c r="BS1530" s="668"/>
      <c r="BT1530" s="668"/>
      <c r="BU1530" s="668"/>
      <c r="BV1530" s="668"/>
      <c r="BW1530" s="668"/>
      <c r="BX1530" s="668"/>
      <c r="BY1530" s="668"/>
      <c r="BZ1530" s="668"/>
      <c r="CA1530" s="668"/>
      <c r="CB1530" s="668"/>
      <c r="CC1530" s="668"/>
      <c r="CD1530" s="668"/>
      <c r="CE1530" s="668"/>
      <c r="CF1530" s="668"/>
      <c r="CG1530" s="668"/>
      <c r="CH1530" s="668"/>
      <c r="CI1530" s="668"/>
      <c r="CJ1530" s="668"/>
      <c r="CK1530" s="668"/>
      <c r="CL1530" s="668"/>
      <c r="CM1530" s="668"/>
      <c r="CN1530" s="668"/>
      <c r="CO1530" s="668"/>
      <c r="CP1530" s="668"/>
      <c r="CQ1530" s="668"/>
      <c r="CR1530" s="668"/>
      <c r="CS1530" s="668"/>
      <c r="CT1530" s="668"/>
      <c r="CU1530" s="668"/>
      <c r="CV1530" s="668"/>
      <c r="CW1530" s="668"/>
      <c r="CX1530" s="668"/>
      <c r="CY1530" s="668"/>
      <c r="CZ1530" s="668"/>
      <c r="DA1530" s="668"/>
      <c r="DB1530" s="668"/>
      <c r="DC1530" s="668"/>
      <c r="DD1530" s="668"/>
      <c r="DE1530" s="668"/>
      <c r="DF1530" s="668"/>
      <c r="DG1530" s="668"/>
      <c r="DH1530" s="668"/>
      <c r="DI1530" s="668"/>
      <c r="DJ1530" s="668"/>
      <c r="DK1530" s="668"/>
      <c r="DL1530" s="668"/>
      <c r="DM1530" s="668"/>
      <c r="DN1530" s="668"/>
      <c r="DO1530" s="668"/>
      <c r="DP1530" s="668"/>
      <c r="DQ1530" s="668"/>
      <c r="DR1530" s="668"/>
      <c r="DS1530" s="668"/>
      <c r="DT1530" s="668"/>
      <c r="DU1530" s="668"/>
      <c r="DV1530" s="668"/>
      <c r="DW1530" s="668"/>
      <c r="DX1530" s="668"/>
      <c r="DY1530" s="668"/>
      <c r="DZ1530" s="668"/>
      <c r="EA1530" s="668"/>
      <c r="EB1530" s="668"/>
      <c r="EC1530" s="668"/>
      <c r="ED1530" s="668"/>
      <c r="EE1530" s="668"/>
      <c r="EF1530" s="668"/>
      <c r="EG1530" s="668"/>
      <c r="EH1530" s="668"/>
      <c r="EI1530" s="668"/>
      <c r="EJ1530" s="668"/>
      <c r="EK1530" s="668"/>
      <c r="EL1530" s="668"/>
      <c r="EM1530" s="668"/>
      <c r="EN1530" s="668"/>
      <c r="EO1530" s="668"/>
      <c r="EP1530" s="668"/>
      <c r="EQ1530" s="668"/>
      <c r="ER1530" s="668"/>
      <c r="ES1530" s="668"/>
      <c r="ET1530" s="668"/>
      <c r="EU1530" s="668"/>
      <c r="EV1530" s="668"/>
      <c r="EW1530" s="668"/>
      <c r="EX1530" s="668"/>
      <c r="EY1530" s="668"/>
      <c r="EZ1530" s="668"/>
      <c r="FA1530" s="668"/>
      <c r="FB1530" s="668"/>
      <c r="FC1530" s="668"/>
      <c r="FD1530" s="668"/>
      <c r="FE1530" s="668"/>
      <c r="FF1530" s="668"/>
    </row>
    <row r="1531" spans="1:162" s="668" customFormat="1" ht="24" customHeight="1" thickTop="1">
      <c r="A1531" s="396"/>
      <c r="B1531" s="396" t="s">
        <v>592</v>
      </c>
      <c r="C1531" s="397"/>
      <c r="D1531" s="400" t="s">
        <v>593</v>
      </c>
      <c r="E1531" s="392">
        <v>121949400</v>
      </c>
      <c r="F1531" s="392">
        <v>0</v>
      </c>
      <c r="G1531" s="417">
        <v>121949400</v>
      </c>
      <c r="H1531" s="667"/>
      <c r="I1531" s="712"/>
      <c r="J1531" s="712" t="s">
        <v>592</v>
      </c>
      <c r="K1531" s="713"/>
      <c r="L1531" s="597" t="s">
        <v>3339</v>
      </c>
      <c r="M1531" s="981">
        <f t="shared" si="69"/>
        <v>121949400</v>
      </c>
      <c r="N1531" s="981">
        <f t="shared" si="70"/>
        <v>0</v>
      </c>
      <c r="O1531" s="981">
        <f t="shared" si="71"/>
        <v>121949400</v>
      </c>
      <c r="P1531" s="667"/>
      <c r="Q1531" s="667"/>
      <c r="R1531" s="667"/>
      <c r="S1531" s="667"/>
      <c r="T1531" s="667"/>
      <c r="U1531" s="667"/>
      <c r="V1531" s="667"/>
      <c r="W1531" s="667"/>
      <c r="X1531" s="667"/>
      <c r="Y1531" s="667"/>
      <c r="Z1531" s="667"/>
      <c r="AA1531" s="667"/>
      <c r="AB1531" s="667"/>
      <c r="AC1531" s="667"/>
      <c r="AD1531" s="667"/>
      <c r="AE1531" s="667"/>
      <c r="AF1531" s="667"/>
      <c r="AG1531" s="667"/>
      <c r="AH1531" s="667"/>
      <c r="AI1531" s="667"/>
      <c r="AJ1531" s="667"/>
    </row>
    <row r="1532" spans="1:162" s="668" customFormat="1" ht="24" customHeight="1">
      <c r="A1532" s="386"/>
      <c r="B1532" s="386"/>
      <c r="C1532" s="387" t="s">
        <v>592</v>
      </c>
      <c r="D1532" s="398" t="s">
        <v>594</v>
      </c>
      <c r="E1532" s="381">
        <v>121949400</v>
      </c>
      <c r="F1532" s="381">
        <v>0</v>
      </c>
      <c r="G1532" s="417">
        <v>121949400</v>
      </c>
      <c r="H1532" s="667"/>
      <c r="I1532" s="708"/>
      <c r="J1532" s="708"/>
      <c r="K1532" s="709" t="s">
        <v>592</v>
      </c>
      <c r="L1532" s="595" t="s">
        <v>3327</v>
      </c>
      <c r="M1532" s="981">
        <f t="shared" si="69"/>
        <v>121949400</v>
      </c>
      <c r="N1532" s="981">
        <f t="shared" si="70"/>
        <v>0</v>
      </c>
      <c r="O1532" s="981">
        <f t="shared" si="71"/>
        <v>121949400</v>
      </c>
      <c r="P1532" s="667"/>
      <c r="Q1532" s="667"/>
      <c r="R1532" s="667"/>
      <c r="S1532" s="667"/>
      <c r="T1532" s="667"/>
      <c r="U1532" s="667"/>
      <c r="V1532" s="667"/>
      <c r="W1532" s="667"/>
      <c r="X1532" s="667"/>
      <c r="Y1532" s="667"/>
      <c r="Z1532" s="667"/>
      <c r="AA1532" s="667"/>
      <c r="AB1532" s="667"/>
      <c r="AC1532" s="667"/>
      <c r="AD1532" s="667"/>
      <c r="AE1532" s="667"/>
      <c r="AF1532" s="667"/>
      <c r="AG1532" s="667"/>
      <c r="AH1532" s="667"/>
      <c r="AI1532" s="667"/>
      <c r="AJ1532" s="667"/>
    </row>
    <row r="1533" spans="1:162" s="668" customFormat="1" ht="24" customHeight="1">
      <c r="A1533" s="386"/>
      <c r="B1533" s="386" t="s">
        <v>595</v>
      </c>
      <c r="C1533" s="387"/>
      <c r="D1533" s="398" t="s">
        <v>1031</v>
      </c>
      <c r="E1533" s="381">
        <v>292448600</v>
      </c>
      <c r="F1533" s="381">
        <v>12300000</v>
      </c>
      <c r="G1533" s="417">
        <v>304748600</v>
      </c>
      <c r="H1533" s="667"/>
      <c r="I1533" s="708"/>
      <c r="J1533" s="708" t="s">
        <v>595</v>
      </c>
      <c r="K1533" s="709"/>
      <c r="L1533" s="595" t="s">
        <v>4353</v>
      </c>
      <c r="M1533" s="981">
        <f t="shared" si="69"/>
        <v>292448600</v>
      </c>
      <c r="N1533" s="981">
        <f t="shared" si="70"/>
        <v>12300000</v>
      </c>
      <c r="O1533" s="981">
        <f t="shared" si="71"/>
        <v>304748600</v>
      </c>
      <c r="P1533" s="667"/>
      <c r="Q1533" s="667"/>
      <c r="R1533" s="667"/>
      <c r="S1533" s="667"/>
      <c r="T1533" s="667"/>
      <c r="U1533" s="667"/>
      <c r="V1533" s="667"/>
      <c r="W1533" s="667"/>
      <c r="X1533" s="667"/>
      <c r="Y1533" s="667"/>
      <c r="Z1533" s="667"/>
      <c r="AA1533" s="667"/>
      <c r="AB1533" s="667"/>
      <c r="AC1533" s="667"/>
      <c r="AD1533" s="667"/>
      <c r="AE1533" s="667"/>
      <c r="AF1533" s="667"/>
      <c r="AG1533" s="667"/>
      <c r="AH1533" s="667"/>
      <c r="AI1533" s="667"/>
      <c r="AJ1533" s="667"/>
    </row>
    <row r="1534" spans="1:162" s="668" customFormat="1" ht="24" customHeight="1">
      <c r="A1534" s="386"/>
      <c r="B1534" s="386"/>
      <c r="C1534" s="387" t="s">
        <v>592</v>
      </c>
      <c r="D1534" s="398" t="s">
        <v>1787</v>
      </c>
      <c r="E1534" s="381">
        <v>157057600</v>
      </c>
      <c r="F1534" s="381">
        <v>10000000</v>
      </c>
      <c r="G1534" s="417">
        <v>167057600</v>
      </c>
      <c r="H1534" s="667"/>
      <c r="I1534" s="708"/>
      <c r="J1534" s="708"/>
      <c r="K1534" s="709" t="s">
        <v>592</v>
      </c>
      <c r="L1534" s="595" t="s">
        <v>4339</v>
      </c>
      <c r="M1534" s="981">
        <f t="shared" si="69"/>
        <v>157057600</v>
      </c>
      <c r="N1534" s="981">
        <f t="shared" si="70"/>
        <v>10000000</v>
      </c>
      <c r="O1534" s="981">
        <f t="shared" si="71"/>
        <v>167057600</v>
      </c>
      <c r="P1534" s="667"/>
      <c r="Q1534" s="667"/>
      <c r="R1534" s="667"/>
      <c r="S1534" s="667"/>
      <c r="T1534" s="667"/>
      <c r="U1534" s="667"/>
      <c r="V1534" s="667"/>
      <c r="W1534" s="667"/>
      <c r="X1534" s="667"/>
      <c r="Y1534" s="667"/>
      <c r="Z1534" s="667"/>
      <c r="AA1534" s="667"/>
      <c r="AB1534" s="667"/>
      <c r="AC1534" s="667"/>
      <c r="AD1534" s="667"/>
      <c r="AE1534" s="667"/>
      <c r="AF1534" s="667"/>
      <c r="AG1534" s="667"/>
      <c r="AH1534" s="667"/>
      <c r="AI1534" s="667"/>
      <c r="AJ1534" s="667"/>
    </row>
    <row r="1535" spans="1:162" s="668" customFormat="1" ht="24" customHeight="1">
      <c r="A1535" s="386"/>
      <c r="B1535" s="386"/>
      <c r="C1535" s="387" t="s">
        <v>595</v>
      </c>
      <c r="D1535" s="398" t="s">
        <v>1704</v>
      </c>
      <c r="E1535" s="381">
        <v>133824000</v>
      </c>
      <c r="F1535" s="381">
        <v>2300000</v>
      </c>
      <c r="G1535" s="417">
        <v>136124000</v>
      </c>
      <c r="H1535" s="667"/>
      <c r="I1535" s="708"/>
      <c r="J1535" s="708"/>
      <c r="K1535" s="709" t="s">
        <v>595</v>
      </c>
      <c r="L1535" s="595" t="s">
        <v>4326</v>
      </c>
      <c r="M1535" s="981">
        <f t="shared" si="69"/>
        <v>133824000</v>
      </c>
      <c r="N1535" s="981">
        <f t="shared" si="70"/>
        <v>2300000</v>
      </c>
      <c r="O1535" s="981">
        <f t="shared" si="71"/>
        <v>136124000</v>
      </c>
      <c r="P1535" s="667"/>
      <c r="Q1535" s="667"/>
      <c r="R1535" s="667"/>
      <c r="S1535" s="667"/>
      <c r="T1535" s="667"/>
      <c r="U1535" s="667"/>
      <c r="V1535" s="667"/>
      <c r="W1535" s="667"/>
      <c r="X1535" s="667"/>
      <c r="Y1535" s="667"/>
      <c r="Z1535" s="667"/>
      <c r="AA1535" s="667"/>
      <c r="AB1535" s="667"/>
      <c r="AC1535" s="667"/>
      <c r="AD1535" s="667"/>
      <c r="AE1535" s="667"/>
      <c r="AF1535" s="667"/>
      <c r="AG1535" s="667"/>
      <c r="AH1535" s="667"/>
      <c r="AI1535" s="667"/>
      <c r="AJ1535" s="667"/>
    </row>
    <row r="1536" spans="1:162" s="668" customFormat="1" ht="24" customHeight="1">
      <c r="A1536" s="386"/>
      <c r="B1536" s="386"/>
      <c r="C1536" s="387" t="s">
        <v>599</v>
      </c>
      <c r="D1536" s="398" t="s">
        <v>1812</v>
      </c>
      <c r="E1536" s="381">
        <v>1567000</v>
      </c>
      <c r="F1536" s="381">
        <v>0</v>
      </c>
      <c r="G1536" s="417">
        <v>1567000</v>
      </c>
      <c r="H1536" s="667"/>
      <c r="I1536" s="708"/>
      <c r="J1536" s="708"/>
      <c r="K1536" s="709" t="s">
        <v>599</v>
      </c>
      <c r="L1536" s="595" t="s">
        <v>4421</v>
      </c>
      <c r="M1536" s="981">
        <f t="shared" si="69"/>
        <v>1567000</v>
      </c>
      <c r="N1536" s="981">
        <f t="shared" si="70"/>
        <v>0</v>
      </c>
      <c r="O1536" s="981">
        <f t="shared" si="71"/>
        <v>1567000</v>
      </c>
      <c r="P1536" s="667"/>
      <c r="Q1536" s="667"/>
      <c r="R1536" s="667"/>
      <c r="S1536" s="667"/>
      <c r="T1536" s="667"/>
      <c r="U1536" s="667"/>
      <c r="V1536" s="667"/>
      <c r="W1536" s="667"/>
      <c r="X1536" s="667"/>
      <c r="Y1536" s="667"/>
      <c r="Z1536" s="667"/>
      <c r="AA1536" s="667"/>
      <c r="AB1536" s="667"/>
      <c r="AC1536" s="667"/>
      <c r="AD1536" s="667"/>
      <c r="AE1536" s="667"/>
      <c r="AF1536" s="667"/>
      <c r="AG1536" s="667"/>
      <c r="AH1536" s="667"/>
      <c r="AI1536" s="667"/>
      <c r="AJ1536" s="667"/>
    </row>
    <row r="1537" spans="1:162" s="672" customFormat="1" ht="24" customHeight="1">
      <c r="A1537" s="386"/>
      <c r="B1537" s="386" t="s">
        <v>599</v>
      </c>
      <c r="C1537" s="387"/>
      <c r="D1537" s="398" t="s">
        <v>711</v>
      </c>
      <c r="E1537" s="381">
        <v>6470000</v>
      </c>
      <c r="F1537" s="381">
        <v>0</v>
      </c>
      <c r="G1537" s="419">
        <v>6470000</v>
      </c>
      <c r="H1537" s="667"/>
      <c r="I1537" s="708"/>
      <c r="J1537" s="708" t="s">
        <v>599</v>
      </c>
      <c r="K1537" s="709"/>
      <c r="L1537" s="595" t="s">
        <v>3426</v>
      </c>
      <c r="M1537" s="981">
        <f t="shared" si="69"/>
        <v>6470000</v>
      </c>
      <c r="N1537" s="981">
        <f t="shared" si="70"/>
        <v>0</v>
      </c>
      <c r="O1537" s="981">
        <f t="shared" si="71"/>
        <v>6470000</v>
      </c>
      <c r="P1537" s="667"/>
      <c r="Q1537" s="667"/>
      <c r="R1537" s="667"/>
      <c r="S1537" s="667"/>
      <c r="T1537" s="667"/>
      <c r="U1537" s="667"/>
      <c r="V1537" s="667"/>
      <c r="W1537" s="667"/>
      <c r="X1537" s="667"/>
      <c r="Y1537" s="667"/>
      <c r="Z1537" s="667"/>
      <c r="AA1537" s="667"/>
      <c r="AB1537" s="667"/>
      <c r="AC1537" s="667"/>
      <c r="AD1537" s="667"/>
      <c r="AE1537" s="667"/>
      <c r="AF1537" s="667"/>
      <c r="AG1537" s="667"/>
      <c r="AH1537" s="667"/>
      <c r="AI1537" s="667"/>
      <c r="AJ1537" s="667"/>
      <c r="AK1537" s="668"/>
      <c r="AL1537" s="668"/>
      <c r="AM1537" s="668"/>
      <c r="AN1537" s="668"/>
      <c r="AO1537" s="668"/>
      <c r="AP1537" s="668"/>
      <c r="AQ1537" s="668"/>
      <c r="AR1537" s="668"/>
      <c r="AS1537" s="668"/>
      <c r="AT1537" s="668"/>
      <c r="AU1537" s="668"/>
      <c r="AV1537" s="668"/>
      <c r="AW1537" s="668"/>
      <c r="AX1537" s="668"/>
      <c r="AY1537" s="668"/>
      <c r="AZ1537" s="668"/>
      <c r="BA1537" s="668"/>
      <c r="BB1537" s="668"/>
      <c r="BC1537" s="668"/>
      <c r="BD1537" s="668"/>
      <c r="BE1537" s="668"/>
      <c r="BF1537" s="668"/>
      <c r="BG1537" s="668"/>
      <c r="BH1537" s="668"/>
      <c r="BI1537" s="668"/>
      <c r="BJ1537" s="668"/>
      <c r="BK1537" s="668"/>
      <c r="BL1537" s="668"/>
      <c r="BM1537" s="668"/>
      <c r="BN1537" s="668"/>
      <c r="BO1537" s="668"/>
      <c r="BP1537" s="668"/>
      <c r="BQ1537" s="668"/>
      <c r="BR1537" s="668"/>
      <c r="BS1537" s="668"/>
      <c r="BT1537" s="668"/>
      <c r="BU1537" s="668"/>
      <c r="BV1537" s="668"/>
      <c r="BW1537" s="668"/>
      <c r="BX1537" s="668"/>
      <c r="BY1537" s="668"/>
      <c r="BZ1537" s="668"/>
      <c r="CA1537" s="668"/>
      <c r="CB1537" s="668"/>
      <c r="CC1537" s="668"/>
      <c r="CD1537" s="668"/>
      <c r="CE1537" s="668"/>
      <c r="CF1537" s="668"/>
      <c r="CG1537" s="668"/>
      <c r="CH1537" s="668"/>
      <c r="CI1537" s="668"/>
      <c r="CJ1537" s="668"/>
      <c r="CK1537" s="668"/>
      <c r="CL1537" s="668"/>
      <c r="CM1537" s="668"/>
      <c r="CN1537" s="668"/>
      <c r="CO1537" s="668"/>
      <c r="CP1537" s="668"/>
      <c r="CQ1537" s="668"/>
      <c r="CR1537" s="668"/>
      <c r="CS1537" s="668"/>
      <c r="CT1537" s="668"/>
      <c r="CU1537" s="668"/>
      <c r="CV1537" s="668"/>
      <c r="CW1537" s="668"/>
      <c r="CX1537" s="668"/>
      <c r="CY1537" s="668"/>
      <c r="CZ1537" s="668"/>
      <c r="DA1537" s="668"/>
      <c r="DB1537" s="668"/>
      <c r="DC1537" s="668"/>
      <c r="DD1537" s="668"/>
      <c r="DE1537" s="668"/>
      <c r="DF1537" s="668"/>
      <c r="DG1537" s="668"/>
      <c r="DH1537" s="668"/>
      <c r="DI1537" s="668"/>
      <c r="DJ1537" s="668"/>
      <c r="DK1537" s="668"/>
      <c r="DL1537" s="668"/>
      <c r="DM1537" s="668"/>
      <c r="DN1537" s="668"/>
      <c r="DO1537" s="668"/>
      <c r="DP1537" s="668"/>
      <c r="DQ1537" s="668"/>
      <c r="DR1537" s="668"/>
      <c r="DS1537" s="668"/>
      <c r="DT1537" s="668"/>
      <c r="DU1537" s="668"/>
      <c r="DV1537" s="668"/>
      <c r="DW1537" s="668"/>
      <c r="DX1537" s="668"/>
      <c r="DY1537" s="668"/>
      <c r="DZ1537" s="668"/>
      <c r="EA1537" s="668"/>
      <c r="EB1537" s="668"/>
      <c r="EC1537" s="668"/>
      <c r="ED1537" s="668"/>
      <c r="EE1537" s="668"/>
      <c r="EF1537" s="668"/>
      <c r="EG1537" s="668"/>
      <c r="EH1537" s="668"/>
      <c r="EI1537" s="668"/>
      <c r="EJ1537" s="668"/>
      <c r="EK1537" s="668"/>
      <c r="EL1537" s="668"/>
      <c r="EM1537" s="668"/>
      <c r="EN1537" s="668"/>
      <c r="EO1537" s="668"/>
      <c r="EP1537" s="668"/>
      <c r="EQ1537" s="668"/>
      <c r="ER1537" s="668"/>
      <c r="ES1537" s="668"/>
      <c r="ET1537" s="668"/>
      <c r="EU1537" s="668"/>
      <c r="EV1537" s="668"/>
      <c r="EW1537" s="668"/>
      <c r="EX1537" s="668"/>
      <c r="EY1537" s="668"/>
      <c r="EZ1537" s="668"/>
      <c r="FA1537" s="668"/>
      <c r="FB1537" s="668"/>
      <c r="FC1537" s="668"/>
      <c r="FD1537" s="668"/>
      <c r="FE1537" s="668"/>
      <c r="FF1537" s="668"/>
    </row>
    <row r="1538" spans="1:162" s="668" customFormat="1" ht="24" customHeight="1">
      <c r="A1538" s="396"/>
      <c r="B1538" s="396"/>
      <c r="C1538" s="397" t="s">
        <v>592</v>
      </c>
      <c r="D1538" s="400" t="s">
        <v>745</v>
      </c>
      <c r="E1538" s="392">
        <v>6470000</v>
      </c>
      <c r="F1538" s="392">
        <v>0</v>
      </c>
      <c r="G1538" s="417">
        <v>6470000</v>
      </c>
      <c r="H1538" s="667"/>
      <c r="I1538" s="712"/>
      <c r="J1538" s="712"/>
      <c r="K1538" s="713" t="s">
        <v>592</v>
      </c>
      <c r="L1538" s="597" t="s">
        <v>3427</v>
      </c>
      <c r="M1538" s="981">
        <f t="shared" si="69"/>
        <v>6470000</v>
      </c>
      <c r="N1538" s="981">
        <f t="shared" si="70"/>
        <v>0</v>
      </c>
      <c r="O1538" s="981">
        <f t="shared" si="71"/>
        <v>6470000</v>
      </c>
      <c r="P1538" s="667"/>
      <c r="Q1538" s="667"/>
      <c r="R1538" s="667"/>
      <c r="S1538" s="667"/>
      <c r="T1538" s="667"/>
      <c r="U1538" s="667"/>
      <c r="V1538" s="667"/>
      <c r="W1538" s="667"/>
      <c r="X1538" s="667"/>
      <c r="Y1538" s="667"/>
      <c r="Z1538" s="667"/>
      <c r="AA1538" s="667"/>
      <c r="AB1538" s="667"/>
      <c r="AC1538" s="667"/>
      <c r="AD1538" s="667"/>
      <c r="AE1538" s="667"/>
      <c r="AF1538" s="667"/>
      <c r="AG1538" s="667"/>
      <c r="AH1538" s="667"/>
      <c r="AI1538" s="667"/>
      <c r="AJ1538" s="667"/>
    </row>
    <row r="1539" spans="1:162" s="668" customFormat="1" ht="24" customHeight="1">
      <c r="A1539" s="386"/>
      <c r="B1539" s="386" t="s">
        <v>603</v>
      </c>
      <c r="C1539" s="387"/>
      <c r="D1539" s="398" t="s">
        <v>1707</v>
      </c>
      <c r="E1539" s="381">
        <v>3832000</v>
      </c>
      <c r="F1539" s="381">
        <v>0</v>
      </c>
      <c r="G1539" s="417">
        <v>3832000</v>
      </c>
      <c r="H1539" s="667"/>
      <c r="I1539" s="708"/>
      <c r="J1539" s="708" t="s">
        <v>603</v>
      </c>
      <c r="K1539" s="709"/>
      <c r="L1539" s="595" t="s">
        <v>4333</v>
      </c>
      <c r="M1539" s="981">
        <f t="shared" si="69"/>
        <v>3832000</v>
      </c>
      <c r="N1539" s="981">
        <f t="shared" si="70"/>
        <v>0</v>
      </c>
      <c r="O1539" s="981">
        <f t="shared" si="71"/>
        <v>3832000</v>
      </c>
      <c r="P1539" s="667"/>
      <c r="Q1539" s="667"/>
      <c r="R1539" s="667"/>
      <c r="S1539" s="667"/>
      <c r="T1539" s="667"/>
      <c r="U1539" s="667"/>
      <c r="V1539" s="667"/>
      <c r="W1539" s="667"/>
      <c r="X1539" s="667"/>
      <c r="Y1539" s="667"/>
      <c r="Z1539" s="667"/>
      <c r="AA1539" s="667"/>
      <c r="AB1539" s="667"/>
      <c r="AC1539" s="667"/>
      <c r="AD1539" s="667"/>
      <c r="AE1539" s="667"/>
      <c r="AF1539" s="667"/>
      <c r="AG1539" s="667"/>
      <c r="AH1539" s="667"/>
      <c r="AI1539" s="667"/>
      <c r="AJ1539" s="667"/>
    </row>
    <row r="1540" spans="1:162" s="668" customFormat="1" ht="24" customHeight="1">
      <c r="A1540" s="386"/>
      <c r="B1540" s="386"/>
      <c r="C1540" s="387" t="s">
        <v>606</v>
      </c>
      <c r="D1540" s="398" t="s">
        <v>1400</v>
      </c>
      <c r="E1540" s="381">
        <v>3832000</v>
      </c>
      <c r="F1540" s="381">
        <v>0</v>
      </c>
      <c r="G1540" s="417">
        <v>3832000</v>
      </c>
      <c r="H1540" s="667"/>
      <c r="I1540" s="708"/>
      <c r="J1540" s="708"/>
      <c r="K1540" s="709" t="s">
        <v>606</v>
      </c>
      <c r="L1540" s="595" t="s">
        <v>4330</v>
      </c>
      <c r="M1540" s="981">
        <f t="shared" si="69"/>
        <v>3832000</v>
      </c>
      <c r="N1540" s="981">
        <f t="shared" si="70"/>
        <v>0</v>
      </c>
      <c r="O1540" s="981">
        <f t="shared" si="71"/>
        <v>3832000</v>
      </c>
      <c r="P1540" s="667"/>
      <c r="Q1540" s="667"/>
      <c r="R1540" s="667"/>
      <c r="S1540" s="667"/>
      <c r="T1540" s="667"/>
      <c r="U1540" s="667"/>
      <c r="V1540" s="667"/>
      <c r="W1540" s="667"/>
      <c r="X1540" s="667"/>
      <c r="Y1540" s="667"/>
      <c r="Z1540" s="667"/>
      <c r="AA1540" s="667"/>
      <c r="AB1540" s="667"/>
      <c r="AC1540" s="667"/>
      <c r="AD1540" s="667"/>
      <c r="AE1540" s="667"/>
      <c r="AF1540" s="667"/>
      <c r="AG1540" s="667"/>
      <c r="AH1540" s="667"/>
      <c r="AI1540" s="667"/>
      <c r="AJ1540" s="667"/>
    </row>
    <row r="1541" spans="1:162" s="678" customFormat="1" ht="24" customHeight="1" thickBot="1">
      <c r="A1541" s="394" t="s">
        <v>1813</v>
      </c>
      <c r="B1541" s="394"/>
      <c r="C1541" s="395"/>
      <c r="D1541" s="399" t="s">
        <v>1814</v>
      </c>
      <c r="E1541" s="393">
        <v>605000000</v>
      </c>
      <c r="F1541" s="393">
        <v>42600000</v>
      </c>
      <c r="G1541" s="439">
        <v>647600000</v>
      </c>
      <c r="H1541" s="667"/>
      <c r="I1541" s="710" t="s">
        <v>1813</v>
      </c>
      <c r="J1541" s="710"/>
      <c r="K1541" s="711"/>
      <c r="L1541" s="587" t="s">
        <v>4422</v>
      </c>
      <c r="M1541" s="980">
        <f t="shared" si="69"/>
        <v>605000000</v>
      </c>
      <c r="N1541" s="980">
        <f t="shared" si="70"/>
        <v>42600000</v>
      </c>
      <c r="O1541" s="980">
        <f t="shared" si="71"/>
        <v>647600000</v>
      </c>
      <c r="P1541" s="667"/>
      <c r="Q1541" s="667"/>
      <c r="R1541" s="667"/>
      <c r="S1541" s="667"/>
      <c r="T1541" s="667"/>
      <c r="U1541" s="667"/>
      <c r="V1541" s="667"/>
      <c r="W1541" s="667"/>
      <c r="X1541" s="667"/>
      <c r="Y1541" s="667"/>
      <c r="Z1541" s="667"/>
      <c r="AA1541" s="667"/>
      <c r="AB1541" s="667"/>
      <c r="AC1541" s="667"/>
      <c r="AD1541" s="667"/>
      <c r="AE1541" s="667"/>
      <c r="AF1541" s="667"/>
      <c r="AG1541" s="667"/>
      <c r="AH1541" s="667"/>
      <c r="AI1541" s="667"/>
      <c r="AJ1541" s="667"/>
      <c r="AK1541" s="668"/>
      <c r="AL1541" s="668"/>
      <c r="AM1541" s="668"/>
      <c r="AN1541" s="668"/>
      <c r="AO1541" s="668"/>
      <c r="AP1541" s="668"/>
      <c r="AQ1541" s="668"/>
      <c r="AR1541" s="668"/>
      <c r="AS1541" s="668"/>
      <c r="AT1541" s="668"/>
      <c r="AU1541" s="668"/>
      <c r="AV1541" s="668"/>
      <c r="AW1541" s="668"/>
      <c r="AX1541" s="668"/>
      <c r="AY1541" s="668"/>
      <c r="AZ1541" s="668"/>
      <c r="BA1541" s="668"/>
      <c r="BB1541" s="668"/>
      <c r="BC1541" s="668"/>
      <c r="BD1541" s="668"/>
      <c r="BE1541" s="668"/>
      <c r="BF1541" s="668"/>
      <c r="BG1541" s="668"/>
      <c r="BH1541" s="668"/>
      <c r="BI1541" s="668"/>
      <c r="BJ1541" s="668"/>
      <c r="BK1541" s="668"/>
      <c r="BL1541" s="668"/>
      <c r="BM1541" s="668"/>
      <c r="BN1541" s="668"/>
      <c r="BO1541" s="668"/>
      <c r="BP1541" s="668"/>
      <c r="BQ1541" s="668"/>
      <c r="BR1541" s="668"/>
      <c r="BS1541" s="668"/>
      <c r="BT1541" s="668"/>
      <c r="BU1541" s="668"/>
      <c r="BV1541" s="668"/>
      <c r="BW1541" s="668"/>
      <c r="BX1541" s="668"/>
      <c r="BY1541" s="668"/>
      <c r="BZ1541" s="668"/>
      <c r="CA1541" s="668"/>
      <c r="CB1541" s="668"/>
      <c r="CC1541" s="668"/>
      <c r="CD1541" s="668"/>
      <c r="CE1541" s="668"/>
      <c r="CF1541" s="668"/>
      <c r="CG1541" s="668"/>
      <c r="CH1541" s="668"/>
      <c r="CI1541" s="668"/>
      <c r="CJ1541" s="668"/>
      <c r="CK1541" s="668"/>
      <c r="CL1541" s="668"/>
      <c r="CM1541" s="668"/>
      <c r="CN1541" s="668"/>
      <c r="CO1541" s="668"/>
      <c r="CP1541" s="668"/>
      <c r="CQ1541" s="668"/>
      <c r="CR1541" s="668"/>
      <c r="CS1541" s="668"/>
      <c r="CT1541" s="668"/>
      <c r="CU1541" s="668"/>
      <c r="CV1541" s="668"/>
      <c r="CW1541" s="668"/>
      <c r="CX1541" s="668"/>
      <c r="CY1541" s="668"/>
      <c r="CZ1541" s="668"/>
      <c r="DA1541" s="668"/>
      <c r="DB1541" s="668"/>
      <c r="DC1541" s="668"/>
      <c r="DD1541" s="668"/>
      <c r="DE1541" s="668"/>
      <c r="DF1541" s="668"/>
      <c r="DG1541" s="668"/>
      <c r="DH1541" s="668"/>
      <c r="DI1541" s="668"/>
      <c r="DJ1541" s="668"/>
      <c r="DK1541" s="668"/>
      <c r="DL1541" s="668"/>
      <c r="DM1541" s="668"/>
      <c r="DN1541" s="668"/>
      <c r="DO1541" s="668"/>
      <c r="DP1541" s="668"/>
      <c r="DQ1541" s="668"/>
      <c r="DR1541" s="668"/>
      <c r="DS1541" s="668"/>
      <c r="DT1541" s="668"/>
      <c r="DU1541" s="668"/>
      <c r="DV1541" s="668"/>
      <c r="DW1541" s="668"/>
      <c r="DX1541" s="668"/>
      <c r="DY1541" s="668"/>
      <c r="DZ1541" s="668"/>
      <c r="EA1541" s="668"/>
      <c r="EB1541" s="668"/>
      <c r="EC1541" s="668"/>
      <c r="ED1541" s="668"/>
      <c r="EE1541" s="668"/>
      <c r="EF1541" s="668"/>
      <c r="EG1541" s="668"/>
      <c r="EH1541" s="668"/>
      <c r="EI1541" s="668"/>
      <c r="EJ1541" s="668"/>
      <c r="EK1541" s="668"/>
      <c r="EL1541" s="668"/>
      <c r="EM1541" s="668"/>
      <c r="EN1541" s="668"/>
      <c r="EO1541" s="668"/>
      <c r="EP1541" s="668"/>
      <c r="EQ1541" s="668"/>
      <c r="ER1541" s="668"/>
      <c r="ES1541" s="668"/>
      <c r="ET1541" s="668"/>
      <c r="EU1541" s="668"/>
      <c r="EV1541" s="668"/>
      <c r="EW1541" s="668"/>
      <c r="EX1541" s="668"/>
      <c r="EY1541" s="668"/>
      <c r="EZ1541" s="668"/>
      <c r="FA1541" s="668"/>
      <c r="FB1541" s="668"/>
      <c r="FC1541" s="668"/>
      <c r="FD1541" s="668"/>
      <c r="FE1541" s="668"/>
      <c r="FF1541" s="668"/>
    </row>
    <row r="1542" spans="1:162" s="668" customFormat="1" ht="24" customHeight="1" thickTop="1">
      <c r="A1542" s="396"/>
      <c r="B1542" s="396" t="s">
        <v>592</v>
      </c>
      <c r="C1542" s="397"/>
      <c r="D1542" s="400" t="s">
        <v>593</v>
      </c>
      <c r="E1542" s="392">
        <v>124309500</v>
      </c>
      <c r="F1542" s="392">
        <v>0</v>
      </c>
      <c r="G1542" s="417">
        <v>124309500</v>
      </c>
      <c r="H1542" s="667"/>
      <c r="I1542" s="712"/>
      <c r="J1542" s="712" t="s">
        <v>592</v>
      </c>
      <c r="K1542" s="713"/>
      <c r="L1542" s="597" t="s">
        <v>3339</v>
      </c>
      <c r="M1542" s="981">
        <f t="shared" ref="M1542:M1605" si="72">E1542</f>
        <v>124309500</v>
      </c>
      <c r="N1542" s="981">
        <f t="shared" ref="N1542:N1605" si="73">F1542</f>
        <v>0</v>
      </c>
      <c r="O1542" s="981">
        <f t="shared" ref="O1542:O1605" si="74">G1542</f>
        <v>124309500</v>
      </c>
      <c r="P1542" s="667"/>
      <c r="Q1542" s="667"/>
      <c r="R1542" s="667"/>
      <c r="S1542" s="667"/>
      <c r="T1542" s="667"/>
      <c r="U1542" s="667"/>
      <c r="V1542" s="667"/>
      <c r="W1542" s="667"/>
      <c r="X1542" s="667"/>
      <c r="Y1542" s="667"/>
      <c r="Z1542" s="667"/>
      <c r="AA1542" s="667"/>
      <c r="AB1542" s="667"/>
      <c r="AC1542" s="667"/>
      <c r="AD1542" s="667"/>
      <c r="AE1542" s="667"/>
      <c r="AF1542" s="667"/>
      <c r="AG1542" s="667"/>
      <c r="AH1542" s="667"/>
      <c r="AI1542" s="667"/>
      <c r="AJ1542" s="667"/>
    </row>
    <row r="1543" spans="1:162" s="668" customFormat="1" ht="24" customHeight="1">
      <c r="A1543" s="386"/>
      <c r="B1543" s="386"/>
      <c r="C1543" s="387" t="s">
        <v>592</v>
      </c>
      <c r="D1543" s="398" t="s">
        <v>594</v>
      </c>
      <c r="E1543" s="381">
        <v>124309500</v>
      </c>
      <c r="F1543" s="381">
        <v>0</v>
      </c>
      <c r="G1543" s="417">
        <v>124309500</v>
      </c>
      <c r="H1543" s="667"/>
      <c r="I1543" s="708"/>
      <c r="J1543" s="708"/>
      <c r="K1543" s="709" t="s">
        <v>592</v>
      </c>
      <c r="L1543" s="595" t="s">
        <v>3327</v>
      </c>
      <c r="M1543" s="981">
        <f t="shared" si="72"/>
        <v>124309500</v>
      </c>
      <c r="N1543" s="981">
        <f t="shared" si="73"/>
        <v>0</v>
      </c>
      <c r="O1543" s="981">
        <f t="shared" si="74"/>
        <v>124309500</v>
      </c>
      <c r="P1543" s="667"/>
      <c r="Q1543" s="667"/>
      <c r="R1543" s="667"/>
      <c r="S1543" s="667"/>
      <c r="T1543" s="667"/>
      <c r="U1543" s="667"/>
      <c r="V1543" s="667"/>
      <c r="W1543" s="667"/>
      <c r="X1543" s="667"/>
      <c r="Y1543" s="667"/>
      <c r="Z1543" s="667"/>
      <c r="AA1543" s="667"/>
      <c r="AB1543" s="667"/>
      <c r="AC1543" s="667"/>
      <c r="AD1543" s="667"/>
      <c r="AE1543" s="667"/>
      <c r="AF1543" s="667"/>
      <c r="AG1543" s="667"/>
      <c r="AH1543" s="667"/>
      <c r="AI1543" s="667"/>
      <c r="AJ1543" s="667"/>
    </row>
    <row r="1544" spans="1:162" s="668" customFormat="1" ht="24" customHeight="1">
      <c r="A1544" s="386"/>
      <c r="B1544" s="386" t="s">
        <v>599</v>
      </c>
      <c r="C1544" s="387"/>
      <c r="D1544" s="398" t="s">
        <v>1711</v>
      </c>
      <c r="E1544" s="381">
        <v>304903000</v>
      </c>
      <c r="F1544" s="381">
        <v>0</v>
      </c>
      <c r="G1544" s="417">
        <v>304903000</v>
      </c>
      <c r="H1544" s="667"/>
      <c r="I1544" s="708"/>
      <c r="J1544" s="708" t="s">
        <v>599</v>
      </c>
      <c r="K1544" s="709"/>
      <c r="L1544" s="595" t="s">
        <v>4353</v>
      </c>
      <c r="M1544" s="981">
        <f t="shared" si="72"/>
        <v>304903000</v>
      </c>
      <c r="N1544" s="981">
        <f t="shared" si="73"/>
        <v>0</v>
      </c>
      <c r="O1544" s="981">
        <f t="shared" si="74"/>
        <v>304903000</v>
      </c>
      <c r="P1544" s="667"/>
      <c r="Q1544" s="667"/>
      <c r="R1544" s="667"/>
      <c r="S1544" s="667"/>
      <c r="T1544" s="667"/>
      <c r="U1544" s="667"/>
      <c r="V1544" s="667"/>
      <c r="W1544" s="667"/>
      <c r="X1544" s="667"/>
      <c r="Y1544" s="667"/>
      <c r="Z1544" s="667"/>
      <c r="AA1544" s="667"/>
      <c r="AB1544" s="667"/>
      <c r="AC1544" s="667"/>
      <c r="AD1544" s="667"/>
      <c r="AE1544" s="667"/>
      <c r="AF1544" s="667"/>
      <c r="AG1544" s="667"/>
      <c r="AH1544" s="667"/>
      <c r="AI1544" s="667"/>
      <c r="AJ1544" s="667"/>
    </row>
    <row r="1545" spans="1:162" s="668" customFormat="1" ht="24" customHeight="1">
      <c r="A1545" s="386"/>
      <c r="B1545" s="386"/>
      <c r="C1545" s="387" t="s">
        <v>592</v>
      </c>
      <c r="D1545" s="398" t="s">
        <v>1787</v>
      </c>
      <c r="E1545" s="381">
        <v>245903000</v>
      </c>
      <c r="F1545" s="381">
        <v>0</v>
      </c>
      <c r="G1545" s="417">
        <v>245903000</v>
      </c>
      <c r="H1545" s="667"/>
      <c r="I1545" s="708"/>
      <c r="J1545" s="708"/>
      <c r="K1545" s="709" t="s">
        <v>592</v>
      </c>
      <c r="L1545" s="595" t="s">
        <v>4339</v>
      </c>
      <c r="M1545" s="981">
        <f t="shared" si="72"/>
        <v>245903000</v>
      </c>
      <c r="N1545" s="981">
        <f t="shared" si="73"/>
        <v>0</v>
      </c>
      <c r="O1545" s="981">
        <f t="shared" si="74"/>
        <v>245903000</v>
      </c>
      <c r="P1545" s="667"/>
      <c r="Q1545" s="667"/>
      <c r="R1545" s="667"/>
      <c r="S1545" s="667"/>
      <c r="T1545" s="667"/>
      <c r="U1545" s="667"/>
      <c r="V1545" s="667"/>
      <c r="W1545" s="667"/>
      <c r="X1545" s="667"/>
      <c r="Y1545" s="667"/>
      <c r="Z1545" s="667"/>
      <c r="AA1545" s="667"/>
      <c r="AB1545" s="667"/>
      <c r="AC1545" s="667"/>
      <c r="AD1545" s="667"/>
      <c r="AE1545" s="667"/>
      <c r="AF1545" s="667"/>
      <c r="AG1545" s="667"/>
      <c r="AH1545" s="667"/>
      <c r="AI1545" s="667"/>
      <c r="AJ1545" s="667"/>
    </row>
    <row r="1546" spans="1:162" s="668" customFormat="1" ht="24" customHeight="1">
      <c r="A1546" s="386"/>
      <c r="B1546" s="386"/>
      <c r="C1546" s="387" t="s">
        <v>595</v>
      </c>
      <c r="D1546" s="398" t="s">
        <v>1815</v>
      </c>
      <c r="E1546" s="381">
        <v>59000000</v>
      </c>
      <c r="F1546" s="381">
        <v>0</v>
      </c>
      <c r="G1546" s="417">
        <v>59000000</v>
      </c>
      <c r="H1546" s="667"/>
      <c r="I1546" s="708"/>
      <c r="J1546" s="708"/>
      <c r="K1546" s="709" t="s">
        <v>595</v>
      </c>
      <c r="L1546" s="595" t="s">
        <v>4326</v>
      </c>
      <c r="M1546" s="981">
        <f t="shared" si="72"/>
        <v>59000000</v>
      </c>
      <c r="N1546" s="981">
        <f t="shared" si="73"/>
        <v>0</v>
      </c>
      <c r="O1546" s="981">
        <f t="shared" si="74"/>
        <v>59000000</v>
      </c>
      <c r="P1546" s="667"/>
      <c r="Q1546" s="667"/>
      <c r="R1546" s="667"/>
      <c r="S1546" s="667"/>
      <c r="T1546" s="667"/>
      <c r="U1546" s="667"/>
      <c r="V1546" s="667"/>
      <c r="W1546" s="667"/>
      <c r="X1546" s="667"/>
      <c r="Y1546" s="667"/>
      <c r="Z1546" s="667"/>
      <c r="AA1546" s="667"/>
      <c r="AB1546" s="667"/>
      <c r="AC1546" s="667"/>
      <c r="AD1546" s="667"/>
      <c r="AE1546" s="667"/>
      <c r="AF1546" s="667"/>
      <c r="AG1546" s="667"/>
      <c r="AH1546" s="667"/>
      <c r="AI1546" s="667"/>
      <c r="AJ1546" s="667"/>
    </row>
    <row r="1547" spans="1:162" s="668" customFormat="1" ht="24" customHeight="1">
      <c r="A1547" s="386"/>
      <c r="B1547" s="386" t="s">
        <v>603</v>
      </c>
      <c r="C1547" s="387"/>
      <c r="D1547" s="398" t="s">
        <v>962</v>
      </c>
      <c r="E1547" s="381">
        <v>24707800</v>
      </c>
      <c r="F1547" s="381">
        <v>0</v>
      </c>
      <c r="G1547" s="417">
        <v>24707800</v>
      </c>
      <c r="H1547" s="667"/>
      <c r="I1547" s="708"/>
      <c r="J1547" s="708" t="s">
        <v>603</v>
      </c>
      <c r="K1547" s="709"/>
      <c r="L1547" s="595" t="s">
        <v>3426</v>
      </c>
      <c r="M1547" s="981">
        <f t="shared" si="72"/>
        <v>24707800</v>
      </c>
      <c r="N1547" s="981">
        <f t="shared" si="73"/>
        <v>0</v>
      </c>
      <c r="O1547" s="981">
        <f t="shared" si="74"/>
        <v>24707800</v>
      </c>
      <c r="P1547" s="667"/>
      <c r="Q1547" s="667"/>
      <c r="R1547" s="667"/>
      <c r="S1547" s="667"/>
      <c r="T1547" s="667"/>
      <c r="U1547" s="667"/>
      <c r="V1547" s="667"/>
      <c r="W1547" s="667"/>
      <c r="X1547" s="667"/>
      <c r="Y1547" s="667"/>
      <c r="Z1547" s="667"/>
      <c r="AA1547" s="667"/>
      <c r="AB1547" s="667"/>
      <c r="AC1547" s="667"/>
      <c r="AD1547" s="667"/>
      <c r="AE1547" s="667"/>
      <c r="AF1547" s="667"/>
      <c r="AG1547" s="667"/>
      <c r="AH1547" s="667"/>
      <c r="AI1547" s="667"/>
      <c r="AJ1547" s="667"/>
    </row>
    <row r="1548" spans="1:162" s="668" customFormat="1" ht="24" customHeight="1">
      <c r="A1548" s="386"/>
      <c r="B1548" s="386"/>
      <c r="C1548" s="387" t="s">
        <v>592</v>
      </c>
      <c r="D1548" s="398" t="s">
        <v>1816</v>
      </c>
      <c r="E1548" s="381">
        <v>24707800</v>
      </c>
      <c r="F1548" s="381">
        <v>0</v>
      </c>
      <c r="G1548" s="417">
        <v>24707800</v>
      </c>
      <c r="H1548" s="667"/>
      <c r="I1548" s="708"/>
      <c r="J1548" s="708"/>
      <c r="K1548" s="709" t="s">
        <v>592</v>
      </c>
      <c r="L1548" s="595" t="s">
        <v>3427</v>
      </c>
      <c r="M1548" s="981">
        <f t="shared" si="72"/>
        <v>24707800</v>
      </c>
      <c r="N1548" s="981">
        <f t="shared" si="73"/>
        <v>0</v>
      </c>
      <c r="O1548" s="981">
        <f t="shared" si="74"/>
        <v>24707800</v>
      </c>
      <c r="P1548" s="667"/>
      <c r="Q1548" s="667"/>
      <c r="R1548" s="667"/>
      <c r="S1548" s="667"/>
      <c r="T1548" s="667"/>
      <c r="U1548" s="667"/>
      <c r="V1548" s="667"/>
      <c r="W1548" s="667"/>
      <c r="X1548" s="667"/>
      <c r="Y1548" s="667"/>
      <c r="Z1548" s="667"/>
      <c r="AA1548" s="667"/>
      <c r="AB1548" s="667"/>
      <c r="AC1548" s="667"/>
      <c r="AD1548" s="667"/>
      <c r="AE1548" s="667"/>
      <c r="AF1548" s="667"/>
      <c r="AG1548" s="667"/>
      <c r="AH1548" s="667"/>
      <c r="AI1548" s="667"/>
      <c r="AJ1548" s="667"/>
    </row>
    <row r="1549" spans="1:162" s="672" customFormat="1" ht="24" customHeight="1">
      <c r="A1549" s="386"/>
      <c r="B1549" s="386" t="s">
        <v>606</v>
      </c>
      <c r="C1549" s="387"/>
      <c r="D1549" s="398" t="s">
        <v>1817</v>
      </c>
      <c r="E1549" s="381">
        <v>151079700</v>
      </c>
      <c r="F1549" s="381">
        <v>42600000</v>
      </c>
      <c r="G1549" s="419">
        <v>193679700</v>
      </c>
      <c r="H1549" s="667"/>
      <c r="I1549" s="708"/>
      <c r="J1549" s="708" t="s">
        <v>606</v>
      </c>
      <c r="K1549" s="709"/>
      <c r="L1549" s="595" t="s">
        <v>4333</v>
      </c>
      <c r="M1549" s="981">
        <f t="shared" si="72"/>
        <v>151079700</v>
      </c>
      <c r="N1549" s="981">
        <f t="shared" si="73"/>
        <v>42600000</v>
      </c>
      <c r="O1549" s="981">
        <f t="shared" si="74"/>
        <v>193679700</v>
      </c>
      <c r="P1549" s="667"/>
      <c r="Q1549" s="667"/>
      <c r="R1549" s="667"/>
      <c r="S1549" s="667"/>
      <c r="T1549" s="667"/>
      <c r="U1549" s="667"/>
      <c r="V1549" s="667"/>
      <c r="W1549" s="667"/>
      <c r="X1549" s="667"/>
      <c r="Y1549" s="667"/>
      <c r="Z1549" s="667"/>
      <c r="AA1549" s="667"/>
      <c r="AB1549" s="667"/>
      <c r="AC1549" s="667"/>
      <c r="AD1549" s="667"/>
      <c r="AE1549" s="667"/>
      <c r="AF1549" s="667"/>
      <c r="AG1549" s="667"/>
      <c r="AH1549" s="667"/>
      <c r="AI1549" s="667"/>
      <c r="AJ1549" s="667"/>
      <c r="AK1549" s="668"/>
      <c r="AL1549" s="668"/>
      <c r="AM1549" s="668"/>
      <c r="AN1549" s="668"/>
      <c r="AO1549" s="668"/>
      <c r="AP1549" s="668"/>
      <c r="AQ1549" s="668"/>
      <c r="AR1549" s="668"/>
      <c r="AS1549" s="668"/>
      <c r="AT1549" s="668"/>
      <c r="AU1549" s="668"/>
      <c r="AV1549" s="668"/>
      <c r="AW1549" s="668"/>
      <c r="AX1549" s="668"/>
      <c r="AY1549" s="668"/>
      <c r="AZ1549" s="668"/>
      <c r="BA1549" s="668"/>
      <c r="BB1549" s="668"/>
      <c r="BC1549" s="668"/>
      <c r="BD1549" s="668"/>
      <c r="BE1549" s="668"/>
      <c r="BF1549" s="668"/>
      <c r="BG1549" s="668"/>
      <c r="BH1549" s="668"/>
      <c r="BI1549" s="668"/>
      <c r="BJ1549" s="668"/>
      <c r="BK1549" s="668"/>
      <c r="BL1549" s="668"/>
      <c r="BM1549" s="668"/>
      <c r="BN1549" s="668"/>
      <c r="BO1549" s="668"/>
      <c r="BP1549" s="668"/>
      <c r="BQ1549" s="668"/>
      <c r="BR1549" s="668"/>
      <c r="BS1549" s="668"/>
      <c r="BT1549" s="668"/>
      <c r="BU1549" s="668"/>
      <c r="BV1549" s="668"/>
      <c r="BW1549" s="668"/>
      <c r="BX1549" s="668"/>
      <c r="BY1549" s="668"/>
      <c r="BZ1549" s="668"/>
      <c r="CA1549" s="668"/>
      <c r="CB1549" s="668"/>
      <c r="CC1549" s="668"/>
      <c r="CD1549" s="668"/>
      <c r="CE1549" s="668"/>
      <c r="CF1549" s="668"/>
      <c r="CG1549" s="668"/>
      <c r="CH1549" s="668"/>
      <c r="CI1549" s="668"/>
      <c r="CJ1549" s="668"/>
      <c r="CK1549" s="668"/>
      <c r="CL1549" s="668"/>
      <c r="CM1549" s="668"/>
      <c r="CN1549" s="668"/>
      <c r="CO1549" s="668"/>
      <c r="CP1549" s="668"/>
      <c r="CQ1549" s="668"/>
      <c r="CR1549" s="668"/>
      <c r="CS1549" s="668"/>
      <c r="CT1549" s="668"/>
      <c r="CU1549" s="668"/>
      <c r="CV1549" s="668"/>
      <c r="CW1549" s="668"/>
      <c r="CX1549" s="668"/>
      <c r="CY1549" s="668"/>
      <c r="CZ1549" s="668"/>
      <c r="DA1549" s="668"/>
      <c r="DB1549" s="668"/>
      <c r="DC1549" s="668"/>
      <c r="DD1549" s="668"/>
      <c r="DE1549" s="668"/>
      <c r="DF1549" s="668"/>
      <c r="DG1549" s="668"/>
      <c r="DH1549" s="668"/>
      <c r="DI1549" s="668"/>
      <c r="DJ1549" s="668"/>
      <c r="DK1549" s="668"/>
      <c r="DL1549" s="668"/>
      <c r="DM1549" s="668"/>
      <c r="DN1549" s="668"/>
      <c r="DO1549" s="668"/>
      <c r="DP1549" s="668"/>
      <c r="DQ1549" s="668"/>
      <c r="DR1549" s="668"/>
      <c r="DS1549" s="668"/>
      <c r="DT1549" s="668"/>
      <c r="DU1549" s="668"/>
      <c r="DV1549" s="668"/>
      <c r="DW1549" s="668"/>
      <c r="DX1549" s="668"/>
      <c r="DY1549" s="668"/>
      <c r="DZ1549" s="668"/>
      <c r="EA1549" s="668"/>
      <c r="EB1549" s="668"/>
      <c r="EC1549" s="668"/>
      <c r="ED1549" s="668"/>
      <c r="EE1549" s="668"/>
      <c r="EF1549" s="668"/>
      <c r="EG1549" s="668"/>
      <c r="EH1549" s="668"/>
      <c r="EI1549" s="668"/>
      <c r="EJ1549" s="668"/>
      <c r="EK1549" s="668"/>
      <c r="EL1549" s="668"/>
      <c r="EM1549" s="668"/>
      <c r="EN1549" s="668"/>
      <c r="EO1549" s="668"/>
      <c r="EP1549" s="668"/>
      <c r="EQ1549" s="668"/>
      <c r="ER1549" s="668"/>
      <c r="ES1549" s="668"/>
      <c r="ET1549" s="668"/>
      <c r="EU1549" s="668"/>
      <c r="EV1549" s="668"/>
      <c r="EW1549" s="668"/>
      <c r="EX1549" s="668"/>
      <c r="EY1549" s="668"/>
      <c r="EZ1549" s="668"/>
      <c r="FA1549" s="668"/>
      <c r="FB1549" s="668"/>
      <c r="FC1549" s="668"/>
      <c r="FD1549" s="668"/>
      <c r="FE1549" s="668"/>
      <c r="FF1549" s="668"/>
    </row>
    <row r="1550" spans="1:162" s="668" customFormat="1" ht="24" customHeight="1">
      <c r="A1550" s="396"/>
      <c r="B1550" s="396"/>
      <c r="C1550" s="397" t="s">
        <v>592</v>
      </c>
      <c r="D1550" s="400" t="s">
        <v>1818</v>
      </c>
      <c r="E1550" s="392">
        <v>3206000</v>
      </c>
      <c r="F1550" s="392">
        <v>40741300</v>
      </c>
      <c r="G1550" s="417">
        <v>43947300</v>
      </c>
      <c r="H1550" s="667"/>
      <c r="I1550" s="712"/>
      <c r="J1550" s="712"/>
      <c r="K1550" s="713" t="s">
        <v>592</v>
      </c>
      <c r="L1550" s="597" t="s">
        <v>4330</v>
      </c>
      <c r="M1550" s="981">
        <f t="shared" si="72"/>
        <v>3206000</v>
      </c>
      <c r="N1550" s="981">
        <f t="shared" si="73"/>
        <v>40741300</v>
      </c>
      <c r="O1550" s="981">
        <f t="shared" si="74"/>
        <v>43947300</v>
      </c>
      <c r="P1550" s="667"/>
      <c r="Q1550" s="667"/>
      <c r="R1550" s="667"/>
      <c r="S1550" s="667"/>
      <c r="T1550" s="667"/>
      <c r="U1550" s="667"/>
      <c r="V1550" s="667"/>
      <c r="W1550" s="667"/>
      <c r="X1550" s="667"/>
      <c r="Y1550" s="667"/>
      <c r="Z1550" s="667"/>
      <c r="AA1550" s="667"/>
      <c r="AB1550" s="667"/>
      <c r="AC1550" s="667"/>
      <c r="AD1550" s="667"/>
      <c r="AE1550" s="667"/>
      <c r="AF1550" s="667"/>
      <c r="AG1550" s="667"/>
      <c r="AH1550" s="667"/>
      <c r="AI1550" s="667"/>
      <c r="AJ1550" s="667"/>
    </row>
    <row r="1551" spans="1:162" s="668" customFormat="1" ht="24" customHeight="1">
      <c r="A1551" s="386"/>
      <c r="B1551" s="386"/>
      <c r="C1551" s="387" t="s">
        <v>595</v>
      </c>
      <c r="D1551" s="398" t="s">
        <v>1723</v>
      </c>
      <c r="E1551" s="381">
        <v>147873700</v>
      </c>
      <c r="F1551" s="381">
        <v>1858700</v>
      </c>
      <c r="G1551" s="417">
        <v>149732400</v>
      </c>
      <c r="H1551" s="667"/>
      <c r="I1551" s="708"/>
      <c r="J1551" s="708"/>
      <c r="K1551" s="709" t="s">
        <v>595</v>
      </c>
      <c r="L1551" s="595" t="s">
        <v>4331</v>
      </c>
      <c r="M1551" s="981">
        <f t="shared" si="72"/>
        <v>147873700</v>
      </c>
      <c r="N1551" s="981">
        <f t="shared" si="73"/>
        <v>1858700</v>
      </c>
      <c r="O1551" s="981">
        <f t="shared" si="74"/>
        <v>149732400</v>
      </c>
      <c r="P1551" s="667"/>
      <c r="Q1551" s="667"/>
      <c r="R1551" s="667"/>
      <c r="S1551" s="667"/>
      <c r="T1551" s="667"/>
      <c r="U1551" s="667"/>
      <c r="V1551" s="667"/>
      <c r="W1551" s="667"/>
      <c r="X1551" s="667"/>
      <c r="Y1551" s="667"/>
      <c r="Z1551" s="667"/>
      <c r="AA1551" s="667"/>
      <c r="AB1551" s="667"/>
      <c r="AC1551" s="667"/>
      <c r="AD1551" s="667"/>
      <c r="AE1551" s="667"/>
      <c r="AF1551" s="667"/>
      <c r="AG1551" s="667"/>
      <c r="AH1551" s="667"/>
      <c r="AI1551" s="667"/>
      <c r="AJ1551" s="667"/>
    </row>
    <row r="1552" spans="1:162" s="678" customFormat="1" ht="24" customHeight="1" thickBot="1">
      <c r="A1552" s="394" t="s">
        <v>1819</v>
      </c>
      <c r="B1552" s="394"/>
      <c r="C1552" s="395"/>
      <c r="D1552" s="399" t="s">
        <v>1820</v>
      </c>
      <c r="E1552" s="393">
        <v>542450000</v>
      </c>
      <c r="F1552" s="393">
        <v>1100000</v>
      </c>
      <c r="G1552" s="439">
        <v>543550000</v>
      </c>
      <c r="H1552" s="667"/>
      <c r="I1552" s="710" t="s">
        <v>1819</v>
      </c>
      <c r="J1552" s="710"/>
      <c r="K1552" s="711"/>
      <c r="L1552" s="596" t="s">
        <v>4423</v>
      </c>
      <c r="M1552" s="980">
        <f t="shared" si="72"/>
        <v>542450000</v>
      </c>
      <c r="N1552" s="980">
        <f t="shared" si="73"/>
        <v>1100000</v>
      </c>
      <c r="O1552" s="980">
        <f t="shared" si="74"/>
        <v>543550000</v>
      </c>
      <c r="P1552" s="667"/>
      <c r="Q1552" s="667"/>
      <c r="R1552" s="667"/>
      <c r="S1552" s="667"/>
      <c r="T1552" s="667"/>
      <c r="U1552" s="667"/>
      <c r="V1552" s="667"/>
      <c r="W1552" s="667"/>
      <c r="X1552" s="667"/>
      <c r="Y1552" s="667"/>
      <c r="Z1552" s="667"/>
      <c r="AA1552" s="667"/>
      <c r="AB1552" s="667"/>
      <c r="AC1552" s="667"/>
      <c r="AD1552" s="667"/>
      <c r="AE1552" s="667"/>
      <c r="AF1552" s="667"/>
      <c r="AG1552" s="667"/>
      <c r="AH1552" s="667"/>
      <c r="AI1552" s="667"/>
      <c r="AJ1552" s="667"/>
      <c r="AK1552" s="668"/>
      <c r="AL1552" s="668"/>
      <c r="AM1552" s="668"/>
      <c r="AN1552" s="668"/>
      <c r="AO1552" s="668"/>
      <c r="AP1552" s="668"/>
      <c r="AQ1552" s="668"/>
      <c r="AR1552" s="668"/>
      <c r="AS1552" s="668"/>
      <c r="AT1552" s="668"/>
      <c r="AU1552" s="668"/>
      <c r="AV1552" s="668"/>
      <c r="AW1552" s="668"/>
      <c r="AX1552" s="668"/>
      <c r="AY1552" s="668"/>
      <c r="AZ1552" s="668"/>
      <c r="BA1552" s="668"/>
      <c r="BB1552" s="668"/>
      <c r="BC1552" s="668"/>
      <c r="BD1552" s="668"/>
      <c r="BE1552" s="668"/>
      <c r="BF1552" s="668"/>
      <c r="BG1552" s="668"/>
      <c r="BH1552" s="668"/>
      <c r="BI1552" s="668"/>
      <c r="BJ1552" s="668"/>
      <c r="BK1552" s="668"/>
      <c r="BL1552" s="668"/>
      <c r="BM1552" s="668"/>
      <c r="BN1552" s="668"/>
      <c r="BO1552" s="668"/>
      <c r="BP1552" s="668"/>
      <c r="BQ1552" s="668"/>
      <c r="BR1552" s="668"/>
      <c r="BS1552" s="668"/>
      <c r="BT1552" s="668"/>
      <c r="BU1552" s="668"/>
      <c r="BV1552" s="668"/>
      <c r="BW1552" s="668"/>
      <c r="BX1552" s="668"/>
      <c r="BY1552" s="668"/>
      <c r="BZ1552" s="668"/>
      <c r="CA1552" s="668"/>
      <c r="CB1552" s="668"/>
      <c r="CC1552" s="668"/>
      <c r="CD1552" s="668"/>
      <c r="CE1552" s="668"/>
      <c r="CF1552" s="668"/>
      <c r="CG1552" s="668"/>
      <c r="CH1552" s="668"/>
      <c r="CI1552" s="668"/>
      <c r="CJ1552" s="668"/>
      <c r="CK1552" s="668"/>
      <c r="CL1552" s="668"/>
      <c r="CM1552" s="668"/>
      <c r="CN1552" s="668"/>
      <c r="CO1552" s="668"/>
      <c r="CP1552" s="668"/>
      <c r="CQ1552" s="668"/>
      <c r="CR1552" s="668"/>
      <c r="CS1552" s="668"/>
      <c r="CT1552" s="668"/>
      <c r="CU1552" s="668"/>
      <c r="CV1552" s="668"/>
      <c r="CW1552" s="668"/>
      <c r="CX1552" s="668"/>
      <c r="CY1552" s="668"/>
      <c r="CZ1552" s="668"/>
      <c r="DA1552" s="668"/>
      <c r="DB1552" s="668"/>
      <c r="DC1552" s="668"/>
      <c r="DD1552" s="668"/>
      <c r="DE1552" s="668"/>
      <c r="DF1552" s="668"/>
      <c r="DG1552" s="668"/>
      <c r="DH1552" s="668"/>
      <c r="DI1552" s="668"/>
      <c r="DJ1552" s="668"/>
      <c r="DK1552" s="668"/>
      <c r="DL1552" s="668"/>
      <c r="DM1552" s="668"/>
      <c r="DN1552" s="668"/>
      <c r="DO1552" s="668"/>
      <c r="DP1552" s="668"/>
      <c r="DQ1552" s="668"/>
      <c r="DR1552" s="668"/>
      <c r="DS1552" s="668"/>
      <c r="DT1552" s="668"/>
      <c r="DU1552" s="668"/>
      <c r="DV1552" s="668"/>
      <c r="DW1552" s="668"/>
      <c r="DX1552" s="668"/>
      <c r="DY1552" s="668"/>
      <c r="DZ1552" s="668"/>
      <c r="EA1552" s="668"/>
      <c r="EB1552" s="668"/>
      <c r="EC1552" s="668"/>
      <c r="ED1552" s="668"/>
      <c r="EE1552" s="668"/>
      <c r="EF1552" s="668"/>
      <c r="EG1552" s="668"/>
      <c r="EH1552" s="668"/>
      <c r="EI1552" s="668"/>
      <c r="EJ1552" s="668"/>
      <c r="EK1552" s="668"/>
      <c r="EL1552" s="668"/>
      <c r="EM1552" s="668"/>
      <c r="EN1552" s="668"/>
      <c r="EO1552" s="668"/>
      <c r="EP1552" s="668"/>
      <c r="EQ1552" s="668"/>
      <c r="ER1552" s="668"/>
      <c r="ES1552" s="668"/>
      <c r="ET1552" s="668"/>
      <c r="EU1552" s="668"/>
      <c r="EV1552" s="668"/>
      <c r="EW1552" s="668"/>
      <c r="EX1552" s="668"/>
      <c r="EY1552" s="668"/>
      <c r="EZ1552" s="668"/>
      <c r="FA1552" s="668"/>
      <c r="FB1552" s="668"/>
      <c r="FC1552" s="668"/>
      <c r="FD1552" s="668"/>
      <c r="FE1552" s="668"/>
      <c r="FF1552" s="668"/>
    </row>
    <row r="1553" spans="1:162" s="668" customFormat="1" ht="24" customHeight="1" thickTop="1">
      <c r="A1553" s="396"/>
      <c r="B1553" s="396" t="s">
        <v>592</v>
      </c>
      <c r="C1553" s="397"/>
      <c r="D1553" s="400" t="s">
        <v>593</v>
      </c>
      <c r="E1553" s="392">
        <v>144742200</v>
      </c>
      <c r="F1553" s="392">
        <v>1100000</v>
      </c>
      <c r="G1553" s="417">
        <v>145842200</v>
      </c>
      <c r="H1553" s="667"/>
      <c r="I1553" s="712"/>
      <c r="J1553" s="712" t="s">
        <v>592</v>
      </c>
      <c r="K1553" s="713"/>
      <c r="L1553" s="585" t="s">
        <v>3339</v>
      </c>
      <c r="M1553" s="981">
        <f t="shared" si="72"/>
        <v>144742200</v>
      </c>
      <c r="N1553" s="981">
        <f t="shared" si="73"/>
        <v>1100000</v>
      </c>
      <c r="O1553" s="981">
        <f t="shared" si="74"/>
        <v>145842200</v>
      </c>
      <c r="P1553" s="667"/>
      <c r="Q1553" s="667"/>
      <c r="R1553" s="667"/>
      <c r="S1553" s="667"/>
      <c r="T1553" s="667"/>
      <c r="U1553" s="667"/>
      <c r="V1553" s="667"/>
      <c r="W1553" s="667"/>
      <c r="X1553" s="667"/>
      <c r="Y1553" s="667"/>
      <c r="Z1553" s="667"/>
      <c r="AA1553" s="667"/>
      <c r="AB1553" s="667"/>
      <c r="AC1553" s="667"/>
      <c r="AD1553" s="667"/>
      <c r="AE1553" s="667"/>
      <c r="AF1553" s="667"/>
      <c r="AG1553" s="667"/>
      <c r="AH1553" s="667"/>
      <c r="AI1553" s="667"/>
      <c r="AJ1553" s="667"/>
    </row>
    <row r="1554" spans="1:162" s="668" customFormat="1" ht="24" customHeight="1">
      <c r="A1554" s="386"/>
      <c r="B1554" s="386"/>
      <c r="C1554" s="387" t="s">
        <v>592</v>
      </c>
      <c r="D1554" s="398" t="s">
        <v>594</v>
      </c>
      <c r="E1554" s="381">
        <v>144742200</v>
      </c>
      <c r="F1554" s="381">
        <v>1100000</v>
      </c>
      <c r="G1554" s="417">
        <v>145842200</v>
      </c>
      <c r="H1554" s="667"/>
      <c r="I1554" s="708"/>
      <c r="J1554" s="708"/>
      <c r="K1554" s="709" t="s">
        <v>592</v>
      </c>
      <c r="L1554" s="595" t="s">
        <v>3327</v>
      </c>
      <c r="M1554" s="981">
        <f t="shared" si="72"/>
        <v>144742200</v>
      </c>
      <c r="N1554" s="981">
        <f t="shared" si="73"/>
        <v>1100000</v>
      </c>
      <c r="O1554" s="981">
        <f t="shared" si="74"/>
        <v>145842200</v>
      </c>
      <c r="P1554" s="667"/>
      <c r="Q1554" s="667"/>
      <c r="R1554" s="667"/>
      <c r="S1554" s="667"/>
      <c r="T1554" s="667"/>
      <c r="U1554" s="667"/>
      <c r="V1554" s="667"/>
      <c r="W1554" s="667"/>
      <c r="X1554" s="667"/>
      <c r="Y1554" s="667"/>
      <c r="Z1554" s="667"/>
      <c r="AA1554" s="667"/>
      <c r="AB1554" s="667"/>
      <c r="AC1554" s="667"/>
      <c r="AD1554" s="667"/>
      <c r="AE1554" s="667"/>
      <c r="AF1554" s="667"/>
      <c r="AG1554" s="667"/>
      <c r="AH1554" s="667"/>
      <c r="AI1554" s="667"/>
      <c r="AJ1554" s="667"/>
    </row>
    <row r="1555" spans="1:162" s="668" customFormat="1" ht="24" customHeight="1">
      <c r="A1555" s="386"/>
      <c r="B1555" s="386" t="s">
        <v>595</v>
      </c>
      <c r="C1555" s="387"/>
      <c r="D1555" s="398" t="s">
        <v>1031</v>
      </c>
      <c r="E1555" s="381">
        <v>384453000</v>
      </c>
      <c r="F1555" s="381">
        <v>0</v>
      </c>
      <c r="G1555" s="417">
        <v>384453000</v>
      </c>
      <c r="H1555" s="667"/>
      <c r="I1555" s="708"/>
      <c r="J1555" s="708" t="s">
        <v>595</v>
      </c>
      <c r="K1555" s="709"/>
      <c r="L1555" s="595" t="s">
        <v>4359</v>
      </c>
      <c r="M1555" s="981">
        <f t="shared" si="72"/>
        <v>384453000</v>
      </c>
      <c r="N1555" s="981">
        <f t="shared" si="73"/>
        <v>0</v>
      </c>
      <c r="O1555" s="981">
        <f t="shared" si="74"/>
        <v>384453000</v>
      </c>
      <c r="P1555" s="667"/>
      <c r="Q1555" s="667"/>
      <c r="R1555" s="667"/>
      <c r="S1555" s="667"/>
      <c r="T1555" s="667"/>
      <c r="U1555" s="667"/>
      <c r="V1555" s="667"/>
      <c r="W1555" s="667"/>
      <c r="X1555" s="667"/>
      <c r="Y1555" s="667"/>
      <c r="Z1555" s="667"/>
      <c r="AA1555" s="667"/>
      <c r="AB1555" s="667"/>
      <c r="AC1555" s="667"/>
      <c r="AD1555" s="667"/>
      <c r="AE1555" s="667"/>
      <c r="AF1555" s="667"/>
      <c r="AG1555" s="667"/>
      <c r="AH1555" s="667"/>
      <c r="AI1555" s="667"/>
      <c r="AJ1555" s="667"/>
    </row>
    <row r="1556" spans="1:162" s="668" customFormat="1" ht="24" customHeight="1">
      <c r="A1556" s="386"/>
      <c r="B1556" s="386"/>
      <c r="C1556" s="387" t="s">
        <v>592</v>
      </c>
      <c r="D1556" s="398" t="s">
        <v>1032</v>
      </c>
      <c r="E1556" s="381">
        <v>282646100</v>
      </c>
      <c r="F1556" s="381">
        <v>0</v>
      </c>
      <c r="G1556" s="417">
        <v>282646100</v>
      </c>
      <c r="H1556" s="667"/>
      <c r="I1556" s="708"/>
      <c r="J1556" s="708"/>
      <c r="K1556" s="709" t="s">
        <v>592</v>
      </c>
      <c r="L1556" s="595" t="s">
        <v>4339</v>
      </c>
      <c r="M1556" s="981">
        <f t="shared" si="72"/>
        <v>282646100</v>
      </c>
      <c r="N1556" s="981">
        <f t="shared" si="73"/>
        <v>0</v>
      </c>
      <c r="O1556" s="981">
        <f t="shared" si="74"/>
        <v>282646100</v>
      </c>
      <c r="P1556" s="667"/>
      <c r="Q1556" s="667"/>
      <c r="R1556" s="667"/>
      <c r="S1556" s="667"/>
      <c r="T1556" s="667"/>
      <c r="U1556" s="667"/>
      <c r="V1556" s="667"/>
      <c r="W1556" s="667"/>
      <c r="X1556" s="667"/>
      <c r="Y1556" s="667"/>
      <c r="Z1556" s="667"/>
      <c r="AA1556" s="667"/>
      <c r="AB1556" s="667"/>
      <c r="AC1556" s="667"/>
      <c r="AD1556" s="667"/>
      <c r="AE1556" s="667"/>
      <c r="AF1556" s="667"/>
      <c r="AG1556" s="667"/>
      <c r="AH1556" s="667"/>
      <c r="AI1556" s="667"/>
      <c r="AJ1556" s="667"/>
    </row>
    <row r="1557" spans="1:162" s="668" customFormat="1" ht="24" customHeight="1">
      <c r="A1557" s="386"/>
      <c r="B1557" s="386"/>
      <c r="C1557" s="387" t="s">
        <v>595</v>
      </c>
      <c r="D1557" s="398" t="s">
        <v>1815</v>
      </c>
      <c r="E1557" s="381">
        <v>101806900</v>
      </c>
      <c r="F1557" s="381">
        <v>0</v>
      </c>
      <c r="G1557" s="417">
        <v>101806900</v>
      </c>
      <c r="H1557" s="667"/>
      <c r="I1557" s="708"/>
      <c r="J1557" s="708"/>
      <c r="K1557" s="709" t="s">
        <v>595</v>
      </c>
      <c r="L1557" s="595" t="s">
        <v>4326</v>
      </c>
      <c r="M1557" s="981">
        <f t="shared" si="72"/>
        <v>101806900</v>
      </c>
      <c r="N1557" s="981">
        <f t="shared" si="73"/>
        <v>0</v>
      </c>
      <c r="O1557" s="981">
        <f t="shared" si="74"/>
        <v>101806900</v>
      </c>
      <c r="P1557" s="667"/>
      <c r="Q1557" s="667"/>
      <c r="R1557" s="667"/>
      <c r="S1557" s="667"/>
      <c r="T1557" s="667"/>
      <c r="U1557" s="667"/>
      <c r="V1557" s="667"/>
      <c r="W1557" s="667"/>
      <c r="X1557" s="667"/>
      <c r="Y1557" s="667"/>
      <c r="Z1557" s="667"/>
      <c r="AA1557" s="667"/>
      <c r="AB1557" s="667"/>
      <c r="AC1557" s="667"/>
      <c r="AD1557" s="667"/>
      <c r="AE1557" s="667"/>
      <c r="AF1557" s="667"/>
      <c r="AG1557" s="667"/>
      <c r="AH1557" s="667"/>
      <c r="AI1557" s="667"/>
      <c r="AJ1557" s="667"/>
    </row>
    <row r="1558" spans="1:162" s="668" customFormat="1" ht="24" customHeight="1">
      <c r="A1558" s="386"/>
      <c r="B1558" s="386" t="s">
        <v>599</v>
      </c>
      <c r="C1558" s="387"/>
      <c r="D1558" s="398" t="s">
        <v>711</v>
      </c>
      <c r="E1558" s="381">
        <v>8525900</v>
      </c>
      <c r="F1558" s="381">
        <v>0</v>
      </c>
      <c r="G1558" s="417">
        <v>8525900</v>
      </c>
      <c r="H1558" s="667"/>
      <c r="I1558" s="708"/>
      <c r="J1558" s="708" t="s">
        <v>599</v>
      </c>
      <c r="K1558" s="709"/>
      <c r="L1558" s="595" t="s">
        <v>3426</v>
      </c>
      <c r="M1558" s="981">
        <f t="shared" si="72"/>
        <v>8525900</v>
      </c>
      <c r="N1558" s="981">
        <f t="shared" si="73"/>
        <v>0</v>
      </c>
      <c r="O1558" s="981">
        <f t="shared" si="74"/>
        <v>8525900</v>
      </c>
      <c r="P1558" s="667"/>
      <c r="Q1558" s="667"/>
      <c r="R1558" s="667"/>
      <c r="S1558" s="667"/>
      <c r="T1558" s="667"/>
      <c r="U1558" s="667"/>
      <c r="V1558" s="667"/>
      <c r="W1558" s="667"/>
      <c r="X1558" s="667"/>
      <c r="Y1558" s="667"/>
      <c r="Z1558" s="667"/>
      <c r="AA1558" s="667"/>
      <c r="AB1558" s="667"/>
      <c r="AC1558" s="667"/>
      <c r="AD1558" s="667"/>
      <c r="AE1558" s="667"/>
      <c r="AF1558" s="667"/>
      <c r="AG1558" s="667"/>
      <c r="AH1558" s="667"/>
      <c r="AI1558" s="667"/>
      <c r="AJ1558" s="667"/>
    </row>
    <row r="1559" spans="1:162" s="668" customFormat="1" ht="24" customHeight="1">
      <c r="A1559" s="386"/>
      <c r="B1559" s="386"/>
      <c r="C1559" s="387" t="s">
        <v>592</v>
      </c>
      <c r="D1559" s="398" t="s">
        <v>1816</v>
      </c>
      <c r="E1559" s="381">
        <v>6142100</v>
      </c>
      <c r="F1559" s="381">
        <v>0</v>
      </c>
      <c r="G1559" s="417">
        <v>6142100</v>
      </c>
      <c r="H1559" s="667"/>
      <c r="I1559" s="708"/>
      <c r="J1559" s="708"/>
      <c r="K1559" s="709" t="s">
        <v>592</v>
      </c>
      <c r="L1559" s="595" t="s">
        <v>3427</v>
      </c>
      <c r="M1559" s="981">
        <f t="shared" si="72"/>
        <v>6142100</v>
      </c>
      <c r="N1559" s="981">
        <f t="shared" si="73"/>
        <v>0</v>
      </c>
      <c r="O1559" s="981">
        <f t="shared" si="74"/>
        <v>6142100</v>
      </c>
      <c r="P1559" s="667"/>
      <c r="Q1559" s="667"/>
      <c r="R1559" s="667"/>
      <c r="S1559" s="667"/>
      <c r="T1559" s="667"/>
      <c r="U1559" s="667"/>
      <c r="V1559" s="667"/>
      <c r="W1559" s="667"/>
      <c r="X1559" s="667"/>
      <c r="Y1559" s="667"/>
      <c r="Z1559" s="667"/>
      <c r="AA1559" s="667"/>
      <c r="AB1559" s="667"/>
      <c r="AC1559" s="667"/>
      <c r="AD1559" s="667"/>
      <c r="AE1559" s="667"/>
      <c r="AF1559" s="667"/>
      <c r="AG1559" s="667"/>
      <c r="AH1559" s="667"/>
      <c r="AI1559" s="667"/>
      <c r="AJ1559" s="667"/>
    </row>
    <row r="1560" spans="1:162" s="668" customFormat="1" ht="24" customHeight="1">
      <c r="A1560" s="386"/>
      <c r="B1560" s="386"/>
      <c r="C1560" s="387" t="s">
        <v>595</v>
      </c>
      <c r="D1560" s="398" t="s">
        <v>1821</v>
      </c>
      <c r="E1560" s="381">
        <v>2383800</v>
      </c>
      <c r="F1560" s="381">
        <v>0</v>
      </c>
      <c r="G1560" s="417">
        <v>2383800</v>
      </c>
      <c r="H1560" s="667"/>
      <c r="I1560" s="708"/>
      <c r="J1560" s="708"/>
      <c r="K1560" s="709" t="s">
        <v>595</v>
      </c>
      <c r="L1560" s="595" t="s">
        <v>4424</v>
      </c>
      <c r="M1560" s="981">
        <f t="shared" si="72"/>
        <v>2383800</v>
      </c>
      <c r="N1560" s="981">
        <f t="shared" si="73"/>
        <v>0</v>
      </c>
      <c r="O1560" s="981">
        <f t="shared" si="74"/>
        <v>2383800</v>
      </c>
      <c r="P1560" s="667"/>
      <c r="Q1560" s="667"/>
      <c r="R1560" s="667"/>
      <c r="S1560" s="667"/>
      <c r="T1560" s="667"/>
      <c r="U1560" s="667"/>
      <c r="V1560" s="667"/>
      <c r="W1560" s="667"/>
      <c r="X1560" s="667"/>
      <c r="Y1560" s="667"/>
      <c r="Z1560" s="667"/>
      <c r="AA1560" s="667"/>
      <c r="AB1560" s="667"/>
      <c r="AC1560" s="667"/>
      <c r="AD1560" s="667"/>
      <c r="AE1560" s="667"/>
      <c r="AF1560" s="667"/>
      <c r="AG1560" s="667"/>
      <c r="AH1560" s="667"/>
      <c r="AI1560" s="667"/>
      <c r="AJ1560" s="667"/>
    </row>
    <row r="1561" spans="1:162" s="672" customFormat="1" ht="24" customHeight="1">
      <c r="A1561" s="386"/>
      <c r="B1561" s="386" t="s">
        <v>603</v>
      </c>
      <c r="C1561" s="387"/>
      <c r="D1561" s="398" t="s">
        <v>1707</v>
      </c>
      <c r="E1561" s="381">
        <v>4728900</v>
      </c>
      <c r="F1561" s="381">
        <v>0</v>
      </c>
      <c r="G1561" s="419">
        <v>4728900</v>
      </c>
      <c r="H1561" s="667"/>
      <c r="I1561" s="708"/>
      <c r="J1561" s="708" t="s">
        <v>603</v>
      </c>
      <c r="K1561" s="709"/>
      <c r="L1561" s="595" t="s">
        <v>4333</v>
      </c>
      <c r="M1561" s="981">
        <f t="shared" si="72"/>
        <v>4728900</v>
      </c>
      <c r="N1561" s="981">
        <f t="shared" si="73"/>
        <v>0</v>
      </c>
      <c r="O1561" s="981">
        <f t="shared" si="74"/>
        <v>4728900</v>
      </c>
      <c r="P1561" s="667"/>
      <c r="Q1561" s="667"/>
      <c r="R1561" s="667"/>
      <c r="S1561" s="667"/>
      <c r="T1561" s="667"/>
      <c r="U1561" s="667"/>
      <c r="V1561" s="667"/>
      <c r="W1561" s="667"/>
      <c r="X1561" s="667"/>
      <c r="Y1561" s="667"/>
      <c r="Z1561" s="667"/>
      <c r="AA1561" s="667"/>
      <c r="AB1561" s="667"/>
      <c r="AC1561" s="667"/>
      <c r="AD1561" s="667"/>
      <c r="AE1561" s="667"/>
      <c r="AF1561" s="667"/>
      <c r="AG1561" s="667"/>
      <c r="AH1561" s="667"/>
      <c r="AI1561" s="667"/>
      <c r="AJ1561" s="667"/>
      <c r="AK1561" s="668"/>
      <c r="AL1561" s="668"/>
      <c r="AM1561" s="668"/>
      <c r="AN1561" s="668"/>
      <c r="AO1561" s="668"/>
      <c r="AP1561" s="668"/>
      <c r="AQ1561" s="668"/>
      <c r="AR1561" s="668"/>
      <c r="AS1561" s="668"/>
      <c r="AT1561" s="668"/>
      <c r="AU1561" s="668"/>
      <c r="AV1561" s="668"/>
      <c r="AW1561" s="668"/>
      <c r="AX1561" s="668"/>
      <c r="AY1561" s="668"/>
      <c r="AZ1561" s="668"/>
      <c r="BA1561" s="668"/>
      <c r="BB1561" s="668"/>
      <c r="BC1561" s="668"/>
      <c r="BD1561" s="668"/>
      <c r="BE1561" s="668"/>
      <c r="BF1561" s="668"/>
      <c r="BG1561" s="668"/>
      <c r="BH1561" s="668"/>
      <c r="BI1561" s="668"/>
      <c r="BJ1561" s="668"/>
      <c r="BK1561" s="668"/>
      <c r="BL1561" s="668"/>
      <c r="BM1561" s="668"/>
      <c r="BN1561" s="668"/>
      <c r="BO1561" s="668"/>
      <c r="BP1561" s="668"/>
      <c r="BQ1561" s="668"/>
      <c r="BR1561" s="668"/>
      <c r="BS1561" s="668"/>
      <c r="BT1561" s="668"/>
      <c r="BU1561" s="668"/>
      <c r="BV1561" s="668"/>
      <c r="BW1561" s="668"/>
      <c r="BX1561" s="668"/>
      <c r="BY1561" s="668"/>
      <c r="BZ1561" s="668"/>
      <c r="CA1561" s="668"/>
      <c r="CB1561" s="668"/>
      <c r="CC1561" s="668"/>
      <c r="CD1561" s="668"/>
      <c r="CE1561" s="668"/>
      <c r="CF1561" s="668"/>
      <c r="CG1561" s="668"/>
      <c r="CH1561" s="668"/>
      <c r="CI1561" s="668"/>
      <c r="CJ1561" s="668"/>
      <c r="CK1561" s="668"/>
      <c r="CL1561" s="668"/>
      <c r="CM1561" s="668"/>
      <c r="CN1561" s="668"/>
      <c r="CO1561" s="668"/>
      <c r="CP1561" s="668"/>
      <c r="CQ1561" s="668"/>
      <c r="CR1561" s="668"/>
      <c r="CS1561" s="668"/>
      <c r="CT1561" s="668"/>
      <c r="CU1561" s="668"/>
      <c r="CV1561" s="668"/>
      <c r="CW1561" s="668"/>
      <c r="CX1561" s="668"/>
      <c r="CY1561" s="668"/>
      <c r="CZ1561" s="668"/>
      <c r="DA1561" s="668"/>
      <c r="DB1561" s="668"/>
      <c r="DC1561" s="668"/>
      <c r="DD1561" s="668"/>
      <c r="DE1561" s="668"/>
      <c r="DF1561" s="668"/>
      <c r="DG1561" s="668"/>
      <c r="DH1561" s="668"/>
      <c r="DI1561" s="668"/>
      <c r="DJ1561" s="668"/>
      <c r="DK1561" s="668"/>
      <c r="DL1561" s="668"/>
      <c r="DM1561" s="668"/>
      <c r="DN1561" s="668"/>
      <c r="DO1561" s="668"/>
      <c r="DP1561" s="668"/>
      <c r="DQ1561" s="668"/>
      <c r="DR1561" s="668"/>
      <c r="DS1561" s="668"/>
      <c r="DT1561" s="668"/>
      <c r="DU1561" s="668"/>
      <c r="DV1561" s="668"/>
      <c r="DW1561" s="668"/>
      <c r="DX1561" s="668"/>
      <c r="DY1561" s="668"/>
      <c r="DZ1561" s="668"/>
      <c r="EA1561" s="668"/>
      <c r="EB1561" s="668"/>
      <c r="EC1561" s="668"/>
      <c r="ED1561" s="668"/>
      <c r="EE1561" s="668"/>
      <c r="EF1561" s="668"/>
      <c r="EG1561" s="668"/>
      <c r="EH1561" s="668"/>
      <c r="EI1561" s="668"/>
      <c r="EJ1561" s="668"/>
      <c r="EK1561" s="668"/>
      <c r="EL1561" s="668"/>
      <c r="EM1561" s="668"/>
      <c r="EN1561" s="668"/>
      <c r="EO1561" s="668"/>
      <c r="EP1561" s="668"/>
      <c r="EQ1561" s="668"/>
      <c r="ER1561" s="668"/>
      <c r="ES1561" s="668"/>
      <c r="ET1561" s="668"/>
      <c r="EU1561" s="668"/>
      <c r="EV1561" s="668"/>
      <c r="EW1561" s="668"/>
      <c r="EX1561" s="668"/>
      <c r="EY1561" s="668"/>
      <c r="EZ1561" s="668"/>
      <c r="FA1561" s="668"/>
      <c r="FB1561" s="668"/>
      <c r="FC1561" s="668"/>
      <c r="FD1561" s="668"/>
      <c r="FE1561" s="668"/>
      <c r="FF1561" s="668"/>
    </row>
    <row r="1562" spans="1:162" s="668" customFormat="1" ht="24" customHeight="1">
      <c r="A1562" s="396"/>
      <c r="B1562" s="396"/>
      <c r="C1562" s="397" t="s">
        <v>592</v>
      </c>
      <c r="D1562" s="400" t="s">
        <v>1818</v>
      </c>
      <c r="E1562" s="392">
        <v>4728900</v>
      </c>
      <c r="F1562" s="392">
        <v>0</v>
      </c>
      <c r="G1562" s="417">
        <v>4728900</v>
      </c>
      <c r="H1562" s="667"/>
      <c r="I1562" s="712"/>
      <c r="J1562" s="712"/>
      <c r="K1562" s="713" t="s">
        <v>592</v>
      </c>
      <c r="L1562" s="597" t="s">
        <v>4330</v>
      </c>
      <c r="M1562" s="981">
        <f t="shared" si="72"/>
        <v>4728900</v>
      </c>
      <c r="N1562" s="981">
        <f t="shared" si="73"/>
        <v>0</v>
      </c>
      <c r="O1562" s="981">
        <f t="shared" si="74"/>
        <v>4728900</v>
      </c>
      <c r="P1562" s="667"/>
      <c r="Q1562" s="667"/>
      <c r="R1562" s="667"/>
      <c r="S1562" s="667"/>
      <c r="T1562" s="667"/>
      <c r="U1562" s="667"/>
      <c r="V1562" s="667"/>
      <c r="W1562" s="667"/>
      <c r="X1562" s="667"/>
      <c r="Y1562" s="667"/>
      <c r="Z1562" s="667"/>
      <c r="AA1562" s="667"/>
      <c r="AB1562" s="667"/>
      <c r="AC1562" s="667"/>
      <c r="AD1562" s="667"/>
      <c r="AE1562" s="667"/>
      <c r="AF1562" s="667"/>
      <c r="AG1562" s="667"/>
      <c r="AH1562" s="667"/>
      <c r="AI1562" s="667"/>
      <c r="AJ1562" s="667"/>
    </row>
    <row r="1563" spans="1:162" s="678" customFormat="1" ht="24" customHeight="1" thickBot="1">
      <c r="A1563" s="394" t="s">
        <v>1822</v>
      </c>
      <c r="B1563" s="394"/>
      <c r="C1563" s="395"/>
      <c r="D1563" s="399" t="s">
        <v>1823</v>
      </c>
      <c r="E1563" s="393">
        <v>490900000</v>
      </c>
      <c r="F1563" s="393">
        <v>8800000</v>
      </c>
      <c r="G1563" s="439">
        <v>499700000</v>
      </c>
      <c r="H1563" s="667"/>
      <c r="I1563" s="710" t="s">
        <v>1822</v>
      </c>
      <c r="J1563" s="710"/>
      <c r="K1563" s="711"/>
      <c r="L1563" s="596" t="s">
        <v>4425</v>
      </c>
      <c r="M1563" s="980">
        <f t="shared" si="72"/>
        <v>490900000</v>
      </c>
      <c r="N1563" s="980">
        <f t="shared" si="73"/>
        <v>8800000</v>
      </c>
      <c r="O1563" s="980">
        <f t="shared" si="74"/>
        <v>499700000</v>
      </c>
      <c r="P1563" s="667"/>
      <c r="Q1563" s="667"/>
      <c r="R1563" s="667"/>
      <c r="S1563" s="667"/>
      <c r="T1563" s="667"/>
      <c r="U1563" s="667"/>
      <c r="V1563" s="667"/>
      <c r="W1563" s="667"/>
      <c r="X1563" s="667"/>
      <c r="Y1563" s="667"/>
      <c r="Z1563" s="667"/>
      <c r="AA1563" s="667"/>
      <c r="AB1563" s="667"/>
      <c r="AC1563" s="667"/>
      <c r="AD1563" s="667"/>
      <c r="AE1563" s="667"/>
      <c r="AF1563" s="667"/>
      <c r="AG1563" s="667"/>
      <c r="AH1563" s="667"/>
      <c r="AI1563" s="667"/>
      <c r="AJ1563" s="667"/>
      <c r="AK1563" s="668"/>
      <c r="AL1563" s="668"/>
      <c r="AM1563" s="668"/>
      <c r="AN1563" s="668"/>
      <c r="AO1563" s="668"/>
      <c r="AP1563" s="668"/>
      <c r="AQ1563" s="668"/>
      <c r="AR1563" s="668"/>
      <c r="AS1563" s="668"/>
      <c r="AT1563" s="668"/>
      <c r="AU1563" s="668"/>
      <c r="AV1563" s="668"/>
      <c r="AW1563" s="668"/>
      <c r="AX1563" s="668"/>
      <c r="AY1563" s="668"/>
      <c r="AZ1563" s="668"/>
      <c r="BA1563" s="668"/>
      <c r="BB1563" s="668"/>
      <c r="BC1563" s="668"/>
      <c r="BD1563" s="668"/>
      <c r="BE1563" s="668"/>
      <c r="BF1563" s="668"/>
      <c r="BG1563" s="668"/>
      <c r="BH1563" s="668"/>
      <c r="BI1563" s="668"/>
      <c r="BJ1563" s="668"/>
      <c r="BK1563" s="668"/>
      <c r="BL1563" s="668"/>
      <c r="BM1563" s="668"/>
      <c r="BN1563" s="668"/>
      <c r="BO1563" s="668"/>
      <c r="BP1563" s="668"/>
      <c r="BQ1563" s="668"/>
      <c r="BR1563" s="668"/>
      <c r="BS1563" s="668"/>
      <c r="BT1563" s="668"/>
      <c r="BU1563" s="668"/>
      <c r="BV1563" s="668"/>
      <c r="BW1563" s="668"/>
      <c r="BX1563" s="668"/>
      <c r="BY1563" s="668"/>
      <c r="BZ1563" s="668"/>
      <c r="CA1563" s="668"/>
      <c r="CB1563" s="668"/>
      <c r="CC1563" s="668"/>
      <c r="CD1563" s="668"/>
      <c r="CE1563" s="668"/>
      <c r="CF1563" s="668"/>
      <c r="CG1563" s="668"/>
      <c r="CH1563" s="668"/>
      <c r="CI1563" s="668"/>
      <c r="CJ1563" s="668"/>
      <c r="CK1563" s="668"/>
      <c r="CL1563" s="668"/>
      <c r="CM1563" s="668"/>
      <c r="CN1563" s="668"/>
      <c r="CO1563" s="668"/>
      <c r="CP1563" s="668"/>
      <c r="CQ1563" s="668"/>
      <c r="CR1563" s="668"/>
      <c r="CS1563" s="668"/>
      <c r="CT1563" s="668"/>
      <c r="CU1563" s="668"/>
      <c r="CV1563" s="668"/>
      <c r="CW1563" s="668"/>
      <c r="CX1563" s="668"/>
      <c r="CY1563" s="668"/>
      <c r="CZ1563" s="668"/>
      <c r="DA1563" s="668"/>
      <c r="DB1563" s="668"/>
      <c r="DC1563" s="668"/>
      <c r="DD1563" s="668"/>
      <c r="DE1563" s="668"/>
      <c r="DF1563" s="668"/>
      <c r="DG1563" s="668"/>
      <c r="DH1563" s="668"/>
      <c r="DI1563" s="668"/>
      <c r="DJ1563" s="668"/>
      <c r="DK1563" s="668"/>
      <c r="DL1563" s="668"/>
      <c r="DM1563" s="668"/>
      <c r="DN1563" s="668"/>
      <c r="DO1563" s="668"/>
      <c r="DP1563" s="668"/>
      <c r="DQ1563" s="668"/>
      <c r="DR1563" s="668"/>
      <c r="DS1563" s="668"/>
      <c r="DT1563" s="668"/>
      <c r="DU1563" s="668"/>
      <c r="DV1563" s="668"/>
      <c r="DW1563" s="668"/>
      <c r="DX1563" s="668"/>
      <c r="DY1563" s="668"/>
      <c r="DZ1563" s="668"/>
      <c r="EA1563" s="668"/>
      <c r="EB1563" s="668"/>
      <c r="EC1563" s="668"/>
      <c r="ED1563" s="668"/>
      <c r="EE1563" s="668"/>
      <c r="EF1563" s="668"/>
      <c r="EG1563" s="668"/>
      <c r="EH1563" s="668"/>
      <c r="EI1563" s="668"/>
      <c r="EJ1563" s="668"/>
      <c r="EK1563" s="668"/>
      <c r="EL1563" s="668"/>
      <c r="EM1563" s="668"/>
      <c r="EN1563" s="668"/>
      <c r="EO1563" s="668"/>
      <c r="EP1563" s="668"/>
      <c r="EQ1563" s="668"/>
      <c r="ER1563" s="668"/>
      <c r="ES1563" s="668"/>
      <c r="ET1563" s="668"/>
      <c r="EU1563" s="668"/>
      <c r="EV1563" s="668"/>
      <c r="EW1563" s="668"/>
      <c r="EX1563" s="668"/>
      <c r="EY1563" s="668"/>
      <c r="EZ1563" s="668"/>
      <c r="FA1563" s="668"/>
      <c r="FB1563" s="668"/>
      <c r="FC1563" s="668"/>
      <c r="FD1563" s="668"/>
      <c r="FE1563" s="668"/>
      <c r="FF1563" s="668"/>
    </row>
    <row r="1564" spans="1:162" s="668" customFormat="1" ht="24" customHeight="1" thickTop="1">
      <c r="A1564" s="396"/>
      <c r="B1564" s="396" t="s">
        <v>592</v>
      </c>
      <c r="C1564" s="397"/>
      <c r="D1564" s="400" t="s">
        <v>593</v>
      </c>
      <c r="E1564" s="392">
        <v>127901300</v>
      </c>
      <c r="F1564" s="392">
        <v>0</v>
      </c>
      <c r="G1564" s="417">
        <v>127901300</v>
      </c>
      <c r="H1564" s="667"/>
      <c r="I1564" s="712"/>
      <c r="J1564" s="712" t="s">
        <v>592</v>
      </c>
      <c r="K1564" s="713"/>
      <c r="L1564" s="597" t="s">
        <v>3339</v>
      </c>
      <c r="M1564" s="981">
        <f t="shared" si="72"/>
        <v>127901300</v>
      </c>
      <c r="N1564" s="981">
        <f t="shared" si="73"/>
        <v>0</v>
      </c>
      <c r="O1564" s="981">
        <f t="shared" si="74"/>
        <v>127901300</v>
      </c>
      <c r="P1564" s="667"/>
      <c r="Q1564" s="667"/>
      <c r="R1564" s="667"/>
      <c r="S1564" s="667"/>
      <c r="T1564" s="667"/>
      <c r="U1564" s="667"/>
      <c r="V1564" s="667"/>
      <c r="W1564" s="667"/>
      <c r="X1564" s="667"/>
      <c r="Y1564" s="667"/>
      <c r="Z1564" s="667"/>
      <c r="AA1564" s="667"/>
      <c r="AB1564" s="667"/>
      <c r="AC1564" s="667"/>
      <c r="AD1564" s="667"/>
      <c r="AE1564" s="667"/>
      <c r="AF1564" s="667"/>
      <c r="AG1564" s="667"/>
      <c r="AH1564" s="667"/>
      <c r="AI1564" s="667"/>
      <c r="AJ1564" s="667"/>
    </row>
    <row r="1565" spans="1:162" s="668" customFormat="1" ht="24" customHeight="1">
      <c r="A1565" s="386"/>
      <c r="B1565" s="386"/>
      <c r="C1565" s="387" t="s">
        <v>592</v>
      </c>
      <c r="D1565" s="398" t="s">
        <v>594</v>
      </c>
      <c r="E1565" s="381">
        <v>127901300</v>
      </c>
      <c r="F1565" s="381">
        <v>0</v>
      </c>
      <c r="G1565" s="417">
        <v>127901300</v>
      </c>
      <c r="H1565" s="667"/>
      <c r="I1565" s="708"/>
      <c r="J1565" s="708"/>
      <c r="K1565" s="709" t="s">
        <v>592</v>
      </c>
      <c r="L1565" s="586" t="s">
        <v>3327</v>
      </c>
      <c r="M1565" s="981">
        <f t="shared" si="72"/>
        <v>127901300</v>
      </c>
      <c r="N1565" s="981">
        <f t="shared" si="73"/>
        <v>0</v>
      </c>
      <c r="O1565" s="981">
        <f t="shared" si="74"/>
        <v>127901300</v>
      </c>
      <c r="P1565" s="667"/>
      <c r="Q1565" s="667"/>
      <c r="R1565" s="667"/>
      <c r="S1565" s="667"/>
      <c r="T1565" s="667"/>
      <c r="U1565" s="667"/>
      <c r="V1565" s="667"/>
      <c r="W1565" s="667"/>
      <c r="X1565" s="667"/>
      <c r="Y1565" s="667"/>
      <c r="Z1565" s="667"/>
      <c r="AA1565" s="667"/>
      <c r="AB1565" s="667"/>
      <c r="AC1565" s="667"/>
      <c r="AD1565" s="667"/>
      <c r="AE1565" s="667"/>
      <c r="AF1565" s="667"/>
      <c r="AG1565" s="667"/>
      <c r="AH1565" s="667"/>
      <c r="AI1565" s="667"/>
      <c r="AJ1565" s="667"/>
    </row>
    <row r="1566" spans="1:162" s="668" customFormat="1" ht="24" customHeight="1">
      <c r="A1566" s="386"/>
      <c r="B1566" s="386" t="s">
        <v>595</v>
      </c>
      <c r="C1566" s="387"/>
      <c r="D1566" s="398" t="s">
        <v>1031</v>
      </c>
      <c r="E1566" s="381">
        <v>341568700</v>
      </c>
      <c r="F1566" s="381">
        <v>8800000</v>
      </c>
      <c r="G1566" s="417">
        <v>350368700</v>
      </c>
      <c r="H1566" s="667"/>
      <c r="I1566" s="708"/>
      <c r="J1566" s="708" t="s">
        <v>595</v>
      </c>
      <c r="K1566" s="709"/>
      <c r="L1566" s="595" t="s">
        <v>4353</v>
      </c>
      <c r="M1566" s="981">
        <f t="shared" si="72"/>
        <v>341568700</v>
      </c>
      <c r="N1566" s="981">
        <f t="shared" si="73"/>
        <v>8800000</v>
      </c>
      <c r="O1566" s="981">
        <f t="shared" si="74"/>
        <v>350368700</v>
      </c>
      <c r="P1566" s="667"/>
      <c r="Q1566" s="667"/>
      <c r="R1566" s="667"/>
      <c r="S1566" s="667"/>
      <c r="T1566" s="667"/>
      <c r="U1566" s="667"/>
      <c r="V1566" s="667"/>
      <c r="W1566" s="667"/>
      <c r="X1566" s="667"/>
      <c r="Y1566" s="667"/>
      <c r="Z1566" s="667"/>
      <c r="AA1566" s="667"/>
      <c r="AB1566" s="667"/>
      <c r="AC1566" s="667"/>
      <c r="AD1566" s="667"/>
      <c r="AE1566" s="667"/>
      <c r="AF1566" s="667"/>
      <c r="AG1566" s="667"/>
      <c r="AH1566" s="667"/>
      <c r="AI1566" s="667"/>
      <c r="AJ1566" s="667"/>
    </row>
    <row r="1567" spans="1:162" s="668" customFormat="1" ht="24" customHeight="1">
      <c r="A1567" s="386"/>
      <c r="B1567" s="386"/>
      <c r="C1567" s="387" t="s">
        <v>592</v>
      </c>
      <c r="D1567" s="398" t="s">
        <v>1787</v>
      </c>
      <c r="E1567" s="381">
        <v>147826400</v>
      </c>
      <c r="F1567" s="381">
        <v>4495000</v>
      </c>
      <c r="G1567" s="417">
        <v>152321400</v>
      </c>
      <c r="H1567" s="667"/>
      <c r="I1567" s="708"/>
      <c r="J1567" s="708"/>
      <c r="K1567" s="709" t="s">
        <v>592</v>
      </c>
      <c r="L1567" s="595" t="s">
        <v>4339</v>
      </c>
      <c r="M1567" s="981">
        <f t="shared" si="72"/>
        <v>147826400</v>
      </c>
      <c r="N1567" s="981">
        <f t="shared" si="73"/>
        <v>4495000</v>
      </c>
      <c r="O1567" s="981">
        <f t="shared" si="74"/>
        <v>152321400</v>
      </c>
      <c r="P1567" s="667"/>
      <c r="Q1567" s="667"/>
      <c r="R1567" s="667"/>
      <c r="S1567" s="667"/>
      <c r="T1567" s="667"/>
      <c r="U1567" s="667"/>
      <c r="V1567" s="667"/>
      <c r="W1567" s="667"/>
      <c r="X1567" s="667"/>
      <c r="Y1567" s="667"/>
      <c r="Z1567" s="667"/>
      <c r="AA1567" s="667"/>
      <c r="AB1567" s="667"/>
      <c r="AC1567" s="667"/>
      <c r="AD1567" s="667"/>
      <c r="AE1567" s="667"/>
      <c r="AF1567" s="667"/>
      <c r="AG1567" s="667"/>
      <c r="AH1567" s="667"/>
      <c r="AI1567" s="667"/>
      <c r="AJ1567" s="667"/>
    </row>
    <row r="1568" spans="1:162" s="668" customFormat="1" ht="24" customHeight="1">
      <c r="A1568" s="386"/>
      <c r="B1568" s="386"/>
      <c r="C1568" s="387" t="s">
        <v>595</v>
      </c>
      <c r="D1568" s="398" t="s">
        <v>1815</v>
      </c>
      <c r="E1568" s="381">
        <v>193742300</v>
      </c>
      <c r="F1568" s="381">
        <v>4305000</v>
      </c>
      <c r="G1568" s="417">
        <v>198047300</v>
      </c>
      <c r="H1568" s="667"/>
      <c r="I1568" s="708"/>
      <c r="J1568" s="708"/>
      <c r="K1568" s="709" t="s">
        <v>595</v>
      </c>
      <c r="L1568" s="595" t="s">
        <v>4326</v>
      </c>
      <c r="M1568" s="981">
        <f t="shared" si="72"/>
        <v>193742300</v>
      </c>
      <c r="N1568" s="981">
        <f t="shared" si="73"/>
        <v>4305000</v>
      </c>
      <c r="O1568" s="981">
        <f t="shared" si="74"/>
        <v>198047300</v>
      </c>
      <c r="P1568" s="667"/>
      <c r="Q1568" s="667"/>
      <c r="R1568" s="667"/>
      <c r="S1568" s="667"/>
      <c r="T1568" s="667"/>
      <c r="U1568" s="667"/>
      <c r="V1568" s="667"/>
      <c r="W1568" s="667"/>
      <c r="X1568" s="667"/>
      <c r="Y1568" s="667"/>
      <c r="Z1568" s="667"/>
      <c r="AA1568" s="667"/>
      <c r="AB1568" s="667"/>
      <c r="AC1568" s="667"/>
      <c r="AD1568" s="667"/>
      <c r="AE1568" s="667"/>
      <c r="AF1568" s="667"/>
      <c r="AG1568" s="667"/>
      <c r="AH1568" s="667"/>
      <c r="AI1568" s="667"/>
      <c r="AJ1568" s="667"/>
    </row>
    <row r="1569" spans="1:162" s="668" customFormat="1" ht="24" customHeight="1">
      <c r="A1569" s="386"/>
      <c r="B1569" s="386" t="s">
        <v>599</v>
      </c>
      <c r="C1569" s="387"/>
      <c r="D1569" s="398" t="s">
        <v>711</v>
      </c>
      <c r="E1569" s="381">
        <v>18650000</v>
      </c>
      <c r="F1569" s="381">
        <v>0</v>
      </c>
      <c r="G1569" s="417">
        <v>18650000</v>
      </c>
      <c r="H1569" s="667"/>
      <c r="I1569" s="708"/>
      <c r="J1569" s="708" t="s">
        <v>599</v>
      </c>
      <c r="K1569" s="709"/>
      <c r="L1569" s="595" t="s">
        <v>3426</v>
      </c>
      <c r="M1569" s="981">
        <f t="shared" si="72"/>
        <v>18650000</v>
      </c>
      <c r="N1569" s="981">
        <f t="shared" si="73"/>
        <v>0</v>
      </c>
      <c r="O1569" s="981">
        <f t="shared" si="74"/>
        <v>18650000</v>
      </c>
      <c r="P1569" s="667"/>
      <c r="Q1569" s="667"/>
      <c r="R1569" s="667"/>
      <c r="S1569" s="667"/>
      <c r="T1569" s="667"/>
      <c r="U1569" s="667"/>
      <c r="V1569" s="667"/>
      <c r="W1569" s="667"/>
      <c r="X1569" s="667"/>
      <c r="Y1569" s="667"/>
      <c r="Z1569" s="667"/>
      <c r="AA1569" s="667"/>
      <c r="AB1569" s="667"/>
      <c r="AC1569" s="667"/>
      <c r="AD1569" s="667"/>
      <c r="AE1569" s="667"/>
      <c r="AF1569" s="667"/>
      <c r="AG1569" s="667"/>
      <c r="AH1569" s="667"/>
      <c r="AI1569" s="667"/>
      <c r="AJ1569" s="667"/>
    </row>
    <row r="1570" spans="1:162" s="668" customFormat="1" ht="24" customHeight="1">
      <c r="A1570" s="386"/>
      <c r="B1570" s="386"/>
      <c r="C1570" s="387" t="s">
        <v>592</v>
      </c>
      <c r="D1570" s="398" t="s">
        <v>745</v>
      </c>
      <c r="E1570" s="381">
        <v>17555000</v>
      </c>
      <c r="F1570" s="381">
        <v>0</v>
      </c>
      <c r="G1570" s="417">
        <v>17555000</v>
      </c>
      <c r="H1570" s="667"/>
      <c r="I1570" s="708"/>
      <c r="J1570" s="708"/>
      <c r="K1570" s="709" t="s">
        <v>592</v>
      </c>
      <c r="L1570" s="595" t="s">
        <v>3427</v>
      </c>
      <c r="M1570" s="981">
        <f t="shared" si="72"/>
        <v>17555000</v>
      </c>
      <c r="N1570" s="981">
        <f t="shared" si="73"/>
        <v>0</v>
      </c>
      <c r="O1570" s="981">
        <f t="shared" si="74"/>
        <v>17555000</v>
      </c>
      <c r="P1570" s="667"/>
      <c r="Q1570" s="667"/>
      <c r="R1570" s="667"/>
      <c r="S1570" s="667"/>
      <c r="T1570" s="667"/>
      <c r="U1570" s="667"/>
      <c r="V1570" s="667"/>
      <c r="W1570" s="667"/>
      <c r="X1570" s="667"/>
      <c r="Y1570" s="667"/>
      <c r="Z1570" s="667"/>
      <c r="AA1570" s="667"/>
      <c r="AB1570" s="667"/>
      <c r="AC1570" s="667"/>
      <c r="AD1570" s="667"/>
      <c r="AE1570" s="667"/>
      <c r="AF1570" s="667"/>
      <c r="AG1570" s="667"/>
      <c r="AH1570" s="667"/>
      <c r="AI1570" s="667"/>
      <c r="AJ1570" s="667"/>
    </row>
    <row r="1571" spans="1:162" s="668" customFormat="1" ht="24" customHeight="1">
      <c r="A1571" s="386"/>
      <c r="B1571" s="386"/>
      <c r="C1571" s="387" t="s">
        <v>595</v>
      </c>
      <c r="D1571" s="398" t="s">
        <v>1821</v>
      </c>
      <c r="E1571" s="381">
        <v>1095000</v>
      </c>
      <c r="F1571" s="381">
        <v>0</v>
      </c>
      <c r="G1571" s="417">
        <v>1095000</v>
      </c>
      <c r="H1571" s="667"/>
      <c r="I1571" s="708"/>
      <c r="J1571" s="708"/>
      <c r="K1571" s="709" t="s">
        <v>595</v>
      </c>
      <c r="L1571" s="595" t="s">
        <v>4424</v>
      </c>
      <c r="M1571" s="981">
        <f t="shared" si="72"/>
        <v>1095000</v>
      </c>
      <c r="N1571" s="981">
        <f t="shared" si="73"/>
        <v>0</v>
      </c>
      <c r="O1571" s="981">
        <f t="shared" si="74"/>
        <v>1095000</v>
      </c>
      <c r="P1571" s="667"/>
      <c r="Q1571" s="667"/>
      <c r="R1571" s="667"/>
      <c r="S1571" s="667"/>
      <c r="T1571" s="667"/>
      <c r="U1571" s="667"/>
      <c r="V1571" s="667"/>
      <c r="W1571" s="667"/>
      <c r="X1571" s="667"/>
      <c r="Y1571" s="667"/>
      <c r="Z1571" s="667"/>
      <c r="AA1571" s="667"/>
      <c r="AB1571" s="667"/>
      <c r="AC1571" s="667"/>
      <c r="AD1571" s="667"/>
      <c r="AE1571" s="667"/>
      <c r="AF1571" s="667"/>
      <c r="AG1571" s="667"/>
      <c r="AH1571" s="667"/>
      <c r="AI1571" s="667"/>
      <c r="AJ1571" s="667"/>
    </row>
    <row r="1572" spans="1:162" s="668" customFormat="1" ht="24" customHeight="1">
      <c r="A1572" s="386"/>
      <c r="B1572" s="386" t="s">
        <v>603</v>
      </c>
      <c r="C1572" s="387"/>
      <c r="D1572" s="398" t="s">
        <v>1817</v>
      </c>
      <c r="E1572" s="381">
        <v>2780000</v>
      </c>
      <c r="F1572" s="381">
        <v>0</v>
      </c>
      <c r="G1572" s="417">
        <v>2780000</v>
      </c>
      <c r="H1572" s="667"/>
      <c r="I1572" s="708"/>
      <c r="J1572" s="708" t="s">
        <v>603</v>
      </c>
      <c r="K1572" s="709"/>
      <c r="L1572" s="595" t="s">
        <v>4333</v>
      </c>
      <c r="M1572" s="981">
        <f t="shared" si="72"/>
        <v>2780000</v>
      </c>
      <c r="N1572" s="981">
        <f t="shared" si="73"/>
        <v>0</v>
      </c>
      <c r="O1572" s="981">
        <f t="shared" si="74"/>
        <v>2780000</v>
      </c>
      <c r="P1572" s="667"/>
      <c r="Q1572" s="667"/>
      <c r="R1572" s="667"/>
      <c r="S1572" s="667"/>
      <c r="T1572" s="667"/>
      <c r="U1572" s="667"/>
      <c r="V1572" s="667"/>
      <c r="W1572" s="667"/>
      <c r="X1572" s="667"/>
      <c r="Y1572" s="667"/>
      <c r="Z1572" s="667"/>
      <c r="AA1572" s="667"/>
      <c r="AB1572" s="667"/>
      <c r="AC1572" s="667"/>
      <c r="AD1572" s="667"/>
      <c r="AE1572" s="667"/>
      <c r="AF1572" s="667"/>
      <c r="AG1572" s="667"/>
      <c r="AH1572" s="667"/>
      <c r="AI1572" s="667"/>
      <c r="AJ1572" s="667"/>
    </row>
    <row r="1573" spans="1:162" s="672" customFormat="1" ht="24" customHeight="1">
      <c r="A1573" s="386"/>
      <c r="B1573" s="386"/>
      <c r="C1573" s="387" t="s">
        <v>592</v>
      </c>
      <c r="D1573" s="398" t="s">
        <v>1400</v>
      </c>
      <c r="E1573" s="381">
        <v>2780000</v>
      </c>
      <c r="F1573" s="381">
        <v>0</v>
      </c>
      <c r="G1573" s="419">
        <v>2780000</v>
      </c>
      <c r="H1573" s="667"/>
      <c r="I1573" s="708"/>
      <c r="J1573" s="708"/>
      <c r="K1573" s="709" t="s">
        <v>592</v>
      </c>
      <c r="L1573" s="595" t="s">
        <v>4330</v>
      </c>
      <c r="M1573" s="981">
        <f t="shared" si="72"/>
        <v>2780000</v>
      </c>
      <c r="N1573" s="981">
        <f t="shared" si="73"/>
        <v>0</v>
      </c>
      <c r="O1573" s="981">
        <f t="shared" si="74"/>
        <v>2780000</v>
      </c>
      <c r="P1573" s="667"/>
      <c r="Q1573" s="667"/>
      <c r="R1573" s="667"/>
      <c r="S1573" s="667"/>
      <c r="T1573" s="667"/>
      <c r="U1573" s="667"/>
      <c r="V1573" s="667"/>
      <c r="W1573" s="667"/>
      <c r="X1573" s="667"/>
      <c r="Y1573" s="667"/>
      <c r="Z1573" s="667"/>
      <c r="AA1573" s="667"/>
      <c r="AB1573" s="667"/>
      <c r="AC1573" s="667"/>
      <c r="AD1573" s="667"/>
      <c r="AE1573" s="667"/>
      <c r="AF1573" s="667"/>
      <c r="AG1573" s="667"/>
      <c r="AH1573" s="667"/>
      <c r="AI1573" s="667"/>
      <c r="AJ1573" s="667"/>
      <c r="AK1573" s="668"/>
      <c r="AL1573" s="668"/>
      <c r="AM1573" s="668"/>
      <c r="AN1573" s="668"/>
      <c r="AO1573" s="668"/>
      <c r="AP1573" s="668"/>
      <c r="AQ1573" s="668"/>
      <c r="AR1573" s="668"/>
      <c r="AS1573" s="668"/>
      <c r="AT1573" s="668"/>
      <c r="AU1573" s="668"/>
      <c r="AV1573" s="668"/>
      <c r="AW1573" s="668"/>
      <c r="AX1573" s="668"/>
      <c r="AY1573" s="668"/>
      <c r="AZ1573" s="668"/>
      <c r="BA1573" s="668"/>
      <c r="BB1573" s="668"/>
      <c r="BC1573" s="668"/>
      <c r="BD1573" s="668"/>
      <c r="BE1573" s="668"/>
      <c r="BF1573" s="668"/>
      <c r="BG1573" s="668"/>
      <c r="BH1573" s="668"/>
      <c r="BI1573" s="668"/>
      <c r="BJ1573" s="668"/>
      <c r="BK1573" s="668"/>
      <c r="BL1573" s="668"/>
      <c r="BM1573" s="668"/>
      <c r="BN1573" s="668"/>
      <c r="BO1573" s="668"/>
      <c r="BP1573" s="668"/>
      <c r="BQ1573" s="668"/>
      <c r="BR1573" s="668"/>
      <c r="BS1573" s="668"/>
      <c r="BT1573" s="668"/>
      <c r="BU1573" s="668"/>
      <c r="BV1573" s="668"/>
      <c r="BW1573" s="668"/>
      <c r="BX1573" s="668"/>
      <c r="BY1573" s="668"/>
      <c r="BZ1573" s="668"/>
      <c r="CA1573" s="668"/>
      <c r="CB1573" s="668"/>
      <c r="CC1573" s="668"/>
      <c r="CD1573" s="668"/>
      <c r="CE1573" s="668"/>
      <c r="CF1573" s="668"/>
      <c r="CG1573" s="668"/>
      <c r="CH1573" s="668"/>
      <c r="CI1573" s="668"/>
      <c r="CJ1573" s="668"/>
      <c r="CK1573" s="668"/>
      <c r="CL1573" s="668"/>
      <c r="CM1573" s="668"/>
      <c r="CN1573" s="668"/>
      <c r="CO1573" s="668"/>
      <c r="CP1573" s="668"/>
      <c r="CQ1573" s="668"/>
      <c r="CR1573" s="668"/>
      <c r="CS1573" s="668"/>
      <c r="CT1573" s="668"/>
      <c r="CU1573" s="668"/>
      <c r="CV1573" s="668"/>
      <c r="CW1573" s="668"/>
      <c r="CX1573" s="668"/>
      <c r="CY1573" s="668"/>
      <c r="CZ1573" s="668"/>
      <c r="DA1573" s="668"/>
      <c r="DB1573" s="668"/>
      <c r="DC1573" s="668"/>
      <c r="DD1573" s="668"/>
      <c r="DE1573" s="668"/>
      <c r="DF1573" s="668"/>
      <c r="DG1573" s="668"/>
      <c r="DH1573" s="668"/>
      <c r="DI1573" s="668"/>
      <c r="DJ1573" s="668"/>
      <c r="DK1573" s="668"/>
      <c r="DL1573" s="668"/>
      <c r="DM1573" s="668"/>
      <c r="DN1573" s="668"/>
      <c r="DO1573" s="668"/>
      <c r="DP1573" s="668"/>
      <c r="DQ1573" s="668"/>
      <c r="DR1573" s="668"/>
      <c r="DS1573" s="668"/>
      <c r="DT1573" s="668"/>
      <c r="DU1573" s="668"/>
      <c r="DV1573" s="668"/>
      <c r="DW1573" s="668"/>
      <c r="DX1573" s="668"/>
      <c r="DY1573" s="668"/>
      <c r="DZ1573" s="668"/>
      <c r="EA1573" s="668"/>
      <c r="EB1573" s="668"/>
      <c r="EC1573" s="668"/>
      <c r="ED1573" s="668"/>
      <c r="EE1573" s="668"/>
      <c r="EF1573" s="668"/>
      <c r="EG1573" s="668"/>
      <c r="EH1573" s="668"/>
      <c r="EI1573" s="668"/>
      <c r="EJ1573" s="668"/>
      <c r="EK1573" s="668"/>
      <c r="EL1573" s="668"/>
      <c r="EM1573" s="668"/>
      <c r="EN1573" s="668"/>
      <c r="EO1573" s="668"/>
      <c r="EP1573" s="668"/>
      <c r="EQ1573" s="668"/>
      <c r="ER1573" s="668"/>
      <c r="ES1573" s="668"/>
      <c r="ET1573" s="668"/>
      <c r="EU1573" s="668"/>
      <c r="EV1573" s="668"/>
      <c r="EW1573" s="668"/>
      <c r="EX1573" s="668"/>
      <c r="EY1573" s="668"/>
      <c r="EZ1573" s="668"/>
      <c r="FA1573" s="668"/>
      <c r="FB1573" s="668"/>
      <c r="FC1573" s="668"/>
      <c r="FD1573" s="668"/>
      <c r="FE1573" s="668"/>
      <c r="FF1573" s="668"/>
    </row>
    <row r="1574" spans="1:162" s="678" customFormat="1" ht="24" customHeight="1" thickBot="1">
      <c r="A1574" s="610" t="s">
        <v>1824</v>
      </c>
      <c r="B1574" s="610"/>
      <c r="C1574" s="611"/>
      <c r="D1574" s="612" t="s">
        <v>1825</v>
      </c>
      <c r="E1574" s="613">
        <v>523170000</v>
      </c>
      <c r="F1574" s="613">
        <v>47700000</v>
      </c>
      <c r="G1574" s="439">
        <v>570870000</v>
      </c>
      <c r="H1574" s="667"/>
      <c r="I1574" s="716" t="s">
        <v>1824</v>
      </c>
      <c r="J1574" s="716"/>
      <c r="K1574" s="717"/>
      <c r="L1574" s="614" t="s">
        <v>4426</v>
      </c>
      <c r="M1574" s="980">
        <f t="shared" si="72"/>
        <v>523170000</v>
      </c>
      <c r="N1574" s="980">
        <f t="shared" si="73"/>
        <v>47700000</v>
      </c>
      <c r="O1574" s="980">
        <f t="shared" si="74"/>
        <v>570870000</v>
      </c>
      <c r="P1574" s="667"/>
      <c r="Q1574" s="667"/>
      <c r="R1574" s="667"/>
      <c r="S1574" s="667"/>
      <c r="T1574" s="667"/>
      <c r="U1574" s="667"/>
      <c r="V1574" s="667"/>
      <c r="W1574" s="667"/>
      <c r="X1574" s="667"/>
      <c r="Y1574" s="667"/>
      <c r="Z1574" s="667"/>
      <c r="AA1574" s="667"/>
      <c r="AB1574" s="667"/>
      <c r="AC1574" s="667"/>
      <c r="AD1574" s="667"/>
      <c r="AE1574" s="667"/>
      <c r="AF1574" s="667"/>
      <c r="AG1574" s="667"/>
      <c r="AH1574" s="667"/>
      <c r="AI1574" s="667"/>
      <c r="AJ1574" s="667"/>
      <c r="AK1574" s="668"/>
      <c r="AL1574" s="668"/>
      <c r="AM1574" s="668"/>
      <c r="AN1574" s="668"/>
      <c r="AO1574" s="668"/>
      <c r="AP1574" s="668"/>
      <c r="AQ1574" s="668"/>
      <c r="AR1574" s="668"/>
      <c r="AS1574" s="668"/>
      <c r="AT1574" s="668"/>
      <c r="AU1574" s="668"/>
      <c r="AV1574" s="668"/>
      <c r="AW1574" s="668"/>
      <c r="AX1574" s="668"/>
      <c r="AY1574" s="668"/>
      <c r="AZ1574" s="668"/>
      <c r="BA1574" s="668"/>
      <c r="BB1574" s="668"/>
      <c r="BC1574" s="668"/>
      <c r="BD1574" s="668"/>
      <c r="BE1574" s="668"/>
      <c r="BF1574" s="668"/>
      <c r="BG1574" s="668"/>
      <c r="BH1574" s="668"/>
      <c r="BI1574" s="668"/>
      <c r="BJ1574" s="668"/>
      <c r="BK1574" s="668"/>
      <c r="BL1574" s="668"/>
      <c r="BM1574" s="668"/>
      <c r="BN1574" s="668"/>
      <c r="BO1574" s="668"/>
      <c r="BP1574" s="668"/>
      <c r="BQ1574" s="668"/>
      <c r="BR1574" s="668"/>
      <c r="BS1574" s="668"/>
      <c r="BT1574" s="668"/>
      <c r="BU1574" s="668"/>
      <c r="BV1574" s="668"/>
      <c r="BW1574" s="668"/>
      <c r="BX1574" s="668"/>
      <c r="BY1574" s="668"/>
      <c r="BZ1574" s="668"/>
      <c r="CA1574" s="668"/>
      <c r="CB1574" s="668"/>
      <c r="CC1574" s="668"/>
      <c r="CD1574" s="668"/>
      <c r="CE1574" s="668"/>
      <c r="CF1574" s="668"/>
      <c r="CG1574" s="668"/>
      <c r="CH1574" s="668"/>
      <c r="CI1574" s="668"/>
      <c r="CJ1574" s="668"/>
      <c r="CK1574" s="668"/>
      <c r="CL1574" s="668"/>
      <c r="CM1574" s="668"/>
      <c r="CN1574" s="668"/>
      <c r="CO1574" s="668"/>
      <c r="CP1574" s="668"/>
      <c r="CQ1574" s="668"/>
      <c r="CR1574" s="668"/>
      <c r="CS1574" s="668"/>
      <c r="CT1574" s="668"/>
      <c r="CU1574" s="668"/>
      <c r="CV1574" s="668"/>
      <c r="CW1574" s="668"/>
      <c r="CX1574" s="668"/>
      <c r="CY1574" s="668"/>
      <c r="CZ1574" s="668"/>
      <c r="DA1574" s="668"/>
      <c r="DB1574" s="668"/>
      <c r="DC1574" s="668"/>
      <c r="DD1574" s="668"/>
      <c r="DE1574" s="668"/>
      <c r="DF1574" s="668"/>
      <c r="DG1574" s="668"/>
      <c r="DH1574" s="668"/>
      <c r="DI1574" s="668"/>
      <c r="DJ1574" s="668"/>
      <c r="DK1574" s="668"/>
      <c r="DL1574" s="668"/>
      <c r="DM1574" s="668"/>
      <c r="DN1574" s="668"/>
      <c r="DO1574" s="668"/>
      <c r="DP1574" s="668"/>
      <c r="DQ1574" s="668"/>
      <c r="DR1574" s="668"/>
      <c r="DS1574" s="668"/>
      <c r="DT1574" s="668"/>
      <c r="DU1574" s="668"/>
      <c r="DV1574" s="668"/>
      <c r="DW1574" s="668"/>
      <c r="DX1574" s="668"/>
      <c r="DY1574" s="668"/>
      <c r="DZ1574" s="668"/>
      <c r="EA1574" s="668"/>
      <c r="EB1574" s="668"/>
      <c r="EC1574" s="668"/>
      <c r="ED1574" s="668"/>
      <c r="EE1574" s="668"/>
      <c r="EF1574" s="668"/>
      <c r="EG1574" s="668"/>
      <c r="EH1574" s="668"/>
      <c r="EI1574" s="668"/>
      <c r="EJ1574" s="668"/>
      <c r="EK1574" s="668"/>
      <c r="EL1574" s="668"/>
      <c r="EM1574" s="668"/>
      <c r="EN1574" s="668"/>
      <c r="EO1574" s="668"/>
      <c r="EP1574" s="668"/>
      <c r="EQ1574" s="668"/>
      <c r="ER1574" s="668"/>
      <c r="ES1574" s="668"/>
      <c r="ET1574" s="668"/>
      <c r="EU1574" s="668"/>
      <c r="EV1574" s="668"/>
      <c r="EW1574" s="668"/>
      <c r="EX1574" s="668"/>
      <c r="EY1574" s="668"/>
      <c r="EZ1574" s="668"/>
      <c r="FA1574" s="668"/>
      <c r="FB1574" s="668"/>
      <c r="FC1574" s="668"/>
      <c r="FD1574" s="668"/>
      <c r="FE1574" s="668"/>
      <c r="FF1574" s="668"/>
    </row>
    <row r="1575" spans="1:162" s="668" customFormat="1" ht="24" customHeight="1" thickTop="1">
      <c r="A1575" s="396"/>
      <c r="B1575" s="396" t="s">
        <v>592</v>
      </c>
      <c r="C1575" s="397"/>
      <c r="D1575" s="400" t="s">
        <v>593</v>
      </c>
      <c r="E1575" s="392">
        <v>107495300</v>
      </c>
      <c r="F1575" s="392">
        <v>0</v>
      </c>
      <c r="G1575" s="417">
        <v>107495300</v>
      </c>
      <c r="H1575" s="667"/>
      <c r="I1575" s="712"/>
      <c r="J1575" s="712" t="s">
        <v>592</v>
      </c>
      <c r="K1575" s="713"/>
      <c r="L1575" s="597" t="s">
        <v>3339</v>
      </c>
      <c r="M1575" s="981">
        <f t="shared" si="72"/>
        <v>107495300</v>
      </c>
      <c r="N1575" s="981">
        <f t="shared" si="73"/>
        <v>0</v>
      </c>
      <c r="O1575" s="981">
        <f t="shared" si="74"/>
        <v>107495300</v>
      </c>
      <c r="P1575" s="667"/>
      <c r="Q1575" s="667"/>
      <c r="R1575" s="667"/>
      <c r="S1575" s="667"/>
      <c r="T1575" s="667"/>
      <c r="U1575" s="667"/>
      <c r="V1575" s="667"/>
      <c r="W1575" s="667"/>
      <c r="X1575" s="667"/>
      <c r="Y1575" s="667"/>
      <c r="Z1575" s="667"/>
      <c r="AA1575" s="667"/>
      <c r="AB1575" s="667"/>
      <c r="AC1575" s="667"/>
      <c r="AD1575" s="667"/>
      <c r="AE1575" s="667"/>
      <c r="AF1575" s="667"/>
      <c r="AG1575" s="667"/>
      <c r="AH1575" s="667"/>
      <c r="AI1575" s="667"/>
      <c r="AJ1575" s="667"/>
    </row>
    <row r="1576" spans="1:162" s="668" customFormat="1" ht="24" customHeight="1">
      <c r="A1576" s="386"/>
      <c r="B1576" s="386"/>
      <c r="C1576" s="387" t="s">
        <v>592</v>
      </c>
      <c r="D1576" s="398" t="s">
        <v>594</v>
      </c>
      <c r="E1576" s="381">
        <v>107495300</v>
      </c>
      <c r="F1576" s="381">
        <v>0</v>
      </c>
      <c r="G1576" s="417">
        <v>107495300</v>
      </c>
      <c r="H1576" s="667"/>
      <c r="I1576" s="708"/>
      <c r="J1576" s="708"/>
      <c r="K1576" s="709" t="s">
        <v>592</v>
      </c>
      <c r="L1576" s="595" t="s">
        <v>3327</v>
      </c>
      <c r="M1576" s="981">
        <f t="shared" si="72"/>
        <v>107495300</v>
      </c>
      <c r="N1576" s="981">
        <f t="shared" si="73"/>
        <v>0</v>
      </c>
      <c r="O1576" s="981">
        <f t="shared" si="74"/>
        <v>107495300</v>
      </c>
      <c r="P1576" s="667"/>
      <c r="Q1576" s="667"/>
      <c r="R1576" s="667"/>
      <c r="S1576" s="667"/>
      <c r="T1576" s="667"/>
      <c r="U1576" s="667"/>
      <c r="V1576" s="667"/>
      <c r="W1576" s="667"/>
      <c r="X1576" s="667"/>
      <c r="Y1576" s="667"/>
      <c r="Z1576" s="667"/>
      <c r="AA1576" s="667"/>
      <c r="AB1576" s="667"/>
      <c r="AC1576" s="667"/>
      <c r="AD1576" s="667"/>
      <c r="AE1576" s="667"/>
      <c r="AF1576" s="667"/>
      <c r="AG1576" s="667"/>
      <c r="AH1576" s="667"/>
      <c r="AI1576" s="667"/>
      <c r="AJ1576" s="667"/>
    </row>
    <row r="1577" spans="1:162" s="668" customFormat="1" ht="24" customHeight="1">
      <c r="A1577" s="386"/>
      <c r="B1577" s="386" t="s">
        <v>595</v>
      </c>
      <c r="C1577" s="387"/>
      <c r="D1577" s="398" t="s">
        <v>1031</v>
      </c>
      <c r="E1577" s="381">
        <v>270360100</v>
      </c>
      <c r="F1577" s="381">
        <v>32416000</v>
      </c>
      <c r="G1577" s="417">
        <v>302776100</v>
      </c>
      <c r="H1577" s="667"/>
      <c r="I1577" s="708"/>
      <c r="J1577" s="708" t="s">
        <v>595</v>
      </c>
      <c r="K1577" s="709"/>
      <c r="L1577" s="586" t="s">
        <v>4353</v>
      </c>
      <c r="M1577" s="981">
        <f t="shared" si="72"/>
        <v>270360100</v>
      </c>
      <c r="N1577" s="981">
        <f t="shared" si="73"/>
        <v>32416000</v>
      </c>
      <c r="O1577" s="981">
        <f t="shared" si="74"/>
        <v>302776100</v>
      </c>
      <c r="P1577" s="667"/>
      <c r="Q1577" s="667"/>
      <c r="R1577" s="667"/>
      <c r="S1577" s="667"/>
      <c r="T1577" s="667"/>
      <c r="U1577" s="667"/>
      <c r="V1577" s="667"/>
      <c r="W1577" s="667"/>
      <c r="X1577" s="667"/>
      <c r="Y1577" s="667"/>
      <c r="Z1577" s="667"/>
      <c r="AA1577" s="667"/>
      <c r="AB1577" s="667"/>
      <c r="AC1577" s="667"/>
      <c r="AD1577" s="667"/>
      <c r="AE1577" s="667"/>
      <c r="AF1577" s="667"/>
      <c r="AG1577" s="667"/>
      <c r="AH1577" s="667"/>
      <c r="AI1577" s="667"/>
      <c r="AJ1577" s="667"/>
    </row>
    <row r="1578" spans="1:162" s="668" customFormat="1" ht="24" customHeight="1">
      <c r="A1578" s="386"/>
      <c r="B1578" s="386"/>
      <c r="C1578" s="387" t="s">
        <v>592</v>
      </c>
      <c r="D1578" s="398" t="s">
        <v>1032</v>
      </c>
      <c r="E1578" s="381">
        <v>190500300</v>
      </c>
      <c r="F1578" s="381">
        <v>32416000</v>
      </c>
      <c r="G1578" s="417">
        <v>222916300</v>
      </c>
      <c r="H1578" s="667"/>
      <c r="I1578" s="708"/>
      <c r="J1578" s="708"/>
      <c r="K1578" s="709" t="s">
        <v>592</v>
      </c>
      <c r="L1578" s="595" t="s">
        <v>4427</v>
      </c>
      <c r="M1578" s="981">
        <f t="shared" si="72"/>
        <v>190500300</v>
      </c>
      <c r="N1578" s="981">
        <f t="shared" si="73"/>
        <v>32416000</v>
      </c>
      <c r="O1578" s="981">
        <f t="shared" si="74"/>
        <v>222916300</v>
      </c>
      <c r="P1578" s="667"/>
      <c r="Q1578" s="667"/>
      <c r="R1578" s="667"/>
      <c r="S1578" s="667"/>
      <c r="T1578" s="667"/>
      <c r="U1578" s="667"/>
      <c r="V1578" s="667"/>
      <c r="W1578" s="667"/>
      <c r="X1578" s="667"/>
      <c r="Y1578" s="667"/>
      <c r="Z1578" s="667"/>
      <c r="AA1578" s="667"/>
      <c r="AB1578" s="667"/>
      <c r="AC1578" s="667"/>
      <c r="AD1578" s="667"/>
      <c r="AE1578" s="667"/>
      <c r="AF1578" s="667"/>
      <c r="AG1578" s="667"/>
      <c r="AH1578" s="667"/>
      <c r="AI1578" s="667"/>
      <c r="AJ1578" s="667"/>
    </row>
    <row r="1579" spans="1:162" s="668" customFormat="1" ht="24" customHeight="1">
      <c r="A1579" s="386"/>
      <c r="B1579" s="386"/>
      <c r="C1579" s="387" t="s">
        <v>595</v>
      </c>
      <c r="D1579" s="398" t="s">
        <v>1704</v>
      </c>
      <c r="E1579" s="381">
        <v>79859800</v>
      </c>
      <c r="F1579" s="381">
        <v>0</v>
      </c>
      <c r="G1579" s="417">
        <v>79859800</v>
      </c>
      <c r="H1579" s="667"/>
      <c r="I1579" s="708"/>
      <c r="J1579" s="708"/>
      <c r="K1579" s="709" t="s">
        <v>595</v>
      </c>
      <c r="L1579" s="595" t="s">
        <v>4326</v>
      </c>
      <c r="M1579" s="981">
        <f t="shared" si="72"/>
        <v>79859800</v>
      </c>
      <c r="N1579" s="981">
        <f t="shared" si="73"/>
        <v>0</v>
      </c>
      <c r="O1579" s="981">
        <f t="shared" si="74"/>
        <v>79859800</v>
      </c>
      <c r="P1579" s="667"/>
      <c r="Q1579" s="667"/>
      <c r="R1579" s="667"/>
      <c r="S1579" s="667"/>
      <c r="T1579" s="667"/>
      <c r="U1579" s="667"/>
      <c r="V1579" s="667"/>
      <c r="W1579" s="667"/>
      <c r="X1579" s="667"/>
      <c r="Y1579" s="667"/>
      <c r="Z1579" s="667"/>
      <c r="AA1579" s="667"/>
      <c r="AB1579" s="667"/>
      <c r="AC1579" s="667"/>
      <c r="AD1579" s="667"/>
      <c r="AE1579" s="667"/>
      <c r="AF1579" s="667"/>
      <c r="AG1579" s="667"/>
      <c r="AH1579" s="667"/>
      <c r="AI1579" s="667"/>
      <c r="AJ1579" s="667"/>
    </row>
    <row r="1580" spans="1:162" s="668" customFormat="1" ht="24" customHeight="1">
      <c r="A1580" s="386"/>
      <c r="B1580" s="386" t="s">
        <v>599</v>
      </c>
      <c r="C1580" s="387"/>
      <c r="D1580" s="398" t="s">
        <v>711</v>
      </c>
      <c r="E1580" s="381">
        <v>14183900</v>
      </c>
      <c r="F1580" s="381">
        <v>0</v>
      </c>
      <c r="G1580" s="417">
        <v>14183900</v>
      </c>
      <c r="H1580" s="667"/>
      <c r="I1580" s="708"/>
      <c r="J1580" s="708" t="s">
        <v>599</v>
      </c>
      <c r="K1580" s="709"/>
      <c r="L1580" s="595" t="s">
        <v>3426</v>
      </c>
      <c r="M1580" s="981">
        <f t="shared" si="72"/>
        <v>14183900</v>
      </c>
      <c r="N1580" s="981">
        <f t="shared" si="73"/>
        <v>0</v>
      </c>
      <c r="O1580" s="981">
        <f t="shared" si="74"/>
        <v>14183900</v>
      </c>
      <c r="P1580" s="667"/>
      <c r="Q1580" s="667"/>
      <c r="R1580" s="667"/>
      <c r="S1580" s="667"/>
      <c r="T1580" s="667"/>
      <c r="U1580" s="667"/>
      <c r="V1580" s="667"/>
      <c r="W1580" s="667"/>
      <c r="X1580" s="667"/>
      <c r="Y1580" s="667"/>
      <c r="Z1580" s="667"/>
      <c r="AA1580" s="667"/>
      <c r="AB1580" s="667"/>
      <c r="AC1580" s="667"/>
      <c r="AD1580" s="667"/>
      <c r="AE1580" s="667"/>
      <c r="AF1580" s="667"/>
      <c r="AG1580" s="667"/>
      <c r="AH1580" s="667"/>
      <c r="AI1580" s="667"/>
      <c r="AJ1580" s="667"/>
    </row>
    <row r="1581" spans="1:162" s="668" customFormat="1" ht="24" customHeight="1">
      <c r="A1581" s="386"/>
      <c r="B1581" s="386"/>
      <c r="C1581" s="387" t="s">
        <v>592</v>
      </c>
      <c r="D1581" s="398" t="s">
        <v>745</v>
      </c>
      <c r="E1581" s="381">
        <v>1519500</v>
      </c>
      <c r="F1581" s="381">
        <v>0</v>
      </c>
      <c r="G1581" s="417">
        <v>1519500</v>
      </c>
      <c r="H1581" s="667"/>
      <c r="I1581" s="708"/>
      <c r="J1581" s="708"/>
      <c r="K1581" s="709" t="s">
        <v>592</v>
      </c>
      <c r="L1581" s="595" t="s">
        <v>3427</v>
      </c>
      <c r="M1581" s="981">
        <f t="shared" si="72"/>
        <v>1519500</v>
      </c>
      <c r="N1581" s="981">
        <f t="shared" si="73"/>
        <v>0</v>
      </c>
      <c r="O1581" s="981">
        <f t="shared" si="74"/>
        <v>1519500</v>
      </c>
      <c r="P1581" s="667"/>
      <c r="Q1581" s="667"/>
      <c r="R1581" s="667"/>
      <c r="S1581" s="667"/>
      <c r="T1581" s="667"/>
      <c r="U1581" s="667"/>
      <c r="V1581" s="667"/>
      <c r="W1581" s="667"/>
      <c r="X1581" s="667"/>
      <c r="Y1581" s="667"/>
      <c r="Z1581" s="667"/>
      <c r="AA1581" s="667"/>
      <c r="AB1581" s="667"/>
      <c r="AC1581" s="667"/>
      <c r="AD1581" s="667"/>
      <c r="AE1581" s="667"/>
      <c r="AF1581" s="667"/>
      <c r="AG1581" s="667"/>
      <c r="AH1581" s="667"/>
      <c r="AI1581" s="667"/>
      <c r="AJ1581" s="667"/>
    </row>
    <row r="1582" spans="1:162" s="668" customFormat="1" ht="24" customHeight="1">
      <c r="A1582" s="386"/>
      <c r="B1582" s="386"/>
      <c r="C1582" s="387" t="s">
        <v>595</v>
      </c>
      <c r="D1582" s="398" t="s">
        <v>1821</v>
      </c>
      <c r="E1582" s="381">
        <v>12664400</v>
      </c>
      <c r="F1582" s="381">
        <v>0</v>
      </c>
      <c r="G1582" s="417">
        <v>12664400</v>
      </c>
      <c r="H1582" s="667"/>
      <c r="I1582" s="708"/>
      <c r="J1582" s="708"/>
      <c r="K1582" s="709" t="s">
        <v>595</v>
      </c>
      <c r="L1582" s="595" t="s">
        <v>4424</v>
      </c>
      <c r="M1582" s="981">
        <f t="shared" si="72"/>
        <v>12664400</v>
      </c>
      <c r="N1582" s="981">
        <f t="shared" si="73"/>
        <v>0</v>
      </c>
      <c r="O1582" s="981">
        <f t="shared" si="74"/>
        <v>12664400</v>
      </c>
      <c r="P1582" s="667"/>
      <c r="Q1582" s="667"/>
      <c r="R1582" s="667"/>
      <c r="S1582" s="667"/>
      <c r="T1582" s="667"/>
      <c r="U1582" s="667"/>
      <c r="V1582" s="667"/>
      <c r="W1582" s="667"/>
      <c r="X1582" s="667"/>
      <c r="Y1582" s="667"/>
      <c r="Z1582" s="667"/>
      <c r="AA1582" s="667"/>
      <c r="AB1582" s="667"/>
      <c r="AC1582" s="667"/>
      <c r="AD1582" s="667"/>
      <c r="AE1582" s="667"/>
      <c r="AF1582" s="667"/>
      <c r="AG1582" s="667"/>
      <c r="AH1582" s="667"/>
      <c r="AI1582" s="667"/>
      <c r="AJ1582" s="667"/>
    </row>
    <row r="1583" spans="1:162" s="668" customFormat="1" ht="24" customHeight="1">
      <c r="A1583" s="386"/>
      <c r="B1583" s="386" t="s">
        <v>603</v>
      </c>
      <c r="C1583" s="387"/>
      <c r="D1583" s="398" t="s">
        <v>1707</v>
      </c>
      <c r="E1583" s="381">
        <v>131130700.00000001</v>
      </c>
      <c r="F1583" s="381">
        <v>15284000</v>
      </c>
      <c r="G1583" s="417">
        <v>146414700</v>
      </c>
      <c r="H1583" s="667"/>
      <c r="I1583" s="708"/>
      <c r="J1583" s="708" t="s">
        <v>603</v>
      </c>
      <c r="K1583" s="709"/>
      <c r="L1583" s="595" t="s">
        <v>4333</v>
      </c>
      <c r="M1583" s="981">
        <f t="shared" si="72"/>
        <v>131130700.00000001</v>
      </c>
      <c r="N1583" s="981">
        <f t="shared" si="73"/>
        <v>15284000</v>
      </c>
      <c r="O1583" s="981">
        <f t="shared" si="74"/>
        <v>146414700</v>
      </c>
      <c r="P1583" s="667"/>
      <c r="Q1583" s="667"/>
      <c r="R1583" s="667"/>
      <c r="S1583" s="667"/>
      <c r="T1583" s="667"/>
      <c r="U1583" s="667"/>
      <c r="V1583" s="667"/>
      <c r="W1583" s="667"/>
      <c r="X1583" s="667"/>
      <c r="Y1583" s="667"/>
      <c r="Z1583" s="667"/>
      <c r="AA1583" s="667"/>
      <c r="AB1583" s="667"/>
      <c r="AC1583" s="667"/>
      <c r="AD1583" s="667"/>
      <c r="AE1583" s="667"/>
      <c r="AF1583" s="667"/>
      <c r="AG1583" s="667"/>
      <c r="AH1583" s="667"/>
      <c r="AI1583" s="667"/>
      <c r="AJ1583" s="667"/>
    </row>
    <row r="1584" spans="1:162" s="672" customFormat="1" ht="24" customHeight="1">
      <c r="A1584" s="386"/>
      <c r="B1584" s="386"/>
      <c r="C1584" s="387" t="s">
        <v>592</v>
      </c>
      <c r="D1584" s="398" t="s">
        <v>1400</v>
      </c>
      <c r="E1584" s="381">
        <v>85944900</v>
      </c>
      <c r="F1584" s="381">
        <v>12923000</v>
      </c>
      <c r="G1584" s="419">
        <v>98867900</v>
      </c>
      <c r="H1584" s="667"/>
      <c r="I1584" s="708"/>
      <c r="J1584" s="708"/>
      <c r="K1584" s="709" t="s">
        <v>592</v>
      </c>
      <c r="L1584" s="595" t="s">
        <v>4330</v>
      </c>
      <c r="M1584" s="981">
        <f t="shared" si="72"/>
        <v>85944900</v>
      </c>
      <c r="N1584" s="981">
        <f t="shared" si="73"/>
        <v>12923000</v>
      </c>
      <c r="O1584" s="981">
        <f t="shared" si="74"/>
        <v>98867900</v>
      </c>
      <c r="P1584" s="667"/>
      <c r="Q1584" s="667"/>
      <c r="R1584" s="667"/>
      <c r="S1584" s="667"/>
      <c r="T1584" s="667"/>
      <c r="U1584" s="667"/>
      <c r="V1584" s="667"/>
      <c r="W1584" s="667"/>
      <c r="X1584" s="667"/>
      <c r="Y1584" s="667"/>
      <c r="Z1584" s="667"/>
      <c r="AA1584" s="667"/>
      <c r="AB1584" s="667"/>
      <c r="AC1584" s="667"/>
      <c r="AD1584" s="667"/>
      <c r="AE1584" s="667"/>
      <c r="AF1584" s="667"/>
      <c r="AG1584" s="667"/>
      <c r="AH1584" s="667"/>
      <c r="AI1584" s="667"/>
      <c r="AJ1584" s="667"/>
      <c r="AK1584" s="668"/>
      <c r="AL1584" s="668"/>
      <c r="AM1584" s="668"/>
      <c r="AN1584" s="668"/>
      <c r="AO1584" s="668"/>
      <c r="AP1584" s="668"/>
      <c r="AQ1584" s="668"/>
      <c r="AR1584" s="668"/>
      <c r="AS1584" s="668"/>
      <c r="AT1584" s="668"/>
      <c r="AU1584" s="668"/>
      <c r="AV1584" s="668"/>
      <c r="AW1584" s="668"/>
      <c r="AX1584" s="668"/>
      <c r="AY1584" s="668"/>
      <c r="AZ1584" s="668"/>
      <c r="BA1584" s="668"/>
      <c r="BB1584" s="668"/>
      <c r="BC1584" s="668"/>
      <c r="BD1584" s="668"/>
      <c r="BE1584" s="668"/>
      <c r="BF1584" s="668"/>
      <c r="BG1584" s="668"/>
      <c r="BH1584" s="668"/>
      <c r="BI1584" s="668"/>
      <c r="BJ1584" s="668"/>
      <c r="BK1584" s="668"/>
      <c r="BL1584" s="668"/>
      <c r="BM1584" s="668"/>
      <c r="BN1584" s="668"/>
      <c r="BO1584" s="668"/>
      <c r="BP1584" s="668"/>
      <c r="BQ1584" s="668"/>
      <c r="BR1584" s="668"/>
      <c r="BS1584" s="668"/>
      <c r="BT1584" s="668"/>
      <c r="BU1584" s="668"/>
      <c r="BV1584" s="668"/>
      <c r="BW1584" s="668"/>
      <c r="BX1584" s="668"/>
      <c r="BY1584" s="668"/>
      <c r="BZ1584" s="668"/>
      <c r="CA1584" s="668"/>
      <c r="CB1584" s="668"/>
      <c r="CC1584" s="668"/>
      <c r="CD1584" s="668"/>
      <c r="CE1584" s="668"/>
      <c r="CF1584" s="668"/>
      <c r="CG1584" s="668"/>
      <c r="CH1584" s="668"/>
      <c r="CI1584" s="668"/>
      <c r="CJ1584" s="668"/>
      <c r="CK1584" s="668"/>
      <c r="CL1584" s="668"/>
      <c r="CM1584" s="668"/>
      <c r="CN1584" s="668"/>
      <c r="CO1584" s="668"/>
      <c r="CP1584" s="668"/>
      <c r="CQ1584" s="668"/>
      <c r="CR1584" s="668"/>
      <c r="CS1584" s="668"/>
      <c r="CT1584" s="668"/>
      <c r="CU1584" s="668"/>
      <c r="CV1584" s="668"/>
      <c r="CW1584" s="668"/>
      <c r="CX1584" s="668"/>
      <c r="CY1584" s="668"/>
      <c r="CZ1584" s="668"/>
      <c r="DA1584" s="668"/>
      <c r="DB1584" s="668"/>
      <c r="DC1584" s="668"/>
      <c r="DD1584" s="668"/>
      <c r="DE1584" s="668"/>
      <c r="DF1584" s="668"/>
      <c r="DG1584" s="668"/>
      <c r="DH1584" s="668"/>
      <c r="DI1584" s="668"/>
      <c r="DJ1584" s="668"/>
      <c r="DK1584" s="668"/>
      <c r="DL1584" s="668"/>
      <c r="DM1584" s="668"/>
      <c r="DN1584" s="668"/>
      <c r="DO1584" s="668"/>
      <c r="DP1584" s="668"/>
      <c r="DQ1584" s="668"/>
      <c r="DR1584" s="668"/>
      <c r="DS1584" s="668"/>
      <c r="DT1584" s="668"/>
      <c r="DU1584" s="668"/>
      <c r="DV1584" s="668"/>
      <c r="DW1584" s="668"/>
      <c r="DX1584" s="668"/>
      <c r="DY1584" s="668"/>
      <c r="DZ1584" s="668"/>
      <c r="EA1584" s="668"/>
      <c r="EB1584" s="668"/>
      <c r="EC1584" s="668"/>
      <c r="ED1584" s="668"/>
      <c r="EE1584" s="668"/>
      <c r="EF1584" s="668"/>
      <c r="EG1584" s="668"/>
      <c r="EH1584" s="668"/>
      <c r="EI1584" s="668"/>
      <c r="EJ1584" s="668"/>
      <c r="EK1584" s="668"/>
      <c r="EL1584" s="668"/>
      <c r="EM1584" s="668"/>
      <c r="EN1584" s="668"/>
      <c r="EO1584" s="668"/>
      <c r="EP1584" s="668"/>
      <c r="EQ1584" s="668"/>
      <c r="ER1584" s="668"/>
      <c r="ES1584" s="668"/>
      <c r="ET1584" s="668"/>
      <c r="EU1584" s="668"/>
      <c r="EV1584" s="668"/>
      <c r="EW1584" s="668"/>
      <c r="EX1584" s="668"/>
      <c r="EY1584" s="668"/>
      <c r="EZ1584" s="668"/>
      <c r="FA1584" s="668"/>
      <c r="FB1584" s="668"/>
      <c r="FC1584" s="668"/>
      <c r="FD1584" s="668"/>
      <c r="FE1584" s="668"/>
      <c r="FF1584" s="668"/>
    </row>
    <row r="1585" spans="1:162" s="668" customFormat="1" ht="24" customHeight="1">
      <c r="A1585" s="396"/>
      <c r="B1585" s="396"/>
      <c r="C1585" s="397" t="s">
        <v>595</v>
      </c>
      <c r="D1585" s="400" t="s">
        <v>1723</v>
      </c>
      <c r="E1585" s="392">
        <v>45185800</v>
      </c>
      <c r="F1585" s="392">
        <v>2361000</v>
      </c>
      <c r="G1585" s="417">
        <v>47546800</v>
      </c>
      <c r="H1585" s="667"/>
      <c r="I1585" s="712"/>
      <c r="J1585" s="712"/>
      <c r="K1585" s="713" t="s">
        <v>595</v>
      </c>
      <c r="L1585" s="597" t="s">
        <v>4331</v>
      </c>
      <c r="M1585" s="981">
        <f t="shared" si="72"/>
        <v>45185800</v>
      </c>
      <c r="N1585" s="981">
        <f t="shared" si="73"/>
        <v>2361000</v>
      </c>
      <c r="O1585" s="981">
        <f t="shared" si="74"/>
        <v>47546800</v>
      </c>
      <c r="P1585" s="667"/>
      <c r="Q1585" s="667"/>
      <c r="R1585" s="667"/>
      <c r="S1585" s="667"/>
      <c r="T1585" s="667"/>
      <c r="U1585" s="667"/>
      <c r="V1585" s="667"/>
      <c r="W1585" s="667"/>
      <c r="X1585" s="667"/>
      <c r="Y1585" s="667"/>
      <c r="Z1585" s="667"/>
      <c r="AA1585" s="667"/>
      <c r="AB1585" s="667"/>
      <c r="AC1585" s="667"/>
      <c r="AD1585" s="667"/>
      <c r="AE1585" s="667"/>
      <c r="AF1585" s="667"/>
      <c r="AG1585" s="667"/>
      <c r="AH1585" s="667"/>
      <c r="AI1585" s="667"/>
      <c r="AJ1585" s="667"/>
    </row>
    <row r="1586" spans="1:162" s="678" customFormat="1" ht="24" customHeight="1" thickBot="1">
      <c r="A1586" s="394" t="s">
        <v>1826</v>
      </c>
      <c r="B1586" s="394"/>
      <c r="C1586" s="395"/>
      <c r="D1586" s="399" t="s">
        <v>1827</v>
      </c>
      <c r="E1586" s="393">
        <v>540100000</v>
      </c>
      <c r="F1586" s="393">
        <v>40900000</v>
      </c>
      <c r="G1586" s="439">
        <v>581000000</v>
      </c>
      <c r="H1586" s="667"/>
      <c r="I1586" s="710" t="s">
        <v>1826</v>
      </c>
      <c r="J1586" s="710"/>
      <c r="K1586" s="711"/>
      <c r="L1586" s="596" t="s">
        <v>4428</v>
      </c>
      <c r="M1586" s="980">
        <f t="shared" si="72"/>
        <v>540100000</v>
      </c>
      <c r="N1586" s="980">
        <f t="shared" si="73"/>
        <v>40900000</v>
      </c>
      <c r="O1586" s="980">
        <f t="shared" si="74"/>
        <v>581000000</v>
      </c>
      <c r="P1586" s="667"/>
      <c r="Q1586" s="667"/>
      <c r="R1586" s="667"/>
      <c r="S1586" s="667"/>
      <c r="T1586" s="667"/>
      <c r="U1586" s="667"/>
      <c r="V1586" s="667"/>
      <c r="W1586" s="667"/>
      <c r="X1586" s="667"/>
      <c r="Y1586" s="667"/>
      <c r="Z1586" s="667"/>
      <c r="AA1586" s="667"/>
      <c r="AB1586" s="667"/>
      <c r="AC1586" s="667"/>
      <c r="AD1586" s="667"/>
      <c r="AE1586" s="667"/>
      <c r="AF1586" s="667"/>
      <c r="AG1586" s="667"/>
      <c r="AH1586" s="667"/>
      <c r="AI1586" s="667"/>
      <c r="AJ1586" s="667"/>
      <c r="AK1586" s="668"/>
      <c r="AL1586" s="668"/>
      <c r="AM1586" s="668"/>
      <c r="AN1586" s="668"/>
      <c r="AO1586" s="668"/>
      <c r="AP1586" s="668"/>
      <c r="AQ1586" s="668"/>
      <c r="AR1586" s="668"/>
      <c r="AS1586" s="668"/>
      <c r="AT1586" s="668"/>
      <c r="AU1586" s="668"/>
      <c r="AV1586" s="668"/>
      <c r="AW1586" s="668"/>
      <c r="AX1586" s="668"/>
      <c r="AY1586" s="668"/>
      <c r="AZ1586" s="668"/>
      <c r="BA1586" s="668"/>
      <c r="BB1586" s="668"/>
      <c r="BC1586" s="668"/>
      <c r="BD1586" s="668"/>
      <c r="BE1586" s="668"/>
      <c r="BF1586" s="668"/>
      <c r="BG1586" s="668"/>
      <c r="BH1586" s="668"/>
      <c r="BI1586" s="668"/>
      <c r="BJ1586" s="668"/>
      <c r="BK1586" s="668"/>
      <c r="BL1586" s="668"/>
      <c r="BM1586" s="668"/>
      <c r="BN1586" s="668"/>
      <c r="BO1586" s="668"/>
      <c r="BP1586" s="668"/>
      <c r="BQ1586" s="668"/>
      <c r="BR1586" s="668"/>
      <c r="BS1586" s="668"/>
      <c r="BT1586" s="668"/>
      <c r="BU1586" s="668"/>
      <c r="BV1586" s="668"/>
      <c r="BW1586" s="668"/>
      <c r="BX1586" s="668"/>
      <c r="BY1586" s="668"/>
      <c r="BZ1586" s="668"/>
      <c r="CA1586" s="668"/>
      <c r="CB1586" s="668"/>
      <c r="CC1586" s="668"/>
      <c r="CD1586" s="668"/>
      <c r="CE1586" s="668"/>
      <c r="CF1586" s="668"/>
      <c r="CG1586" s="668"/>
      <c r="CH1586" s="668"/>
      <c r="CI1586" s="668"/>
      <c r="CJ1586" s="668"/>
      <c r="CK1586" s="668"/>
      <c r="CL1586" s="668"/>
      <c r="CM1586" s="668"/>
      <c r="CN1586" s="668"/>
      <c r="CO1586" s="668"/>
      <c r="CP1586" s="668"/>
      <c r="CQ1586" s="668"/>
      <c r="CR1586" s="668"/>
      <c r="CS1586" s="668"/>
      <c r="CT1586" s="668"/>
      <c r="CU1586" s="668"/>
      <c r="CV1586" s="668"/>
      <c r="CW1586" s="668"/>
      <c r="CX1586" s="668"/>
      <c r="CY1586" s="668"/>
      <c r="CZ1586" s="668"/>
      <c r="DA1586" s="668"/>
      <c r="DB1586" s="668"/>
      <c r="DC1586" s="668"/>
      <c r="DD1586" s="668"/>
      <c r="DE1586" s="668"/>
      <c r="DF1586" s="668"/>
      <c r="DG1586" s="668"/>
      <c r="DH1586" s="668"/>
      <c r="DI1586" s="668"/>
      <c r="DJ1586" s="668"/>
      <c r="DK1586" s="668"/>
      <c r="DL1586" s="668"/>
      <c r="DM1586" s="668"/>
      <c r="DN1586" s="668"/>
      <c r="DO1586" s="668"/>
      <c r="DP1586" s="668"/>
      <c r="DQ1586" s="668"/>
      <c r="DR1586" s="668"/>
      <c r="DS1586" s="668"/>
      <c r="DT1586" s="668"/>
      <c r="DU1586" s="668"/>
      <c r="DV1586" s="668"/>
      <c r="DW1586" s="668"/>
      <c r="DX1586" s="668"/>
      <c r="DY1586" s="668"/>
      <c r="DZ1586" s="668"/>
      <c r="EA1586" s="668"/>
      <c r="EB1586" s="668"/>
      <c r="EC1586" s="668"/>
      <c r="ED1586" s="668"/>
      <c r="EE1586" s="668"/>
      <c r="EF1586" s="668"/>
      <c r="EG1586" s="668"/>
      <c r="EH1586" s="668"/>
      <c r="EI1586" s="668"/>
      <c r="EJ1586" s="668"/>
      <c r="EK1586" s="668"/>
      <c r="EL1586" s="668"/>
      <c r="EM1586" s="668"/>
      <c r="EN1586" s="668"/>
      <c r="EO1586" s="668"/>
      <c r="EP1586" s="668"/>
      <c r="EQ1586" s="668"/>
      <c r="ER1586" s="668"/>
      <c r="ES1586" s="668"/>
      <c r="ET1586" s="668"/>
      <c r="EU1586" s="668"/>
      <c r="EV1586" s="668"/>
      <c r="EW1586" s="668"/>
      <c r="EX1586" s="668"/>
      <c r="EY1586" s="668"/>
      <c r="EZ1586" s="668"/>
      <c r="FA1586" s="668"/>
      <c r="FB1586" s="668"/>
      <c r="FC1586" s="668"/>
      <c r="FD1586" s="668"/>
      <c r="FE1586" s="668"/>
      <c r="FF1586" s="668"/>
    </row>
    <row r="1587" spans="1:162" s="668" customFormat="1" ht="24" customHeight="1" thickTop="1">
      <c r="A1587" s="396"/>
      <c r="B1587" s="396" t="s">
        <v>592</v>
      </c>
      <c r="C1587" s="397"/>
      <c r="D1587" s="400" t="s">
        <v>593</v>
      </c>
      <c r="E1587" s="392">
        <v>101169600</v>
      </c>
      <c r="F1587" s="392">
        <v>4090000</v>
      </c>
      <c r="G1587" s="417">
        <v>105259600</v>
      </c>
      <c r="H1587" s="667"/>
      <c r="I1587" s="712"/>
      <c r="J1587" s="712" t="s">
        <v>592</v>
      </c>
      <c r="K1587" s="713"/>
      <c r="L1587" s="585" t="s">
        <v>3339</v>
      </c>
      <c r="M1587" s="981">
        <f t="shared" si="72"/>
        <v>101169600</v>
      </c>
      <c r="N1587" s="981">
        <f t="shared" si="73"/>
        <v>4090000</v>
      </c>
      <c r="O1587" s="981">
        <f t="shared" si="74"/>
        <v>105259600</v>
      </c>
      <c r="P1587" s="667"/>
      <c r="Q1587" s="667"/>
      <c r="R1587" s="667"/>
      <c r="S1587" s="667"/>
      <c r="T1587" s="667"/>
      <c r="U1587" s="667"/>
      <c r="V1587" s="667"/>
      <c r="W1587" s="667"/>
      <c r="X1587" s="667"/>
      <c r="Y1587" s="667"/>
      <c r="Z1587" s="667"/>
      <c r="AA1587" s="667"/>
      <c r="AB1587" s="667"/>
      <c r="AC1587" s="667"/>
      <c r="AD1587" s="667"/>
      <c r="AE1587" s="667"/>
      <c r="AF1587" s="667"/>
      <c r="AG1587" s="667"/>
      <c r="AH1587" s="667"/>
      <c r="AI1587" s="667"/>
      <c r="AJ1587" s="667"/>
    </row>
    <row r="1588" spans="1:162" s="668" customFormat="1" ht="24" customHeight="1">
      <c r="A1588" s="386"/>
      <c r="B1588" s="386"/>
      <c r="C1588" s="387" t="s">
        <v>592</v>
      </c>
      <c r="D1588" s="398" t="s">
        <v>594</v>
      </c>
      <c r="E1588" s="381">
        <v>101169600</v>
      </c>
      <c r="F1588" s="381">
        <v>4090000</v>
      </c>
      <c r="G1588" s="417">
        <v>105259600</v>
      </c>
      <c r="H1588" s="667"/>
      <c r="I1588" s="708"/>
      <c r="J1588" s="708"/>
      <c r="K1588" s="709" t="s">
        <v>592</v>
      </c>
      <c r="L1588" s="595" t="s">
        <v>3327</v>
      </c>
      <c r="M1588" s="981">
        <f t="shared" si="72"/>
        <v>101169600</v>
      </c>
      <c r="N1588" s="981">
        <f t="shared" si="73"/>
        <v>4090000</v>
      </c>
      <c r="O1588" s="981">
        <f t="shared" si="74"/>
        <v>105259600</v>
      </c>
      <c r="P1588" s="667"/>
      <c r="Q1588" s="667"/>
      <c r="R1588" s="667"/>
      <c r="S1588" s="667"/>
      <c r="T1588" s="667"/>
      <c r="U1588" s="667"/>
      <c r="V1588" s="667"/>
      <c r="W1588" s="667"/>
      <c r="X1588" s="667"/>
      <c r="Y1588" s="667"/>
      <c r="Z1588" s="667"/>
      <c r="AA1588" s="667"/>
      <c r="AB1588" s="667"/>
      <c r="AC1588" s="667"/>
      <c r="AD1588" s="667"/>
      <c r="AE1588" s="667"/>
      <c r="AF1588" s="667"/>
      <c r="AG1588" s="667"/>
      <c r="AH1588" s="667"/>
      <c r="AI1588" s="667"/>
      <c r="AJ1588" s="667"/>
    </row>
    <row r="1589" spans="1:162" s="668" customFormat="1" ht="24" customHeight="1">
      <c r="A1589" s="386"/>
      <c r="B1589" s="386" t="s">
        <v>599</v>
      </c>
      <c r="C1589" s="387"/>
      <c r="D1589" s="398" t="s">
        <v>1711</v>
      </c>
      <c r="E1589" s="381">
        <v>279479800</v>
      </c>
      <c r="F1589" s="381">
        <v>31697500</v>
      </c>
      <c r="G1589" s="417">
        <v>311177300</v>
      </c>
      <c r="H1589" s="667"/>
      <c r="I1589" s="708"/>
      <c r="J1589" s="708" t="s">
        <v>599</v>
      </c>
      <c r="K1589" s="709"/>
      <c r="L1589" s="595" t="s">
        <v>4429</v>
      </c>
      <c r="M1589" s="981">
        <f t="shared" si="72"/>
        <v>279479800</v>
      </c>
      <c r="N1589" s="981">
        <f t="shared" si="73"/>
        <v>31697500</v>
      </c>
      <c r="O1589" s="981">
        <f t="shared" si="74"/>
        <v>311177300</v>
      </c>
      <c r="P1589" s="667"/>
      <c r="Q1589" s="667"/>
      <c r="R1589" s="667"/>
      <c r="S1589" s="667"/>
      <c r="T1589" s="667"/>
      <c r="U1589" s="667"/>
      <c r="V1589" s="667"/>
      <c r="W1589" s="667"/>
      <c r="X1589" s="667"/>
      <c r="Y1589" s="667"/>
      <c r="Z1589" s="667"/>
      <c r="AA1589" s="667"/>
      <c r="AB1589" s="667"/>
      <c r="AC1589" s="667"/>
      <c r="AD1589" s="667"/>
      <c r="AE1589" s="667"/>
      <c r="AF1589" s="667"/>
      <c r="AG1589" s="667"/>
      <c r="AH1589" s="667"/>
      <c r="AI1589" s="667"/>
      <c r="AJ1589" s="667"/>
    </row>
    <row r="1590" spans="1:162" s="668" customFormat="1" ht="24" customHeight="1">
      <c r="A1590" s="386"/>
      <c r="B1590" s="386"/>
      <c r="C1590" s="387" t="s">
        <v>592</v>
      </c>
      <c r="D1590" s="398" t="s">
        <v>1032</v>
      </c>
      <c r="E1590" s="381">
        <v>178917200</v>
      </c>
      <c r="F1590" s="381">
        <v>29837500</v>
      </c>
      <c r="G1590" s="417">
        <v>208754700</v>
      </c>
      <c r="H1590" s="667"/>
      <c r="I1590" s="708"/>
      <c r="J1590" s="708"/>
      <c r="K1590" s="709" t="s">
        <v>592</v>
      </c>
      <c r="L1590" s="595" t="s">
        <v>4339</v>
      </c>
      <c r="M1590" s="981">
        <f t="shared" si="72"/>
        <v>178917200</v>
      </c>
      <c r="N1590" s="981">
        <f t="shared" si="73"/>
        <v>29837500</v>
      </c>
      <c r="O1590" s="981">
        <f t="shared" si="74"/>
        <v>208754700</v>
      </c>
      <c r="P1590" s="667"/>
      <c r="Q1590" s="667"/>
      <c r="R1590" s="667"/>
      <c r="S1590" s="667"/>
      <c r="T1590" s="667"/>
      <c r="U1590" s="667"/>
      <c r="V1590" s="667"/>
      <c r="W1590" s="667"/>
      <c r="X1590" s="667"/>
      <c r="Y1590" s="667"/>
      <c r="Z1590" s="667"/>
      <c r="AA1590" s="667"/>
      <c r="AB1590" s="667"/>
      <c r="AC1590" s="667"/>
      <c r="AD1590" s="667"/>
      <c r="AE1590" s="667"/>
      <c r="AF1590" s="667"/>
      <c r="AG1590" s="667"/>
      <c r="AH1590" s="667"/>
      <c r="AI1590" s="667"/>
      <c r="AJ1590" s="667"/>
    </row>
    <row r="1591" spans="1:162" s="668" customFormat="1" ht="24" customHeight="1">
      <c r="A1591" s="386"/>
      <c r="B1591" s="386"/>
      <c r="C1591" s="387" t="s">
        <v>595</v>
      </c>
      <c r="D1591" s="398" t="s">
        <v>1704</v>
      </c>
      <c r="E1591" s="381">
        <v>100562600</v>
      </c>
      <c r="F1591" s="381">
        <v>1860000</v>
      </c>
      <c r="G1591" s="417">
        <v>102422600</v>
      </c>
      <c r="H1591" s="667"/>
      <c r="I1591" s="708"/>
      <c r="J1591" s="708"/>
      <c r="K1591" s="709" t="s">
        <v>595</v>
      </c>
      <c r="L1591" s="595" t="s">
        <v>4326</v>
      </c>
      <c r="M1591" s="981">
        <f t="shared" si="72"/>
        <v>100562600</v>
      </c>
      <c r="N1591" s="981">
        <f t="shared" si="73"/>
        <v>1860000</v>
      </c>
      <c r="O1591" s="981">
        <f t="shared" si="74"/>
        <v>102422600</v>
      </c>
      <c r="P1591" s="667"/>
      <c r="Q1591" s="667"/>
      <c r="R1591" s="667"/>
      <c r="S1591" s="667"/>
      <c r="T1591" s="667"/>
      <c r="U1591" s="667"/>
      <c r="V1591" s="667"/>
      <c r="W1591" s="667"/>
      <c r="X1591" s="667"/>
      <c r="Y1591" s="667"/>
      <c r="Z1591" s="667"/>
      <c r="AA1591" s="667"/>
      <c r="AB1591" s="667"/>
      <c r="AC1591" s="667"/>
      <c r="AD1591" s="667"/>
      <c r="AE1591" s="667"/>
      <c r="AF1591" s="667"/>
      <c r="AG1591" s="667"/>
      <c r="AH1591" s="667"/>
      <c r="AI1591" s="667"/>
      <c r="AJ1591" s="667"/>
    </row>
    <row r="1592" spans="1:162" s="668" customFormat="1" ht="24" customHeight="1">
      <c r="A1592" s="386"/>
      <c r="B1592" s="386" t="s">
        <v>603</v>
      </c>
      <c r="C1592" s="387"/>
      <c r="D1592" s="398" t="s">
        <v>962</v>
      </c>
      <c r="E1592" s="381">
        <v>19380100</v>
      </c>
      <c r="F1592" s="381">
        <v>1022500</v>
      </c>
      <c r="G1592" s="417">
        <v>20402600</v>
      </c>
      <c r="H1592" s="667"/>
      <c r="I1592" s="708"/>
      <c r="J1592" s="708" t="s">
        <v>603</v>
      </c>
      <c r="K1592" s="709"/>
      <c r="L1592" s="595" t="s">
        <v>3426</v>
      </c>
      <c r="M1592" s="981">
        <f t="shared" si="72"/>
        <v>19380100</v>
      </c>
      <c r="N1592" s="981">
        <f t="shared" si="73"/>
        <v>1022500</v>
      </c>
      <c r="O1592" s="981">
        <f t="shared" si="74"/>
        <v>20402600</v>
      </c>
      <c r="P1592" s="667"/>
      <c r="Q1592" s="667"/>
      <c r="R1592" s="667"/>
      <c r="S1592" s="667"/>
      <c r="T1592" s="667"/>
      <c r="U1592" s="667"/>
      <c r="V1592" s="667"/>
      <c r="W1592" s="667"/>
      <c r="X1592" s="667"/>
      <c r="Y1592" s="667"/>
      <c r="Z1592" s="667"/>
      <c r="AA1592" s="667"/>
      <c r="AB1592" s="667"/>
      <c r="AC1592" s="667"/>
      <c r="AD1592" s="667"/>
      <c r="AE1592" s="667"/>
      <c r="AF1592" s="667"/>
      <c r="AG1592" s="667"/>
      <c r="AH1592" s="667"/>
      <c r="AI1592" s="667"/>
      <c r="AJ1592" s="667"/>
    </row>
    <row r="1593" spans="1:162" s="668" customFormat="1" ht="24" customHeight="1">
      <c r="A1593" s="386"/>
      <c r="B1593" s="386"/>
      <c r="C1593" s="387" t="s">
        <v>592</v>
      </c>
      <c r="D1593" s="398" t="s">
        <v>745</v>
      </c>
      <c r="E1593" s="381">
        <v>19380100</v>
      </c>
      <c r="F1593" s="381">
        <v>1022500</v>
      </c>
      <c r="G1593" s="417">
        <v>20402600</v>
      </c>
      <c r="H1593" s="667"/>
      <c r="I1593" s="708"/>
      <c r="J1593" s="708"/>
      <c r="K1593" s="709" t="s">
        <v>592</v>
      </c>
      <c r="L1593" s="595" t="s">
        <v>3427</v>
      </c>
      <c r="M1593" s="981">
        <f t="shared" si="72"/>
        <v>19380100</v>
      </c>
      <c r="N1593" s="981">
        <f t="shared" si="73"/>
        <v>1022500</v>
      </c>
      <c r="O1593" s="981">
        <f t="shared" si="74"/>
        <v>20402600</v>
      </c>
      <c r="P1593" s="667"/>
      <c r="Q1593" s="667"/>
      <c r="R1593" s="667"/>
      <c r="S1593" s="667"/>
      <c r="T1593" s="667"/>
      <c r="U1593" s="667"/>
      <c r="V1593" s="667"/>
      <c r="W1593" s="667"/>
      <c r="X1593" s="667"/>
      <c r="Y1593" s="667"/>
      <c r="Z1593" s="667"/>
      <c r="AA1593" s="667"/>
      <c r="AB1593" s="667"/>
      <c r="AC1593" s="667"/>
      <c r="AD1593" s="667"/>
      <c r="AE1593" s="667"/>
      <c r="AF1593" s="667"/>
      <c r="AG1593" s="667"/>
      <c r="AH1593" s="667"/>
      <c r="AI1593" s="667"/>
      <c r="AJ1593" s="667"/>
    </row>
    <row r="1594" spans="1:162" s="672" customFormat="1" ht="24" customHeight="1">
      <c r="A1594" s="386"/>
      <c r="B1594" s="386" t="s">
        <v>606</v>
      </c>
      <c r="C1594" s="387"/>
      <c r="D1594" s="398" t="s">
        <v>1707</v>
      </c>
      <c r="E1594" s="381">
        <v>140070500</v>
      </c>
      <c r="F1594" s="381">
        <v>4090000</v>
      </c>
      <c r="G1594" s="419">
        <v>144160500</v>
      </c>
      <c r="H1594" s="667"/>
      <c r="I1594" s="708"/>
      <c r="J1594" s="708" t="s">
        <v>606</v>
      </c>
      <c r="K1594" s="709"/>
      <c r="L1594" s="595" t="s">
        <v>4333</v>
      </c>
      <c r="M1594" s="981">
        <f t="shared" si="72"/>
        <v>140070500</v>
      </c>
      <c r="N1594" s="981">
        <f t="shared" si="73"/>
        <v>4090000</v>
      </c>
      <c r="O1594" s="981">
        <f t="shared" si="74"/>
        <v>144160500</v>
      </c>
      <c r="P1594" s="667"/>
      <c r="Q1594" s="667"/>
      <c r="R1594" s="667"/>
      <c r="S1594" s="667"/>
      <c r="T1594" s="667"/>
      <c r="U1594" s="667"/>
      <c r="V1594" s="667"/>
      <c r="W1594" s="667"/>
      <c r="X1594" s="667"/>
      <c r="Y1594" s="667"/>
      <c r="Z1594" s="667"/>
      <c r="AA1594" s="667"/>
      <c r="AB1594" s="667"/>
      <c r="AC1594" s="667"/>
      <c r="AD1594" s="667"/>
      <c r="AE1594" s="667"/>
      <c r="AF1594" s="667"/>
      <c r="AG1594" s="667"/>
      <c r="AH1594" s="667"/>
      <c r="AI1594" s="667"/>
      <c r="AJ1594" s="667"/>
      <c r="AK1594" s="668"/>
      <c r="AL1594" s="668"/>
      <c r="AM1594" s="668"/>
      <c r="AN1594" s="668"/>
      <c r="AO1594" s="668"/>
      <c r="AP1594" s="668"/>
      <c r="AQ1594" s="668"/>
      <c r="AR1594" s="668"/>
      <c r="AS1594" s="668"/>
      <c r="AT1594" s="668"/>
      <c r="AU1594" s="668"/>
      <c r="AV1594" s="668"/>
      <c r="AW1594" s="668"/>
      <c r="AX1594" s="668"/>
      <c r="AY1594" s="668"/>
      <c r="AZ1594" s="668"/>
      <c r="BA1594" s="668"/>
      <c r="BB1594" s="668"/>
      <c r="BC1594" s="668"/>
      <c r="BD1594" s="668"/>
      <c r="BE1594" s="668"/>
      <c r="BF1594" s="668"/>
      <c r="BG1594" s="668"/>
      <c r="BH1594" s="668"/>
      <c r="BI1594" s="668"/>
      <c r="BJ1594" s="668"/>
      <c r="BK1594" s="668"/>
      <c r="BL1594" s="668"/>
      <c r="BM1594" s="668"/>
      <c r="BN1594" s="668"/>
      <c r="BO1594" s="668"/>
      <c r="BP1594" s="668"/>
      <c r="BQ1594" s="668"/>
      <c r="BR1594" s="668"/>
      <c r="BS1594" s="668"/>
      <c r="BT1594" s="668"/>
      <c r="BU1594" s="668"/>
      <c r="BV1594" s="668"/>
      <c r="BW1594" s="668"/>
      <c r="BX1594" s="668"/>
      <c r="BY1594" s="668"/>
      <c r="BZ1594" s="668"/>
      <c r="CA1594" s="668"/>
      <c r="CB1594" s="668"/>
      <c r="CC1594" s="668"/>
      <c r="CD1594" s="668"/>
      <c r="CE1594" s="668"/>
      <c r="CF1594" s="668"/>
      <c r="CG1594" s="668"/>
      <c r="CH1594" s="668"/>
      <c r="CI1594" s="668"/>
      <c r="CJ1594" s="668"/>
      <c r="CK1594" s="668"/>
      <c r="CL1594" s="668"/>
      <c r="CM1594" s="668"/>
      <c r="CN1594" s="668"/>
      <c r="CO1594" s="668"/>
      <c r="CP1594" s="668"/>
      <c r="CQ1594" s="668"/>
      <c r="CR1594" s="668"/>
      <c r="CS1594" s="668"/>
      <c r="CT1594" s="668"/>
      <c r="CU1594" s="668"/>
      <c r="CV1594" s="668"/>
      <c r="CW1594" s="668"/>
      <c r="CX1594" s="668"/>
      <c r="CY1594" s="668"/>
      <c r="CZ1594" s="668"/>
      <c r="DA1594" s="668"/>
      <c r="DB1594" s="668"/>
      <c r="DC1594" s="668"/>
      <c r="DD1594" s="668"/>
      <c r="DE1594" s="668"/>
      <c r="DF1594" s="668"/>
      <c r="DG1594" s="668"/>
      <c r="DH1594" s="668"/>
      <c r="DI1594" s="668"/>
      <c r="DJ1594" s="668"/>
      <c r="DK1594" s="668"/>
      <c r="DL1594" s="668"/>
      <c r="DM1594" s="668"/>
      <c r="DN1594" s="668"/>
      <c r="DO1594" s="668"/>
      <c r="DP1594" s="668"/>
      <c r="DQ1594" s="668"/>
      <c r="DR1594" s="668"/>
      <c r="DS1594" s="668"/>
      <c r="DT1594" s="668"/>
      <c r="DU1594" s="668"/>
      <c r="DV1594" s="668"/>
      <c r="DW1594" s="668"/>
      <c r="DX1594" s="668"/>
      <c r="DY1594" s="668"/>
      <c r="DZ1594" s="668"/>
      <c r="EA1594" s="668"/>
      <c r="EB1594" s="668"/>
      <c r="EC1594" s="668"/>
      <c r="ED1594" s="668"/>
      <c r="EE1594" s="668"/>
      <c r="EF1594" s="668"/>
      <c r="EG1594" s="668"/>
      <c r="EH1594" s="668"/>
      <c r="EI1594" s="668"/>
      <c r="EJ1594" s="668"/>
      <c r="EK1594" s="668"/>
      <c r="EL1594" s="668"/>
      <c r="EM1594" s="668"/>
      <c r="EN1594" s="668"/>
      <c r="EO1594" s="668"/>
      <c r="EP1594" s="668"/>
      <c r="EQ1594" s="668"/>
      <c r="ER1594" s="668"/>
      <c r="ES1594" s="668"/>
      <c r="ET1594" s="668"/>
      <c r="EU1594" s="668"/>
      <c r="EV1594" s="668"/>
      <c r="EW1594" s="668"/>
      <c r="EX1594" s="668"/>
      <c r="EY1594" s="668"/>
      <c r="EZ1594" s="668"/>
      <c r="FA1594" s="668"/>
      <c r="FB1594" s="668"/>
      <c r="FC1594" s="668"/>
      <c r="FD1594" s="668"/>
      <c r="FE1594" s="668"/>
      <c r="FF1594" s="668"/>
    </row>
    <row r="1595" spans="1:162" s="668" customFormat="1" ht="24" customHeight="1">
      <c r="A1595" s="396"/>
      <c r="B1595" s="396"/>
      <c r="C1595" s="397" t="s">
        <v>592</v>
      </c>
      <c r="D1595" s="400" t="s">
        <v>1400</v>
      </c>
      <c r="E1595" s="392">
        <v>31629500</v>
      </c>
      <c r="F1595" s="392">
        <v>1022500</v>
      </c>
      <c r="G1595" s="417">
        <v>32652000</v>
      </c>
      <c r="H1595" s="667"/>
      <c r="I1595" s="712"/>
      <c r="J1595" s="712"/>
      <c r="K1595" s="713" t="s">
        <v>592</v>
      </c>
      <c r="L1595" s="597" t="s">
        <v>4330</v>
      </c>
      <c r="M1595" s="981">
        <f t="shared" si="72"/>
        <v>31629500</v>
      </c>
      <c r="N1595" s="981">
        <f t="shared" si="73"/>
        <v>1022500</v>
      </c>
      <c r="O1595" s="981">
        <f t="shared" si="74"/>
        <v>32652000</v>
      </c>
      <c r="P1595" s="667"/>
      <c r="Q1595" s="667"/>
      <c r="R1595" s="667"/>
      <c r="S1595" s="667"/>
      <c r="T1595" s="667"/>
      <c r="U1595" s="667"/>
      <c r="V1595" s="667"/>
      <c r="W1595" s="667"/>
      <c r="X1595" s="667"/>
      <c r="Y1595" s="667"/>
      <c r="Z1595" s="667"/>
      <c r="AA1595" s="667"/>
      <c r="AB1595" s="667"/>
      <c r="AC1595" s="667"/>
      <c r="AD1595" s="667"/>
      <c r="AE1595" s="667"/>
      <c r="AF1595" s="667"/>
      <c r="AG1595" s="667"/>
      <c r="AH1595" s="667"/>
      <c r="AI1595" s="667"/>
      <c r="AJ1595" s="667"/>
    </row>
    <row r="1596" spans="1:162" s="668" customFormat="1" ht="24" customHeight="1">
      <c r="A1596" s="386"/>
      <c r="B1596" s="386"/>
      <c r="C1596" s="387" t="s">
        <v>595</v>
      </c>
      <c r="D1596" s="398" t="s">
        <v>1708</v>
      </c>
      <c r="E1596" s="381">
        <v>108441000</v>
      </c>
      <c r="F1596" s="381">
        <v>3067500</v>
      </c>
      <c r="G1596" s="417">
        <v>111508500</v>
      </c>
      <c r="H1596" s="667"/>
      <c r="I1596" s="708"/>
      <c r="J1596" s="708"/>
      <c r="K1596" s="709" t="s">
        <v>595</v>
      </c>
      <c r="L1596" s="595" t="s">
        <v>4331</v>
      </c>
      <c r="M1596" s="981">
        <f t="shared" si="72"/>
        <v>108441000</v>
      </c>
      <c r="N1596" s="981">
        <f t="shared" si="73"/>
        <v>3067500</v>
      </c>
      <c r="O1596" s="981">
        <f t="shared" si="74"/>
        <v>111508500</v>
      </c>
      <c r="P1596" s="667"/>
      <c r="Q1596" s="667"/>
      <c r="R1596" s="667"/>
      <c r="S1596" s="667"/>
      <c r="T1596" s="667"/>
      <c r="U1596" s="667"/>
      <c r="V1596" s="667"/>
      <c r="W1596" s="667"/>
      <c r="X1596" s="667"/>
      <c r="Y1596" s="667"/>
      <c r="Z1596" s="667"/>
      <c r="AA1596" s="667"/>
      <c r="AB1596" s="667"/>
      <c r="AC1596" s="667"/>
      <c r="AD1596" s="667"/>
      <c r="AE1596" s="667"/>
      <c r="AF1596" s="667"/>
      <c r="AG1596" s="667"/>
      <c r="AH1596" s="667"/>
      <c r="AI1596" s="667"/>
      <c r="AJ1596" s="667"/>
    </row>
    <row r="1597" spans="1:162" s="678" customFormat="1" ht="24" customHeight="1" thickBot="1">
      <c r="A1597" s="394" t="s">
        <v>1828</v>
      </c>
      <c r="B1597" s="394"/>
      <c r="C1597" s="395"/>
      <c r="D1597" s="399" t="s">
        <v>1829</v>
      </c>
      <c r="E1597" s="393">
        <v>503900000</v>
      </c>
      <c r="F1597" s="393">
        <v>4900000</v>
      </c>
      <c r="G1597" s="439">
        <v>508800000</v>
      </c>
      <c r="H1597" s="667"/>
      <c r="I1597" s="710" t="s">
        <v>1828</v>
      </c>
      <c r="J1597" s="710"/>
      <c r="K1597" s="711"/>
      <c r="L1597" s="596" t="s">
        <v>4430</v>
      </c>
      <c r="M1597" s="980">
        <f t="shared" si="72"/>
        <v>503900000</v>
      </c>
      <c r="N1597" s="980">
        <f t="shared" si="73"/>
        <v>4900000</v>
      </c>
      <c r="O1597" s="980">
        <f t="shared" si="74"/>
        <v>508800000</v>
      </c>
      <c r="P1597" s="667"/>
      <c r="Q1597" s="667"/>
      <c r="R1597" s="667"/>
      <c r="S1597" s="667"/>
      <c r="T1597" s="667"/>
      <c r="U1597" s="667"/>
      <c r="V1597" s="667"/>
      <c r="W1597" s="667"/>
      <c r="X1597" s="667"/>
      <c r="Y1597" s="667"/>
      <c r="Z1597" s="667"/>
      <c r="AA1597" s="667"/>
      <c r="AB1597" s="667"/>
      <c r="AC1597" s="667"/>
      <c r="AD1597" s="667"/>
      <c r="AE1597" s="667"/>
      <c r="AF1597" s="667"/>
      <c r="AG1597" s="667"/>
      <c r="AH1597" s="667"/>
      <c r="AI1597" s="667"/>
      <c r="AJ1597" s="667"/>
      <c r="AK1597" s="668"/>
      <c r="AL1597" s="668"/>
      <c r="AM1597" s="668"/>
      <c r="AN1597" s="668"/>
      <c r="AO1597" s="668"/>
      <c r="AP1597" s="668"/>
      <c r="AQ1597" s="668"/>
      <c r="AR1597" s="668"/>
      <c r="AS1597" s="668"/>
      <c r="AT1597" s="668"/>
      <c r="AU1597" s="668"/>
      <c r="AV1597" s="668"/>
      <c r="AW1597" s="668"/>
      <c r="AX1597" s="668"/>
      <c r="AY1597" s="668"/>
      <c r="AZ1597" s="668"/>
      <c r="BA1597" s="668"/>
      <c r="BB1597" s="668"/>
      <c r="BC1597" s="668"/>
      <c r="BD1597" s="668"/>
      <c r="BE1597" s="668"/>
      <c r="BF1597" s="668"/>
      <c r="BG1597" s="668"/>
      <c r="BH1597" s="668"/>
      <c r="BI1597" s="668"/>
      <c r="BJ1597" s="668"/>
      <c r="BK1597" s="668"/>
      <c r="BL1597" s="668"/>
      <c r="BM1597" s="668"/>
      <c r="BN1597" s="668"/>
      <c r="BO1597" s="668"/>
      <c r="BP1597" s="668"/>
      <c r="BQ1597" s="668"/>
      <c r="BR1597" s="668"/>
      <c r="BS1597" s="668"/>
      <c r="BT1597" s="668"/>
      <c r="BU1597" s="668"/>
      <c r="BV1597" s="668"/>
      <c r="BW1597" s="668"/>
      <c r="BX1597" s="668"/>
      <c r="BY1597" s="668"/>
      <c r="BZ1597" s="668"/>
      <c r="CA1597" s="668"/>
      <c r="CB1597" s="668"/>
      <c r="CC1597" s="668"/>
      <c r="CD1597" s="668"/>
      <c r="CE1597" s="668"/>
      <c r="CF1597" s="668"/>
      <c r="CG1597" s="668"/>
      <c r="CH1597" s="668"/>
      <c r="CI1597" s="668"/>
      <c r="CJ1597" s="668"/>
      <c r="CK1597" s="668"/>
      <c r="CL1597" s="668"/>
      <c r="CM1597" s="668"/>
      <c r="CN1597" s="668"/>
      <c r="CO1597" s="668"/>
      <c r="CP1597" s="668"/>
      <c r="CQ1597" s="668"/>
      <c r="CR1597" s="668"/>
      <c r="CS1597" s="668"/>
      <c r="CT1597" s="668"/>
      <c r="CU1597" s="668"/>
      <c r="CV1597" s="668"/>
      <c r="CW1597" s="668"/>
      <c r="CX1597" s="668"/>
      <c r="CY1597" s="668"/>
      <c r="CZ1597" s="668"/>
      <c r="DA1597" s="668"/>
      <c r="DB1597" s="668"/>
      <c r="DC1597" s="668"/>
      <c r="DD1597" s="668"/>
      <c r="DE1597" s="668"/>
      <c r="DF1597" s="668"/>
      <c r="DG1597" s="668"/>
      <c r="DH1597" s="668"/>
      <c r="DI1597" s="668"/>
      <c r="DJ1597" s="668"/>
      <c r="DK1597" s="668"/>
      <c r="DL1597" s="668"/>
      <c r="DM1597" s="668"/>
      <c r="DN1597" s="668"/>
      <c r="DO1597" s="668"/>
      <c r="DP1597" s="668"/>
      <c r="DQ1597" s="668"/>
      <c r="DR1597" s="668"/>
      <c r="DS1597" s="668"/>
      <c r="DT1597" s="668"/>
      <c r="DU1597" s="668"/>
      <c r="DV1597" s="668"/>
      <c r="DW1597" s="668"/>
      <c r="DX1597" s="668"/>
      <c r="DY1597" s="668"/>
      <c r="DZ1597" s="668"/>
      <c r="EA1597" s="668"/>
      <c r="EB1597" s="668"/>
      <c r="EC1597" s="668"/>
      <c r="ED1597" s="668"/>
      <c r="EE1597" s="668"/>
      <c r="EF1597" s="668"/>
      <c r="EG1597" s="668"/>
      <c r="EH1597" s="668"/>
      <c r="EI1597" s="668"/>
      <c r="EJ1597" s="668"/>
      <c r="EK1597" s="668"/>
      <c r="EL1597" s="668"/>
      <c r="EM1597" s="668"/>
      <c r="EN1597" s="668"/>
      <c r="EO1597" s="668"/>
      <c r="EP1597" s="668"/>
      <c r="EQ1597" s="668"/>
      <c r="ER1597" s="668"/>
      <c r="ES1597" s="668"/>
      <c r="ET1597" s="668"/>
      <c r="EU1597" s="668"/>
      <c r="EV1597" s="668"/>
      <c r="EW1597" s="668"/>
      <c r="EX1597" s="668"/>
      <c r="EY1597" s="668"/>
      <c r="EZ1597" s="668"/>
      <c r="FA1597" s="668"/>
      <c r="FB1597" s="668"/>
      <c r="FC1597" s="668"/>
      <c r="FD1597" s="668"/>
      <c r="FE1597" s="668"/>
      <c r="FF1597" s="668"/>
    </row>
    <row r="1598" spans="1:162" s="668" customFormat="1" ht="24" customHeight="1" thickTop="1">
      <c r="A1598" s="396"/>
      <c r="B1598" s="396" t="s">
        <v>592</v>
      </c>
      <c r="C1598" s="397"/>
      <c r="D1598" s="400" t="s">
        <v>593</v>
      </c>
      <c r="E1598" s="392">
        <v>133758799.99999999</v>
      </c>
      <c r="F1598" s="392">
        <v>4900000</v>
      </c>
      <c r="G1598" s="417">
        <v>138658800</v>
      </c>
      <c r="H1598" s="667"/>
      <c r="I1598" s="712"/>
      <c r="J1598" s="712" t="s">
        <v>592</v>
      </c>
      <c r="K1598" s="713"/>
      <c r="L1598" s="585" t="s">
        <v>3684</v>
      </c>
      <c r="M1598" s="981">
        <f t="shared" si="72"/>
        <v>133758799.99999999</v>
      </c>
      <c r="N1598" s="981">
        <f t="shared" si="73"/>
        <v>4900000</v>
      </c>
      <c r="O1598" s="981">
        <f t="shared" si="74"/>
        <v>138658800</v>
      </c>
      <c r="P1598" s="667"/>
      <c r="Q1598" s="667"/>
      <c r="R1598" s="667"/>
      <c r="S1598" s="667"/>
      <c r="T1598" s="667"/>
      <c r="U1598" s="667"/>
      <c r="V1598" s="667"/>
      <c r="W1598" s="667"/>
      <c r="X1598" s="667"/>
      <c r="Y1598" s="667"/>
      <c r="Z1598" s="667"/>
      <c r="AA1598" s="667"/>
      <c r="AB1598" s="667"/>
      <c r="AC1598" s="667"/>
      <c r="AD1598" s="667"/>
      <c r="AE1598" s="667"/>
      <c r="AF1598" s="667"/>
      <c r="AG1598" s="667"/>
      <c r="AH1598" s="667"/>
      <c r="AI1598" s="667"/>
      <c r="AJ1598" s="667"/>
    </row>
    <row r="1599" spans="1:162" s="668" customFormat="1" ht="24" customHeight="1">
      <c r="A1599" s="386"/>
      <c r="B1599" s="386"/>
      <c r="C1599" s="387" t="s">
        <v>592</v>
      </c>
      <c r="D1599" s="398" t="s">
        <v>594</v>
      </c>
      <c r="E1599" s="381">
        <v>133758799.99999999</v>
      </c>
      <c r="F1599" s="381">
        <v>4900000</v>
      </c>
      <c r="G1599" s="417">
        <v>138658800</v>
      </c>
      <c r="H1599" s="667"/>
      <c r="I1599" s="708"/>
      <c r="J1599" s="708"/>
      <c r="K1599" s="709" t="s">
        <v>592</v>
      </c>
      <c r="L1599" s="595" t="s">
        <v>3327</v>
      </c>
      <c r="M1599" s="981">
        <f t="shared" si="72"/>
        <v>133758799.99999999</v>
      </c>
      <c r="N1599" s="981">
        <f t="shared" si="73"/>
        <v>4900000</v>
      </c>
      <c r="O1599" s="981">
        <f t="shared" si="74"/>
        <v>138658800</v>
      </c>
      <c r="P1599" s="667"/>
      <c r="Q1599" s="667"/>
      <c r="R1599" s="667"/>
      <c r="S1599" s="667"/>
      <c r="T1599" s="667"/>
      <c r="U1599" s="667"/>
      <c r="V1599" s="667"/>
      <c r="W1599" s="667"/>
      <c r="X1599" s="667"/>
      <c r="Y1599" s="667"/>
      <c r="Z1599" s="667"/>
      <c r="AA1599" s="667"/>
      <c r="AB1599" s="667"/>
      <c r="AC1599" s="667"/>
      <c r="AD1599" s="667"/>
      <c r="AE1599" s="667"/>
      <c r="AF1599" s="667"/>
      <c r="AG1599" s="667"/>
      <c r="AH1599" s="667"/>
      <c r="AI1599" s="667"/>
      <c r="AJ1599" s="667"/>
    </row>
    <row r="1600" spans="1:162" s="668" customFormat="1" ht="24" customHeight="1">
      <c r="A1600" s="386"/>
      <c r="B1600" s="386" t="s">
        <v>595</v>
      </c>
      <c r="C1600" s="387"/>
      <c r="D1600" s="398" t="s">
        <v>1031</v>
      </c>
      <c r="E1600" s="381">
        <v>306699400</v>
      </c>
      <c r="F1600" s="381">
        <v>0</v>
      </c>
      <c r="G1600" s="417">
        <v>306699400</v>
      </c>
      <c r="H1600" s="667"/>
      <c r="I1600" s="708"/>
      <c r="J1600" s="708" t="s">
        <v>595</v>
      </c>
      <c r="K1600" s="709"/>
      <c r="L1600" s="595" t="s">
        <v>4353</v>
      </c>
      <c r="M1600" s="981">
        <f t="shared" si="72"/>
        <v>306699400</v>
      </c>
      <c r="N1600" s="981">
        <f t="shared" si="73"/>
        <v>0</v>
      </c>
      <c r="O1600" s="981">
        <f t="shared" si="74"/>
        <v>306699400</v>
      </c>
      <c r="P1600" s="667"/>
      <c r="Q1600" s="667"/>
      <c r="R1600" s="667"/>
      <c r="S1600" s="667"/>
      <c r="T1600" s="667"/>
      <c r="U1600" s="667"/>
      <c r="V1600" s="667"/>
      <c r="W1600" s="667"/>
      <c r="X1600" s="667"/>
      <c r="Y1600" s="667"/>
      <c r="Z1600" s="667"/>
      <c r="AA1600" s="667"/>
      <c r="AB1600" s="667"/>
      <c r="AC1600" s="667"/>
      <c r="AD1600" s="667"/>
      <c r="AE1600" s="667"/>
      <c r="AF1600" s="667"/>
      <c r="AG1600" s="667"/>
      <c r="AH1600" s="667"/>
      <c r="AI1600" s="667"/>
      <c r="AJ1600" s="667"/>
    </row>
    <row r="1601" spans="1:162" s="668" customFormat="1" ht="24" customHeight="1">
      <c r="A1601" s="386"/>
      <c r="B1601" s="386"/>
      <c r="C1601" s="387" t="s">
        <v>592</v>
      </c>
      <c r="D1601" s="398" t="s">
        <v>1032</v>
      </c>
      <c r="E1601" s="381">
        <v>230690700</v>
      </c>
      <c r="F1601" s="381">
        <v>0</v>
      </c>
      <c r="G1601" s="417">
        <v>230690700</v>
      </c>
      <c r="H1601" s="667"/>
      <c r="I1601" s="708"/>
      <c r="J1601" s="708"/>
      <c r="K1601" s="709" t="s">
        <v>592</v>
      </c>
      <c r="L1601" s="595" t="s">
        <v>4339</v>
      </c>
      <c r="M1601" s="981">
        <f t="shared" si="72"/>
        <v>230690700</v>
      </c>
      <c r="N1601" s="981">
        <f t="shared" si="73"/>
        <v>0</v>
      </c>
      <c r="O1601" s="981">
        <f t="shared" si="74"/>
        <v>230690700</v>
      </c>
      <c r="P1601" s="667"/>
      <c r="Q1601" s="667"/>
      <c r="R1601" s="667"/>
      <c r="S1601" s="667"/>
      <c r="T1601" s="667"/>
      <c r="U1601" s="667"/>
      <c r="V1601" s="667"/>
      <c r="W1601" s="667"/>
      <c r="X1601" s="667"/>
      <c r="Y1601" s="667"/>
      <c r="Z1601" s="667"/>
      <c r="AA1601" s="667"/>
      <c r="AB1601" s="667"/>
      <c r="AC1601" s="667"/>
      <c r="AD1601" s="667"/>
      <c r="AE1601" s="667"/>
      <c r="AF1601" s="667"/>
      <c r="AG1601" s="667"/>
      <c r="AH1601" s="667"/>
      <c r="AI1601" s="667"/>
      <c r="AJ1601" s="667"/>
    </row>
    <row r="1602" spans="1:162" s="668" customFormat="1" ht="24" customHeight="1">
      <c r="A1602" s="386"/>
      <c r="B1602" s="386"/>
      <c r="C1602" s="387" t="s">
        <v>595</v>
      </c>
      <c r="D1602" s="398" t="s">
        <v>1704</v>
      </c>
      <c r="E1602" s="381">
        <v>76008700</v>
      </c>
      <c r="F1602" s="381">
        <v>0</v>
      </c>
      <c r="G1602" s="417">
        <v>76008700</v>
      </c>
      <c r="H1602" s="667"/>
      <c r="I1602" s="708"/>
      <c r="J1602" s="708"/>
      <c r="K1602" s="709" t="s">
        <v>595</v>
      </c>
      <c r="L1602" s="595" t="s">
        <v>4326</v>
      </c>
      <c r="M1602" s="981">
        <f t="shared" si="72"/>
        <v>76008700</v>
      </c>
      <c r="N1602" s="981">
        <f t="shared" si="73"/>
        <v>0</v>
      </c>
      <c r="O1602" s="981">
        <f t="shared" si="74"/>
        <v>76008700</v>
      </c>
      <c r="P1602" s="667"/>
      <c r="Q1602" s="667"/>
      <c r="R1602" s="667"/>
      <c r="S1602" s="667"/>
      <c r="T1602" s="667"/>
      <c r="U1602" s="667"/>
      <c r="V1602" s="667"/>
      <c r="W1602" s="667"/>
      <c r="X1602" s="667"/>
      <c r="Y1602" s="667"/>
      <c r="Z1602" s="667"/>
      <c r="AA1602" s="667"/>
      <c r="AB1602" s="667"/>
      <c r="AC1602" s="667"/>
      <c r="AD1602" s="667"/>
      <c r="AE1602" s="667"/>
      <c r="AF1602" s="667"/>
      <c r="AG1602" s="667"/>
      <c r="AH1602" s="667"/>
      <c r="AI1602" s="667"/>
      <c r="AJ1602" s="667"/>
    </row>
    <row r="1603" spans="1:162" s="668" customFormat="1" ht="24" customHeight="1">
      <c r="A1603" s="386"/>
      <c r="B1603" s="386" t="s">
        <v>599</v>
      </c>
      <c r="C1603" s="387"/>
      <c r="D1603" s="398" t="s">
        <v>962</v>
      </c>
      <c r="E1603" s="381">
        <v>11448000</v>
      </c>
      <c r="F1603" s="381">
        <v>0</v>
      </c>
      <c r="G1603" s="417">
        <v>11448000</v>
      </c>
      <c r="H1603" s="667"/>
      <c r="I1603" s="708"/>
      <c r="J1603" s="708" t="s">
        <v>599</v>
      </c>
      <c r="K1603" s="709"/>
      <c r="L1603" s="595" t="s">
        <v>3426</v>
      </c>
      <c r="M1603" s="981">
        <f t="shared" si="72"/>
        <v>11448000</v>
      </c>
      <c r="N1603" s="981">
        <f t="shared" si="73"/>
        <v>0</v>
      </c>
      <c r="O1603" s="981">
        <f t="shared" si="74"/>
        <v>11448000</v>
      </c>
      <c r="P1603" s="667"/>
      <c r="Q1603" s="667"/>
      <c r="R1603" s="667"/>
      <c r="S1603" s="667"/>
      <c r="T1603" s="667"/>
      <c r="U1603" s="667"/>
      <c r="V1603" s="667"/>
      <c r="W1603" s="667"/>
      <c r="X1603" s="667"/>
      <c r="Y1603" s="667"/>
      <c r="Z1603" s="667"/>
      <c r="AA1603" s="667"/>
      <c r="AB1603" s="667"/>
      <c r="AC1603" s="667"/>
      <c r="AD1603" s="667"/>
      <c r="AE1603" s="667"/>
      <c r="AF1603" s="667"/>
      <c r="AG1603" s="667"/>
      <c r="AH1603" s="667"/>
      <c r="AI1603" s="667"/>
      <c r="AJ1603" s="667"/>
    </row>
    <row r="1604" spans="1:162" s="668" customFormat="1" ht="24" customHeight="1">
      <c r="A1604" s="386"/>
      <c r="B1604" s="386"/>
      <c r="C1604" s="387" t="s">
        <v>592</v>
      </c>
      <c r="D1604" s="398" t="s">
        <v>1400</v>
      </c>
      <c r="E1604" s="381">
        <v>9158400</v>
      </c>
      <c r="F1604" s="381">
        <v>0</v>
      </c>
      <c r="G1604" s="417">
        <v>9158400</v>
      </c>
      <c r="H1604" s="667"/>
      <c r="I1604" s="708"/>
      <c r="J1604" s="708"/>
      <c r="K1604" s="709" t="s">
        <v>592</v>
      </c>
      <c r="L1604" s="595" t="s">
        <v>4330</v>
      </c>
      <c r="M1604" s="981">
        <f t="shared" si="72"/>
        <v>9158400</v>
      </c>
      <c r="N1604" s="981">
        <f t="shared" si="73"/>
        <v>0</v>
      </c>
      <c r="O1604" s="981">
        <f t="shared" si="74"/>
        <v>9158400</v>
      </c>
      <c r="P1604" s="667"/>
      <c r="Q1604" s="667"/>
      <c r="R1604" s="667"/>
      <c r="S1604" s="667"/>
      <c r="T1604" s="667"/>
      <c r="U1604" s="667"/>
      <c r="V1604" s="667"/>
      <c r="W1604" s="667"/>
      <c r="X1604" s="667"/>
      <c r="Y1604" s="667"/>
      <c r="Z1604" s="667"/>
      <c r="AA1604" s="667"/>
      <c r="AB1604" s="667"/>
      <c r="AC1604" s="667"/>
      <c r="AD1604" s="667"/>
      <c r="AE1604" s="667"/>
      <c r="AF1604" s="667"/>
      <c r="AG1604" s="667"/>
      <c r="AH1604" s="667"/>
      <c r="AI1604" s="667"/>
      <c r="AJ1604" s="667"/>
    </row>
    <row r="1605" spans="1:162" s="672" customFormat="1" ht="24" customHeight="1">
      <c r="A1605" s="386"/>
      <c r="B1605" s="386"/>
      <c r="C1605" s="387" t="s">
        <v>595</v>
      </c>
      <c r="D1605" s="398" t="s">
        <v>1821</v>
      </c>
      <c r="E1605" s="381">
        <v>2289600</v>
      </c>
      <c r="F1605" s="381">
        <v>0</v>
      </c>
      <c r="G1605" s="419">
        <v>2289600</v>
      </c>
      <c r="H1605" s="667"/>
      <c r="I1605" s="708"/>
      <c r="J1605" s="708"/>
      <c r="K1605" s="709" t="s">
        <v>595</v>
      </c>
      <c r="L1605" s="595" t="s">
        <v>4424</v>
      </c>
      <c r="M1605" s="981">
        <f t="shared" si="72"/>
        <v>2289600</v>
      </c>
      <c r="N1605" s="981">
        <f t="shared" si="73"/>
        <v>0</v>
      </c>
      <c r="O1605" s="981">
        <f t="shared" si="74"/>
        <v>2289600</v>
      </c>
      <c r="P1605" s="667"/>
      <c r="Q1605" s="667"/>
      <c r="R1605" s="667"/>
      <c r="S1605" s="667"/>
      <c r="T1605" s="667"/>
      <c r="U1605" s="667"/>
      <c r="V1605" s="667"/>
      <c r="W1605" s="667"/>
      <c r="X1605" s="667"/>
      <c r="Y1605" s="667"/>
      <c r="Z1605" s="667"/>
      <c r="AA1605" s="667"/>
      <c r="AB1605" s="667"/>
      <c r="AC1605" s="667"/>
      <c r="AD1605" s="667"/>
      <c r="AE1605" s="667"/>
      <c r="AF1605" s="667"/>
      <c r="AG1605" s="667"/>
      <c r="AH1605" s="667"/>
      <c r="AI1605" s="667"/>
      <c r="AJ1605" s="667"/>
      <c r="AK1605" s="668"/>
      <c r="AL1605" s="668"/>
      <c r="AM1605" s="668"/>
      <c r="AN1605" s="668"/>
      <c r="AO1605" s="668"/>
      <c r="AP1605" s="668"/>
      <c r="AQ1605" s="668"/>
      <c r="AR1605" s="668"/>
      <c r="AS1605" s="668"/>
      <c r="AT1605" s="668"/>
      <c r="AU1605" s="668"/>
      <c r="AV1605" s="668"/>
      <c r="AW1605" s="668"/>
      <c r="AX1605" s="668"/>
      <c r="AY1605" s="668"/>
      <c r="AZ1605" s="668"/>
      <c r="BA1605" s="668"/>
      <c r="BB1605" s="668"/>
      <c r="BC1605" s="668"/>
      <c r="BD1605" s="668"/>
      <c r="BE1605" s="668"/>
      <c r="BF1605" s="668"/>
      <c r="BG1605" s="668"/>
      <c r="BH1605" s="668"/>
      <c r="BI1605" s="668"/>
      <c r="BJ1605" s="668"/>
      <c r="BK1605" s="668"/>
      <c r="BL1605" s="668"/>
      <c r="BM1605" s="668"/>
      <c r="BN1605" s="668"/>
      <c r="BO1605" s="668"/>
      <c r="BP1605" s="668"/>
      <c r="BQ1605" s="668"/>
      <c r="BR1605" s="668"/>
      <c r="BS1605" s="668"/>
      <c r="BT1605" s="668"/>
      <c r="BU1605" s="668"/>
      <c r="BV1605" s="668"/>
      <c r="BW1605" s="668"/>
      <c r="BX1605" s="668"/>
      <c r="BY1605" s="668"/>
      <c r="BZ1605" s="668"/>
      <c r="CA1605" s="668"/>
      <c r="CB1605" s="668"/>
      <c r="CC1605" s="668"/>
      <c r="CD1605" s="668"/>
      <c r="CE1605" s="668"/>
      <c r="CF1605" s="668"/>
      <c r="CG1605" s="668"/>
      <c r="CH1605" s="668"/>
      <c r="CI1605" s="668"/>
      <c r="CJ1605" s="668"/>
      <c r="CK1605" s="668"/>
      <c r="CL1605" s="668"/>
      <c r="CM1605" s="668"/>
      <c r="CN1605" s="668"/>
      <c r="CO1605" s="668"/>
      <c r="CP1605" s="668"/>
      <c r="CQ1605" s="668"/>
      <c r="CR1605" s="668"/>
      <c r="CS1605" s="668"/>
      <c r="CT1605" s="668"/>
      <c r="CU1605" s="668"/>
      <c r="CV1605" s="668"/>
      <c r="CW1605" s="668"/>
      <c r="CX1605" s="668"/>
      <c r="CY1605" s="668"/>
      <c r="CZ1605" s="668"/>
      <c r="DA1605" s="668"/>
      <c r="DB1605" s="668"/>
      <c r="DC1605" s="668"/>
      <c r="DD1605" s="668"/>
      <c r="DE1605" s="668"/>
      <c r="DF1605" s="668"/>
      <c r="DG1605" s="668"/>
      <c r="DH1605" s="668"/>
      <c r="DI1605" s="668"/>
      <c r="DJ1605" s="668"/>
      <c r="DK1605" s="668"/>
      <c r="DL1605" s="668"/>
      <c r="DM1605" s="668"/>
      <c r="DN1605" s="668"/>
      <c r="DO1605" s="668"/>
      <c r="DP1605" s="668"/>
      <c r="DQ1605" s="668"/>
      <c r="DR1605" s="668"/>
      <c r="DS1605" s="668"/>
      <c r="DT1605" s="668"/>
      <c r="DU1605" s="668"/>
      <c r="DV1605" s="668"/>
      <c r="DW1605" s="668"/>
      <c r="DX1605" s="668"/>
      <c r="DY1605" s="668"/>
      <c r="DZ1605" s="668"/>
      <c r="EA1605" s="668"/>
      <c r="EB1605" s="668"/>
      <c r="EC1605" s="668"/>
      <c r="ED1605" s="668"/>
      <c r="EE1605" s="668"/>
      <c r="EF1605" s="668"/>
      <c r="EG1605" s="668"/>
      <c r="EH1605" s="668"/>
      <c r="EI1605" s="668"/>
      <c r="EJ1605" s="668"/>
      <c r="EK1605" s="668"/>
      <c r="EL1605" s="668"/>
      <c r="EM1605" s="668"/>
      <c r="EN1605" s="668"/>
      <c r="EO1605" s="668"/>
      <c r="EP1605" s="668"/>
      <c r="EQ1605" s="668"/>
      <c r="ER1605" s="668"/>
      <c r="ES1605" s="668"/>
      <c r="ET1605" s="668"/>
      <c r="EU1605" s="668"/>
      <c r="EV1605" s="668"/>
      <c r="EW1605" s="668"/>
      <c r="EX1605" s="668"/>
      <c r="EY1605" s="668"/>
      <c r="EZ1605" s="668"/>
      <c r="FA1605" s="668"/>
      <c r="FB1605" s="668"/>
      <c r="FC1605" s="668"/>
      <c r="FD1605" s="668"/>
      <c r="FE1605" s="668"/>
      <c r="FF1605" s="668"/>
    </row>
    <row r="1606" spans="1:162" s="668" customFormat="1" ht="24" customHeight="1">
      <c r="A1606" s="396"/>
      <c r="B1606" s="396" t="s">
        <v>603</v>
      </c>
      <c r="C1606" s="397"/>
      <c r="D1606" s="400" t="s">
        <v>1712</v>
      </c>
      <c r="E1606" s="392">
        <v>51993800</v>
      </c>
      <c r="F1606" s="392">
        <v>0</v>
      </c>
      <c r="G1606" s="417">
        <v>51993800</v>
      </c>
      <c r="H1606" s="667"/>
      <c r="I1606" s="712"/>
      <c r="J1606" s="712" t="s">
        <v>603</v>
      </c>
      <c r="K1606" s="713"/>
      <c r="L1606" s="597" t="s">
        <v>4333</v>
      </c>
      <c r="M1606" s="981">
        <f t="shared" ref="M1606:M1669" si="75">E1606</f>
        <v>51993800</v>
      </c>
      <c r="N1606" s="981">
        <f t="shared" ref="N1606:N1669" si="76">F1606</f>
        <v>0</v>
      </c>
      <c r="O1606" s="981">
        <f t="shared" ref="O1606:O1669" si="77">G1606</f>
        <v>51993800</v>
      </c>
      <c r="P1606" s="667"/>
      <c r="Q1606" s="667"/>
      <c r="R1606" s="667"/>
      <c r="S1606" s="667"/>
      <c r="T1606" s="667"/>
      <c r="U1606" s="667"/>
      <c r="V1606" s="667"/>
      <c r="W1606" s="667"/>
      <c r="X1606" s="667"/>
      <c r="Y1606" s="667"/>
      <c r="Z1606" s="667"/>
      <c r="AA1606" s="667"/>
      <c r="AB1606" s="667"/>
      <c r="AC1606" s="667"/>
      <c r="AD1606" s="667"/>
      <c r="AE1606" s="667"/>
      <c r="AF1606" s="667"/>
      <c r="AG1606" s="667"/>
      <c r="AH1606" s="667"/>
      <c r="AI1606" s="667"/>
      <c r="AJ1606" s="667"/>
    </row>
    <row r="1607" spans="1:162" s="668" customFormat="1" ht="24" customHeight="1">
      <c r="A1607" s="386"/>
      <c r="B1607" s="386"/>
      <c r="C1607" s="387" t="s">
        <v>592</v>
      </c>
      <c r="D1607" s="398" t="s">
        <v>1400</v>
      </c>
      <c r="E1607" s="381">
        <v>3561300</v>
      </c>
      <c r="F1607" s="381">
        <v>0</v>
      </c>
      <c r="G1607" s="417">
        <v>3561300</v>
      </c>
      <c r="H1607" s="667"/>
      <c r="I1607" s="708"/>
      <c r="J1607" s="708"/>
      <c r="K1607" s="709" t="s">
        <v>592</v>
      </c>
      <c r="L1607" s="595" t="s">
        <v>4330</v>
      </c>
      <c r="M1607" s="981">
        <f t="shared" si="75"/>
        <v>3561300</v>
      </c>
      <c r="N1607" s="981">
        <f t="shared" si="76"/>
        <v>0</v>
      </c>
      <c r="O1607" s="981">
        <f t="shared" si="77"/>
        <v>3561300</v>
      </c>
      <c r="P1607" s="667"/>
      <c r="Q1607" s="667"/>
      <c r="R1607" s="667"/>
      <c r="S1607" s="667"/>
      <c r="T1607" s="667"/>
      <c r="U1607" s="667"/>
      <c r="V1607" s="667"/>
      <c r="W1607" s="667"/>
      <c r="X1607" s="667"/>
      <c r="Y1607" s="667"/>
      <c r="Z1607" s="667"/>
      <c r="AA1607" s="667"/>
      <c r="AB1607" s="667"/>
      <c r="AC1607" s="667"/>
      <c r="AD1607" s="667"/>
      <c r="AE1607" s="667"/>
      <c r="AF1607" s="667"/>
      <c r="AG1607" s="667"/>
      <c r="AH1607" s="667"/>
      <c r="AI1607" s="667"/>
      <c r="AJ1607" s="667"/>
    </row>
    <row r="1608" spans="1:162" s="668" customFormat="1" ht="24" customHeight="1">
      <c r="A1608" s="386"/>
      <c r="B1608" s="386"/>
      <c r="C1608" s="387" t="s">
        <v>595</v>
      </c>
      <c r="D1608" s="398" t="s">
        <v>1708</v>
      </c>
      <c r="E1608" s="381">
        <v>48432500</v>
      </c>
      <c r="F1608" s="381">
        <v>0</v>
      </c>
      <c r="G1608" s="417">
        <v>48432500</v>
      </c>
      <c r="H1608" s="667"/>
      <c r="I1608" s="708"/>
      <c r="J1608" s="708"/>
      <c r="K1608" s="709" t="s">
        <v>595</v>
      </c>
      <c r="L1608" s="595" t="s">
        <v>4331</v>
      </c>
      <c r="M1608" s="981">
        <f t="shared" si="75"/>
        <v>48432500</v>
      </c>
      <c r="N1608" s="981">
        <f t="shared" si="76"/>
        <v>0</v>
      </c>
      <c r="O1608" s="981">
        <f t="shared" si="77"/>
        <v>48432500</v>
      </c>
      <c r="P1608" s="667"/>
      <c r="Q1608" s="667"/>
      <c r="R1608" s="667"/>
      <c r="S1608" s="667"/>
      <c r="T1608" s="667"/>
      <c r="U1608" s="667"/>
      <c r="V1608" s="667"/>
      <c r="W1608" s="667"/>
      <c r="X1608" s="667"/>
      <c r="Y1608" s="667"/>
      <c r="Z1608" s="667"/>
      <c r="AA1608" s="667"/>
      <c r="AB1608" s="667"/>
      <c r="AC1608" s="667"/>
      <c r="AD1608" s="667"/>
      <c r="AE1608" s="667"/>
      <c r="AF1608" s="667"/>
      <c r="AG1608" s="667"/>
      <c r="AH1608" s="667"/>
      <c r="AI1608" s="667"/>
      <c r="AJ1608" s="667"/>
    </row>
    <row r="1609" spans="1:162" s="678" customFormat="1" ht="24" customHeight="1" thickBot="1">
      <c r="A1609" s="394" t="s">
        <v>1830</v>
      </c>
      <c r="B1609" s="394"/>
      <c r="C1609" s="395"/>
      <c r="D1609" s="399" t="s">
        <v>1831</v>
      </c>
      <c r="E1609" s="393">
        <v>597837800</v>
      </c>
      <c r="F1609" s="393">
        <v>14555000</v>
      </c>
      <c r="G1609" s="439">
        <v>612392800</v>
      </c>
      <c r="H1609" s="667"/>
      <c r="I1609" s="710" t="s">
        <v>1830</v>
      </c>
      <c r="J1609" s="710"/>
      <c r="K1609" s="711"/>
      <c r="L1609" s="587" t="s">
        <v>4431</v>
      </c>
      <c r="M1609" s="980">
        <f t="shared" si="75"/>
        <v>597837800</v>
      </c>
      <c r="N1609" s="980">
        <f t="shared" si="76"/>
        <v>14555000</v>
      </c>
      <c r="O1609" s="980">
        <f t="shared" si="77"/>
        <v>612392800</v>
      </c>
      <c r="P1609" s="667"/>
      <c r="Q1609" s="667"/>
      <c r="R1609" s="667"/>
      <c r="S1609" s="667"/>
      <c r="T1609" s="667"/>
      <c r="U1609" s="667"/>
      <c r="V1609" s="667"/>
      <c r="W1609" s="667"/>
      <c r="X1609" s="667"/>
      <c r="Y1609" s="667"/>
      <c r="Z1609" s="667"/>
      <c r="AA1609" s="667"/>
      <c r="AB1609" s="667"/>
      <c r="AC1609" s="667"/>
      <c r="AD1609" s="667"/>
      <c r="AE1609" s="667"/>
      <c r="AF1609" s="667"/>
      <c r="AG1609" s="667"/>
      <c r="AH1609" s="667"/>
      <c r="AI1609" s="667"/>
      <c r="AJ1609" s="667"/>
      <c r="AK1609" s="668"/>
      <c r="AL1609" s="668"/>
      <c r="AM1609" s="668"/>
      <c r="AN1609" s="668"/>
      <c r="AO1609" s="668"/>
      <c r="AP1609" s="668"/>
      <c r="AQ1609" s="668"/>
      <c r="AR1609" s="668"/>
      <c r="AS1609" s="668"/>
      <c r="AT1609" s="668"/>
      <c r="AU1609" s="668"/>
      <c r="AV1609" s="668"/>
      <c r="AW1609" s="668"/>
      <c r="AX1609" s="668"/>
      <c r="AY1609" s="668"/>
      <c r="AZ1609" s="668"/>
      <c r="BA1609" s="668"/>
      <c r="BB1609" s="668"/>
      <c r="BC1609" s="668"/>
      <c r="BD1609" s="668"/>
      <c r="BE1609" s="668"/>
      <c r="BF1609" s="668"/>
      <c r="BG1609" s="668"/>
      <c r="BH1609" s="668"/>
      <c r="BI1609" s="668"/>
      <c r="BJ1609" s="668"/>
      <c r="BK1609" s="668"/>
      <c r="BL1609" s="668"/>
      <c r="BM1609" s="668"/>
      <c r="BN1609" s="668"/>
      <c r="BO1609" s="668"/>
      <c r="BP1609" s="668"/>
      <c r="BQ1609" s="668"/>
      <c r="BR1609" s="668"/>
      <c r="BS1609" s="668"/>
      <c r="BT1609" s="668"/>
      <c r="BU1609" s="668"/>
      <c r="BV1609" s="668"/>
      <c r="BW1609" s="668"/>
      <c r="BX1609" s="668"/>
      <c r="BY1609" s="668"/>
      <c r="BZ1609" s="668"/>
      <c r="CA1609" s="668"/>
      <c r="CB1609" s="668"/>
      <c r="CC1609" s="668"/>
      <c r="CD1609" s="668"/>
      <c r="CE1609" s="668"/>
      <c r="CF1609" s="668"/>
      <c r="CG1609" s="668"/>
      <c r="CH1609" s="668"/>
      <c r="CI1609" s="668"/>
      <c r="CJ1609" s="668"/>
      <c r="CK1609" s="668"/>
      <c r="CL1609" s="668"/>
      <c r="CM1609" s="668"/>
      <c r="CN1609" s="668"/>
      <c r="CO1609" s="668"/>
      <c r="CP1609" s="668"/>
      <c r="CQ1609" s="668"/>
      <c r="CR1609" s="668"/>
      <c r="CS1609" s="668"/>
      <c r="CT1609" s="668"/>
      <c r="CU1609" s="668"/>
      <c r="CV1609" s="668"/>
      <c r="CW1609" s="668"/>
      <c r="CX1609" s="668"/>
      <c r="CY1609" s="668"/>
      <c r="CZ1609" s="668"/>
      <c r="DA1609" s="668"/>
      <c r="DB1609" s="668"/>
      <c r="DC1609" s="668"/>
      <c r="DD1609" s="668"/>
      <c r="DE1609" s="668"/>
      <c r="DF1609" s="668"/>
      <c r="DG1609" s="668"/>
      <c r="DH1609" s="668"/>
      <c r="DI1609" s="668"/>
      <c r="DJ1609" s="668"/>
      <c r="DK1609" s="668"/>
      <c r="DL1609" s="668"/>
      <c r="DM1609" s="668"/>
      <c r="DN1609" s="668"/>
      <c r="DO1609" s="668"/>
      <c r="DP1609" s="668"/>
      <c r="DQ1609" s="668"/>
      <c r="DR1609" s="668"/>
      <c r="DS1609" s="668"/>
      <c r="DT1609" s="668"/>
      <c r="DU1609" s="668"/>
      <c r="DV1609" s="668"/>
      <c r="DW1609" s="668"/>
      <c r="DX1609" s="668"/>
      <c r="DY1609" s="668"/>
      <c r="DZ1609" s="668"/>
      <c r="EA1609" s="668"/>
      <c r="EB1609" s="668"/>
      <c r="EC1609" s="668"/>
      <c r="ED1609" s="668"/>
      <c r="EE1609" s="668"/>
      <c r="EF1609" s="668"/>
      <c r="EG1609" s="668"/>
      <c r="EH1609" s="668"/>
      <c r="EI1609" s="668"/>
      <c r="EJ1609" s="668"/>
      <c r="EK1609" s="668"/>
      <c r="EL1609" s="668"/>
      <c r="EM1609" s="668"/>
      <c r="EN1609" s="668"/>
      <c r="EO1609" s="668"/>
      <c r="EP1609" s="668"/>
      <c r="EQ1609" s="668"/>
      <c r="ER1609" s="668"/>
      <c r="ES1609" s="668"/>
      <c r="ET1609" s="668"/>
      <c r="EU1609" s="668"/>
      <c r="EV1609" s="668"/>
      <c r="EW1609" s="668"/>
      <c r="EX1609" s="668"/>
      <c r="EY1609" s="668"/>
      <c r="EZ1609" s="668"/>
      <c r="FA1609" s="668"/>
      <c r="FB1609" s="668"/>
      <c r="FC1609" s="668"/>
      <c r="FD1609" s="668"/>
      <c r="FE1609" s="668"/>
      <c r="FF1609" s="668"/>
    </row>
    <row r="1610" spans="1:162" s="668" customFormat="1" ht="24" customHeight="1" thickTop="1">
      <c r="A1610" s="396"/>
      <c r="B1610" s="396" t="s">
        <v>592</v>
      </c>
      <c r="C1610" s="397"/>
      <c r="D1610" s="400" t="s">
        <v>593</v>
      </c>
      <c r="E1610" s="392">
        <v>121780300</v>
      </c>
      <c r="F1610" s="392">
        <v>3654700</v>
      </c>
      <c r="G1610" s="417">
        <v>125435000</v>
      </c>
      <c r="H1610" s="667"/>
      <c r="I1610" s="712"/>
      <c r="J1610" s="712" t="s">
        <v>592</v>
      </c>
      <c r="K1610" s="713"/>
      <c r="L1610" s="597" t="s">
        <v>3339</v>
      </c>
      <c r="M1610" s="981">
        <f t="shared" si="75"/>
        <v>121780300</v>
      </c>
      <c r="N1610" s="981">
        <f t="shared" si="76"/>
        <v>3654700</v>
      </c>
      <c r="O1610" s="981">
        <f t="shared" si="77"/>
        <v>125435000</v>
      </c>
      <c r="P1610" s="667"/>
      <c r="Q1610" s="667"/>
      <c r="R1610" s="667"/>
      <c r="S1610" s="667"/>
      <c r="T1610" s="667"/>
      <c r="U1610" s="667"/>
      <c r="V1610" s="667"/>
      <c r="W1610" s="667"/>
      <c r="X1610" s="667"/>
      <c r="Y1610" s="667"/>
      <c r="Z1610" s="667"/>
      <c r="AA1610" s="667"/>
      <c r="AB1610" s="667"/>
      <c r="AC1610" s="667"/>
      <c r="AD1610" s="667"/>
      <c r="AE1610" s="667"/>
      <c r="AF1610" s="667"/>
      <c r="AG1610" s="667"/>
      <c r="AH1610" s="667"/>
      <c r="AI1610" s="667"/>
      <c r="AJ1610" s="667"/>
    </row>
    <row r="1611" spans="1:162" s="668" customFormat="1" ht="24" customHeight="1">
      <c r="A1611" s="386"/>
      <c r="B1611" s="386"/>
      <c r="C1611" s="387" t="s">
        <v>592</v>
      </c>
      <c r="D1611" s="398" t="s">
        <v>594</v>
      </c>
      <c r="E1611" s="381">
        <v>121780300</v>
      </c>
      <c r="F1611" s="381">
        <v>3654700</v>
      </c>
      <c r="G1611" s="417">
        <v>125435000</v>
      </c>
      <c r="H1611" s="667"/>
      <c r="I1611" s="708"/>
      <c r="J1611" s="708"/>
      <c r="K1611" s="709" t="s">
        <v>592</v>
      </c>
      <c r="L1611" s="595" t="s">
        <v>3327</v>
      </c>
      <c r="M1611" s="981">
        <f t="shared" si="75"/>
        <v>121780300</v>
      </c>
      <c r="N1611" s="981">
        <f t="shared" si="76"/>
        <v>3654700</v>
      </c>
      <c r="O1611" s="981">
        <f t="shared" si="77"/>
        <v>125435000</v>
      </c>
      <c r="P1611" s="667"/>
      <c r="Q1611" s="667"/>
      <c r="R1611" s="667"/>
      <c r="S1611" s="667"/>
      <c r="T1611" s="667"/>
      <c r="U1611" s="667"/>
      <c r="V1611" s="667"/>
      <c r="W1611" s="667"/>
      <c r="X1611" s="667"/>
      <c r="Y1611" s="667"/>
      <c r="Z1611" s="667"/>
      <c r="AA1611" s="667"/>
      <c r="AB1611" s="667"/>
      <c r="AC1611" s="667"/>
      <c r="AD1611" s="667"/>
      <c r="AE1611" s="667"/>
      <c r="AF1611" s="667"/>
      <c r="AG1611" s="667"/>
      <c r="AH1611" s="667"/>
      <c r="AI1611" s="667"/>
      <c r="AJ1611" s="667"/>
    </row>
    <row r="1612" spans="1:162" s="668" customFormat="1" ht="24" customHeight="1">
      <c r="A1612" s="386"/>
      <c r="B1612" s="386" t="s">
        <v>599</v>
      </c>
      <c r="C1612" s="387"/>
      <c r="D1612" s="398" t="s">
        <v>1031</v>
      </c>
      <c r="E1612" s="381">
        <v>346948200</v>
      </c>
      <c r="F1612" s="381">
        <v>5130000</v>
      </c>
      <c r="G1612" s="417">
        <v>352078200</v>
      </c>
      <c r="H1612" s="667"/>
      <c r="I1612" s="708"/>
      <c r="J1612" s="708" t="s">
        <v>599</v>
      </c>
      <c r="K1612" s="709"/>
      <c r="L1612" s="595" t="s">
        <v>4353</v>
      </c>
      <c r="M1612" s="981">
        <f t="shared" si="75"/>
        <v>346948200</v>
      </c>
      <c r="N1612" s="981">
        <f t="shared" si="76"/>
        <v>5130000</v>
      </c>
      <c r="O1612" s="981">
        <f t="shared" si="77"/>
        <v>352078200</v>
      </c>
      <c r="P1612" s="667"/>
      <c r="Q1612" s="667"/>
      <c r="R1612" s="667"/>
      <c r="S1612" s="667"/>
      <c r="T1612" s="667"/>
      <c r="U1612" s="667"/>
      <c r="V1612" s="667"/>
      <c r="W1612" s="667"/>
      <c r="X1612" s="667"/>
      <c r="Y1612" s="667"/>
      <c r="Z1612" s="667"/>
      <c r="AA1612" s="667"/>
      <c r="AB1612" s="667"/>
      <c r="AC1612" s="667"/>
      <c r="AD1612" s="667"/>
      <c r="AE1612" s="667"/>
      <c r="AF1612" s="667"/>
      <c r="AG1612" s="667"/>
      <c r="AH1612" s="667"/>
      <c r="AI1612" s="667"/>
      <c r="AJ1612" s="667"/>
    </row>
    <row r="1613" spans="1:162" s="668" customFormat="1" ht="24" customHeight="1">
      <c r="A1613" s="386"/>
      <c r="B1613" s="386"/>
      <c r="C1613" s="387" t="s">
        <v>592</v>
      </c>
      <c r="D1613" s="398" t="s">
        <v>1032</v>
      </c>
      <c r="E1613" s="381">
        <v>276010400</v>
      </c>
      <c r="F1613" s="381">
        <v>5130000</v>
      </c>
      <c r="G1613" s="417">
        <v>281140400</v>
      </c>
      <c r="H1613" s="667"/>
      <c r="I1613" s="708"/>
      <c r="J1613" s="708"/>
      <c r="K1613" s="709" t="s">
        <v>592</v>
      </c>
      <c r="L1613" s="595" t="s">
        <v>4339</v>
      </c>
      <c r="M1613" s="981">
        <f t="shared" si="75"/>
        <v>276010400</v>
      </c>
      <c r="N1613" s="981">
        <f t="shared" si="76"/>
        <v>5130000</v>
      </c>
      <c r="O1613" s="981">
        <f t="shared" si="77"/>
        <v>281140400</v>
      </c>
      <c r="P1613" s="667"/>
      <c r="Q1613" s="667"/>
      <c r="R1613" s="667"/>
      <c r="S1613" s="667"/>
      <c r="T1613" s="667"/>
      <c r="U1613" s="667"/>
      <c r="V1613" s="667"/>
      <c r="W1613" s="667"/>
      <c r="X1613" s="667"/>
      <c r="Y1613" s="667"/>
      <c r="Z1613" s="667"/>
      <c r="AA1613" s="667"/>
      <c r="AB1613" s="667"/>
      <c r="AC1613" s="667"/>
      <c r="AD1613" s="667"/>
      <c r="AE1613" s="667"/>
      <c r="AF1613" s="667"/>
      <c r="AG1613" s="667"/>
      <c r="AH1613" s="667"/>
      <c r="AI1613" s="667"/>
      <c r="AJ1613" s="667"/>
    </row>
    <row r="1614" spans="1:162" s="668" customFormat="1" ht="24" customHeight="1">
      <c r="A1614" s="386"/>
      <c r="B1614" s="386"/>
      <c r="C1614" s="387" t="s">
        <v>595</v>
      </c>
      <c r="D1614" s="398" t="s">
        <v>1704</v>
      </c>
      <c r="E1614" s="381">
        <v>70937800</v>
      </c>
      <c r="F1614" s="381">
        <v>0</v>
      </c>
      <c r="G1614" s="417">
        <v>70937800</v>
      </c>
      <c r="H1614" s="667"/>
      <c r="I1614" s="708"/>
      <c r="J1614" s="708"/>
      <c r="K1614" s="709" t="s">
        <v>595</v>
      </c>
      <c r="L1614" s="595" t="s">
        <v>4326</v>
      </c>
      <c r="M1614" s="981">
        <f t="shared" si="75"/>
        <v>70937800</v>
      </c>
      <c r="N1614" s="981">
        <f t="shared" si="76"/>
        <v>0</v>
      </c>
      <c r="O1614" s="981">
        <f t="shared" si="77"/>
        <v>70937800</v>
      </c>
      <c r="P1614" s="667"/>
      <c r="Q1614" s="667"/>
      <c r="R1614" s="667"/>
      <c r="S1614" s="667"/>
      <c r="T1614" s="667"/>
      <c r="U1614" s="667"/>
      <c r="V1614" s="667"/>
      <c r="W1614" s="667"/>
      <c r="X1614" s="667"/>
      <c r="Y1614" s="667"/>
      <c r="Z1614" s="667"/>
      <c r="AA1614" s="667"/>
      <c r="AB1614" s="667"/>
      <c r="AC1614" s="667"/>
      <c r="AD1614" s="667"/>
      <c r="AE1614" s="667"/>
      <c r="AF1614" s="667"/>
      <c r="AG1614" s="667"/>
      <c r="AH1614" s="667"/>
      <c r="AI1614" s="667"/>
      <c r="AJ1614" s="667"/>
    </row>
    <row r="1615" spans="1:162" s="668" customFormat="1" ht="24" customHeight="1">
      <c r="A1615" s="386"/>
      <c r="B1615" s="386" t="s">
        <v>603</v>
      </c>
      <c r="C1615" s="387"/>
      <c r="D1615" s="398" t="s">
        <v>962</v>
      </c>
      <c r="E1615" s="381">
        <v>16145800</v>
      </c>
      <c r="F1615" s="381">
        <v>950000</v>
      </c>
      <c r="G1615" s="417">
        <v>17095800</v>
      </c>
      <c r="H1615" s="667"/>
      <c r="I1615" s="708"/>
      <c r="J1615" s="708" t="s">
        <v>603</v>
      </c>
      <c r="K1615" s="709"/>
      <c r="L1615" s="595" t="s">
        <v>3426</v>
      </c>
      <c r="M1615" s="981">
        <f t="shared" si="75"/>
        <v>16145800</v>
      </c>
      <c r="N1615" s="981">
        <f t="shared" si="76"/>
        <v>950000</v>
      </c>
      <c r="O1615" s="981">
        <f t="shared" si="77"/>
        <v>17095800</v>
      </c>
      <c r="P1615" s="667"/>
      <c r="Q1615" s="667"/>
      <c r="R1615" s="667"/>
      <c r="S1615" s="667"/>
      <c r="T1615" s="667"/>
      <c r="U1615" s="667"/>
      <c r="V1615" s="667"/>
      <c r="W1615" s="667"/>
      <c r="X1615" s="667"/>
      <c r="Y1615" s="667"/>
      <c r="Z1615" s="667"/>
      <c r="AA1615" s="667"/>
      <c r="AB1615" s="667"/>
      <c r="AC1615" s="667"/>
      <c r="AD1615" s="667"/>
      <c r="AE1615" s="667"/>
      <c r="AF1615" s="667"/>
      <c r="AG1615" s="667"/>
      <c r="AH1615" s="667"/>
      <c r="AI1615" s="667"/>
      <c r="AJ1615" s="667"/>
    </row>
    <row r="1616" spans="1:162" s="668" customFormat="1" ht="24" customHeight="1">
      <c r="A1616" s="386"/>
      <c r="B1616" s="386"/>
      <c r="C1616" s="387" t="s">
        <v>592</v>
      </c>
      <c r="D1616" s="398" t="s">
        <v>745</v>
      </c>
      <c r="E1616" s="381">
        <v>16145800</v>
      </c>
      <c r="F1616" s="381">
        <v>950000</v>
      </c>
      <c r="G1616" s="417">
        <v>17095800</v>
      </c>
      <c r="H1616" s="667"/>
      <c r="I1616" s="708"/>
      <c r="J1616" s="708"/>
      <c r="K1616" s="709" t="s">
        <v>592</v>
      </c>
      <c r="L1616" s="595" t="s">
        <v>3427</v>
      </c>
      <c r="M1616" s="981">
        <f t="shared" si="75"/>
        <v>16145800</v>
      </c>
      <c r="N1616" s="981">
        <f t="shared" si="76"/>
        <v>950000</v>
      </c>
      <c r="O1616" s="981">
        <f t="shared" si="77"/>
        <v>17095800</v>
      </c>
      <c r="P1616" s="667"/>
      <c r="Q1616" s="667"/>
      <c r="R1616" s="667"/>
      <c r="S1616" s="667"/>
      <c r="T1616" s="667"/>
      <c r="U1616" s="667"/>
      <c r="V1616" s="667"/>
      <c r="W1616" s="667"/>
      <c r="X1616" s="667"/>
      <c r="Y1616" s="667"/>
      <c r="Z1616" s="667"/>
      <c r="AA1616" s="667"/>
      <c r="AB1616" s="667"/>
      <c r="AC1616" s="667"/>
      <c r="AD1616" s="667"/>
      <c r="AE1616" s="667"/>
      <c r="AF1616" s="667"/>
      <c r="AG1616" s="667"/>
      <c r="AH1616" s="667"/>
      <c r="AI1616" s="667"/>
      <c r="AJ1616" s="667"/>
    </row>
    <row r="1617" spans="1:162" s="672" customFormat="1" ht="24" customHeight="1">
      <c r="A1617" s="386"/>
      <c r="B1617" s="386" t="s">
        <v>606</v>
      </c>
      <c r="C1617" s="387"/>
      <c r="D1617" s="398" t="s">
        <v>1832</v>
      </c>
      <c r="E1617" s="381">
        <v>112963500</v>
      </c>
      <c r="F1617" s="381">
        <v>4820300</v>
      </c>
      <c r="G1617" s="419">
        <v>117783800</v>
      </c>
      <c r="H1617" s="667"/>
      <c r="I1617" s="708"/>
      <c r="J1617" s="708" t="s">
        <v>606</v>
      </c>
      <c r="K1617" s="709"/>
      <c r="L1617" s="595" t="s">
        <v>4380</v>
      </c>
      <c r="M1617" s="981">
        <f t="shared" si="75"/>
        <v>112963500</v>
      </c>
      <c r="N1617" s="981">
        <f t="shared" si="76"/>
        <v>4820300</v>
      </c>
      <c r="O1617" s="981">
        <f t="shared" si="77"/>
        <v>117783800</v>
      </c>
      <c r="P1617" s="667"/>
      <c r="Q1617" s="667"/>
      <c r="R1617" s="667"/>
      <c r="S1617" s="667"/>
      <c r="T1617" s="667"/>
      <c r="U1617" s="667"/>
      <c r="V1617" s="667"/>
      <c r="W1617" s="667"/>
      <c r="X1617" s="667"/>
      <c r="Y1617" s="667"/>
      <c r="Z1617" s="667"/>
      <c r="AA1617" s="667"/>
      <c r="AB1617" s="667"/>
      <c r="AC1617" s="667"/>
      <c r="AD1617" s="667"/>
      <c r="AE1617" s="667"/>
      <c r="AF1617" s="667"/>
      <c r="AG1617" s="667"/>
      <c r="AH1617" s="667"/>
      <c r="AI1617" s="667"/>
      <c r="AJ1617" s="667"/>
      <c r="AK1617" s="668"/>
      <c r="AL1617" s="668"/>
      <c r="AM1617" s="668"/>
      <c r="AN1617" s="668"/>
      <c r="AO1617" s="668"/>
      <c r="AP1617" s="668"/>
      <c r="AQ1617" s="668"/>
      <c r="AR1617" s="668"/>
      <c r="AS1617" s="668"/>
      <c r="AT1617" s="668"/>
      <c r="AU1617" s="668"/>
      <c r="AV1617" s="668"/>
      <c r="AW1617" s="668"/>
      <c r="AX1617" s="668"/>
      <c r="AY1617" s="668"/>
      <c r="AZ1617" s="668"/>
      <c r="BA1617" s="668"/>
      <c r="BB1617" s="668"/>
      <c r="BC1617" s="668"/>
      <c r="BD1617" s="668"/>
      <c r="BE1617" s="668"/>
      <c r="BF1617" s="668"/>
      <c r="BG1617" s="668"/>
      <c r="BH1617" s="668"/>
      <c r="BI1617" s="668"/>
      <c r="BJ1617" s="668"/>
      <c r="BK1617" s="668"/>
      <c r="BL1617" s="668"/>
      <c r="BM1617" s="668"/>
      <c r="BN1617" s="668"/>
      <c r="BO1617" s="668"/>
      <c r="BP1617" s="668"/>
      <c r="BQ1617" s="668"/>
      <c r="BR1617" s="668"/>
      <c r="BS1617" s="668"/>
      <c r="BT1617" s="668"/>
      <c r="BU1617" s="668"/>
      <c r="BV1617" s="668"/>
      <c r="BW1617" s="668"/>
      <c r="BX1617" s="668"/>
      <c r="BY1617" s="668"/>
      <c r="BZ1617" s="668"/>
      <c r="CA1617" s="668"/>
      <c r="CB1617" s="668"/>
      <c r="CC1617" s="668"/>
      <c r="CD1617" s="668"/>
      <c r="CE1617" s="668"/>
      <c r="CF1617" s="668"/>
      <c r="CG1617" s="668"/>
      <c r="CH1617" s="668"/>
      <c r="CI1617" s="668"/>
      <c r="CJ1617" s="668"/>
      <c r="CK1617" s="668"/>
      <c r="CL1617" s="668"/>
      <c r="CM1617" s="668"/>
      <c r="CN1617" s="668"/>
      <c r="CO1617" s="668"/>
      <c r="CP1617" s="668"/>
      <c r="CQ1617" s="668"/>
      <c r="CR1617" s="668"/>
      <c r="CS1617" s="668"/>
      <c r="CT1617" s="668"/>
      <c r="CU1617" s="668"/>
      <c r="CV1617" s="668"/>
      <c r="CW1617" s="668"/>
      <c r="CX1617" s="668"/>
      <c r="CY1617" s="668"/>
      <c r="CZ1617" s="668"/>
      <c r="DA1617" s="668"/>
      <c r="DB1617" s="668"/>
      <c r="DC1617" s="668"/>
      <c r="DD1617" s="668"/>
      <c r="DE1617" s="668"/>
      <c r="DF1617" s="668"/>
      <c r="DG1617" s="668"/>
      <c r="DH1617" s="668"/>
      <c r="DI1617" s="668"/>
      <c r="DJ1617" s="668"/>
      <c r="DK1617" s="668"/>
      <c r="DL1617" s="668"/>
      <c r="DM1617" s="668"/>
      <c r="DN1617" s="668"/>
      <c r="DO1617" s="668"/>
      <c r="DP1617" s="668"/>
      <c r="DQ1617" s="668"/>
      <c r="DR1617" s="668"/>
      <c r="DS1617" s="668"/>
      <c r="DT1617" s="668"/>
      <c r="DU1617" s="668"/>
      <c r="DV1617" s="668"/>
      <c r="DW1617" s="668"/>
      <c r="DX1617" s="668"/>
      <c r="DY1617" s="668"/>
      <c r="DZ1617" s="668"/>
      <c r="EA1617" s="668"/>
      <c r="EB1617" s="668"/>
      <c r="EC1617" s="668"/>
      <c r="ED1617" s="668"/>
      <c r="EE1617" s="668"/>
      <c r="EF1617" s="668"/>
      <c r="EG1617" s="668"/>
      <c r="EH1617" s="668"/>
      <c r="EI1617" s="668"/>
      <c r="EJ1617" s="668"/>
      <c r="EK1617" s="668"/>
      <c r="EL1617" s="668"/>
      <c r="EM1617" s="668"/>
      <c r="EN1617" s="668"/>
      <c r="EO1617" s="668"/>
      <c r="EP1617" s="668"/>
      <c r="EQ1617" s="668"/>
      <c r="ER1617" s="668"/>
      <c r="ES1617" s="668"/>
      <c r="ET1617" s="668"/>
      <c r="EU1617" s="668"/>
      <c r="EV1617" s="668"/>
      <c r="EW1617" s="668"/>
      <c r="EX1617" s="668"/>
      <c r="EY1617" s="668"/>
      <c r="EZ1617" s="668"/>
      <c r="FA1617" s="668"/>
      <c r="FB1617" s="668"/>
      <c r="FC1617" s="668"/>
      <c r="FD1617" s="668"/>
      <c r="FE1617" s="668"/>
      <c r="FF1617" s="668"/>
    </row>
    <row r="1618" spans="1:162" s="668" customFormat="1" ht="24" customHeight="1">
      <c r="A1618" s="396"/>
      <c r="B1618" s="396"/>
      <c r="C1618" s="397" t="s">
        <v>592</v>
      </c>
      <c r="D1618" s="400" t="s">
        <v>1400</v>
      </c>
      <c r="E1618" s="392">
        <v>6059500</v>
      </c>
      <c r="F1618" s="392">
        <v>425200</v>
      </c>
      <c r="G1618" s="417">
        <v>6484700</v>
      </c>
      <c r="H1618" s="667"/>
      <c r="I1618" s="712"/>
      <c r="J1618" s="712"/>
      <c r="K1618" s="713" t="s">
        <v>592</v>
      </c>
      <c r="L1618" s="597" t="s">
        <v>4330</v>
      </c>
      <c r="M1618" s="981">
        <f t="shared" si="75"/>
        <v>6059500</v>
      </c>
      <c r="N1618" s="981">
        <f t="shared" si="76"/>
        <v>425200</v>
      </c>
      <c r="O1618" s="981">
        <f t="shared" si="77"/>
        <v>6484700</v>
      </c>
      <c r="P1618" s="667"/>
      <c r="Q1618" s="667"/>
      <c r="R1618" s="667"/>
      <c r="S1618" s="667"/>
      <c r="T1618" s="667"/>
      <c r="U1618" s="667"/>
      <c r="V1618" s="667"/>
      <c r="W1618" s="667"/>
      <c r="X1618" s="667"/>
      <c r="Y1618" s="667"/>
      <c r="Z1618" s="667"/>
      <c r="AA1618" s="667"/>
      <c r="AB1618" s="667"/>
      <c r="AC1618" s="667"/>
      <c r="AD1618" s="667"/>
      <c r="AE1618" s="667"/>
      <c r="AF1618" s="667"/>
      <c r="AG1618" s="667"/>
      <c r="AH1618" s="667"/>
      <c r="AI1618" s="667"/>
      <c r="AJ1618" s="667"/>
    </row>
    <row r="1619" spans="1:162" s="668" customFormat="1" ht="24" customHeight="1">
      <c r="A1619" s="386"/>
      <c r="B1619" s="386"/>
      <c r="C1619" s="387" t="s">
        <v>595</v>
      </c>
      <c r="D1619" s="398" t="s">
        <v>1708</v>
      </c>
      <c r="E1619" s="381">
        <v>106904000</v>
      </c>
      <c r="F1619" s="381">
        <v>4395100</v>
      </c>
      <c r="G1619" s="417">
        <v>111299100</v>
      </c>
      <c r="H1619" s="667"/>
      <c r="I1619" s="708"/>
      <c r="J1619" s="708"/>
      <c r="K1619" s="709" t="s">
        <v>595</v>
      </c>
      <c r="L1619" s="595" t="s">
        <v>4331</v>
      </c>
      <c r="M1619" s="981">
        <f t="shared" si="75"/>
        <v>106904000</v>
      </c>
      <c r="N1619" s="981">
        <f t="shared" si="76"/>
        <v>4395100</v>
      </c>
      <c r="O1619" s="981">
        <f t="shared" si="77"/>
        <v>111299100</v>
      </c>
      <c r="P1619" s="667"/>
      <c r="Q1619" s="667"/>
      <c r="R1619" s="667"/>
      <c r="S1619" s="667"/>
      <c r="T1619" s="667"/>
      <c r="U1619" s="667"/>
      <c r="V1619" s="667"/>
      <c r="W1619" s="667"/>
      <c r="X1619" s="667"/>
      <c r="Y1619" s="667"/>
      <c r="Z1619" s="667"/>
      <c r="AA1619" s="667"/>
      <c r="AB1619" s="667"/>
      <c r="AC1619" s="667"/>
      <c r="AD1619" s="667"/>
      <c r="AE1619" s="667"/>
      <c r="AF1619" s="667"/>
      <c r="AG1619" s="667"/>
      <c r="AH1619" s="667"/>
      <c r="AI1619" s="667"/>
      <c r="AJ1619" s="667"/>
    </row>
    <row r="1620" spans="1:162" s="678" customFormat="1" ht="24" customHeight="1" thickBot="1">
      <c r="A1620" s="394" t="s">
        <v>1833</v>
      </c>
      <c r="B1620" s="394"/>
      <c r="C1620" s="395"/>
      <c r="D1620" s="399" t="s">
        <v>1834</v>
      </c>
      <c r="E1620" s="393">
        <v>460919900</v>
      </c>
      <c r="F1620" s="393">
        <v>22200100</v>
      </c>
      <c r="G1620" s="439">
        <v>483120000</v>
      </c>
      <c r="H1620" s="667"/>
      <c r="I1620" s="710" t="s">
        <v>1833</v>
      </c>
      <c r="J1620" s="710"/>
      <c r="K1620" s="711"/>
      <c r="L1620" s="596" t="s">
        <v>4432</v>
      </c>
      <c r="M1620" s="980">
        <f t="shared" si="75"/>
        <v>460919900</v>
      </c>
      <c r="N1620" s="980">
        <f t="shared" si="76"/>
        <v>22200100</v>
      </c>
      <c r="O1620" s="980">
        <f t="shared" si="77"/>
        <v>483120000</v>
      </c>
      <c r="P1620" s="667"/>
      <c r="Q1620" s="667"/>
      <c r="R1620" s="667"/>
      <c r="S1620" s="667"/>
      <c r="T1620" s="667"/>
      <c r="U1620" s="667"/>
      <c r="V1620" s="667"/>
      <c r="W1620" s="667"/>
      <c r="X1620" s="667"/>
      <c r="Y1620" s="667"/>
      <c r="Z1620" s="667"/>
      <c r="AA1620" s="667"/>
      <c r="AB1620" s="667"/>
      <c r="AC1620" s="667"/>
      <c r="AD1620" s="667"/>
      <c r="AE1620" s="667"/>
      <c r="AF1620" s="667"/>
      <c r="AG1620" s="667"/>
      <c r="AH1620" s="667"/>
      <c r="AI1620" s="667"/>
      <c r="AJ1620" s="667"/>
      <c r="AK1620" s="668"/>
      <c r="AL1620" s="668"/>
      <c r="AM1620" s="668"/>
      <c r="AN1620" s="668"/>
      <c r="AO1620" s="668"/>
      <c r="AP1620" s="668"/>
      <c r="AQ1620" s="668"/>
      <c r="AR1620" s="668"/>
      <c r="AS1620" s="668"/>
      <c r="AT1620" s="668"/>
      <c r="AU1620" s="668"/>
      <c r="AV1620" s="668"/>
      <c r="AW1620" s="668"/>
      <c r="AX1620" s="668"/>
      <c r="AY1620" s="668"/>
      <c r="AZ1620" s="668"/>
      <c r="BA1620" s="668"/>
      <c r="BB1620" s="668"/>
      <c r="BC1620" s="668"/>
      <c r="BD1620" s="668"/>
      <c r="BE1620" s="668"/>
      <c r="BF1620" s="668"/>
      <c r="BG1620" s="668"/>
      <c r="BH1620" s="668"/>
      <c r="BI1620" s="668"/>
      <c r="BJ1620" s="668"/>
      <c r="BK1620" s="668"/>
      <c r="BL1620" s="668"/>
      <c r="BM1620" s="668"/>
      <c r="BN1620" s="668"/>
      <c r="BO1620" s="668"/>
      <c r="BP1620" s="668"/>
      <c r="BQ1620" s="668"/>
      <c r="BR1620" s="668"/>
      <c r="BS1620" s="668"/>
      <c r="BT1620" s="668"/>
      <c r="BU1620" s="668"/>
      <c r="BV1620" s="668"/>
      <c r="BW1620" s="668"/>
      <c r="BX1620" s="668"/>
      <c r="BY1620" s="668"/>
      <c r="BZ1620" s="668"/>
      <c r="CA1620" s="668"/>
      <c r="CB1620" s="668"/>
      <c r="CC1620" s="668"/>
      <c r="CD1620" s="668"/>
      <c r="CE1620" s="668"/>
      <c r="CF1620" s="668"/>
      <c r="CG1620" s="668"/>
      <c r="CH1620" s="668"/>
      <c r="CI1620" s="668"/>
      <c r="CJ1620" s="668"/>
      <c r="CK1620" s="668"/>
      <c r="CL1620" s="668"/>
      <c r="CM1620" s="668"/>
      <c r="CN1620" s="668"/>
      <c r="CO1620" s="668"/>
      <c r="CP1620" s="668"/>
      <c r="CQ1620" s="668"/>
      <c r="CR1620" s="668"/>
      <c r="CS1620" s="668"/>
      <c r="CT1620" s="668"/>
      <c r="CU1620" s="668"/>
      <c r="CV1620" s="668"/>
      <c r="CW1620" s="668"/>
      <c r="CX1620" s="668"/>
      <c r="CY1620" s="668"/>
      <c r="CZ1620" s="668"/>
      <c r="DA1620" s="668"/>
      <c r="DB1620" s="668"/>
      <c r="DC1620" s="668"/>
      <c r="DD1620" s="668"/>
      <c r="DE1620" s="668"/>
      <c r="DF1620" s="668"/>
      <c r="DG1620" s="668"/>
      <c r="DH1620" s="668"/>
      <c r="DI1620" s="668"/>
      <c r="DJ1620" s="668"/>
      <c r="DK1620" s="668"/>
      <c r="DL1620" s="668"/>
      <c r="DM1620" s="668"/>
      <c r="DN1620" s="668"/>
      <c r="DO1620" s="668"/>
      <c r="DP1620" s="668"/>
      <c r="DQ1620" s="668"/>
      <c r="DR1620" s="668"/>
      <c r="DS1620" s="668"/>
      <c r="DT1620" s="668"/>
      <c r="DU1620" s="668"/>
      <c r="DV1620" s="668"/>
      <c r="DW1620" s="668"/>
      <c r="DX1620" s="668"/>
      <c r="DY1620" s="668"/>
      <c r="DZ1620" s="668"/>
      <c r="EA1620" s="668"/>
      <c r="EB1620" s="668"/>
      <c r="EC1620" s="668"/>
      <c r="ED1620" s="668"/>
      <c r="EE1620" s="668"/>
      <c r="EF1620" s="668"/>
      <c r="EG1620" s="668"/>
      <c r="EH1620" s="668"/>
      <c r="EI1620" s="668"/>
      <c r="EJ1620" s="668"/>
      <c r="EK1620" s="668"/>
      <c r="EL1620" s="668"/>
      <c r="EM1620" s="668"/>
      <c r="EN1620" s="668"/>
      <c r="EO1620" s="668"/>
      <c r="EP1620" s="668"/>
      <c r="EQ1620" s="668"/>
      <c r="ER1620" s="668"/>
      <c r="ES1620" s="668"/>
      <c r="ET1620" s="668"/>
      <c r="EU1620" s="668"/>
      <c r="EV1620" s="668"/>
      <c r="EW1620" s="668"/>
      <c r="EX1620" s="668"/>
      <c r="EY1620" s="668"/>
      <c r="EZ1620" s="668"/>
      <c r="FA1620" s="668"/>
      <c r="FB1620" s="668"/>
      <c r="FC1620" s="668"/>
      <c r="FD1620" s="668"/>
      <c r="FE1620" s="668"/>
      <c r="FF1620" s="668"/>
    </row>
    <row r="1621" spans="1:162" s="668" customFormat="1" ht="24" customHeight="1" thickTop="1">
      <c r="A1621" s="396"/>
      <c r="B1621" s="396" t="s">
        <v>592</v>
      </c>
      <c r="C1621" s="397"/>
      <c r="D1621" s="400" t="s">
        <v>593</v>
      </c>
      <c r="E1621" s="392">
        <v>118901300</v>
      </c>
      <c r="F1621" s="392">
        <v>0</v>
      </c>
      <c r="G1621" s="417">
        <v>118901300</v>
      </c>
      <c r="H1621" s="667"/>
      <c r="I1621" s="712"/>
      <c r="J1621" s="712" t="s">
        <v>592</v>
      </c>
      <c r="K1621" s="713"/>
      <c r="L1621" s="585" t="s">
        <v>3339</v>
      </c>
      <c r="M1621" s="981">
        <f t="shared" si="75"/>
        <v>118901300</v>
      </c>
      <c r="N1621" s="981">
        <f t="shared" si="76"/>
        <v>0</v>
      </c>
      <c r="O1621" s="981">
        <f t="shared" si="77"/>
        <v>118901300</v>
      </c>
      <c r="P1621" s="667"/>
      <c r="Q1621" s="667"/>
      <c r="R1621" s="667"/>
      <c r="S1621" s="667"/>
      <c r="T1621" s="667"/>
      <c r="U1621" s="667"/>
      <c r="V1621" s="667"/>
      <c r="W1621" s="667"/>
      <c r="X1621" s="667"/>
      <c r="Y1621" s="667"/>
      <c r="Z1621" s="667"/>
      <c r="AA1621" s="667"/>
      <c r="AB1621" s="667"/>
      <c r="AC1621" s="667"/>
      <c r="AD1621" s="667"/>
      <c r="AE1621" s="667"/>
      <c r="AF1621" s="667"/>
      <c r="AG1621" s="667"/>
      <c r="AH1621" s="667"/>
      <c r="AI1621" s="667"/>
      <c r="AJ1621" s="667"/>
    </row>
    <row r="1622" spans="1:162" s="668" customFormat="1" ht="24" customHeight="1">
      <c r="A1622" s="386"/>
      <c r="B1622" s="386"/>
      <c r="C1622" s="387" t="s">
        <v>592</v>
      </c>
      <c r="D1622" s="398" t="s">
        <v>594</v>
      </c>
      <c r="E1622" s="381">
        <v>118901300</v>
      </c>
      <c r="F1622" s="381">
        <v>0</v>
      </c>
      <c r="G1622" s="417">
        <v>118901300</v>
      </c>
      <c r="H1622" s="667"/>
      <c r="I1622" s="708"/>
      <c r="J1622" s="708"/>
      <c r="K1622" s="709" t="s">
        <v>592</v>
      </c>
      <c r="L1622" s="595" t="s">
        <v>3327</v>
      </c>
      <c r="M1622" s="981">
        <f t="shared" si="75"/>
        <v>118901300</v>
      </c>
      <c r="N1622" s="981">
        <f t="shared" si="76"/>
        <v>0</v>
      </c>
      <c r="O1622" s="981">
        <f t="shared" si="77"/>
        <v>118901300</v>
      </c>
      <c r="P1622" s="667"/>
      <c r="Q1622" s="667"/>
      <c r="R1622" s="667"/>
      <c r="S1622" s="667"/>
      <c r="T1622" s="667"/>
      <c r="U1622" s="667"/>
      <c r="V1622" s="667"/>
      <c r="W1622" s="667"/>
      <c r="X1622" s="667"/>
      <c r="Y1622" s="667"/>
      <c r="Z1622" s="667"/>
      <c r="AA1622" s="667"/>
      <c r="AB1622" s="667"/>
      <c r="AC1622" s="667"/>
      <c r="AD1622" s="667"/>
      <c r="AE1622" s="667"/>
      <c r="AF1622" s="667"/>
      <c r="AG1622" s="667"/>
      <c r="AH1622" s="667"/>
      <c r="AI1622" s="667"/>
      <c r="AJ1622" s="667"/>
    </row>
    <row r="1623" spans="1:162" s="668" customFormat="1" ht="24" customHeight="1">
      <c r="A1623" s="386"/>
      <c r="B1623" s="386" t="s">
        <v>595</v>
      </c>
      <c r="C1623" s="387"/>
      <c r="D1623" s="398" t="s">
        <v>1031</v>
      </c>
      <c r="E1623" s="381">
        <v>324903700</v>
      </c>
      <c r="F1623" s="381">
        <v>22200100</v>
      </c>
      <c r="G1623" s="417">
        <v>347103800</v>
      </c>
      <c r="H1623" s="667"/>
      <c r="I1623" s="708"/>
      <c r="J1623" s="708" t="s">
        <v>595</v>
      </c>
      <c r="K1623" s="709"/>
      <c r="L1623" s="595" t="s">
        <v>4353</v>
      </c>
      <c r="M1623" s="981">
        <f t="shared" si="75"/>
        <v>324903700</v>
      </c>
      <c r="N1623" s="981">
        <f t="shared" si="76"/>
        <v>22200100</v>
      </c>
      <c r="O1623" s="981">
        <f t="shared" si="77"/>
        <v>347103800</v>
      </c>
      <c r="P1623" s="667"/>
      <c r="Q1623" s="667"/>
      <c r="R1623" s="667"/>
      <c r="S1623" s="667"/>
      <c r="T1623" s="667"/>
      <c r="U1623" s="667"/>
      <c r="V1623" s="667"/>
      <c r="W1623" s="667"/>
      <c r="X1623" s="667"/>
      <c r="Y1623" s="667"/>
      <c r="Z1623" s="667"/>
      <c r="AA1623" s="667"/>
      <c r="AB1623" s="667"/>
      <c r="AC1623" s="667"/>
      <c r="AD1623" s="667"/>
      <c r="AE1623" s="667"/>
      <c r="AF1623" s="667"/>
      <c r="AG1623" s="667"/>
      <c r="AH1623" s="667"/>
      <c r="AI1623" s="667"/>
      <c r="AJ1623" s="667"/>
    </row>
    <row r="1624" spans="1:162" s="668" customFormat="1" ht="24" customHeight="1">
      <c r="A1624" s="386"/>
      <c r="B1624" s="386"/>
      <c r="C1624" s="387" t="s">
        <v>592</v>
      </c>
      <c r="D1624" s="398" t="s">
        <v>1787</v>
      </c>
      <c r="E1624" s="381">
        <v>265691099.99999997</v>
      </c>
      <c r="F1624" s="381">
        <v>22200100</v>
      </c>
      <c r="G1624" s="417">
        <v>287891200</v>
      </c>
      <c r="H1624" s="667"/>
      <c r="I1624" s="708"/>
      <c r="J1624" s="708"/>
      <c r="K1624" s="709" t="s">
        <v>592</v>
      </c>
      <c r="L1624" s="595" t="s">
        <v>4339</v>
      </c>
      <c r="M1624" s="981">
        <f t="shared" si="75"/>
        <v>265691099.99999997</v>
      </c>
      <c r="N1624" s="981">
        <f t="shared" si="76"/>
        <v>22200100</v>
      </c>
      <c r="O1624" s="981">
        <f t="shared" si="77"/>
        <v>287891200</v>
      </c>
      <c r="P1624" s="667"/>
      <c r="Q1624" s="667"/>
      <c r="R1624" s="667"/>
      <c r="S1624" s="667"/>
      <c r="T1624" s="667"/>
      <c r="U1624" s="667"/>
      <c r="V1624" s="667"/>
      <c r="W1624" s="667"/>
      <c r="X1624" s="667"/>
      <c r="Y1624" s="667"/>
      <c r="Z1624" s="667"/>
      <c r="AA1624" s="667"/>
      <c r="AB1624" s="667"/>
      <c r="AC1624" s="667"/>
      <c r="AD1624" s="667"/>
      <c r="AE1624" s="667"/>
      <c r="AF1624" s="667"/>
      <c r="AG1624" s="667"/>
      <c r="AH1624" s="667"/>
      <c r="AI1624" s="667"/>
      <c r="AJ1624" s="667"/>
    </row>
    <row r="1625" spans="1:162" s="668" customFormat="1" ht="24" customHeight="1">
      <c r="A1625" s="386"/>
      <c r="B1625" s="386"/>
      <c r="C1625" s="387" t="s">
        <v>595</v>
      </c>
      <c r="D1625" s="398" t="s">
        <v>1815</v>
      </c>
      <c r="E1625" s="381">
        <v>59212600</v>
      </c>
      <c r="F1625" s="381">
        <v>0</v>
      </c>
      <c r="G1625" s="417">
        <v>59212600</v>
      </c>
      <c r="H1625" s="667"/>
      <c r="I1625" s="708"/>
      <c r="J1625" s="708"/>
      <c r="K1625" s="709" t="s">
        <v>595</v>
      </c>
      <c r="L1625" s="595" t="s">
        <v>4326</v>
      </c>
      <c r="M1625" s="981">
        <f t="shared" si="75"/>
        <v>59212600</v>
      </c>
      <c r="N1625" s="981">
        <f t="shared" si="76"/>
        <v>0</v>
      </c>
      <c r="O1625" s="981">
        <f t="shared" si="77"/>
        <v>59212600</v>
      </c>
      <c r="P1625" s="667"/>
      <c r="Q1625" s="667"/>
      <c r="R1625" s="667"/>
      <c r="S1625" s="667"/>
      <c r="T1625" s="667"/>
      <c r="U1625" s="667"/>
      <c r="V1625" s="667"/>
      <c r="W1625" s="667"/>
      <c r="X1625" s="667"/>
      <c r="Y1625" s="667"/>
      <c r="Z1625" s="667"/>
      <c r="AA1625" s="667"/>
      <c r="AB1625" s="667"/>
      <c r="AC1625" s="667"/>
      <c r="AD1625" s="667"/>
      <c r="AE1625" s="667"/>
      <c r="AF1625" s="667"/>
      <c r="AG1625" s="667"/>
      <c r="AH1625" s="667"/>
      <c r="AI1625" s="667"/>
      <c r="AJ1625" s="667"/>
    </row>
    <row r="1626" spans="1:162" s="668" customFormat="1" ht="24" customHeight="1">
      <c r="A1626" s="386"/>
      <c r="B1626" s="386" t="s">
        <v>599</v>
      </c>
      <c r="C1626" s="387"/>
      <c r="D1626" s="398" t="s">
        <v>711</v>
      </c>
      <c r="E1626" s="381">
        <v>14466800</v>
      </c>
      <c r="F1626" s="381">
        <v>0</v>
      </c>
      <c r="G1626" s="417">
        <v>14466800</v>
      </c>
      <c r="H1626" s="667"/>
      <c r="I1626" s="708"/>
      <c r="J1626" s="708" t="s">
        <v>599</v>
      </c>
      <c r="K1626" s="709"/>
      <c r="L1626" s="595" t="s">
        <v>3426</v>
      </c>
      <c r="M1626" s="981">
        <f t="shared" si="75"/>
        <v>14466800</v>
      </c>
      <c r="N1626" s="981">
        <f t="shared" si="76"/>
        <v>0</v>
      </c>
      <c r="O1626" s="981">
        <f t="shared" si="77"/>
        <v>14466800</v>
      </c>
      <c r="P1626" s="667"/>
      <c r="Q1626" s="667"/>
      <c r="R1626" s="667"/>
      <c r="S1626" s="667"/>
      <c r="T1626" s="667"/>
      <c r="U1626" s="667"/>
      <c r="V1626" s="667"/>
      <c r="W1626" s="667"/>
      <c r="X1626" s="667"/>
      <c r="Y1626" s="667"/>
      <c r="Z1626" s="667"/>
      <c r="AA1626" s="667"/>
      <c r="AB1626" s="667"/>
      <c r="AC1626" s="667"/>
      <c r="AD1626" s="667"/>
      <c r="AE1626" s="667"/>
      <c r="AF1626" s="667"/>
      <c r="AG1626" s="667"/>
      <c r="AH1626" s="667"/>
      <c r="AI1626" s="667"/>
      <c r="AJ1626" s="667"/>
    </row>
    <row r="1627" spans="1:162" s="672" customFormat="1" ht="24" customHeight="1">
      <c r="A1627" s="386"/>
      <c r="B1627" s="386"/>
      <c r="C1627" s="387" t="s">
        <v>592</v>
      </c>
      <c r="D1627" s="398" t="s">
        <v>1816</v>
      </c>
      <c r="E1627" s="381">
        <v>14466800</v>
      </c>
      <c r="F1627" s="381">
        <v>0</v>
      </c>
      <c r="G1627" s="419">
        <v>14466800</v>
      </c>
      <c r="H1627" s="667"/>
      <c r="I1627" s="708"/>
      <c r="J1627" s="708"/>
      <c r="K1627" s="709" t="s">
        <v>592</v>
      </c>
      <c r="L1627" s="595" t="s">
        <v>3427</v>
      </c>
      <c r="M1627" s="981">
        <f t="shared" si="75"/>
        <v>14466800</v>
      </c>
      <c r="N1627" s="981">
        <f t="shared" si="76"/>
        <v>0</v>
      </c>
      <c r="O1627" s="981">
        <f t="shared" si="77"/>
        <v>14466800</v>
      </c>
      <c r="P1627" s="667"/>
      <c r="Q1627" s="667"/>
      <c r="R1627" s="667"/>
      <c r="S1627" s="667"/>
      <c r="T1627" s="667"/>
      <c r="U1627" s="667"/>
      <c r="V1627" s="667"/>
      <c r="W1627" s="667"/>
      <c r="X1627" s="667"/>
      <c r="Y1627" s="667"/>
      <c r="Z1627" s="667"/>
      <c r="AA1627" s="667"/>
      <c r="AB1627" s="667"/>
      <c r="AC1627" s="667"/>
      <c r="AD1627" s="667"/>
      <c r="AE1627" s="667"/>
      <c r="AF1627" s="667"/>
      <c r="AG1627" s="667"/>
      <c r="AH1627" s="667"/>
      <c r="AI1627" s="667"/>
      <c r="AJ1627" s="667"/>
      <c r="AK1627" s="668"/>
      <c r="AL1627" s="668"/>
      <c r="AM1627" s="668"/>
      <c r="AN1627" s="668"/>
      <c r="AO1627" s="668"/>
      <c r="AP1627" s="668"/>
      <c r="AQ1627" s="668"/>
      <c r="AR1627" s="668"/>
      <c r="AS1627" s="668"/>
      <c r="AT1627" s="668"/>
      <c r="AU1627" s="668"/>
      <c r="AV1627" s="668"/>
      <c r="AW1627" s="668"/>
      <c r="AX1627" s="668"/>
      <c r="AY1627" s="668"/>
      <c r="AZ1627" s="668"/>
      <c r="BA1627" s="668"/>
      <c r="BB1627" s="668"/>
      <c r="BC1627" s="668"/>
      <c r="BD1627" s="668"/>
      <c r="BE1627" s="668"/>
      <c r="BF1627" s="668"/>
      <c r="BG1627" s="668"/>
      <c r="BH1627" s="668"/>
      <c r="BI1627" s="668"/>
      <c r="BJ1627" s="668"/>
      <c r="BK1627" s="668"/>
      <c r="BL1627" s="668"/>
      <c r="BM1627" s="668"/>
      <c r="BN1627" s="668"/>
      <c r="BO1627" s="668"/>
      <c r="BP1627" s="668"/>
      <c r="BQ1627" s="668"/>
      <c r="BR1627" s="668"/>
      <c r="BS1627" s="668"/>
      <c r="BT1627" s="668"/>
      <c r="BU1627" s="668"/>
      <c r="BV1627" s="668"/>
      <c r="BW1627" s="668"/>
      <c r="BX1627" s="668"/>
      <c r="BY1627" s="668"/>
      <c r="BZ1627" s="668"/>
      <c r="CA1627" s="668"/>
      <c r="CB1627" s="668"/>
      <c r="CC1627" s="668"/>
      <c r="CD1627" s="668"/>
      <c r="CE1627" s="668"/>
      <c r="CF1627" s="668"/>
      <c r="CG1627" s="668"/>
      <c r="CH1627" s="668"/>
      <c r="CI1627" s="668"/>
      <c r="CJ1627" s="668"/>
      <c r="CK1627" s="668"/>
      <c r="CL1627" s="668"/>
      <c r="CM1627" s="668"/>
      <c r="CN1627" s="668"/>
      <c r="CO1627" s="668"/>
      <c r="CP1627" s="668"/>
      <c r="CQ1627" s="668"/>
      <c r="CR1627" s="668"/>
      <c r="CS1627" s="668"/>
      <c r="CT1627" s="668"/>
      <c r="CU1627" s="668"/>
      <c r="CV1627" s="668"/>
      <c r="CW1627" s="668"/>
      <c r="CX1627" s="668"/>
      <c r="CY1627" s="668"/>
      <c r="CZ1627" s="668"/>
      <c r="DA1627" s="668"/>
      <c r="DB1627" s="668"/>
      <c r="DC1627" s="668"/>
      <c r="DD1627" s="668"/>
      <c r="DE1627" s="668"/>
      <c r="DF1627" s="668"/>
      <c r="DG1627" s="668"/>
      <c r="DH1627" s="668"/>
      <c r="DI1627" s="668"/>
      <c r="DJ1627" s="668"/>
      <c r="DK1627" s="668"/>
      <c r="DL1627" s="668"/>
      <c r="DM1627" s="668"/>
      <c r="DN1627" s="668"/>
      <c r="DO1627" s="668"/>
      <c r="DP1627" s="668"/>
      <c r="DQ1627" s="668"/>
      <c r="DR1627" s="668"/>
      <c r="DS1627" s="668"/>
      <c r="DT1627" s="668"/>
      <c r="DU1627" s="668"/>
      <c r="DV1627" s="668"/>
      <c r="DW1627" s="668"/>
      <c r="DX1627" s="668"/>
      <c r="DY1627" s="668"/>
      <c r="DZ1627" s="668"/>
      <c r="EA1627" s="668"/>
      <c r="EB1627" s="668"/>
      <c r="EC1627" s="668"/>
      <c r="ED1627" s="668"/>
      <c r="EE1627" s="668"/>
      <c r="EF1627" s="668"/>
      <c r="EG1627" s="668"/>
      <c r="EH1627" s="668"/>
      <c r="EI1627" s="668"/>
      <c r="EJ1627" s="668"/>
      <c r="EK1627" s="668"/>
      <c r="EL1627" s="668"/>
      <c r="EM1627" s="668"/>
      <c r="EN1627" s="668"/>
      <c r="EO1627" s="668"/>
      <c r="EP1627" s="668"/>
      <c r="EQ1627" s="668"/>
      <c r="ER1627" s="668"/>
      <c r="ES1627" s="668"/>
      <c r="ET1627" s="668"/>
      <c r="EU1627" s="668"/>
      <c r="EV1627" s="668"/>
      <c r="EW1627" s="668"/>
      <c r="EX1627" s="668"/>
      <c r="EY1627" s="668"/>
      <c r="EZ1627" s="668"/>
      <c r="FA1627" s="668"/>
      <c r="FB1627" s="668"/>
      <c r="FC1627" s="668"/>
      <c r="FD1627" s="668"/>
      <c r="FE1627" s="668"/>
      <c r="FF1627" s="668"/>
    </row>
    <row r="1628" spans="1:162" s="668" customFormat="1" ht="24" customHeight="1">
      <c r="A1628" s="396"/>
      <c r="B1628" s="396" t="s">
        <v>603</v>
      </c>
      <c r="C1628" s="397"/>
      <c r="D1628" s="400" t="s">
        <v>1707</v>
      </c>
      <c r="E1628" s="392">
        <v>2648100</v>
      </c>
      <c r="F1628" s="392">
        <v>0</v>
      </c>
      <c r="G1628" s="417">
        <v>2648100</v>
      </c>
      <c r="H1628" s="667"/>
      <c r="I1628" s="712"/>
      <c r="J1628" s="712" t="s">
        <v>603</v>
      </c>
      <c r="K1628" s="713"/>
      <c r="L1628" s="597" t="s">
        <v>4433</v>
      </c>
      <c r="M1628" s="981">
        <f t="shared" si="75"/>
        <v>2648100</v>
      </c>
      <c r="N1628" s="981">
        <f t="shared" si="76"/>
        <v>0</v>
      </c>
      <c r="O1628" s="981">
        <f t="shared" si="77"/>
        <v>2648100</v>
      </c>
      <c r="P1628" s="667"/>
      <c r="Q1628" s="667"/>
      <c r="R1628" s="667"/>
      <c r="S1628" s="667"/>
      <c r="T1628" s="667"/>
      <c r="U1628" s="667"/>
      <c r="V1628" s="667"/>
      <c r="W1628" s="667"/>
      <c r="X1628" s="667"/>
      <c r="Y1628" s="667"/>
      <c r="Z1628" s="667"/>
      <c r="AA1628" s="667"/>
      <c r="AB1628" s="667"/>
      <c r="AC1628" s="667"/>
      <c r="AD1628" s="667"/>
      <c r="AE1628" s="667"/>
      <c r="AF1628" s="667"/>
      <c r="AG1628" s="667"/>
      <c r="AH1628" s="667"/>
      <c r="AI1628" s="667"/>
      <c r="AJ1628" s="667"/>
    </row>
    <row r="1629" spans="1:162" s="668" customFormat="1" ht="24" customHeight="1">
      <c r="A1629" s="386"/>
      <c r="B1629" s="386"/>
      <c r="C1629" s="387" t="s">
        <v>592</v>
      </c>
      <c r="D1629" s="398" t="s">
        <v>1400</v>
      </c>
      <c r="E1629" s="381">
        <v>2648100</v>
      </c>
      <c r="F1629" s="381">
        <v>0</v>
      </c>
      <c r="G1629" s="417">
        <v>2648100</v>
      </c>
      <c r="H1629" s="667"/>
      <c r="I1629" s="708"/>
      <c r="J1629" s="708"/>
      <c r="K1629" s="709" t="s">
        <v>592</v>
      </c>
      <c r="L1629" s="595" t="s">
        <v>4330</v>
      </c>
      <c r="M1629" s="981">
        <f t="shared" si="75"/>
        <v>2648100</v>
      </c>
      <c r="N1629" s="981">
        <f t="shared" si="76"/>
        <v>0</v>
      </c>
      <c r="O1629" s="981">
        <f t="shared" si="77"/>
        <v>2648100</v>
      </c>
      <c r="P1629" s="667"/>
      <c r="Q1629" s="667"/>
      <c r="R1629" s="667"/>
      <c r="S1629" s="667"/>
      <c r="T1629" s="667"/>
      <c r="U1629" s="667"/>
      <c r="V1629" s="667"/>
      <c r="W1629" s="667"/>
      <c r="X1629" s="667"/>
      <c r="Y1629" s="667"/>
      <c r="Z1629" s="667"/>
      <c r="AA1629" s="667"/>
      <c r="AB1629" s="667"/>
      <c r="AC1629" s="667"/>
      <c r="AD1629" s="667"/>
      <c r="AE1629" s="667"/>
      <c r="AF1629" s="667"/>
      <c r="AG1629" s="667"/>
      <c r="AH1629" s="667"/>
      <c r="AI1629" s="667"/>
      <c r="AJ1629" s="667"/>
    </row>
    <row r="1630" spans="1:162" s="678" customFormat="1" ht="24" customHeight="1" thickBot="1">
      <c r="A1630" s="394" t="s">
        <v>1835</v>
      </c>
      <c r="B1630" s="394"/>
      <c r="C1630" s="395"/>
      <c r="D1630" s="399" t="s">
        <v>1836</v>
      </c>
      <c r="E1630" s="393">
        <v>483900000</v>
      </c>
      <c r="F1630" s="393">
        <v>25400000</v>
      </c>
      <c r="G1630" s="439">
        <v>509300000</v>
      </c>
      <c r="H1630" s="667"/>
      <c r="I1630" s="710" t="s">
        <v>1835</v>
      </c>
      <c r="J1630" s="710"/>
      <c r="K1630" s="711"/>
      <c r="L1630" s="596" t="s">
        <v>4434</v>
      </c>
      <c r="M1630" s="980">
        <f t="shared" si="75"/>
        <v>483900000</v>
      </c>
      <c r="N1630" s="980">
        <f t="shared" si="76"/>
        <v>25400000</v>
      </c>
      <c r="O1630" s="980">
        <f t="shared" si="77"/>
        <v>509300000</v>
      </c>
      <c r="P1630" s="667"/>
      <c r="Q1630" s="667"/>
      <c r="R1630" s="667"/>
      <c r="S1630" s="667"/>
      <c r="T1630" s="667"/>
      <c r="U1630" s="667"/>
      <c r="V1630" s="667"/>
      <c r="W1630" s="667"/>
      <c r="X1630" s="667"/>
      <c r="Y1630" s="667"/>
      <c r="Z1630" s="667"/>
      <c r="AA1630" s="667"/>
      <c r="AB1630" s="667"/>
      <c r="AC1630" s="667"/>
      <c r="AD1630" s="667"/>
      <c r="AE1630" s="667"/>
      <c r="AF1630" s="667"/>
      <c r="AG1630" s="667"/>
      <c r="AH1630" s="667"/>
      <c r="AI1630" s="667"/>
      <c r="AJ1630" s="667"/>
      <c r="AK1630" s="668"/>
      <c r="AL1630" s="668"/>
      <c r="AM1630" s="668"/>
      <c r="AN1630" s="668"/>
      <c r="AO1630" s="668"/>
      <c r="AP1630" s="668"/>
      <c r="AQ1630" s="668"/>
      <c r="AR1630" s="668"/>
      <c r="AS1630" s="668"/>
      <c r="AT1630" s="668"/>
      <c r="AU1630" s="668"/>
      <c r="AV1630" s="668"/>
      <c r="AW1630" s="668"/>
      <c r="AX1630" s="668"/>
      <c r="AY1630" s="668"/>
      <c r="AZ1630" s="668"/>
      <c r="BA1630" s="668"/>
      <c r="BB1630" s="668"/>
      <c r="BC1630" s="668"/>
      <c r="BD1630" s="668"/>
      <c r="BE1630" s="668"/>
      <c r="BF1630" s="668"/>
      <c r="BG1630" s="668"/>
      <c r="BH1630" s="668"/>
      <c r="BI1630" s="668"/>
      <c r="BJ1630" s="668"/>
      <c r="BK1630" s="668"/>
      <c r="BL1630" s="668"/>
      <c r="BM1630" s="668"/>
      <c r="BN1630" s="668"/>
      <c r="BO1630" s="668"/>
      <c r="BP1630" s="668"/>
      <c r="BQ1630" s="668"/>
      <c r="BR1630" s="668"/>
      <c r="BS1630" s="668"/>
      <c r="BT1630" s="668"/>
      <c r="BU1630" s="668"/>
      <c r="BV1630" s="668"/>
      <c r="BW1630" s="668"/>
      <c r="BX1630" s="668"/>
      <c r="BY1630" s="668"/>
      <c r="BZ1630" s="668"/>
      <c r="CA1630" s="668"/>
      <c r="CB1630" s="668"/>
      <c r="CC1630" s="668"/>
      <c r="CD1630" s="668"/>
      <c r="CE1630" s="668"/>
      <c r="CF1630" s="668"/>
      <c r="CG1630" s="668"/>
      <c r="CH1630" s="668"/>
      <c r="CI1630" s="668"/>
      <c r="CJ1630" s="668"/>
      <c r="CK1630" s="668"/>
      <c r="CL1630" s="668"/>
      <c r="CM1630" s="668"/>
      <c r="CN1630" s="668"/>
      <c r="CO1630" s="668"/>
      <c r="CP1630" s="668"/>
      <c r="CQ1630" s="668"/>
      <c r="CR1630" s="668"/>
      <c r="CS1630" s="668"/>
      <c r="CT1630" s="668"/>
      <c r="CU1630" s="668"/>
      <c r="CV1630" s="668"/>
      <c r="CW1630" s="668"/>
      <c r="CX1630" s="668"/>
      <c r="CY1630" s="668"/>
      <c r="CZ1630" s="668"/>
      <c r="DA1630" s="668"/>
      <c r="DB1630" s="668"/>
      <c r="DC1630" s="668"/>
      <c r="DD1630" s="668"/>
      <c r="DE1630" s="668"/>
      <c r="DF1630" s="668"/>
      <c r="DG1630" s="668"/>
      <c r="DH1630" s="668"/>
      <c r="DI1630" s="668"/>
      <c r="DJ1630" s="668"/>
      <c r="DK1630" s="668"/>
      <c r="DL1630" s="668"/>
      <c r="DM1630" s="668"/>
      <c r="DN1630" s="668"/>
      <c r="DO1630" s="668"/>
      <c r="DP1630" s="668"/>
      <c r="DQ1630" s="668"/>
      <c r="DR1630" s="668"/>
      <c r="DS1630" s="668"/>
      <c r="DT1630" s="668"/>
      <c r="DU1630" s="668"/>
      <c r="DV1630" s="668"/>
      <c r="DW1630" s="668"/>
      <c r="DX1630" s="668"/>
      <c r="DY1630" s="668"/>
      <c r="DZ1630" s="668"/>
      <c r="EA1630" s="668"/>
      <c r="EB1630" s="668"/>
      <c r="EC1630" s="668"/>
      <c r="ED1630" s="668"/>
      <c r="EE1630" s="668"/>
      <c r="EF1630" s="668"/>
      <c r="EG1630" s="668"/>
      <c r="EH1630" s="668"/>
      <c r="EI1630" s="668"/>
      <c r="EJ1630" s="668"/>
      <c r="EK1630" s="668"/>
      <c r="EL1630" s="668"/>
      <c r="EM1630" s="668"/>
      <c r="EN1630" s="668"/>
      <c r="EO1630" s="668"/>
      <c r="EP1630" s="668"/>
      <c r="EQ1630" s="668"/>
      <c r="ER1630" s="668"/>
      <c r="ES1630" s="668"/>
      <c r="ET1630" s="668"/>
      <c r="EU1630" s="668"/>
      <c r="EV1630" s="668"/>
      <c r="EW1630" s="668"/>
      <c r="EX1630" s="668"/>
      <c r="EY1630" s="668"/>
      <c r="EZ1630" s="668"/>
      <c r="FA1630" s="668"/>
      <c r="FB1630" s="668"/>
      <c r="FC1630" s="668"/>
      <c r="FD1630" s="668"/>
      <c r="FE1630" s="668"/>
      <c r="FF1630" s="668"/>
    </row>
    <row r="1631" spans="1:162" s="668" customFormat="1" ht="24" customHeight="1" thickTop="1">
      <c r="A1631" s="396"/>
      <c r="B1631" s="396" t="s">
        <v>592</v>
      </c>
      <c r="C1631" s="397"/>
      <c r="D1631" s="400" t="s">
        <v>593</v>
      </c>
      <c r="E1631" s="392">
        <v>120758400</v>
      </c>
      <c r="F1631" s="392">
        <v>5400000</v>
      </c>
      <c r="G1631" s="417">
        <v>126158400</v>
      </c>
      <c r="H1631" s="667"/>
      <c r="I1631" s="712"/>
      <c r="J1631" s="712" t="s">
        <v>592</v>
      </c>
      <c r="K1631" s="713"/>
      <c r="L1631" s="585" t="s">
        <v>3339</v>
      </c>
      <c r="M1631" s="981">
        <f t="shared" si="75"/>
        <v>120758400</v>
      </c>
      <c r="N1631" s="981">
        <f t="shared" si="76"/>
        <v>5400000</v>
      </c>
      <c r="O1631" s="981">
        <f t="shared" si="77"/>
        <v>126158400</v>
      </c>
      <c r="P1631" s="667"/>
      <c r="Q1631" s="667"/>
      <c r="R1631" s="667"/>
      <c r="S1631" s="667"/>
      <c r="T1631" s="667"/>
      <c r="U1631" s="667"/>
      <c r="V1631" s="667"/>
      <c r="W1631" s="667"/>
      <c r="X1631" s="667"/>
      <c r="Y1631" s="667"/>
      <c r="Z1631" s="667"/>
      <c r="AA1631" s="667"/>
      <c r="AB1631" s="667"/>
      <c r="AC1631" s="667"/>
      <c r="AD1631" s="667"/>
      <c r="AE1631" s="667"/>
      <c r="AF1631" s="667"/>
      <c r="AG1631" s="667"/>
      <c r="AH1631" s="667"/>
      <c r="AI1631" s="667"/>
      <c r="AJ1631" s="667"/>
    </row>
    <row r="1632" spans="1:162" s="668" customFormat="1" ht="24" customHeight="1">
      <c r="A1632" s="386"/>
      <c r="B1632" s="386"/>
      <c r="C1632" s="387" t="s">
        <v>592</v>
      </c>
      <c r="D1632" s="398" t="s">
        <v>594</v>
      </c>
      <c r="E1632" s="381">
        <v>120758400</v>
      </c>
      <c r="F1632" s="381">
        <v>5400000</v>
      </c>
      <c r="G1632" s="417">
        <v>126158400</v>
      </c>
      <c r="H1632" s="667"/>
      <c r="I1632" s="708"/>
      <c r="J1632" s="708"/>
      <c r="K1632" s="709" t="s">
        <v>592</v>
      </c>
      <c r="L1632" s="595" t="s">
        <v>3327</v>
      </c>
      <c r="M1632" s="981">
        <f t="shared" si="75"/>
        <v>120758400</v>
      </c>
      <c r="N1632" s="981">
        <f t="shared" si="76"/>
        <v>5400000</v>
      </c>
      <c r="O1632" s="981">
        <f t="shared" si="77"/>
        <v>126158400</v>
      </c>
      <c r="P1632" s="667"/>
      <c r="Q1632" s="667"/>
      <c r="R1632" s="667"/>
      <c r="S1632" s="667"/>
      <c r="T1632" s="667"/>
      <c r="U1632" s="667"/>
      <c r="V1632" s="667"/>
      <c r="W1632" s="667"/>
      <c r="X1632" s="667"/>
      <c r="Y1632" s="667"/>
      <c r="Z1632" s="667"/>
      <c r="AA1632" s="667"/>
      <c r="AB1632" s="667"/>
      <c r="AC1632" s="667"/>
      <c r="AD1632" s="667"/>
      <c r="AE1632" s="667"/>
      <c r="AF1632" s="667"/>
      <c r="AG1632" s="667"/>
      <c r="AH1632" s="667"/>
      <c r="AI1632" s="667"/>
      <c r="AJ1632" s="667"/>
    </row>
    <row r="1633" spans="1:162" s="668" customFormat="1" ht="24" customHeight="1">
      <c r="A1633" s="386"/>
      <c r="B1633" s="386" t="s">
        <v>595</v>
      </c>
      <c r="C1633" s="387"/>
      <c r="D1633" s="398" t="s">
        <v>1031</v>
      </c>
      <c r="E1633" s="381">
        <v>270894600</v>
      </c>
      <c r="F1633" s="381">
        <v>11668800</v>
      </c>
      <c r="G1633" s="417">
        <v>282563400</v>
      </c>
      <c r="H1633" s="667"/>
      <c r="I1633" s="708"/>
      <c r="J1633" s="708" t="s">
        <v>595</v>
      </c>
      <c r="K1633" s="709"/>
      <c r="L1633" s="595" t="s">
        <v>4353</v>
      </c>
      <c r="M1633" s="981">
        <f t="shared" si="75"/>
        <v>270894600</v>
      </c>
      <c r="N1633" s="981">
        <f t="shared" si="76"/>
        <v>11668800</v>
      </c>
      <c r="O1633" s="981">
        <f t="shared" si="77"/>
        <v>282563400</v>
      </c>
      <c r="P1633" s="667"/>
      <c r="Q1633" s="667"/>
      <c r="R1633" s="667"/>
      <c r="S1633" s="667"/>
      <c r="T1633" s="667"/>
      <c r="U1633" s="667"/>
      <c r="V1633" s="667"/>
      <c r="W1633" s="667"/>
      <c r="X1633" s="667"/>
      <c r="Y1633" s="667"/>
      <c r="Z1633" s="667"/>
      <c r="AA1633" s="667"/>
      <c r="AB1633" s="667"/>
      <c r="AC1633" s="667"/>
      <c r="AD1633" s="667"/>
      <c r="AE1633" s="667"/>
      <c r="AF1633" s="667"/>
      <c r="AG1633" s="667"/>
      <c r="AH1633" s="667"/>
      <c r="AI1633" s="667"/>
      <c r="AJ1633" s="667"/>
    </row>
    <row r="1634" spans="1:162" s="668" customFormat="1" ht="24" customHeight="1">
      <c r="A1634" s="386"/>
      <c r="B1634" s="386"/>
      <c r="C1634" s="387" t="s">
        <v>592</v>
      </c>
      <c r="D1634" s="398" t="s">
        <v>1032</v>
      </c>
      <c r="E1634" s="381">
        <v>190341400</v>
      </c>
      <c r="F1634" s="381">
        <v>11668800</v>
      </c>
      <c r="G1634" s="417">
        <v>202010200</v>
      </c>
      <c r="H1634" s="667"/>
      <c r="I1634" s="708"/>
      <c r="J1634" s="708"/>
      <c r="K1634" s="709" t="s">
        <v>592</v>
      </c>
      <c r="L1634" s="595" t="s">
        <v>4325</v>
      </c>
      <c r="M1634" s="981">
        <f t="shared" si="75"/>
        <v>190341400</v>
      </c>
      <c r="N1634" s="981">
        <f t="shared" si="76"/>
        <v>11668800</v>
      </c>
      <c r="O1634" s="981">
        <f t="shared" si="77"/>
        <v>202010200</v>
      </c>
      <c r="P1634" s="667"/>
      <c r="Q1634" s="667"/>
      <c r="R1634" s="667"/>
      <c r="S1634" s="667"/>
      <c r="T1634" s="667"/>
      <c r="U1634" s="667"/>
      <c r="V1634" s="667"/>
      <c r="W1634" s="667"/>
      <c r="X1634" s="667"/>
      <c r="Y1634" s="667"/>
      <c r="Z1634" s="667"/>
      <c r="AA1634" s="667"/>
      <c r="AB1634" s="667"/>
      <c r="AC1634" s="667"/>
      <c r="AD1634" s="667"/>
      <c r="AE1634" s="667"/>
      <c r="AF1634" s="667"/>
      <c r="AG1634" s="667"/>
      <c r="AH1634" s="667"/>
      <c r="AI1634" s="667"/>
      <c r="AJ1634" s="667"/>
    </row>
    <row r="1635" spans="1:162" s="668" customFormat="1" ht="24" customHeight="1">
      <c r="A1635" s="386"/>
      <c r="B1635" s="386"/>
      <c r="C1635" s="387" t="s">
        <v>595</v>
      </c>
      <c r="D1635" s="398" t="s">
        <v>1704</v>
      </c>
      <c r="E1635" s="381">
        <v>80553200</v>
      </c>
      <c r="F1635" s="381">
        <v>0</v>
      </c>
      <c r="G1635" s="417">
        <v>80553200</v>
      </c>
      <c r="H1635" s="667"/>
      <c r="I1635" s="708"/>
      <c r="J1635" s="708"/>
      <c r="K1635" s="709" t="s">
        <v>595</v>
      </c>
      <c r="L1635" s="595" t="s">
        <v>4326</v>
      </c>
      <c r="M1635" s="981">
        <f t="shared" si="75"/>
        <v>80553200</v>
      </c>
      <c r="N1635" s="981">
        <f t="shared" si="76"/>
        <v>0</v>
      </c>
      <c r="O1635" s="981">
        <f t="shared" si="77"/>
        <v>80553200</v>
      </c>
      <c r="P1635" s="667"/>
      <c r="Q1635" s="667"/>
      <c r="R1635" s="667"/>
      <c r="S1635" s="667"/>
      <c r="T1635" s="667"/>
      <c r="U1635" s="667"/>
      <c r="V1635" s="667"/>
      <c r="W1635" s="667"/>
      <c r="X1635" s="667"/>
      <c r="Y1635" s="667"/>
      <c r="Z1635" s="667"/>
      <c r="AA1635" s="667"/>
      <c r="AB1635" s="667"/>
      <c r="AC1635" s="667"/>
      <c r="AD1635" s="667"/>
      <c r="AE1635" s="667"/>
      <c r="AF1635" s="667"/>
      <c r="AG1635" s="667"/>
      <c r="AH1635" s="667"/>
      <c r="AI1635" s="667"/>
      <c r="AJ1635" s="667"/>
    </row>
    <row r="1636" spans="1:162" s="668" customFormat="1" ht="24" customHeight="1">
      <c r="A1636" s="386"/>
      <c r="B1636" s="386" t="s">
        <v>599</v>
      </c>
      <c r="C1636" s="387"/>
      <c r="D1636" s="398" t="s">
        <v>711</v>
      </c>
      <c r="E1636" s="381">
        <v>13545800</v>
      </c>
      <c r="F1636" s="381">
        <v>0</v>
      </c>
      <c r="G1636" s="417">
        <v>13545800</v>
      </c>
      <c r="H1636" s="667"/>
      <c r="I1636" s="708"/>
      <c r="J1636" s="708" t="s">
        <v>599</v>
      </c>
      <c r="K1636" s="709"/>
      <c r="L1636" s="595" t="s">
        <v>3426</v>
      </c>
      <c r="M1636" s="981">
        <f t="shared" si="75"/>
        <v>13545800</v>
      </c>
      <c r="N1636" s="981">
        <f t="shared" si="76"/>
        <v>0</v>
      </c>
      <c r="O1636" s="981">
        <f t="shared" si="77"/>
        <v>13545800</v>
      </c>
      <c r="P1636" s="667"/>
      <c r="Q1636" s="667"/>
      <c r="R1636" s="667"/>
      <c r="S1636" s="667"/>
      <c r="T1636" s="667"/>
      <c r="U1636" s="667"/>
      <c r="V1636" s="667"/>
      <c r="W1636" s="667"/>
      <c r="X1636" s="667"/>
      <c r="Y1636" s="667"/>
      <c r="Z1636" s="667"/>
      <c r="AA1636" s="667"/>
      <c r="AB1636" s="667"/>
      <c r="AC1636" s="667"/>
      <c r="AD1636" s="667"/>
      <c r="AE1636" s="667"/>
      <c r="AF1636" s="667"/>
      <c r="AG1636" s="667"/>
      <c r="AH1636" s="667"/>
      <c r="AI1636" s="667"/>
      <c r="AJ1636" s="667"/>
    </row>
    <row r="1637" spans="1:162" s="668" customFormat="1" ht="24" customHeight="1">
      <c r="A1637" s="386"/>
      <c r="B1637" s="386"/>
      <c r="C1637" s="387" t="s">
        <v>592</v>
      </c>
      <c r="D1637" s="398" t="s">
        <v>745</v>
      </c>
      <c r="E1637" s="381">
        <v>13545800</v>
      </c>
      <c r="F1637" s="381">
        <v>0</v>
      </c>
      <c r="G1637" s="417">
        <v>13545800</v>
      </c>
      <c r="H1637" s="667"/>
      <c r="I1637" s="708"/>
      <c r="J1637" s="708"/>
      <c r="K1637" s="709" t="s">
        <v>592</v>
      </c>
      <c r="L1637" s="595" t="s">
        <v>3427</v>
      </c>
      <c r="M1637" s="981">
        <f t="shared" si="75"/>
        <v>13545800</v>
      </c>
      <c r="N1637" s="981">
        <f t="shared" si="76"/>
        <v>0</v>
      </c>
      <c r="O1637" s="981">
        <f t="shared" si="77"/>
        <v>13545800</v>
      </c>
      <c r="P1637" s="667"/>
      <c r="Q1637" s="667"/>
      <c r="R1637" s="667"/>
      <c r="S1637" s="667"/>
      <c r="T1637" s="667"/>
      <c r="U1637" s="667"/>
      <c r="V1637" s="667"/>
      <c r="W1637" s="667"/>
      <c r="X1637" s="667"/>
      <c r="Y1637" s="667"/>
      <c r="Z1637" s="667"/>
      <c r="AA1637" s="667"/>
      <c r="AB1637" s="667"/>
      <c r="AC1637" s="667"/>
      <c r="AD1637" s="667"/>
      <c r="AE1637" s="667"/>
      <c r="AF1637" s="667"/>
      <c r="AG1637" s="667"/>
      <c r="AH1637" s="667"/>
      <c r="AI1637" s="667"/>
      <c r="AJ1637" s="667"/>
    </row>
    <row r="1638" spans="1:162" s="672" customFormat="1" ht="24" customHeight="1">
      <c r="A1638" s="386"/>
      <c r="B1638" s="386" t="s">
        <v>603</v>
      </c>
      <c r="C1638" s="387"/>
      <c r="D1638" s="398" t="s">
        <v>1707</v>
      </c>
      <c r="E1638" s="381">
        <v>78701200</v>
      </c>
      <c r="F1638" s="381">
        <v>8331200.0000000009</v>
      </c>
      <c r="G1638" s="419">
        <v>87032400</v>
      </c>
      <c r="H1638" s="667"/>
      <c r="I1638" s="708"/>
      <c r="J1638" s="708" t="s">
        <v>603</v>
      </c>
      <c r="K1638" s="709"/>
      <c r="L1638" s="595" t="s">
        <v>4433</v>
      </c>
      <c r="M1638" s="981">
        <f t="shared" si="75"/>
        <v>78701200</v>
      </c>
      <c r="N1638" s="981">
        <f t="shared" si="76"/>
        <v>8331200.0000000009</v>
      </c>
      <c r="O1638" s="981">
        <f t="shared" si="77"/>
        <v>87032400</v>
      </c>
      <c r="P1638" s="667"/>
      <c r="Q1638" s="667"/>
      <c r="R1638" s="667"/>
      <c r="S1638" s="667"/>
      <c r="T1638" s="667"/>
      <c r="U1638" s="667"/>
      <c r="V1638" s="667"/>
      <c r="W1638" s="667"/>
      <c r="X1638" s="667"/>
      <c r="Y1638" s="667"/>
      <c r="Z1638" s="667"/>
      <c r="AA1638" s="667"/>
      <c r="AB1638" s="667"/>
      <c r="AC1638" s="667"/>
      <c r="AD1638" s="667"/>
      <c r="AE1638" s="667"/>
      <c r="AF1638" s="667"/>
      <c r="AG1638" s="667"/>
      <c r="AH1638" s="667"/>
      <c r="AI1638" s="667"/>
      <c r="AJ1638" s="667"/>
      <c r="AK1638" s="668"/>
      <c r="AL1638" s="668"/>
      <c r="AM1638" s="668"/>
      <c r="AN1638" s="668"/>
      <c r="AO1638" s="668"/>
      <c r="AP1638" s="668"/>
      <c r="AQ1638" s="668"/>
      <c r="AR1638" s="668"/>
      <c r="AS1638" s="668"/>
      <c r="AT1638" s="668"/>
      <c r="AU1638" s="668"/>
      <c r="AV1638" s="668"/>
      <c r="AW1638" s="668"/>
      <c r="AX1638" s="668"/>
      <c r="AY1638" s="668"/>
      <c r="AZ1638" s="668"/>
      <c r="BA1638" s="668"/>
      <c r="BB1638" s="668"/>
      <c r="BC1638" s="668"/>
      <c r="BD1638" s="668"/>
      <c r="BE1638" s="668"/>
      <c r="BF1638" s="668"/>
      <c r="BG1638" s="668"/>
      <c r="BH1638" s="668"/>
      <c r="BI1638" s="668"/>
      <c r="BJ1638" s="668"/>
      <c r="BK1638" s="668"/>
      <c r="BL1638" s="668"/>
      <c r="BM1638" s="668"/>
      <c r="BN1638" s="668"/>
      <c r="BO1638" s="668"/>
      <c r="BP1638" s="668"/>
      <c r="BQ1638" s="668"/>
      <c r="BR1638" s="668"/>
      <c r="BS1638" s="668"/>
      <c r="BT1638" s="668"/>
      <c r="BU1638" s="668"/>
      <c r="BV1638" s="668"/>
      <c r="BW1638" s="668"/>
      <c r="BX1638" s="668"/>
      <c r="BY1638" s="668"/>
      <c r="BZ1638" s="668"/>
      <c r="CA1638" s="668"/>
      <c r="CB1638" s="668"/>
      <c r="CC1638" s="668"/>
      <c r="CD1638" s="668"/>
      <c r="CE1638" s="668"/>
      <c r="CF1638" s="668"/>
      <c r="CG1638" s="668"/>
      <c r="CH1638" s="668"/>
      <c r="CI1638" s="668"/>
      <c r="CJ1638" s="668"/>
      <c r="CK1638" s="668"/>
      <c r="CL1638" s="668"/>
      <c r="CM1638" s="668"/>
      <c r="CN1638" s="668"/>
      <c r="CO1638" s="668"/>
      <c r="CP1638" s="668"/>
      <c r="CQ1638" s="668"/>
      <c r="CR1638" s="668"/>
      <c r="CS1638" s="668"/>
      <c r="CT1638" s="668"/>
      <c r="CU1638" s="668"/>
      <c r="CV1638" s="668"/>
      <c r="CW1638" s="668"/>
      <c r="CX1638" s="668"/>
      <c r="CY1638" s="668"/>
      <c r="CZ1638" s="668"/>
      <c r="DA1638" s="668"/>
      <c r="DB1638" s="668"/>
      <c r="DC1638" s="668"/>
      <c r="DD1638" s="668"/>
      <c r="DE1638" s="668"/>
      <c r="DF1638" s="668"/>
      <c r="DG1638" s="668"/>
      <c r="DH1638" s="668"/>
      <c r="DI1638" s="668"/>
      <c r="DJ1638" s="668"/>
      <c r="DK1638" s="668"/>
      <c r="DL1638" s="668"/>
      <c r="DM1638" s="668"/>
      <c r="DN1638" s="668"/>
      <c r="DO1638" s="668"/>
      <c r="DP1638" s="668"/>
      <c r="DQ1638" s="668"/>
      <c r="DR1638" s="668"/>
      <c r="DS1638" s="668"/>
      <c r="DT1638" s="668"/>
      <c r="DU1638" s="668"/>
      <c r="DV1638" s="668"/>
      <c r="DW1638" s="668"/>
      <c r="DX1638" s="668"/>
      <c r="DY1638" s="668"/>
      <c r="DZ1638" s="668"/>
      <c r="EA1638" s="668"/>
      <c r="EB1638" s="668"/>
      <c r="EC1638" s="668"/>
      <c r="ED1638" s="668"/>
      <c r="EE1638" s="668"/>
      <c r="EF1638" s="668"/>
      <c r="EG1638" s="668"/>
      <c r="EH1638" s="668"/>
      <c r="EI1638" s="668"/>
      <c r="EJ1638" s="668"/>
      <c r="EK1638" s="668"/>
      <c r="EL1638" s="668"/>
      <c r="EM1638" s="668"/>
      <c r="EN1638" s="668"/>
      <c r="EO1638" s="668"/>
      <c r="EP1638" s="668"/>
      <c r="EQ1638" s="668"/>
      <c r="ER1638" s="668"/>
      <c r="ES1638" s="668"/>
      <c r="ET1638" s="668"/>
      <c r="EU1638" s="668"/>
      <c r="EV1638" s="668"/>
      <c r="EW1638" s="668"/>
      <c r="EX1638" s="668"/>
      <c r="EY1638" s="668"/>
      <c r="EZ1638" s="668"/>
      <c r="FA1638" s="668"/>
      <c r="FB1638" s="668"/>
      <c r="FC1638" s="668"/>
      <c r="FD1638" s="668"/>
      <c r="FE1638" s="668"/>
      <c r="FF1638" s="668"/>
    </row>
    <row r="1639" spans="1:162" s="668" customFormat="1" ht="24" customHeight="1">
      <c r="A1639" s="396"/>
      <c r="B1639" s="396"/>
      <c r="C1639" s="397" t="s">
        <v>592</v>
      </c>
      <c r="D1639" s="400" t="s">
        <v>1400</v>
      </c>
      <c r="E1639" s="392">
        <v>6292100</v>
      </c>
      <c r="F1639" s="392">
        <v>0</v>
      </c>
      <c r="G1639" s="417">
        <v>6292100</v>
      </c>
      <c r="H1639" s="667"/>
      <c r="I1639" s="712"/>
      <c r="J1639" s="712"/>
      <c r="K1639" s="713" t="s">
        <v>592</v>
      </c>
      <c r="L1639" s="597" t="s">
        <v>4330</v>
      </c>
      <c r="M1639" s="981">
        <f t="shared" si="75"/>
        <v>6292100</v>
      </c>
      <c r="N1639" s="981">
        <f t="shared" si="76"/>
        <v>0</v>
      </c>
      <c r="O1639" s="981">
        <f t="shared" si="77"/>
        <v>6292100</v>
      </c>
      <c r="P1639" s="667"/>
      <c r="Q1639" s="667"/>
      <c r="R1639" s="667"/>
      <c r="S1639" s="667"/>
      <c r="T1639" s="667"/>
      <c r="U1639" s="667"/>
      <c r="V1639" s="667"/>
      <c r="W1639" s="667"/>
      <c r="X1639" s="667"/>
      <c r="Y1639" s="667"/>
      <c r="Z1639" s="667"/>
      <c r="AA1639" s="667"/>
      <c r="AB1639" s="667"/>
      <c r="AC1639" s="667"/>
      <c r="AD1639" s="667"/>
      <c r="AE1639" s="667"/>
      <c r="AF1639" s="667"/>
      <c r="AG1639" s="667"/>
      <c r="AH1639" s="667"/>
      <c r="AI1639" s="667"/>
      <c r="AJ1639" s="667"/>
    </row>
    <row r="1640" spans="1:162" s="668" customFormat="1" ht="24" customHeight="1">
      <c r="A1640" s="386"/>
      <c r="B1640" s="386"/>
      <c r="C1640" s="387" t="s">
        <v>595</v>
      </c>
      <c r="D1640" s="398" t="s">
        <v>1708</v>
      </c>
      <c r="E1640" s="381">
        <v>72409100</v>
      </c>
      <c r="F1640" s="381">
        <v>8331200.0000000009</v>
      </c>
      <c r="G1640" s="417">
        <v>80740300</v>
      </c>
      <c r="H1640" s="667"/>
      <c r="I1640" s="708"/>
      <c r="J1640" s="708"/>
      <c r="K1640" s="709" t="s">
        <v>595</v>
      </c>
      <c r="L1640" s="595" t="s">
        <v>4331</v>
      </c>
      <c r="M1640" s="981">
        <f t="shared" si="75"/>
        <v>72409100</v>
      </c>
      <c r="N1640" s="981">
        <f t="shared" si="76"/>
        <v>8331200.0000000009</v>
      </c>
      <c r="O1640" s="981">
        <f t="shared" si="77"/>
        <v>80740300</v>
      </c>
      <c r="P1640" s="667"/>
      <c r="Q1640" s="667"/>
      <c r="R1640" s="667"/>
      <c r="S1640" s="667"/>
      <c r="T1640" s="667"/>
      <c r="U1640" s="667"/>
      <c r="V1640" s="667"/>
      <c r="W1640" s="667"/>
      <c r="X1640" s="667"/>
      <c r="Y1640" s="667"/>
      <c r="Z1640" s="667"/>
      <c r="AA1640" s="667"/>
      <c r="AB1640" s="667"/>
      <c r="AC1640" s="667"/>
      <c r="AD1640" s="667"/>
      <c r="AE1640" s="667"/>
      <c r="AF1640" s="667"/>
      <c r="AG1640" s="667"/>
      <c r="AH1640" s="667"/>
      <c r="AI1640" s="667"/>
      <c r="AJ1640" s="667"/>
    </row>
    <row r="1641" spans="1:162" s="678" customFormat="1" ht="24" customHeight="1" thickBot="1">
      <c r="A1641" s="394" t="s">
        <v>1837</v>
      </c>
      <c r="B1641" s="394"/>
      <c r="C1641" s="395"/>
      <c r="D1641" s="399" t="s">
        <v>1838</v>
      </c>
      <c r="E1641" s="393">
        <v>435300000</v>
      </c>
      <c r="F1641" s="393">
        <v>5900000</v>
      </c>
      <c r="G1641" s="439">
        <v>441200000</v>
      </c>
      <c r="H1641" s="667"/>
      <c r="I1641" s="710" t="s">
        <v>1837</v>
      </c>
      <c r="J1641" s="710"/>
      <c r="K1641" s="711"/>
      <c r="L1641" s="596" t="s">
        <v>4435</v>
      </c>
      <c r="M1641" s="980">
        <f t="shared" si="75"/>
        <v>435300000</v>
      </c>
      <c r="N1641" s="980">
        <f t="shared" si="76"/>
        <v>5900000</v>
      </c>
      <c r="O1641" s="980">
        <f t="shared" si="77"/>
        <v>441200000</v>
      </c>
      <c r="P1641" s="667"/>
      <c r="Q1641" s="667"/>
      <c r="R1641" s="667"/>
      <c r="S1641" s="667"/>
      <c r="T1641" s="667"/>
      <c r="U1641" s="667"/>
      <c r="V1641" s="667"/>
      <c r="W1641" s="667"/>
      <c r="X1641" s="667"/>
      <c r="Y1641" s="667"/>
      <c r="Z1641" s="667"/>
      <c r="AA1641" s="667"/>
      <c r="AB1641" s="667"/>
      <c r="AC1641" s="667"/>
      <c r="AD1641" s="667"/>
      <c r="AE1641" s="667"/>
      <c r="AF1641" s="667"/>
      <c r="AG1641" s="667"/>
      <c r="AH1641" s="667"/>
      <c r="AI1641" s="667"/>
      <c r="AJ1641" s="667"/>
      <c r="AK1641" s="668"/>
      <c r="AL1641" s="668"/>
      <c r="AM1641" s="668"/>
      <c r="AN1641" s="668"/>
      <c r="AO1641" s="668"/>
      <c r="AP1641" s="668"/>
      <c r="AQ1641" s="668"/>
      <c r="AR1641" s="668"/>
      <c r="AS1641" s="668"/>
      <c r="AT1641" s="668"/>
      <c r="AU1641" s="668"/>
      <c r="AV1641" s="668"/>
      <c r="AW1641" s="668"/>
      <c r="AX1641" s="668"/>
      <c r="AY1641" s="668"/>
      <c r="AZ1641" s="668"/>
      <c r="BA1641" s="668"/>
      <c r="BB1641" s="668"/>
      <c r="BC1641" s="668"/>
      <c r="BD1641" s="668"/>
      <c r="BE1641" s="668"/>
      <c r="BF1641" s="668"/>
      <c r="BG1641" s="668"/>
      <c r="BH1641" s="668"/>
      <c r="BI1641" s="668"/>
      <c r="BJ1641" s="668"/>
      <c r="BK1641" s="668"/>
      <c r="BL1641" s="668"/>
      <c r="BM1641" s="668"/>
      <c r="BN1641" s="668"/>
      <c r="BO1641" s="668"/>
      <c r="BP1641" s="668"/>
      <c r="BQ1641" s="668"/>
      <c r="BR1641" s="668"/>
      <c r="BS1641" s="668"/>
      <c r="BT1641" s="668"/>
      <c r="BU1641" s="668"/>
      <c r="BV1641" s="668"/>
      <c r="BW1641" s="668"/>
      <c r="BX1641" s="668"/>
      <c r="BY1641" s="668"/>
      <c r="BZ1641" s="668"/>
      <c r="CA1641" s="668"/>
      <c r="CB1641" s="668"/>
      <c r="CC1641" s="668"/>
      <c r="CD1641" s="668"/>
      <c r="CE1641" s="668"/>
      <c r="CF1641" s="668"/>
      <c r="CG1641" s="668"/>
      <c r="CH1641" s="668"/>
      <c r="CI1641" s="668"/>
      <c r="CJ1641" s="668"/>
      <c r="CK1641" s="668"/>
      <c r="CL1641" s="668"/>
      <c r="CM1641" s="668"/>
      <c r="CN1641" s="668"/>
      <c r="CO1641" s="668"/>
      <c r="CP1641" s="668"/>
      <c r="CQ1641" s="668"/>
      <c r="CR1641" s="668"/>
      <c r="CS1641" s="668"/>
      <c r="CT1641" s="668"/>
      <c r="CU1641" s="668"/>
      <c r="CV1641" s="668"/>
      <c r="CW1641" s="668"/>
      <c r="CX1641" s="668"/>
      <c r="CY1641" s="668"/>
      <c r="CZ1641" s="668"/>
      <c r="DA1641" s="668"/>
      <c r="DB1641" s="668"/>
      <c r="DC1641" s="668"/>
      <c r="DD1641" s="668"/>
      <c r="DE1641" s="668"/>
      <c r="DF1641" s="668"/>
      <c r="DG1641" s="668"/>
      <c r="DH1641" s="668"/>
      <c r="DI1641" s="668"/>
      <c r="DJ1641" s="668"/>
      <c r="DK1641" s="668"/>
      <c r="DL1641" s="668"/>
      <c r="DM1641" s="668"/>
      <c r="DN1641" s="668"/>
      <c r="DO1641" s="668"/>
      <c r="DP1641" s="668"/>
      <c r="DQ1641" s="668"/>
      <c r="DR1641" s="668"/>
      <c r="DS1641" s="668"/>
      <c r="DT1641" s="668"/>
      <c r="DU1641" s="668"/>
      <c r="DV1641" s="668"/>
      <c r="DW1641" s="668"/>
      <c r="DX1641" s="668"/>
      <c r="DY1641" s="668"/>
      <c r="DZ1641" s="668"/>
      <c r="EA1641" s="668"/>
      <c r="EB1641" s="668"/>
      <c r="EC1641" s="668"/>
      <c r="ED1641" s="668"/>
      <c r="EE1641" s="668"/>
      <c r="EF1641" s="668"/>
      <c r="EG1641" s="668"/>
      <c r="EH1641" s="668"/>
      <c r="EI1641" s="668"/>
      <c r="EJ1641" s="668"/>
      <c r="EK1641" s="668"/>
      <c r="EL1641" s="668"/>
      <c r="EM1641" s="668"/>
      <c r="EN1641" s="668"/>
      <c r="EO1641" s="668"/>
      <c r="EP1641" s="668"/>
      <c r="EQ1641" s="668"/>
      <c r="ER1641" s="668"/>
      <c r="ES1641" s="668"/>
      <c r="ET1641" s="668"/>
      <c r="EU1641" s="668"/>
      <c r="EV1641" s="668"/>
      <c r="EW1641" s="668"/>
      <c r="EX1641" s="668"/>
      <c r="EY1641" s="668"/>
      <c r="EZ1641" s="668"/>
      <c r="FA1641" s="668"/>
      <c r="FB1641" s="668"/>
      <c r="FC1641" s="668"/>
      <c r="FD1641" s="668"/>
      <c r="FE1641" s="668"/>
      <c r="FF1641" s="668"/>
    </row>
    <row r="1642" spans="1:162" s="668" customFormat="1" ht="24" customHeight="1" thickTop="1">
      <c r="A1642" s="396"/>
      <c r="B1642" s="396" t="s">
        <v>592</v>
      </c>
      <c r="C1642" s="397"/>
      <c r="D1642" s="400" t="s">
        <v>593</v>
      </c>
      <c r="E1642" s="392">
        <v>174083200</v>
      </c>
      <c r="F1642" s="392">
        <v>0</v>
      </c>
      <c r="G1642" s="417">
        <v>174083200</v>
      </c>
      <c r="H1642" s="667"/>
      <c r="I1642" s="712"/>
      <c r="J1642" s="712" t="s">
        <v>592</v>
      </c>
      <c r="K1642" s="713"/>
      <c r="L1642" s="585" t="s">
        <v>3339</v>
      </c>
      <c r="M1642" s="981">
        <f t="shared" si="75"/>
        <v>174083200</v>
      </c>
      <c r="N1642" s="981">
        <f t="shared" si="76"/>
        <v>0</v>
      </c>
      <c r="O1642" s="981">
        <f t="shared" si="77"/>
        <v>174083200</v>
      </c>
      <c r="P1642" s="667"/>
      <c r="Q1642" s="667"/>
      <c r="R1642" s="667"/>
      <c r="S1642" s="667"/>
      <c r="T1642" s="667"/>
      <c r="U1642" s="667"/>
      <c r="V1642" s="667"/>
      <c r="W1642" s="667"/>
      <c r="X1642" s="667"/>
      <c r="Y1642" s="667"/>
      <c r="Z1642" s="667"/>
      <c r="AA1642" s="667"/>
      <c r="AB1642" s="667"/>
      <c r="AC1642" s="667"/>
      <c r="AD1642" s="667"/>
      <c r="AE1642" s="667"/>
      <c r="AF1642" s="667"/>
      <c r="AG1642" s="667"/>
      <c r="AH1642" s="667"/>
      <c r="AI1642" s="667"/>
      <c r="AJ1642" s="667"/>
    </row>
    <row r="1643" spans="1:162" s="668" customFormat="1" ht="24" customHeight="1">
      <c r="A1643" s="386"/>
      <c r="B1643" s="386"/>
      <c r="C1643" s="387" t="s">
        <v>592</v>
      </c>
      <c r="D1643" s="398" t="s">
        <v>594</v>
      </c>
      <c r="E1643" s="381">
        <v>174083200</v>
      </c>
      <c r="F1643" s="381">
        <v>0</v>
      </c>
      <c r="G1643" s="417">
        <v>174083200</v>
      </c>
      <c r="H1643" s="667"/>
      <c r="I1643" s="708"/>
      <c r="J1643" s="708"/>
      <c r="K1643" s="709" t="s">
        <v>592</v>
      </c>
      <c r="L1643" s="595" t="s">
        <v>3327</v>
      </c>
      <c r="M1643" s="981">
        <f t="shared" si="75"/>
        <v>174083200</v>
      </c>
      <c r="N1643" s="981">
        <f t="shared" si="76"/>
        <v>0</v>
      </c>
      <c r="O1643" s="981">
        <f t="shared" si="77"/>
        <v>174083200</v>
      </c>
      <c r="P1643" s="667"/>
      <c r="Q1643" s="667"/>
      <c r="R1643" s="667"/>
      <c r="S1643" s="667"/>
      <c r="T1643" s="667"/>
      <c r="U1643" s="667"/>
      <c r="V1643" s="667"/>
      <c r="W1643" s="667"/>
      <c r="X1643" s="667"/>
      <c r="Y1643" s="667"/>
      <c r="Z1643" s="667"/>
      <c r="AA1643" s="667"/>
      <c r="AB1643" s="667"/>
      <c r="AC1643" s="667"/>
      <c r="AD1643" s="667"/>
      <c r="AE1643" s="667"/>
      <c r="AF1643" s="667"/>
      <c r="AG1643" s="667"/>
      <c r="AH1643" s="667"/>
      <c r="AI1643" s="667"/>
      <c r="AJ1643" s="667"/>
    </row>
    <row r="1644" spans="1:162" s="668" customFormat="1" ht="24" customHeight="1">
      <c r="A1644" s="386"/>
      <c r="B1644" s="386" t="s">
        <v>595</v>
      </c>
      <c r="C1644" s="387"/>
      <c r="D1644" s="398" t="s">
        <v>1031</v>
      </c>
      <c r="E1644" s="381">
        <v>237289400</v>
      </c>
      <c r="F1644" s="381">
        <v>5900000</v>
      </c>
      <c r="G1644" s="417">
        <v>243189400</v>
      </c>
      <c r="H1644" s="667"/>
      <c r="I1644" s="708"/>
      <c r="J1644" s="708" t="s">
        <v>595</v>
      </c>
      <c r="K1644" s="709"/>
      <c r="L1644" s="595" t="s">
        <v>4353</v>
      </c>
      <c r="M1644" s="981">
        <f t="shared" si="75"/>
        <v>237289400</v>
      </c>
      <c r="N1644" s="981">
        <f t="shared" si="76"/>
        <v>5900000</v>
      </c>
      <c r="O1644" s="981">
        <f t="shared" si="77"/>
        <v>243189400</v>
      </c>
      <c r="P1644" s="667"/>
      <c r="Q1644" s="667"/>
      <c r="R1644" s="667"/>
      <c r="S1644" s="667"/>
      <c r="T1644" s="667"/>
      <c r="U1644" s="667"/>
      <c r="V1644" s="667"/>
      <c r="W1644" s="667"/>
      <c r="X1644" s="667"/>
      <c r="Y1644" s="667"/>
      <c r="Z1644" s="667"/>
      <c r="AA1644" s="667"/>
      <c r="AB1644" s="667"/>
      <c r="AC1644" s="667"/>
      <c r="AD1644" s="667"/>
      <c r="AE1644" s="667"/>
      <c r="AF1644" s="667"/>
      <c r="AG1644" s="667"/>
      <c r="AH1644" s="667"/>
      <c r="AI1644" s="667"/>
      <c r="AJ1644" s="667"/>
    </row>
    <row r="1645" spans="1:162" s="668" customFormat="1" ht="24" customHeight="1">
      <c r="A1645" s="386"/>
      <c r="B1645" s="386"/>
      <c r="C1645" s="387" t="s">
        <v>592</v>
      </c>
      <c r="D1645" s="398" t="s">
        <v>1032</v>
      </c>
      <c r="E1645" s="381">
        <v>202039400</v>
      </c>
      <c r="F1645" s="381">
        <v>5900000</v>
      </c>
      <c r="G1645" s="417">
        <v>207939400</v>
      </c>
      <c r="H1645" s="667"/>
      <c r="I1645" s="708"/>
      <c r="J1645" s="708"/>
      <c r="K1645" s="709" t="s">
        <v>592</v>
      </c>
      <c r="L1645" s="595" t="s">
        <v>4325</v>
      </c>
      <c r="M1645" s="981">
        <f t="shared" si="75"/>
        <v>202039400</v>
      </c>
      <c r="N1645" s="981">
        <f t="shared" si="76"/>
        <v>5900000</v>
      </c>
      <c r="O1645" s="981">
        <f t="shared" si="77"/>
        <v>207939400</v>
      </c>
      <c r="P1645" s="667"/>
      <c r="Q1645" s="667"/>
      <c r="R1645" s="667"/>
      <c r="S1645" s="667"/>
      <c r="T1645" s="667"/>
      <c r="U1645" s="667"/>
      <c r="V1645" s="667"/>
      <c r="W1645" s="667"/>
      <c r="X1645" s="667"/>
      <c r="Y1645" s="667"/>
      <c r="Z1645" s="667"/>
      <c r="AA1645" s="667"/>
      <c r="AB1645" s="667"/>
      <c r="AC1645" s="667"/>
      <c r="AD1645" s="667"/>
      <c r="AE1645" s="667"/>
      <c r="AF1645" s="667"/>
      <c r="AG1645" s="667"/>
      <c r="AH1645" s="667"/>
      <c r="AI1645" s="667"/>
      <c r="AJ1645" s="667"/>
    </row>
    <row r="1646" spans="1:162" s="668" customFormat="1" ht="24" customHeight="1">
      <c r="A1646" s="386"/>
      <c r="B1646" s="386"/>
      <c r="C1646" s="387" t="s">
        <v>595</v>
      </c>
      <c r="D1646" s="398" t="s">
        <v>1704</v>
      </c>
      <c r="E1646" s="381">
        <v>35250000</v>
      </c>
      <c r="F1646" s="381">
        <v>0</v>
      </c>
      <c r="G1646" s="417">
        <v>35250000</v>
      </c>
      <c r="H1646" s="667"/>
      <c r="I1646" s="708"/>
      <c r="J1646" s="708"/>
      <c r="K1646" s="709" t="s">
        <v>595</v>
      </c>
      <c r="L1646" s="595" t="s">
        <v>4326</v>
      </c>
      <c r="M1646" s="981">
        <f t="shared" si="75"/>
        <v>35250000</v>
      </c>
      <c r="N1646" s="981">
        <f t="shared" si="76"/>
        <v>0</v>
      </c>
      <c r="O1646" s="981">
        <f t="shared" si="77"/>
        <v>35250000</v>
      </c>
      <c r="P1646" s="667"/>
      <c r="Q1646" s="667"/>
      <c r="R1646" s="667"/>
      <c r="S1646" s="667"/>
      <c r="T1646" s="667"/>
      <c r="U1646" s="667"/>
      <c r="V1646" s="667"/>
      <c r="W1646" s="667"/>
      <c r="X1646" s="667"/>
      <c r="Y1646" s="667"/>
      <c r="Z1646" s="667"/>
      <c r="AA1646" s="667"/>
      <c r="AB1646" s="667"/>
      <c r="AC1646" s="667"/>
      <c r="AD1646" s="667"/>
      <c r="AE1646" s="667"/>
      <c r="AF1646" s="667"/>
      <c r="AG1646" s="667"/>
      <c r="AH1646" s="667"/>
      <c r="AI1646" s="667"/>
      <c r="AJ1646" s="667"/>
    </row>
    <row r="1647" spans="1:162" s="668" customFormat="1" ht="24" customHeight="1">
      <c r="A1647" s="386"/>
      <c r="B1647" s="386" t="s">
        <v>599</v>
      </c>
      <c r="C1647" s="387"/>
      <c r="D1647" s="398" t="s">
        <v>711</v>
      </c>
      <c r="E1647" s="381">
        <v>18610200</v>
      </c>
      <c r="F1647" s="381">
        <v>0</v>
      </c>
      <c r="G1647" s="417">
        <v>18610200</v>
      </c>
      <c r="H1647" s="667"/>
      <c r="I1647" s="708"/>
      <c r="J1647" s="708" t="s">
        <v>599</v>
      </c>
      <c r="K1647" s="709"/>
      <c r="L1647" s="595" t="s">
        <v>3426</v>
      </c>
      <c r="M1647" s="981">
        <f t="shared" si="75"/>
        <v>18610200</v>
      </c>
      <c r="N1647" s="981">
        <f t="shared" si="76"/>
        <v>0</v>
      </c>
      <c r="O1647" s="981">
        <f t="shared" si="77"/>
        <v>18610200</v>
      </c>
      <c r="P1647" s="667"/>
      <c r="Q1647" s="667"/>
      <c r="R1647" s="667"/>
      <c r="S1647" s="667"/>
      <c r="T1647" s="667"/>
      <c r="U1647" s="667"/>
      <c r="V1647" s="667"/>
      <c r="W1647" s="667"/>
      <c r="X1647" s="667"/>
      <c r="Y1647" s="667"/>
      <c r="Z1647" s="667"/>
      <c r="AA1647" s="667"/>
      <c r="AB1647" s="667"/>
      <c r="AC1647" s="667"/>
      <c r="AD1647" s="667"/>
      <c r="AE1647" s="667"/>
      <c r="AF1647" s="667"/>
      <c r="AG1647" s="667"/>
      <c r="AH1647" s="667"/>
      <c r="AI1647" s="667"/>
      <c r="AJ1647" s="667"/>
    </row>
    <row r="1648" spans="1:162" s="668" customFormat="1" ht="24" customHeight="1">
      <c r="A1648" s="386"/>
      <c r="B1648" s="386"/>
      <c r="C1648" s="387" t="s">
        <v>592</v>
      </c>
      <c r="D1648" s="398" t="s">
        <v>745</v>
      </c>
      <c r="E1648" s="381">
        <v>12228800</v>
      </c>
      <c r="F1648" s="381">
        <v>0</v>
      </c>
      <c r="G1648" s="417">
        <v>12228800</v>
      </c>
      <c r="H1648" s="667"/>
      <c r="I1648" s="708"/>
      <c r="J1648" s="708"/>
      <c r="K1648" s="709" t="s">
        <v>592</v>
      </c>
      <c r="L1648" s="595" t="s">
        <v>3427</v>
      </c>
      <c r="M1648" s="981">
        <f t="shared" si="75"/>
        <v>12228800</v>
      </c>
      <c r="N1648" s="981">
        <f t="shared" si="76"/>
        <v>0</v>
      </c>
      <c r="O1648" s="981">
        <f t="shared" si="77"/>
        <v>12228800</v>
      </c>
      <c r="P1648" s="667"/>
      <c r="Q1648" s="667"/>
      <c r="R1648" s="667"/>
      <c r="S1648" s="667"/>
      <c r="T1648" s="667"/>
      <c r="U1648" s="667"/>
      <c r="V1648" s="667"/>
      <c r="W1648" s="667"/>
      <c r="X1648" s="667"/>
      <c r="Y1648" s="667"/>
      <c r="Z1648" s="667"/>
      <c r="AA1648" s="667"/>
      <c r="AB1648" s="667"/>
      <c r="AC1648" s="667"/>
      <c r="AD1648" s="667"/>
      <c r="AE1648" s="667"/>
      <c r="AF1648" s="667"/>
      <c r="AG1648" s="667"/>
      <c r="AH1648" s="667"/>
      <c r="AI1648" s="667"/>
      <c r="AJ1648" s="667"/>
    </row>
    <row r="1649" spans="1:162" s="672" customFormat="1" ht="24" customHeight="1">
      <c r="A1649" s="386"/>
      <c r="B1649" s="386"/>
      <c r="C1649" s="387" t="s">
        <v>595</v>
      </c>
      <c r="D1649" s="398" t="s">
        <v>1839</v>
      </c>
      <c r="E1649" s="381">
        <v>3249300</v>
      </c>
      <c r="F1649" s="381">
        <v>0</v>
      </c>
      <c r="G1649" s="419">
        <v>3249300</v>
      </c>
      <c r="H1649" s="667"/>
      <c r="I1649" s="708"/>
      <c r="J1649" s="708"/>
      <c r="K1649" s="709" t="s">
        <v>595</v>
      </c>
      <c r="L1649" s="595" t="s">
        <v>4436</v>
      </c>
      <c r="M1649" s="981">
        <f t="shared" si="75"/>
        <v>3249300</v>
      </c>
      <c r="N1649" s="981">
        <f t="shared" si="76"/>
        <v>0</v>
      </c>
      <c r="O1649" s="981">
        <f t="shared" si="77"/>
        <v>3249300</v>
      </c>
      <c r="P1649" s="667"/>
      <c r="Q1649" s="667"/>
      <c r="R1649" s="667"/>
      <c r="S1649" s="667"/>
      <c r="T1649" s="667"/>
      <c r="U1649" s="667"/>
      <c r="V1649" s="667"/>
      <c r="W1649" s="667"/>
      <c r="X1649" s="667"/>
      <c r="Y1649" s="667"/>
      <c r="Z1649" s="667"/>
      <c r="AA1649" s="667"/>
      <c r="AB1649" s="667"/>
      <c r="AC1649" s="667"/>
      <c r="AD1649" s="667"/>
      <c r="AE1649" s="667"/>
      <c r="AF1649" s="667"/>
      <c r="AG1649" s="667"/>
      <c r="AH1649" s="667"/>
      <c r="AI1649" s="667"/>
      <c r="AJ1649" s="667"/>
      <c r="AK1649" s="668"/>
      <c r="AL1649" s="668"/>
      <c r="AM1649" s="668"/>
      <c r="AN1649" s="668"/>
      <c r="AO1649" s="668"/>
      <c r="AP1649" s="668"/>
      <c r="AQ1649" s="668"/>
      <c r="AR1649" s="668"/>
      <c r="AS1649" s="668"/>
      <c r="AT1649" s="668"/>
      <c r="AU1649" s="668"/>
      <c r="AV1649" s="668"/>
      <c r="AW1649" s="668"/>
      <c r="AX1649" s="668"/>
      <c r="AY1649" s="668"/>
      <c r="AZ1649" s="668"/>
      <c r="BA1649" s="668"/>
      <c r="BB1649" s="668"/>
      <c r="BC1649" s="668"/>
      <c r="BD1649" s="668"/>
      <c r="BE1649" s="668"/>
      <c r="BF1649" s="668"/>
      <c r="BG1649" s="668"/>
      <c r="BH1649" s="668"/>
      <c r="BI1649" s="668"/>
      <c r="BJ1649" s="668"/>
      <c r="BK1649" s="668"/>
      <c r="BL1649" s="668"/>
      <c r="BM1649" s="668"/>
      <c r="BN1649" s="668"/>
      <c r="BO1649" s="668"/>
      <c r="BP1649" s="668"/>
      <c r="BQ1649" s="668"/>
      <c r="BR1649" s="668"/>
      <c r="BS1649" s="668"/>
      <c r="BT1649" s="668"/>
      <c r="BU1649" s="668"/>
      <c r="BV1649" s="668"/>
      <c r="BW1649" s="668"/>
      <c r="BX1649" s="668"/>
      <c r="BY1649" s="668"/>
      <c r="BZ1649" s="668"/>
      <c r="CA1649" s="668"/>
      <c r="CB1649" s="668"/>
      <c r="CC1649" s="668"/>
      <c r="CD1649" s="668"/>
      <c r="CE1649" s="668"/>
      <c r="CF1649" s="668"/>
      <c r="CG1649" s="668"/>
      <c r="CH1649" s="668"/>
      <c r="CI1649" s="668"/>
      <c r="CJ1649" s="668"/>
      <c r="CK1649" s="668"/>
      <c r="CL1649" s="668"/>
      <c r="CM1649" s="668"/>
      <c r="CN1649" s="668"/>
      <c r="CO1649" s="668"/>
      <c r="CP1649" s="668"/>
      <c r="CQ1649" s="668"/>
      <c r="CR1649" s="668"/>
      <c r="CS1649" s="668"/>
      <c r="CT1649" s="668"/>
      <c r="CU1649" s="668"/>
      <c r="CV1649" s="668"/>
      <c r="CW1649" s="668"/>
      <c r="CX1649" s="668"/>
      <c r="CY1649" s="668"/>
      <c r="CZ1649" s="668"/>
      <c r="DA1649" s="668"/>
      <c r="DB1649" s="668"/>
      <c r="DC1649" s="668"/>
      <c r="DD1649" s="668"/>
      <c r="DE1649" s="668"/>
      <c r="DF1649" s="668"/>
      <c r="DG1649" s="668"/>
      <c r="DH1649" s="668"/>
      <c r="DI1649" s="668"/>
      <c r="DJ1649" s="668"/>
      <c r="DK1649" s="668"/>
      <c r="DL1649" s="668"/>
      <c r="DM1649" s="668"/>
      <c r="DN1649" s="668"/>
      <c r="DO1649" s="668"/>
      <c r="DP1649" s="668"/>
      <c r="DQ1649" s="668"/>
      <c r="DR1649" s="668"/>
      <c r="DS1649" s="668"/>
      <c r="DT1649" s="668"/>
      <c r="DU1649" s="668"/>
      <c r="DV1649" s="668"/>
      <c r="DW1649" s="668"/>
      <c r="DX1649" s="668"/>
      <c r="DY1649" s="668"/>
      <c r="DZ1649" s="668"/>
      <c r="EA1649" s="668"/>
      <c r="EB1649" s="668"/>
      <c r="EC1649" s="668"/>
      <c r="ED1649" s="668"/>
      <c r="EE1649" s="668"/>
      <c r="EF1649" s="668"/>
      <c r="EG1649" s="668"/>
      <c r="EH1649" s="668"/>
      <c r="EI1649" s="668"/>
      <c r="EJ1649" s="668"/>
      <c r="EK1649" s="668"/>
      <c r="EL1649" s="668"/>
      <c r="EM1649" s="668"/>
      <c r="EN1649" s="668"/>
      <c r="EO1649" s="668"/>
      <c r="EP1649" s="668"/>
      <c r="EQ1649" s="668"/>
      <c r="ER1649" s="668"/>
      <c r="ES1649" s="668"/>
      <c r="ET1649" s="668"/>
      <c r="EU1649" s="668"/>
      <c r="EV1649" s="668"/>
      <c r="EW1649" s="668"/>
      <c r="EX1649" s="668"/>
      <c r="EY1649" s="668"/>
      <c r="EZ1649" s="668"/>
      <c r="FA1649" s="668"/>
      <c r="FB1649" s="668"/>
      <c r="FC1649" s="668"/>
      <c r="FD1649" s="668"/>
      <c r="FE1649" s="668"/>
      <c r="FF1649" s="668"/>
    </row>
    <row r="1650" spans="1:162" s="668" customFormat="1" ht="24" customHeight="1">
      <c r="A1650" s="396"/>
      <c r="B1650" s="396"/>
      <c r="C1650" s="397" t="s">
        <v>599</v>
      </c>
      <c r="D1650" s="400" t="s">
        <v>1821</v>
      </c>
      <c r="E1650" s="392">
        <v>3132100</v>
      </c>
      <c r="F1650" s="392">
        <v>0</v>
      </c>
      <c r="G1650" s="417">
        <v>3132100</v>
      </c>
      <c r="H1650" s="667"/>
      <c r="I1650" s="712"/>
      <c r="J1650" s="712"/>
      <c r="K1650" s="713" t="s">
        <v>599</v>
      </c>
      <c r="L1650" s="597" t="s">
        <v>4424</v>
      </c>
      <c r="M1650" s="981">
        <f t="shared" si="75"/>
        <v>3132100</v>
      </c>
      <c r="N1650" s="981">
        <f t="shared" si="76"/>
        <v>0</v>
      </c>
      <c r="O1650" s="981">
        <f t="shared" si="77"/>
        <v>3132100</v>
      </c>
      <c r="P1650" s="667"/>
      <c r="Q1650" s="667"/>
      <c r="R1650" s="667"/>
      <c r="S1650" s="667"/>
      <c r="T1650" s="667"/>
      <c r="U1650" s="667"/>
      <c r="V1650" s="667"/>
      <c r="W1650" s="667"/>
      <c r="X1650" s="667"/>
      <c r="Y1650" s="667"/>
      <c r="Z1650" s="667"/>
      <c r="AA1650" s="667"/>
      <c r="AB1650" s="667"/>
      <c r="AC1650" s="667"/>
      <c r="AD1650" s="667"/>
      <c r="AE1650" s="667"/>
      <c r="AF1650" s="667"/>
      <c r="AG1650" s="667"/>
      <c r="AH1650" s="667"/>
      <c r="AI1650" s="667"/>
      <c r="AJ1650" s="667"/>
    </row>
    <row r="1651" spans="1:162" s="668" customFormat="1" ht="24" customHeight="1">
      <c r="A1651" s="386"/>
      <c r="B1651" s="386" t="s">
        <v>603</v>
      </c>
      <c r="C1651" s="387"/>
      <c r="D1651" s="398" t="s">
        <v>1707</v>
      </c>
      <c r="E1651" s="381">
        <v>5317200</v>
      </c>
      <c r="F1651" s="381">
        <v>0</v>
      </c>
      <c r="G1651" s="417">
        <v>5317200</v>
      </c>
      <c r="H1651" s="667"/>
      <c r="I1651" s="708"/>
      <c r="J1651" s="708" t="s">
        <v>603</v>
      </c>
      <c r="K1651" s="709"/>
      <c r="L1651" s="595" t="s">
        <v>4437</v>
      </c>
      <c r="M1651" s="981">
        <f t="shared" si="75"/>
        <v>5317200</v>
      </c>
      <c r="N1651" s="981">
        <f t="shared" si="76"/>
        <v>0</v>
      </c>
      <c r="O1651" s="981">
        <f t="shared" si="77"/>
        <v>5317200</v>
      </c>
      <c r="P1651" s="667"/>
      <c r="Q1651" s="667"/>
      <c r="R1651" s="667"/>
      <c r="S1651" s="667"/>
      <c r="T1651" s="667"/>
      <c r="U1651" s="667"/>
      <c r="V1651" s="667"/>
      <c r="W1651" s="667"/>
      <c r="X1651" s="667"/>
      <c r="Y1651" s="667"/>
      <c r="Z1651" s="667"/>
      <c r="AA1651" s="667"/>
      <c r="AB1651" s="667"/>
      <c r="AC1651" s="667"/>
      <c r="AD1651" s="667"/>
      <c r="AE1651" s="667"/>
      <c r="AF1651" s="667"/>
      <c r="AG1651" s="667"/>
      <c r="AH1651" s="667"/>
      <c r="AI1651" s="667"/>
      <c r="AJ1651" s="667"/>
    </row>
    <row r="1652" spans="1:162" s="668" customFormat="1" ht="24" customHeight="1">
      <c r="A1652" s="386"/>
      <c r="B1652" s="386"/>
      <c r="C1652" s="387" t="s">
        <v>592</v>
      </c>
      <c r="D1652" s="398" t="s">
        <v>1400</v>
      </c>
      <c r="E1652" s="381">
        <v>5317200</v>
      </c>
      <c r="F1652" s="381">
        <v>0</v>
      </c>
      <c r="G1652" s="417">
        <v>5317200</v>
      </c>
      <c r="H1652" s="667"/>
      <c r="I1652" s="708"/>
      <c r="J1652" s="708"/>
      <c r="K1652" s="709" t="s">
        <v>592</v>
      </c>
      <c r="L1652" s="595" t="s">
        <v>4330</v>
      </c>
      <c r="M1652" s="981">
        <f t="shared" si="75"/>
        <v>5317200</v>
      </c>
      <c r="N1652" s="981">
        <f t="shared" si="76"/>
        <v>0</v>
      </c>
      <c r="O1652" s="981">
        <f t="shared" si="77"/>
        <v>5317200</v>
      </c>
      <c r="P1652" s="667"/>
      <c r="Q1652" s="667"/>
      <c r="R1652" s="667"/>
      <c r="S1652" s="667"/>
      <c r="T1652" s="667"/>
      <c r="U1652" s="667"/>
      <c r="V1652" s="667"/>
      <c r="W1652" s="667"/>
      <c r="X1652" s="667"/>
      <c r="Y1652" s="667"/>
      <c r="Z1652" s="667"/>
      <c r="AA1652" s="667"/>
      <c r="AB1652" s="667"/>
      <c r="AC1652" s="667"/>
      <c r="AD1652" s="667"/>
      <c r="AE1652" s="667"/>
      <c r="AF1652" s="667"/>
      <c r="AG1652" s="667"/>
      <c r="AH1652" s="667"/>
      <c r="AI1652" s="667"/>
      <c r="AJ1652" s="667"/>
    </row>
    <row r="1653" spans="1:162" s="678" customFormat="1" ht="24" customHeight="1" thickBot="1">
      <c r="A1653" s="394" t="s">
        <v>1840</v>
      </c>
      <c r="B1653" s="394"/>
      <c r="C1653" s="395"/>
      <c r="D1653" s="399" t="s">
        <v>1841</v>
      </c>
      <c r="E1653" s="393">
        <v>644700000</v>
      </c>
      <c r="F1653" s="393">
        <v>36900000</v>
      </c>
      <c r="G1653" s="439">
        <v>681600000</v>
      </c>
      <c r="H1653" s="667"/>
      <c r="I1653" s="710" t="s">
        <v>1840</v>
      </c>
      <c r="J1653" s="710"/>
      <c r="K1653" s="711"/>
      <c r="L1653" s="587" t="s">
        <v>4438</v>
      </c>
      <c r="M1653" s="980">
        <f t="shared" si="75"/>
        <v>644700000</v>
      </c>
      <c r="N1653" s="980">
        <f t="shared" si="76"/>
        <v>36900000</v>
      </c>
      <c r="O1653" s="980">
        <f t="shared" si="77"/>
        <v>681600000</v>
      </c>
      <c r="P1653" s="667"/>
      <c r="Q1653" s="667"/>
      <c r="R1653" s="667"/>
      <c r="S1653" s="667"/>
      <c r="T1653" s="667"/>
      <c r="U1653" s="667"/>
      <c r="V1653" s="667"/>
      <c r="W1653" s="667"/>
      <c r="X1653" s="667"/>
      <c r="Y1653" s="667"/>
      <c r="Z1653" s="667"/>
      <c r="AA1653" s="667"/>
      <c r="AB1653" s="667"/>
      <c r="AC1653" s="667"/>
      <c r="AD1653" s="667"/>
      <c r="AE1653" s="667"/>
      <c r="AF1653" s="667"/>
      <c r="AG1653" s="667"/>
      <c r="AH1653" s="667"/>
      <c r="AI1653" s="667"/>
      <c r="AJ1653" s="667"/>
      <c r="AK1653" s="668"/>
      <c r="AL1653" s="668"/>
      <c r="AM1653" s="668"/>
      <c r="AN1653" s="668"/>
      <c r="AO1653" s="668"/>
      <c r="AP1653" s="668"/>
      <c r="AQ1653" s="668"/>
      <c r="AR1653" s="668"/>
      <c r="AS1653" s="668"/>
      <c r="AT1653" s="668"/>
      <c r="AU1653" s="668"/>
      <c r="AV1653" s="668"/>
      <c r="AW1653" s="668"/>
      <c r="AX1653" s="668"/>
      <c r="AY1653" s="668"/>
      <c r="AZ1653" s="668"/>
      <c r="BA1653" s="668"/>
      <c r="BB1653" s="668"/>
      <c r="BC1653" s="668"/>
      <c r="BD1653" s="668"/>
      <c r="BE1653" s="668"/>
      <c r="BF1653" s="668"/>
      <c r="BG1653" s="668"/>
      <c r="BH1653" s="668"/>
      <c r="BI1653" s="668"/>
      <c r="BJ1653" s="668"/>
      <c r="BK1653" s="668"/>
      <c r="BL1653" s="668"/>
      <c r="BM1653" s="668"/>
      <c r="BN1653" s="668"/>
      <c r="BO1653" s="668"/>
      <c r="BP1653" s="668"/>
      <c r="BQ1653" s="668"/>
      <c r="BR1653" s="668"/>
      <c r="BS1653" s="668"/>
      <c r="BT1653" s="668"/>
      <c r="BU1653" s="668"/>
      <c r="BV1653" s="668"/>
      <c r="BW1653" s="668"/>
      <c r="BX1653" s="668"/>
      <c r="BY1653" s="668"/>
      <c r="BZ1653" s="668"/>
      <c r="CA1653" s="668"/>
      <c r="CB1653" s="668"/>
      <c r="CC1653" s="668"/>
      <c r="CD1653" s="668"/>
      <c r="CE1653" s="668"/>
      <c r="CF1653" s="668"/>
      <c r="CG1653" s="668"/>
      <c r="CH1653" s="668"/>
      <c r="CI1653" s="668"/>
      <c r="CJ1653" s="668"/>
      <c r="CK1653" s="668"/>
      <c r="CL1653" s="668"/>
      <c r="CM1653" s="668"/>
      <c r="CN1653" s="668"/>
      <c r="CO1653" s="668"/>
      <c r="CP1653" s="668"/>
      <c r="CQ1653" s="668"/>
      <c r="CR1653" s="668"/>
      <c r="CS1653" s="668"/>
      <c r="CT1653" s="668"/>
      <c r="CU1653" s="668"/>
      <c r="CV1653" s="668"/>
      <c r="CW1653" s="668"/>
      <c r="CX1653" s="668"/>
      <c r="CY1653" s="668"/>
      <c r="CZ1653" s="668"/>
      <c r="DA1653" s="668"/>
      <c r="DB1653" s="668"/>
      <c r="DC1653" s="668"/>
      <c r="DD1653" s="668"/>
      <c r="DE1653" s="668"/>
      <c r="DF1653" s="668"/>
      <c r="DG1653" s="668"/>
      <c r="DH1653" s="668"/>
      <c r="DI1653" s="668"/>
      <c r="DJ1653" s="668"/>
      <c r="DK1653" s="668"/>
      <c r="DL1653" s="668"/>
      <c r="DM1653" s="668"/>
      <c r="DN1653" s="668"/>
      <c r="DO1653" s="668"/>
      <c r="DP1653" s="668"/>
      <c r="DQ1653" s="668"/>
      <c r="DR1653" s="668"/>
      <c r="DS1653" s="668"/>
      <c r="DT1653" s="668"/>
      <c r="DU1653" s="668"/>
      <c r="DV1653" s="668"/>
      <c r="DW1653" s="668"/>
      <c r="DX1653" s="668"/>
      <c r="DY1653" s="668"/>
      <c r="DZ1653" s="668"/>
      <c r="EA1653" s="668"/>
      <c r="EB1653" s="668"/>
      <c r="EC1653" s="668"/>
      <c r="ED1653" s="668"/>
      <c r="EE1653" s="668"/>
      <c r="EF1653" s="668"/>
      <c r="EG1653" s="668"/>
      <c r="EH1653" s="668"/>
      <c r="EI1653" s="668"/>
      <c r="EJ1653" s="668"/>
      <c r="EK1653" s="668"/>
      <c r="EL1653" s="668"/>
      <c r="EM1653" s="668"/>
      <c r="EN1653" s="668"/>
      <c r="EO1653" s="668"/>
      <c r="EP1653" s="668"/>
      <c r="EQ1653" s="668"/>
      <c r="ER1653" s="668"/>
      <c r="ES1653" s="668"/>
      <c r="ET1653" s="668"/>
      <c r="EU1653" s="668"/>
      <c r="EV1653" s="668"/>
      <c r="EW1653" s="668"/>
      <c r="EX1653" s="668"/>
      <c r="EY1653" s="668"/>
      <c r="EZ1653" s="668"/>
      <c r="FA1653" s="668"/>
      <c r="FB1653" s="668"/>
      <c r="FC1653" s="668"/>
      <c r="FD1653" s="668"/>
      <c r="FE1653" s="668"/>
      <c r="FF1653" s="668"/>
    </row>
    <row r="1654" spans="1:162" s="668" customFormat="1" ht="24" customHeight="1" thickTop="1">
      <c r="A1654" s="396"/>
      <c r="B1654" s="396" t="s">
        <v>592</v>
      </c>
      <c r="C1654" s="397"/>
      <c r="D1654" s="400" t="s">
        <v>593</v>
      </c>
      <c r="E1654" s="392">
        <v>162818900</v>
      </c>
      <c r="F1654" s="392">
        <v>32900000</v>
      </c>
      <c r="G1654" s="417">
        <v>195718900</v>
      </c>
      <c r="H1654" s="667"/>
      <c r="I1654" s="712"/>
      <c r="J1654" s="712" t="s">
        <v>592</v>
      </c>
      <c r="K1654" s="713"/>
      <c r="L1654" s="597" t="s">
        <v>3339</v>
      </c>
      <c r="M1654" s="981">
        <f t="shared" si="75"/>
        <v>162818900</v>
      </c>
      <c r="N1654" s="981">
        <f t="shared" si="76"/>
        <v>32900000</v>
      </c>
      <c r="O1654" s="981">
        <f t="shared" si="77"/>
        <v>195718900</v>
      </c>
      <c r="P1654" s="667"/>
      <c r="Q1654" s="667"/>
      <c r="R1654" s="667"/>
      <c r="S1654" s="667"/>
      <c r="T1654" s="667"/>
      <c r="U1654" s="667"/>
      <c r="V1654" s="667"/>
      <c r="W1654" s="667"/>
      <c r="X1654" s="667"/>
      <c r="Y1654" s="667"/>
      <c r="Z1654" s="667"/>
      <c r="AA1654" s="667"/>
      <c r="AB1654" s="667"/>
      <c r="AC1654" s="667"/>
      <c r="AD1654" s="667"/>
      <c r="AE1654" s="667"/>
      <c r="AF1654" s="667"/>
      <c r="AG1654" s="667"/>
      <c r="AH1654" s="667"/>
      <c r="AI1654" s="667"/>
      <c r="AJ1654" s="667"/>
    </row>
    <row r="1655" spans="1:162" s="668" customFormat="1" ht="24" customHeight="1">
      <c r="A1655" s="386"/>
      <c r="B1655" s="386"/>
      <c r="C1655" s="387" t="s">
        <v>592</v>
      </c>
      <c r="D1655" s="398" t="s">
        <v>594</v>
      </c>
      <c r="E1655" s="381">
        <v>162818900</v>
      </c>
      <c r="F1655" s="381">
        <v>32900000</v>
      </c>
      <c r="G1655" s="417">
        <v>195718900</v>
      </c>
      <c r="H1655" s="667"/>
      <c r="I1655" s="708"/>
      <c r="J1655" s="708"/>
      <c r="K1655" s="709" t="s">
        <v>592</v>
      </c>
      <c r="L1655" s="595" t="s">
        <v>3327</v>
      </c>
      <c r="M1655" s="981">
        <f t="shared" si="75"/>
        <v>162818900</v>
      </c>
      <c r="N1655" s="981">
        <f t="shared" si="76"/>
        <v>32900000</v>
      </c>
      <c r="O1655" s="981">
        <f t="shared" si="77"/>
        <v>195718900</v>
      </c>
      <c r="P1655" s="667"/>
      <c r="Q1655" s="667"/>
      <c r="R1655" s="667"/>
      <c r="S1655" s="667"/>
      <c r="T1655" s="667"/>
      <c r="U1655" s="667"/>
      <c r="V1655" s="667"/>
      <c r="W1655" s="667"/>
      <c r="X1655" s="667"/>
      <c r="Y1655" s="667"/>
      <c r="Z1655" s="667"/>
      <c r="AA1655" s="667"/>
      <c r="AB1655" s="667"/>
      <c r="AC1655" s="667"/>
      <c r="AD1655" s="667"/>
      <c r="AE1655" s="667"/>
      <c r="AF1655" s="667"/>
      <c r="AG1655" s="667"/>
      <c r="AH1655" s="667"/>
      <c r="AI1655" s="667"/>
      <c r="AJ1655" s="667"/>
    </row>
    <row r="1656" spans="1:162" s="668" customFormat="1" ht="24" customHeight="1">
      <c r="A1656" s="386"/>
      <c r="B1656" s="386" t="s">
        <v>595</v>
      </c>
      <c r="C1656" s="387"/>
      <c r="D1656" s="398" t="s">
        <v>1031</v>
      </c>
      <c r="E1656" s="381">
        <v>348459600</v>
      </c>
      <c r="F1656" s="381">
        <v>0</v>
      </c>
      <c r="G1656" s="417">
        <v>348459600</v>
      </c>
      <c r="H1656" s="667"/>
      <c r="I1656" s="708"/>
      <c r="J1656" s="708" t="s">
        <v>595</v>
      </c>
      <c r="K1656" s="709"/>
      <c r="L1656" s="595" t="s">
        <v>4353</v>
      </c>
      <c r="M1656" s="981">
        <f t="shared" si="75"/>
        <v>348459600</v>
      </c>
      <c r="N1656" s="981">
        <f t="shared" si="76"/>
        <v>0</v>
      </c>
      <c r="O1656" s="981">
        <f t="shared" si="77"/>
        <v>348459600</v>
      </c>
      <c r="P1656" s="667"/>
      <c r="Q1656" s="667"/>
      <c r="R1656" s="667"/>
      <c r="S1656" s="667"/>
      <c r="T1656" s="667"/>
      <c r="U1656" s="667"/>
      <c r="V1656" s="667"/>
      <c r="W1656" s="667"/>
      <c r="X1656" s="667"/>
      <c r="Y1656" s="667"/>
      <c r="Z1656" s="667"/>
      <c r="AA1656" s="667"/>
      <c r="AB1656" s="667"/>
      <c r="AC1656" s="667"/>
      <c r="AD1656" s="667"/>
      <c r="AE1656" s="667"/>
      <c r="AF1656" s="667"/>
      <c r="AG1656" s="667"/>
      <c r="AH1656" s="667"/>
      <c r="AI1656" s="667"/>
      <c r="AJ1656" s="667"/>
    </row>
    <row r="1657" spans="1:162" s="668" customFormat="1" ht="24" customHeight="1">
      <c r="A1657" s="386"/>
      <c r="B1657" s="386"/>
      <c r="C1657" s="387" t="s">
        <v>592</v>
      </c>
      <c r="D1657" s="398" t="s">
        <v>1032</v>
      </c>
      <c r="E1657" s="381">
        <v>262209599.99999997</v>
      </c>
      <c r="F1657" s="381">
        <v>0</v>
      </c>
      <c r="G1657" s="417">
        <v>262209599.99999997</v>
      </c>
      <c r="H1657" s="667"/>
      <c r="I1657" s="708"/>
      <c r="J1657" s="708"/>
      <c r="K1657" s="709" t="s">
        <v>592</v>
      </c>
      <c r="L1657" s="595" t="s">
        <v>4325</v>
      </c>
      <c r="M1657" s="981">
        <f t="shared" si="75"/>
        <v>262209599.99999997</v>
      </c>
      <c r="N1657" s="981">
        <f t="shared" si="76"/>
        <v>0</v>
      </c>
      <c r="O1657" s="981">
        <f t="shared" si="77"/>
        <v>262209599.99999997</v>
      </c>
      <c r="P1657" s="667"/>
      <c r="Q1657" s="667"/>
      <c r="R1657" s="667"/>
      <c r="S1657" s="667"/>
      <c r="T1657" s="667"/>
      <c r="U1657" s="667"/>
      <c r="V1657" s="667"/>
      <c r="W1657" s="667"/>
      <c r="X1657" s="667"/>
      <c r="Y1657" s="667"/>
      <c r="Z1657" s="667"/>
      <c r="AA1657" s="667"/>
      <c r="AB1657" s="667"/>
      <c r="AC1657" s="667"/>
      <c r="AD1657" s="667"/>
      <c r="AE1657" s="667"/>
      <c r="AF1657" s="667"/>
      <c r="AG1657" s="667"/>
      <c r="AH1657" s="667"/>
      <c r="AI1657" s="667"/>
      <c r="AJ1657" s="667"/>
    </row>
    <row r="1658" spans="1:162" s="668" customFormat="1" ht="24" customHeight="1">
      <c r="A1658" s="386"/>
      <c r="B1658" s="386"/>
      <c r="C1658" s="387" t="s">
        <v>595</v>
      </c>
      <c r="D1658" s="398" t="s">
        <v>1704</v>
      </c>
      <c r="E1658" s="381">
        <v>86250000</v>
      </c>
      <c r="F1658" s="381">
        <v>0</v>
      </c>
      <c r="G1658" s="417">
        <v>86250000</v>
      </c>
      <c r="H1658" s="667"/>
      <c r="I1658" s="708"/>
      <c r="J1658" s="708"/>
      <c r="K1658" s="709" t="s">
        <v>595</v>
      </c>
      <c r="L1658" s="595" t="s">
        <v>4439</v>
      </c>
      <c r="M1658" s="981">
        <f t="shared" si="75"/>
        <v>86250000</v>
      </c>
      <c r="N1658" s="981">
        <f t="shared" si="76"/>
        <v>0</v>
      </c>
      <c r="O1658" s="981">
        <f t="shared" si="77"/>
        <v>86250000</v>
      </c>
      <c r="P1658" s="667"/>
      <c r="Q1658" s="667"/>
      <c r="R1658" s="667"/>
      <c r="S1658" s="667"/>
      <c r="T1658" s="667"/>
      <c r="U1658" s="667"/>
      <c r="V1658" s="667"/>
      <c r="W1658" s="667"/>
      <c r="X1658" s="667"/>
      <c r="Y1658" s="667"/>
      <c r="Z1658" s="667"/>
      <c r="AA1658" s="667"/>
      <c r="AB1658" s="667"/>
      <c r="AC1658" s="667"/>
      <c r="AD1658" s="667"/>
      <c r="AE1658" s="667"/>
      <c r="AF1658" s="667"/>
      <c r="AG1658" s="667"/>
      <c r="AH1658" s="667"/>
      <c r="AI1658" s="667"/>
      <c r="AJ1658" s="667"/>
    </row>
    <row r="1659" spans="1:162" s="668" customFormat="1" ht="24" customHeight="1">
      <c r="A1659" s="386"/>
      <c r="B1659" s="386" t="s">
        <v>599</v>
      </c>
      <c r="C1659" s="387"/>
      <c r="D1659" s="398" t="s">
        <v>711</v>
      </c>
      <c r="E1659" s="381">
        <v>15900000</v>
      </c>
      <c r="F1659" s="381">
        <v>0</v>
      </c>
      <c r="G1659" s="417">
        <v>15900000</v>
      </c>
      <c r="H1659" s="667"/>
      <c r="I1659" s="708"/>
      <c r="J1659" s="708" t="s">
        <v>599</v>
      </c>
      <c r="K1659" s="709"/>
      <c r="L1659" s="595" t="s">
        <v>3426</v>
      </c>
      <c r="M1659" s="981">
        <f t="shared" si="75"/>
        <v>15900000</v>
      </c>
      <c r="N1659" s="981">
        <f t="shared" si="76"/>
        <v>0</v>
      </c>
      <c r="O1659" s="981">
        <f t="shared" si="77"/>
        <v>15900000</v>
      </c>
      <c r="P1659" s="667"/>
      <c r="Q1659" s="667"/>
      <c r="R1659" s="667"/>
      <c r="S1659" s="667"/>
      <c r="T1659" s="667"/>
      <c r="U1659" s="667"/>
      <c r="V1659" s="667"/>
      <c r="W1659" s="667"/>
      <c r="X1659" s="667"/>
      <c r="Y1659" s="667"/>
      <c r="Z1659" s="667"/>
      <c r="AA1659" s="667"/>
      <c r="AB1659" s="667"/>
      <c r="AC1659" s="667"/>
      <c r="AD1659" s="667"/>
      <c r="AE1659" s="667"/>
      <c r="AF1659" s="667"/>
      <c r="AG1659" s="667"/>
      <c r="AH1659" s="667"/>
      <c r="AI1659" s="667"/>
      <c r="AJ1659" s="667"/>
    </row>
    <row r="1660" spans="1:162" s="672" customFormat="1" ht="24" customHeight="1">
      <c r="A1660" s="386"/>
      <c r="B1660" s="386"/>
      <c r="C1660" s="387" t="s">
        <v>592</v>
      </c>
      <c r="D1660" s="398" t="s">
        <v>745</v>
      </c>
      <c r="E1660" s="381">
        <v>15900000</v>
      </c>
      <c r="F1660" s="381">
        <v>0</v>
      </c>
      <c r="G1660" s="419">
        <v>15900000</v>
      </c>
      <c r="H1660" s="667"/>
      <c r="I1660" s="708"/>
      <c r="J1660" s="708"/>
      <c r="K1660" s="709" t="s">
        <v>592</v>
      </c>
      <c r="L1660" s="595" t="s">
        <v>4440</v>
      </c>
      <c r="M1660" s="981">
        <f t="shared" si="75"/>
        <v>15900000</v>
      </c>
      <c r="N1660" s="981">
        <f t="shared" si="76"/>
        <v>0</v>
      </c>
      <c r="O1660" s="981">
        <f t="shared" si="77"/>
        <v>15900000</v>
      </c>
      <c r="P1660" s="667"/>
      <c r="Q1660" s="667"/>
      <c r="R1660" s="667"/>
      <c r="S1660" s="667"/>
      <c r="T1660" s="667"/>
      <c r="U1660" s="667"/>
      <c r="V1660" s="667"/>
      <c r="W1660" s="667"/>
      <c r="X1660" s="667"/>
      <c r="Y1660" s="667"/>
      <c r="Z1660" s="667"/>
      <c r="AA1660" s="667"/>
      <c r="AB1660" s="667"/>
      <c r="AC1660" s="667"/>
      <c r="AD1660" s="667"/>
      <c r="AE1660" s="667"/>
      <c r="AF1660" s="667"/>
      <c r="AG1660" s="667"/>
      <c r="AH1660" s="667"/>
      <c r="AI1660" s="667"/>
      <c r="AJ1660" s="667"/>
      <c r="AK1660" s="668"/>
      <c r="AL1660" s="668"/>
      <c r="AM1660" s="668"/>
      <c r="AN1660" s="668"/>
      <c r="AO1660" s="668"/>
      <c r="AP1660" s="668"/>
      <c r="AQ1660" s="668"/>
      <c r="AR1660" s="668"/>
      <c r="AS1660" s="668"/>
      <c r="AT1660" s="668"/>
      <c r="AU1660" s="668"/>
      <c r="AV1660" s="668"/>
      <c r="AW1660" s="668"/>
      <c r="AX1660" s="668"/>
      <c r="AY1660" s="668"/>
      <c r="AZ1660" s="668"/>
      <c r="BA1660" s="668"/>
      <c r="BB1660" s="668"/>
      <c r="BC1660" s="668"/>
      <c r="BD1660" s="668"/>
      <c r="BE1660" s="668"/>
      <c r="BF1660" s="668"/>
      <c r="BG1660" s="668"/>
      <c r="BH1660" s="668"/>
      <c r="BI1660" s="668"/>
      <c r="BJ1660" s="668"/>
      <c r="BK1660" s="668"/>
      <c r="BL1660" s="668"/>
      <c r="BM1660" s="668"/>
      <c r="BN1660" s="668"/>
      <c r="BO1660" s="668"/>
      <c r="BP1660" s="668"/>
      <c r="BQ1660" s="668"/>
      <c r="BR1660" s="668"/>
      <c r="BS1660" s="668"/>
      <c r="BT1660" s="668"/>
      <c r="BU1660" s="668"/>
      <c r="BV1660" s="668"/>
      <c r="BW1660" s="668"/>
      <c r="BX1660" s="668"/>
      <c r="BY1660" s="668"/>
      <c r="BZ1660" s="668"/>
      <c r="CA1660" s="668"/>
      <c r="CB1660" s="668"/>
      <c r="CC1660" s="668"/>
      <c r="CD1660" s="668"/>
      <c r="CE1660" s="668"/>
      <c r="CF1660" s="668"/>
      <c r="CG1660" s="668"/>
      <c r="CH1660" s="668"/>
      <c r="CI1660" s="668"/>
      <c r="CJ1660" s="668"/>
      <c r="CK1660" s="668"/>
      <c r="CL1660" s="668"/>
      <c r="CM1660" s="668"/>
      <c r="CN1660" s="668"/>
      <c r="CO1660" s="668"/>
      <c r="CP1660" s="668"/>
      <c r="CQ1660" s="668"/>
      <c r="CR1660" s="668"/>
      <c r="CS1660" s="668"/>
      <c r="CT1660" s="668"/>
      <c r="CU1660" s="668"/>
      <c r="CV1660" s="668"/>
      <c r="CW1660" s="668"/>
      <c r="CX1660" s="668"/>
      <c r="CY1660" s="668"/>
      <c r="CZ1660" s="668"/>
      <c r="DA1660" s="668"/>
      <c r="DB1660" s="668"/>
      <c r="DC1660" s="668"/>
      <c r="DD1660" s="668"/>
      <c r="DE1660" s="668"/>
      <c r="DF1660" s="668"/>
      <c r="DG1660" s="668"/>
      <c r="DH1660" s="668"/>
      <c r="DI1660" s="668"/>
      <c r="DJ1660" s="668"/>
      <c r="DK1660" s="668"/>
      <c r="DL1660" s="668"/>
      <c r="DM1660" s="668"/>
      <c r="DN1660" s="668"/>
      <c r="DO1660" s="668"/>
      <c r="DP1660" s="668"/>
      <c r="DQ1660" s="668"/>
      <c r="DR1660" s="668"/>
      <c r="DS1660" s="668"/>
      <c r="DT1660" s="668"/>
      <c r="DU1660" s="668"/>
      <c r="DV1660" s="668"/>
      <c r="DW1660" s="668"/>
      <c r="DX1660" s="668"/>
      <c r="DY1660" s="668"/>
      <c r="DZ1660" s="668"/>
      <c r="EA1660" s="668"/>
      <c r="EB1660" s="668"/>
      <c r="EC1660" s="668"/>
      <c r="ED1660" s="668"/>
      <c r="EE1660" s="668"/>
      <c r="EF1660" s="668"/>
      <c r="EG1660" s="668"/>
      <c r="EH1660" s="668"/>
      <c r="EI1660" s="668"/>
      <c r="EJ1660" s="668"/>
      <c r="EK1660" s="668"/>
      <c r="EL1660" s="668"/>
      <c r="EM1660" s="668"/>
      <c r="EN1660" s="668"/>
      <c r="EO1660" s="668"/>
      <c r="EP1660" s="668"/>
      <c r="EQ1660" s="668"/>
      <c r="ER1660" s="668"/>
      <c r="ES1660" s="668"/>
      <c r="ET1660" s="668"/>
      <c r="EU1660" s="668"/>
      <c r="EV1660" s="668"/>
      <c r="EW1660" s="668"/>
      <c r="EX1660" s="668"/>
      <c r="EY1660" s="668"/>
      <c r="EZ1660" s="668"/>
      <c r="FA1660" s="668"/>
      <c r="FB1660" s="668"/>
      <c r="FC1660" s="668"/>
      <c r="FD1660" s="668"/>
      <c r="FE1660" s="668"/>
      <c r="FF1660" s="668"/>
    </row>
    <row r="1661" spans="1:162" s="668" customFormat="1" ht="24" customHeight="1">
      <c r="A1661" s="396"/>
      <c r="B1661" s="396" t="s">
        <v>603</v>
      </c>
      <c r="C1661" s="397"/>
      <c r="D1661" s="400" t="s">
        <v>1755</v>
      </c>
      <c r="E1661" s="392">
        <v>117521500</v>
      </c>
      <c r="F1661" s="392">
        <v>4000000</v>
      </c>
      <c r="G1661" s="417">
        <v>121521500</v>
      </c>
      <c r="H1661" s="667"/>
      <c r="I1661" s="712"/>
      <c r="J1661" s="712" t="s">
        <v>603</v>
      </c>
      <c r="K1661" s="713"/>
      <c r="L1661" s="597" t="s">
        <v>4433</v>
      </c>
      <c r="M1661" s="981">
        <f t="shared" si="75"/>
        <v>117521500</v>
      </c>
      <c r="N1661" s="981">
        <f t="shared" si="76"/>
        <v>4000000</v>
      </c>
      <c r="O1661" s="981">
        <f t="shared" si="77"/>
        <v>121521500</v>
      </c>
      <c r="P1661" s="667"/>
      <c r="Q1661" s="667"/>
      <c r="R1661" s="667"/>
      <c r="S1661" s="667"/>
      <c r="T1661" s="667"/>
      <c r="U1661" s="667"/>
      <c r="V1661" s="667"/>
      <c r="W1661" s="667"/>
      <c r="X1661" s="667"/>
      <c r="Y1661" s="667"/>
      <c r="Z1661" s="667"/>
      <c r="AA1661" s="667"/>
      <c r="AB1661" s="667"/>
      <c r="AC1661" s="667"/>
      <c r="AD1661" s="667"/>
      <c r="AE1661" s="667"/>
      <c r="AF1661" s="667"/>
      <c r="AG1661" s="667"/>
      <c r="AH1661" s="667"/>
      <c r="AI1661" s="667"/>
      <c r="AJ1661" s="667"/>
    </row>
    <row r="1662" spans="1:162" s="668" customFormat="1" ht="24" customHeight="1">
      <c r="A1662" s="386"/>
      <c r="B1662" s="386"/>
      <c r="C1662" s="387" t="s">
        <v>592</v>
      </c>
      <c r="D1662" s="398" t="s">
        <v>1729</v>
      </c>
      <c r="E1662" s="381">
        <v>90691500</v>
      </c>
      <c r="F1662" s="381">
        <v>4000000</v>
      </c>
      <c r="G1662" s="417">
        <v>94691500</v>
      </c>
      <c r="H1662" s="667"/>
      <c r="I1662" s="708"/>
      <c r="J1662" s="708"/>
      <c r="K1662" s="709" t="s">
        <v>592</v>
      </c>
      <c r="L1662" s="595" t="s">
        <v>4330</v>
      </c>
      <c r="M1662" s="981">
        <f t="shared" si="75"/>
        <v>90691500</v>
      </c>
      <c r="N1662" s="981">
        <f t="shared" si="76"/>
        <v>4000000</v>
      </c>
      <c r="O1662" s="981">
        <f t="shared" si="77"/>
        <v>94691500</v>
      </c>
      <c r="P1662" s="667"/>
      <c r="Q1662" s="667"/>
      <c r="R1662" s="667"/>
      <c r="S1662" s="667"/>
      <c r="T1662" s="667"/>
      <c r="U1662" s="667"/>
      <c r="V1662" s="667"/>
      <c r="W1662" s="667"/>
      <c r="X1662" s="667"/>
      <c r="Y1662" s="667"/>
      <c r="Z1662" s="667"/>
      <c r="AA1662" s="667"/>
      <c r="AB1662" s="667"/>
      <c r="AC1662" s="667"/>
      <c r="AD1662" s="667"/>
      <c r="AE1662" s="667"/>
      <c r="AF1662" s="667"/>
      <c r="AG1662" s="667"/>
      <c r="AH1662" s="667"/>
      <c r="AI1662" s="667"/>
      <c r="AJ1662" s="667"/>
    </row>
    <row r="1663" spans="1:162" s="668" customFormat="1" ht="24" customHeight="1">
      <c r="A1663" s="386"/>
      <c r="B1663" s="386"/>
      <c r="C1663" s="387" t="s">
        <v>595</v>
      </c>
      <c r="D1663" s="398" t="s">
        <v>1708</v>
      </c>
      <c r="E1663" s="381">
        <v>26830000</v>
      </c>
      <c r="F1663" s="381">
        <v>0</v>
      </c>
      <c r="G1663" s="417">
        <v>26830000</v>
      </c>
      <c r="H1663" s="667"/>
      <c r="I1663" s="708"/>
      <c r="J1663" s="708"/>
      <c r="K1663" s="709" t="s">
        <v>595</v>
      </c>
      <c r="L1663" s="595" t="s">
        <v>4341</v>
      </c>
      <c r="M1663" s="981">
        <f t="shared" si="75"/>
        <v>26830000</v>
      </c>
      <c r="N1663" s="981">
        <f t="shared" si="76"/>
        <v>0</v>
      </c>
      <c r="O1663" s="981">
        <f t="shared" si="77"/>
        <v>26830000</v>
      </c>
      <c r="P1663" s="667"/>
      <c r="Q1663" s="667"/>
      <c r="R1663" s="667"/>
      <c r="S1663" s="667"/>
      <c r="T1663" s="667"/>
      <c r="U1663" s="667"/>
      <c r="V1663" s="667"/>
      <c r="W1663" s="667"/>
      <c r="X1663" s="667"/>
      <c r="Y1663" s="667"/>
      <c r="Z1663" s="667"/>
      <c r="AA1663" s="667"/>
      <c r="AB1663" s="667"/>
      <c r="AC1663" s="667"/>
      <c r="AD1663" s="667"/>
      <c r="AE1663" s="667"/>
      <c r="AF1663" s="667"/>
      <c r="AG1663" s="667"/>
      <c r="AH1663" s="667"/>
      <c r="AI1663" s="667"/>
      <c r="AJ1663" s="667"/>
    </row>
    <row r="1664" spans="1:162" s="678" customFormat="1" ht="24" customHeight="1" thickBot="1">
      <c r="A1664" s="394" t="s">
        <v>1842</v>
      </c>
      <c r="B1664" s="394"/>
      <c r="C1664" s="395"/>
      <c r="D1664" s="399" t="s">
        <v>1843</v>
      </c>
      <c r="E1664" s="393">
        <v>562100000</v>
      </c>
      <c r="F1664" s="393">
        <v>10900000</v>
      </c>
      <c r="G1664" s="439">
        <v>573000000</v>
      </c>
      <c r="H1664" s="667"/>
      <c r="I1664" s="710" t="s">
        <v>1842</v>
      </c>
      <c r="J1664" s="710"/>
      <c r="K1664" s="711"/>
      <c r="L1664" s="587" t="s">
        <v>4441</v>
      </c>
      <c r="M1664" s="980">
        <f t="shared" si="75"/>
        <v>562100000</v>
      </c>
      <c r="N1664" s="980">
        <f t="shared" si="76"/>
        <v>10900000</v>
      </c>
      <c r="O1664" s="980">
        <f t="shared" si="77"/>
        <v>573000000</v>
      </c>
      <c r="P1664" s="667"/>
      <c r="Q1664" s="667"/>
      <c r="R1664" s="667"/>
      <c r="S1664" s="667"/>
      <c r="T1664" s="667"/>
      <c r="U1664" s="667"/>
      <c r="V1664" s="667"/>
      <c r="W1664" s="667"/>
      <c r="X1664" s="667"/>
      <c r="Y1664" s="667"/>
      <c r="Z1664" s="667"/>
      <c r="AA1664" s="667"/>
      <c r="AB1664" s="667"/>
      <c r="AC1664" s="667"/>
      <c r="AD1664" s="667"/>
      <c r="AE1664" s="667"/>
      <c r="AF1664" s="667"/>
      <c r="AG1664" s="667"/>
      <c r="AH1664" s="667"/>
      <c r="AI1664" s="667"/>
      <c r="AJ1664" s="667"/>
      <c r="AK1664" s="668"/>
      <c r="AL1664" s="668"/>
      <c r="AM1664" s="668"/>
      <c r="AN1664" s="668"/>
      <c r="AO1664" s="668"/>
      <c r="AP1664" s="668"/>
      <c r="AQ1664" s="668"/>
      <c r="AR1664" s="668"/>
      <c r="AS1664" s="668"/>
      <c r="AT1664" s="668"/>
      <c r="AU1664" s="668"/>
      <c r="AV1664" s="668"/>
      <c r="AW1664" s="668"/>
      <c r="AX1664" s="668"/>
      <c r="AY1664" s="668"/>
      <c r="AZ1664" s="668"/>
      <c r="BA1664" s="668"/>
      <c r="BB1664" s="668"/>
      <c r="BC1664" s="668"/>
      <c r="BD1664" s="668"/>
      <c r="BE1664" s="668"/>
      <c r="BF1664" s="668"/>
      <c r="BG1664" s="668"/>
      <c r="BH1664" s="668"/>
      <c r="BI1664" s="668"/>
      <c r="BJ1664" s="668"/>
      <c r="BK1664" s="668"/>
      <c r="BL1664" s="668"/>
      <c r="BM1664" s="668"/>
      <c r="BN1664" s="668"/>
      <c r="BO1664" s="668"/>
      <c r="BP1664" s="668"/>
      <c r="BQ1664" s="668"/>
      <c r="BR1664" s="668"/>
      <c r="BS1664" s="668"/>
      <c r="BT1664" s="668"/>
      <c r="BU1664" s="668"/>
      <c r="BV1664" s="668"/>
      <c r="BW1664" s="668"/>
      <c r="BX1664" s="668"/>
      <c r="BY1664" s="668"/>
      <c r="BZ1664" s="668"/>
      <c r="CA1664" s="668"/>
      <c r="CB1664" s="668"/>
      <c r="CC1664" s="668"/>
      <c r="CD1664" s="668"/>
      <c r="CE1664" s="668"/>
      <c r="CF1664" s="668"/>
      <c r="CG1664" s="668"/>
      <c r="CH1664" s="668"/>
      <c r="CI1664" s="668"/>
      <c r="CJ1664" s="668"/>
      <c r="CK1664" s="668"/>
      <c r="CL1664" s="668"/>
      <c r="CM1664" s="668"/>
      <c r="CN1664" s="668"/>
      <c r="CO1664" s="668"/>
      <c r="CP1664" s="668"/>
      <c r="CQ1664" s="668"/>
      <c r="CR1664" s="668"/>
      <c r="CS1664" s="668"/>
      <c r="CT1664" s="668"/>
      <c r="CU1664" s="668"/>
      <c r="CV1664" s="668"/>
      <c r="CW1664" s="668"/>
      <c r="CX1664" s="668"/>
      <c r="CY1664" s="668"/>
      <c r="CZ1664" s="668"/>
      <c r="DA1664" s="668"/>
      <c r="DB1664" s="668"/>
      <c r="DC1664" s="668"/>
      <c r="DD1664" s="668"/>
      <c r="DE1664" s="668"/>
      <c r="DF1664" s="668"/>
      <c r="DG1664" s="668"/>
      <c r="DH1664" s="668"/>
      <c r="DI1664" s="668"/>
      <c r="DJ1664" s="668"/>
      <c r="DK1664" s="668"/>
      <c r="DL1664" s="668"/>
      <c r="DM1664" s="668"/>
      <c r="DN1664" s="668"/>
      <c r="DO1664" s="668"/>
      <c r="DP1664" s="668"/>
      <c r="DQ1664" s="668"/>
      <c r="DR1664" s="668"/>
      <c r="DS1664" s="668"/>
      <c r="DT1664" s="668"/>
      <c r="DU1664" s="668"/>
      <c r="DV1664" s="668"/>
      <c r="DW1664" s="668"/>
      <c r="DX1664" s="668"/>
      <c r="DY1664" s="668"/>
      <c r="DZ1664" s="668"/>
      <c r="EA1664" s="668"/>
      <c r="EB1664" s="668"/>
      <c r="EC1664" s="668"/>
      <c r="ED1664" s="668"/>
      <c r="EE1664" s="668"/>
      <c r="EF1664" s="668"/>
      <c r="EG1664" s="668"/>
      <c r="EH1664" s="668"/>
      <c r="EI1664" s="668"/>
      <c r="EJ1664" s="668"/>
      <c r="EK1664" s="668"/>
      <c r="EL1664" s="668"/>
      <c r="EM1664" s="668"/>
      <c r="EN1664" s="668"/>
      <c r="EO1664" s="668"/>
      <c r="EP1664" s="668"/>
      <c r="EQ1664" s="668"/>
      <c r="ER1664" s="668"/>
      <c r="ES1664" s="668"/>
      <c r="ET1664" s="668"/>
      <c r="EU1664" s="668"/>
      <c r="EV1664" s="668"/>
      <c r="EW1664" s="668"/>
      <c r="EX1664" s="668"/>
      <c r="EY1664" s="668"/>
      <c r="EZ1664" s="668"/>
      <c r="FA1664" s="668"/>
      <c r="FB1664" s="668"/>
      <c r="FC1664" s="668"/>
      <c r="FD1664" s="668"/>
      <c r="FE1664" s="668"/>
      <c r="FF1664" s="668"/>
    </row>
    <row r="1665" spans="1:162" s="668" customFormat="1" ht="24" customHeight="1" thickTop="1">
      <c r="A1665" s="396"/>
      <c r="B1665" s="396" t="s">
        <v>592</v>
      </c>
      <c r="C1665" s="397"/>
      <c r="D1665" s="400" t="s">
        <v>593</v>
      </c>
      <c r="E1665" s="392">
        <v>134267940</v>
      </c>
      <c r="F1665" s="392">
        <v>0</v>
      </c>
      <c r="G1665" s="417">
        <v>134267940</v>
      </c>
      <c r="H1665" s="667"/>
      <c r="I1665" s="712"/>
      <c r="J1665" s="712" t="s">
        <v>592</v>
      </c>
      <c r="K1665" s="713"/>
      <c r="L1665" s="597" t="s">
        <v>3684</v>
      </c>
      <c r="M1665" s="981">
        <f t="shared" si="75"/>
        <v>134267940</v>
      </c>
      <c r="N1665" s="981">
        <f t="shared" si="76"/>
        <v>0</v>
      </c>
      <c r="O1665" s="981">
        <f t="shared" si="77"/>
        <v>134267940</v>
      </c>
      <c r="P1665" s="667"/>
      <c r="Q1665" s="667"/>
      <c r="R1665" s="667"/>
      <c r="S1665" s="667"/>
      <c r="T1665" s="667"/>
      <c r="U1665" s="667"/>
      <c r="V1665" s="667"/>
      <c r="W1665" s="667"/>
      <c r="X1665" s="667"/>
      <c r="Y1665" s="667"/>
      <c r="Z1665" s="667"/>
      <c r="AA1665" s="667"/>
      <c r="AB1665" s="667"/>
      <c r="AC1665" s="667"/>
      <c r="AD1665" s="667"/>
      <c r="AE1665" s="667"/>
      <c r="AF1665" s="667"/>
      <c r="AG1665" s="667"/>
      <c r="AH1665" s="667"/>
      <c r="AI1665" s="667"/>
      <c r="AJ1665" s="667"/>
    </row>
    <row r="1666" spans="1:162" s="668" customFormat="1" ht="24" customHeight="1">
      <c r="A1666" s="386"/>
      <c r="B1666" s="386"/>
      <c r="C1666" s="387" t="s">
        <v>592</v>
      </c>
      <c r="D1666" s="398" t="s">
        <v>594</v>
      </c>
      <c r="E1666" s="381">
        <v>134267940</v>
      </c>
      <c r="F1666" s="381">
        <v>0</v>
      </c>
      <c r="G1666" s="417">
        <v>134267940</v>
      </c>
      <c r="H1666" s="667"/>
      <c r="I1666" s="708"/>
      <c r="J1666" s="708"/>
      <c r="K1666" s="709" t="s">
        <v>592</v>
      </c>
      <c r="L1666" s="595" t="s">
        <v>3327</v>
      </c>
      <c r="M1666" s="981">
        <f t="shared" si="75"/>
        <v>134267940</v>
      </c>
      <c r="N1666" s="981">
        <f t="shared" si="76"/>
        <v>0</v>
      </c>
      <c r="O1666" s="981">
        <f t="shared" si="77"/>
        <v>134267940</v>
      </c>
      <c r="P1666" s="667"/>
      <c r="Q1666" s="667"/>
      <c r="R1666" s="667"/>
      <c r="S1666" s="667"/>
      <c r="T1666" s="667"/>
      <c r="U1666" s="667"/>
      <c r="V1666" s="667"/>
      <c r="W1666" s="667"/>
      <c r="X1666" s="667"/>
      <c r="Y1666" s="667"/>
      <c r="Z1666" s="667"/>
      <c r="AA1666" s="667"/>
      <c r="AB1666" s="667"/>
      <c r="AC1666" s="667"/>
      <c r="AD1666" s="667"/>
      <c r="AE1666" s="667"/>
      <c r="AF1666" s="667"/>
      <c r="AG1666" s="667"/>
      <c r="AH1666" s="667"/>
      <c r="AI1666" s="667"/>
      <c r="AJ1666" s="667"/>
    </row>
    <row r="1667" spans="1:162" s="668" customFormat="1" ht="24" customHeight="1">
      <c r="A1667" s="386"/>
      <c r="B1667" s="386" t="s">
        <v>595</v>
      </c>
      <c r="C1667" s="387"/>
      <c r="D1667" s="398" t="s">
        <v>1031</v>
      </c>
      <c r="E1667" s="381">
        <v>374435600</v>
      </c>
      <c r="F1667" s="381">
        <v>10900000</v>
      </c>
      <c r="G1667" s="417">
        <v>385335600</v>
      </c>
      <c r="H1667" s="667"/>
      <c r="I1667" s="708"/>
      <c r="J1667" s="708" t="s">
        <v>595</v>
      </c>
      <c r="K1667" s="709"/>
      <c r="L1667" s="595" t="s">
        <v>4359</v>
      </c>
      <c r="M1667" s="981">
        <f t="shared" si="75"/>
        <v>374435600</v>
      </c>
      <c r="N1667" s="981">
        <f t="shared" si="76"/>
        <v>10900000</v>
      </c>
      <c r="O1667" s="981">
        <f t="shared" si="77"/>
        <v>385335600</v>
      </c>
      <c r="P1667" s="667"/>
      <c r="Q1667" s="667"/>
      <c r="R1667" s="667"/>
      <c r="S1667" s="667"/>
      <c r="T1667" s="667"/>
      <c r="U1667" s="667"/>
      <c r="V1667" s="667"/>
      <c r="W1667" s="667"/>
      <c r="X1667" s="667"/>
      <c r="Y1667" s="667"/>
      <c r="Z1667" s="667"/>
      <c r="AA1667" s="667"/>
      <c r="AB1667" s="667"/>
      <c r="AC1667" s="667"/>
      <c r="AD1667" s="667"/>
      <c r="AE1667" s="667"/>
      <c r="AF1667" s="667"/>
      <c r="AG1667" s="667"/>
      <c r="AH1667" s="667"/>
      <c r="AI1667" s="667"/>
      <c r="AJ1667" s="667"/>
    </row>
    <row r="1668" spans="1:162" s="668" customFormat="1" ht="24" customHeight="1">
      <c r="A1668" s="386"/>
      <c r="B1668" s="386"/>
      <c r="C1668" s="387" t="s">
        <v>592</v>
      </c>
      <c r="D1668" s="398" t="s">
        <v>1032</v>
      </c>
      <c r="E1668" s="381">
        <v>374435600</v>
      </c>
      <c r="F1668" s="381">
        <v>10900000</v>
      </c>
      <c r="G1668" s="417">
        <v>385335600</v>
      </c>
      <c r="H1668" s="667"/>
      <c r="I1668" s="708"/>
      <c r="J1668" s="708"/>
      <c r="K1668" s="709" t="s">
        <v>592</v>
      </c>
      <c r="L1668" s="595" t="s">
        <v>4325</v>
      </c>
      <c r="M1668" s="981">
        <f t="shared" si="75"/>
        <v>374435600</v>
      </c>
      <c r="N1668" s="981">
        <f t="shared" si="76"/>
        <v>10900000</v>
      </c>
      <c r="O1668" s="981">
        <f t="shared" si="77"/>
        <v>385335600</v>
      </c>
      <c r="P1668" s="667"/>
      <c r="Q1668" s="667"/>
      <c r="R1668" s="667"/>
      <c r="S1668" s="667"/>
      <c r="T1668" s="667"/>
      <c r="U1668" s="667"/>
      <c r="V1668" s="667"/>
      <c r="W1668" s="667"/>
      <c r="X1668" s="667"/>
      <c r="Y1668" s="667"/>
      <c r="Z1668" s="667"/>
      <c r="AA1668" s="667"/>
      <c r="AB1668" s="667"/>
      <c r="AC1668" s="667"/>
      <c r="AD1668" s="667"/>
      <c r="AE1668" s="667"/>
      <c r="AF1668" s="667"/>
      <c r="AG1668" s="667"/>
      <c r="AH1668" s="667"/>
      <c r="AI1668" s="667"/>
      <c r="AJ1668" s="667"/>
    </row>
    <row r="1669" spans="1:162" s="668" customFormat="1" ht="24" customHeight="1">
      <c r="A1669" s="386"/>
      <c r="B1669" s="386" t="s">
        <v>599</v>
      </c>
      <c r="C1669" s="387"/>
      <c r="D1669" s="398" t="s">
        <v>1048</v>
      </c>
      <c r="E1669" s="381">
        <v>49473900</v>
      </c>
      <c r="F1669" s="381">
        <v>0</v>
      </c>
      <c r="G1669" s="417">
        <v>49473900</v>
      </c>
      <c r="H1669" s="667"/>
      <c r="I1669" s="708"/>
      <c r="J1669" s="708" t="s">
        <v>599</v>
      </c>
      <c r="K1669" s="709"/>
      <c r="L1669" s="595" t="s">
        <v>3426</v>
      </c>
      <c r="M1669" s="981">
        <f t="shared" si="75"/>
        <v>49473900</v>
      </c>
      <c r="N1669" s="981">
        <f t="shared" si="76"/>
        <v>0</v>
      </c>
      <c r="O1669" s="981">
        <f t="shared" si="77"/>
        <v>49473900</v>
      </c>
      <c r="P1669" s="667"/>
      <c r="Q1669" s="667"/>
      <c r="R1669" s="667"/>
      <c r="S1669" s="667"/>
      <c r="T1669" s="667"/>
      <c r="U1669" s="667"/>
      <c r="V1669" s="667"/>
      <c r="W1669" s="667"/>
      <c r="X1669" s="667"/>
      <c r="Y1669" s="667"/>
      <c r="Z1669" s="667"/>
      <c r="AA1669" s="667"/>
      <c r="AB1669" s="667"/>
      <c r="AC1669" s="667"/>
      <c r="AD1669" s="667"/>
      <c r="AE1669" s="667"/>
      <c r="AF1669" s="667"/>
      <c r="AG1669" s="667"/>
      <c r="AH1669" s="667"/>
      <c r="AI1669" s="667"/>
      <c r="AJ1669" s="667"/>
    </row>
    <row r="1670" spans="1:162" s="668" customFormat="1" ht="24" customHeight="1">
      <c r="A1670" s="386"/>
      <c r="B1670" s="386"/>
      <c r="C1670" s="387" t="s">
        <v>592</v>
      </c>
      <c r="D1670" s="398" t="s">
        <v>745</v>
      </c>
      <c r="E1670" s="381">
        <v>49473900</v>
      </c>
      <c r="F1670" s="381">
        <v>0</v>
      </c>
      <c r="G1670" s="417">
        <v>49473900</v>
      </c>
      <c r="H1670" s="667"/>
      <c r="I1670" s="708"/>
      <c r="J1670" s="708"/>
      <c r="K1670" s="709" t="s">
        <v>592</v>
      </c>
      <c r="L1670" s="595" t="s">
        <v>3427</v>
      </c>
      <c r="M1670" s="981">
        <f t="shared" ref="M1670:M1733" si="78">E1670</f>
        <v>49473900</v>
      </c>
      <c r="N1670" s="981">
        <f t="shared" ref="N1670:N1733" si="79">F1670</f>
        <v>0</v>
      </c>
      <c r="O1670" s="981">
        <f t="shared" ref="O1670:O1733" si="80">G1670</f>
        <v>49473900</v>
      </c>
      <c r="P1670" s="667"/>
      <c r="Q1670" s="667"/>
      <c r="R1670" s="667"/>
      <c r="S1670" s="667"/>
      <c r="T1670" s="667"/>
      <c r="U1670" s="667"/>
      <c r="V1670" s="667"/>
      <c r="W1670" s="667"/>
      <c r="X1670" s="667"/>
      <c r="Y1670" s="667"/>
      <c r="Z1670" s="667"/>
      <c r="AA1670" s="667"/>
      <c r="AB1670" s="667"/>
      <c r="AC1670" s="667"/>
      <c r="AD1670" s="667"/>
      <c r="AE1670" s="667"/>
      <c r="AF1670" s="667"/>
      <c r="AG1670" s="667"/>
      <c r="AH1670" s="667"/>
      <c r="AI1670" s="667"/>
      <c r="AJ1670" s="667"/>
    </row>
    <row r="1671" spans="1:162" s="672" customFormat="1" ht="24" customHeight="1">
      <c r="A1671" s="386"/>
      <c r="B1671" s="386" t="s">
        <v>603</v>
      </c>
      <c r="C1671" s="387"/>
      <c r="D1671" s="398" t="s">
        <v>1755</v>
      </c>
      <c r="E1671" s="381">
        <v>3922560</v>
      </c>
      <c r="F1671" s="381">
        <v>0</v>
      </c>
      <c r="G1671" s="419">
        <v>3922560</v>
      </c>
      <c r="H1671" s="667"/>
      <c r="I1671" s="708"/>
      <c r="J1671" s="708" t="s">
        <v>603</v>
      </c>
      <c r="K1671" s="709"/>
      <c r="L1671" s="595" t="s">
        <v>4442</v>
      </c>
      <c r="M1671" s="981">
        <f t="shared" si="78"/>
        <v>3922560</v>
      </c>
      <c r="N1671" s="981">
        <f t="shared" si="79"/>
        <v>0</v>
      </c>
      <c r="O1671" s="981">
        <f t="shared" si="80"/>
        <v>3922560</v>
      </c>
      <c r="P1671" s="667"/>
      <c r="Q1671" s="667"/>
      <c r="R1671" s="667"/>
      <c r="S1671" s="667"/>
      <c r="T1671" s="667"/>
      <c r="U1671" s="667"/>
      <c r="V1671" s="667"/>
      <c r="W1671" s="667"/>
      <c r="X1671" s="667"/>
      <c r="Y1671" s="667"/>
      <c r="Z1671" s="667"/>
      <c r="AA1671" s="667"/>
      <c r="AB1671" s="667"/>
      <c r="AC1671" s="667"/>
      <c r="AD1671" s="667"/>
      <c r="AE1671" s="667"/>
      <c r="AF1671" s="667"/>
      <c r="AG1671" s="667"/>
      <c r="AH1671" s="667"/>
      <c r="AI1671" s="667"/>
      <c r="AJ1671" s="667"/>
      <c r="AK1671" s="668"/>
      <c r="AL1671" s="668"/>
      <c r="AM1671" s="668"/>
      <c r="AN1671" s="668"/>
      <c r="AO1671" s="668"/>
      <c r="AP1671" s="668"/>
      <c r="AQ1671" s="668"/>
      <c r="AR1671" s="668"/>
      <c r="AS1671" s="668"/>
      <c r="AT1671" s="668"/>
      <c r="AU1671" s="668"/>
      <c r="AV1671" s="668"/>
      <c r="AW1671" s="668"/>
      <c r="AX1671" s="668"/>
      <c r="AY1671" s="668"/>
      <c r="AZ1671" s="668"/>
      <c r="BA1671" s="668"/>
      <c r="BB1671" s="668"/>
      <c r="BC1671" s="668"/>
      <c r="BD1671" s="668"/>
      <c r="BE1671" s="668"/>
      <c r="BF1671" s="668"/>
      <c r="BG1671" s="668"/>
      <c r="BH1671" s="668"/>
      <c r="BI1671" s="668"/>
      <c r="BJ1671" s="668"/>
      <c r="BK1671" s="668"/>
      <c r="BL1671" s="668"/>
      <c r="BM1671" s="668"/>
      <c r="BN1671" s="668"/>
      <c r="BO1671" s="668"/>
      <c r="BP1671" s="668"/>
      <c r="BQ1671" s="668"/>
      <c r="BR1671" s="668"/>
      <c r="BS1671" s="668"/>
      <c r="BT1671" s="668"/>
      <c r="BU1671" s="668"/>
      <c r="BV1671" s="668"/>
      <c r="BW1671" s="668"/>
      <c r="BX1671" s="668"/>
      <c r="BY1671" s="668"/>
      <c r="BZ1671" s="668"/>
      <c r="CA1671" s="668"/>
      <c r="CB1671" s="668"/>
      <c r="CC1671" s="668"/>
      <c r="CD1671" s="668"/>
      <c r="CE1671" s="668"/>
      <c r="CF1671" s="668"/>
      <c r="CG1671" s="668"/>
      <c r="CH1671" s="668"/>
      <c r="CI1671" s="668"/>
      <c r="CJ1671" s="668"/>
      <c r="CK1671" s="668"/>
      <c r="CL1671" s="668"/>
      <c r="CM1671" s="668"/>
      <c r="CN1671" s="668"/>
      <c r="CO1671" s="668"/>
      <c r="CP1671" s="668"/>
      <c r="CQ1671" s="668"/>
      <c r="CR1671" s="668"/>
      <c r="CS1671" s="668"/>
      <c r="CT1671" s="668"/>
      <c r="CU1671" s="668"/>
      <c r="CV1671" s="668"/>
      <c r="CW1671" s="668"/>
      <c r="CX1671" s="668"/>
      <c r="CY1671" s="668"/>
      <c r="CZ1671" s="668"/>
      <c r="DA1671" s="668"/>
      <c r="DB1671" s="668"/>
      <c r="DC1671" s="668"/>
      <c r="DD1671" s="668"/>
      <c r="DE1671" s="668"/>
      <c r="DF1671" s="668"/>
      <c r="DG1671" s="668"/>
      <c r="DH1671" s="668"/>
      <c r="DI1671" s="668"/>
      <c r="DJ1671" s="668"/>
      <c r="DK1671" s="668"/>
      <c r="DL1671" s="668"/>
      <c r="DM1671" s="668"/>
      <c r="DN1671" s="668"/>
      <c r="DO1671" s="668"/>
      <c r="DP1671" s="668"/>
      <c r="DQ1671" s="668"/>
      <c r="DR1671" s="668"/>
      <c r="DS1671" s="668"/>
      <c r="DT1671" s="668"/>
      <c r="DU1671" s="668"/>
      <c r="DV1671" s="668"/>
      <c r="DW1671" s="668"/>
      <c r="DX1671" s="668"/>
      <c r="DY1671" s="668"/>
      <c r="DZ1671" s="668"/>
      <c r="EA1671" s="668"/>
      <c r="EB1671" s="668"/>
      <c r="EC1671" s="668"/>
      <c r="ED1671" s="668"/>
      <c r="EE1671" s="668"/>
      <c r="EF1671" s="668"/>
      <c r="EG1671" s="668"/>
      <c r="EH1671" s="668"/>
      <c r="EI1671" s="668"/>
      <c r="EJ1671" s="668"/>
      <c r="EK1671" s="668"/>
      <c r="EL1671" s="668"/>
      <c r="EM1671" s="668"/>
      <c r="EN1671" s="668"/>
      <c r="EO1671" s="668"/>
      <c r="EP1671" s="668"/>
      <c r="EQ1671" s="668"/>
      <c r="ER1671" s="668"/>
      <c r="ES1671" s="668"/>
      <c r="ET1671" s="668"/>
      <c r="EU1671" s="668"/>
      <c r="EV1671" s="668"/>
      <c r="EW1671" s="668"/>
      <c r="EX1671" s="668"/>
      <c r="EY1671" s="668"/>
      <c r="EZ1671" s="668"/>
      <c r="FA1671" s="668"/>
      <c r="FB1671" s="668"/>
      <c r="FC1671" s="668"/>
      <c r="FD1671" s="668"/>
      <c r="FE1671" s="668"/>
      <c r="FF1671" s="668"/>
    </row>
    <row r="1672" spans="1:162" s="668" customFormat="1" ht="24" customHeight="1">
      <c r="A1672" s="396"/>
      <c r="B1672" s="396"/>
      <c r="C1672" s="397" t="s">
        <v>592</v>
      </c>
      <c r="D1672" s="400" t="s">
        <v>1844</v>
      </c>
      <c r="E1672" s="392">
        <v>2380160</v>
      </c>
      <c r="F1672" s="392">
        <v>0</v>
      </c>
      <c r="G1672" s="417">
        <v>2380160</v>
      </c>
      <c r="H1672" s="667"/>
      <c r="I1672" s="712"/>
      <c r="J1672" s="712"/>
      <c r="K1672" s="713" t="s">
        <v>592</v>
      </c>
      <c r="L1672" s="597" t="s">
        <v>4443</v>
      </c>
      <c r="M1672" s="981">
        <f t="shared" si="78"/>
        <v>2380160</v>
      </c>
      <c r="N1672" s="981">
        <f t="shared" si="79"/>
        <v>0</v>
      </c>
      <c r="O1672" s="981">
        <f t="shared" si="80"/>
        <v>2380160</v>
      </c>
      <c r="P1672" s="667"/>
      <c r="Q1672" s="667"/>
      <c r="R1672" s="667"/>
      <c r="S1672" s="667"/>
      <c r="T1672" s="667"/>
      <c r="U1672" s="667"/>
      <c r="V1672" s="667"/>
      <c r="W1672" s="667"/>
      <c r="X1672" s="667"/>
      <c r="Y1672" s="667"/>
      <c r="Z1672" s="667"/>
      <c r="AA1672" s="667"/>
      <c r="AB1672" s="667"/>
      <c r="AC1672" s="667"/>
      <c r="AD1672" s="667"/>
      <c r="AE1672" s="667"/>
      <c r="AF1672" s="667"/>
      <c r="AG1672" s="667"/>
      <c r="AH1672" s="667"/>
      <c r="AI1672" s="667"/>
      <c r="AJ1672" s="667"/>
    </row>
    <row r="1673" spans="1:162" s="668" customFormat="1" ht="24" customHeight="1">
      <c r="A1673" s="386"/>
      <c r="B1673" s="386"/>
      <c r="C1673" s="387" t="s">
        <v>595</v>
      </c>
      <c r="D1673" s="398" t="s">
        <v>1400</v>
      </c>
      <c r="E1673" s="381">
        <v>1542400</v>
      </c>
      <c r="F1673" s="381">
        <v>0</v>
      </c>
      <c r="G1673" s="417">
        <v>1542400</v>
      </c>
      <c r="H1673" s="667"/>
      <c r="I1673" s="708"/>
      <c r="J1673" s="708"/>
      <c r="K1673" s="709" t="s">
        <v>595</v>
      </c>
      <c r="L1673" s="595" t="s">
        <v>4330</v>
      </c>
      <c r="M1673" s="981">
        <f t="shared" si="78"/>
        <v>1542400</v>
      </c>
      <c r="N1673" s="981">
        <f t="shared" si="79"/>
        <v>0</v>
      </c>
      <c r="O1673" s="981">
        <f t="shared" si="80"/>
        <v>1542400</v>
      </c>
      <c r="P1673" s="667"/>
      <c r="Q1673" s="667"/>
      <c r="R1673" s="667"/>
      <c r="S1673" s="667"/>
      <c r="T1673" s="667"/>
      <c r="U1673" s="667"/>
      <c r="V1673" s="667"/>
      <c r="W1673" s="667"/>
      <c r="X1673" s="667"/>
      <c r="Y1673" s="667"/>
      <c r="Z1673" s="667"/>
      <c r="AA1673" s="667"/>
      <c r="AB1673" s="667"/>
      <c r="AC1673" s="667"/>
      <c r="AD1673" s="667"/>
      <c r="AE1673" s="667"/>
      <c r="AF1673" s="667"/>
      <c r="AG1673" s="667"/>
      <c r="AH1673" s="667"/>
      <c r="AI1673" s="667"/>
      <c r="AJ1673" s="667"/>
    </row>
    <row r="1674" spans="1:162" s="678" customFormat="1" ht="24" customHeight="1" thickBot="1">
      <c r="A1674" s="394" t="s">
        <v>1845</v>
      </c>
      <c r="B1674" s="394"/>
      <c r="C1674" s="395"/>
      <c r="D1674" s="399" t="s">
        <v>1846</v>
      </c>
      <c r="E1674" s="393">
        <v>421200000</v>
      </c>
      <c r="F1674" s="393">
        <v>11600000</v>
      </c>
      <c r="G1674" s="439">
        <v>432800000</v>
      </c>
      <c r="H1674" s="667"/>
      <c r="I1674" s="710" t="s">
        <v>1845</v>
      </c>
      <c r="J1674" s="710"/>
      <c r="K1674" s="711"/>
      <c r="L1674" s="596" t="s">
        <v>4444</v>
      </c>
      <c r="M1674" s="980">
        <f t="shared" si="78"/>
        <v>421200000</v>
      </c>
      <c r="N1674" s="980">
        <f t="shared" si="79"/>
        <v>11600000</v>
      </c>
      <c r="O1674" s="980">
        <f t="shared" si="80"/>
        <v>432800000</v>
      </c>
      <c r="P1674" s="667"/>
      <c r="Q1674" s="667"/>
      <c r="R1674" s="667"/>
      <c r="S1674" s="667"/>
      <c r="T1674" s="667"/>
      <c r="U1674" s="667"/>
      <c r="V1674" s="667"/>
      <c r="W1674" s="667"/>
      <c r="X1674" s="667"/>
      <c r="Y1674" s="667"/>
      <c r="Z1674" s="667"/>
      <c r="AA1674" s="667"/>
      <c r="AB1674" s="667"/>
      <c r="AC1674" s="667"/>
      <c r="AD1674" s="667"/>
      <c r="AE1674" s="667"/>
      <c r="AF1674" s="667"/>
      <c r="AG1674" s="667"/>
      <c r="AH1674" s="667"/>
      <c r="AI1674" s="667"/>
      <c r="AJ1674" s="667"/>
      <c r="AK1674" s="668"/>
      <c r="AL1674" s="668"/>
      <c r="AM1674" s="668"/>
      <c r="AN1674" s="668"/>
      <c r="AO1674" s="668"/>
      <c r="AP1674" s="668"/>
      <c r="AQ1674" s="668"/>
      <c r="AR1674" s="668"/>
      <c r="AS1674" s="668"/>
      <c r="AT1674" s="668"/>
      <c r="AU1674" s="668"/>
      <c r="AV1674" s="668"/>
      <c r="AW1674" s="668"/>
      <c r="AX1674" s="668"/>
      <c r="AY1674" s="668"/>
      <c r="AZ1674" s="668"/>
      <c r="BA1674" s="668"/>
      <c r="BB1674" s="668"/>
      <c r="BC1674" s="668"/>
      <c r="BD1674" s="668"/>
      <c r="BE1674" s="668"/>
      <c r="BF1674" s="668"/>
      <c r="BG1674" s="668"/>
      <c r="BH1674" s="668"/>
      <c r="BI1674" s="668"/>
      <c r="BJ1674" s="668"/>
      <c r="BK1674" s="668"/>
      <c r="BL1674" s="668"/>
      <c r="BM1674" s="668"/>
      <c r="BN1674" s="668"/>
      <c r="BO1674" s="668"/>
      <c r="BP1674" s="668"/>
      <c r="BQ1674" s="668"/>
      <c r="BR1674" s="668"/>
      <c r="BS1674" s="668"/>
      <c r="BT1674" s="668"/>
      <c r="BU1674" s="668"/>
      <c r="BV1674" s="668"/>
      <c r="BW1674" s="668"/>
      <c r="BX1674" s="668"/>
      <c r="BY1674" s="668"/>
      <c r="BZ1674" s="668"/>
      <c r="CA1674" s="668"/>
      <c r="CB1674" s="668"/>
      <c r="CC1674" s="668"/>
      <c r="CD1674" s="668"/>
      <c r="CE1674" s="668"/>
      <c r="CF1674" s="668"/>
      <c r="CG1674" s="668"/>
      <c r="CH1674" s="668"/>
      <c r="CI1674" s="668"/>
      <c r="CJ1674" s="668"/>
      <c r="CK1674" s="668"/>
      <c r="CL1674" s="668"/>
      <c r="CM1674" s="668"/>
      <c r="CN1674" s="668"/>
      <c r="CO1674" s="668"/>
      <c r="CP1674" s="668"/>
      <c r="CQ1674" s="668"/>
      <c r="CR1674" s="668"/>
      <c r="CS1674" s="668"/>
      <c r="CT1674" s="668"/>
      <c r="CU1674" s="668"/>
      <c r="CV1674" s="668"/>
      <c r="CW1674" s="668"/>
      <c r="CX1674" s="668"/>
      <c r="CY1674" s="668"/>
      <c r="CZ1674" s="668"/>
      <c r="DA1674" s="668"/>
      <c r="DB1674" s="668"/>
      <c r="DC1674" s="668"/>
      <c r="DD1674" s="668"/>
      <c r="DE1674" s="668"/>
      <c r="DF1674" s="668"/>
      <c r="DG1674" s="668"/>
      <c r="DH1674" s="668"/>
      <c r="DI1674" s="668"/>
      <c r="DJ1674" s="668"/>
      <c r="DK1674" s="668"/>
      <c r="DL1674" s="668"/>
      <c r="DM1674" s="668"/>
      <c r="DN1674" s="668"/>
      <c r="DO1674" s="668"/>
      <c r="DP1674" s="668"/>
      <c r="DQ1674" s="668"/>
      <c r="DR1674" s="668"/>
      <c r="DS1674" s="668"/>
      <c r="DT1674" s="668"/>
      <c r="DU1674" s="668"/>
      <c r="DV1674" s="668"/>
      <c r="DW1674" s="668"/>
      <c r="DX1674" s="668"/>
      <c r="DY1674" s="668"/>
      <c r="DZ1674" s="668"/>
      <c r="EA1674" s="668"/>
      <c r="EB1674" s="668"/>
      <c r="EC1674" s="668"/>
      <c r="ED1674" s="668"/>
      <c r="EE1674" s="668"/>
      <c r="EF1674" s="668"/>
      <c r="EG1674" s="668"/>
      <c r="EH1674" s="668"/>
      <c r="EI1674" s="668"/>
      <c r="EJ1674" s="668"/>
      <c r="EK1674" s="668"/>
      <c r="EL1674" s="668"/>
      <c r="EM1674" s="668"/>
      <c r="EN1674" s="668"/>
      <c r="EO1674" s="668"/>
      <c r="EP1674" s="668"/>
      <c r="EQ1674" s="668"/>
      <c r="ER1674" s="668"/>
      <c r="ES1674" s="668"/>
      <c r="ET1674" s="668"/>
      <c r="EU1674" s="668"/>
      <c r="EV1674" s="668"/>
      <c r="EW1674" s="668"/>
      <c r="EX1674" s="668"/>
      <c r="EY1674" s="668"/>
      <c r="EZ1674" s="668"/>
      <c r="FA1674" s="668"/>
      <c r="FB1674" s="668"/>
      <c r="FC1674" s="668"/>
      <c r="FD1674" s="668"/>
      <c r="FE1674" s="668"/>
      <c r="FF1674" s="668"/>
    </row>
    <row r="1675" spans="1:162" s="668" customFormat="1" ht="24" customHeight="1" thickTop="1">
      <c r="A1675" s="396"/>
      <c r="B1675" s="396" t="s">
        <v>592</v>
      </c>
      <c r="C1675" s="397"/>
      <c r="D1675" s="400" t="s">
        <v>593</v>
      </c>
      <c r="E1675" s="392">
        <v>108293200</v>
      </c>
      <c r="F1675" s="392">
        <v>6675000</v>
      </c>
      <c r="G1675" s="417">
        <v>114968200</v>
      </c>
      <c r="H1675" s="667"/>
      <c r="I1675" s="712"/>
      <c r="J1675" s="712" t="s">
        <v>592</v>
      </c>
      <c r="K1675" s="713"/>
      <c r="L1675" s="585" t="s">
        <v>3339</v>
      </c>
      <c r="M1675" s="981">
        <f t="shared" si="78"/>
        <v>108293200</v>
      </c>
      <c r="N1675" s="981">
        <f t="shared" si="79"/>
        <v>6675000</v>
      </c>
      <c r="O1675" s="981">
        <f t="shared" si="80"/>
        <v>114968200</v>
      </c>
      <c r="P1675" s="667"/>
      <c r="Q1675" s="667"/>
      <c r="R1675" s="667"/>
      <c r="S1675" s="667"/>
      <c r="T1675" s="667"/>
      <c r="U1675" s="667"/>
      <c r="V1675" s="667"/>
      <c r="W1675" s="667"/>
      <c r="X1675" s="667"/>
      <c r="Y1675" s="667"/>
      <c r="Z1675" s="667"/>
      <c r="AA1675" s="667"/>
      <c r="AB1675" s="667"/>
      <c r="AC1675" s="667"/>
      <c r="AD1675" s="667"/>
      <c r="AE1675" s="667"/>
      <c r="AF1675" s="667"/>
      <c r="AG1675" s="667"/>
      <c r="AH1675" s="667"/>
      <c r="AI1675" s="667"/>
      <c r="AJ1675" s="667"/>
    </row>
    <row r="1676" spans="1:162" s="668" customFormat="1" ht="24" customHeight="1">
      <c r="A1676" s="386"/>
      <c r="B1676" s="386"/>
      <c r="C1676" s="387" t="s">
        <v>592</v>
      </c>
      <c r="D1676" s="398" t="s">
        <v>594</v>
      </c>
      <c r="E1676" s="381">
        <v>108293200</v>
      </c>
      <c r="F1676" s="381">
        <v>6675000</v>
      </c>
      <c r="G1676" s="417">
        <v>114968200</v>
      </c>
      <c r="H1676" s="667"/>
      <c r="I1676" s="708"/>
      <c r="J1676" s="708"/>
      <c r="K1676" s="709" t="s">
        <v>592</v>
      </c>
      <c r="L1676" s="595" t="s">
        <v>3327</v>
      </c>
      <c r="M1676" s="981">
        <f t="shared" si="78"/>
        <v>108293200</v>
      </c>
      <c r="N1676" s="981">
        <f t="shared" si="79"/>
        <v>6675000</v>
      </c>
      <c r="O1676" s="981">
        <f t="shared" si="80"/>
        <v>114968200</v>
      </c>
      <c r="P1676" s="667"/>
      <c r="Q1676" s="667"/>
      <c r="R1676" s="667"/>
      <c r="S1676" s="667"/>
      <c r="T1676" s="667"/>
      <c r="U1676" s="667"/>
      <c r="V1676" s="667"/>
      <c r="W1676" s="667"/>
      <c r="X1676" s="667"/>
      <c r="Y1676" s="667"/>
      <c r="Z1676" s="667"/>
      <c r="AA1676" s="667"/>
      <c r="AB1676" s="667"/>
      <c r="AC1676" s="667"/>
      <c r="AD1676" s="667"/>
      <c r="AE1676" s="667"/>
      <c r="AF1676" s="667"/>
      <c r="AG1676" s="667"/>
      <c r="AH1676" s="667"/>
      <c r="AI1676" s="667"/>
      <c r="AJ1676" s="667"/>
    </row>
    <row r="1677" spans="1:162" s="668" customFormat="1" ht="24" customHeight="1">
      <c r="A1677" s="386"/>
      <c r="B1677" s="386" t="s">
        <v>595</v>
      </c>
      <c r="C1677" s="387"/>
      <c r="D1677" s="398" t="s">
        <v>1031</v>
      </c>
      <c r="E1677" s="381">
        <v>297482600</v>
      </c>
      <c r="F1677" s="381">
        <v>4925000</v>
      </c>
      <c r="G1677" s="417">
        <v>302407600</v>
      </c>
      <c r="H1677" s="667"/>
      <c r="I1677" s="708"/>
      <c r="J1677" s="708" t="s">
        <v>595</v>
      </c>
      <c r="K1677" s="709"/>
      <c r="L1677" s="595" t="s">
        <v>4353</v>
      </c>
      <c r="M1677" s="981">
        <f t="shared" si="78"/>
        <v>297482600</v>
      </c>
      <c r="N1677" s="981">
        <f t="shared" si="79"/>
        <v>4925000</v>
      </c>
      <c r="O1677" s="981">
        <f t="shared" si="80"/>
        <v>302407600</v>
      </c>
      <c r="P1677" s="667"/>
      <c r="Q1677" s="667"/>
      <c r="R1677" s="667"/>
      <c r="S1677" s="667"/>
      <c r="T1677" s="667"/>
      <c r="U1677" s="667"/>
      <c r="V1677" s="667"/>
      <c r="W1677" s="667"/>
      <c r="X1677" s="667"/>
      <c r="Y1677" s="667"/>
      <c r="Z1677" s="667"/>
      <c r="AA1677" s="667"/>
      <c r="AB1677" s="667"/>
      <c r="AC1677" s="667"/>
      <c r="AD1677" s="667"/>
      <c r="AE1677" s="667"/>
      <c r="AF1677" s="667"/>
      <c r="AG1677" s="667"/>
      <c r="AH1677" s="667"/>
      <c r="AI1677" s="667"/>
      <c r="AJ1677" s="667"/>
    </row>
    <row r="1678" spans="1:162" s="668" customFormat="1" ht="24" customHeight="1">
      <c r="A1678" s="386"/>
      <c r="B1678" s="386"/>
      <c r="C1678" s="387" t="s">
        <v>592</v>
      </c>
      <c r="D1678" s="398" t="s">
        <v>1032</v>
      </c>
      <c r="E1678" s="381">
        <v>285831600</v>
      </c>
      <c r="F1678" s="381">
        <v>4925000</v>
      </c>
      <c r="G1678" s="417">
        <v>290756600</v>
      </c>
      <c r="H1678" s="667"/>
      <c r="I1678" s="708"/>
      <c r="J1678" s="708"/>
      <c r="K1678" s="709" t="s">
        <v>592</v>
      </c>
      <c r="L1678" s="595" t="s">
        <v>4325</v>
      </c>
      <c r="M1678" s="981">
        <f t="shared" si="78"/>
        <v>285831600</v>
      </c>
      <c r="N1678" s="981">
        <f t="shared" si="79"/>
        <v>4925000</v>
      </c>
      <c r="O1678" s="981">
        <f t="shared" si="80"/>
        <v>290756600</v>
      </c>
      <c r="P1678" s="667"/>
      <c r="Q1678" s="667"/>
      <c r="R1678" s="667"/>
      <c r="S1678" s="667"/>
      <c r="T1678" s="667"/>
      <c r="U1678" s="667"/>
      <c r="V1678" s="667"/>
      <c r="W1678" s="667"/>
      <c r="X1678" s="667"/>
      <c r="Y1678" s="667"/>
      <c r="Z1678" s="667"/>
      <c r="AA1678" s="667"/>
      <c r="AB1678" s="667"/>
      <c r="AC1678" s="667"/>
      <c r="AD1678" s="667"/>
      <c r="AE1678" s="667"/>
      <c r="AF1678" s="667"/>
      <c r="AG1678" s="667"/>
      <c r="AH1678" s="667"/>
      <c r="AI1678" s="667"/>
      <c r="AJ1678" s="667"/>
    </row>
    <row r="1679" spans="1:162" s="668" customFormat="1" ht="24" customHeight="1">
      <c r="A1679" s="386"/>
      <c r="B1679" s="386"/>
      <c r="C1679" s="387" t="s">
        <v>595</v>
      </c>
      <c r="D1679" s="398" t="s">
        <v>1704</v>
      </c>
      <c r="E1679" s="381">
        <v>11651000</v>
      </c>
      <c r="F1679" s="381">
        <v>0</v>
      </c>
      <c r="G1679" s="417">
        <v>11651000</v>
      </c>
      <c r="H1679" s="667"/>
      <c r="I1679" s="708"/>
      <c r="J1679" s="708"/>
      <c r="K1679" s="709" t="s">
        <v>595</v>
      </c>
      <c r="L1679" s="595" t="s">
        <v>4378</v>
      </c>
      <c r="M1679" s="981">
        <f t="shared" si="78"/>
        <v>11651000</v>
      </c>
      <c r="N1679" s="981">
        <f t="shared" si="79"/>
        <v>0</v>
      </c>
      <c r="O1679" s="981">
        <f t="shared" si="80"/>
        <v>11651000</v>
      </c>
      <c r="P1679" s="667"/>
      <c r="Q1679" s="667"/>
      <c r="R1679" s="667"/>
      <c r="S1679" s="667"/>
      <c r="T1679" s="667"/>
      <c r="U1679" s="667"/>
      <c r="V1679" s="667"/>
      <c r="W1679" s="667"/>
      <c r="X1679" s="667"/>
      <c r="Y1679" s="667"/>
      <c r="Z1679" s="667"/>
      <c r="AA1679" s="667"/>
      <c r="AB1679" s="667"/>
      <c r="AC1679" s="667"/>
      <c r="AD1679" s="667"/>
      <c r="AE1679" s="667"/>
      <c r="AF1679" s="667"/>
      <c r="AG1679" s="667"/>
      <c r="AH1679" s="667"/>
      <c r="AI1679" s="667"/>
      <c r="AJ1679" s="667"/>
    </row>
    <row r="1680" spans="1:162" s="668" customFormat="1" ht="24" customHeight="1">
      <c r="A1680" s="386"/>
      <c r="B1680" s="386" t="s">
        <v>599</v>
      </c>
      <c r="C1680" s="387"/>
      <c r="D1680" s="398" t="s">
        <v>1048</v>
      </c>
      <c r="E1680" s="381">
        <v>11667200</v>
      </c>
      <c r="F1680" s="381">
        <v>0</v>
      </c>
      <c r="G1680" s="417">
        <v>11667200</v>
      </c>
      <c r="H1680" s="667"/>
      <c r="I1680" s="708"/>
      <c r="J1680" s="708" t="s">
        <v>599</v>
      </c>
      <c r="K1680" s="709"/>
      <c r="L1680" s="595" t="s">
        <v>3426</v>
      </c>
      <c r="M1680" s="981">
        <f t="shared" si="78"/>
        <v>11667200</v>
      </c>
      <c r="N1680" s="981">
        <f t="shared" si="79"/>
        <v>0</v>
      </c>
      <c r="O1680" s="981">
        <f t="shared" si="80"/>
        <v>11667200</v>
      </c>
      <c r="P1680" s="667"/>
      <c r="Q1680" s="667"/>
      <c r="R1680" s="667"/>
      <c r="S1680" s="667"/>
      <c r="T1680" s="667"/>
      <c r="U1680" s="667"/>
      <c r="V1680" s="667"/>
      <c r="W1680" s="667"/>
      <c r="X1680" s="667"/>
      <c r="Y1680" s="667"/>
      <c r="Z1680" s="667"/>
      <c r="AA1680" s="667"/>
      <c r="AB1680" s="667"/>
      <c r="AC1680" s="667"/>
      <c r="AD1680" s="667"/>
      <c r="AE1680" s="667"/>
      <c r="AF1680" s="667"/>
      <c r="AG1680" s="667"/>
      <c r="AH1680" s="667"/>
      <c r="AI1680" s="667"/>
      <c r="AJ1680" s="667"/>
    </row>
    <row r="1681" spans="1:162" s="668" customFormat="1" ht="24" customHeight="1">
      <c r="A1681" s="386"/>
      <c r="B1681" s="386"/>
      <c r="C1681" s="387" t="s">
        <v>592</v>
      </c>
      <c r="D1681" s="398" t="s">
        <v>745</v>
      </c>
      <c r="E1681" s="381">
        <v>10237200</v>
      </c>
      <c r="F1681" s="381">
        <v>0</v>
      </c>
      <c r="G1681" s="417">
        <v>10237200</v>
      </c>
      <c r="H1681" s="667"/>
      <c r="I1681" s="708"/>
      <c r="J1681" s="708"/>
      <c r="K1681" s="709" t="s">
        <v>592</v>
      </c>
      <c r="L1681" s="595" t="s">
        <v>3427</v>
      </c>
      <c r="M1681" s="981">
        <f t="shared" si="78"/>
        <v>10237200</v>
      </c>
      <c r="N1681" s="981">
        <f t="shared" si="79"/>
        <v>0</v>
      </c>
      <c r="O1681" s="981">
        <f t="shared" si="80"/>
        <v>10237200</v>
      </c>
      <c r="P1681" s="667"/>
      <c r="Q1681" s="667"/>
      <c r="R1681" s="667"/>
      <c r="S1681" s="667"/>
      <c r="T1681" s="667"/>
      <c r="U1681" s="667"/>
      <c r="V1681" s="667"/>
      <c r="W1681" s="667"/>
      <c r="X1681" s="667"/>
      <c r="Y1681" s="667"/>
      <c r="Z1681" s="667"/>
      <c r="AA1681" s="667"/>
      <c r="AB1681" s="667"/>
      <c r="AC1681" s="667"/>
      <c r="AD1681" s="667"/>
      <c r="AE1681" s="667"/>
      <c r="AF1681" s="667"/>
      <c r="AG1681" s="667"/>
      <c r="AH1681" s="667"/>
      <c r="AI1681" s="667"/>
      <c r="AJ1681" s="667"/>
    </row>
    <row r="1682" spans="1:162" s="672" customFormat="1" ht="24" customHeight="1">
      <c r="A1682" s="386"/>
      <c r="B1682" s="386"/>
      <c r="C1682" s="387" t="s">
        <v>595</v>
      </c>
      <c r="D1682" s="398" t="s">
        <v>1705</v>
      </c>
      <c r="E1682" s="381">
        <v>1430000</v>
      </c>
      <c r="F1682" s="381">
        <v>0</v>
      </c>
      <c r="G1682" s="419">
        <v>1430000</v>
      </c>
      <c r="H1682" s="667"/>
      <c r="I1682" s="708"/>
      <c r="J1682" s="708"/>
      <c r="K1682" s="709" t="s">
        <v>595</v>
      </c>
      <c r="L1682" s="595" t="s">
        <v>4327</v>
      </c>
      <c r="M1682" s="981">
        <f t="shared" si="78"/>
        <v>1430000</v>
      </c>
      <c r="N1682" s="981">
        <f t="shared" si="79"/>
        <v>0</v>
      </c>
      <c r="O1682" s="981">
        <f t="shared" si="80"/>
        <v>1430000</v>
      </c>
      <c r="P1682" s="667"/>
      <c r="Q1682" s="667"/>
      <c r="R1682" s="667"/>
      <c r="S1682" s="667"/>
      <c r="T1682" s="667"/>
      <c r="U1682" s="667"/>
      <c r="V1682" s="667"/>
      <c r="W1682" s="667"/>
      <c r="X1682" s="667"/>
      <c r="Y1682" s="667"/>
      <c r="Z1682" s="667"/>
      <c r="AA1682" s="667"/>
      <c r="AB1682" s="667"/>
      <c r="AC1682" s="667"/>
      <c r="AD1682" s="667"/>
      <c r="AE1682" s="667"/>
      <c r="AF1682" s="667"/>
      <c r="AG1682" s="667"/>
      <c r="AH1682" s="667"/>
      <c r="AI1682" s="667"/>
      <c r="AJ1682" s="667"/>
      <c r="AK1682" s="668"/>
      <c r="AL1682" s="668"/>
      <c r="AM1682" s="668"/>
      <c r="AN1682" s="668"/>
      <c r="AO1682" s="668"/>
      <c r="AP1682" s="668"/>
      <c r="AQ1682" s="668"/>
      <c r="AR1682" s="668"/>
      <c r="AS1682" s="668"/>
      <c r="AT1682" s="668"/>
      <c r="AU1682" s="668"/>
      <c r="AV1682" s="668"/>
      <c r="AW1682" s="668"/>
      <c r="AX1682" s="668"/>
      <c r="AY1682" s="668"/>
      <c r="AZ1682" s="668"/>
      <c r="BA1682" s="668"/>
      <c r="BB1682" s="668"/>
      <c r="BC1682" s="668"/>
      <c r="BD1682" s="668"/>
      <c r="BE1682" s="668"/>
      <c r="BF1682" s="668"/>
      <c r="BG1682" s="668"/>
      <c r="BH1682" s="668"/>
      <c r="BI1682" s="668"/>
      <c r="BJ1682" s="668"/>
      <c r="BK1682" s="668"/>
      <c r="BL1682" s="668"/>
      <c r="BM1682" s="668"/>
      <c r="BN1682" s="668"/>
      <c r="BO1682" s="668"/>
      <c r="BP1682" s="668"/>
      <c r="BQ1682" s="668"/>
      <c r="BR1682" s="668"/>
      <c r="BS1682" s="668"/>
      <c r="BT1682" s="668"/>
      <c r="BU1682" s="668"/>
      <c r="BV1682" s="668"/>
      <c r="BW1682" s="668"/>
      <c r="BX1682" s="668"/>
      <c r="BY1682" s="668"/>
      <c r="BZ1682" s="668"/>
      <c r="CA1682" s="668"/>
      <c r="CB1682" s="668"/>
      <c r="CC1682" s="668"/>
      <c r="CD1682" s="668"/>
      <c r="CE1682" s="668"/>
      <c r="CF1682" s="668"/>
      <c r="CG1682" s="668"/>
      <c r="CH1682" s="668"/>
      <c r="CI1682" s="668"/>
      <c r="CJ1682" s="668"/>
      <c r="CK1682" s="668"/>
      <c r="CL1682" s="668"/>
      <c r="CM1682" s="668"/>
      <c r="CN1682" s="668"/>
      <c r="CO1682" s="668"/>
      <c r="CP1682" s="668"/>
      <c r="CQ1682" s="668"/>
      <c r="CR1682" s="668"/>
      <c r="CS1682" s="668"/>
      <c r="CT1682" s="668"/>
      <c r="CU1682" s="668"/>
      <c r="CV1682" s="668"/>
      <c r="CW1682" s="668"/>
      <c r="CX1682" s="668"/>
      <c r="CY1682" s="668"/>
      <c r="CZ1682" s="668"/>
      <c r="DA1682" s="668"/>
      <c r="DB1682" s="668"/>
      <c r="DC1682" s="668"/>
      <c r="DD1682" s="668"/>
      <c r="DE1682" s="668"/>
      <c r="DF1682" s="668"/>
      <c r="DG1682" s="668"/>
      <c r="DH1682" s="668"/>
      <c r="DI1682" s="668"/>
      <c r="DJ1682" s="668"/>
      <c r="DK1682" s="668"/>
      <c r="DL1682" s="668"/>
      <c r="DM1682" s="668"/>
      <c r="DN1682" s="668"/>
      <c r="DO1682" s="668"/>
      <c r="DP1682" s="668"/>
      <c r="DQ1682" s="668"/>
      <c r="DR1682" s="668"/>
      <c r="DS1682" s="668"/>
      <c r="DT1682" s="668"/>
      <c r="DU1682" s="668"/>
      <c r="DV1682" s="668"/>
      <c r="DW1682" s="668"/>
      <c r="DX1682" s="668"/>
      <c r="DY1682" s="668"/>
      <c r="DZ1682" s="668"/>
      <c r="EA1682" s="668"/>
      <c r="EB1682" s="668"/>
      <c r="EC1682" s="668"/>
      <c r="ED1682" s="668"/>
      <c r="EE1682" s="668"/>
      <c r="EF1682" s="668"/>
      <c r="EG1682" s="668"/>
      <c r="EH1682" s="668"/>
      <c r="EI1682" s="668"/>
      <c r="EJ1682" s="668"/>
      <c r="EK1682" s="668"/>
      <c r="EL1682" s="668"/>
      <c r="EM1682" s="668"/>
      <c r="EN1682" s="668"/>
      <c r="EO1682" s="668"/>
      <c r="EP1682" s="668"/>
      <c r="EQ1682" s="668"/>
      <c r="ER1682" s="668"/>
      <c r="ES1682" s="668"/>
      <c r="ET1682" s="668"/>
      <c r="EU1682" s="668"/>
      <c r="EV1682" s="668"/>
      <c r="EW1682" s="668"/>
      <c r="EX1682" s="668"/>
      <c r="EY1682" s="668"/>
      <c r="EZ1682" s="668"/>
      <c r="FA1682" s="668"/>
      <c r="FB1682" s="668"/>
      <c r="FC1682" s="668"/>
      <c r="FD1682" s="668"/>
      <c r="FE1682" s="668"/>
      <c r="FF1682" s="668"/>
    </row>
    <row r="1683" spans="1:162" s="668" customFormat="1" ht="24" customHeight="1">
      <c r="A1683" s="396"/>
      <c r="B1683" s="396" t="s">
        <v>603</v>
      </c>
      <c r="C1683" s="397"/>
      <c r="D1683" s="400" t="s">
        <v>1847</v>
      </c>
      <c r="E1683" s="392">
        <v>3757000</v>
      </c>
      <c r="F1683" s="392">
        <v>0</v>
      </c>
      <c r="G1683" s="417">
        <v>3757000</v>
      </c>
      <c r="H1683" s="667"/>
      <c r="I1683" s="712"/>
      <c r="J1683" s="712" t="s">
        <v>603</v>
      </c>
      <c r="K1683" s="713"/>
      <c r="L1683" s="597" t="s">
        <v>4442</v>
      </c>
      <c r="M1683" s="981">
        <f t="shared" si="78"/>
        <v>3757000</v>
      </c>
      <c r="N1683" s="981">
        <f t="shared" si="79"/>
        <v>0</v>
      </c>
      <c r="O1683" s="981">
        <f t="shared" si="80"/>
        <v>3757000</v>
      </c>
      <c r="P1683" s="667"/>
      <c r="Q1683" s="667"/>
      <c r="R1683" s="667"/>
      <c r="S1683" s="667"/>
      <c r="T1683" s="667"/>
      <c r="U1683" s="667"/>
      <c r="V1683" s="667"/>
      <c r="W1683" s="667"/>
      <c r="X1683" s="667"/>
      <c r="Y1683" s="667"/>
      <c r="Z1683" s="667"/>
      <c r="AA1683" s="667"/>
      <c r="AB1683" s="667"/>
      <c r="AC1683" s="667"/>
      <c r="AD1683" s="667"/>
      <c r="AE1683" s="667"/>
      <c r="AF1683" s="667"/>
      <c r="AG1683" s="667"/>
      <c r="AH1683" s="667"/>
      <c r="AI1683" s="667"/>
      <c r="AJ1683" s="667"/>
    </row>
    <row r="1684" spans="1:162" s="668" customFormat="1" ht="24" customHeight="1">
      <c r="A1684" s="386"/>
      <c r="B1684" s="386"/>
      <c r="C1684" s="387" t="s">
        <v>592</v>
      </c>
      <c r="D1684" s="398" t="s">
        <v>1848</v>
      </c>
      <c r="E1684" s="381">
        <v>3757000</v>
      </c>
      <c r="F1684" s="381">
        <v>0</v>
      </c>
      <c r="G1684" s="417">
        <v>3757000</v>
      </c>
      <c r="H1684" s="667"/>
      <c r="I1684" s="708"/>
      <c r="J1684" s="708"/>
      <c r="K1684" s="709" t="s">
        <v>592</v>
      </c>
      <c r="L1684" s="595" t="s">
        <v>4330</v>
      </c>
      <c r="M1684" s="981">
        <f t="shared" si="78"/>
        <v>3757000</v>
      </c>
      <c r="N1684" s="981">
        <f t="shared" si="79"/>
        <v>0</v>
      </c>
      <c r="O1684" s="981">
        <f t="shared" si="80"/>
        <v>3757000</v>
      </c>
      <c r="P1684" s="667"/>
      <c r="Q1684" s="667"/>
      <c r="R1684" s="667"/>
      <c r="S1684" s="667"/>
      <c r="T1684" s="667"/>
      <c r="U1684" s="667"/>
      <c r="V1684" s="667"/>
      <c r="W1684" s="667"/>
      <c r="X1684" s="667"/>
      <c r="Y1684" s="667"/>
      <c r="Z1684" s="667"/>
      <c r="AA1684" s="667"/>
      <c r="AB1684" s="667"/>
      <c r="AC1684" s="667"/>
      <c r="AD1684" s="667"/>
      <c r="AE1684" s="667"/>
      <c r="AF1684" s="667"/>
      <c r="AG1684" s="667"/>
      <c r="AH1684" s="667"/>
      <c r="AI1684" s="667"/>
      <c r="AJ1684" s="667"/>
    </row>
    <row r="1685" spans="1:162" s="678" customFormat="1" ht="24" customHeight="1" thickBot="1">
      <c r="A1685" s="394" t="s">
        <v>1849</v>
      </c>
      <c r="B1685" s="394"/>
      <c r="C1685" s="395"/>
      <c r="D1685" s="399" t="s">
        <v>1850</v>
      </c>
      <c r="E1685" s="393">
        <v>423300000</v>
      </c>
      <c r="F1685" s="393">
        <v>20000000</v>
      </c>
      <c r="G1685" s="439">
        <v>443300000</v>
      </c>
      <c r="H1685" s="667"/>
      <c r="I1685" s="710" t="s">
        <v>1849</v>
      </c>
      <c r="J1685" s="710"/>
      <c r="K1685" s="711"/>
      <c r="L1685" s="596" t="s">
        <v>4445</v>
      </c>
      <c r="M1685" s="980">
        <f t="shared" si="78"/>
        <v>423300000</v>
      </c>
      <c r="N1685" s="980">
        <f t="shared" si="79"/>
        <v>20000000</v>
      </c>
      <c r="O1685" s="980">
        <f t="shared" si="80"/>
        <v>443300000</v>
      </c>
      <c r="P1685" s="667"/>
      <c r="Q1685" s="667"/>
      <c r="R1685" s="667"/>
      <c r="S1685" s="667"/>
      <c r="T1685" s="667"/>
      <c r="U1685" s="667"/>
      <c r="V1685" s="667"/>
      <c r="W1685" s="667"/>
      <c r="X1685" s="667"/>
      <c r="Y1685" s="667"/>
      <c r="Z1685" s="667"/>
      <c r="AA1685" s="667"/>
      <c r="AB1685" s="667"/>
      <c r="AC1685" s="667"/>
      <c r="AD1685" s="667"/>
      <c r="AE1685" s="667"/>
      <c r="AF1685" s="667"/>
      <c r="AG1685" s="667"/>
      <c r="AH1685" s="667"/>
      <c r="AI1685" s="667"/>
      <c r="AJ1685" s="667"/>
      <c r="AK1685" s="668"/>
      <c r="AL1685" s="668"/>
      <c r="AM1685" s="668"/>
      <c r="AN1685" s="668"/>
      <c r="AO1685" s="668"/>
      <c r="AP1685" s="668"/>
      <c r="AQ1685" s="668"/>
      <c r="AR1685" s="668"/>
      <c r="AS1685" s="668"/>
      <c r="AT1685" s="668"/>
      <c r="AU1685" s="668"/>
      <c r="AV1685" s="668"/>
      <c r="AW1685" s="668"/>
      <c r="AX1685" s="668"/>
      <c r="AY1685" s="668"/>
      <c r="AZ1685" s="668"/>
      <c r="BA1685" s="668"/>
      <c r="BB1685" s="668"/>
      <c r="BC1685" s="668"/>
      <c r="BD1685" s="668"/>
      <c r="BE1685" s="668"/>
      <c r="BF1685" s="668"/>
      <c r="BG1685" s="668"/>
      <c r="BH1685" s="668"/>
      <c r="BI1685" s="668"/>
      <c r="BJ1685" s="668"/>
      <c r="BK1685" s="668"/>
      <c r="BL1685" s="668"/>
      <c r="BM1685" s="668"/>
      <c r="BN1685" s="668"/>
      <c r="BO1685" s="668"/>
      <c r="BP1685" s="668"/>
      <c r="BQ1685" s="668"/>
      <c r="BR1685" s="668"/>
      <c r="BS1685" s="668"/>
      <c r="BT1685" s="668"/>
      <c r="BU1685" s="668"/>
      <c r="BV1685" s="668"/>
      <c r="BW1685" s="668"/>
      <c r="BX1685" s="668"/>
      <c r="BY1685" s="668"/>
      <c r="BZ1685" s="668"/>
      <c r="CA1685" s="668"/>
      <c r="CB1685" s="668"/>
      <c r="CC1685" s="668"/>
      <c r="CD1685" s="668"/>
      <c r="CE1685" s="668"/>
      <c r="CF1685" s="668"/>
      <c r="CG1685" s="668"/>
      <c r="CH1685" s="668"/>
      <c r="CI1685" s="668"/>
      <c r="CJ1685" s="668"/>
      <c r="CK1685" s="668"/>
      <c r="CL1685" s="668"/>
      <c r="CM1685" s="668"/>
      <c r="CN1685" s="668"/>
      <c r="CO1685" s="668"/>
      <c r="CP1685" s="668"/>
      <c r="CQ1685" s="668"/>
      <c r="CR1685" s="668"/>
      <c r="CS1685" s="668"/>
      <c r="CT1685" s="668"/>
      <c r="CU1685" s="668"/>
      <c r="CV1685" s="668"/>
      <c r="CW1685" s="668"/>
      <c r="CX1685" s="668"/>
      <c r="CY1685" s="668"/>
      <c r="CZ1685" s="668"/>
      <c r="DA1685" s="668"/>
      <c r="DB1685" s="668"/>
      <c r="DC1685" s="668"/>
      <c r="DD1685" s="668"/>
      <c r="DE1685" s="668"/>
      <c r="DF1685" s="668"/>
      <c r="DG1685" s="668"/>
      <c r="DH1685" s="668"/>
      <c r="DI1685" s="668"/>
      <c r="DJ1685" s="668"/>
      <c r="DK1685" s="668"/>
      <c r="DL1685" s="668"/>
      <c r="DM1685" s="668"/>
      <c r="DN1685" s="668"/>
      <c r="DO1685" s="668"/>
      <c r="DP1685" s="668"/>
      <c r="DQ1685" s="668"/>
      <c r="DR1685" s="668"/>
      <c r="DS1685" s="668"/>
      <c r="DT1685" s="668"/>
      <c r="DU1685" s="668"/>
      <c r="DV1685" s="668"/>
      <c r="DW1685" s="668"/>
      <c r="DX1685" s="668"/>
      <c r="DY1685" s="668"/>
      <c r="DZ1685" s="668"/>
      <c r="EA1685" s="668"/>
      <c r="EB1685" s="668"/>
      <c r="EC1685" s="668"/>
      <c r="ED1685" s="668"/>
      <c r="EE1685" s="668"/>
      <c r="EF1685" s="668"/>
      <c r="EG1685" s="668"/>
      <c r="EH1685" s="668"/>
      <c r="EI1685" s="668"/>
      <c r="EJ1685" s="668"/>
      <c r="EK1685" s="668"/>
      <c r="EL1685" s="668"/>
      <c r="EM1685" s="668"/>
      <c r="EN1685" s="668"/>
      <c r="EO1685" s="668"/>
      <c r="EP1685" s="668"/>
      <c r="EQ1685" s="668"/>
      <c r="ER1685" s="668"/>
      <c r="ES1685" s="668"/>
      <c r="ET1685" s="668"/>
      <c r="EU1685" s="668"/>
      <c r="EV1685" s="668"/>
      <c r="EW1685" s="668"/>
      <c r="EX1685" s="668"/>
      <c r="EY1685" s="668"/>
      <c r="EZ1685" s="668"/>
      <c r="FA1685" s="668"/>
      <c r="FB1685" s="668"/>
      <c r="FC1685" s="668"/>
      <c r="FD1685" s="668"/>
      <c r="FE1685" s="668"/>
      <c r="FF1685" s="668"/>
    </row>
    <row r="1686" spans="1:162" s="668" customFormat="1" ht="24" customHeight="1" thickTop="1">
      <c r="A1686" s="396"/>
      <c r="B1686" s="396" t="s">
        <v>592</v>
      </c>
      <c r="C1686" s="397"/>
      <c r="D1686" s="400" t="s">
        <v>593</v>
      </c>
      <c r="E1686" s="392">
        <v>83642186</v>
      </c>
      <c r="F1686" s="392">
        <v>20000000</v>
      </c>
      <c r="G1686" s="417">
        <v>103642186</v>
      </c>
      <c r="H1686" s="667"/>
      <c r="I1686" s="712"/>
      <c r="J1686" s="712" t="s">
        <v>592</v>
      </c>
      <c r="K1686" s="713"/>
      <c r="L1686" s="585" t="s">
        <v>3339</v>
      </c>
      <c r="M1686" s="981">
        <f t="shared" si="78"/>
        <v>83642186</v>
      </c>
      <c r="N1686" s="981">
        <f t="shared" si="79"/>
        <v>20000000</v>
      </c>
      <c r="O1686" s="981">
        <f t="shared" si="80"/>
        <v>103642186</v>
      </c>
      <c r="P1686" s="667"/>
      <c r="Q1686" s="667"/>
      <c r="R1686" s="667"/>
      <c r="S1686" s="667"/>
      <c r="T1686" s="667"/>
      <c r="U1686" s="667"/>
      <c r="V1686" s="667"/>
      <c r="W1686" s="667"/>
      <c r="X1686" s="667"/>
      <c r="Y1686" s="667"/>
      <c r="Z1686" s="667"/>
      <c r="AA1686" s="667"/>
      <c r="AB1686" s="667"/>
      <c r="AC1686" s="667"/>
      <c r="AD1686" s="667"/>
      <c r="AE1686" s="667"/>
      <c r="AF1686" s="667"/>
      <c r="AG1686" s="667"/>
      <c r="AH1686" s="667"/>
      <c r="AI1686" s="667"/>
      <c r="AJ1686" s="667"/>
    </row>
    <row r="1687" spans="1:162" s="668" customFormat="1" ht="24" customHeight="1">
      <c r="A1687" s="386"/>
      <c r="B1687" s="386"/>
      <c r="C1687" s="387" t="s">
        <v>592</v>
      </c>
      <c r="D1687" s="398" t="s">
        <v>594</v>
      </c>
      <c r="E1687" s="381">
        <v>83642186</v>
      </c>
      <c r="F1687" s="381">
        <v>20000000</v>
      </c>
      <c r="G1687" s="417">
        <v>103642186</v>
      </c>
      <c r="H1687" s="667"/>
      <c r="I1687" s="708"/>
      <c r="J1687" s="708"/>
      <c r="K1687" s="709" t="s">
        <v>592</v>
      </c>
      <c r="L1687" s="595" t="s">
        <v>3327</v>
      </c>
      <c r="M1687" s="981">
        <f t="shared" si="78"/>
        <v>83642186</v>
      </c>
      <c r="N1687" s="981">
        <f t="shared" si="79"/>
        <v>20000000</v>
      </c>
      <c r="O1687" s="981">
        <f t="shared" si="80"/>
        <v>103642186</v>
      </c>
      <c r="P1687" s="667"/>
      <c r="Q1687" s="667"/>
      <c r="R1687" s="667"/>
      <c r="S1687" s="667"/>
      <c r="T1687" s="667"/>
      <c r="U1687" s="667"/>
      <c r="V1687" s="667"/>
      <c r="W1687" s="667"/>
      <c r="X1687" s="667"/>
      <c r="Y1687" s="667"/>
      <c r="Z1687" s="667"/>
      <c r="AA1687" s="667"/>
      <c r="AB1687" s="667"/>
      <c r="AC1687" s="667"/>
      <c r="AD1687" s="667"/>
      <c r="AE1687" s="667"/>
      <c r="AF1687" s="667"/>
      <c r="AG1687" s="667"/>
      <c r="AH1687" s="667"/>
      <c r="AI1687" s="667"/>
      <c r="AJ1687" s="667"/>
    </row>
    <row r="1688" spans="1:162" s="668" customFormat="1" ht="24" customHeight="1">
      <c r="A1688" s="386"/>
      <c r="B1688" s="386" t="s">
        <v>595</v>
      </c>
      <c r="C1688" s="387"/>
      <c r="D1688" s="398" t="s">
        <v>1031</v>
      </c>
      <c r="E1688" s="381">
        <v>228121002</v>
      </c>
      <c r="F1688" s="381">
        <v>0</v>
      </c>
      <c r="G1688" s="417">
        <v>228121002</v>
      </c>
      <c r="H1688" s="667"/>
      <c r="I1688" s="708"/>
      <c r="J1688" s="708" t="s">
        <v>595</v>
      </c>
      <c r="K1688" s="709"/>
      <c r="L1688" s="595" t="s">
        <v>4353</v>
      </c>
      <c r="M1688" s="981">
        <f t="shared" si="78"/>
        <v>228121002</v>
      </c>
      <c r="N1688" s="981">
        <f t="shared" si="79"/>
        <v>0</v>
      </c>
      <c r="O1688" s="981">
        <f t="shared" si="80"/>
        <v>228121002</v>
      </c>
      <c r="P1688" s="667"/>
      <c r="Q1688" s="667"/>
      <c r="R1688" s="667"/>
      <c r="S1688" s="667"/>
      <c r="T1688" s="667"/>
      <c r="U1688" s="667"/>
      <c r="V1688" s="667"/>
      <c r="W1688" s="667"/>
      <c r="X1688" s="667"/>
      <c r="Y1688" s="667"/>
      <c r="Z1688" s="667"/>
      <c r="AA1688" s="667"/>
      <c r="AB1688" s="667"/>
      <c r="AC1688" s="667"/>
      <c r="AD1688" s="667"/>
      <c r="AE1688" s="667"/>
      <c r="AF1688" s="667"/>
      <c r="AG1688" s="667"/>
      <c r="AH1688" s="667"/>
      <c r="AI1688" s="667"/>
      <c r="AJ1688" s="667"/>
    </row>
    <row r="1689" spans="1:162" s="668" customFormat="1" ht="24" customHeight="1">
      <c r="A1689" s="386"/>
      <c r="B1689" s="386"/>
      <c r="C1689" s="387" t="s">
        <v>592</v>
      </c>
      <c r="D1689" s="398" t="s">
        <v>1032</v>
      </c>
      <c r="E1689" s="381">
        <v>228121002</v>
      </c>
      <c r="F1689" s="381">
        <v>0</v>
      </c>
      <c r="G1689" s="417">
        <v>228121002</v>
      </c>
      <c r="H1689" s="667"/>
      <c r="I1689" s="708"/>
      <c r="J1689" s="708"/>
      <c r="K1689" s="709" t="s">
        <v>592</v>
      </c>
      <c r="L1689" s="595" t="s">
        <v>4325</v>
      </c>
      <c r="M1689" s="981">
        <f t="shared" si="78"/>
        <v>228121002</v>
      </c>
      <c r="N1689" s="981">
        <f t="shared" si="79"/>
        <v>0</v>
      </c>
      <c r="O1689" s="981">
        <f t="shared" si="80"/>
        <v>228121002</v>
      </c>
      <c r="P1689" s="667"/>
      <c r="Q1689" s="667"/>
      <c r="R1689" s="667"/>
      <c r="S1689" s="667"/>
      <c r="T1689" s="667"/>
      <c r="U1689" s="667"/>
      <c r="V1689" s="667"/>
      <c r="W1689" s="667"/>
      <c r="X1689" s="667"/>
      <c r="Y1689" s="667"/>
      <c r="Z1689" s="667"/>
      <c r="AA1689" s="667"/>
      <c r="AB1689" s="667"/>
      <c r="AC1689" s="667"/>
      <c r="AD1689" s="667"/>
      <c r="AE1689" s="667"/>
      <c r="AF1689" s="667"/>
      <c r="AG1689" s="667"/>
      <c r="AH1689" s="667"/>
      <c r="AI1689" s="667"/>
      <c r="AJ1689" s="667"/>
    </row>
    <row r="1690" spans="1:162" s="668" customFormat="1" ht="24" customHeight="1">
      <c r="A1690" s="386"/>
      <c r="B1690" s="386" t="s">
        <v>599</v>
      </c>
      <c r="C1690" s="387"/>
      <c r="D1690" s="398" t="s">
        <v>1048</v>
      </c>
      <c r="E1690" s="381">
        <v>16622965</v>
      </c>
      <c r="F1690" s="381">
        <v>0</v>
      </c>
      <c r="G1690" s="417">
        <v>16622965</v>
      </c>
      <c r="H1690" s="667"/>
      <c r="I1690" s="708"/>
      <c r="J1690" s="708" t="s">
        <v>599</v>
      </c>
      <c r="K1690" s="709"/>
      <c r="L1690" s="595" t="s">
        <v>3426</v>
      </c>
      <c r="M1690" s="981">
        <f t="shared" si="78"/>
        <v>16622965</v>
      </c>
      <c r="N1690" s="981">
        <f t="shared" si="79"/>
        <v>0</v>
      </c>
      <c r="O1690" s="981">
        <f t="shared" si="80"/>
        <v>16622965</v>
      </c>
      <c r="P1690" s="667"/>
      <c r="Q1690" s="667"/>
      <c r="R1690" s="667"/>
      <c r="S1690" s="667"/>
      <c r="T1690" s="667"/>
      <c r="U1690" s="667"/>
      <c r="V1690" s="667"/>
      <c r="W1690" s="667"/>
      <c r="X1690" s="667"/>
      <c r="Y1690" s="667"/>
      <c r="Z1690" s="667"/>
      <c r="AA1690" s="667"/>
      <c r="AB1690" s="667"/>
      <c r="AC1690" s="667"/>
      <c r="AD1690" s="667"/>
      <c r="AE1690" s="667"/>
      <c r="AF1690" s="667"/>
      <c r="AG1690" s="667"/>
      <c r="AH1690" s="667"/>
      <c r="AI1690" s="667"/>
      <c r="AJ1690" s="667"/>
    </row>
    <row r="1691" spans="1:162" s="668" customFormat="1" ht="24" customHeight="1">
      <c r="A1691" s="386"/>
      <c r="B1691" s="386"/>
      <c r="C1691" s="387" t="s">
        <v>592</v>
      </c>
      <c r="D1691" s="398" t="s">
        <v>745</v>
      </c>
      <c r="E1691" s="381">
        <v>16622965</v>
      </c>
      <c r="F1691" s="381">
        <v>0</v>
      </c>
      <c r="G1691" s="417">
        <v>16622965</v>
      </c>
      <c r="H1691" s="667"/>
      <c r="I1691" s="708"/>
      <c r="J1691" s="708"/>
      <c r="K1691" s="709" t="s">
        <v>592</v>
      </c>
      <c r="L1691" s="595" t="s">
        <v>4446</v>
      </c>
      <c r="M1691" s="981">
        <f t="shared" si="78"/>
        <v>16622965</v>
      </c>
      <c r="N1691" s="981">
        <f t="shared" si="79"/>
        <v>0</v>
      </c>
      <c r="O1691" s="981">
        <f t="shared" si="80"/>
        <v>16622965</v>
      </c>
      <c r="P1691" s="667"/>
      <c r="Q1691" s="667"/>
      <c r="R1691" s="667"/>
      <c r="S1691" s="667"/>
      <c r="T1691" s="667"/>
      <c r="U1691" s="667"/>
      <c r="V1691" s="667"/>
      <c r="W1691" s="667"/>
      <c r="X1691" s="667"/>
      <c r="Y1691" s="667"/>
      <c r="Z1691" s="667"/>
      <c r="AA1691" s="667"/>
      <c r="AB1691" s="667"/>
      <c r="AC1691" s="667"/>
      <c r="AD1691" s="667"/>
      <c r="AE1691" s="667"/>
      <c r="AF1691" s="667"/>
      <c r="AG1691" s="667"/>
      <c r="AH1691" s="667"/>
      <c r="AI1691" s="667"/>
      <c r="AJ1691" s="667"/>
    </row>
    <row r="1692" spans="1:162" s="672" customFormat="1" ht="24" customHeight="1">
      <c r="A1692" s="386"/>
      <c r="B1692" s="386" t="s">
        <v>603</v>
      </c>
      <c r="C1692" s="387"/>
      <c r="D1692" s="398" t="s">
        <v>1755</v>
      </c>
      <c r="E1692" s="381">
        <v>94913847</v>
      </c>
      <c r="F1692" s="381">
        <v>0</v>
      </c>
      <c r="G1692" s="419">
        <v>94913847</v>
      </c>
      <c r="H1692" s="667"/>
      <c r="I1692" s="708"/>
      <c r="J1692" s="708" t="s">
        <v>603</v>
      </c>
      <c r="K1692" s="709"/>
      <c r="L1692" s="595" t="s">
        <v>4447</v>
      </c>
      <c r="M1692" s="981">
        <f t="shared" si="78"/>
        <v>94913847</v>
      </c>
      <c r="N1692" s="981">
        <f t="shared" si="79"/>
        <v>0</v>
      </c>
      <c r="O1692" s="981">
        <f t="shared" si="80"/>
        <v>94913847</v>
      </c>
      <c r="P1692" s="667"/>
      <c r="Q1692" s="667"/>
      <c r="R1692" s="667"/>
      <c r="S1692" s="667"/>
      <c r="T1692" s="667"/>
      <c r="U1692" s="667"/>
      <c r="V1692" s="667"/>
      <c r="W1692" s="667"/>
      <c r="X1692" s="667"/>
      <c r="Y1692" s="667"/>
      <c r="Z1692" s="667"/>
      <c r="AA1692" s="667"/>
      <c r="AB1692" s="667"/>
      <c r="AC1692" s="667"/>
      <c r="AD1692" s="667"/>
      <c r="AE1692" s="667"/>
      <c r="AF1692" s="667"/>
      <c r="AG1692" s="667"/>
      <c r="AH1692" s="667"/>
      <c r="AI1692" s="667"/>
      <c r="AJ1692" s="667"/>
      <c r="AK1692" s="668"/>
      <c r="AL1692" s="668"/>
      <c r="AM1692" s="668"/>
      <c r="AN1692" s="668"/>
      <c r="AO1692" s="668"/>
      <c r="AP1692" s="668"/>
      <c r="AQ1692" s="668"/>
      <c r="AR1692" s="668"/>
      <c r="AS1692" s="668"/>
      <c r="AT1692" s="668"/>
      <c r="AU1692" s="668"/>
      <c r="AV1692" s="668"/>
      <c r="AW1692" s="668"/>
      <c r="AX1692" s="668"/>
      <c r="AY1692" s="668"/>
      <c r="AZ1692" s="668"/>
      <c r="BA1692" s="668"/>
      <c r="BB1692" s="668"/>
      <c r="BC1692" s="668"/>
      <c r="BD1692" s="668"/>
      <c r="BE1692" s="668"/>
      <c r="BF1692" s="668"/>
      <c r="BG1692" s="668"/>
      <c r="BH1692" s="668"/>
      <c r="BI1692" s="668"/>
      <c r="BJ1692" s="668"/>
      <c r="BK1692" s="668"/>
      <c r="BL1692" s="668"/>
      <c r="BM1692" s="668"/>
      <c r="BN1692" s="668"/>
      <c r="BO1692" s="668"/>
      <c r="BP1692" s="668"/>
      <c r="BQ1692" s="668"/>
      <c r="BR1692" s="668"/>
      <c r="BS1692" s="668"/>
      <c r="BT1692" s="668"/>
      <c r="BU1692" s="668"/>
      <c r="BV1692" s="668"/>
      <c r="BW1692" s="668"/>
      <c r="BX1692" s="668"/>
      <c r="BY1692" s="668"/>
      <c r="BZ1692" s="668"/>
      <c r="CA1692" s="668"/>
      <c r="CB1692" s="668"/>
      <c r="CC1692" s="668"/>
      <c r="CD1692" s="668"/>
      <c r="CE1692" s="668"/>
      <c r="CF1692" s="668"/>
      <c r="CG1692" s="668"/>
      <c r="CH1692" s="668"/>
      <c r="CI1692" s="668"/>
      <c r="CJ1692" s="668"/>
      <c r="CK1692" s="668"/>
      <c r="CL1692" s="668"/>
      <c r="CM1692" s="668"/>
      <c r="CN1692" s="668"/>
      <c r="CO1692" s="668"/>
      <c r="CP1692" s="668"/>
      <c r="CQ1692" s="668"/>
      <c r="CR1692" s="668"/>
      <c r="CS1692" s="668"/>
      <c r="CT1692" s="668"/>
      <c r="CU1692" s="668"/>
      <c r="CV1692" s="668"/>
      <c r="CW1692" s="668"/>
      <c r="CX1692" s="668"/>
      <c r="CY1692" s="668"/>
      <c r="CZ1692" s="668"/>
      <c r="DA1692" s="668"/>
      <c r="DB1692" s="668"/>
      <c r="DC1692" s="668"/>
      <c r="DD1692" s="668"/>
      <c r="DE1692" s="668"/>
      <c r="DF1692" s="668"/>
      <c r="DG1692" s="668"/>
      <c r="DH1692" s="668"/>
      <c r="DI1692" s="668"/>
      <c r="DJ1692" s="668"/>
      <c r="DK1692" s="668"/>
      <c r="DL1692" s="668"/>
      <c r="DM1692" s="668"/>
      <c r="DN1692" s="668"/>
      <c r="DO1692" s="668"/>
      <c r="DP1692" s="668"/>
      <c r="DQ1692" s="668"/>
      <c r="DR1692" s="668"/>
      <c r="DS1692" s="668"/>
      <c r="DT1692" s="668"/>
      <c r="DU1692" s="668"/>
      <c r="DV1692" s="668"/>
      <c r="DW1692" s="668"/>
      <c r="DX1692" s="668"/>
      <c r="DY1692" s="668"/>
      <c r="DZ1692" s="668"/>
      <c r="EA1692" s="668"/>
      <c r="EB1692" s="668"/>
      <c r="EC1692" s="668"/>
      <c r="ED1692" s="668"/>
      <c r="EE1692" s="668"/>
      <c r="EF1692" s="668"/>
      <c r="EG1692" s="668"/>
      <c r="EH1692" s="668"/>
      <c r="EI1692" s="668"/>
      <c r="EJ1692" s="668"/>
      <c r="EK1692" s="668"/>
      <c r="EL1692" s="668"/>
      <c r="EM1692" s="668"/>
      <c r="EN1692" s="668"/>
      <c r="EO1692" s="668"/>
      <c r="EP1692" s="668"/>
      <c r="EQ1692" s="668"/>
      <c r="ER1692" s="668"/>
      <c r="ES1692" s="668"/>
      <c r="ET1692" s="668"/>
      <c r="EU1692" s="668"/>
      <c r="EV1692" s="668"/>
      <c r="EW1692" s="668"/>
      <c r="EX1692" s="668"/>
      <c r="EY1692" s="668"/>
      <c r="EZ1692" s="668"/>
      <c r="FA1692" s="668"/>
      <c r="FB1692" s="668"/>
      <c r="FC1692" s="668"/>
      <c r="FD1692" s="668"/>
      <c r="FE1692" s="668"/>
      <c r="FF1692" s="668"/>
    </row>
    <row r="1693" spans="1:162" s="668" customFormat="1" ht="24" customHeight="1">
      <c r="A1693" s="396"/>
      <c r="B1693" s="396"/>
      <c r="C1693" s="397" t="s">
        <v>592</v>
      </c>
      <c r="D1693" s="400" t="s">
        <v>1400</v>
      </c>
      <c r="E1693" s="392">
        <v>13390759</v>
      </c>
      <c r="F1693" s="392">
        <v>0</v>
      </c>
      <c r="G1693" s="417">
        <v>13390759</v>
      </c>
      <c r="H1693" s="667"/>
      <c r="I1693" s="712"/>
      <c r="J1693" s="712"/>
      <c r="K1693" s="713" t="s">
        <v>592</v>
      </c>
      <c r="L1693" s="597" t="s">
        <v>4330</v>
      </c>
      <c r="M1693" s="981">
        <f t="shared" si="78"/>
        <v>13390759</v>
      </c>
      <c r="N1693" s="981">
        <f t="shared" si="79"/>
        <v>0</v>
      </c>
      <c r="O1693" s="981">
        <f t="shared" si="80"/>
        <v>13390759</v>
      </c>
      <c r="P1693" s="667"/>
      <c r="Q1693" s="667"/>
      <c r="R1693" s="667"/>
      <c r="S1693" s="667"/>
      <c r="T1693" s="667"/>
      <c r="U1693" s="667"/>
      <c r="V1693" s="667"/>
      <c r="W1693" s="667"/>
      <c r="X1693" s="667"/>
      <c r="Y1693" s="667"/>
      <c r="Z1693" s="667"/>
      <c r="AA1693" s="667"/>
      <c r="AB1693" s="667"/>
      <c r="AC1693" s="667"/>
      <c r="AD1693" s="667"/>
      <c r="AE1693" s="667"/>
      <c r="AF1693" s="667"/>
      <c r="AG1693" s="667"/>
      <c r="AH1693" s="667"/>
      <c r="AI1693" s="667"/>
      <c r="AJ1693" s="667"/>
    </row>
    <row r="1694" spans="1:162" s="668" customFormat="1" ht="24" customHeight="1">
      <c r="A1694" s="386"/>
      <c r="B1694" s="386"/>
      <c r="C1694" s="387" t="s">
        <v>595</v>
      </c>
      <c r="D1694" s="398" t="s">
        <v>1851</v>
      </c>
      <c r="E1694" s="381">
        <v>81523088</v>
      </c>
      <c r="F1694" s="381">
        <v>0</v>
      </c>
      <c r="G1694" s="417">
        <v>81523088</v>
      </c>
      <c r="H1694" s="667"/>
      <c r="I1694" s="708"/>
      <c r="J1694" s="708"/>
      <c r="K1694" s="709" t="s">
        <v>595</v>
      </c>
      <c r="L1694" s="595" t="s">
        <v>4448</v>
      </c>
      <c r="M1694" s="981">
        <f t="shared" si="78"/>
        <v>81523088</v>
      </c>
      <c r="N1694" s="981">
        <f t="shared" si="79"/>
        <v>0</v>
      </c>
      <c r="O1694" s="981">
        <f t="shared" si="80"/>
        <v>81523088</v>
      </c>
      <c r="P1694" s="667"/>
      <c r="Q1694" s="667"/>
      <c r="R1694" s="667"/>
      <c r="S1694" s="667"/>
      <c r="T1694" s="667"/>
      <c r="U1694" s="667"/>
      <c r="V1694" s="667"/>
      <c r="W1694" s="667"/>
      <c r="X1694" s="667"/>
      <c r="Y1694" s="667"/>
      <c r="Z1694" s="667"/>
      <c r="AA1694" s="667"/>
      <c r="AB1694" s="667"/>
      <c r="AC1694" s="667"/>
      <c r="AD1694" s="667"/>
      <c r="AE1694" s="667"/>
      <c r="AF1694" s="667"/>
      <c r="AG1694" s="667"/>
      <c r="AH1694" s="667"/>
      <c r="AI1694" s="667"/>
      <c r="AJ1694" s="667"/>
    </row>
    <row r="1695" spans="1:162" s="678" customFormat="1" ht="24" customHeight="1" thickBot="1">
      <c r="A1695" s="394" t="s">
        <v>1852</v>
      </c>
      <c r="B1695" s="394"/>
      <c r="C1695" s="395"/>
      <c r="D1695" s="399" t="s">
        <v>1853</v>
      </c>
      <c r="E1695" s="393">
        <v>351900000</v>
      </c>
      <c r="F1695" s="393">
        <v>12160000</v>
      </c>
      <c r="G1695" s="439">
        <v>364060000</v>
      </c>
      <c r="H1695" s="667"/>
      <c r="I1695" s="710" t="s">
        <v>1852</v>
      </c>
      <c r="J1695" s="710"/>
      <c r="K1695" s="711"/>
      <c r="L1695" s="596" t="s">
        <v>4449</v>
      </c>
      <c r="M1695" s="980">
        <f t="shared" si="78"/>
        <v>351900000</v>
      </c>
      <c r="N1695" s="980">
        <f t="shared" si="79"/>
        <v>12160000</v>
      </c>
      <c r="O1695" s="980">
        <f t="shared" si="80"/>
        <v>364060000</v>
      </c>
      <c r="P1695" s="667"/>
      <c r="Q1695" s="667"/>
      <c r="R1695" s="667"/>
      <c r="S1695" s="667"/>
      <c r="T1695" s="667"/>
      <c r="U1695" s="667"/>
      <c r="V1695" s="667"/>
      <c r="W1695" s="667"/>
      <c r="X1695" s="667"/>
      <c r="Y1695" s="667"/>
      <c r="Z1695" s="667"/>
      <c r="AA1695" s="667"/>
      <c r="AB1695" s="667"/>
      <c r="AC1695" s="667"/>
      <c r="AD1695" s="667"/>
      <c r="AE1695" s="667"/>
      <c r="AF1695" s="667"/>
      <c r="AG1695" s="667"/>
      <c r="AH1695" s="667"/>
      <c r="AI1695" s="667"/>
      <c r="AJ1695" s="667"/>
      <c r="AK1695" s="668"/>
      <c r="AL1695" s="668"/>
      <c r="AM1695" s="668"/>
      <c r="AN1695" s="668"/>
      <c r="AO1695" s="668"/>
      <c r="AP1695" s="668"/>
      <c r="AQ1695" s="668"/>
      <c r="AR1695" s="668"/>
      <c r="AS1695" s="668"/>
      <c r="AT1695" s="668"/>
      <c r="AU1695" s="668"/>
      <c r="AV1695" s="668"/>
      <c r="AW1695" s="668"/>
      <c r="AX1695" s="668"/>
      <c r="AY1695" s="668"/>
      <c r="AZ1695" s="668"/>
      <c r="BA1695" s="668"/>
      <c r="BB1695" s="668"/>
      <c r="BC1695" s="668"/>
      <c r="BD1695" s="668"/>
      <c r="BE1695" s="668"/>
      <c r="BF1695" s="668"/>
      <c r="BG1695" s="668"/>
      <c r="BH1695" s="668"/>
      <c r="BI1695" s="668"/>
      <c r="BJ1695" s="668"/>
      <c r="BK1695" s="668"/>
      <c r="BL1695" s="668"/>
      <c r="BM1695" s="668"/>
      <c r="BN1695" s="668"/>
      <c r="BO1695" s="668"/>
      <c r="BP1695" s="668"/>
      <c r="BQ1695" s="668"/>
      <c r="BR1695" s="668"/>
      <c r="BS1695" s="668"/>
      <c r="BT1695" s="668"/>
      <c r="BU1695" s="668"/>
      <c r="BV1695" s="668"/>
      <c r="BW1695" s="668"/>
      <c r="BX1695" s="668"/>
      <c r="BY1695" s="668"/>
      <c r="BZ1695" s="668"/>
      <c r="CA1695" s="668"/>
      <c r="CB1695" s="668"/>
      <c r="CC1695" s="668"/>
      <c r="CD1695" s="668"/>
      <c r="CE1695" s="668"/>
      <c r="CF1695" s="668"/>
      <c r="CG1695" s="668"/>
      <c r="CH1695" s="668"/>
      <c r="CI1695" s="668"/>
      <c r="CJ1695" s="668"/>
      <c r="CK1695" s="668"/>
      <c r="CL1695" s="668"/>
      <c r="CM1695" s="668"/>
      <c r="CN1695" s="668"/>
      <c r="CO1695" s="668"/>
      <c r="CP1695" s="668"/>
      <c r="CQ1695" s="668"/>
      <c r="CR1695" s="668"/>
      <c r="CS1695" s="668"/>
      <c r="CT1695" s="668"/>
      <c r="CU1695" s="668"/>
      <c r="CV1695" s="668"/>
      <c r="CW1695" s="668"/>
      <c r="CX1695" s="668"/>
      <c r="CY1695" s="668"/>
      <c r="CZ1695" s="668"/>
      <c r="DA1695" s="668"/>
      <c r="DB1695" s="668"/>
      <c r="DC1695" s="668"/>
      <c r="DD1695" s="668"/>
      <c r="DE1695" s="668"/>
      <c r="DF1695" s="668"/>
      <c r="DG1695" s="668"/>
      <c r="DH1695" s="668"/>
      <c r="DI1695" s="668"/>
      <c r="DJ1695" s="668"/>
      <c r="DK1695" s="668"/>
      <c r="DL1695" s="668"/>
      <c r="DM1695" s="668"/>
      <c r="DN1695" s="668"/>
      <c r="DO1695" s="668"/>
      <c r="DP1695" s="668"/>
      <c r="DQ1695" s="668"/>
      <c r="DR1695" s="668"/>
      <c r="DS1695" s="668"/>
      <c r="DT1695" s="668"/>
      <c r="DU1695" s="668"/>
      <c r="DV1695" s="668"/>
      <c r="DW1695" s="668"/>
      <c r="DX1695" s="668"/>
      <c r="DY1695" s="668"/>
      <c r="DZ1695" s="668"/>
      <c r="EA1695" s="668"/>
      <c r="EB1695" s="668"/>
      <c r="EC1695" s="668"/>
      <c r="ED1695" s="668"/>
      <c r="EE1695" s="668"/>
      <c r="EF1695" s="668"/>
      <c r="EG1695" s="668"/>
      <c r="EH1695" s="668"/>
      <c r="EI1695" s="668"/>
      <c r="EJ1695" s="668"/>
      <c r="EK1695" s="668"/>
      <c r="EL1695" s="668"/>
      <c r="EM1695" s="668"/>
      <c r="EN1695" s="668"/>
      <c r="EO1695" s="668"/>
      <c r="EP1695" s="668"/>
      <c r="EQ1695" s="668"/>
      <c r="ER1695" s="668"/>
      <c r="ES1695" s="668"/>
      <c r="ET1695" s="668"/>
      <c r="EU1695" s="668"/>
      <c r="EV1695" s="668"/>
      <c r="EW1695" s="668"/>
      <c r="EX1695" s="668"/>
      <c r="EY1695" s="668"/>
      <c r="EZ1695" s="668"/>
      <c r="FA1695" s="668"/>
      <c r="FB1695" s="668"/>
      <c r="FC1695" s="668"/>
      <c r="FD1695" s="668"/>
      <c r="FE1695" s="668"/>
      <c r="FF1695" s="668"/>
    </row>
    <row r="1696" spans="1:162" s="668" customFormat="1" ht="24" customHeight="1" thickTop="1">
      <c r="A1696" s="396"/>
      <c r="B1696" s="396" t="s">
        <v>592</v>
      </c>
      <c r="C1696" s="397"/>
      <c r="D1696" s="400" t="s">
        <v>593</v>
      </c>
      <c r="E1696" s="392">
        <v>116053360</v>
      </c>
      <c r="F1696" s="392">
        <v>12160000</v>
      </c>
      <c r="G1696" s="417">
        <v>128213360</v>
      </c>
      <c r="H1696" s="667"/>
      <c r="I1696" s="712"/>
      <c r="J1696" s="712" t="s">
        <v>592</v>
      </c>
      <c r="K1696" s="713"/>
      <c r="L1696" s="585" t="s">
        <v>3339</v>
      </c>
      <c r="M1696" s="981">
        <f t="shared" si="78"/>
        <v>116053360</v>
      </c>
      <c r="N1696" s="981">
        <f t="shared" si="79"/>
        <v>12160000</v>
      </c>
      <c r="O1696" s="981">
        <f t="shared" si="80"/>
        <v>128213360</v>
      </c>
      <c r="P1696" s="667"/>
      <c r="Q1696" s="667"/>
      <c r="R1696" s="667"/>
      <c r="S1696" s="667"/>
      <c r="T1696" s="667"/>
      <c r="U1696" s="667"/>
      <c r="V1696" s="667"/>
      <c r="W1696" s="667"/>
      <c r="X1696" s="667"/>
      <c r="Y1696" s="667"/>
      <c r="Z1696" s="667"/>
      <c r="AA1696" s="667"/>
      <c r="AB1696" s="667"/>
      <c r="AC1696" s="667"/>
      <c r="AD1696" s="667"/>
      <c r="AE1696" s="667"/>
      <c r="AF1696" s="667"/>
      <c r="AG1696" s="667"/>
      <c r="AH1696" s="667"/>
      <c r="AI1696" s="667"/>
      <c r="AJ1696" s="667"/>
    </row>
    <row r="1697" spans="1:162" s="668" customFormat="1" ht="24" customHeight="1">
      <c r="A1697" s="386"/>
      <c r="B1697" s="386"/>
      <c r="C1697" s="387" t="s">
        <v>592</v>
      </c>
      <c r="D1697" s="398" t="s">
        <v>594</v>
      </c>
      <c r="E1697" s="381">
        <v>116053360</v>
      </c>
      <c r="F1697" s="381">
        <v>12160000</v>
      </c>
      <c r="G1697" s="417">
        <v>128213360</v>
      </c>
      <c r="H1697" s="667"/>
      <c r="I1697" s="708"/>
      <c r="J1697" s="708"/>
      <c r="K1697" s="709" t="s">
        <v>592</v>
      </c>
      <c r="L1697" s="595" t="s">
        <v>3327</v>
      </c>
      <c r="M1697" s="981">
        <f t="shared" si="78"/>
        <v>116053360</v>
      </c>
      <c r="N1697" s="981">
        <f t="shared" si="79"/>
        <v>12160000</v>
      </c>
      <c r="O1697" s="981">
        <f t="shared" si="80"/>
        <v>128213360</v>
      </c>
      <c r="P1697" s="667"/>
      <c r="Q1697" s="667"/>
      <c r="R1697" s="667"/>
      <c r="S1697" s="667"/>
      <c r="T1697" s="667"/>
      <c r="U1697" s="667"/>
      <c r="V1697" s="667"/>
      <c r="W1697" s="667"/>
      <c r="X1697" s="667"/>
      <c r="Y1697" s="667"/>
      <c r="Z1697" s="667"/>
      <c r="AA1697" s="667"/>
      <c r="AB1697" s="667"/>
      <c r="AC1697" s="667"/>
      <c r="AD1697" s="667"/>
      <c r="AE1697" s="667"/>
      <c r="AF1697" s="667"/>
      <c r="AG1697" s="667"/>
      <c r="AH1697" s="667"/>
      <c r="AI1697" s="667"/>
      <c r="AJ1697" s="667"/>
    </row>
    <row r="1698" spans="1:162" s="668" customFormat="1" ht="24" customHeight="1">
      <c r="A1698" s="386"/>
      <c r="B1698" s="386" t="s">
        <v>595</v>
      </c>
      <c r="C1698" s="387"/>
      <c r="D1698" s="398" t="s">
        <v>1031</v>
      </c>
      <c r="E1698" s="381">
        <v>225962540</v>
      </c>
      <c r="F1698" s="381">
        <v>0</v>
      </c>
      <c r="G1698" s="417">
        <v>225962540</v>
      </c>
      <c r="H1698" s="667"/>
      <c r="I1698" s="708"/>
      <c r="J1698" s="708" t="s">
        <v>595</v>
      </c>
      <c r="K1698" s="709"/>
      <c r="L1698" s="595" t="s">
        <v>4353</v>
      </c>
      <c r="M1698" s="981">
        <f t="shared" si="78"/>
        <v>225962540</v>
      </c>
      <c r="N1698" s="981">
        <f t="shared" si="79"/>
        <v>0</v>
      </c>
      <c r="O1698" s="981">
        <f t="shared" si="80"/>
        <v>225962540</v>
      </c>
      <c r="P1698" s="667"/>
      <c r="Q1698" s="667"/>
      <c r="R1698" s="667"/>
      <c r="S1698" s="667"/>
      <c r="T1698" s="667"/>
      <c r="U1698" s="667"/>
      <c r="V1698" s="667"/>
      <c r="W1698" s="667"/>
      <c r="X1698" s="667"/>
      <c r="Y1698" s="667"/>
      <c r="Z1698" s="667"/>
      <c r="AA1698" s="667"/>
      <c r="AB1698" s="667"/>
      <c r="AC1698" s="667"/>
      <c r="AD1698" s="667"/>
      <c r="AE1698" s="667"/>
      <c r="AF1698" s="667"/>
      <c r="AG1698" s="667"/>
      <c r="AH1698" s="667"/>
      <c r="AI1698" s="667"/>
      <c r="AJ1698" s="667"/>
    </row>
    <row r="1699" spans="1:162" s="668" customFormat="1" ht="24" customHeight="1">
      <c r="A1699" s="386"/>
      <c r="B1699" s="386"/>
      <c r="C1699" s="387" t="s">
        <v>592</v>
      </c>
      <c r="D1699" s="398" t="s">
        <v>1032</v>
      </c>
      <c r="E1699" s="381">
        <v>165962540</v>
      </c>
      <c r="F1699" s="381">
        <v>0</v>
      </c>
      <c r="G1699" s="417">
        <v>165962540</v>
      </c>
      <c r="H1699" s="667"/>
      <c r="I1699" s="708"/>
      <c r="J1699" s="708"/>
      <c r="K1699" s="709" t="s">
        <v>592</v>
      </c>
      <c r="L1699" s="595" t="s">
        <v>4325</v>
      </c>
      <c r="M1699" s="981">
        <f t="shared" si="78"/>
        <v>165962540</v>
      </c>
      <c r="N1699" s="981">
        <f t="shared" si="79"/>
        <v>0</v>
      </c>
      <c r="O1699" s="981">
        <f t="shared" si="80"/>
        <v>165962540</v>
      </c>
      <c r="P1699" s="667"/>
      <c r="Q1699" s="667"/>
      <c r="R1699" s="667"/>
      <c r="S1699" s="667"/>
      <c r="T1699" s="667"/>
      <c r="U1699" s="667"/>
      <c r="V1699" s="667"/>
      <c r="W1699" s="667"/>
      <c r="X1699" s="667"/>
      <c r="Y1699" s="667"/>
      <c r="Z1699" s="667"/>
      <c r="AA1699" s="667"/>
      <c r="AB1699" s="667"/>
      <c r="AC1699" s="667"/>
      <c r="AD1699" s="667"/>
      <c r="AE1699" s="667"/>
      <c r="AF1699" s="667"/>
      <c r="AG1699" s="667"/>
      <c r="AH1699" s="667"/>
      <c r="AI1699" s="667"/>
      <c r="AJ1699" s="667"/>
    </row>
    <row r="1700" spans="1:162" s="668" customFormat="1" ht="24" customHeight="1">
      <c r="A1700" s="386"/>
      <c r="B1700" s="386"/>
      <c r="C1700" s="387" t="s">
        <v>595</v>
      </c>
      <c r="D1700" s="398" t="s">
        <v>1704</v>
      </c>
      <c r="E1700" s="381">
        <v>60000000</v>
      </c>
      <c r="F1700" s="381">
        <v>0</v>
      </c>
      <c r="G1700" s="417">
        <v>60000000</v>
      </c>
      <c r="H1700" s="667"/>
      <c r="I1700" s="708"/>
      <c r="J1700" s="708"/>
      <c r="K1700" s="709" t="s">
        <v>595</v>
      </c>
      <c r="L1700" s="595" t="s">
        <v>4326</v>
      </c>
      <c r="M1700" s="981">
        <f t="shared" si="78"/>
        <v>60000000</v>
      </c>
      <c r="N1700" s="981">
        <f t="shared" si="79"/>
        <v>0</v>
      </c>
      <c r="O1700" s="981">
        <f t="shared" si="80"/>
        <v>60000000</v>
      </c>
      <c r="P1700" s="667"/>
      <c r="Q1700" s="667"/>
      <c r="R1700" s="667"/>
      <c r="S1700" s="667"/>
      <c r="T1700" s="667"/>
      <c r="U1700" s="667"/>
      <c r="V1700" s="667"/>
      <c r="W1700" s="667"/>
      <c r="X1700" s="667"/>
      <c r="Y1700" s="667"/>
      <c r="Z1700" s="667"/>
      <c r="AA1700" s="667"/>
      <c r="AB1700" s="667"/>
      <c r="AC1700" s="667"/>
      <c r="AD1700" s="667"/>
      <c r="AE1700" s="667"/>
      <c r="AF1700" s="667"/>
      <c r="AG1700" s="667"/>
      <c r="AH1700" s="667"/>
      <c r="AI1700" s="667"/>
      <c r="AJ1700" s="667"/>
    </row>
    <row r="1701" spans="1:162" s="668" customFormat="1" ht="24" customHeight="1">
      <c r="A1701" s="386"/>
      <c r="B1701" s="386" t="s">
        <v>599</v>
      </c>
      <c r="C1701" s="387"/>
      <c r="D1701" s="398" t="s">
        <v>1048</v>
      </c>
      <c r="E1701" s="381">
        <v>4000000</v>
      </c>
      <c r="F1701" s="381">
        <v>0</v>
      </c>
      <c r="G1701" s="417">
        <v>4000000</v>
      </c>
      <c r="H1701" s="667"/>
      <c r="I1701" s="708"/>
      <c r="J1701" s="708" t="s">
        <v>599</v>
      </c>
      <c r="K1701" s="709"/>
      <c r="L1701" s="595" t="s">
        <v>4121</v>
      </c>
      <c r="M1701" s="981">
        <f t="shared" si="78"/>
        <v>4000000</v>
      </c>
      <c r="N1701" s="981">
        <f t="shared" si="79"/>
        <v>0</v>
      </c>
      <c r="O1701" s="981">
        <f t="shared" si="80"/>
        <v>4000000</v>
      </c>
      <c r="P1701" s="667"/>
      <c r="Q1701" s="667"/>
      <c r="R1701" s="667"/>
      <c r="S1701" s="667"/>
      <c r="T1701" s="667"/>
      <c r="U1701" s="667"/>
      <c r="V1701" s="667"/>
      <c r="W1701" s="667"/>
      <c r="X1701" s="667"/>
      <c r="Y1701" s="667"/>
      <c r="Z1701" s="667"/>
      <c r="AA1701" s="667"/>
      <c r="AB1701" s="667"/>
      <c r="AC1701" s="667"/>
      <c r="AD1701" s="667"/>
      <c r="AE1701" s="667"/>
      <c r="AF1701" s="667"/>
      <c r="AG1701" s="667"/>
      <c r="AH1701" s="667"/>
      <c r="AI1701" s="667"/>
      <c r="AJ1701" s="667"/>
    </row>
    <row r="1702" spans="1:162" s="668" customFormat="1" ht="24" customHeight="1">
      <c r="A1702" s="386"/>
      <c r="B1702" s="386"/>
      <c r="C1702" s="387" t="s">
        <v>592</v>
      </c>
      <c r="D1702" s="398" t="s">
        <v>745</v>
      </c>
      <c r="E1702" s="381">
        <v>3480000</v>
      </c>
      <c r="F1702" s="381">
        <v>0</v>
      </c>
      <c r="G1702" s="417">
        <v>3480000</v>
      </c>
      <c r="H1702" s="667"/>
      <c r="I1702" s="708"/>
      <c r="J1702" s="708"/>
      <c r="K1702" s="709" t="s">
        <v>592</v>
      </c>
      <c r="L1702" s="595" t="s">
        <v>3427</v>
      </c>
      <c r="M1702" s="981">
        <f t="shared" si="78"/>
        <v>3480000</v>
      </c>
      <c r="N1702" s="981">
        <f t="shared" si="79"/>
        <v>0</v>
      </c>
      <c r="O1702" s="981">
        <f t="shared" si="80"/>
        <v>3480000</v>
      </c>
      <c r="P1702" s="667"/>
      <c r="Q1702" s="667"/>
      <c r="R1702" s="667"/>
      <c r="S1702" s="667"/>
      <c r="T1702" s="667"/>
      <c r="U1702" s="667"/>
      <c r="V1702" s="667"/>
      <c r="W1702" s="667"/>
      <c r="X1702" s="667"/>
      <c r="Y1702" s="667"/>
      <c r="Z1702" s="667"/>
      <c r="AA1702" s="667"/>
      <c r="AB1702" s="667"/>
      <c r="AC1702" s="667"/>
      <c r="AD1702" s="667"/>
      <c r="AE1702" s="667"/>
      <c r="AF1702" s="667"/>
      <c r="AG1702" s="667"/>
      <c r="AH1702" s="667"/>
      <c r="AI1702" s="667"/>
      <c r="AJ1702" s="667"/>
    </row>
    <row r="1703" spans="1:162" s="672" customFormat="1" ht="24" customHeight="1">
      <c r="A1703" s="386"/>
      <c r="B1703" s="386"/>
      <c r="C1703" s="387" t="s">
        <v>595</v>
      </c>
      <c r="D1703" s="398" t="s">
        <v>1854</v>
      </c>
      <c r="E1703" s="381">
        <v>520000</v>
      </c>
      <c r="F1703" s="381">
        <v>0</v>
      </c>
      <c r="G1703" s="419">
        <v>520000</v>
      </c>
      <c r="H1703" s="667"/>
      <c r="I1703" s="708"/>
      <c r="J1703" s="708"/>
      <c r="K1703" s="709" t="s">
        <v>595</v>
      </c>
      <c r="L1703" s="595" t="s">
        <v>4450</v>
      </c>
      <c r="M1703" s="981">
        <f t="shared" si="78"/>
        <v>520000</v>
      </c>
      <c r="N1703" s="981">
        <f t="shared" si="79"/>
        <v>0</v>
      </c>
      <c r="O1703" s="981">
        <f t="shared" si="80"/>
        <v>520000</v>
      </c>
      <c r="P1703" s="667"/>
      <c r="Q1703" s="667"/>
      <c r="R1703" s="667"/>
      <c r="S1703" s="667"/>
      <c r="T1703" s="667"/>
      <c r="U1703" s="667"/>
      <c r="V1703" s="667"/>
      <c r="W1703" s="667"/>
      <c r="X1703" s="667"/>
      <c r="Y1703" s="667"/>
      <c r="Z1703" s="667"/>
      <c r="AA1703" s="667"/>
      <c r="AB1703" s="667"/>
      <c r="AC1703" s="667"/>
      <c r="AD1703" s="667"/>
      <c r="AE1703" s="667"/>
      <c r="AF1703" s="667"/>
      <c r="AG1703" s="667"/>
      <c r="AH1703" s="667"/>
      <c r="AI1703" s="667"/>
      <c r="AJ1703" s="667"/>
      <c r="AK1703" s="668"/>
      <c r="AL1703" s="668"/>
      <c r="AM1703" s="668"/>
      <c r="AN1703" s="668"/>
      <c r="AO1703" s="668"/>
      <c r="AP1703" s="668"/>
      <c r="AQ1703" s="668"/>
      <c r="AR1703" s="668"/>
      <c r="AS1703" s="668"/>
      <c r="AT1703" s="668"/>
      <c r="AU1703" s="668"/>
      <c r="AV1703" s="668"/>
      <c r="AW1703" s="668"/>
      <c r="AX1703" s="668"/>
      <c r="AY1703" s="668"/>
      <c r="AZ1703" s="668"/>
      <c r="BA1703" s="668"/>
      <c r="BB1703" s="668"/>
      <c r="BC1703" s="668"/>
      <c r="BD1703" s="668"/>
      <c r="BE1703" s="668"/>
      <c r="BF1703" s="668"/>
      <c r="BG1703" s="668"/>
      <c r="BH1703" s="668"/>
      <c r="BI1703" s="668"/>
      <c r="BJ1703" s="668"/>
      <c r="BK1703" s="668"/>
      <c r="BL1703" s="668"/>
      <c r="BM1703" s="668"/>
      <c r="BN1703" s="668"/>
      <c r="BO1703" s="668"/>
      <c r="BP1703" s="668"/>
      <c r="BQ1703" s="668"/>
      <c r="BR1703" s="668"/>
      <c r="BS1703" s="668"/>
      <c r="BT1703" s="668"/>
      <c r="BU1703" s="668"/>
      <c r="BV1703" s="668"/>
      <c r="BW1703" s="668"/>
      <c r="BX1703" s="668"/>
      <c r="BY1703" s="668"/>
      <c r="BZ1703" s="668"/>
      <c r="CA1703" s="668"/>
      <c r="CB1703" s="668"/>
      <c r="CC1703" s="668"/>
      <c r="CD1703" s="668"/>
      <c r="CE1703" s="668"/>
      <c r="CF1703" s="668"/>
      <c r="CG1703" s="668"/>
      <c r="CH1703" s="668"/>
      <c r="CI1703" s="668"/>
      <c r="CJ1703" s="668"/>
      <c r="CK1703" s="668"/>
      <c r="CL1703" s="668"/>
      <c r="CM1703" s="668"/>
      <c r="CN1703" s="668"/>
      <c r="CO1703" s="668"/>
      <c r="CP1703" s="668"/>
      <c r="CQ1703" s="668"/>
      <c r="CR1703" s="668"/>
      <c r="CS1703" s="668"/>
      <c r="CT1703" s="668"/>
      <c r="CU1703" s="668"/>
      <c r="CV1703" s="668"/>
      <c r="CW1703" s="668"/>
      <c r="CX1703" s="668"/>
      <c r="CY1703" s="668"/>
      <c r="CZ1703" s="668"/>
      <c r="DA1703" s="668"/>
      <c r="DB1703" s="668"/>
      <c r="DC1703" s="668"/>
      <c r="DD1703" s="668"/>
      <c r="DE1703" s="668"/>
      <c r="DF1703" s="668"/>
      <c r="DG1703" s="668"/>
      <c r="DH1703" s="668"/>
      <c r="DI1703" s="668"/>
      <c r="DJ1703" s="668"/>
      <c r="DK1703" s="668"/>
      <c r="DL1703" s="668"/>
      <c r="DM1703" s="668"/>
      <c r="DN1703" s="668"/>
      <c r="DO1703" s="668"/>
      <c r="DP1703" s="668"/>
      <c r="DQ1703" s="668"/>
      <c r="DR1703" s="668"/>
      <c r="DS1703" s="668"/>
      <c r="DT1703" s="668"/>
      <c r="DU1703" s="668"/>
      <c r="DV1703" s="668"/>
      <c r="DW1703" s="668"/>
      <c r="DX1703" s="668"/>
      <c r="DY1703" s="668"/>
      <c r="DZ1703" s="668"/>
      <c r="EA1703" s="668"/>
      <c r="EB1703" s="668"/>
      <c r="EC1703" s="668"/>
      <c r="ED1703" s="668"/>
      <c r="EE1703" s="668"/>
      <c r="EF1703" s="668"/>
      <c r="EG1703" s="668"/>
      <c r="EH1703" s="668"/>
      <c r="EI1703" s="668"/>
      <c r="EJ1703" s="668"/>
      <c r="EK1703" s="668"/>
      <c r="EL1703" s="668"/>
      <c r="EM1703" s="668"/>
      <c r="EN1703" s="668"/>
      <c r="EO1703" s="668"/>
      <c r="EP1703" s="668"/>
      <c r="EQ1703" s="668"/>
      <c r="ER1703" s="668"/>
      <c r="ES1703" s="668"/>
      <c r="ET1703" s="668"/>
      <c r="EU1703" s="668"/>
      <c r="EV1703" s="668"/>
      <c r="EW1703" s="668"/>
      <c r="EX1703" s="668"/>
      <c r="EY1703" s="668"/>
      <c r="EZ1703" s="668"/>
      <c r="FA1703" s="668"/>
      <c r="FB1703" s="668"/>
      <c r="FC1703" s="668"/>
      <c r="FD1703" s="668"/>
      <c r="FE1703" s="668"/>
      <c r="FF1703" s="668"/>
    </row>
    <row r="1704" spans="1:162" s="668" customFormat="1" ht="24" customHeight="1">
      <c r="A1704" s="396"/>
      <c r="B1704" s="396" t="s">
        <v>603</v>
      </c>
      <c r="C1704" s="397"/>
      <c r="D1704" s="400" t="s">
        <v>1755</v>
      </c>
      <c r="E1704" s="392">
        <v>5884100</v>
      </c>
      <c r="F1704" s="392">
        <v>0</v>
      </c>
      <c r="G1704" s="417">
        <v>5884100</v>
      </c>
      <c r="H1704" s="667"/>
      <c r="I1704" s="712"/>
      <c r="J1704" s="712" t="s">
        <v>603</v>
      </c>
      <c r="K1704" s="713"/>
      <c r="L1704" s="597" t="s">
        <v>4451</v>
      </c>
      <c r="M1704" s="981">
        <f t="shared" si="78"/>
        <v>5884100</v>
      </c>
      <c r="N1704" s="981">
        <f t="shared" si="79"/>
        <v>0</v>
      </c>
      <c r="O1704" s="981">
        <f t="shared" si="80"/>
        <v>5884100</v>
      </c>
      <c r="P1704" s="667"/>
      <c r="Q1704" s="667"/>
      <c r="R1704" s="667"/>
      <c r="S1704" s="667"/>
      <c r="T1704" s="667"/>
      <c r="U1704" s="667"/>
      <c r="V1704" s="667"/>
      <c r="W1704" s="667"/>
      <c r="X1704" s="667"/>
      <c r="Y1704" s="667"/>
      <c r="Z1704" s="667"/>
      <c r="AA1704" s="667"/>
      <c r="AB1704" s="667"/>
      <c r="AC1704" s="667"/>
      <c r="AD1704" s="667"/>
      <c r="AE1704" s="667"/>
      <c r="AF1704" s="667"/>
      <c r="AG1704" s="667"/>
      <c r="AH1704" s="667"/>
      <c r="AI1704" s="667"/>
      <c r="AJ1704" s="667"/>
    </row>
    <row r="1705" spans="1:162" s="668" customFormat="1" ht="24" customHeight="1">
      <c r="A1705" s="386"/>
      <c r="B1705" s="386"/>
      <c r="C1705" s="387" t="s">
        <v>592</v>
      </c>
      <c r="D1705" s="398" t="s">
        <v>1400</v>
      </c>
      <c r="E1705" s="381">
        <v>5884100</v>
      </c>
      <c r="F1705" s="381">
        <v>0</v>
      </c>
      <c r="G1705" s="417">
        <v>5884100</v>
      </c>
      <c r="H1705" s="667"/>
      <c r="I1705" s="708"/>
      <c r="J1705" s="708"/>
      <c r="K1705" s="709" t="s">
        <v>592</v>
      </c>
      <c r="L1705" s="595" t="s">
        <v>4330</v>
      </c>
      <c r="M1705" s="981">
        <f t="shared" si="78"/>
        <v>5884100</v>
      </c>
      <c r="N1705" s="981">
        <f t="shared" si="79"/>
        <v>0</v>
      </c>
      <c r="O1705" s="981">
        <f t="shared" si="80"/>
        <v>5884100</v>
      </c>
      <c r="P1705" s="667"/>
      <c r="Q1705" s="667"/>
      <c r="R1705" s="667"/>
      <c r="S1705" s="667"/>
      <c r="T1705" s="667"/>
      <c r="U1705" s="667"/>
      <c r="V1705" s="667"/>
      <c r="W1705" s="667"/>
      <c r="X1705" s="667"/>
      <c r="Y1705" s="667"/>
      <c r="Z1705" s="667"/>
      <c r="AA1705" s="667"/>
      <c r="AB1705" s="667"/>
      <c r="AC1705" s="667"/>
      <c r="AD1705" s="667"/>
      <c r="AE1705" s="667"/>
      <c r="AF1705" s="667"/>
      <c r="AG1705" s="667"/>
      <c r="AH1705" s="667"/>
      <c r="AI1705" s="667"/>
      <c r="AJ1705" s="667"/>
    </row>
    <row r="1706" spans="1:162" s="678" customFormat="1" ht="24" customHeight="1" thickBot="1">
      <c r="A1706" s="394" t="s">
        <v>1855</v>
      </c>
      <c r="B1706" s="394"/>
      <c r="C1706" s="395"/>
      <c r="D1706" s="399" t="s">
        <v>1856</v>
      </c>
      <c r="E1706" s="393">
        <v>328650000</v>
      </c>
      <c r="F1706" s="393">
        <v>4380000</v>
      </c>
      <c r="G1706" s="439">
        <v>333030000</v>
      </c>
      <c r="H1706" s="667"/>
      <c r="I1706" s="710" t="s">
        <v>1855</v>
      </c>
      <c r="J1706" s="710"/>
      <c r="K1706" s="711"/>
      <c r="L1706" s="596" t="s">
        <v>4452</v>
      </c>
      <c r="M1706" s="980">
        <f t="shared" si="78"/>
        <v>328650000</v>
      </c>
      <c r="N1706" s="980">
        <f t="shared" si="79"/>
        <v>4380000</v>
      </c>
      <c r="O1706" s="980">
        <f t="shared" si="80"/>
        <v>333030000</v>
      </c>
      <c r="P1706" s="667"/>
      <c r="Q1706" s="667"/>
      <c r="R1706" s="667"/>
      <c r="S1706" s="667"/>
      <c r="T1706" s="667"/>
      <c r="U1706" s="667"/>
      <c r="V1706" s="667"/>
      <c r="W1706" s="667"/>
      <c r="X1706" s="667"/>
      <c r="Y1706" s="667"/>
      <c r="Z1706" s="667"/>
      <c r="AA1706" s="667"/>
      <c r="AB1706" s="667"/>
      <c r="AC1706" s="667"/>
      <c r="AD1706" s="667"/>
      <c r="AE1706" s="667"/>
      <c r="AF1706" s="667"/>
      <c r="AG1706" s="667"/>
      <c r="AH1706" s="667"/>
      <c r="AI1706" s="667"/>
      <c r="AJ1706" s="667"/>
      <c r="AK1706" s="668"/>
      <c r="AL1706" s="668"/>
      <c r="AM1706" s="668"/>
      <c r="AN1706" s="668"/>
      <c r="AO1706" s="668"/>
      <c r="AP1706" s="668"/>
      <c r="AQ1706" s="668"/>
      <c r="AR1706" s="668"/>
      <c r="AS1706" s="668"/>
      <c r="AT1706" s="668"/>
      <c r="AU1706" s="668"/>
      <c r="AV1706" s="668"/>
      <c r="AW1706" s="668"/>
      <c r="AX1706" s="668"/>
      <c r="AY1706" s="668"/>
      <c r="AZ1706" s="668"/>
      <c r="BA1706" s="668"/>
      <c r="BB1706" s="668"/>
      <c r="BC1706" s="668"/>
      <c r="BD1706" s="668"/>
      <c r="BE1706" s="668"/>
      <c r="BF1706" s="668"/>
      <c r="BG1706" s="668"/>
      <c r="BH1706" s="668"/>
      <c r="BI1706" s="668"/>
      <c r="BJ1706" s="668"/>
      <c r="BK1706" s="668"/>
      <c r="BL1706" s="668"/>
      <c r="BM1706" s="668"/>
      <c r="BN1706" s="668"/>
      <c r="BO1706" s="668"/>
      <c r="BP1706" s="668"/>
      <c r="BQ1706" s="668"/>
      <c r="BR1706" s="668"/>
      <c r="BS1706" s="668"/>
      <c r="BT1706" s="668"/>
      <c r="BU1706" s="668"/>
      <c r="BV1706" s="668"/>
      <c r="BW1706" s="668"/>
      <c r="BX1706" s="668"/>
      <c r="BY1706" s="668"/>
      <c r="BZ1706" s="668"/>
      <c r="CA1706" s="668"/>
      <c r="CB1706" s="668"/>
      <c r="CC1706" s="668"/>
      <c r="CD1706" s="668"/>
      <c r="CE1706" s="668"/>
      <c r="CF1706" s="668"/>
      <c r="CG1706" s="668"/>
      <c r="CH1706" s="668"/>
      <c r="CI1706" s="668"/>
      <c r="CJ1706" s="668"/>
      <c r="CK1706" s="668"/>
      <c r="CL1706" s="668"/>
      <c r="CM1706" s="668"/>
      <c r="CN1706" s="668"/>
      <c r="CO1706" s="668"/>
      <c r="CP1706" s="668"/>
      <c r="CQ1706" s="668"/>
      <c r="CR1706" s="668"/>
      <c r="CS1706" s="668"/>
      <c r="CT1706" s="668"/>
      <c r="CU1706" s="668"/>
      <c r="CV1706" s="668"/>
      <c r="CW1706" s="668"/>
      <c r="CX1706" s="668"/>
      <c r="CY1706" s="668"/>
      <c r="CZ1706" s="668"/>
      <c r="DA1706" s="668"/>
      <c r="DB1706" s="668"/>
      <c r="DC1706" s="668"/>
      <c r="DD1706" s="668"/>
      <c r="DE1706" s="668"/>
      <c r="DF1706" s="668"/>
      <c r="DG1706" s="668"/>
      <c r="DH1706" s="668"/>
      <c r="DI1706" s="668"/>
      <c r="DJ1706" s="668"/>
      <c r="DK1706" s="668"/>
      <c r="DL1706" s="668"/>
      <c r="DM1706" s="668"/>
      <c r="DN1706" s="668"/>
      <c r="DO1706" s="668"/>
      <c r="DP1706" s="668"/>
      <c r="DQ1706" s="668"/>
      <c r="DR1706" s="668"/>
      <c r="DS1706" s="668"/>
      <c r="DT1706" s="668"/>
      <c r="DU1706" s="668"/>
      <c r="DV1706" s="668"/>
      <c r="DW1706" s="668"/>
      <c r="DX1706" s="668"/>
      <c r="DY1706" s="668"/>
      <c r="DZ1706" s="668"/>
      <c r="EA1706" s="668"/>
      <c r="EB1706" s="668"/>
      <c r="EC1706" s="668"/>
      <c r="ED1706" s="668"/>
      <c r="EE1706" s="668"/>
      <c r="EF1706" s="668"/>
      <c r="EG1706" s="668"/>
      <c r="EH1706" s="668"/>
      <c r="EI1706" s="668"/>
      <c r="EJ1706" s="668"/>
      <c r="EK1706" s="668"/>
      <c r="EL1706" s="668"/>
      <c r="EM1706" s="668"/>
      <c r="EN1706" s="668"/>
      <c r="EO1706" s="668"/>
      <c r="EP1706" s="668"/>
      <c r="EQ1706" s="668"/>
      <c r="ER1706" s="668"/>
      <c r="ES1706" s="668"/>
      <c r="ET1706" s="668"/>
      <c r="EU1706" s="668"/>
      <c r="EV1706" s="668"/>
      <c r="EW1706" s="668"/>
      <c r="EX1706" s="668"/>
      <c r="EY1706" s="668"/>
      <c r="EZ1706" s="668"/>
      <c r="FA1706" s="668"/>
      <c r="FB1706" s="668"/>
      <c r="FC1706" s="668"/>
      <c r="FD1706" s="668"/>
      <c r="FE1706" s="668"/>
      <c r="FF1706" s="668"/>
    </row>
    <row r="1707" spans="1:162" s="668" customFormat="1" ht="24" customHeight="1" thickTop="1">
      <c r="A1707" s="396"/>
      <c r="B1707" s="396" t="s">
        <v>592</v>
      </c>
      <c r="C1707" s="397"/>
      <c r="D1707" s="400" t="s">
        <v>593</v>
      </c>
      <c r="E1707" s="392">
        <v>64821770</v>
      </c>
      <c r="F1707" s="392">
        <v>880000</v>
      </c>
      <c r="G1707" s="417">
        <v>65701770.000000007</v>
      </c>
      <c r="H1707" s="667"/>
      <c r="I1707" s="712"/>
      <c r="J1707" s="712" t="s">
        <v>592</v>
      </c>
      <c r="K1707" s="713"/>
      <c r="L1707" s="585" t="s">
        <v>3339</v>
      </c>
      <c r="M1707" s="981">
        <f t="shared" si="78"/>
        <v>64821770</v>
      </c>
      <c r="N1707" s="981">
        <f t="shared" si="79"/>
        <v>880000</v>
      </c>
      <c r="O1707" s="981">
        <f t="shared" si="80"/>
        <v>65701770.000000007</v>
      </c>
      <c r="P1707" s="667"/>
      <c r="Q1707" s="667"/>
      <c r="R1707" s="667"/>
      <c r="S1707" s="667"/>
      <c r="T1707" s="667"/>
      <c r="U1707" s="667"/>
      <c r="V1707" s="667"/>
      <c r="W1707" s="667"/>
      <c r="X1707" s="667"/>
      <c r="Y1707" s="667"/>
      <c r="Z1707" s="667"/>
      <c r="AA1707" s="667"/>
      <c r="AB1707" s="667"/>
      <c r="AC1707" s="667"/>
      <c r="AD1707" s="667"/>
      <c r="AE1707" s="667"/>
      <c r="AF1707" s="667"/>
      <c r="AG1707" s="667"/>
      <c r="AH1707" s="667"/>
      <c r="AI1707" s="667"/>
      <c r="AJ1707" s="667"/>
    </row>
    <row r="1708" spans="1:162" s="668" customFormat="1" ht="24" customHeight="1">
      <c r="A1708" s="386"/>
      <c r="B1708" s="386"/>
      <c r="C1708" s="387" t="s">
        <v>592</v>
      </c>
      <c r="D1708" s="398" t="s">
        <v>594</v>
      </c>
      <c r="E1708" s="381">
        <v>64821770</v>
      </c>
      <c r="F1708" s="381">
        <v>880000</v>
      </c>
      <c r="G1708" s="417">
        <v>65701770.000000007</v>
      </c>
      <c r="H1708" s="667"/>
      <c r="I1708" s="708"/>
      <c r="J1708" s="708"/>
      <c r="K1708" s="709" t="s">
        <v>592</v>
      </c>
      <c r="L1708" s="595" t="s">
        <v>3327</v>
      </c>
      <c r="M1708" s="981">
        <f t="shared" si="78"/>
        <v>64821770</v>
      </c>
      <c r="N1708" s="981">
        <f t="shared" si="79"/>
        <v>880000</v>
      </c>
      <c r="O1708" s="981">
        <f t="shared" si="80"/>
        <v>65701770.000000007</v>
      </c>
      <c r="P1708" s="667"/>
      <c r="Q1708" s="667"/>
      <c r="R1708" s="667"/>
      <c r="S1708" s="667"/>
      <c r="T1708" s="667"/>
      <c r="U1708" s="667"/>
      <c r="V1708" s="667"/>
      <c r="W1708" s="667"/>
      <c r="X1708" s="667"/>
      <c r="Y1708" s="667"/>
      <c r="Z1708" s="667"/>
      <c r="AA1708" s="667"/>
      <c r="AB1708" s="667"/>
      <c r="AC1708" s="667"/>
      <c r="AD1708" s="667"/>
      <c r="AE1708" s="667"/>
      <c r="AF1708" s="667"/>
      <c r="AG1708" s="667"/>
      <c r="AH1708" s="667"/>
      <c r="AI1708" s="667"/>
      <c r="AJ1708" s="667"/>
    </row>
    <row r="1709" spans="1:162" s="668" customFormat="1" ht="24" customHeight="1">
      <c r="A1709" s="386"/>
      <c r="B1709" s="386" t="s">
        <v>595</v>
      </c>
      <c r="C1709" s="387"/>
      <c r="D1709" s="398" t="s">
        <v>1031</v>
      </c>
      <c r="E1709" s="381">
        <v>246769090</v>
      </c>
      <c r="F1709" s="381">
        <v>3500000</v>
      </c>
      <c r="G1709" s="417">
        <v>250269090</v>
      </c>
      <c r="H1709" s="667"/>
      <c r="I1709" s="708"/>
      <c r="J1709" s="708" t="s">
        <v>595</v>
      </c>
      <c r="K1709" s="709"/>
      <c r="L1709" s="595" t="s">
        <v>4353</v>
      </c>
      <c r="M1709" s="981">
        <f t="shared" si="78"/>
        <v>246769090</v>
      </c>
      <c r="N1709" s="981">
        <f t="shared" si="79"/>
        <v>3500000</v>
      </c>
      <c r="O1709" s="981">
        <f t="shared" si="80"/>
        <v>250269090</v>
      </c>
      <c r="P1709" s="667"/>
      <c r="Q1709" s="667"/>
      <c r="R1709" s="667"/>
      <c r="S1709" s="667"/>
      <c r="T1709" s="667"/>
      <c r="U1709" s="667"/>
      <c r="V1709" s="667"/>
      <c r="W1709" s="667"/>
      <c r="X1709" s="667"/>
      <c r="Y1709" s="667"/>
      <c r="Z1709" s="667"/>
      <c r="AA1709" s="667"/>
      <c r="AB1709" s="667"/>
      <c r="AC1709" s="667"/>
      <c r="AD1709" s="667"/>
      <c r="AE1709" s="667"/>
      <c r="AF1709" s="667"/>
      <c r="AG1709" s="667"/>
      <c r="AH1709" s="667"/>
      <c r="AI1709" s="667"/>
      <c r="AJ1709" s="667"/>
    </row>
    <row r="1710" spans="1:162" s="668" customFormat="1" ht="24" customHeight="1">
      <c r="A1710" s="386"/>
      <c r="B1710" s="386"/>
      <c r="C1710" s="387" t="s">
        <v>592</v>
      </c>
      <c r="D1710" s="398" t="s">
        <v>1032</v>
      </c>
      <c r="E1710" s="381">
        <v>191719090</v>
      </c>
      <c r="F1710" s="381">
        <v>3500000</v>
      </c>
      <c r="G1710" s="417">
        <v>195219090</v>
      </c>
      <c r="H1710" s="667"/>
      <c r="I1710" s="708"/>
      <c r="J1710" s="708"/>
      <c r="K1710" s="709" t="s">
        <v>592</v>
      </c>
      <c r="L1710" s="595" t="s">
        <v>4325</v>
      </c>
      <c r="M1710" s="981">
        <f t="shared" si="78"/>
        <v>191719090</v>
      </c>
      <c r="N1710" s="981">
        <f t="shared" si="79"/>
        <v>3500000</v>
      </c>
      <c r="O1710" s="981">
        <f t="shared" si="80"/>
        <v>195219090</v>
      </c>
      <c r="P1710" s="667"/>
      <c r="Q1710" s="667"/>
      <c r="R1710" s="667"/>
      <c r="S1710" s="667"/>
      <c r="T1710" s="667"/>
      <c r="U1710" s="667"/>
      <c r="V1710" s="667"/>
      <c r="W1710" s="667"/>
      <c r="X1710" s="667"/>
      <c r="Y1710" s="667"/>
      <c r="Z1710" s="667"/>
      <c r="AA1710" s="667"/>
      <c r="AB1710" s="667"/>
      <c r="AC1710" s="667"/>
      <c r="AD1710" s="667"/>
      <c r="AE1710" s="667"/>
      <c r="AF1710" s="667"/>
      <c r="AG1710" s="667"/>
      <c r="AH1710" s="667"/>
      <c r="AI1710" s="667"/>
      <c r="AJ1710" s="667"/>
    </row>
    <row r="1711" spans="1:162" s="668" customFormat="1" ht="24" customHeight="1">
      <c r="A1711" s="386"/>
      <c r="B1711" s="386"/>
      <c r="C1711" s="387" t="s">
        <v>595</v>
      </c>
      <c r="D1711" s="398" t="s">
        <v>1704</v>
      </c>
      <c r="E1711" s="381">
        <v>55050000</v>
      </c>
      <c r="F1711" s="381">
        <v>0</v>
      </c>
      <c r="G1711" s="417">
        <v>55050000</v>
      </c>
      <c r="H1711" s="667"/>
      <c r="I1711" s="708"/>
      <c r="J1711" s="708"/>
      <c r="K1711" s="709" t="s">
        <v>595</v>
      </c>
      <c r="L1711" s="595" t="s">
        <v>4378</v>
      </c>
      <c r="M1711" s="981">
        <f t="shared" si="78"/>
        <v>55050000</v>
      </c>
      <c r="N1711" s="981">
        <f t="shared" si="79"/>
        <v>0</v>
      </c>
      <c r="O1711" s="981">
        <f t="shared" si="80"/>
        <v>55050000</v>
      </c>
      <c r="P1711" s="667"/>
      <c r="Q1711" s="667"/>
      <c r="R1711" s="667"/>
      <c r="S1711" s="667"/>
      <c r="T1711" s="667"/>
      <c r="U1711" s="667"/>
      <c r="V1711" s="667"/>
      <c r="W1711" s="667"/>
      <c r="X1711" s="667"/>
      <c r="Y1711" s="667"/>
      <c r="Z1711" s="667"/>
      <c r="AA1711" s="667"/>
      <c r="AB1711" s="667"/>
      <c r="AC1711" s="667"/>
      <c r="AD1711" s="667"/>
      <c r="AE1711" s="667"/>
      <c r="AF1711" s="667"/>
      <c r="AG1711" s="667"/>
      <c r="AH1711" s="667"/>
      <c r="AI1711" s="667"/>
      <c r="AJ1711" s="667"/>
    </row>
    <row r="1712" spans="1:162" s="668" customFormat="1" ht="24" customHeight="1">
      <c r="A1712" s="386"/>
      <c r="B1712" s="386" t="s">
        <v>599</v>
      </c>
      <c r="C1712" s="387"/>
      <c r="D1712" s="398" t="s">
        <v>1048</v>
      </c>
      <c r="E1712" s="381">
        <v>9900000</v>
      </c>
      <c r="F1712" s="381">
        <v>0</v>
      </c>
      <c r="G1712" s="417">
        <v>9900000</v>
      </c>
      <c r="H1712" s="667"/>
      <c r="I1712" s="708"/>
      <c r="J1712" s="708" t="s">
        <v>599</v>
      </c>
      <c r="K1712" s="709"/>
      <c r="L1712" s="595" t="s">
        <v>3426</v>
      </c>
      <c r="M1712" s="981">
        <f t="shared" si="78"/>
        <v>9900000</v>
      </c>
      <c r="N1712" s="981">
        <f t="shared" si="79"/>
        <v>0</v>
      </c>
      <c r="O1712" s="981">
        <f t="shared" si="80"/>
        <v>9900000</v>
      </c>
      <c r="P1712" s="667"/>
      <c r="Q1712" s="667"/>
      <c r="R1712" s="667"/>
      <c r="S1712" s="667"/>
      <c r="T1712" s="667"/>
      <c r="U1712" s="667"/>
      <c r="V1712" s="667"/>
      <c r="W1712" s="667"/>
      <c r="X1712" s="667"/>
      <c r="Y1712" s="667"/>
      <c r="Z1712" s="667"/>
      <c r="AA1712" s="667"/>
      <c r="AB1712" s="667"/>
      <c r="AC1712" s="667"/>
      <c r="AD1712" s="667"/>
      <c r="AE1712" s="667"/>
      <c r="AF1712" s="667"/>
      <c r="AG1712" s="667"/>
      <c r="AH1712" s="667"/>
      <c r="AI1712" s="667"/>
      <c r="AJ1712" s="667"/>
    </row>
    <row r="1713" spans="1:162" s="672" customFormat="1" ht="24" customHeight="1">
      <c r="A1713" s="386"/>
      <c r="B1713" s="386"/>
      <c r="C1713" s="387" t="s">
        <v>592</v>
      </c>
      <c r="D1713" s="398" t="s">
        <v>745</v>
      </c>
      <c r="E1713" s="381">
        <v>8400000</v>
      </c>
      <c r="F1713" s="381">
        <v>0</v>
      </c>
      <c r="G1713" s="419">
        <v>8400000</v>
      </c>
      <c r="H1713" s="667"/>
      <c r="I1713" s="708"/>
      <c r="J1713" s="708"/>
      <c r="K1713" s="709" t="s">
        <v>592</v>
      </c>
      <c r="L1713" s="595" t="s">
        <v>3427</v>
      </c>
      <c r="M1713" s="981">
        <f t="shared" si="78"/>
        <v>8400000</v>
      </c>
      <c r="N1713" s="981">
        <f t="shared" si="79"/>
        <v>0</v>
      </c>
      <c r="O1713" s="981">
        <f t="shared" si="80"/>
        <v>8400000</v>
      </c>
      <c r="P1713" s="667"/>
      <c r="Q1713" s="667"/>
      <c r="R1713" s="667"/>
      <c r="S1713" s="667"/>
      <c r="T1713" s="667"/>
      <c r="U1713" s="667"/>
      <c r="V1713" s="667"/>
      <c r="W1713" s="667"/>
      <c r="X1713" s="667"/>
      <c r="Y1713" s="667"/>
      <c r="Z1713" s="667"/>
      <c r="AA1713" s="667"/>
      <c r="AB1713" s="667"/>
      <c r="AC1713" s="667"/>
      <c r="AD1713" s="667"/>
      <c r="AE1713" s="667"/>
      <c r="AF1713" s="667"/>
      <c r="AG1713" s="667"/>
      <c r="AH1713" s="667"/>
      <c r="AI1713" s="667"/>
      <c r="AJ1713" s="667"/>
      <c r="AK1713" s="668"/>
      <c r="AL1713" s="668"/>
      <c r="AM1713" s="668"/>
      <c r="AN1713" s="668"/>
      <c r="AO1713" s="668"/>
      <c r="AP1713" s="668"/>
      <c r="AQ1713" s="668"/>
      <c r="AR1713" s="668"/>
      <c r="AS1713" s="668"/>
      <c r="AT1713" s="668"/>
      <c r="AU1713" s="668"/>
      <c r="AV1713" s="668"/>
      <c r="AW1713" s="668"/>
      <c r="AX1713" s="668"/>
      <c r="AY1713" s="668"/>
      <c r="AZ1713" s="668"/>
      <c r="BA1713" s="668"/>
      <c r="BB1713" s="668"/>
      <c r="BC1713" s="668"/>
      <c r="BD1713" s="668"/>
      <c r="BE1713" s="668"/>
      <c r="BF1713" s="668"/>
      <c r="BG1713" s="668"/>
      <c r="BH1713" s="668"/>
      <c r="BI1713" s="668"/>
      <c r="BJ1713" s="668"/>
      <c r="BK1713" s="668"/>
      <c r="BL1713" s="668"/>
      <c r="BM1713" s="668"/>
      <c r="BN1713" s="668"/>
      <c r="BO1713" s="668"/>
      <c r="BP1713" s="668"/>
      <c r="BQ1713" s="668"/>
      <c r="BR1713" s="668"/>
      <c r="BS1713" s="668"/>
      <c r="BT1713" s="668"/>
      <c r="BU1713" s="668"/>
      <c r="BV1713" s="668"/>
      <c r="BW1713" s="668"/>
      <c r="BX1713" s="668"/>
      <c r="BY1713" s="668"/>
      <c r="BZ1713" s="668"/>
      <c r="CA1713" s="668"/>
      <c r="CB1713" s="668"/>
      <c r="CC1713" s="668"/>
      <c r="CD1713" s="668"/>
      <c r="CE1713" s="668"/>
      <c r="CF1713" s="668"/>
      <c r="CG1713" s="668"/>
      <c r="CH1713" s="668"/>
      <c r="CI1713" s="668"/>
      <c r="CJ1713" s="668"/>
      <c r="CK1713" s="668"/>
      <c r="CL1713" s="668"/>
      <c r="CM1713" s="668"/>
      <c r="CN1713" s="668"/>
      <c r="CO1713" s="668"/>
      <c r="CP1713" s="668"/>
      <c r="CQ1713" s="668"/>
      <c r="CR1713" s="668"/>
      <c r="CS1713" s="668"/>
      <c r="CT1713" s="668"/>
      <c r="CU1713" s="668"/>
      <c r="CV1713" s="668"/>
      <c r="CW1713" s="668"/>
      <c r="CX1713" s="668"/>
      <c r="CY1713" s="668"/>
      <c r="CZ1713" s="668"/>
      <c r="DA1713" s="668"/>
      <c r="DB1713" s="668"/>
      <c r="DC1713" s="668"/>
      <c r="DD1713" s="668"/>
      <c r="DE1713" s="668"/>
      <c r="DF1713" s="668"/>
      <c r="DG1713" s="668"/>
      <c r="DH1713" s="668"/>
      <c r="DI1713" s="668"/>
      <c r="DJ1713" s="668"/>
      <c r="DK1713" s="668"/>
      <c r="DL1713" s="668"/>
      <c r="DM1713" s="668"/>
      <c r="DN1713" s="668"/>
      <c r="DO1713" s="668"/>
      <c r="DP1713" s="668"/>
      <c r="DQ1713" s="668"/>
      <c r="DR1713" s="668"/>
      <c r="DS1713" s="668"/>
      <c r="DT1713" s="668"/>
      <c r="DU1713" s="668"/>
      <c r="DV1713" s="668"/>
      <c r="DW1713" s="668"/>
      <c r="DX1713" s="668"/>
      <c r="DY1713" s="668"/>
      <c r="DZ1713" s="668"/>
      <c r="EA1713" s="668"/>
      <c r="EB1713" s="668"/>
      <c r="EC1713" s="668"/>
      <c r="ED1713" s="668"/>
      <c r="EE1713" s="668"/>
      <c r="EF1713" s="668"/>
      <c r="EG1713" s="668"/>
      <c r="EH1713" s="668"/>
      <c r="EI1713" s="668"/>
      <c r="EJ1713" s="668"/>
      <c r="EK1713" s="668"/>
      <c r="EL1713" s="668"/>
      <c r="EM1713" s="668"/>
      <c r="EN1713" s="668"/>
      <c r="EO1713" s="668"/>
      <c r="EP1713" s="668"/>
      <c r="EQ1713" s="668"/>
      <c r="ER1713" s="668"/>
      <c r="ES1713" s="668"/>
      <c r="ET1713" s="668"/>
      <c r="EU1713" s="668"/>
      <c r="EV1713" s="668"/>
      <c r="EW1713" s="668"/>
      <c r="EX1713" s="668"/>
      <c r="EY1713" s="668"/>
      <c r="EZ1713" s="668"/>
      <c r="FA1713" s="668"/>
      <c r="FB1713" s="668"/>
      <c r="FC1713" s="668"/>
      <c r="FD1713" s="668"/>
      <c r="FE1713" s="668"/>
      <c r="FF1713" s="668"/>
    </row>
    <row r="1714" spans="1:162" s="668" customFormat="1" ht="24" customHeight="1">
      <c r="A1714" s="396"/>
      <c r="B1714" s="396"/>
      <c r="C1714" s="397" t="s">
        <v>595</v>
      </c>
      <c r="D1714" s="400" t="s">
        <v>1857</v>
      </c>
      <c r="E1714" s="392">
        <v>1500000</v>
      </c>
      <c r="F1714" s="392">
        <v>0</v>
      </c>
      <c r="G1714" s="417">
        <v>1500000</v>
      </c>
      <c r="H1714" s="667"/>
      <c r="I1714" s="712"/>
      <c r="J1714" s="712"/>
      <c r="K1714" s="713" t="s">
        <v>595</v>
      </c>
      <c r="L1714" s="597" t="s">
        <v>4453</v>
      </c>
      <c r="M1714" s="981">
        <f t="shared" si="78"/>
        <v>1500000</v>
      </c>
      <c r="N1714" s="981">
        <f t="shared" si="79"/>
        <v>0</v>
      </c>
      <c r="O1714" s="981">
        <f t="shared" si="80"/>
        <v>1500000</v>
      </c>
      <c r="P1714" s="667"/>
      <c r="Q1714" s="667"/>
      <c r="R1714" s="667"/>
      <c r="S1714" s="667"/>
      <c r="T1714" s="667"/>
      <c r="U1714" s="667"/>
      <c r="V1714" s="667"/>
      <c r="W1714" s="667"/>
      <c r="X1714" s="667"/>
      <c r="Y1714" s="667"/>
      <c r="Z1714" s="667"/>
      <c r="AA1714" s="667"/>
      <c r="AB1714" s="667"/>
      <c r="AC1714" s="667"/>
      <c r="AD1714" s="667"/>
      <c r="AE1714" s="667"/>
      <c r="AF1714" s="667"/>
      <c r="AG1714" s="667"/>
      <c r="AH1714" s="667"/>
      <c r="AI1714" s="667"/>
      <c r="AJ1714" s="667"/>
    </row>
    <row r="1715" spans="1:162" s="668" customFormat="1" ht="24" customHeight="1">
      <c r="A1715" s="386"/>
      <c r="B1715" s="386" t="s">
        <v>603</v>
      </c>
      <c r="C1715" s="387"/>
      <c r="D1715" s="398" t="s">
        <v>1755</v>
      </c>
      <c r="E1715" s="381">
        <v>7159140</v>
      </c>
      <c r="F1715" s="381">
        <v>0</v>
      </c>
      <c r="G1715" s="417">
        <v>7159140</v>
      </c>
      <c r="H1715" s="667"/>
      <c r="I1715" s="708"/>
      <c r="J1715" s="708" t="s">
        <v>603</v>
      </c>
      <c r="K1715" s="709"/>
      <c r="L1715" s="595" t="s">
        <v>4380</v>
      </c>
      <c r="M1715" s="981">
        <f t="shared" si="78"/>
        <v>7159140</v>
      </c>
      <c r="N1715" s="981">
        <f t="shared" si="79"/>
        <v>0</v>
      </c>
      <c r="O1715" s="981">
        <f t="shared" si="80"/>
        <v>7159140</v>
      </c>
      <c r="P1715" s="667"/>
      <c r="Q1715" s="667"/>
      <c r="R1715" s="667"/>
      <c r="S1715" s="667"/>
      <c r="T1715" s="667"/>
      <c r="U1715" s="667"/>
      <c r="V1715" s="667"/>
      <c r="W1715" s="667"/>
      <c r="X1715" s="667"/>
      <c r="Y1715" s="667"/>
      <c r="Z1715" s="667"/>
      <c r="AA1715" s="667"/>
      <c r="AB1715" s="667"/>
      <c r="AC1715" s="667"/>
      <c r="AD1715" s="667"/>
      <c r="AE1715" s="667"/>
      <c r="AF1715" s="667"/>
      <c r="AG1715" s="667"/>
      <c r="AH1715" s="667"/>
      <c r="AI1715" s="667"/>
      <c r="AJ1715" s="667"/>
    </row>
    <row r="1716" spans="1:162" s="668" customFormat="1" ht="24" customHeight="1">
      <c r="A1716" s="386"/>
      <c r="B1716" s="386"/>
      <c r="C1716" s="387" t="s">
        <v>592</v>
      </c>
      <c r="D1716" s="398" t="s">
        <v>1400</v>
      </c>
      <c r="E1716" s="381">
        <v>7159140</v>
      </c>
      <c r="F1716" s="381">
        <v>0</v>
      </c>
      <c r="G1716" s="417">
        <v>7159140</v>
      </c>
      <c r="H1716" s="667"/>
      <c r="I1716" s="708"/>
      <c r="J1716" s="708"/>
      <c r="K1716" s="709" t="s">
        <v>592</v>
      </c>
      <c r="L1716" s="595" t="s">
        <v>4454</v>
      </c>
      <c r="M1716" s="981">
        <f t="shared" si="78"/>
        <v>7159140</v>
      </c>
      <c r="N1716" s="981">
        <f t="shared" si="79"/>
        <v>0</v>
      </c>
      <c r="O1716" s="981">
        <f t="shared" si="80"/>
        <v>7159140</v>
      </c>
      <c r="P1716" s="667"/>
      <c r="Q1716" s="667"/>
      <c r="R1716" s="667"/>
      <c r="S1716" s="667"/>
      <c r="T1716" s="667"/>
      <c r="U1716" s="667"/>
      <c r="V1716" s="667"/>
      <c r="W1716" s="667"/>
      <c r="X1716" s="667"/>
      <c r="Y1716" s="667"/>
      <c r="Z1716" s="667"/>
      <c r="AA1716" s="667"/>
      <c r="AB1716" s="667"/>
      <c r="AC1716" s="667"/>
      <c r="AD1716" s="667"/>
      <c r="AE1716" s="667"/>
      <c r="AF1716" s="667"/>
      <c r="AG1716" s="667"/>
      <c r="AH1716" s="667"/>
      <c r="AI1716" s="667"/>
      <c r="AJ1716" s="667"/>
    </row>
    <row r="1717" spans="1:162" s="678" customFormat="1" ht="24" customHeight="1" thickBot="1">
      <c r="A1717" s="394" t="s">
        <v>1858</v>
      </c>
      <c r="B1717" s="394"/>
      <c r="C1717" s="395"/>
      <c r="D1717" s="399" t="s">
        <v>1859</v>
      </c>
      <c r="E1717" s="393">
        <v>338600000</v>
      </c>
      <c r="F1717" s="393">
        <v>2800000</v>
      </c>
      <c r="G1717" s="439">
        <v>341400000</v>
      </c>
      <c r="H1717" s="667"/>
      <c r="I1717" s="710" t="s">
        <v>1858</v>
      </c>
      <c r="J1717" s="710"/>
      <c r="K1717" s="711"/>
      <c r="L1717" s="587" t="s">
        <v>4455</v>
      </c>
      <c r="M1717" s="980">
        <f t="shared" si="78"/>
        <v>338600000</v>
      </c>
      <c r="N1717" s="980">
        <f t="shared" si="79"/>
        <v>2800000</v>
      </c>
      <c r="O1717" s="980">
        <f t="shared" si="80"/>
        <v>341400000</v>
      </c>
      <c r="P1717" s="667"/>
      <c r="Q1717" s="667"/>
      <c r="R1717" s="667"/>
      <c r="S1717" s="667"/>
      <c r="T1717" s="667"/>
      <c r="U1717" s="667"/>
      <c r="V1717" s="667"/>
      <c r="W1717" s="667"/>
      <c r="X1717" s="667"/>
      <c r="Y1717" s="667"/>
      <c r="Z1717" s="667"/>
      <c r="AA1717" s="667"/>
      <c r="AB1717" s="667"/>
      <c r="AC1717" s="667"/>
      <c r="AD1717" s="667"/>
      <c r="AE1717" s="667"/>
      <c r="AF1717" s="667"/>
      <c r="AG1717" s="667"/>
      <c r="AH1717" s="667"/>
      <c r="AI1717" s="667"/>
      <c r="AJ1717" s="667"/>
      <c r="AK1717" s="668"/>
      <c r="AL1717" s="668"/>
      <c r="AM1717" s="668"/>
      <c r="AN1717" s="668"/>
      <c r="AO1717" s="668"/>
      <c r="AP1717" s="668"/>
      <c r="AQ1717" s="668"/>
      <c r="AR1717" s="668"/>
      <c r="AS1717" s="668"/>
      <c r="AT1717" s="668"/>
      <c r="AU1717" s="668"/>
      <c r="AV1717" s="668"/>
      <c r="AW1717" s="668"/>
      <c r="AX1717" s="668"/>
      <c r="AY1717" s="668"/>
      <c r="AZ1717" s="668"/>
      <c r="BA1717" s="668"/>
      <c r="BB1717" s="668"/>
      <c r="BC1717" s="668"/>
      <c r="BD1717" s="668"/>
      <c r="BE1717" s="668"/>
      <c r="BF1717" s="668"/>
      <c r="BG1717" s="668"/>
      <c r="BH1717" s="668"/>
      <c r="BI1717" s="668"/>
      <c r="BJ1717" s="668"/>
      <c r="BK1717" s="668"/>
      <c r="BL1717" s="668"/>
      <c r="BM1717" s="668"/>
      <c r="BN1717" s="668"/>
      <c r="BO1717" s="668"/>
      <c r="BP1717" s="668"/>
      <c r="BQ1717" s="668"/>
      <c r="BR1717" s="668"/>
      <c r="BS1717" s="668"/>
      <c r="BT1717" s="668"/>
      <c r="BU1717" s="668"/>
      <c r="BV1717" s="668"/>
      <c r="BW1717" s="668"/>
      <c r="BX1717" s="668"/>
      <c r="BY1717" s="668"/>
      <c r="BZ1717" s="668"/>
      <c r="CA1717" s="668"/>
      <c r="CB1717" s="668"/>
      <c r="CC1717" s="668"/>
      <c r="CD1717" s="668"/>
      <c r="CE1717" s="668"/>
      <c r="CF1717" s="668"/>
      <c r="CG1717" s="668"/>
      <c r="CH1717" s="668"/>
      <c r="CI1717" s="668"/>
      <c r="CJ1717" s="668"/>
      <c r="CK1717" s="668"/>
      <c r="CL1717" s="668"/>
      <c r="CM1717" s="668"/>
      <c r="CN1717" s="668"/>
      <c r="CO1717" s="668"/>
      <c r="CP1717" s="668"/>
      <c r="CQ1717" s="668"/>
      <c r="CR1717" s="668"/>
      <c r="CS1717" s="668"/>
      <c r="CT1717" s="668"/>
      <c r="CU1717" s="668"/>
      <c r="CV1717" s="668"/>
      <c r="CW1717" s="668"/>
      <c r="CX1717" s="668"/>
      <c r="CY1717" s="668"/>
      <c r="CZ1717" s="668"/>
      <c r="DA1717" s="668"/>
      <c r="DB1717" s="668"/>
      <c r="DC1717" s="668"/>
      <c r="DD1717" s="668"/>
      <c r="DE1717" s="668"/>
      <c r="DF1717" s="668"/>
      <c r="DG1717" s="668"/>
      <c r="DH1717" s="668"/>
      <c r="DI1717" s="668"/>
      <c r="DJ1717" s="668"/>
      <c r="DK1717" s="668"/>
      <c r="DL1717" s="668"/>
      <c r="DM1717" s="668"/>
      <c r="DN1717" s="668"/>
      <c r="DO1717" s="668"/>
      <c r="DP1717" s="668"/>
      <c r="DQ1717" s="668"/>
      <c r="DR1717" s="668"/>
      <c r="DS1717" s="668"/>
      <c r="DT1717" s="668"/>
      <c r="DU1717" s="668"/>
      <c r="DV1717" s="668"/>
      <c r="DW1717" s="668"/>
      <c r="DX1717" s="668"/>
      <c r="DY1717" s="668"/>
      <c r="DZ1717" s="668"/>
      <c r="EA1717" s="668"/>
      <c r="EB1717" s="668"/>
      <c r="EC1717" s="668"/>
      <c r="ED1717" s="668"/>
      <c r="EE1717" s="668"/>
      <c r="EF1717" s="668"/>
      <c r="EG1717" s="668"/>
      <c r="EH1717" s="668"/>
      <c r="EI1717" s="668"/>
      <c r="EJ1717" s="668"/>
      <c r="EK1717" s="668"/>
      <c r="EL1717" s="668"/>
      <c r="EM1717" s="668"/>
      <c r="EN1717" s="668"/>
      <c r="EO1717" s="668"/>
      <c r="EP1717" s="668"/>
      <c r="EQ1717" s="668"/>
      <c r="ER1717" s="668"/>
      <c r="ES1717" s="668"/>
      <c r="ET1717" s="668"/>
      <c r="EU1717" s="668"/>
      <c r="EV1717" s="668"/>
      <c r="EW1717" s="668"/>
      <c r="EX1717" s="668"/>
      <c r="EY1717" s="668"/>
      <c r="EZ1717" s="668"/>
      <c r="FA1717" s="668"/>
      <c r="FB1717" s="668"/>
      <c r="FC1717" s="668"/>
      <c r="FD1717" s="668"/>
      <c r="FE1717" s="668"/>
      <c r="FF1717" s="668"/>
    </row>
    <row r="1718" spans="1:162" s="668" customFormat="1" ht="24" customHeight="1" thickTop="1">
      <c r="A1718" s="396"/>
      <c r="B1718" s="396" t="s">
        <v>592</v>
      </c>
      <c r="C1718" s="397"/>
      <c r="D1718" s="400" t="s">
        <v>593</v>
      </c>
      <c r="E1718" s="392">
        <v>72112890</v>
      </c>
      <c r="F1718" s="392">
        <v>0</v>
      </c>
      <c r="G1718" s="417">
        <v>72112890</v>
      </c>
      <c r="H1718" s="667"/>
      <c r="I1718" s="712"/>
      <c r="J1718" s="712" t="s">
        <v>592</v>
      </c>
      <c r="K1718" s="713"/>
      <c r="L1718" s="597" t="s">
        <v>3339</v>
      </c>
      <c r="M1718" s="981">
        <f t="shared" si="78"/>
        <v>72112890</v>
      </c>
      <c r="N1718" s="981">
        <f t="shared" si="79"/>
        <v>0</v>
      </c>
      <c r="O1718" s="981">
        <f t="shared" si="80"/>
        <v>72112890</v>
      </c>
      <c r="P1718" s="667"/>
      <c r="Q1718" s="667"/>
      <c r="R1718" s="667"/>
      <c r="S1718" s="667"/>
      <c r="T1718" s="667"/>
      <c r="U1718" s="667"/>
      <c r="V1718" s="667"/>
      <c r="W1718" s="667"/>
      <c r="X1718" s="667"/>
      <c r="Y1718" s="667"/>
      <c r="Z1718" s="667"/>
      <c r="AA1718" s="667"/>
      <c r="AB1718" s="667"/>
      <c r="AC1718" s="667"/>
      <c r="AD1718" s="667"/>
      <c r="AE1718" s="667"/>
      <c r="AF1718" s="667"/>
      <c r="AG1718" s="667"/>
      <c r="AH1718" s="667"/>
      <c r="AI1718" s="667"/>
      <c r="AJ1718" s="667"/>
    </row>
    <row r="1719" spans="1:162" s="668" customFormat="1" ht="24" customHeight="1">
      <c r="A1719" s="386"/>
      <c r="B1719" s="386"/>
      <c r="C1719" s="387" t="s">
        <v>592</v>
      </c>
      <c r="D1719" s="398" t="s">
        <v>594</v>
      </c>
      <c r="E1719" s="381">
        <v>72112890</v>
      </c>
      <c r="F1719" s="381">
        <v>0</v>
      </c>
      <c r="G1719" s="417">
        <v>72112890</v>
      </c>
      <c r="H1719" s="667"/>
      <c r="I1719" s="708"/>
      <c r="J1719" s="708"/>
      <c r="K1719" s="709" t="s">
        <v>592</v>
      </c>
      <c r="L1719" s="595" t="s">
        <v>3327</v>
      </c>
      <c r="M1719" s="981">
        <f t="shared" si="78"/>
        <v>72112890</v>
      </c>
      <c r="N1719" s="981">
        <f t="shared" si="79"/>
        <v>0</v>
      </c>
      <c r="O1719" s="981">
        <f t="shared" si="80"/>
        <v>72112890</v>
      </c>
      <c r="P1719" s="667"/>
      <c r="Q1719" s="667"/>
      <c r="R1719" s="667"/>
      <c r="S1719" s="667"/>
      <c r="T1719" s="667"/>
      <c r="U1719" s="667"/>
      <c r="V1719" s="667"/>
      <c r="W1719" s="667"/>
      <c r="X1719" s="667"/>
      <c r="Y1719" s="667"/>
      <c r="Z1719" s="667"/>
      <c r="AA1719" s="667"/>
      <c r="AB1719" s="667"/>
      <c r="AC1719" s="667"/>
      <c r="AD1719" s="667"/>
      <c r="AE1719" s="667"/>
      <c r="AF1719" s="667"/>
      <c r="AG1719" s="667"/>
      <c r="AH1719" s="667"/>
      <c r="AI1719" s="667"/>
      <c r="AJ1719" s="667"/>
    </row>
    <row r="1720" spans="1:162" s="668" customFormat="1" ht="24" customHeight="1">
      <c r="A1720" s="386"/>
      <c r="B1720" s="386" t="s">
        <v>595</v>
      </c>
      <c r="C1720" s="387"/>
      <c r="D1720" s="398" t="s">
        <v>1031</v>
      </c>
      <c r="E1720" s="381">
        <v>241890210</v>
      </c>
      <c r="F1720" s="381">
        <v>2800000</v>
      </c>
      <c r="G1720" s="417">
        <v>244690210</v>
      </c>
      <c r="H1720" s="667"/>
      <c r="I1720" s="708"/>
      <c r="J1720" s="708" t="s">
        <v>595</v>
      </c>
      <c r="K1720" s="709"/>
      <c r="L1720" s="595" t="s">
        <v>4353</v>
      </c>
      <c r="M1720" s="981">
        <f t="shared" si="78"/>
        <v>241890210</v>
      </c>
      <c r="N1720" s="981">
        <f t="shared" si="79"/>
        <v>2800000</v>
      </c>
      <c r="O1720" s="981">
        <f t="shared" si="80"/>
        <v>244690210</v>
      </c>
      <c r="P1720" s="667"/>
      <c r="Q1720" s="667"/>
      <c r="R1720" s="667"/>
      <c r="S1720" s="667"/>
      <c r="T1720" s="667"/>
      <c r="U1720" s="667"/>
      <c r="V1720" s="667"/>
      <c r="W1720" s="667"/>
      <c r="X1720" s="667"/>
      <c r="Y1720" s="667"/>
      <c r="Z1720" s="667"/>
      <c r="AA1720" s="667"/>
      <c r="AB1720" s="667"/>
      <c r="AC1720" s="667"/>
      <c r="AD1720" s="667"/>
      <c r="AE1720" s="667"/>
      <c r="AF1720" s="667"/>
      <c r="AG1720" s="667"/>
      <c r="AH1720" s="667"/>
      <c r="AI1720" s="667"/>
      <c r="AJ1720" s="667"/>
    </row>
    <row r="1721" spans="1:162" s="668" customFormat="1" ht="24" customHeight="1">
      <c r="A1721" s="386"/>
      <c r="B1721" s="386"/>
      <c r="C1721" s="387" t="s">
        <v>592</v>
      </c>
      <c r="D1721" s="398" t="s">
        <v>1032</v>
      </c>
      <c r="E1721" s="381">
        <v>174276110</v>
      </c>
      <c r="F1721" s="381">
        <v>2800000</v>
      </c>
      <c r="G1721" s="417">
        <v>177076110</v>
      </c>
      <c r="H1721" s="667"/>
      <c r="I1721" s="708"/>
      <c r="J1721" s="708"/>
      <c r="K1721" s="709" t="s">
        <v>592</v>
      </c>
      <c r="L1721" s="595" t="s">
        <v>4325</v>
      </c>
      <c r="M1721" s="981">
        <f t="shared" si="78"/>
        <v>174276110</v>
      </c>
      <c r="N1721" s="981">
        <f t="shared" si="79"/>
        <v>2800000</v>
      </c>
      <c r="O1721" s="981">
        <f t="shared" si="80"/>
        <v>177076110</v>
      </c>
      <c r="P1721" s="667"/>
      <c r="Q1721" s="667"/>
      <c r="R1721" s="667"/>
      <c r="S1721" s="667"/>
      <c r="T1721" s="667"/>
      <c r="U1721" s="667"/>
      <c r="V1721" s="667"/>
      <c r="W1721" s="667"/>
      <c r="X1721" s="667"/>
      <c r="Y1721" s="667"/>
      <c r="Z1721" s="667"/>
      <c r="AA1721" s="667"/>
      <c r="AB1721" s="667"/>
      <c r="AC1721" s="667"/>
      <c r="AD1721" s="667"/>
      <c r="AE1721" s="667"/>
      <c r="AF1721" s="667"/>
      <c r="AG1721" s="667"/>
      <c r="AH1721" s="667"/>
      <c r="AI1721" s="667"/>
      <c r="AJ1721" s="667"/>
    </row>
    <row r="1722" spans="1:162" s="668" customFormat="1" ht="24" customHeight="1">
      <c r="A1722" s="386"/>
      <c r="B1722" s="386"/>
      <c r="C1722" s="387" t="s">
        <v>595</v>
      </c>
      <c r="D1722" s="398" t="s">
        <v>1704</v>
      </c>
      <c r="E1722" s="381">
        <v>67614100</v>
      </c>
      <c r="F1722" s="381">
        <v>0</v>
      </c>
      <c r="G1722" s="417">
        <v>67614100</v>
      </c>
      <c r="H1722" s="667"/>
      <c r="I1722" s="708"/>
      <c r="J1722" s="708"/>
      <c r="K1722" s="709" t="s">
        <v>595</v>
      </c>
      <c r="L1722" s="595" t="s">
        <v>4378</v>
      </c>
      <c r="M1722" s="981">
        <f t="shared" si="78"/>
        <v>67614100</v>
      </c>
      <c r="N1722" s="981">
        <f t="shared" si="79"/>
        <v>0</v>
      </c>
      <c r="O1722" s="981">
        <f t="shared" si="80"/>
        <v>67614100</v>
      </c>
      <c r="P1722" s="667"/>
      <c r="Q1722" s="667"/>
      <c r="R1722" s="667"/>
      <c r="S1722" s="667"/>
      <c r="T1722" s="667"/>
      <c r="U1722" s="667"/>
      <c r="V1722" s="667"/>
      <c r="W1722" s="667"/>
      <c r="X1722" s="667"/>
      <c r="Y1722" s="667"/>
      <c r="Z1722" s="667"/>
      <c r="AA1722" s="667"/>
      <c r="AB1722" s="667"/>
      <c r="AC1722" s="667"/>
      <c r="AD1722" s="667"/>
      <c r="AE1722" s="667"/>
      <c r="AF1722" s="667"/>
      <c r="AG1722" s="667"/>
      <c r="AH1722" s="667"/>
      <c r="AI1722" s="667"/>
      <c r="AJ1722" s="667"/>
    </row>
    <row r="1723" spans="1:162" s="672" customFormat="1" ht="24" customHeight="1">
      <c r="A1723" s="386"/>
      <c r="B1723" s="386" t="s">
        <v>599</v>
      </c>
      <c r="C1723" s="387"/>
      <c r="D1723" s="398" t="s">
        <v>1048</v>
      </c>
      <c r="E1723" s="381">
        <v>17631900</v>
      </c>
      <c r="F1723" s="381">
        <v>0</v>
      </c>
      <c r="G1723" s="419">
        <v>17631900</v>
      </c>
      <c r="H1723" s="667"/>
      <c r="I1723" s="708"/>
      <c r="J1723" s="708" t="s">
        <v>599</v>
      </c>
      <c r="K1723" s="709"/>
      <c r="L1723" s="595" t="s">
        <v>3426</v>
      </c>
      <c r="M1723" s="981">
        <f t="shared" si="78"/>
        <v>17631900</v>
      </c>
      <c r="N1723" s="981">
        <f t="shared" si="79"/>
        <v>0</v>
      </c>
      <c r="O1723" s="981">
        <f t="shared" si="80"/>
        <v>17631900</v>
      </c>
      <c r="P1723" s="667"/>
      <c r="Q1723" s="667"/>
      <c r="R1723" s="667"/>
      <c r="S1723" s="667"/>
      <c r="T1723" s="667"/>
      <c r="U1723" s="667"/>
      <c r="V1723" s="667"/>
      <c r="W1723" s="667"/>
      <c r="X1723" s="667"/>
      <c r="Y1723" s="667"/>
      <c r="Z1723" s="667"/>
      <c r="AA1723" s="667"/>
      <c r="AB1723" s="667"/>
      <c r="AC1723" s="667"/>
      <c r="AD1723" s="667"/>
      <c r="AE1723" s="667"/>
      <c r="AF1723" s="667"/>
      <c r="AG1723" s="667"/>
      <c r="AH1723" s="667"/>
      <c r="AI1723" s="667"/>
      <c r="AJ1723" s="667"/>
      <c r="AK1723" s="668"/>
      <c r="AL1723" s="668"/>
      <c r="AM1723" s="668"/>
      <c r="AN1723" s="668"/>
      <c r="AO1723" s="668"/>
      <c r="AP1723" s="668"/>
      <c r="AQ1723" s="668"/>
      <c r="AR1723" s="668"/>
      <c r="AS1723" s="668"/>
      <c r="AT1723" s="668"/>
      <c r="AU1723" s="668"/>
      <c r="AV1723" s="668"/>
      <c r="AW1723" s="668"/>
      <c r="AX1723" s="668"/>
      <c r="AY1723" s="668"/>
      <c r="AZ1723" s="668"/>
      <c r="BA1723" s="668"/>
      <c r="BB1723" s="668"/>
      <c r="BC1723" s="668"/>
      <c r="BD1723" s="668"/>
      <c r="BE1723" s="668"/>
      <c r="BF1723" s="668"/>
      <c r="BG1723" s="668"/>
      <c r="BH1723" s="668"/>
      <c r="BI1723" s="668"/>
      <c r="BJ1723" s="668"/>
      <c r="BK1723" s="668"/>
      <c r="BL1723" s="668"/>
      <c r="BM1723" s="668"/>
      <c r="BN1723" s="668"/>
      <c r="BO1723" s="668"/>
      <c r="BP1723" s="668"/>
      <c r="BQ1723" s="668"/>
      <c r="BR1723" s="668"/>
      <c r="BS1723" s="668"/>
      <c r="BT1723" s="668"/>
      <c r="BU1723" s="668"/>
      <c r="BV1723" s="668"/>
      <c r="BW1723" s="668"/>
      <c r="BX1723" s="668"/>
      <c r="BY1723" s="668"/>
      <c r="BZ1723" s="668"/>
      <c r="CA1723" s="668"/>
      <c r="CB1723" s="668"/>
      <c r="CC1723" s="668"/>
      <c r="CD1723" s="668"/>
      <c r="CE1723" s="668"/>
      <c r="CF1723" s="668"/>
      <c r="CG1723" s="668"/>
      <c r="CH1723" s="668"/>
      <c r="CI1723" s="668"/>
      <c r="CJ1723" s="668"/>
      <c r="CK1723" s="668"/>
      <c r="CL1723" s="668"/>
      <c r="CM1723" s="668"/>
      <c r="CN1723" s="668"/>
      <c r="CO1723" s="668"/>
      <c r="CP1723" s="668"/>
      <c r="CQ1723" s="668"/>
      <c r="CR1723" s="668"/>
      <c r="CS1723" s="668"/>
      <c r="CT1723" s="668"/>
      <c r="CU1723" s="668"/>
      <c r="CV1723" s="668"/>
      <c r="CW1723" s="668"/>
      <c r="CX1723" s="668"/>
      <c r="CY1723" s="668"/>
      <c r="CZ1723" s="668"/>
      <c r="DA1723" s="668"/>
      <c r="DB1723" s="668"/>
      <c r="DC1723" s="668"/>
      <c r="DD1723" s="668"/>
      <c r="DE1723" s="668"/>
      <c r="DF1723" s="668"/>
      <c r="DG1723" s="668"/>
      <c r="DH1723" s="668"/>
      <c r="DI1723" s="668"/>
      <c r="DJ1723" s="668"/>
      <c r="DK1723" s="668"/>
      <c r="DL1723" s="668"/>
      <c r="DM1723" s="668"/>
      <c r="DN1723" s="668"/>
      <c r="DO1723" s="668"/>
      <c r="DP1723" s="668"/>
      <c r="DQ1723" s="668"/>
      <c r="DR1723" s="668"/>
      <c r="DS1723" s="668"/>
      <c r="DT1723" s="668"/>
      <c r="DU1723" s="668"/>
      <c r="DV1723" s="668"/>
      <c r="DW1723" s="668"/>
      <c r="DX1723" s="668"/>
      <c r="DY1723" s="668"/>
      <c r="DZ1723" s="668"/>
      <c r="EA1723" s="668"/>
      <c r="EB1723" s="668"/>
      <c r="EC1723" s="668"/>
      <c r="ED1723" s="668"/>
      <c r="EE1723" s="668"/>
      <c r="EF1723" s="668"/>
      <c r="EG1723" s="668"/>
      <c r="EH1723" s="668"/>
      <c r="EI1723" s="668"/>
      <c r="EJ1723" s="668"/>
      <c r="EK1723" s="668"/>
      <c r="EL1723" s="668"/>
      <c r="EM1723" s="668"/>
      <c r="EN1723" s="668"/>
      <c r="EO1723" s="668"/>
      <c r="EP1723" s="668"/>
      <c r="EQ1723" s="668"/>
      <c r="ER1723" s="668"/>
      <c r="ES1723" s="668"/>
      <c r="ET1723" s="668"/>
      <c r="EU1723" s="668"/>
      <c r="EV1723" s="668"/>
      <c r="EW1723" s="668"/>
      <c r="EX1723" s="668"/>
      <c r="EY1723" s="668"/>
      <c r="EZ1723" s="668"/>
      <c r="FA1723" s="668"/>
      <c r="FB1723" s="668"/>
      <c r="FC1723" s="668"/>
      <c r="FD1723" s="668"/>
      <c r="FE1723" s="668"/>
      <c r="FF1723" s="668"/>
    </row>
    <row r="1724" spans="1:162" s="672" customFormat="1" ht="24" customHeight="1">
      <c r="A1724" s="396"/>
      <c r="B1724" s="396"/>
      <c r="C1724" s="397" t="s">
        <v>592</v>
      </c>
      <c r="D1724" s="400" t="s">
        <v>745</v>
      </c>
      <c r="E1724" s="392">
        <v>17631900</v>
      </c>
      <c r="F1724" s="392">
        <v>0</v>
      </c>
      <c r="G1724" s="417">
        <v>17631900</v>
      </c>
      <c r="H1724" s="667"/>
      <c r="I1724" s="712"/>
      <c r="J1724" s="712"/>
      <c r="K1724" s="713" t="s">
        <v>592</v>
      </c>
      <c r="L1724" s="597" t="s">
        <v>3427</v>
      </c>
      <c r="M1724" s="981">
        <f t="shared" si="78"/>
        <v>17631900</v>
      </c>
      <c r="N1724" s="981">
        <f t="shared" si="79"/>
        <v>0</v>
      </c>
      <c r="O1724" s="981">
        <f t="shared" si="80"/>
        <v>17631900</v>
      </c>
      <c r="P1724" s="667"/>
      <c r="Q1724" s="667"/>
      <c r="R1724" s="667"/>
      <c r="S1724" s="667"/>
      <c r="T1724" s="667"/>
      <c r="U1724" s="667"/>
      <c r="V1724" s="667"/>
      <c r="W1724" s="667"/>
      <c r="X1724" s="667"/>
      <c r="Y1724" s="667"/>
      <c r="Z1724" s="667"/>
      <c r="AA1724" s="667"/>
      <c r="AB1724" s="667"/>
      <c r="AC1724" s="667"/>
      <c r="AD1724" s="667"/>
      <c r="AE1724" s="667"/>
      <c r="AF1724" s="667"/>
      <c r="AG1724" s="667"/>
      <c r="AH1724" s="667"/>
      <c r="AI1724" s="667"/>
      <c r="AJ1724" s="667"/>
      <c r="AK1724" s="668"/>
      <c r="AL1724" s="668"/>
      <c r="AM1724" s="668"/>
      <c r="AN1724" s="668"/>
      <c r="AO1724" s="668"/>
      <c r="AP1724" s="668"/>
      <c r="AQ1724" s="668"/>
      <c r="AR1724" s="668"/>
      <c r="AS1724" s="668"/>
      <c r="AT1724" s="668"/>
      <c r="AU1724" s="668"/>
      <c r="AV1724" s="668"/>
      <c r="AW1724" s="668"/>
      <c r="AX1724" s="668"/>
      <c r="AY1724" s="668"/>
      <c r="AZ1724" s="668"/>
      <c r="BA1724" s="668"/>
      <c r="BB1724" s="668"/>
      <c r="BC1724" s="668"/>
      <c r="BD1724" s="668"/>
      <c r="BE1724" s="668"/>
      <c r="BF1724" s="668"/>
      <c r="BG1724" s="668"/>
      <c r="BH1724" s="668"/>
      <c r="BI1724" s="668"/>
      <c r="BJ1724" s="668"/>
      <c r="BK1724" s="668"/>
      <c r="BL1724" s="668"/>
      <c r="BM1724" s="668"/>
      <c r="BN1724" s="668"/>
      <c r="BO1724" s="668"/>
      <c r="BP1724" s="668"/>
      <c r="BQ1724" s="668"/>
      <c r="BR1724" s="668"/>
      <c r="BS1724" s="668"/>
      <c r="BT1724" s="668"/>
      <c r="BU1724" s="668"/>
      <c r="BV1724" s="668"/>
      <c r="BW1724" s="668"/>
      <c r="BX1724" s="668"/>
      <c r="BY1724" s="668"/>
      <c r="BZ1724" s="668"/>
      <c r="CA1724" s="668"/>
      <c r="CB1724" s="668"/>
      <c r="CC1724" s="668"/>
      <c r="CD1724" s="668"/>
      <c r="CE1724" s="668"/>
      <c r="CF1724" s="668"/>
      <c r="CG1724" s="668"/>
      <c r="CH1724" s="668"/>
      <c r="CI1724" s="668"/>
      <c r="CJ1724" s="668"/>
      <c r="CK1724" s="668"/>
      <c r="CL1724" s="668"/>
      <c r="CM1724" s="668"/>
      <c r="CN1724" s="668"/>
      <c r="CO1724" s="668"/>
      <c r="CP1724" s="668"/>
      <c r="CQ1724" s="668"/>
      <c r="CR1724" s="668"/>
      <c r="CS1724" s="668"/>
      <c r="CT1724" s="668"/>
      <c r="CU1724" s="668"/>
      <c r="CV1724" s="668"/>
      <c r="CW1724" s="668"/>
      <c r="CX1724" s="668"/>
      <c r="CY1724" s="668"/>
      <c r="CZ1724" s="668"/>
      <c r="DA1724" s="668"/>
      <c r="DB1724" s="668"/>
      <c r="DC1724" s="668"/>
      <c r="DD1724" s="668"/>
      <c r="DE1724" s="668"/>
      <c r="DF1724" s="668"/>
      <c r="DG1724" s="668"/>
      <c r="DH1724" s="668"/>
      <c r="DI1724" s="668"/>
      <c r="DJ1724" s="668"/>
      <c r="DK1724" s="668"/>
      <c r="DL1724" s="668"/>
      <c r="DM1724" s="668"/>
      <c r="DN1724" s="668"/>
      <c r="DO1724" s="668"/>
      <c r="DP1724" s="668"/>
      <c r="DQ1724" s="668"/>
      <c r="DR1724" s="668"/>
      <c r="DS1724" s="668"/>
      <c r="DT1724" s="668"/>
      <c r="DU1724" s="668"/>
      <c r="DV1724" s="668"/>
      <c r="DW1724" s="668"/>
      <c r="DX1724" s="668"/>
      <c r="DY1724" s="668"/>
      <c r="DZ1724" s="668"/>
      <c r="EA1724" s="668"/>
      <c r="EB1724" s="668"/>
      <c r="EC1724" s="668"/>
      <c r="ED1724" s="668"/>
      <c r="EE1724" s="668"/>
      <c r="EF1724" s="668"/>
      <c r="EG1724" s="668"/>
      <c r="EH1724" s="668"/>
      <c r="EI1724" s="668"/>
      <c r="EJ1724" s="668"/>
      <c r="EK1724" s="668"/>
      <c r="EL1724" s="668"/>
      <c r="EM1724" s="668"/>
      <c r="EN1724" s="668"/>
      <c r="EO1724" s="668"/>
      <c r="EP1724" s="668"/>
      <c r="EQ1724" s="668"/>
      <c r="ER1724" s="668"/>
      <c r="ES1724" s="668"/>
      <c r="ET1724" s="668"/>
      <c r="EU1724" s="668"/>
      <c r="EV1724" s="668"/>
      <c r="EW1724" s="668"/>
      <c r="EX1724" s="668"/>
      <c r="EY1724" s="668"/>
      <c r="EZ1724" s="668"/>
      <c r="FA1724" s="668"/>
      <c r="FB1724" s="668"/>
      <c r="FC1724" s="668"/>
      <c r="FD1724" s="668"/>
      <c r="FE1724" s="668"/>
      <c r="FF1724" s="668"/>
    </row>
    <row r="1725" spans="1:162" s="668" customFormat="1" ht="24" customHeight="1">
      <c r="A1725" s="396"/>
      <c r="B1725" s="396" t="s">
        <v>603</v>
      </c>
      <c r="C1725" s="397"/>
      <c r="D1725" s="400" t="s">
        <v>1755</v>
      </c>
      <c r="E1725" s="392">
        <v>6965000</v>
      </c>
      <c r="F1725" s="392">
        <v>0</v>
      </c>
      <c r="G1725" s="417">
        <v>6965000</v>
      </c>
      <c r="H1725" s="667"/>
      <c r="I1725" s="712"/>
      <c r="J1725" s="712" t="s">
        <v>603</v>
      </c>
      <c r="K1725" s="713"/>
      <c r="L1725" s="597" t="s">
        <v>4380</v>
      </c>
      <c r="M1725" s="981">
        <f t="shared" si="78"/>
        <v>6965000</v>
      </c>
      <c r="N1725" s="981">
        <f t="shared" si="79"/>
        <v>0</v>
      </c>
      <c r="O1725" s="981">
        <f t="shared" si="80"/>
        <v>6965000</v>
      </c>
      <c r="P1725" s="667"/>
      <c r="Q1725" s="667"/>
      <c r="R1725" s="667"/>
      <c r="S1725" s="667"/>
      <c r="T1725" s="667"/>
      <c r="U1725" s="667"/>
      <c r="V1725" s="667"/>
      <c r="W1725" s="667"/>
      <c r="X1725" s="667"/>
      <c r="Y1725" s="667"/>
      <c r="Z1725" s="667"/>
      <c r="AA1725" s="667"/>
      <c r="AB1725" s="667"/>
      <c r="AC1725" s="667"/>
      <c r="AD1725" s="667"/>
      <c r="AE1725" s="667"/>
      <c r="AF1725" s="667"/>
      <c r="AG1725" s="667"/>
      <c r="AH1725" s="667"/>
      <c r="AI1725" s="667"/>
      <c r="AJ1725" s="667"/>
    </row>
    <row r="1726" spans="1:162" s="668" customFormat="1" ht="24" customHeight="1">
      <c r="A1726" s="386"/>
      <c r="B1726" s="386"/>
      <c r="C1726" s="387" t="s">
        <v>592</v>
      </c>
      <c r="D1726" s="398" t="s">
        <v>1860</v>
      </c>
      <c r="E1726" s="381">
        <v>6965000</v>
      </c>
      <c r="F1726" s="381">
        <v>0</v>
      </c>
      <c r="G1726" s="417">
        <v>6965000</v>
      </c>
      <c r="H1726" s="667"/>
      <c r="I1726" s="708"/>
      <c r="J1726" s="708"/>
      <c r="K1726" s="709" t="s">
        <v>592</v>
      </c>
      <c r="L1726" s="595" t="s">
        <v>4454</v>
      </c>
      <c r="M1726" s="981">
        <f t="shared" si="78"/>
        <v>6965000</v>
      </c>
      <c r="N1726" s="981">
        <f t="shared" si="79"/>
        <v>0</v>
      </c>
      <c r="O1726" s="981">
        <f t="shared" si="80"/>
        <v>6965000</v>
      </c>
      <c r="P1726" s="667"/>
      <c r="Q1726" s="667"/>
      <c r="R1726" s="667"/>
      <c r="S1726" s="667"/>
      <c r="T1726" s="667"/>
      <c r="U1726" s="667"/>
      <c r="V1726" s="667"/>
      <c r="W1726" s="667"/>
      <c r="X1726" s="667"/>
      <c r="Y1726" s="667"/>
      <c r="Z1726" s="667"/>
      <c r="AA1726" s="667"/>
      <c r="AB1726" s="667"/>
      <c r="AC1726" s="667"/>
      <c r="AD1726" s="667"/>
      <c r="AE1726" s="667"/>
      <c r="AF1726" s="667"/>
      <c r="AG1726" s="667"/>
      <c r="AH1726" s="667"/>
      <c r="AI1726" s="667"/>
      <c r="AJ1726" s="667"/>
    </row>
    <row r="1727" spans="1:162" s="678" customFormat="1" ht="24" customHeight="1" thickBot="1">
      <c r="A1727" s="394" t="s">
        <v>1861</v>
      </c>
      <c r="B1727" s="394"/>
      <c r="C1727" s="395"/>
      <c r="D1727" s="399" t="s">
        <v>1862</v>
      </c>
      <c r="E1727" s="393">
        <v>399600000</v>
      </c>
      <c r="F1727" s="393">
        <v>7700000</v>
      </c>
      <c r="G1727" s="439">
        <v>407300000</v>
      </c>
      <c r="H1727" s="667"/>
      <c r="I1727" s="710" t="s">
        <v>1861</v>
      </c>
      <c r="J1727" s="710"/>
      <c r="K1727" s="711"/>
      <c r="L1727" s="596" t="s">
        <v>4456</v>
      </c>
      <c r="M1727" s="980">
        <f t="shared" si="78"/>
        <v>399600000</v>
      </c>
      <c r="N1727" s="980">
        <f t="shared" si="79"/>
        <v>7700000</v>
      </c>
      <c r="O1727" s="980">
        <f t="shared" si="80"/>
        <v>407300000</v>
      </c>
      <c r="P1727" s="667"/>
      <c r="Q1727" s="667"/>
      <c r="R1727" s="667"/>
      <c r="S1727" s="667"/>
      <c r="T1727" s="667"/>
      <c r="U1727" s="667"/>
      <c r="V1727" s="667"/>
      <c r="W1727" s="667"/>
      <c r="X1727" s="667"/>
      <c r="Y1727" s="667"/>
      <c r="Z1727" s="667"/>
      <c r="AA1727" s="667"/>
      <c r="AB1727" s="667"/>
      <c r="AC1727" s="667"/>
      <c r="AD1727" s="667"/>
      <c r="AE1727" s="667"/>
      <c r="AF1727" s="667"/>
      <c r="AG1727" s="667"/>
      <c r="AH1727" s="667"/>
      <c r="AI1727" s="667"/>
      <c r="AJ1727" s="667"/>
      <c r="AK1727" s="668"/>
      <c r="AL1727" s="668"/>
      <c r="AM1727" s="668"/>
      <c r="AN1727" s="668"/>
      <c r="AO1727" s="668"/>
      <c r="AP1727" s="668"/>
      <c r="AQ1727" s="668"/>
      <c r="AR1727" s="668"/>
      <c r="AS1727" s="668"/>
      <c r="AT1727" s="668"/>
      <c r="AU1727" s="668"/>
      <c r="AV1727" s="668"/>
      <c r="AW1727" s="668"/>
      <c r="AX1727" s="668"/>
      <c r="AY1727" s="668"/>
      <c r="AZ1727" s="668"/>
      <c r="BA1727" s="668"/>
      <c r="BB1727" s="668"/>
      <c r="BC1727" s="668"/>
      <c r="BD1727" s="668"/>
      <c r="BE1727" s="668"/>
      <c r="BF1727" s="668"/>
      <c r="BG1727" s="668"/>
      <c r="BH1727" s="668"/>
      <c r="BI1727" s="668"/>
      <c r="BJ1727" s="668"/>
      <c r="BK1727" s="668"/>
      <c r="BL1727" s="668"/>
      <c r="BM1727" s="668"/>
      <c r="BN1727" s="668"/>
      <c r="BO1727" s="668"/>
      <c r="BP1727" s="668"/>
      <c r="BQ1727" s="668"/>
      <c r="BR1727" s="668"/>
      <c r="BS1727" s="668"/>
      <c r="BT1727" s="668"/>
      <c r="BU1727" s="668"/>
      <c r="BV1727" s="668"/>
      <c r="BW1727" s="668"/>
      <c r="BX1727" s="668"/>
      <c r="BY1727" s="668"/>
      <c r="BZ1727" s="668"/>
      <c r="CA1727" s="668"/>
      <c r="CB1727" s="668"/>
      <c r="CC1727" s="668"/>
      <c r="CD1727" s="668"/>
      <c r="CE1727" s="668"/>
      <c r="CF1727" s="668"/>
      <c r="CG1727" s="668"/>
      <c r="CH1727" s="668"/>
      <c r="CI1727" s="668"/>
      <c r="CJ1727" s="668"/>
      <c r="CK1727" s="668"/>
      <c r="CL1727" s="668"/>
      <c r="CM1727" s="668"/>
      <c r="CN1727" s="668"/>
      <c r="CO1727" s="668"/>
      <c r="CP1727" s="668"/>
      <c r="CQ1727" s="668"/>
      <c r="CR1727" s="668"/>
      <c r="CS1727" s="668"/>
      <c r="CT1727" s="668"/>
      <c r="CU1727" s="668"/>
      <c r="CV1727" s="668"/>
      <c r="CW1727" s="668"/>
      <c r="CX1727" s="668"/>
      <c r="CY1727" s="668"/>
      <c r="CZ1727" s="668"/>
      <c r="DA1727" s="668"/>
      <c r="DB1727" s="668"/>
      <c r="DC1727" s="668"/>
      <c r="DD1727" s="668"/>
      <c r="DE1727" s="668"/>
      <c r="DF1727" s="668"/>
      <c r="DG1727" s="668"/>
      <c r="DH1727" s="668"/>
      <c r="DI1727" s="668"/>
      <c r="DJ1727" s="668"/>
      <c r="DK1727" s="668"/>
      <c r="DL1727" s="668"/>
      <c r="DM1727" s="668"/>
      <c r="DN1727" s="668"/>
      <c r="DO1727" s="668"/>
      <c r="DP1727" s="668"/>
      <c r="DQ1727" s="668"/>
      <c r="DR1727" s="668"/>
      <c r="DS1727" s="668"/>
      <c r="DT1727" s="668"/>
      <c r="DU1727" s="668"/>
      <c r="DV1727" s="668"/>
      <c r="DW1727" s="668"/>
      <c r="DX1727" s="668"/>
      <c r="DY1727" s="668"/>
      <c r="DZ1727" s="668"/>
      <c r="EA1727" s="668"/>
      <c r="EB1727" s="668"/>
      <c r="EC1727" s="668"/>
      <c r="ED1727" s="668"/>
      <c r="EE1727" s="668"/>
      <c r="EF1727" s="668"/>
      <c r="EG1727" s="668"/>
      <c r="EH1727" s="668"/>
      <c r="EI1727" s="668"/>
      <c r="EJ1727" s="668"/>
      <c r="EK1727" s="668"/>
      <c r="EL1727" s="668"/>
      <c r="EM1727" s="668"/>
      <c r="EN1727" s="668"/>
      <c r="EO1727" s="668"/>
      <c r="EP1727" s="668"/>
      <c r="EQ1727" s="668"/>
      <c r="ER1727" s="668"/>
      <c r="ES1727" s="668"/>
      <c r="ET1727" s="668"/>
      <c r="EU1727" s="668"/>
      <c r="EV1727" s="668"/>
      <c r="EW1727" s="668"/>
      <c r="EX1727" s="668"/>
      <c r="EY1727" s="668"/>
      <c r="EZ1727" s="668"/>
      <c r="FA1727" s="668"/>
      <c r="FB1727" s="668"/>
      <c r="FC1727" s="668"/>
      <c r="FD1727" s="668"/>
      <c r="FE1727" s="668"/>
      <c r="FF1727" s="668"/>
    </row>
    <row r="1728" spans="1:162" s="668" customFormat="1" ht="24" customHeight="1" thickTop="1">
      <c r="A1728" s="396"/>
      <c r="B1728" s="396" t="s">
        <v>592</v>
      </c>
      <c r="C1728" s="397"/>
      <c r="D1728" s="400" t="s">
        <v>593</v>
      </c>
      <c r="E1728" s="392">
        <v>96614000</v>
      </c>
      <c r="F1728" s="392">
        <v>0</v>
      </c>
      <c r="G1728" s="417">
        <v>96614000</v>
      </c>
      <c r="H1728" s="667"/>
      <c r="I1728" s="712"/>
      <c r="J1728" s="712" t="s">
        <v>592</v>
      </c>
      <c r="K1728" s="713"/>
      <c r="L1728" s="597" t="s">
        <v>3339</v>
      </c>
      <c r="M1728" s="981">
        <f t="shared" si="78"/>
        <v>96614000</v>
      </c>
      <c r="N1728" s="981">
        <f t="shared" si="79"/>
        <v>0</v>
      </c>
      <c r="O1728" s="981">
        <f t="shared" si="80"/>
        <v>96614000</v>
      </c>
      <c r="P1728" s="667"/>
      <c r="Q1728" s="667"/>
      <c r="R1728" s="667"/>
      <c r="S1728" s="667"/>
      <c r="T1728" s="667"/>
      <c r="U1728" s="667"/>
      <c r="V1728" s="667"/>
      <c r="W1728" s="667"/>
      <c r="X1728" s="667"/>
      <c r="Y1728" s="667"/>
      <c r="Z1728" s="667"/>
      <c r="AA1728" s="667"/>
      <c r="AB1728" s="667"/>
      <c r="AC1728" s="667"/>
      <c r="AD1728" s="667"/>
      <c r="AE1728" s="667"/>
      <c r="AF1728" s="667"/>
      <c r="AG1728" s="667"/>
      <c r="AH1728" s="667"/>
      <c r="AI1728" s="667"/>
      <c r="AJ1728" s="667"/>
    </row>
    <row r="1729" spans="1:162" s="668" customFormat="1" ht="24" customHeight="1">
      <c r="A1729" s="386"/>
      <c r="B1729" s="386"/>
      <c r="C1729" s="387" t="s">
        <v>592</v>
      </c>
      <c r="D1729" s="398" t="s">
        <v>594</v>
      </c>
      <c r="E1729" s="381">
        <v>96614000</v>
      </c>
      <c r="F1729" s="381">
        <v>0</v>
      </c>
      <c r="G1729" s="417">
        <v>96614000</v>
      </c>
      <c r="H1729" s="667"/>
      <c r="I1729" s="708"/>
      <c r="J1729" s="708"/>
      <c r="K1729" s="709" t="s">
        <v>592</v>
      </c>
      <c r="L1729" s="595" t="s">
        <v>3327</v>
      </c>
      <c r="M1729" s="981">
        <f t="shared" si="78"/>
        <v>96614000</v>
      </c>
      <c r="N1729" s="981">
        <f t="shared" si="79"/>
        <v>0</v>
      </c>
      <c r="O1729" s="981">
        <f t="shared" si="80"/>
        <v>96614000</v>
      </c>
      <c r="P1729" s="667"/>
      <c r="Q1729" s="667"/>
      <c r="R1729" s="667"/>
      <c r="S1729" s="667"/>
      <c r="T1729" s="667"/>
      <c r="U1729" s="667"/>
      <c r="V1729" s="667"/>
      <c r="W1729" s="667"/>
      <c r="X1729" s="667"/>
      <c r="Y1729" s="667"/>
      <c r="Z1729" s="667"/>
      <c r="AA1729" s="667"/>
      <c r="AB1729" s="667"/>
      <c r="AC1729" s="667"/>
      <c r="AD1729" s="667"/>
      <c r="AE1729" s="667"/>
      <c r="AF1729" s="667"/>
      <c r="AG1729" s="667"/>
      <c r="AH1729" s="667"/>
      <c r="AI1729" s="667"/>
      <c r="AJ1729" s="667"/>
    </row>
    <row r="1730" spans="1:162" s="668" customFormat="1" ht="24" customHeight="1">
      <c r="A1730" s="386"/>
      <c r="B1730" s="386" t="s">
        <v>595</v>
      </c>
      <c r="C1730" s="387"/>
      <c r="D1730" s="398" t="s">
        <v>1031</v>
      </c>
      <c r="E1730" s="381">
        <v>265827000</v>
      </c>
      <c r="F1730" s="381">
        <v>0</v>
      </c>
      <c r="G1730" s="417">
        <v>265827000</v>
      </c>
      <c r="H1730" s="667"/>
      <c r="I1730" s="708"/>
      <c r="J1730" s="708" t="s">
        <v>595</v>
      </c>
      <c r="K1730" s="709"/>
      <c r="L1730" s="595" t="s">
        <v>4353</v>
      </c>
      <c r="M1730" s="981">
        <f t="shared" si="78"/>
        <v>265827000</v>
      </c>
      <c r="N1730" s="981">
        <f t="shared" si="79"/>
        <v>0</v>
      </c>
      <c r="O1730" s="981">
        <f t="shared" si="80"/>
        <v>265827000</v>
      </c>
      <c r="P1730" s="667"/>
      <c r="Q1730" s="667"/>
      <c r="R1730" s="667"/>
      <c r="S1730" s="667"/>
      <c r="T1730" s="667"/>
      <c r="U1730" s="667"/>
      <c r="V1730" s="667"/>
      <c r="W1730" s="667"/>
      <c r="X1730" s="667"/>
      <c r="Y1730" s="667"/>
      <c r="Z1730" s="667"/>
      <c r="AA1730" s="667"/>
      <c r="AB1730" s="667"/>
      <c r="AC1730" s="667"/>
      <c r="AD1730" s="667"/>
      <c r="AE1730" s="667"/>
      <c r="AF1730" s="667"/>
      <c r="AG1730" s="667"/>
      <c r="AH1730" s="667"/>
      <c r="AI1730" s="667"/>
      <c r="AJ1730" s="667"/>
    </row>
    <row r="1731" spans="1:162" s="668" customFormat="1" ht="24" customHeight="1">
      <c r="A1731" s="386"/>
      <c r="B1731" s="386"/>
      <c r="C1731" s="387" t="s">
        <v>592</v>
      </c>
      <c r="D1731" s="398" t="s">
        <v>1032</v>
      </c>
      <c r="E1731" s="381">
        <v>208626000</v>
      </c>
      <c r="F1731" s="381">
        <v>0</v>
      </c>
      <c r="G1731" s="417">
        <v>208626000</v>
      </c>
      <c r="H1731" s="667"/>
      <c r="I1731" s="708"/>
      <c r="J1731" s="708"/>
      <c r="K1731" s="709" t="s">
        <v>592</v>
      </c>
      <c r="L1731" s="595" t="s">
        <v>4325</v>
      </c>
      <c r="M1731" s="981">
        <f t="shared" si="78"/>
        <v>208626000</v>
      </c>
      <c r="N1731" s="981">
        <f t="shared" si="79"/>
        <v>0</v>
      </c>
      <c r="O1731" s="981">
        <f t="shared" si="80"/>
        <v>208626000</v>
      </c>
      <c r="P1731" s="667"/>
      <c r="Q1731" s="667"/>
      <c r="R1731" s="667"/>
      <c r="S1731" s="667"/>
      <c r="T1731" s="667"/>
      <c r="U1731" s="667"/>
      <c r="V1731" s="667"/>
      <c r="W1731" s="667"/>
      <c r="X1731" s="667"/>
      <c r="Y1731" s="667"/>
      <c r="Z1731" s="667"/>
      <c r="AA1731" s="667"/>
      <c r="AB1731" s="667"/>
      <c r="AC1731" s="667"/>
      <c r="AD1731" s="667"/>
      <c r="AE1731" s="667"/>
      <c r="AF1731" s="667"/>
      <c r="AG1731" s="667"/>
      <c r="AH1731" s="667"/>
      <c r="AI1731" s="667"/>
      <c r="AJ1731" s="667"/>
    </row>
    <row r="1732" spans="1:162" s="668" customFormat="1" ht="24" customHeight="1">
      <c r="A1732" s="386"/>
      <c r="B1732" s="386"/>
      <c r="C1732" s="387" t="s">
        <v>595</v>
      </c>
      <c r="D1732" s="398" t="s">
        <v>1704</v>
      </c>
      <c r="E1732" s="381">
        <v>57201000</v>
      </c>
      <c r="F1732" s="381">
        <v>0</v>
      </c>
      <c r="G1732" s="417">
        <v>57201000</v>
      </c>
      <c r="H1732" s="667"/>
      <c r="I1732" s="708"/>
      <c r="J1732" s="708"/>
      <c r="K1732" s="709" t="s">
        <v>595</v>
      </c>
      <c r="L1732" s="595" t="s">
        <v>4378</v>
      </c>
      <c r="M1732" s="981">
        <f t="shared" si="78"/>
        <v>57201000</v>
      </c>
      <c r="N1732" s="981">
        <f t="shared" si="79"/>
        <v>0</v>
      </c>
      <c r="O1732" s="981">
        <f t="shared" si="80"/>
        <v>57201000</v>
      </c>
      <c r="P1732" s="667"/>
      <c r="Q1732" s="667"/>
      <c r="R1732" s="667"/>
      <c r="S1732" s="667"/>
      <c r="T1732" s="667"/>
      <c r="U1732" s="667"/>
      <c r="V1732" s="667"/>
      <c r="W1732" s="667"/>
      <c r="X1732" s="667"/>
      <c r="Y1732" s="667"/>
      <c r="Z1732" s="667"/>
      <c r="AA1732" s="667"/>
      <c r="AB1732" s="667"/>
      <c r="AC1732" s="667"/>
      <c r="AD1732" s="667"/>
      <c r="AE1732" s="667"/>
      <c r="AF1732" s="667"/>
      <c r="AG1732" s="667"/>
      <c r="AH1732" s="667"/>
      <c r="AI1732" s="667"/>
      <c r="AJ1732" s="667"/>
    </row>
    <row r="1733" spans="1:162" s="668" customFormat="1" ht="24" customHeight="1">
      <c r="A1733" s="386"/>
      <c r="B1733" s="386" t="s">
        <v>599</v>
      </c>
      <c r="C1733" s="387"/>
      <c r="D1733" s="398" t="s">
        <v>1048</v>
      </c>
      <c r="E1733" s="381">
        <v>8511000</v>
      </c>
      <c r="F1733" s="381">
        <v>0</v>
      </c>
      <c r="G1733" s="417">
        <v>8511000</v>
      </c>
      <c r="H1733" s="667"/>
      <c r="I1733" s="708"/>
      <c r="J1733" s="708" t="s">
        <v>599</v>
      </c>
      <c r="K1733" s="709"/>
      <c r="L1733" s="595" t="s">
        <v>3426</v>
      </c>
      <c r="M1733" s="981">
        <f t="shared" si="78"/>
        <v>8511000</v>
      </c>
      <c r="N1733" s="981">
        <f t="shared" si="79"/>
        <v>0</v>
      </c>
      <c r="O1733" s="981">
        <f t="shared" si="80"/>
        <v>8511000</v>
      </c>
      <c r="P1733" s="667"/>
      <c r="Q1733" s="667"/>
      <c r="R1733" s="667"/>
      <c r="S1733" s="667"/>
      <c r="T1733" s="667"/>
      <c r="U1733" s="667"/>
      <c r="V1733" s="667"/>
      <c r="W1733" s="667"/>
      <c r="X1733" s="667"/>
      <c r="Y1733" s="667"/>
      <c r="Z1733" s="667"/>
      <c r="AA1733" s="667"/>
      <c r="AB1733" s="667"/>
      <c r="AC1733" s="667"/>
      <c r="AD1733" s="667"/>
      <c r="AE1733" s="667"/>
      <c r="AF1733" s="667"/>
      <c r="AG1733" s="667"/>
      <c r="AH1733" s="667"/>
      <c r="AI1733" s="667"/>
      <c r="AJ1733" s="667"/>
    </row>
    <row r="1734" spans="1:162" s="668" customFormat="1" ht="24" customHeight="1">
      <c r="A1734" s="386"/>
      <c r="B1734" s="386"/>
      <c r="C1734" s="387" t="s">
        <v>592</v>
      </c>
      <c r="D1734" s="398" t="s">
        <v>745</v>
      </c>
      <c r="E1734" s="381">
        <v>8511000</v>
      </c>
      <c r="F1734" s="381">
        <v>0</v>
      </c>
      <c r="G1734" s="417">
        <v>8511000</v>
      </c>
      <c r="H1734" s="667"/>
      <c r="I1734" s="708"/>
      <c r="J1734" s="708"/>
      <c r="K1734" s="709" t="s">
        <v>592</v>
      </c>
      <c r="L1734" s="595" t="s">
        <v>3427</v>
      </c>
      <c r="M1734" s="981">
        <f t="shared" ref="M1734:M1797" si="81">E1734</f>
        <v>8511000</v>
      </c>
      <c r="N1734" s="981">
        <f t="shared" ref="N1734:N1797" si="82">F1734</f>
        <v>0</v>
      </c>
      <c r="O1734" s="981">
        <f t="shared" ref="O1734:O1797" si="83">G1734</f>
        <v>8511000</v>
      </c>
      <c r="P1734" s="667"/>
      <c r="Q1734" s="667"/>
      <c r="R1734" s="667"/>
      <c r="S1734" s="667"/>
      <c r="T1734" s="667"/>
      <c r="U1734" s="667"/>
      <c r="V1734" s="667"/>
      <c r="W1734" s="667"/>
      <c r="X1734" s="667"/>
      <c r="Y1734" s="667"/>
      <c r="Z1734" s="667"/>
      <c r="AA1734" s="667"/>
      <c r="AB1734" s="667"/>
      <c r="AC1734" s="667"/>
      <c r="AD1734" s="667"/>
      <c r="AE1734" s="667"/>
      <c r="AF1734" s="667"/>
      <c r="AG1734" s="667"/>
      <c r="AH1734" s="667"/>
      <c r="AI1734" s="667"/>
      <c r="AJ1734" s="667"/>
    </row>
    <row r="1735" spans="1:162" s="668" customFormat="1" ht="24" customHeight="1">
      <c r="A1735" s="386"/>
      <c r="B1735" s="386" t="s">
        <v>603</v>
      </c>
      <c r="C1735" s="387"/>
      <c r="D1735" s="398" t="s">
        <v>1755</v>
      </c>
      <c r="E1735" s="381">
        <v>28648000</v>
      </c>
      <c r="F1735" s="381">
        <v>7700000</v>
      </c>
      <c r="G1735" s="417">
        <v>36348000</v>
      </c>
      <c r="H1735" s="667"/>
      <c r="I1735" s="708"/>
      <c r="J1735" s="708" t="s">
        <v>603</v>
      </c>
      <c r="K1735" s="709"/>
      <c r="L1735" s="595" t="s">
        <v>4451</v>
      </c>
      <c r="M1735" s="981">
        <f t="shared" si="81"/>
        <v>28648000</v>
      </c>
      <c r="N1735" s="981">
        <f t="shared" si="82"/>
        <v>7700000</v>
      </c>
      <c r="O1735" s="981">
        <f t="shared" si="83"/>
        <v>36348000</v>
      </c>
      <c r="P1735" s="667"/>
      <c r="Q1735" s="667"/>
      <c r="R1735" s="667"/>
      <c r="S1735" s="667"/>
      <c r="T1735" s="667"/>
      <c r="U1735" s="667"/>
      <c r="V1735" s="667"/>
      <c r="W1735" s="667"/>
      <c r="X1735" s="667"/>
      <c r="Y1735" s="667"/>
      <c r="Z1735" s="667"/>
      <c r="AA1735" s="667"/>
      <c r="AB1735" s="667"/>
      <c r="AC1735" s="667"/>
      <c r="AD1735" s="667"/>
      <c r="AE1735" s="667"/>
      <c r="AF1735" s="667"/>
      <c r="AG1735" s="667"/>
      <c r="AH1735" s="667"/>
      <c r="AI1735" s="667"/>
      <c r="AJ1735" s="667"/>
    </row>
    <row r="1736" spans="1:162" s="668" customFormat="1" ht="24" customHeight="1">
      <c r="A1736" s="386"/>
      <c r="B1736" s="386"/>
      <c r="C1736" s="387" t="s">
        <v>592</v>
      </c>
      <c r="D1736" s="398" t="s">
        <v>1860</v>
      </c>
      <c r="E1736" s="381">
        <v>8922000</v>
      </c>
      <c r="F1736" s="381">
        <v>7700000</v>
      </c>
      <c r="G1736" s="417">
        <v>16622000</v>
      </c>
      <c r="H1736" s="667"/>
      <c r="I1736" s="708"/>
      <c r="J1736" s="708"/>
      <c r="K1736" s="709" t="s">
        <v>592</v>
      </c>
      <c r="L1736" s="595" t="s">
        <v>4330</v>
      </c>
      <c r="M1736" s="981">
        <f t="shared" si="81"/>
        <v>8922000</v>
      </c>
      <c r="N1736" s="981">
        <f t="shared" si="82"/>
        <v>7700000</v>
      </c>
      <c r="O1736" s="981">
        <f t="shared" si="83"/>
        <v>16622000</v>
      </c>
      <c r="P1736" s="667"/>
      <c r="Q1736" s="667"/>
      <c r="R1736" s="667"/>
      <c r="S1736" s="667"/>
      <c r="T1736" s="667"/>
      <c r="U1736" s="667"/>
      <c r="V1736" s="667"/>
      <c r="W1736" s="667"/>
      <c r="X1736" s="667"/>
      <c r="Y1736" s="667"/>
      <c r="Z1736" s="667"/>
      <c r="AA1736" s="667"/>
      <c r="AB1736" s="667"/>
      <c r="AC1736" s="667"/>
      <c r="AD1736" s="667"/>
      <c r="AE1736" s="667"/>
      <c r="AF1736" s="667"/>
      <c r="AG1736" s="667"/>
      <c r="AH1736" s="667"/>
      <c r="AI1736" s="667"/>
      <c r="AJ1736" s="667"/>
    </row>
    <row r="1737" spans="1:162" s="672" customFormat="1" ht="24" customHeight="1">
      <c r="A1737" s="386"/>
      <c r="B1737" s="386"/>
      <c r="C1737" s="387" t="s">
        <v>595</v>
      </c>
      <c r="D1737" s="398" t="s">
        <v>1708</v>
      </c>
      <c r="E1737" s="381">
        <v>19726000</v>
      </c>
      <c r="F1737" s="381">
        <v>0</v>
      </c>
      <c r="G1737" s="419">
        <v>19726000</v>
      </c>
      <c r="H1737" s="667"/>
      <c r="I1737" s="708"/>
      <c r="J1737" s="708"/>
      <c r="K1737" s="709" t="s">
        <v>595</v>
      </c>
      <c r="L1737" s="595" t="s">
        <v>4331</v>
      </c>
      <c r="M1737" s="981">
        <f t="shared" si="81"/>
        <v>19726000</v>
      </c>
      <c r="N1737" s="981">
        <f t="shared" si="82"/>
        <v>0</v>
      </c>
      <c r="O1737" s="981">
        <f t="shared" si="83"/>
        <v>19726000</v>
      </c>
      <c r="P1737" s="667"/>
      <c r="Q1737" s="667"/>
      <c r="R1737" s="667"/>
      <c r="S1737" s="667"/>
      <c r="T1737" s="667"/>
      <c r="U1737" s="667"/>
      <c r="V1737" s="667"/>
      <c r="W1737" s="667"/>
      <c r="X1737" s="667"/>
      <c r="Y1737" s="667"/>
      <c r="Z1737" s="667"/>
      <c r="AA1737" s="667"/>
      <c r="AB1737" s="667"/>
      <c r="AC1737" s="667"/>
      <c r="AD1737" s="667"/>
      <c r="AE1737" s="667"/>
      <c r="AF1737" s="667"/>
      <c r="AG1737" s="667"/>
      <c r="AH1737" s="667"/>
      <c r="AI1737" s="667"/>
      <c r="AJ1737" s="667"/>
      <c r="AK1737" s="668"/>
      <c r="AL1737" s="668"/>
      <c r="AM1737" s="668"/>
      <c r="AN1737" s="668"/>
      <c r="AO1737" s="668"/>
      <c r="AP1737" s="668"/>
      <c r="AQ1737" s="668"/>
      <c r="AR1737" s="668"/>
      <c r="AS1737" s="668"/>
      <c r="AT1737" s="668"/>
      <c r="AU1737" s="668"/>
      <c r="AV1737" s="668"/>
      <c r="AW1737" s="668"/>
      <c r="AX1737" s="668"/>
      <c r="AY1737" s="668"/>
      <c r="AZ1737" s="668"/>
      <c r="BA1737" s="668"/>
      <c r="BB1737" s="668"/>
      <c r="BC1737" s="668"/>
      <c r="BD1737" s="668"/>
      <c r="BE1737" s="668"/>
      <c r="BF1737" s="668"/>
      <c r="BG1737" s="668"/>
      <c r="BH1737" s="668"/>
      <c r="BI1737" s="668"/>
      <c r="BJ1737" s="668"/>
      <c r="BK1737" s="668"/>
      <c r="BL1737" s="668"/>
      <c r="BM1737" s="668"/>
      <c r="BN1737" s="668"/>
      <c r="BO1737" s="668"/>
      <c r="BP1737" s="668"/>
      <c r="BQ1737" s="668"/>
      <c r="BR1737" s="668"/>
      <c r="BS1737" s="668"/>
      <c r="BT1737" s="668"/>
      <c r="BU1737" s="668"/>
      <c r="BV1737" s="668"/>
      <c r="BW1737" s="668"/>
      <c r="BX1737" s="668"/>
      <c r="BY1737" s="668"/>
      <c r="BZ1737" s="668"/>
      <c r="CA1737" s="668"/>
      <c r="CB1737" s="668"/>
      <c r="CC1737" s="668"/>
      <c r="CD1737" s="668"/>
      <c r="CE1737" s="668"/>
      <c r="CF1737" s="668"/>
      <c r="CG1737" s="668"/>
      <c r="CH1737" s="668"/>
      <c r="CI1737" s="668"/>
      <c r="CJ1737" s="668"/>
      <c r="CK1737" s="668"/>
      <c r="CL1737" s="668"/>
      <c r="CM1737" s="668"/>
      <c r="CN1737" s="668"/>
      <c r="CO1737" s="668"/>
      <c r="CP1737" s="668"/>
      <c r="CQ1737" s="668"/>
      <c r="CR1737" s="668"/>
      <c r="CS1737" s="668"/>
      <c r="CT1737" s="668"/>
      <c r="CU1737" s="668"/>
      <c r="CV1737" s="668"/>
      <c r="CW1737" s="668"/>
      <c r="CX1737" s="668"/>
      <c r="CY1737" s="668"/>
      <c r="CZ1737" s="668"/>
      <c r="DA1737" s="668"/>
      <c r="DB1737" s="668"/>
      <c r="DC1737" s="668"/>
      <c r="DD1737" s="668"/>
      <c r="DE1737" s="668"/>
      <c r="DF1737" s="668"/>
      <c r="DG1737" s="668"/>
      <c r="DH1737" s="668"/>
      <c r="DI1737" s="668"/>
      <c r="DJ1737" s="668"/>
      <c r="DK1737" s="668"/>
      <c r="DL1737" s="668"/>
      <c r="DM1737" s="668"/>
      <c r="DN1737" s="668"/>
      <c r="DO1737" s="668"/>
      <c r="DP1737" s="668"/>
      <c r="DQ1737" s="668"/>
      <c r="DR1737" s="668"/>
      <c r="DS1737" s="668"/>
      <c r="DT1737" s="668"/>
      <c r="DU1737" s="668"/>
      <c r="DV1737" s="668"/>
      <c r="DW1737" s="668"/>
      <c r="DX1737" s="668"/>
      <c r="DY1737" s="668"/>
      <c r="DZ1737" s="668"/>
      <c r="EA1737" s="668"/>
      <c r="EB1737" s="668"/>
      <c r="EC1737" s="668"/>
      <c r="ED1737" s="668"/>
      <c r="EE1737" s="668"/>
      <c r="EF1737" s="668"/>
      <c r="EG1737" s="668"/>
      <c r="EH1737" s="668"/>
      <c r="EI1737" s="668"/>
      <c r="EJ1737" s="668"/>
      <c r="EK1737" s="668"/>
      <c r="EL1737" s="668"/>
      <c r="EM1737" s="668"/>
      <c r="EN1737" s="668"/>
      <c r="EO1737" s="668"/>
      <c r="EP1737" s="668"/>
      <c r="EQ1737" s="668"/>
      <c r="ER1737" s="668"/>
      <c r="ES1737" s="668"/>
      <c r="ET1737" s="668"/>
      <c r="EU1737" s="668"/>
      <c r="EV1737" s="668"/>
      <c r="EW1737" s="668"/>
      <c r="EX1737" s="668"/>
      <c r="EY1737" s="668"/>
      <c r="EZ1737" s="668"/>
      <c r="FA1737" s="668"/>
      <c r="FB1737" s="668"/>
      <c r="FC1737" s="668"/>
      <c r="FD1737" s="668"/>
      <c r="FE1737" s="668"/>
      <c r="FF1737" s="668"/>
    </row>
    <row r="1738" spans="1:162" s="678" customFormat="1" ht="24" customHeight="1" thickBot="1">
      <c r="A1738" s="610" t="s">
        <v>1863</v>
      </c>
      <c r="B1738" s="610"/>
      <c r="C1738" s="611"/>
      <c r="D1738" s="612" t="s">
        <v>1864</v>
      </c>
      <c r="E1738" s="613">
        <v>360510000</v>
      </c>
      <c r="F1738" s="613">
        <v>2817000</v>
      </c>
      <c r="G1738" s="439">
        <v>363327000</v>
      </c>
      <c r="H1738" s="667"/>
      <c r="I1738" s="716" t="s">
        <v>1863</v>
      </c>
      <c r="J1738" s="716"/>
      <c r="K1738" s="717"/>
      <c r="L1738" s="614" t="s">
        <v>4457</v>
      </c>
      <c r="M1738" s="980">
        <f t="shared" si="81"/>
        <v>360510000</v>
      </c>
      <c r="N1738" s="980">
        <f t="shared" si="82"/>
        <v>2817000</v>
      </c>
      <c r="O1738" s="980">
        <f t="shared" si="83"/>
        <v>363327000</v>
      </c>
      <c r="P1738" s="667"/>
      <c r="Q1738" s="667"/>
      <c r="R1738" s="667"/>
      <c r="S1738" s="667"/>
      <c r="T1738" s="667"/>
      <c r="U1738" s="667"/>
      <c r="V1738" s="667"/>
      <c r="W1738" s="667"/>
      <c r="X1738" s="667"/>
      <c r="Y1738" s="667"/>
      <c r="Z1738" s="667"/>
      <c r="AA1738" s="667"/>
      <c r="AB1738" s="667"/>
      <c r="AC1738" s="667"/>
      <c r="AD1738" s="667"/>
      <c r="AE1738" s="667"/>
      <c r="AF1738" s="667"/>
      <c r="AG1738" s="667"/>
      <c r="AH1738" s="667"/>
      <c r="AI1738" s="667"/>
      <c r="AJ1738" s="667"/>
      <c r="AK1738" s="668"/>
      <c r="AL1738" s="668"/>
      <c r="AM1738" s="668"/>
      <c r="AN1738" s="668"/>
      <c r="AO1738" s="668"/>
      <c r="AP1738" s="668"/>
      <c r="AQ1738" s="668"/>
      <c r="AR1738" s="668"/>
      <c r="AS1738" s="668"/>
      <c r="AT1738" s="668"/>
      <c r="AU1738" s="668"/>
      <c r="AV1738" s="668"/>
      <c r="AW1738" s="668"/>
      <c r="AX1738" s="668"/>
      <c r="AY1738" s="668"/>
      <c r="AZ1738" s="668"/>
      <c r="BA1738" s="668"/>
      <c r="BB1738" s="668"/>
      <c r="BC1738" s="668"/>
      <c r="BD1738" s="668"/>
      <c r="BE1738" s="668"/>
      <c r="BF1738" s="668"/>
      <c r="BG1738" s="668"/>
      <c r="BH1738" s="668"/>
      <c r="BI1738" s="668"/>
      <c r="BJ1738" s="668"/>
      <c r="BK1738" s="668"/>
      <c r="BL1738" s="668"/>
      <c r="BM1738" s="668"/>
      <c r="BN1738" s="668"/>
      <c r="BO1738" s="668"/>
      <c r="BP1738" s="668"/>
      <c r="BQ1738" s="668"/>
      <c r="BR1738" s="668"/>
      <c r="BS1738" s="668"/>
      <c r="BT1738" s="668"/>
      <c r="BU1738" s="668"/>
      <c r="BV1738" s="668"/>
      <c r="BW1738" s="668"/>
      <c r="BX1738" s="668"/>
      <c r="BY1738" s="668"/>
      <c r="BZ1738" s="668"/>
      <c r="CA1738" s="668"/>
      <c r="CB1738" s="668"/>
      <c r="CC1738" s="668"/>
      <c r="CD1738" s="668"/>
      <c r="CE1738" s="668"/>
      <c r="CF1738" s="668"/>
      <c r="CG1738" s="668"/>
      <c r="CH1738" s="668"/>
      <c r="CI1738" s="668"/>
      <c r="CJ1738" s="668"/>
      <c r="CK1738" s="668"/>
      <c r="CL1738" s="668"/>
      <c r="CM1738" s="668"/>
      <c r="CN1738" s="668"/>
      <c r="CO1738" s="668"/>
      <c r="CP1738" s="668"/>
      <c r="CQ1738" s="668"/>
      <c r="CR1738" s="668"/>
      <c r="CS1738" s="668"/>
      <c r="CT1738" s="668"/>
      <c r="CU1738" s="668"/>
      <c r="CV1738" s="668"/>
      <c r="CW1738" s="668"/>
      <c r="CX1738" s="668"/>
      <c r="CY1738" s="668"/>
      <c r="CZ1738" s="668"/>
      <c r="DA1738" s="668"/>
      <c r="DB1738" s="668"/>
      <c r="DC1738" s="668"/>
      <c r="DD1738" s="668"/>
      <c r="DE1738" s="668"/>
      <c r="DF1738" s="668"/>
      <c r="DG1738" s="668"/>
      <c r="DH1738" s="668"/>
      <c r="DI1738" s="668"/>
      <c r="DJ1738" s="668"/>
      <c r="DK1738" s="668"/>
      <c r="DL1738" s="668"/>
      <c r="DM1738" s="668"/>
      <c r="DN1738" s="668"/>
      <c r="DO1738" s="668"/>
      <c r="DP1738" s="668"/>
      <c r="DQ1738" s="668"/>
      <c r="DR1738" s="668"/>
      <c r="DS1738" s="668"/>
      <c r="DT1738" s="668"/>
      <c r="DU1738" s="668"/>
      <c r="DV1738" s="668"/>
      <c r="DW1738" s="668"/>
      <c r="DX1738" s="668"/>
      <c r="DY1738" s="668"/>
      <c r="DZ1738" s="668"/>
      <c r="EA1738" s="668"/>
      <c r="EB1738" s="668"/>
      <c r="EC1738" s="668"/>
      <c r="ED1738" s="668"/>
      <c r="EE1738" s="668"/>
      <c r="EF1738" s="668"/>
      <c r="EG1738" s="668"/>
      <c r="EH1738" s="668"/>
      <c r="EI1738" s="668"/>
      <c r="EJ1738" s="668"/>
      <c r="EK1738" s="668"/>
      <c r="EL1738" s="668"/>
      <c r="EM1738" s="668"/>
      <c r="EN1738" s="668"/>
      <c r="EO1738" s="668"/>
      <c r="EP1738" s="668"/>
      <c r="EQ1738" s="668"/>
      <c r="ER1738" s="668"/>
      <c r="ES1738" s="668"/>
      <c r="ET1738" s="668"/>
      <c r="EU1738" s="668"/>
      <c r="EV1738" s="668"/>
      <c r="EW1738" s="668"/>
      <c r="EX1738" s="668"/>
      <c r="EY1738" s="668"/>
      <c r="EZ1738" s="668"/>
      <c r="FA1738" s="668"/>
      <c r="FB1738" s="668"/>
      <c r="FC1738" s="668"/>
      <c r="FD1738" s="668"/>
      <c r="FE1738" s="668"/>
      <c r="FF1738" s="668"/>
    </row>
    <row r="1739" spans="1:162" s="668" customFormat="1" ht="24" customHeight="1" thickTop="1">
      <c r="A1739" s="396"/>
      <c r="B1739" s="396" t="s">
        <v>592</v>
      </c>
      <c r="C1739" s="397"/>
      <c r="D1739" s="400" t="s">
        <v>593</v>
      </c>
      <c r="E1739" s="392">
        <v>117010510</v>
      </c>
      <c r="F1739" s="392">
        <v>0</v>
      </c>
      <c r="G1739" s="417">
        <v>117010510</v>
      </c>
      <c r="H1739" s="667"/>
      <c r="I1739" s="712"/>
      <c r="J1739" s="712" t="s">
        <v>592</v>
      </c>
      <c r="K1739" s="713"/>
      <c r="L1739" s="597" t="s">
        <v>3339</v>
      </c>
      <c r="M1739" s="981">
        <f t="shared" si="81"/>
        <v>117010510</v>
      </c>
      <c r="N1739" s="981">
        <f t="shared" si="82"/>
        <v>0</v>
      </c>
      <c r="O1739" s="981">
        <f t="shared" si="83"/>
        <v>117010510</v>
      </c>
      <c r="P1739" s="667"/>
      <c r="Q1739" s="667"/>
      <c r="R1739" s="667"/>
      <c r="S1739" s="667"/>
      <c r="T1739" s="667"/>
      <c r="U1739" s="667"/>
      <c r="V1739" s="667"/>
      <c r="W1739" s="667"/>
      <c r="X1739" s="667"/>
      <c r="Y1739" s="667"/>
      <c r="Z1739" s="667"/>
      <c r="AA1739" s="667"/>
      <c r="AB1739" s="667"/>
      <c r="AC1739" s="667"/>
      <c r="AD1739" s="667"/>
      <c r="AE1739" s="667"/>
      <c r="AF1739" s="667"/>
      <c r="AG1739" s="667"/>
      <c r="AH1739" s="667"/>
      <c r="AI1739" s="667"/>
      <c r="AJ1739" s="667"/>
    </row>
    <row r="1740" spans="1:162" s="668" customFormat="1" ht="24" customHeight="1">
      <c r="A1740" s="386"/>
      <c r="B1740" s="386"/>
      <c r="C1740" s="387" t="s">
        <v>592</v>
      </c>
      <c r="D1740" s="398" t="s">
        <v>594</v>
      </c>
      <c r="E1740" s="381">
        <v>117010510</v>
      </c>
      <c r="F1740" s="381">
        <v>0</v>
      </c>
      <c r="G1740" s="417">
        <v>117010510</v>
      </c>
      <c r="H1740" s="667"/>
      <c r="I1740" s="708"/>
      <c r="J1740" s="708"/>
      <c r="K1740" s="709" t="s">
        <v>592</v>
      </c>
      <c r="L1740" s="595" t="s">
        <v>3327</v>
      </c>
      <c r="M1740" s="981">
        <f t="shared" si="81"/>
        <v>117010510</v>
      </c>
      <c r="N1740" s="981">
        <f t="shared" si="82"/>
        <v>0</v>
      </c>
      <c r="O1740" s="981">
        <f t="shared" si="83"/>
        <v>117010510</v>
      </c>
      <c r="P1740" s="667"/>
      <c r="Q1740" s="667"/>
      <c r="R1740" s="667"/>
      <c r="S1740" s="667"/>
      <c r="T1740" s="667"/>
      <c r="U1740" s="667"/>
      <c r="V1740" s="667"/>
      <c r="W1740" s="667"/>
      <c r="X1740" s="667"/>
      <c r="Y1740" s="667"/>
      <c r="Z1740" s="667"/>
      <c r="AA1740" s="667"/>
      <c r="AB1740" s="667"/>
      <c r="AC1740" s="667"/>
      <c r="AD1740" s="667"/>
      <c r="AE1740" s="667"/>
      <c r="AF1740" s="667"/>
      <c r="AG1740" s="667"/>
      <c r="AH1740" s="667"/>
      <c r="AI1740" s="667"/>
      <c r="AJ1740" s="667"/>
    </row>
    <row r="1741" spans="1:162" s="668" customFormat="1" ht="24" customHeight="1">
      <c r="A1741" s="386"/>
      <c r="B1741" s="386" t="s">
        <v>595</v>
      </c>
      <c r="C1741" s="387"/>
      <c r="D1741" s="398" t="s">
        <v>1031</v>
      </c>
      <c r="E1741" s="381">
        <v>218816690</v>
      </c>
      <c r="F1741" s="381">
        <v>2817000</v>
      </c>
      <c r="G1741" s="417">
        <v>221633690</v>
      </c>
      <c r="H1741" s="667"/>
      <c r="I1741" s="708"/>
      <c r="J1741" s="708" t="s">
        <v>595</v>
      </c>
      <c r="K1741" s="709"/>
      <c r="L1741" s="595" t="s">
        <v>4353</v>
      </c>
      <c r="M1741" s="981">
        <f t="shared" si="81"/>
        <v>218816690</v>
      </c>
      <c r="N1741" s="981">
        <f t="shared" si="82"/>
        <v>2817000</v>
      </c>
      <c r="O1741" s="981">
        <f t="shared" si="83"/>
        <v>221633690</v>
      </c>
      <c r="P1741" s="667"/>
      <c r="Q1741" s="667"/>
      <c r="R1741" s="667"/>
      <c r="S1741" s="667"/>
      <c r="T1741" s="667"/>
      <c r="U1741" s="667"/>
      <c r="V1741" s="667"/>
      <c r="W1741" s="667"/>
      <c r="X1741" s="667"/>
      <c r="Y1741" s="667"/>
      <c r="Z1741" s="667"/>
      <c r="AA1741" s="667"/>
      <c r="AB1741" s="667"/>
      <c r="AC1741" s="667"/>
      <c r="AD1741" s="667"/>
      <c r="AE1741" s="667"/>
      <c r="AF1741" s="667"/>
      <c r="AG1741" s="667"/>
      <c r="AH1741" s="667"/>
      <c r="AI1741" s="667"/>
      <c r="AJ1741" s="667"/>
    </row>
    <row r="1742" spans="1:162" s="668" customFormat="1" ht="24" customHeight="1">
      <c r="A1742" s="386"/>
      <c r="B1742" s="386"/>
      <c r="C1742" s="387" t="s">
        <v>592</v>
      </c>
      <c r="D1742" s="398" t="s">
        <v>1032</v>
      </c>
      <c r="E1742" s="381">
        <v>147575420</v>
      </c>
      <c r="F1742" s="381">
        <v>2817000</v>
      </c>
      <c r="G1742" s="417">
        <v>150392420</v>
      </c>
      <c r="H1742" s="667"/>
      <c r="I1742" s="708"/>
      <c r="J1742" s="708"/>
      <c r="K1742" s="709" t="s">
        <v>592</v>
      </c>
      <c r="L1742" s="595" t="s">
        <v>4325</v>
      </c>
      <c r="M1742" s="981">
        <f t="shared" si="81"/>
        <v>147575420</v>
      </c>
      <c r="N1742" s="981">
        <f t="shared" si="82"/>
        <v>2817000</v>
      </c>
      <c r="O1742" s="981">
        <f t="shared" si="83"/>
        <v>150392420</v>
      </c>
      <c r="P1742" s="667"/>
      <c r="Q1742" s="667"/>
      <c r="R1742" s="667"/>
      <c r="S1742" s="667"/>
      <c r="T1742" s="667"/>
      <c r="U1742" s="667"/>
      <c r="V1742" s="667"/>
      <c r="W1742" s="667"/>
      <c r="X1742" s="667"/>
      <c r="Y1742" s="667"/>
      <c r="Z1742" s="667"/>
      <c r="AA1742" s="667"/>
      <c r="AB1742" s="667"/>
      <c r="AC1742" s="667"/>
      <c r="AD1742" s="667"/>
      <c r="AE1742" s="667"/>
      <c r="AF1742" s="667"/>
      <c r="AG1742" s="667"/>
      <c r="AH1742" s="667"/>
      <c r="AI1742" s="667"/>
      <c r="AJ1742" s="667"/>
    </row>
    <row r="1743" spans="1:162" s="668" customFormat="1" ht="24" customHeight="1">
      <c r="A1743" s="386"/>
      <c r="B1743" s="386"/>
      <c r="C1743" s="387" t="s">
        <v>595</v>
      </c>
      <c r="D1743" s="398" t="s">
        <v>1704</v>
      </c>
      <c r="E1743" s="381">
        <v>71241270</v>
      </c>
      <c r="F1743" s="381">
        <v>0</v>
      </c>
      <c r="G1743" s="417">
        <v>71241270</v>
      </c>
      <c r="H1743" s="667"/>
      <c r="I1743" s="708"/>
      <c r="J1743" s="708"/>
      <c r="K1743" s="709" t="s">
        <v>595</v>
      </c>
      <c r="L1743" s="595" t="s">
        <v>4378</v>
      </c>
      <c r="M1743" s="981">
        <f t="shared" si="81"/>
        <v>71241270</v>
      </c>
      <c r="N1743" s="981">
        <f t="shared" si="82"/>
        <v>0</v>
      </c>
      <c r="O1743" s="981">
        <f t="shared" si="83"/>
        <v>71241270</v>
      </c>
      <c r="P1743" s="667"/>
      <c r="Q1743" s="667"/>
      <c r="R1743" s="667"/>
      <c r="S1743" s="667"/>
      <c r="T1743" s="667"/>
      <c r="U1743" s="667"/>
      <c r="V1743" s="667"/>
      <c r="W1743" s="667"/>
      <c r="X1743" s="667"/>
      <c r="Y1743" s="667"/>
      <c r="Z1743" s="667"/>
      <c r="AA1743" s="667"/>
      <c r="AB1743" s="667"/>
      <c r="AC1743" s="667"/>
      <c r="AD1743" s="667"/>
      <c r="AE1743" s="667"/>
      <c r="AF1743" s="667"/>
      <c r="AG1743" s="667"/>
      <c r="AH1743" s="667"/>
      <c r="AI1743" s="667"/>
      <c r="AJ1743" s="667"/>
    </row>
    <row r="1744" spans="1:162" s="668" customFormat="1" ht="24" customHeight="1">
      <c r="A1744" s="386"/>
      <c r="B1744" s="386" t="s">
        <v>599</v>
      </c>
      <c r="C1744" s="387"/>
      <c r="D1744" s="398" t="s">
        <v>1048</v>
      </c>
      <c r="E1744" s="381">
        <v>13219400</v>
      </c>
      <c r="F1744" s="381">
        <v>0</v>
      </c>
      <c r="G1744" s="417">
        <v>13219400</v>
      </c>
      <c r="H1744" s="667"/>
      <c r="I1744" s="708"/>
      <c r="J1744" s="708" t="s">
        <v>599</v>
      </c>
      <c r="K1744" s="709"/>
      <c r="L1744" s="595" t="s">
        <v>3426</v>
      </c>
      <c r="M1744" s="981">
        <f t="shared" si="81"/>
        <v>13219400</v>
      </c>
      <c r="N1744" s="981">
        <f t="shared" si="82"/>
        <v>0</v>
      </c>
      <c r="O1744" s="981">
        <f t="shared" si="83"/>
        <v>13219400</v>
      </c>
      <c r="P1744" s="667"/>
      <c r="Q1744" s="667"/>
      <c r="R1744" s="667"/>
      <c r="S1744" s="667"/>
      <c r="T1744" s="667"/>
      <c r="U1744" s="667"/>
      <c r="V1744" s="667"/>
      <c r="W1744" s="667"/>
      <c r="X1744" s="667"/>
      <c r="Y1744" s="667"/>
      <c r="Z1744" s="667"/>
      <c r="AA1744" s="667"/>
      <c r="AB1744" s="667"/>
      <c r="AC1744" s="667"/>
      <c r="AD1744" s="667"/>
      <c r="AE1744" s="667"/>
      <c r="AF1744" s="667"/>
      <c r="AG1744" s="667"/>
      <c r="AH1744" s="667"/>
      <c r="AI1744" s="667"/>
      <c r="AJ1744" s="667"/>
    </row>
    <row r="1745" spans="1:162" s="668" customFormat="1" ht="24" customHeight="1">
      <c r="A1745" s="386"/>
      <c r="B1745" s="386"/>
      <c r="C1745" s="387" t="s">
        <v>592</v>
      </c>
      <c r="D1745" s="398" t="s">
        <v>745</v>
      </c>
      <c r="E1745" s="381">
        <v>13219400</v>
      </c>
      <c r="F1745" s="381">
        <v>0</v>
      </c>
      <c r="G1745" s="417">
        <v>13219400</v>
      </c>
      <c r="H1745" s="667"/>
      <c r="I1745" s="708"/>
      <c r="J1745" s="708"/>
      <c r="K1745" s="709" t="s">
        <v>592</v>
      </c>
      <c r="L1745" s="595" t="s">
        <v>3427</v>
      </c>
      <c r="M1745" s="981">
        <f t="shared" si="81"/>
        <v>13219400</v>
      </c>
      <c r="N1745" s="981">
        <f t="shared" si="82"/>
        <v>0</v>
      </c>
      <c r="O1745" s="981">
        <f t="shared" si="83"/>
        <v>13219400</v>
      </c>
      <c r="P1745" s="667"/>
      <c r="Q1745" s="667"/>
      <c r="R1745" s="667"/>
      <c r="S1745" s="667"/>
      <c r="T1745" s="667"/>
      <c r="U1745" s="667"/>
      <c r="V1745" s="667"/>
      <c r="W1745" s="667"/>
      <c r="X1745" s="667"/>
      <c r="Y1745" s="667"/>
      <c r="Z1745" s="667"/>
      <c r="AA1745" s="667"/>
      <c r="AB1745" s="667"/>
      <c r="AC1745" s="667"/>
      <c r="AD1745" s="667"/>
      <c r="AE1745" s="667"/>
      <c r="AF1745" s="667"/>
      <c r="AG1745" s="667"/>
      <c r="AH1745" s="667"/>
      <c r="AI1745" s="667"/>
      <c r="AJ1745" s="667"/>
    </row>
    <row r="1746" spans="1:162" s="668" customFormat="1" ht="24" customHeight="1">
      <c r="A1746" s="386"/>
      <c r="B1746" s="386" t="s">
        <v>603</v>
      </c>
      <c r="C1746" s="387"/>
      <c r="D1746" s="398" t="s">
        <v>1755</v>
      </c>
      <c r="E1746" s="381">
        <v>11463400</v>
      </c>
      <c r="F1746" s="381">
        <v>0</v>
      </c>
      <c r="G1746" s="417">
        <v>11463400</v>
      </c>
      <c r="H1746" s="667"/>
      <c r="I1746" s="708"/>
      <c r="J1746" s="708" t="s">
        <v>603</v>
      </c>
      <c r="K1746" s="709"/>
      <c r="L1746" s="595" t="s">
        <v>4451</v>
      </c>
      <c r="M1746" s="981">
        <f t="shared" si="81"/>
        <v>11463400</v>
      </c>
      <c r="N1746" s="981">
        <f t="shared" si="82"/>
        <v>0</v>
      </c>
      <c r="O1746" s="981">
        <f t="shared" si="83"/>
        <v>11463400</v>
      </c>
      <c r="P1746" s="667"/>
      <c r="Q1746" s="667"/>
      <c r="R1746" s="667"/>
      <c r="S1746" s="667"/>
      <c r="T1746" s="667"/>
      <c r="U1746" s="667"/>
      <c r="V1746" s="667"/>
      <c r="W1746" s="667"/>
      <c r="X1746" s="667"/>
      <c r="Y1746" s="667"/>
      <c r="Z1746" s="667"/>
      <c r="AA1746" s="667"/>
      <c r="AB1746" s="667"/>
      <c r="AC1746" s="667"/>
      <c r="AD1746" s="667"/>
      <c r="AE1746" s="667"/>
      <c r="AF1746" s="667"/>
      <c r="AG1746" s="667"/>
      <c r="AH1746" s="667"/>
      <c r="AI1746" s="667"/>
      <c r="AJ1746" s="667"/>
    </row>
    <row r="1747" spans="1:162" s="672" customFormat="1" ht="24" customHeight="1">
      <c r="A1747" s="386"/>
      <c r="B1747" s="386"/>
      <c r="C1747" s="387" t="s">
        <v>592</v>
      </c>
      <c r="D1747" s="398" t="s">
        <v>1860</v>
      </c>
      <c r="E1747" s="381">
        <v>11463400</v>
      </c>
      <c r="F1747" s="381">
        <v>0</v>
      </c>
      <c r="G1747" s="419">
        <v>11463400</v>
      </c>
      <c r="H1747" s="667"/>
      <c r="I1747" s="708"/>
      <c r="J1747" s="708"/>
      <c r="K1747" s="709" t="s">
        <v>592</v>
      </c>
      <c r="L1747" s="595" t="s">
        <v>4330</v>
      </c>
      <c r="M1747" s="981">
        <f t="shared" si="81"/>
        <v>11463400</v>
      </c>
      <c r="N1747" s="981">
        <f t="shared" si="82"/>
        <v>0</v>
      </c>
      <c r="O1747" s="981">
        <f t="shared" si="83"/>
        <v>11463400</v>
      </c>
      <c r="P1747" s="667"/>
      <c r="Q1747" s="667"/>
      <c r="R1747" s="667"/>
      <c r="S1747" s="667"/>
      <c r="T1747" s="667"/>
      <c r="U1747" s="667"/>
      <c r="V1747" s="667"/>
      <c r="W1747" s="667"/>
      <c r="X1747" s="667"/>
      <c r="Y1747" s="667"/>
      <c r="Z1747" s="667"/>
      <c r="AA1747" s="667"/>
      <c r="AB1747" s="667"/>
      <c r="AC1747" s="667"/>
      <c r="AD1747" s="667"/>
      <c r="AE1747" s="667"/>
      <c r="AF1747" s="667"/>
      <c r="AG1747" s="667"/>
      <c r="AH1747" s="667"/>
      <c r="AI1747" s="667"/>
      <c r="AJ1747" s="667"/>
      <c r="AK1747" s="668"/>
      <c r="AL1747" s="668"/>
      <c r="AM1747" s="668"/>
      <c r="AN1747" s="668"/>
      <c r="AO1747" s="668"/>
      <c r="AP1747" s="668"/>
      <c r="AQ1747" s="668"/>
      <c r="AR1747" s="668"/>
      <c r="AS1747" s="668"/>
      <c r="AT1747" s="668"/>
      <c r="AU1747" s="668"/>
      <c r="AV1747" s="668"/>
      <c r="AW1747" s="668"/>
      <c r="AX1747" s="668"/>
      <c r="AY1747" s="668"/>
      <c r="AZ1747" s="668"/>
      <c r="BA1747" s="668"/>
      <c r="BB1747" s="668"/>
      <c r="BC1747" s="668"/>
      <c r="BD1747" s="668"/>
      <c r="BE1747" s="668"/>
      <c r="BF1747" s="668"/>
      <c r="BG1747" s="668"/>
      <c r="BH1747" s="668"/>
      <c r="BI1747" s="668"/>
      <c r="BJ1747" s="668"/>
      <c r="BK1747" s="668"/>
      <c r="BL1747" s="668"/>
      <c r="BM1747" s="668"/>
      <c r="BN1747" s="668"/>
      <c r="BO1747" s="668"/>
      <c r="BP1747" s="668"/>
      <c r="BQ1747" s="668"/>
      <c r="BR1747" s="668"/>
      <c r="BS1747" s="668"/>
      <c r="BT1747" s="668"/>
      <c r="BU1747" s="668"/>
      <c r="BV1747" s="668"/>
      <c r="BW1747" s="668"/>
      <c r="BX1747" s="668"/>
      <c r="BY1747" s="668"/>
      <c r="BZ1747" s="668"/>
      <c r="CA1747" s="668"/>
      <c r="CB1747" s="668"/>
      <c r="CC1747" s="668"/>
      <c r="CD1747" s="668"/>
      <c r="CE1747" s="668"/>
      <c r="CF1747" s="668"/>
      <c r="CG1747" s="668"/>
      <c r="CH1747" s="668"/>
      <c r="CI1747" s="668"/>
      <c r="CJ1747" s="668"/>
      <c r="CK1747" s="668"/>
      <c r="CL1747" s="668"/>
      <c r="CM1747" s="668"/>
      <c r="CN1747" s="668"/>
      <c r="CO1747" s="668"/>
      <c r="CP1747" s="668"/>
      <c r="CQ1747" s="668"/>
      <c r="CR1747" s="668"/>
      <c r="CS1747" s="668"/>
      <c r="CT1747" s="668"/>
      <c r="CU1747" s="668"/>
      <c r="CV1747" s="668"/>
      <c r="CW1747" s="668"/>
      <c r="CX1747" s="668"/>
      <c r="CY1747" s="668"/>
      <c r="CZ1747" s="668"/>
      <c r="DA1747" s="668"/>
      <c r="DB1747" s="668"/>
      <c r="DC1747" s="668"/>
      <c r="DD1747" s="668"/>
      <c r="DE1747" s="668"/>
      <c r="DF1747" s="668"/>
      <c r="DG1747" s="668"/>
      <c r="DH1747" s="668"/>
      <c r="DI1747" s="668"/>
      <c r="DJ1747" s="668"/>
      <c r="DK1747" s="668"/>
      <c r="DL1747" s="668"/>
      <c r="DM1747" s="668"/>
      <c r="DN1747" s="668"/>
      <c r="DO1747" s="668"/>
      <c r="DP1747" s="668"/>
      <c r="DQ1747" s="668"/>
      <c r="DR1747" s="668"/>
      <c r="DS1747" s="668"/>
      <c r="DT1747" s="668"/>
      <c r="DU1747" s="668"/>
      <c r="DV1747" s="668"/>
      <c r="DW1747" s="668"/>
      <c r="DX1747" s="668"/>
      <c r="DY1747" s="668"/>
      <c r="DZ1747" s="668"/>
      <c r="EA1747" s="668"/>
      <c r="EB1747" s="668"/>
      <c r="EC1747" s="668"/>
      <c r="ED1747" s="668"/>
      <c r="EE1747" s="668"/>
      <c r="EF1747" s="668"/>
      <c r="EG1747" s="668"/>
      <c r="EH1747" s="668"/>
      <c r="EI1747" s="668"/>
      <c r="EJ1747" s="668"/>
      <c r="EK1747" s="668"/>
      <c r="EL1747" s="668"/>
      <c r="EM1747" s="668"/>
      <c r="EN1747" s="668"/>
      <c r="EO1747" s="668"/>
      <c r="EP1747" s="668"/>
      <c r="EQ1747" s="668"/>
      <c r="ER1747" s="668"/>
      <c r="ES1747" s="668"/>
      <c r="ET1747" s="668"/>
      <c r="EU1747" s="668"/>
      <c r="EV1747" s="668"/>
      <c r="EW1747" s="668"/>
      <c r="EX1747" s="668"/>
      <c r="EY1747" s="668"/>
      <c r="EZ1747" s="668"/>
      <c r="FA1747" s="668"/>
      <c r="FB1747" s="668"/>
      <c r="FC1747" s="668"/>
      <c r="FD1747" s="668"/>
      <c r="FE1747" s="668"/>
      <c r="FF1747" s="668"/>
    </row>
    <row r="1748" spans="1:162" s="678" customFormat="1" ht="24" customHeight="1" thickBot="1">
      <c r="A1748" s="610" t="s">
        <v>1865</v>
      </c>
      <c r="B1748" s="610"/>
      <c r="C1748" s="611"/>
      <c r="D1748" s="612" t="s">
        <v>1866</v>
      </c>
      <c r="E1748" s="613">
        <v>325850000</v>
      </c>
      <c r="F1748" s="613">
        <v>1790000</v>
      </c>
      <c r="G1748" s="439">
        <v>327640000</v>
      </c>
      <c r="H1748" s="667"/>
      <c r="I1748" s="716" t="s">
        <v>1865</v>
      </c>
      <c r="J1748" s="716"/>
      <c r="K1748" s="717"/>
      <c r="L1748" s="614" t="s">
        <v>4458</v>
      </c>
      <c r="M1748" s="980">
        <f t="shared" si="81"/>
        <v>325850000</v>
      </c>
      <c r="N1748" s="980">
        <f t="shared" si="82"/>
        <v>1790000</v>
      </c>
      <c r="O1748" s="980">
        <f t="shared" si="83"/>
        <v>327640000</v>
      </c>
      <c r="P1748" s="667"/>
      <c r="Q1748" s="667"/>
      <c r="R1748" s="667"/>
      <c r="S1748" s="667"/>
      <c r="T1748" s="667"/>
      <c r="U1748" s="667"/>
      <c r="V1748" s="667"/>
      <c r="W1748" s="667"/>
      <c r="X1748" s="667"/>
      <c r="Y1748" s="667"/>
      <c r="Z1748" s="667"/>
      <c r="AA1748" s="667"/>
      <c r="AB1748" s="667"/>
      <c r="AC1748" s="667"/>
      <c r="AD1748" s="667"/>
      <c r="AE1748" s="667"/>
      <c r="AF1748" s="667"/>
      <c r="AG1748" s="667"/>
      <c r="AH1748" s="667"/>
      <c r="AI1748" s="667"/>
      <c r="AJ1748" s="667"/>
      <c r="AK1748" s="668"/>
      <c r="AL1748" s="668"/>
      <c r="AM1748" s="668"/>
      <c r="AN1748" s="668"/>
      <c r="AO1748" s="668"/>
      <c r="AP1748" s="668"/>
      <c r="AQ1748" s="668"/>
      <c r="AR1748" s="668"/>
      <c r="AS1748" s="668"/>
      <c r="AT1748" s="668"/>
      <c r="AU1748" s="668"/>
      <c r="AV1748" s="668"/>
      <c r="AW1748" s="668"/>
      <c r="AX1748" s="668"/>
      <c r="AY1748" s="668"/>
      <c r="AZ1748" s="668"/>
      <c r="BA1748" s="668"/>
      <c r="BB1748" s="668"/>
      <c r="BC1748" s="668"/>
      <c r="BD1748" s="668"/>
      <c r="BE1748" s="668"/>
      <c r="BF1748" s="668"/>
      <c r="BG1748" s="668"/>
      <c r="BH1748" s="668"/>
      <c r="BI1748" s="668"/>
      <c r="BJ1748" s="668"/>
      <c r="BK1748" s="668"/>
      <c r="BL1748" s="668"/>
      <c r="BM1748" s="668"/>
      <c r="BN1748" s="668"/>
      <c r="BO1748" s="668"/>
      <c r="BP1748" s="668"/>
      <c r="BQ1748" s="668"/>
      <c r="BR1748" s="668"/>
      <c r="BS1748" s="668"/>
      <c r="BT1748" s="668"/>
      <c r="BU1748" s="668"/>
      <c r="BV1748" s="668"/>
      <c r="BW1748" s="668"/>
      <c r="BX1748" s="668"/>
      <c r="BY1748" s="668"/>
      <c r="BZ1748" s="668"/>
      <c r="CA1748" s="668"/>
      <c r="CB1748" s="668"/>
      <c r="CC1748" s="668"/>
      <c r="CD1748" s="668"/>
      <c r="CE1748" s="668"/>
      <c r="CF1748" s="668"/>
      <c r="CG1748" s="668"/>
      <c r="CH1748" s="668"/>
      <c r="CI1748" s="668"/>
      <c r="CJ1748" s="668"/>
      <c r="CK1748" s="668"/>
      <c r="CL1748" s="668"/>
      <c r="CM1748" s="668"/>
      <c r="CN1748" s="668"/>
      <c r="CO1748" s="668"/>
      <c r="CP1748" s="668"/>
      <c r="CQ1748" s="668"/>
      <c r="CR1748" s="668"/>
      <c r="CS1748" s="668"/>
      <c r="CT1748" s="668"/>
      <c r="CU1748" s="668"/>
      <c r="CV1748" s="668"/>
      <c r="CW1748" s="668"/>
      <c r="CX1748" s="668"/>
      <c r="CY1748" s="668"/>
      <c r="CZ1748" s="668"/>
      <c r="DA1748" s="668"/>
      <c r="DB1748" s="668"/>
      <c r="DC1748" s="668"/>
      <c r="DD1748" s="668"/>
      <c r="DE1748" s="668"/>
      <c r="DF1748" s="668"/>
      <c r="DG1748" s="668"/>
      <c r="DH1748" s="668"/>
      <c r="DI1748" s="668"/>
      <c r="DJ1748" s="668"/>
      <c r="DK1748" s="668"/>
      <c r="DL1748" s="668"/>
      <c r="DM1748" s="668"/>
      <c r="DN1748" s="668"/>
      <c r="DO1748" s="668"/>
      <c r="DP1748" s="668"/>
      <c r="DQ1748" s="668"/>
      <c r="DR1748" s="668"/>
      <c r="DS1748" s="668"/>
      <c r="DT1748" s="668"/>
      <c r="DU1748" s="668"/>
      <c r="DV1748" s="668"/>
      <c r="DW1748" s="668"/>
      <c r="DX1748" s="668"/>
      <c r="DY1748" s="668"/>
      <c r="DZ1748" s="668"/>
      <c r="EA1748" s="668"/>
      <c r="EB1748" s="668"/>
      <c r="EC1748" s="668"/>
      <c r="ED1748" s="668"/>
      <c r="EE1748" s="668"/>
      <c r="EF1748" s="668"/>
      <c r="EG1748" s="668"/>
      <c r="EH1748" s="668"/>
      <c r="EI1748" s="668"/>
      <c r="EJ1748" s="668"/>
      <c r="EK1748" s="668"/>
      <c r="EL1748" s="668"/>
      <c r="EM1748" s="668"/>
      <c r="EN1748" s="668"/>
      <c r="EO1748" s="668"/>
      <c r="EP1748" s="668"/>
      <c r="EQ1748" s="668"/>
      <c r="ER1748" s="668"/>
      <c r="ES1748" s="668"/>
      <c r="ET1748" s="668"/>
      <c r="EU1748" s="668"/>
      <c r="EV1748" s="668"/>
      <c r="EW1748" s="668"/>
      <c r="EX1748" s="668"/>
      <c r="EY1748" s="668"/>
      <c r="EZ1748" s="668"/>
      <c r="FA1748" s="668"/>
      <c r="FB1748" s="668"/>
      <c r="FC1748" s="668"/>
      <c r="FD1748" s="668"/>
      <c r="FE1748" s="668"/>
      <c r="FF1748" s="668"/>
    </row>
    <row r="1749" spans="1:162" s="668" customFormat="1" ht="24" customHeight="1" thickTop="1">
      <c r="A1749" s="396"/>
      <c r="B1749" s="396" t="s">
        <v>592</v>
      </c>
      <c r="C1749" s="397"/>
      <c r="D1749" s="400" t="s">
        <v>593</v>
      </c>
      <c r="E1749" s="392">
        <v>109729096</v>
      </c>
      <c r="F1749" s="392">
        <v>1790000</v>
      </c>
      <c r="G1749" s="417">
        <v>111519096</v>
      </c>
      <c r="H1749" s="667"/>
      <c r="I1749" s="712"/>
      <c r="J1749" s="712" t="s">
        <v>592</v>
      </c>
      <c r="K1749" s="713"/>
      <c r="L1749" s="597" t="s">
        <v>3339</v>
      </c>
      <c r="M1749" s="981">
        <f t="shared" si="81"/>
        <v>109729096</v>
      </c>
      <c r="N1749" s="981">
        <f t="shared" si="82"/>
        <v>1790000</v>
      </c>
      <c r="O1749" s="981">
        <f t="shared" si="83"/>
        <v>111519096</v>
      </c>
      <c r="P1749" s="667"/>
      <c r="Q1749" s="667"/>
      <c r="R1749" s="667"/>
      <c r="S1749" s="667"/>
      <c r="T1749" s="667"/>
      <c r="U1749" s="667"/>
      <c r="V1749" s="667"/>
      <c r="W1749" s="667"/>
      <c r="X1749" s="667"/>
      <c r="Y1749" s="667"/>
      <c r="Z1749" s="667"/>
      <c r="AA1749" s="667"/>
      <c r="AB1749" s="667"/>
      <c r="AC1749" s="667"/>
      <c r="AD1749" s="667"/>
      <c r="AE1749" s="667"/>
      <c r="AF1749" s="667"/>
      <c r="AG1749" s="667"/>
      <c r="AH1749" s="667"/>
      <c r="AI1749" s="667"/>
      <c r="AJ1749" s="667"/>
    </row>
    <row r="1750" spans="1:162" s="668" customFormat="1" ht="24" customHeight="1">
      <c r="A1750" s="386"/>
      <c r="B1750" s="386"/>
      <c r="C1750" s="387" t="s">
        <v>592</v>
      </c>
      <c r="D1750" s="398" t="s">
        <v>594</v>
      </c>
      <c r="E1750" s="381">
        <v>109729096</v>
      </c>
      <c r="F1750" s="381">
        <v>1790000</v>
      </c>
      <c r="G1750" s="417">
        <v>111519096</v>
      </c>
      <c r="H1750" s="667"/>
      <c r="I1750" s="708"/>
      <c r="J1750" s="708"/>
      <c r="K1750" s="709" t="s">
        <v>592</v>
      </c>
      <c r="L1750" s="595" t="s">
        <v>3327</v>
      </c>
      <c r="M1750" s="981">
        <f t="shared" si="81"/>
        <v>109729096</v>
      </c>
      <c r="N1750" s="981">
        <f t="shared" si="82"/>
        <v>1790000</v>
      </c>
      <c r="O1750" s="981">
        <f t="shared" si="83"/>
        <v>111519096</v>
      </c>
      <c r="P1750" s="667"/>
      <c r="Q1750" s="667"/>
      <c r="R1750" s="667"/>
      <c r="S1750" s="667"/>
      <c r="T1750" s="667"/>
      <c r="U1750" s="667"/>
      <c r="V1750" s="667"/>
      <c r="W1750" s="667"/>
      <c r="X1750" s="667"/>
      <c r="Y1750" s="667"/>
      <c r="Z1750" s="667"/>
      <c r="AA1750" s="667"/>
      <c r="AB1750" s="667"/>
      <c r="AC1750" s="667"/>
      <c r="AD1750" s="667"/>
      <c r="AE1750" s="667"/>
      <c r="AF1750" s="667"/>
      <c r="AG1750" s="667"/>
      <c r="AH1750" s="667"/>
      <c r="AI1750" s="667"/>
      <c r="AJ1750" s="667"/>
    </row>
    <row r="1751" spans="1:162" s="668" customFormat="1" ht="24" customHeight="1">
      <c r="A1751" s="386"/>
      <c r="B1751" s="386" t="s">
        <v>595</v>
      </c>
      <c r="C1751" s="387"/>
      <c r="D1751" s="398" t="s">
        <v>1031</v>
      </c>
      <c r="E1751" s="381">
        <v>204225904</v>
      </c>
      <c r="F1751" s="381">
        <v>0</v>
      </c>
      <c r="G1751" s="417">
        <v>204225904</v>
      </c>
      <c r="H1751" s="667"/>
      <c r="I1751" s="708"/>
      <c r="J1751" s="708" t="s">
        <v>595</v>
      </c>
      <c r="K1751" s="709"/>
      <c r="L1751" s="595" t="s">
        <v>4353</v>
      </c>
      <c r="M1751" s="981">
        <f t="shared" si="81"/>
        <v>204225904</v>
      </c>
      <c r="N1751" s="981">
        <f t="shared" si="82"/>
        <v>0</v>
      </c>
      <c r="O1751" s="981">
        <f t="shared" si="83"/>
        <v>204225904</v>
      </c>
      <c r="P1751" s="667"/>
      <c r="Q1751" s="667"/>
      <c r="R1751" s="667"/>
      <c r="S1751" s="667"/>
      <c r="T1751" s="667"/>
      <c r="U1751" s="667"/>
      <c r="V1751" s="667"/>
      <c r="W1751" s="667"/>
      <c r="X1751" s="667"/>
      <c r="Y1751" s="667"/>
      <c r="Z1751" s="667"/>
      <c r="AA1751" s="667"/>
      <c r="AB1751" s="667"/>
      <c r="AC1751" s="667"/>
      <c r="AD1751" s="667"/>
      <c r="AE1751" s="667"/>
      <c r="AF1751" s="667"/>
      <c r="AG1751" s="667"/>
      <c r="AH1751" s="667"/>
      <c r="AI1751" s="667"/>
      <c r="AJ1751" s="667"/>
    </row>
    <row r="1752" spans="1:162" s="668" customFormat="1" ht="24" customHeight="1">
      <c r="A1752" s="386"/>
      <c r="B1752" s="386"/>
      <c r="C1752" s="387" t="s">
        <v>592</v>
      </c>
      <c r="D1752" s="398" t="s">
        <v>1032</v>
      </c>
      <c r="E1752" s="381">
        <v>163225904</v>
      </c>
      <c r="F1752" s="381">
        <v>0</v>
      </c>
      <c r="G1752" s="417">
        <v>163225904</v>
      </c>
      <c r="H1752" s="667"/>
      <c r="I1752" s="708"/>
      <c r="J1752" s="708"/>
      <c r="K1752" s="709" t="s">
        <v>592</v>
      </c>
      <c r="L1752" s="595" t="s">
        <v>4325</v>
      </c>
      <c r="M1752" s="981">
        <f t="shared" si="81"/>
        <v>163225904</v>
      </c>
      <c r="N1752" s="981">
        <f t="shared" si="82"/>
        <v>0</v>
      </c>
      <c r="O1752" s="981">
        <f t="shared" si="83"/>
        <v>163225904</v>
      </c>
      <c r="P1752" s="667"/>
      <c r="Q1752" s="667"/>
      <c r="R1752" s="667"/>
      <c r="S1752" s="667"/>
      <c r="T1752" s="667"/>
      <c r="U1752" s="667"/>
      <c r="V1752" s="667"/>
      <c r="W1752" s="667"/>
      <c r="X1752" s="667"/>
      <c r="Y1752" s="667"/>
      <c r="Z1752" s="667"/>
      <c r="AA1752" s="667"/>
      <c r="AB1752" s="667"/>
      <c r="AC1752" s="667"/>
      <c r="AD1752" s="667"/>
      <c r="AE1752" s="667"/>
      <c r="AF1752" s="667"/>
      <c r="AG1752" s="667"/>
      <c r="AH1752" s="667"/>
      <c r="AI1752" s="667"/>
      <c r="AJ1752" s="667"/>
    </row>
    <row r="1753" spans="1:162" s="668" customFormat="1" ht="24" customHeight="1">
      <c r="A1753" s="386"/>
      <c r="B1753" s="386"/>
      <c r="C1753" s="387" t="s">
        <v>595</v>
      </c>
      <c r="D1753" s="398" t="s">
        <v>1704</v>
      </c>
      <c r="E1753" s="381">
        <v>41000000</v>
      </c>
      <c r="F1753" s="381">
        <v>0</v>
      </c>
      <c r="G1753" s="417">
        <v>41000000</v>
      </c>
      <c r="H1753" s="667"/>
      <c r="I1753" s="708"/>
      <c r="J1753" s="708"/>
      <c r="K1753" s="709" t="s">
        <v>595</v>
      </c>
      <c r="L1753" s="595" t="s">
        <v>4326</v>
      </c>
      <c r="M1753" s="981">
        <f t="shared" si="81"/>
        <v>41000000</v>
      </c>
      <c r="N1753" s="981">
        <f t="shared" si="82"/>
        <v>0</v>
      </c>
      <c r="O1753" s="981">
        <f t="shared" si="83"/>
        <v>41000000</v>
      </c>
      <c r="P1753" s="667"/>
      <c r="Q1753" s="667"/>
      <c r="R1753" s="667"/>
      <c r="S1753" s="667"/>
      <c r="T1753" s="667"/>
      <c r="U1753" s="667"/>
      <c r="V1753" s="667"/>
      <c r="W1753" s="667"/>
      <c r="X1753" s="667"/>
      <c r="Y1753" s="667"/>
      <c r="Z1753" s="667"/>
      <c r="AA1753" s="667"/>
      <c r="AB1753" s="667"/>
      <c r="AC1753" s="667"/>
      <c r="AD1753" s="667"/>
      <c r="AE1753" s="667"/>
      <c r="AF1753" s="667"/>
      <c r="AG1753" s="667"/>
      <c r="AH1753" s="667"/>
      <c r="AI1753" s="667"/>
      <c r="AJ1753" s="667"/>
    </row>
    <row r="1754" spans="1:162" s="668" customFormat="1" ht="24" customHeight="1">
      <c r="A1754" s="386"/>
      <c r="B1754" s="386" t="s">
        <v>599</v>
      </c>
      <c r="C1754" s="387"/>
      <c r="D1754" s="398" t="s">
        <v>1048</v>
      </c>
      <c r="E1754" s="381">
        <v>6175000</v>
      </c>
      <c r="F1754" s="381">
        <v>0</v>
      </c>
      <c r="G1754" s="417">
        <v>6175000</v>
      </c>
      <c r="H1754" s="667"/>
      <c r="I1754" s="708"/>
      <c r="J1754" s="708" t="s">
        <v>599</v>
      </c>
      <c r="K1754" s="709"/>
      <c r="L1754" s="595" t="s">
        <v>3426</v>
      </c>
      <c r="M1754" s="981">
        <f t="shared" si="81"/>
        <v>6175000</v>
      </c>
      <c r="N1754" s="981">
        <f t="shared" si="82"/>
        <v>0</v>
      </c>
      <c r="O1754" s="981">
        <f t="shared" si="83"/>
        <v>6175000</v>
      </c>
      <c r="P1754" s="667"/>
      <c r="Q1754" s="667"/>
      <c r="R1754" s="667"/>
      <c r="S1754" s="667"/>
      <c r="T1754" s="667"/>
      <c r="U1754" s="667"/>
      <c r="V1754" s="667"/>
      <c r="W1754" s="667"/>
      <c r="X1754" s="667"/>
      <c r="Y1754" s="667"/>
      <c r="Z1754" s="667"/>
      <c r="AA1754" s="667"/>
      <c r="AB1754" s="667"/>
      <c r="AC1754" s="667"/>
      <c r="AD1754" s="667"/>
      <c r="AE1754" s="667"/>
      <c r="AF1754" s="667"/>
      <c r="AG1754" s="667"/>
      <c r="AH1754" s="667"/>
      <c r="AI1754" s="667"/>
      <c r="AJ1754" s="667"/>
    </row>
    <row r="1755" spans="1:162" s="668" customFormat="1" ht="24" customHeight="1">
      <c r="A1755" s="386"/>
      <c r="B1755" s="386"/>
      <c r="C1755" s="387" t="s">
        <v>592</v>
      </c>
      <c r="D1755" s="398" t="s">
        <v>745</v>
      </c>
      <c r="E1755" s="381">
        <v>6175000</v>
      </c>
      <c r="F1755" s="381">
        <v>0</v>
      </c>
      <c r="G1755" s="417">
        <v>6175000</v>
      </c>
      <c r="H1755" s="667"/>
      <c r="I1755" s="708"/>
      <c r="J1755" s="708"/>
      <c r="K1755" s="709" t="s">
        <v>592</v>
      </c>
      <c r="L1755" s="595" t="s">
        <v>3427</v>
      </c>
      <c r="M1755" s="981">
        <f t="shared" si="81"/>
        <v>6175000</v>
      </c>
      <c r="N1755" s="981">
        <f t="shared" si="82"/>
        <v>0</v>
      </c>
      <c r="O1755" s="981">
        <f t="shared" si="83"/>
        <v>6175000</v>
      </c>
      <c r="P1755" s="667"/>
      <c r="Q1755" s="667"/>
      <c r="R1755" s="667"/>
      <c r="S1755" s="667"/>
      <c r="T1755" s="667"/>
      <c r="U1755" s="667"/>
      <c r="V1755" s="667"/>
      <c r="W1755" s="667"/>
      <c r="X1755" s="667"/>
      <c r="Y1755" s="667"/>
      <c r="Z1755" s="667"/>
      <c r="AA1755" s="667"/>
      <c r="AB1755" s="667"/>
      <c r="AC1755" s="667"/>
      <c r="AD1755" s="667"/>
      <c r="AE1755" s="667"/>
      <c r="AF1755" s="667"/>
      <c r="AG1755" s="667"/>
      <c r="AH1755" s="667"/>
      <c r="AI1755" s="667"/>
      <c r="AJ1755" s="667"/>
    </row>
    <row r="1756" spans="1:162" s="668" customFormat="1" ht="24" customHeight="1">
      <c r="A1756" s="386"/>
      <c r="B1756" s="386" t="s">
        <v>603</v>
      </c>
      <c r="C1756" s="387"/>
      <c r="D1756" s="398" t="s">
        <v>1832</v>
      </c>
      <c r="E1756" s="381">
        <v>5720000</v>
      </c>
      <c r="F1756" s="381">
        <v>0</v>
      </c>
      <c r="G1756" s="417">
        <v>5720000</v>
      </c>
      <c r="H1756" s="667"/>
      <c r="I1756" s="708"/>
      <c r="J1756" s="708" t="s">
        <v>603</v>
      </c>
      <c r="K1756" s="709"/>
      <c r="L1756" s="595" t="s">
        <v>4380</v>
      </c>
      <c r="M1756" s="981">
        <f t="shared" si="81"/>
        <v>5720000</v>
      </c>
      <c r="N1756" s="981">
        <f t="shared" si="82"/>
        <v>0</v>
      </c>
      <c r="O1756" s="981">
        <f t="shared" si="83"/>
        <v>5720000</v>
      </c>
      <c r="P1756" s="667"/>
      <c r="Q1756" s="667"/>
      <c r="R1756" s="667"/>
      <c r="S1756" s="667"/>
      <c r="T1756" s="667"/>
      <c r="U1756" s="667"/>
      <c r="V1756" s="667"/>
      <c r="W1756" s="667"/>
      <c r="X1756" s="667"/>
      <c r="Y1756" s="667"/>
      <c r="Z1756" s="667"/>
      <c r="AA1756" s="667"/>
      <c r="AB1756" s="667"/>
      <c r="AC1756" s="667"/>
      <c r="AD1756" s="667"/>
      <c r="AE1756" s="667"/>
      <c r="AF1756" s="667"/>
      <c r="AG1756" s="667"/>
      <c r="AH1756" s="667"/>
      <c r="AI1756" s="667"/>
      <c r="AJ1756" s="667"/>
    </row>
    <row r="1757" spans="1:162" s="668" customFormat="1" ht="24" customHeight="1">
      <c r="A1757" s="386"/>
      <c r="B1757" s="386"/>
      <c r="C1757" s="387" t="s">
        <v>592</v>
      </c>
      <c r="D1757" s="398" t="s">
        <v>1860</v>
      </c>
      <c r="E1757" s="381">
        <v>5720000</v>
      </c>
      <c r="F1757" s="381">
        <v>0</v>
      </c>
      <c r="G1757" s="417">
        <v>5720000</v>
      </c>
      <c r="H1757" s="667"/>
      <c r="I1757" s="708"/>
      <c r="J1757" s="708"/>
      <c r="K1757" s="709" t="s">
        <v>592</v>
      </c>
      <c r="L1757" s="595" t="s">
        <v>4330</v>
      </c>
      <c r="M1757" s="981">
        <f t="shared" si="81"/>
        <v>5720000</v>
      </c>
      <c r="N1757" s="981">
        <f t="shared" si="82"/>
        <v>0</v>
      </c>
      <c r="O1757" s="981">
        <f t="shared" si="83"/>
        <v>5720000</v>
      </c>
      <c r="P1757" s="667"/>
      <c r="Q1757" s="667"/>
      <c r="R1757" s="667"/>
      <c r="S1757" s="667"/>
      <c r="T1757" s="667"/>
      <c r="U1757" s="667"/>
      <c r="V1757" s="667"/>
      <c r="W1757" s="667"/>
      <c r="X1757" s="667"/>
      <c r="Y1757" s="667"/>
      <c r="Z1757" s="667"/>
      <c r="AA1757" s="667"/>
      <c r="AB1757" s="667"/>
      <c r="AC1757" s="667"/>
      <c r="AD1757" s="667"/>
      <c r="AE1757" s="667"/>
      <c r="AF1757" s="667"/>
      <c r="AG1757" s="667"/>
      <c r="AH1757" s="667"/>
      <c r="AI1757" s="667"/>
      <c r="AJ1757" s="667"/>
    </row>
    <row r="1758" spans="1:162" s="686" customFormat="1" ht="24" customHeight="1" thickBot="1">
      <c r="A1758" s="401" t="s">
        <v>1867</v>
      </c>
      <c r="B1758" s="401"/>
      <c r="C1758" s="402"/>
      <c r="D1758" s="403" t="s">
        <v>1868</v>
      </c>
      <c r="E1758" s="404">
        <v>677783760</v>
      </c>
      <c r="F1758" s="404">
        <v>10930000</v>
      </c>
      <c r="G1758" s="409">
        <v>688713760</v>
      </c>
      <c r="H1758" s="698"/>
      <c r="I1758" s="714" t="s">
        <v>1867</v>
      </c>
      <c r="J1758" s="714"/>
      <c r="K1758" s="715"/>
      <c r="L1758" s="598" t="s">
        <v>4459</v>
      </c>
      <c r="M1758" s="979">
        <f t="shared" si="81"/>
        <v>677783760</v>
      </c>
      <c r="N1758" s="979">
        <f t="shared" si="82"/>
        <v>10930000</v>
      </c>
      <c r="O1758" s="979">
        <f t="shared" si="83"/>
        <v>688713760</v>
      </c>
      <c r="P1758" s="698"/>
      <c r="Q1758" s="698"/>
      <c r="R1758" s="698"/>
      <c r="S1758" s="698"/>
      <c r="T1758" s="698"/>
      <c r="U1758" s="698"/>
      <c r="V1758" s="698"/>
      <c r="W1758" s="698"/>
      <c r="X1758" s="698"/>
      <c r="Y1758" s="698"/>
      <c r="Z1758" s="698"/>
      <c r="AA1758" s="698"/>
      <c r="AB1758" s="698"/>
      <c r="AC1758" s="698"/>
      <c r="AD1758" s="698"/>
      <c r="AE1758" s="698"/>
      <c r="AF1758" s="698"/>
      <c r="AG1758" s="698"/>
      <c r="AH1758" s="698"/>
      <c r="AI1758" s="698"/>
      <c r="AJ1758" s="698"/>
      <c r="AK1758" s="703"/>
      <c r="AL1758" s="703"/>
      <c r="AM1758" s="703"/>
      <c r="AN1758" s="703"/>
      <c r="AO1758" s="703"/>
      <c r="AP1758" s="703"/>
      <c r="AQ1758" s="703"/>
      <c r="AR1758" s="703"/>
      <c r="AS1758" s="703"/>
      <c r="AT1758" s="703"/>
      <c r="AU1758" s="703"/>
      <c r="AV1758" s="703"/>
      <c r="AW1758" s="703"/>
      <c r="AX1758" s="703"/>
      <c r="AY1758" s="703"/>
      <c r="AZ1758" s="703"/>
      <c r="BA1758" s="703"/>
      <c r="BB1758" s="703"/>
      <c r="BC1758" s="703"/>
      <c r="BD1758" s="703"/>
      <c r="BE1758" s="703"/>
      <c r="BF1758" s="703"/>
      <c r="BG1758" s="703"/>
      <c r="BH1758" s="703"/>
      <c r="BI1758" s="703"/>
      <c r="BJ1758" s="703"/>
      <c r="BK1758" s="703"/>
      <c r="BL1758" s="703"/>
      <c r="BM1758" s="703"/>
      <c r="BN1758" s="703"/>
      <c r="BO1758" s="703"/>
      <c r="BP1758" s="703"/>
      <c r="BQ1758" s="703"/>
      <c r="BR1758" s="703"/>
      <c r="BS1758" s="703"/>
      <c r="BT1758" s="703"/>
      <c r="BU1758" s="703"/>
      <c r="BV1758" s="703"/>
      <c r="BW1758" s="703"/>
      <c r="BX1758" s="703"/>
      <c r="BY1758" s="703"/>
      <c r="BZ1758" s="703"/>
      <c r="CA1758" s="703"/>
      <c r="CB1758" s="703"/>
      <c r="CC1758" s="703"/>
      <c r="CD1758" s="703"/>
      <c r="CE1758" s="703"/>
      <c r="CF1758" s="703"/>
      <c r="CG1758" s="703"/>
      <c r="CH1758" s="703"/>
      <c r="CI1758" s="703"/>
      <c r="CJ1758" s="703"/>
      <c r="CK1758" s="703"/>
      <c r="CL1758" s="703"/>
      <c r="CM1758" s="703"/>
      <c r="CN1758" s="703"/>
      <c r="CO1758" s="703"/>
      <c r="CP1758" s="703"/>
      <c r="CQ1758" s="703"/>
      <c r="CR1758" s="703"/>
      <c r="CS1758" s="703"/>
      <c r="CT1758" s="703"/>
      <c r="CU1758" s="703"/>
      <c r="CV1758" s="703"/>
      <c r="CW1758" s="703"/>
      <c r="CX1758" s="703"/>
      <c r="CY1758" s="703"/>
      <c r="CZ1758" s="703"/>
      <c r="DA1758" s="703"/>
      <c r="DB1758" s="703"/>
      <c r="DC1758" s="703"/>
      <c r="DD1758" s="703"/>
      <c r="DE1758" s="703"/>
      <c r="DF1758" s="703"/>
      <c r="DG1758" s="703"/>
      <c r="DH1758" s="703"/>
      <c r="DI1758" s="703"/>
      <c r="DJ1758" s="703"/>
      <c r="DK1758" s="703"/>
      <c r="DL1758" s="703"/>
      <c r="DM1758" s="703"/>
      <c r="DN1758" s="703"/>
      <c r="DO1758" s="703"/>
      <c r="DP1758" s="703"/>
      <c r="DQ1758" s="703"/>
      <c r="DR1758" s="703"/>
      <c r="DS1758" s="703"/>
      <c r="DT1758" s="703"/>
      <c r="DU1758" s="703"/>
      <c r="DV1758" s="703"/>
      <c r="DW1758" s="703"/>
      <c r="DX1758" s="703"/>
      <c r="DY1758" s="703"/>
      <c r="DZ1758" s="703"/>
      <c r="EA1758" s="703"/>
      <c r="EB1758" s="703"/>
      <c r="EC1758" s="703"/>
      <c r="ED1758" s="703"/>
      <c r="EE1758" s="703"/>
      <c r="EF1758" s="703"/>
      <c r="EG1758" s="703"/>
      <c r="EH1758" s="703"/>
      <c r="EI1758" s="703"/>
      <c r="EJ1758" s="703"/>
      <c r="EK1758" s="703"/>
      <c r="EL1758" s="703"/>
      <c r="EM1758" s="703"/>
      <c r="EN1758" s="703"/>
      <c r="EO1758" s="703"/>
      <c r="EP1758" s="703"/>
      <c r="EQ1758" s="703"/>
      <c r="ER1758" s="703"/>
      <c r="ES1758" s="703"/>
      <c r="ET1758" s="703"/>
      <c r="EU1758" s="703"/>
      <c r="EV1758" s="703"/>
      <c r="EW1758" s="703"/>
      <c r="EX1758" s="703"/>
      <c r="EY1758" s="703"/>
      <c r="EZ1758" s="703"/>
      <c r="FA1758" s="703"/>
      <c r="FB1758" s="703"/>
      <c r="FC1758" s="703"/>
      <c r="FD1758" s="703"/>
      <c r="FE1758" s="703"/>
      <c r="FF1758" s="703"/>
    </row>
    <row r="1759" spans="1:162" s="678" customFormat="1" ht="24" customHeight="1" thickTop="1" thickBot="1">
      <c r="A1759" s="610" t="s">
        <v>1869</v>
      </c>
      <c r="B1759" s="610"/>
      <c r="C1759" s="611"/>
      <c r="D1759" s="612" t="s">
        <v>1870</v>
      </c>
      <c r="E1759" s="613">
        <v>140513650</v>
      </c>
      <c r="F1759" s="613">
        <v>0</v>
      </c>
      <c r="G1759" s="439">
        <v>140513650</v>
      </c>
      <c r="H1759" s="667"/>
      <c r="I1759" s="716" t="s">
        <v>1869</v>
      </c>
      <c r="J1759" s="716"/>
      <c r="K1759" s="717"/>
      <c r="L1759" s="614" t="s">
        <v>4460</v>
      </c>
      <c r="M1759" s="980">
        <f t="shared" si="81"/>
        <v>140513650</v>
      </c>
      <c r="N1759" s="980">
        <f t="shared" si="82"/>
        <v>0</v>
      </c>
      <c r="O1759" s="980">
        <f t="shared" si="83"/>
        <v>140513650</v>
      </c>
      <c r="P1759" s="667"/>
      <c r="Q1759" s="667"/>
      <c r="R1759" s="667"/>
      <c r="S1759" s="667"/>
      <c r="T1759" s="667"/>
      <c r="U1759" s="667"/>
      <c r="V1759" s="667"/>
      <c r="W1759" s="667"/>
      <c r="X1759" s="667"/>
      <c r="Y1759" s="667"/>
      <c r="Z1759" s="667"/>
      <c r="AA1759" s="667"/>
      <c r="AB1759" s="667"/>
      <c r="AC1759" s="667"/>
      <c r="AD1759" s="667"/>
      <c r="AE1759" s="667"/>
      <c r="AF1759" s="667"/>
      <c r="AG1759" s="667"/>
      <c r="AH1759" s="667"/>
      <c r="AI1759" s="667"/>
      <c r="AJ1759" s="667"/>
      <c r="AK1759" s="668"/>
      <c r="AL1759" s="668"/>
      <c r="AM1759" s="668"/>
      <c r="AN1759" s="668"/>
      <c r="AO1759" s="668"/>
      <c r="AP1759" s="668"/>
      <c r="AQ1759" s="668"/>
      <c r="AR1759" s="668"/>
      <c r="AS1759" s="668"/>
      <c r="AT1759" s="668"/>
      <c r="AU1759" s="668"/>
      <c r="AV1759" s="668"/>
      <c r="AW1759" s="668"/>
      <c r="AX1759" s="668"/>
      <c r="AY1759" s="668"/>
      <c r="AZ1759" s="668"/>
      <c r="BA1759" s="668"/>
      <c r="BB1759" s="668"/>
      <c r="BC1759" s="668"/>
      <c r="BD1759" s="668"/>
      <c r="BE1759" s="668"/>
      <c r="BF1759" s="668"/>
      <c r="BG1759" s="668"/>
      <c r="BH1759" s="668"/>
      <c r="BI1759" s="668"/>
      <c r="BJ1759" s="668"/>
      <c r="BK1759" s="668"/>
      <c r="BL1759" s="668"/>
      <c r="BM1759" s="668"/>
      <c r="BN1759" s="668"/>
      <c r="BO1759" s="668"/>
      <c r="BP1759" s="668"/>
      <c r="BQ1759" s="668"/>
      <c r="BR1759" s="668"/>
      <c r="BS1759" s="668"/>
      <c r="BT1759" s="668"/>
      <c r="BU1759" s="668"/>
      <c r="BV1759" s="668"/>
      <c r="BW1759" s="668"/>
      <c r="BX1759" s="668"/>
      <c r="BY1759" s="668"/>
      <c r="BZ1759" s="668"/>
      <c r="CA1759" s="668"/>
      <c r="CB1759" s="668"/>
      <c r="CC1759" s="668"/>
      <c r="CD1759" s="668"/>
      <c r="CE1759" s="668"/>
      <c r="CF1759" s="668"/>
      <c r="CG1759" s="668"/>
      <c r="CH1759" s="668"/>
      <c r="CI1759" s="668"/>
      <c r="CJ1759" s="668"/>
      <c r="CK1759" s="668"/>
      <c r="CL1759" s="668"/>
      <c r="CM1759" s="668"/>
      <c r="CN1759" s="668"/>
      <c r="CO1759" s="668"/>
      <c r="CP1759" s="668"/>
      <c r="CQ1759" s="668"/>
      <c r="CR1759" s="668"/>
      <c r="CS1759" s="668"/>
      <c r="CT1759" s="668"/>
      <c r="CU1759" s="668"/>
      <c r="CV1759" s="668"/>
      <c r="CW1759" s="668"/>
      <c r="CX1759" s="668"/>
      <c r="CY1759" s="668"/>
      <c r="CZ1759" s="668"/>
      <c r="DA1759" s="668"/>
      <c r="DB1759" s="668"/>
      <c r="DC1759" s="668"/>
      <c r="DD1759" s="668"/>
      <c r="DE1759" s="668"/>
      <c r="DF1759" s="668"/>
      <c r="DG1759" s="668"/>
      <c r="DH1759" s="668"/>
      <c r="DI1759" s="668"/>
      <c r="DJ1759" s="668"/>
      <c r="DK1759" s="668"/>
      <c r="DL1759" s="668"/>
      <c r="DM1759" s="668"/>
      <c r="DN1759" s="668"/>
      <c r="DO1759" s="668"/>
      <c r="DP1759" s="668"/>
      <c r="DQ1759" s="668"/>
      <c r="DR1759" s="668"/>
      <c r="DS1759" s="668"/>
      <c r="DT1759" s="668"/>
      <c r="DU1759" s="668"/>
      <c r="DV1759" s="668"/>
      <c r="DW1759" s="668"/>
      <c r="DX1759" s="668"/>
      <c r="DY1759" s="668"/>
      <c r="DZ1759" s="668"/>
      <c r="EA1759" s="668"/>
      <c r="EB1759" s="668"/>
      <c r="EC1759" s="668"/>
      <c r="ED1759" s="668"/>
      <c r="EE1759" s="668"/>
      <c r="EF1759" s="668"/>
      <c r="EG1759" s="668"/>
      <c r="EH1759" s="668"/>
      <c r="EI1759" s="668"/>
      <c r="EJ1759" s="668"/>
      <c r="EK1759" s="668"/>
      <c r="EL1759" s="668"/>
      <c r="EM1759" s="668"/>
      <c r="EN1759" s="668"/>
      <c r="EO1759" s="668"/>
      <c r="EP1759" s="668"/>
      <c r="EQ1759" s="668"/>
      <c r="ER1759" s="668"/>
      <c r="ES1759" s="668"/>
      <c r="ET1759" s="668"/>
      <c r="EU1759" s="668"/>
      <c r="EV1759" s="668"/>
      <c r="EW1759" s="668"/>
      <c r="EX1759" s="668"/>
      <c r="EY1759" s="668"/>
      <c r="EZ1759" s="668"/>
      <c r="FA1759" s="668"/>
      <c r="FB1759" s="668"/>
      <c r="FC1759" s="668"/>
      <c r="FD1759" s="668"/>
      <c r="FE1759" s="668"/>
      <c r="FF1759" s="668"/>
    </row>
    <row r="1760" spans="1:162" s="740" customFormat="1" ht="24" customHeight="1" thickTop="1">
      <c r="A1760" s="734"/>
      <c r="B1760" s="734" t="s">
        <v>592</v>
      </c>
      <c r="C1760" s="735"/>
      <c r="D1760" s="736" t="s">
        <v>593</v>
      </c>
      <c r="E1760" s="737">
        <v>48586940</v>
      </c>
      <c r="F1760" s="737">
        <v>0</v>
      </c>
      <c r="G1760" s="443">
        <v>48586940</v>
      </c>
      <c r="H1760" s="667"/>
      <c r="I1760" s="738"/>
      <c r="J1760" s="738" t="s">
        <v>592</v>
      </c>
      <c r="K1760" s="739"/>
      <c r="L1760" s="651" t="s">
        <v>3339</v>
      </c>
      <c r="M1760" s="986">
        <f t="shared" si="81"/>
        <v>48586940</v>
      </c>
      <c r="N1760" s="986">
        <f t="shared" si="82"/>
        <v>0</v>
      </c>
      <c r="O1760" s="986">
        <f t="shared" si="83"/>
        <v>48586940</v>
      </c>
      <c r="P1760" s="667"/>
      <c r="Q1760" s="667"/>
      <c r="R1760" s="667"/>
      <c r="S1760" s="667"/>
      <c r="T1760" s="667"/>
      <c r="U1760" s="667"/>
      <c r="V1760" s="667"/>
      <c r="W1760" s="667"/>
      <c r="X1760" s="667"/>
      <c r="Y1760" s="667"/>
      <c r="Z1760" s="667"/>
      <c r="AA1760" s="667"/>
      <c r="AB1760" s="667"/>
      <c r="AC1760" s="667"/>
      <c r="AD1760" s="667"/>
      <c r="AE1760" s="667"/>
      <c r="AF1760" s="667"/>
      <c r="AG1760" s="667"/>
      <c r="AH1760" s="667"/>
      <c r="AI1760" s="667"/>
      <c r="AJ1760" s="667"/>
      <c r="AK1760" s="668"/>
      <c r="AL1760" s="668"/>
      <c r="AM1760" s="668"/>
      <c r="AN1760" s="668"/>
      <c r="AO1760" s="668"/>
      <c r="AP1760" s="668"/>
      <c r="AQ1760" s="668"/>
      <c r="AR1760" s="668"/>
      <c r="AS1760" s="668"/>
      <c r="AT1760" s="668"/>
      <c r="AU1760" s="668"/>
      <c r="AV1760" s="668"/>
      <c r="AW1760" s="668"/>
      <c r="AX1760" s="668"/>
      <c r="AY1760" s="668"/>
      <c r="AZ1760" s="668"/>
      <c r="BA1760" s="668"/>
      <c r="BB1760" s="668"/>
      <c r="BC1760" s="668"/>
      <c r="BD1760" s="668"/>
      <c r="BE1760" s="668"/>
      <c r="BF1760" s="668"/>
      <c r="BG1760" s="668"/>
      <c r="BH1760" s="668"/>
      <c r="BI1760" s="668"/>
      <c r="BJ1760" s="668"/>
      <c r="BK1760" s="668"/>
      <c r="BL1760" s="668"/>
      <c r="BM1760" s="668"/>
      <c r="BN1760" s="668"/>
      <c r="BO1760" s="668"/>
      <c r="BP1760" s="668"/>
      <c r="BQ1760" s="668"/>
      <c r="BR1760" s="668"/>
      <c r="BS1760" s="668"/>
      <c r="BT1760" s="668"/>
      <c r="BU1760" s="668"/>
      <c r="BV1760" s="668"/>
      <c r="BW1760" s="668"/>
      <c r="BX1760" s="668"/>
      <c r="BY1760" s="668"/>
      <c r="BZ1760" s="668"/>
      <c r="CA1760" s="668"/>
      <c r="CB1760" s="668"/>
      <c r="CC1760" s="668"/>
      <c r="CD1760" s="668"/>
      <c r="CE1760" s="668"/>
      <c r="CF1760" s="668"/>
      <c r="CG1760" s="668"/>
      <c r="CH1760" s="668"/>
      <c r="CI1760" s="668"/>
      <c r="CJ1760" s="668"/>
      <c r="CK1760" s="668"/>
      <c r="CL1760" s="668"/>
      <c r="CM1760" s="668"/>
      <c r="CN1760" s="668"/>
      <c r="CO1760" s="668"/>
      <c r="CP1760" s="668"/>
      <c r="CQ1760" s="668"/>
      <c r="CR1760" s="668"/>
      <c r="CS1760" s="668"/>
      <c r="CT1760" s="668"/>
      <c r="CU1760" s="668"/>
      <c r="CV1760" s="668"/>
      <c r="CW1760" s="668"/>
      <c r="CX1760" s="668"/>
      <c r="CY1760" s="668"/>
      <c r="CZ1760" s="668"/>
      <c r="DA1760" s="668"/>
      <c r="DB1760" s="668"/>
      <c r="DC1760" s="668"/>
      <c r="DD1760" s="668"/>
      <c r="DE1760" s="668"/>
      <c r="DF1760" s="668"/>
      <c r="DG1760" s="668"/>
      <c r="DH1760" s="668"/>
      <c r="DI1760" s="668"/>
      <c r="DJ1760" s="668"/>
      <c r="DK1760" s="668"/>
      <c r="DL1760" s="668"/>
      <c r="DM1760" s="668"/>
      <c r="DN1760" s="668"/>
      <c r="DO1760" s="668"/>
      <c r="DP1760" s="668"/>
      <c r="DQ1760" s="668"/>
      <c r="DR1760" s="668"/>
      <c r="DS1760" s="668"/>
      <c r="DT1760" s="668"/>
      <c r="DU1760" s="668"/>
      <c r="DV1760" s="668"/>
      <c r="DW1760" s="668"/>
      <c r="DX1760" s="668"/>
      <c r="DY1760" s="668"/>
      <c r="DZ1760" s="668"/>
      <c r="EA1760" s="668"/>
      <c r="EB1760" s="668"/>
      <c r="EC1760" s="668"/>
      <c r="ED1760" s="668"/>
      <c r="EE1760" s="668"/>
      <c r="EF1760" s="668"/>
      <c r="EG1760" s="668"/>
      <c r="EH1760" s="668"/>
      <c r="EI1760" s="668"/>
      <c r="EJ1760" s="668"/>
      <c r="EK1760" s="668"/>
      <c r="EL1760" s="668"/>
      <c r="EM1760" s="668"/>
      <c r="EN1760" s="668"/>
      <c r="EO1760" s="668"/>
      <c r="EP1760" s="668"/>
      <c r="EQ1760" s="668"/>
      <c r="ER1760" s="668"/>
      <c r="ES1760" s="668"/>
      <c r="ET1760" s="668"/>
      <c r="EU1760" s="668"/>
      <c r="EV1760" s="668"/>
      <c r="EW1760" s="668"/>
      <c r="EX1760" s="668"/>
      <c r="EY1760" s="668"/>
      <c r="EZ1760" s="668"/>
      <c r="FA1760" s="668"/>
      <c r="FB1760" s="668"/>
      <c r="FC1760" s="668"/>
      <c r="FD1760" s="668"/>
      <c r="FE1760" s="668"/>
      <c r="FF1760" s="668"/>
    </row>
    <row r="1761" spans="1:162" s="668" customFormat="1" ht="24" customHeight="1">
      <c r="A1761" s="396"/>
      <c r="B1761" s="396"/>
      <c r="C1761" s="397" t="s">
        <v>592</v>
      </c>
      <c r="D1761" s="400" t="s">
        <v>594</v>
      </c>
      <c r="E1761" s="392">
        <v>48586940</v>
      </c>
      <c r="F1761" s="392">
        <v>0</v>
      </c>
      <c r="G1761" s="417">
        <v>48586940</v>
      </c>
      <c r="H1761" s="667"/>
      <c r="I1761" s="712"/>
      <c r="J1761" s="712"/>
      <c r="K1761" s="713" t="s">
        <v>592</v>
      </c>
      <c r="L1761" s="597" t="s">
        <v>3327</v>
      </c>
      <c r="M1761" s="981">
        <f t="shared" si="81"/>
        <v>48586940</v>
      </c>
      <c r="N1761" s="981">
        <f t="shared" si="82"/>
        <v>0</v>
      </c>
      <c r="O1761" s="981">
        <f t="shared" si="83"/>
        <v>48586940</v>
      </c>
      <c r="P1761" s="667"/>
      <c r="Q1761" s="667"/>
      <c r="R1761" s="667"/>
      <c r="S1761" s="667"/>
      <c r="T1761" s="667"/>
      <c r="U1761" s="667"/>
      <c r="V1761" s="667"/>
      <c r="W1761" s="667"/>
      <c r="X1761" s="667"/>
      <c r="Y1761" s="667"/>
      <c r="Z1761" s="667"/>
      <c r="AA1761" s="667"/>
      <c r="AB1761" s="667"/>
      <c r="AC1761" s="667"/>
      <c r="AD1761" s="667"/>
      <c r="AE1761" s="667"/>
      <c r="AF1761" s="667"/>
      <c r="AG1761" s="667"/>
      <c r="AH1761" s="667"/>
      <c r="AI1761" s="667"/>
      <c r="AJ1761" s="667"/>
    </row>
    <row r="1762" spans="1:162" s="668" customFormat="1" ht="24" customHeight="1">
      <c r="A1762" s="386"/>
      <c r="B1762" s="386" t="s">
        <v>595</v>
      </c>
      <c r="C1762" s="387"/>
      <c r="D1762" s="398" t="s">
        <v>1871</v>
      </c>
      <c r="E1762" s="381">
        <v>44128780</v>
      </c>
      <c r="F1762" s="381">
        <v>0</v>
      </c>
      <c r="G1762" s="417">
        <v>44128780</v>
      </c>
      <c r="H1762" s="667"/>
      <c r="I1762" s="708"/>
      <c r="J1762" s="708" t="s">
        <v>595</v>
      </c>
      <c r="K1762" s="709"/>
      <c r="L1762" s="595" t="s">
        <v>4461</v>
      </c>
      <c r="M1762" s="981">
        <f t="shared" si="81"/>
        <v>44128780</v>
      </c>
      <c r="N1762" s="981">
        <f t="shared" si="82"/>
        <v>0</v>
      </c>
      <c r="O1762" s="981">
        <f t="shared" si="83"/>
        <v>44128780</v>
      </c>
      <c r="P1762" s="667"/>
      <c r="Q1762" s="667"/>
      <c r="R1762" s="667"/>
      <c r="S1762" s="667"/>
      <c r="T1762" s="667"/>
      <c r="U1762" s="667"/>
      <c r="V1762" s="667"/>
      <c r="W1762" s="667"/>
      <c r="X1762" s="667"/>
      <c r="Y1762" s="667"/>
      <c r="Z1762" s="667"/>
      <c r="AA1762" s="667"/>
      <c r="AB1762" s="667"/>
      <c r="AC1762" s="667"/>
      <c r="AD1762" s="667"/>
      <c r="AE1762" s="667"/>
      <c r="AF1762" s="667"/>
      <c r="AG1762" s="667"/>
      <c r="AH1762" s="667"/>
      <c r="AI1762" s="667"/>
      <c r="AJ1762" s="667"/>
    </row>
    <row r="1763" spans="1:162" s="668" customFormat="1" ht="24" customHeight="1">
      <c r="A1763" s="386"/>
      <c r="B1763" s="386"/>
      <c r="C1763" s="387" t="s">
        <v>592</v>
      </c>
      <c r="D1763" s="398" t="s">
        <v>1872</v>
      </c>
      <c r="E1763" s="381">
        <v>11551420</v>
      </c>
      <c r="F1763" s="381">
        <v>0</v>
      </c>
      <c r="G1763" s="417">
        <v>11551420</v>
      </c>
      <c r="H1763" s="667"/>
      <c r="I1763" s="708"/>
      <c r="J1763" s="708"/>
      <c r="K1763" s="709" t="s">
        <v>592</v>
      </c>
      <c r="L1763" s="595" t="s">
        <v>4462</v>
      </c>
      <c r="M1763" s="981">
        <f t="shared" si="81"/>
        <v>11551420</v>
      </c>
      <c r="N1763" s="981">
        <f t="shared" si="82"/>
        <v>0</v>
      </c>
      <c r="O1763" s="981">
        <f t="shared" si="83"/>
        <v>11551420</v>
      </c>
      <c r="P1763" s="667"/>
      <c r="Q1763" s="667"/>
      <c r="R1763" s="667"/>
      <c r="S1763" s="667"/>
      <c r="T1763" s="667"/>
      <c r="U1763" s="667"/>
      <c r="V1763" s="667"/>
      <c r="W1763" s="667"/>
      <c r="X1763" s="667"/>
      <c r="Y1763" s="667"/>
      <c r="Z1763" s="667"/>
      <c r="AA1763" s="667"/>
      <c r="AB1763" s="667"/>
      <c r="AC1763" s="667"/>
      <c r="AD1763" s="667"/>
      <c r="AE1763" s="667"/>
      <c r="AF1763" s="667"/>
      <c r="AG1763" s="667"/>
      <c r="AH1763" s="667"/>
      <c r="AI1763" s="667"/>
      <c r="AJ1763" s="667"/>
    </row>
    <row r="1764" spans="1:162" s="668" customFormat="1" ht="24" customHeight="1">
      <c r="A1764" s="386"/>
      <c r="B1764" s="386"/>
      <c r="C1764" s="387" t="s">
        <v>595</v>
      </c>
      <c r="D1764" s="398" t="s">
        <v>1873</v>
      </c>
      <c r="E1764" s="381">
        <v>22981130</v>
      </c>
      <c r="F1764" s="381">
        <v>0</v>
      </c>
      <c r="G1764" s="417">
        <v>22981130</v>
      </c>
      <c r="H1764" s="667"/>
      <c r="I1764" s="708"/>
      <c r="J1764" s="708"/>
      <c r="K1764" s="709" t="s">
        <v>595</v>
      </c>
      <c r="L1764" s="595" t="s">
        <v>4463</v>
      </c>
      <c r="M1764" s="981">
        <f t="shared" si="81"/>
        <v>22981130</v>
      </c>
      <c r="N1764" s="981">
        <f t="shared" si="82"/>
        <v>0</v>
      </c>
      <c r="O1764" s="981">
        <f t="shared" si="83"/>
        <v>22981130</v>
      </c>
      <c r="P1764" s="667"/>
      <c r="Q1764" s="667"/>
      <c r="R1764" s="667"/>
      <c r="S1764" s="667"/>
      <c r="T1764" s="667"/>
      <c r="U1764" s="667"/>
      <c r="V1764" s="667"/>
      <c r="W1764" s="667"/>
      <c r="X1764" s="667"/>
      <c r="Y1764" s="667"/>
      <c r="Z1764" s="667"/>
      <c r="AA1764" s="667"/>
      <c r="AB1764" s="667"/>
      <c r="AC1764" s="667"/>
      <c r="AD1764" s="667"/>
      <c r="AE1764" s="667"/>
      <c r="AF1764" s="667"/>
      <c r="AG1764" s="667"/>
      <c r="AH1764" s="667"/>
      <c r="AI1764" s="667"/>
      <c r="AJ1764" s="667"/>
    </row>
    <row r="1765" spans="1:162" s="668" customFormat="1" ht="24" customHeight="1">
      <c r="A1765" s="386"/>
      <c r="B1765" s="386"/>
      <c r="C1765" s="387" t="s">
        <v>599</v>
      </c>
      <c r="D1765" s="398" t="s">
        <v>1874</v>
      </c>
      <c r="E1765" s="381">
        <v>9596230</v>
      </c>
      <c r="F1765" s="381">
        <v>0</v>
      </c>
      <c r="G1765" s="417">
        <v>9596230</v>
      </c>
      <c r="H1765" s="667"/>
      <c r="I1765" s="708"/>
      <c r="J1765" s="708"/>
      <c r="K1765" s="709" t="s">
        <v>599</v>
      </c>
      <c r="L1765" s="595" t="s">
        <v>4464</v>
      </c>
      <c r="M1765" s="981">
        <f t="shared" si="81"/>
        <v>9596230</v>
      </c>
      <c r="N1765" s="981">
        <f t="shared" si="82"/>
        <v>0</v>
      </c>
      <c r="O1765" s="981">
        <f t="shared" si="83"/>
        <v>9596230</v>
      </c>
      <c r="P1765" s="667"/>
      <c r="Q1765" s="667"/>
      <c r="R1765" s="667"/>
      <c r="S1765" s="667"/>
      <c r="T1765" s="667"/>
      <c r="U1765" s="667"/>
      <c r="V1765" s="667"/>
      <c r="W1765" s="667"/>
      <c r="X1765" s="667"/>
      <c r="Y1765" s="667"/>
      <c r="Z1765" s="667"/>
      <c r="AA1765" s="667"/>
      <c r="AB1765" s="667"/>
      <c r="AC1765" s="667"/>
      <c r="AD1765" s="667"/>
      <c r="AE1765" s="667"/>
      <c r="AF1765" s="667"/>
      <c r="AG1765" s="667"/>
      <c r="AH1765" s="667"/>
      <c r="AI1765" s="667"/>
      <c r="AJ1765" s="667"/>
    </row>
    <row r="1766" spans="1:162" s="668" customFormat="1" ht="24" customHeight="1">
      <c r="A1766" s="386"/>
      <c r="B1766" s="386" t="s">
        <v>599</v>
      </c>
      <c r="C1766" s="387"/>
      <c r="D1766" s="398" t="s">
        <v>1875</v>
      </c>
      <c r="E1766" s="381">
        <v>47797930</v>
      </c>
      <c r="F1766" s="381">
        <v>0</v>
      </c>
      <c r="G1766" s="417">
        <v>47797930</v>
      </c>
      <c r="H1766" s="667"/>
      <c r="I1766" s="708"/>
      <c r="J1766" s="708" t="s">
        <v>599</v>
      </c>
      <c r="K1766" s="709"/>
      <c r="L1766" s="595" t="s">
        <v>4465</v>
      </c>
      <c r="M1766" s="981">
        <f t="shared" si="81"/>
        <v>47797930</v>
      </c>
      <c r="N1766" s="981">
        <f t="shared" si="82"/>
        <v>0</v>
      </c>
      <c r="O1766" s="981">
        <f t="shared" si="83"/>
        <v>47797930</v>
      </c>
      <c r="P1766" s="667"/>
      <c r="Q1766" s="667"/>
      <c r="R1766" s="667"/>
      <c r="S1766" s="667"/>
      <c r="T1766" s="667"/>
      <c r="U1766" s="667"/>
      <c r="V1766" s="667"/>
      <c r="W1766" s="667"/>
      <c r="X1766" s="667"/>
      <c r="Y1766" s="667"/>
      <c r="Z1766" s="667"/>
      <c r="AA1766" s="667"/>
      <c r="AB1766" s="667"/>
      <c r="AC1766" s="667"/>
      <c r="AD1766" s="667"/>
      <c r="AE1766" s="667"/>
      <c r="AF1766" s="667"/>
      <c r="AG1766" s="667"/>
      <c r="AH1766" s="667"/>
      <c r="AI1766" s="667"/>
      <c r="AJ1766" s="667"/>
    </row>
    <row r="1767" spans="1:162" s="668" customFormat="1" ht="24" customHeight="1">
      <c r="A1767" s="386"/>
      <c r="B1767" s="386"/>
      <c r="C1767" s="387" t="s">
        <v>592</v>
      </c>
      <c r="D1767" s="398" t="s">
        <v>1876</v>
      </c>
      <c r="E1767" s="381">
        <v>18515000</v>
      </c>
      <c r="F1767" s="381">
        <v>0</v>
      </c>
      <c r="G1767" s="417">
        <v>18515000</v>
      </c>
      <c r="H1767" s="667"/>
      <c r="I1767" s="708"/>
      <c r="J1767" s="708"/>
      <c r="K1767" s="709" t="s">
        <v>592</v>
      </c>
      <c r="L1767" s="595" t="s">
        <v>4466</v>
      </c>
      <c r="M1767" s="981">
        <f t="shared" si="81"/>
        <v>18515000</v>
      </c>
      <c r="N1767" s="981">
        <f t="shared" si="82"/>
        <v>0</v>
      </c>
      <c r="O1767" s="981">
        <f t="shared" si="83"/>
        <v>18515000</v>
      </c>
      <c r="P1767" s="667"/>
      <c r="Q1767" s="667"/>
      <c r="R1767" s="667"/>
      <c r="S1767" s="667"/>
      <c r="T1767" s="667"/>
      <c r="U1767" s="667"/>
      <c r="V1767" s="667"/>
      <c r="W1767" s="667"/>
      <c r="X1767" s="667"/>
      <c r="Y1767" s="667"/>
      <c r="Z1767" s="667"/>
      <c r="AA1767" s="667"/>
      <c r="AB1767" s="667"/>
      <c r="AC1767" s="667"/>
      <c r="AD1767" s="667"/>
      <c r="AE1767" s="667"/>
      <c r="AF1767" s="667"/>
      <c r="AG1767" s="667"/>
      <c r="AH1767" s="667"/>
      <c r="AI1767" s="667"/>
      <c r="AJ1767" s="667"/>
    </row>
    <row r="1768" spans="1:162" s="668" customFormat="1" ht="24" customHeight="1">
      <c r="A1768" s="386"/>
      <c r="B1768" s="386"/>
      <c r="C1768" s="387" t="s">
        <v>595</v>
      </c>
      <c r="D1768" s="398" t="s">
        <v>1877</v>
      </c>
      <c r="E1768" s="381">
        <v>1850000</v>
      </c>
      <c r="F1768" s="381">
        <v>0</v>
      </c>
      <c r="G1768" s="417">
        <v>1850000</v>
      </c>
      <c r="H1768" s="667"/>
      <c r="I1768" s="708"/>
      <c r="J1768" s="708"/>
      <c r="K1768" s="709" t="s">
        <v>595</v>
      </c>
      <c r="L1768" s="595" t="s">
        <v>4467</v>
      </c>
      <c r="M1768" s="981">
        <f t="shared" si="81"/>
        <v>1850000</v>
      </c>
      <c r="N1768" s="981">
        <f t="shared" si="82"/>
        <v>0</v>
      </c>
      <c r="O1768" s="981">
        <f t="shared" si="83"/>
        <v>1850000</v>
      </c>
      <c r="P1768" s="667"/>
      <c r="Q1768" s="667"/>
      <c r="R1768" s="667"/>
      <c r="S1768" s="667"/>
      <c r="T1768" s="667"/>
      <c r="U1768" s="667"/>
      <c r="V1768" s="667"/>
      <c r="W1768" s="667"/>
      <c r="X1768" s="667"/>
      <c r="Y1768" s="667"/>
      <c r="Z1768" s="667"/>
      <c r="AA1768" s="667"/>
      <c r="AB1768" s="667"/>
      <c r="AC1768" s="667"/>
      <c r="AD1768" s="667"/>
      <c r="AE1768" s="667"/>
      <c r="AF1768" s="667"/>
      <c r="AG1768" s="667"/>
      <c r="AH1768" s="667"/>
      <c r="AI1768" s="667"/>
      <c r="AJ1768" s="667"/>
    </row>
    <row r="1769" spans="1:162" s="668" customFormat="1" ht="24" customHeight="1">
      <c r="A1769" s="386"/>
      <c r="B1769" s="386"/>
      <c r="C1769" s="387" t="s">
        <v>599</v>
      </c>
      <c r="D1769" s="398" t="s">
        <v>1878</v>
      </c>
      <c r="E1769" s="381">
        <v>21096930</v>
      </c>
      <c r="F1769" s="381">
        <v>0</v>
      </c>
      <c r="G1769" s="417">
        <v>21096930</v>
      </c>
      <c r="H1769" s="667"/>
      <c r="I1769" s="708"/>
      <c r="J1769" s="708"/>
      <c r="K1769" s="709" t="s">
        <v>599</v>
      </c>
      <c r="L1769" s="595" t="s">
        <v>4468</v>
      </c>
      <c r="M1769" s="981">
        <f t="shared" si="81"/>
        <v>21096930</v>
      </c>
      <c r="N1769" s="981">
        <f t="shared" si="82"/>
        <v>0</v>
      </c>
      <c r="O1769" s="981">
        <f t="shared" si="83"/>
        <v>21096930</v>
      </c>
      <c r="P1769" s="667"/>
      <c r="Q1769" s="667"/>
      <c r="R1769" s="667"/>
      <c r="S1769" s="667"/>
      <c r="T1769" s="667"/>
      <c r="U1769" s="667"/>
      <c r="V1769" s="667"/>
      <c r="W1769" s="667"/>
      <c r="X1769" s="667"/>
      <c r="Y1769" s="667"/>
      <c r="Z1769" s="667"/>
      <c r="AA1769" s="667"/>
      <c r="AB1769" s="667"/>
      <c r="AC1769" s="667"/>
      <c r="AD1769" s="667"/>
      <c r="AE1769" s="667"/>
      <c r="AF1769" s="667"/>
      <c r="AG1769" s="667"/>
      <c r="AH1769" s="667"/>
      <c r="AI1769" s="667"/>
      <c r="AJ1769" s="667"/>
    </row>
    <row r="1770" spans="1:162" s="668" customFormat="1" ht="24" customHeight="1">
      <c r="A1770" s="386"/>
      <c r="B1770" s="386"/>
      <c r="C1770" s="387" t="s">
        <v>603</v>
      </c>
      <c r="D1770" s="398" t="s">
        <v>1879</v>
      </c>
      <c r="E1770" s="381">
        <v>1094000</v>
      </c>
      <c r="F1770" s="381">
        <v>0</v>
      </c>
      <c r="G1770" s="417">
        <v>1094000</v>
      </c>
      <c r="H1770" s="667"/>
      <c r="I1770" s="708"/>
      <c r="J1770" s="708"/>
      <c r="K1770" s="709" t="s">
        <v>603</v>
      </c>
      <c r="L1770" s="595" t="s">
        <v>4469</v>
      </c>
      <c r="M1770" s="981">
        <f t="shared" si="81"/>
        <v>1094000</v>
      </c>
      <c r="N1770" s="981">
        <f t="shared" si="82"/>
        <v>0</v>
      </c>
      <c r="O1770" s="981">
        <f t="shared" si="83"/>
        <v>1094000</v>
      </c>
      <c r="P1770" s="667"/>
      <c r="Q1770" s="667"/>
      <c r="R1770" s="667"/>
      <c r="S1770" s="667"/>
      <c r="T1770" s="667"/>
      <c r="U1770" s="667"/>
      <c r="V1770" s="667"/>
      <c r="W1770" s="667"/>
      <c r="X1770" s="667"/>
      <c r="Y1770" s="667"/>
      <c r="Z1770" s="667"/>
      <c r="AA1770" s="667"/>
      <c r="AB1770" s="667"/>
      <c r="AC1770" s="667"/>
      <c r="AD1770" s="667"/>
      <c r="AE1770" s="667"/>
      <c r="AF1770" s="667"/>
      <c r="AG1770" s="667"/>
      <c r="AH1770" s="667"/>
      <c r="AI1770" s="667"/>
      <c r="AJ1770" s="667"/>
    </row>
    <row r="1771" spans="1:162" s="668" customFormat="1" ht="24" customHeight="1">
      <c r="A1771" s="386"/>
      <c r="B1771" s="386"/>
      <c r="C1771" s="387" t="s">
        <v>606</v>
      </c>
      <c r="D1771" s="398" t="s">
        <v>1880</v>
      </c>
      <c r="E1771" s="381">
        <v>5242000</v>
      </c>
      <c r="F1771" s="381">
        <v>0</v>
      </c>
      <c r="G1771" s="417">
        <v>5242000</v>
      </c>
      <c r="H1771" s="667"/>
      <c r="I1771" s="708"/>
      <c r="J1771" s="708"/>
      <c r="K1771" s="709" t="s">
        <v>606</v>
      </c>
      <c r="L1771" s="595" t="s">
        <v>4470</v>
      </c>
      <c r="M1771" s="981">
        <f t="shared" si="81"/>
        <v>5242000</v>
      </c>
      <c r="N1771" s="981">
        <f t="shared" si="82"/>
        <v>0</v>
      </c>
      <c r="O1771" s="981">
        <f t="shared" si="83"/>
        <v>5242000</v>
      </c>
      <c r="P1771" s="667"/>
      <c r="Q1771" s="667"/>
      <c r="R1771" s="667"/>
      <c r="S1771" s="667"/>
      <c r="T1771" s="667"/>
      <c r="U1771" s="667"/>
      <c r="V1771" s="667"/>
      <c r="W1771" s="667"/>
      <c r="X1771" s="667"/>
      <c r="Y1771" s="667"/>
      <c r="Z1771" s="667"/>
      <c r="AA1771" s="667"/>
      <c r="AB1771" s="667"/>
      <c r="AC1771" s="667"/>
      <c r="AD1771" s="667"/>
      <c r="AE1771" s="667"/>
      <c r="AF1771" s="667"/>
      <c r="AG1771" s="667"/>
      <c r="AH1771" s="667"/>
      <c r="AI1771" s="667"/>
      <c r="AJ1771" s="667"/>
    </row>
    <row r="1772" spans="1:162" s="678" customFormat="1" ht="24" customHeight="1" thickBot="1">
      <c r="A1772" s="394" t="s">
        <v>1881</v>
      </c>
      <c r="B1772" s="394"/>
      <c r="C1772" s="395"/>
      <c r="D1772" s="399" t="s">
        <v>1882</v>
      </c>
      <c r="E1772" s="393">
        <v>87743600</v>
      </c>
      <c r="F1772" s="393">
        <v>0</v>
      </c>
      <c r="G1772" s="427">
        <v>87743600</v>
      </c>
      <c r="H1772" s="667"/>
      <c r="I1772" s="710" t="s">
        <v>1881</v>
      </c>
      <c r="J1772" s="710"/>
      <c r="K1772" s="711"/>
      <c r="L1772" s="596" t="s">
        <v>4471</v>
      </c>
      <c r="M1772" s="980">
        <f t="shared" si="81"/>
        <v>87743600</v>
      </c>
      <c r="N1772" s="980">
        <f t="shared" si="82"/>
        <v>0</v>
      </c>
      <c r="O1772" s="980">
        <f t="shared" si="83"/>
        <v>87743600</v>
      </c>
      <c r="P1772" s="667"/>
      <c r="Q1772" s="667"/>
      <c r="R1772" s="667"/>
      <c r="S1772" s="667"/>
      <c r="T1772" s="667"/>
      <c r="U1772" s="667"/>
      <c r="V1772" s="667"/>
      <c r="W1772" s="667"/>
      <c r="X1772" s="667"/>
      <c r="Y1772" s="667"/>
      <c r="Z1772" s="667"/>
      <c r="AA1772" s="667"/>
      <c r="AB1772" s="667"/>
      <c r="AC1772" s="667"/>
      <c r="AD1772" s="667"/>
      <c r="AE1772" s="667"/>
      <c r="AF1772" s="667"/>
      <c r="AG1772" s="667"/>
      <c r="AH1772" s="667"/>
      <c r="AI1772" s="667"/>
      <c r="AJ1772" s="667"/>
      <c r="AK1772" s="668"/>
      <c r="AL1772" s="668"/>
      <c r="AM1772" s="668"/>
      <c r="AN1772" s="668"/>
      <c r="AO1772" s="668"/>
      <c r="AP1772" s="668"/>
      <c r="AQ1772" s="668"/>
      <c r="AR1772" s="668"/>
      <c r="AS1772" s="668"/>
      <c r="AT1772" s="668"/>
      <c r="AU1772" s="668"/>
      <c r="AV1772" s="668"/>
      <c r="AW1772" s="668"/>
      <c r="AX1772" s="668"/>
      <c r="AY1772" s="668"/>
      <c r="AZ1772" s="668"/>
      <c r="BA1772" s="668"/>
      <c r="BB1772" s="668"/>
      <c r="BC1772" s="668"/>
      <c r="BD1772" s="668"/>
      <c r="BE1772" s="668"/>
      <c r="BF1772" s="668"/>
      <c r="BG1772" s="668"/>
      <c r="BH1772" s="668"/>
      <c r="BI1772" s="668"/>
      <c r="BJ1772" s="668"/>
      <c r="BK1772" s="668"/>
      <c r="BL1772" s="668"/>
      <c r="BM1772" s="668"/>
      <c r="BN1772" s="668"/>
      <c r="BO1772" s="668"/>
      <c r="BP1772" s="668"/>
      <c r="BQ1772" s="668"/>
      <c r="BR1772" s="668"/>
      <c r="BS1772" s="668"/>
      <c r="BT1772" s="668"/>
      <c r="BU1772" s="668"/>
      <c r="BV1772" s="668"/>
      <c r="BW1772" s="668"/>
      <c r="BX1772" s="668"/>
      <c r="BY1772" s="668"/>
      <c r="BZ1772" s="668"/>
      <c r="CA1772" s="668"/>
      <c r="CB1772" s="668"/>
      <c r="CC1772" s="668"/>
      <c r="CD1772" s="668"/>
      <c r="CE1772" s="668"/>
      <c r="CF1772" s="668"/>
      <c r="CG1772" s="668"/>
      <c r="CH1772" s="668"/>
      <c r="CI1772" s="668"/>
      <c r="CJ1772" s="668"/>
      <c r="CK1772" s="668"/>
      <c r="CL1772" s="668"/>
      <c r="CM1772" s="668"/>
      <c r="CN1772" s="668"/>
      <c r="CO1772" s="668"/>
      <c r="CP1772" s="668"/>
      <c r="CQ1772" s="668"/>
      <c r="CR1772" s="668"/>
      <c r="CS1772" s="668"/>
      <c r="CT1772" s="668"/>
      <c r="CU1772" s="668"/>
      <c r="CV1772" s="668"/>
      <c r="CW1772" s="668"/>
      <c r="CX1772" s="668"/>
      <c r="CY1772" s="668"/>
      <c r="CZ1772" s="668"/>
      <c r="DA1772" s="668"/>
      <c r="DB1772" s="668"/>
      <c r="DC1772" s="668"/>
      <c r="DD1772" s="668"/>
      <c r="DE1772" s="668"/>
      <c r="DF1772" s="668"/>
      <c r="DG1772" s="668"/>
      <c r="DH1772" s="668"/>
      <c r="DI1772" s="668"/>
      <c r="DJ1772" s="668"/>
      <c r="DK1772" s="668"/>
      <c r="DL1772" s="668"/>
      <c r="DM1772" s="668"/>
      <c r="DN1772" s="668"/>
      <c r="DO1772" s="668"/>
      <c r="DP1772" s="668"/>
      <c r="DQ1772" s="668"/>
      <c r="DR1772" s="668"/>
      <c r="DS1772" s="668"/>
      <c r="DT1772" s="668"/>
      <c r="DU1772" s="668"/>
      <c r="DV1772" s="668"/>
      <c r="DW1772" s="668"/>
      <c r="DX1772" s="668"/>
      <c r="DY1772" s="668"/>
      <c r="DZ1772" s="668"/>
      <c r="EA1772" s="668"/>
      <c r="EB1772" s="668"/>
      <c r="EC1772" s="668"/>
      <c r="ED1772" s="668"/>
      <c r="EE1772" s="668"/>
      <c r="EF1772" s="668"/>
      <c r="EG1772" s="668"/>
      <c r="EH1772" s="668"/>
      <c r="EI1772" s="668"/>
      <c r="EJ1772" s="668"/>
      <c r="EK1772" s="668"/>
      <c r="EL1772" s="668"/>
      <c r="EM1772" s="668"/>
      <c r="EN1772" s="668"/>
      <c r="EO1772" s="668"/>
      <c r="EP1772" s="668"/>
      <c r="EQ1772" s="668"/>
      <c r="ER1772" s="668"/>
      <c r="ES1772" s="668"/>
      <c r="ET1772" s="668"/>
      <c r="EU1772" s="668"/>
      <c r="EV1772" s="668"/>
      <c r="EW1772" s="668"/>
      <c r="EX1772" s="668"/>
      <c r="EY1772" s="668"/>
      <c r="EZ1772" s="668"/>
      <c r="FA1772" s="668"/>
      <c r="FB1772" s="668"/>
      <c r="FC1772" s="668"/>
      <c r="FD1772" s="668"/>
      <c r="FE1772" s="668"/>
      <c r="FF1772" s="668"/>
    </row>
    <row r="1773" spans="1:162" s="668" customFormat="1" ht="24" customHeight="1" thickTop="1">
      <c r="A1773" s="396"/>
      <c r="B1773" s="396" t="s">
        <v>592</v>
      </c>
      <c r="C1773" s="397"/>
      <c r="D1773" s="400" t="s">
        <v>593</v>
      </c>
      <c r="E1773" s="392">
        <v>50363200</v>
      </c>
      <c r="F1773" s="392">
        <v>0</v>
      </c>
      <c r="G1773" s="417">
        <v>50363200</v>
      </c>
      <c r="H1773" s="667"/>
      <c r="I1773" s="712"/>
      <c r="J1773" s="712" t="s">
        <v>592</v>
      </c>
      <c r="K1773" s="713"/>
      <c r="L1773" s="597" t="s">
        <v>3339</v>
      </c>
      <c r="M1773" s="981">
        <f t="shared" si="81"/>
        <v>50363200</v>
      </c>
      <c r="N1773" s="981">
        <f t="shared" si="82"/>
        <v>0</v>
      </c>
      <c r="O1773" s="981">
        <f t="shared" si="83"/>
        <v>50363200</v>
      </c>
      <c r="P1773" s="667"/>
      <c r="Q1773" s="667"/>
      <c r="R1773" s="667"/>
      <c r="S1773" s="667"/>
      <c r="T1773" s="667"/>
      <c r="U1773" s="667"/>
      <c r="V1773" s="667"/>
      <c r="W1773" s="667"/>
      <c r="X1773" s="667"/>
      <c r="Y1773" s="667"/>
      <c r="Z1773" s="667"/>
      <c r="AA1773" s="667"/>
      <c r="AB1773" s="667"/>
      <c r="AC1773" s="667"/>
      <c r="AD1773" s="667"/>
      <c r="AE1773" s="667"/>
      <c r="AF1773" s="667"/>
      <c r="AG1773" s="667"/>
      <c r="AH1773" s="667"/>
      <c r="AI1773" s="667"/>
      <c r="AJ1773" s="667"/>
    </row>
    <row r="1774" spans="1:162" s="668" customFormat="1" ht="24" customHeight="1">
      <c r="A1774" s="386"/>
      <c r="B1774" s="386"/>
      <c r="C1774" s="387" t="s">
        <v>592</v>
      </c>
      <c r="D1774" s="398" t="s">
        <v>594</v>
      </c>
      <c r="E1774" s="381">
        <v>50363200</v>
      </c>
      <c r="F1774" s="381">
        <v>0</v>
      </c>
      <c r="G1774" s="417">
        <v>50363200</v>
      </c>
      <c r="H1774" s="667"/>
      <c r="I1774" s="708"/>
      <c r="J1774" s="708"/>
      <c r="K1774" s="709" t="s">
        <v>592</v>
      </c>
      <c r="L1774" s="595" t="s">
        <v>3327</v>
      </c>
      <c r="M1774" s="981">
        <f t="shared" si="81"/>
        <v>50363200</v>
      </c>
      <c r="N1774" s="981">
        <f t="shared" si="82"/>
        <v>0</v>
      </c>
      <c r="O1774" s="981">
        <f t="shared" si="83"/>
        <v>50363200</v>
      </c>
      <c r="P1774" s="667"/>
      <c r="Q1774" s="667"/>
      <c r="R1774" s="667"/>
      <c r="S1774" s="667"/>
      <c r="T1774" s="667"/>
      <c r="U1774" s="667"/>
      <c r="V1774" s="667"/>
      <c r="W1774" s="667"/>
      <c r="X1774" s="667"/>
      <c r="Y1774" s="667"/>
      <c r="Z1774" s="667"/>
      <c r="AA1774" s="667"/>
      <c r="AB1774" s="667"/>
      <c r="AC1774" s="667"/>
      <c r="AD1774" s="667"/>
      <c r="AE1774" s="667"/>
      <c r="AF1774" s="667"/>
      <c r="AG1774" s="667"/>
      <c r="AH1774" s="667"/>
      <c r="AI1774" s="667"/>
      <c r="AJ1774" s="667"/>
    </row>
    <row r="1775" spans="1:162" s="668" customFormat="1" ht="24" customHeight="1">
      <c r="A1775" s="386"/>
      <c r="B1775" s="386" t="s">
        <v>595</v>
      </c>
      <c r="C1775" s="387"/>
      <c r="D1775" s="398" t="s">
        <v>1883</v>
      </c>
      <c r="E1775" s="381">
        <v>16389500</v>
      </c>
      <c r="F1775" s="381">
        <v>0</v>
      </c>
      <c r="G1775" s="417">
        <v>16389500</v>
      </c>
      <c r="H1775" s="667"/>
      <c r="I1775" s="708"/>
      <c r="J1775" s="708" t="s">
        <v>595</v>
      </c>
      <c r="K1775" s="709"/>
      <c r="L1775" s="595" t="s">
        <v>4472</v>
      </c>
      <c r="M1775" s="981">
        <f t="shared" si="81"/>
        <v>16389500</v>
      </c>
      <c r="N1775" s="981">
        <f t="shared" si="82"/>
        <v>0</v>
      </c>
      <c r="O1775" s="981">
        <f t="shared" si="83"/>
        <v>16389500</v>
      </c>
      <c r="P1775" s="667"/>
      <c r="Q1775" s="667"/>
      <c r="R1775" s="667"/>
      <c r="S1775" s="667"/>
      <c r="T1775" s="667"/>
      <c r="U1775" s="667"/>
      <c r="V1775" s="667"/>
      <c r="W1775" s="667"/>
      <c r="X1775" s="667"/>
      <c r="Y1775" s="667"/>
      <c r="Z1775" s="667"/>
      <c r="AA1775" s="667"/>
      <c r="AB1775" s="667"/>
      <c r="AC1775" s="667"/>
      <c r="AD1775" s="667"/>
      <c r="AE1775" s="667"/>
      <c r="AF1775" s="667"/>
      <c r="AG1775" s="667"/>
      <c r="AH1775" s="667"/>
      <c r="AI1775" s="667"/>
      <c r="AJ1775" s="667"/>
    </row>
    <row r="1776" spans="1:162" s="668" customFormat="1" ht="24" customHeight="1">
      <c r="A1776" s="386"/>
      <c r="B1776" s="386"/>
      <c r="C1776" s="387" t="s">
        <v>592</v>
      </c>
      <c r="D1776" s="398" t="s">
        <v>1884</v>
      </c>
      <c r="E1776" s="381">
        <v>8105400</v>
      </c>
      <c r="F1776" s="381">
        <v>0</v>
      </c>
      <c r="G1776" s="417">
        <v>8105400</v>
      </c>
      <c r="H1776" s="667"/>
      <c r="I1776" s="708"/>
      <c r="J1776" s="708"/>
      <c r="K1776" s="709" t="s">
        <v>592</v>
      </c>
      <c r="L1776" s="595" t="s">
        <v>4473</v>
      </c>
      <c r="M1776" s="981">
        <f t="shared" si="81"/>
        <v>8105400</v>
      </c>
      <c r="N1776" s="981">
        <f t="shared" si="82"/>
        <v>0</v>
      </c>
      <c r="O1776" s="981">
        <f t="shared" si="83"/>
        <v>8105400</v>
      </c>
      <c r="P1776" s="667"/>
      <c r="Q1776" s="667"/>
      <c r="R1776" s="667"/>
      <c r="S1776" s="667"/>
      <c r="T1776" s="667"/>
      <c r="U1776" s="667"/>
      <c r="V1776" s="667"/>
      <c r="W1776" s="667"/>
      <c r="X1776" s="667"/>
      <c r="Y1776" s="667"/>
      <c r="Z1776" s="667"/>
      <c r="AA1776" s="667"/>
      <c r="AB1776" s="667"/>
      <c r="AC1776" s="667"/>
      <c r="AD1776" s="667"/>
      <c r="AE1776" s="667"/>
      <c r="AF1776" s="667"/>
      <c r="AG1776" s="667"/>
      <c r="AH1776" s="667"/>
      <c r="AI1776" s="667"/>
      <c r="AJ1776" s="667"/>
    </row>
    <row r="1777" spans="1:162" s="668" customFormat="1" ht="24" customHeight="1">
      <c r="A1777" s="386"/>
      <c r="B1777" s="386"/>
      <c r="C1777" s="387" t="s">
        <v>595</v>
      </c>
      <c r="D1777" s="398" t="s">
        <v>1885</v>
      </c>
      <c r="E1777" s="381">
        <v>8284100</v>
      </c>
      <c r="F1777" s="381">
        <v>0</v>
      </c>
      <c r="G1777" s="417">
        <v>8284100</v>
      </c>
      <c r="H1777" s="667"/>
      <c r="I1777" s="708"/>
      <c r="J1777" s="708"/>
      <c r="K1777" s="709" t="s">
        <v>595</v>
      </c>
      <c r="L1777" s="595" t="s">
        <v>4474</v>
      </c>
      <c r="M1777" s="981">
        <f t="shared" si="81"/>
        <v>8284100</v>
      </c>
      <c r="N1777" s="981">
        <f t="shared" si="82"/>
        <v>0</v>
      </c>
      <c r="O1777" s="981">
        <f t="shared" si="83"/>
        <v>8284100</v>
      </c>
      <c r="P1777" s="667"/>
      <c r="Q1777" s="667"/>
      <c r="R1777" s="667"/>
      <c r="S1777" s="667"/>
      <c r="T1777" s="667"/>
      <c r="U1777" s="667"/>
      <c r="V1777" s="667"/>
      <c r="W1777" s="667"/>
      <c r="X1777" s="667"/>
      <c r="Y1777" s="667"/>
      <c r="Z1777" s="667"/>
      <c r="AA1777" s="667"/>
      <c r="AB1777" s="667"/>
      <c r="AC1777" s="667"/>
      <c r="AD1777" s="667"/>
      <c r="AE1777" s="667"/>
      <c r="AF1777" s="667"/>
      <c r="AG1777" s="667"/>
      <c r="AH1777" s="667"/>
      <c r="AI1777" s="667"/>
      <c r="AJ1777" s="667"/>
    </row>
    <row r="1778" spans="1:162" s="668" customFormat="1" ht="24" customHeight="1">
      <c r="A1778" s="386"/>
      <c r="B1778" s="386" t="s">
        <v>599</v>
      </c>
      <c r="C1778" s="387"/>
      <c r="D1778" s="398" t="s">
        <v>1886</v>
      </c>
      <c r="E1778" s="381">
        <v>20990900</v>
      </c>
      <c r="F1778" s="381">
        <v>0</v>
      </c>
      <c r="G1778" s="417">
        <v>20990900</v>
      </c>
      <c r="H1778" s="667"/>
      <c r="I1778" s="708"/>
      <c r="J1778" s="708" t="s">
        <v>599</v>
      </c>
      <c r="K1778" s="709"/>
      <c r="L1778" s="595" t="s">
        <v>4475</v>
      </c>
      <c r="M1778" s="981">
        <f t="shared" si="81"/>
        <v>20990900</v>
      </c>
      <c r="N1778" s="981">
        <f t="shared" si="82"/>
        <v>0</v>
      </c>
      <c r="O1778" s="981">
        <f t="shared" si="83"/>
        <v>20990900</v>
      </c>
      <c r="P1778" s="667"/>
      <c r="Q1778" s="667"/>
      <c r="R1778" s="667"/>
      <c r="S1778" s="667"/>
      <c r="T1778" s="667"/>
      <c r="U1778" s="667"/>
      <c r="V1778" s="667"/>
      <c r="W1778" s="667"/>
      <c r="X1778" s="667"/>
      <c r="Y1778" s="667"/>
      <c r="Z1778" s="667"/>
      <c r="AA1778" s="667"/>
      <c r="AB1778" s="667"/>
      <c r="AC1778" s="667"/>
      <c r="AD1778" s="667"/>
      <c r="AE1778" s="667"/>
      <c r="AF1778" s="667"/>
      <c r="AG1778" s="667"/>
      <c r="AH1778" s="667"/>
      <c r="AI1778" s="667"/>
      <c r="AJ1778" s="667"/>
    </row>
    <row r="1779" spans="1:162" s="668" customFormat="1" ht="24" customHeight="1">
      <c r="A1779" s="386"/>
      <c r="B1779" s="386"/>
      <c r="C1779" s="387" t="s">
        <v>592</v>
      </c>
      <c r="D1779" s="398" t="s">
        <v>1887</v>
      </c>
      <c r="E1779" s="381">
        <v>8446000</v>
      </c>
      <c r="F1779" s="381">
        <v>0</v>
      </c>
      <c r="G1779" s="417">
        <v>8446000</v>
      </c>
      <c r="H1779" s="667"/>
      <c r="I1779" s="708"/>
      <c r="J1779" s="708"/>
      <c r="K1779" s="709" t="s">
        <v>592</v>
      </c>
      <c r="L1779" s="595" t="s">
        <v>4476</v>
      </c>
      <c r="M1779" s="981">
        <f t="shared" si="81"/>
        <v>8446000</v>
      </c>
      <c r="N1779" s="981">
        <f t="shared" si="82"/>
        <v>0</v>
      </c>
      <c r="O1779" s="981">
        <f t="shared" si="83"/>
        <v>8446000</v>
      </c>
      <c r="P1779" s="667"/>
      <c r="Q1779" s="667"/>
      <c r="R1779" s="667"/>
      <c r="S1779" s="667"/>
      <c r="T1779" s="667"/>
      <c r="U1779" s="667"/>
      <c r="V1779" s="667"/>
      <c r="W1779" s="667"/>
      <c r="X1779" s="667"/>
      <c r="Y1779" s="667"/>
      <c r="Z1779" s="667"/>
      <c r="AA1779" s="667"/>
      <c r="AB1779" s="667"/>
      <c r="AC1779" s="667"/>
      <c r="AD1779" s="667"/>
      <c r="AE1779" s="667"/>
      <c r="AF1779" s="667"/>
      <c r="AG1779" s="667"/>
      <c r="AH1779" s="667"/>
      <c r="AI1779" s="667"/>
      <c r="AJ1779" s="667"/>
    </row>
    <row r="1780" spans="1:162" s="668" customFormat="1" ht="24" customHeight="1">
      <c r="A1780" s="386"/>
      <c r="B1780" s="386"/>
      <c r="C1780" s="387" t="s">
        <v>595</v>
      </c>
      <c r="D1780" s="398" t="s">
        <v>1888</v>
      </c>
      <c r="E1780" s="381">
        <v>6415500</v>
      </c>
      <c r="F1780" s="381">
        <v>0</v>
      </c>
      <c r="G1780" s="417">
        <v>6415500</v>
      </c>
      <c r="H1780" s="667"/>
      <c r="I1780" s="708"/>
      <c r="J1780" s="708"/>
      <c r="K1780" s="709" t="s">
        <v>595</v>
      </c>
      <c r="L1780" s="595" t="s">
        <v>4477</v>
      </c>
      <c r="M1780" s="981">
        <f t="shared" si="81"/>
        <v>6415500</v>
      </c>
      <c r="N1780" s="981">
        <f t="shared" si="82"/>
        <v>0</v>
      </c>
      <c r="O1780" s="981">
        <f t="shared" si="83"/>
        <v>6415500</v>
      </c>
      <c r="P1780" s="667"/>
      <c r="Q1780" s="667"/>
      <c r="R1780" s="667"/>
      <c r="S1780" s="667"/>
      <c r="T1780" s="667"/>
      <c r="U1780" s="667"/>
      <c r="V1780" s="667"/>
      <c r="W1780" s="667"/>
      <c r="X1780" s="667"/>
      <c r="Y1780" s="667"/>
      <c r="Z1780" s="667"/>
      <c r="AA1780" s="667"/>
      <c r="AB1780" s="667"/>
      <c r="AC1780" s="667"/>
      <c r="AD1780" s="667"/>
      <c r="AE1780" s="667"/>
      <c r="AF1780" s="667"/>
      <c r="AG1780" s="667"/>
      <c r="AH1780" s="667"/>
      <c r="AI1780" s="667"/>
      <c r="AJ1780" s="667"/>
    </row>
    <row r="1781" spans="1:162" s="672" customFormat="1" ht="24" customHeight="1">
      <c r="A1781" s="386"/>
      <c r="B1781" s="386"/>
      <c r="C1781" s="387" t="s">
        <v>599</v>
      </c>
      <c r="D1781" s="398" t="s">
        <v>745</v>
      </c>
      <c r="E1781" s="381">
        <v>6129400</v>
      </c>
      <c r="F1781" s="381">
        <v>0</v>
      </c>
      <c r="G1781" s="419">
        <v>6129400</v>
      </c>
      <c r="H1781" s="667"/>
      <c r="I1781" s="708"/>
      <c r="J1781" s="708"/>
      <c r="K1781" s="709" t="s">
        <v>599</v>
      </c>
      <c r="L1781" s="595" t="s">
        <v>3427</v>
      </c>
      <c r="M1781" s="981">
        <f t="shared" si="81"/>
        <v>6129400</v>
      </c>
      <c r="N1781" s="981">
        <f t="shared" si="82"/>
        <v>0</v>
      </c>
      <c r="O1781" s="981">
        <f t="shared" si="83"/>
        <v>6129400</v>
      </c>
      <c r="P1781" s="667"/>
      <c r="Q1781" s="667"/>
      <c r="R1781" s="667"/>
      <c r="S1781" s="667"/>
      <c r="T1781" s="667"/>
      <c r="U1781" s="667"/>
      <c r="V1781" s="667"/>
      <c r="W1781" s="667"/>
      <c r="X1781" s="667"/>
      <c r="Y1781" s="667"/>
      <c r="Z1781" s="667"/>
      <c r="AA1781" s="667"/>
      <c r="AB1781" s="667"/>
      <c r="AC1781" s="667"/>
      <c r="AD1781" s="667"/>
      <c r="AE1781" s="667"/>
      <c r="AF1781" s="667"/>
      <c r="AG1781" s="667"/>
      <c r="AH1781" s="667"/>
      <c r="AI1781" s="667"/>
      <c r="AJ1781" s="667"/>
      <c r="AK1781" s="668"/>
      <c r="AL1781" s="668"/>
      <c r="AM1781" s="668"/>
      <c r="AN1781" s="668"/>
      <c r="AO1781" s="668"/>
      <c r="AP1781" s="668"/>
      <c r="AQ1781" s="668"/>
      <c r="AR1781" s="668"/>
      <c r="AS1781" s="668"/>
      <c r="AT1781" s="668"/>
      <c r="AU1781" s="668"/>
      <c r="AV1781" s="668"/>
      <c r="AW1781" s="668"/>
      <c r="AX1781" s="668"/>
      <c r="AY1781" s="668"/>
      <c r="AZ1781" s="668"/>
      <c r="BA1781" s="668"/>
      <c r="BB1781" s="668"/>
      <c r="BC1781" s="668"/>
      <c r="BD1781" s="668"/>
      <c r="BE1781" s="668"/>
      <c r="BF1781" s="668"/>
      <c r="BG1781" s="668"/>
      <c r="BH1781" s="668"/>
      <c r="BI1781" s="668"/>
      <c r="BJ1781" s="668"/>
      <c r="BK1781" s="668"/>
      <c r="BL1781" s="668"/>
      <c r="BM1781" s="668"/>
      <c r="BN1781" s="668"/>
      <c r="BO1781" s="668"/>
      <c r="BP1781" s="668"/>
      <c r="BQ1781" s="668"/>
      <c r="BR1781" s="668"/>
      <c r="BS1781" s="668"/>
      <c r="BT1781" s="668"/>
      <c r="BU1781" s="668"/>
      <c r="BV1781" s="668"/>
      <c r="BW1781" s="668"/>
      <c r="BX1781" s="668"/>
      <c r="BY1781" s="668"/>
      <c r="BZ1781" s="668"/>
      <c r="CA1781" s="668"/>
      <c r="CB1781" s="668"/>
      <c r="CC1781" s="668"/>
      <c r="CD1781" s="668"/>
      <c r="CE1781" s="668"/>
      <c r="CF1781" s="668"/>
      <c r="CG1781" s="668"/>
      <c r="CH1781" s="668"/>
      <c r="CI1781" s="668"/>
      <c r="CJ1781" s="668"/>
      <c r="CK1781" s="668"/>
      <c r="CL1781" s="668"/>
      <c r="CM1781" s="668"/>
      <c r="CN1781" s="668"/>
      <c r="CO1781" s="668"/>
      <c r="CP1781" s="668"/>
      <c r="CQ1781" s="668"/>
      <c r="CR1781" s="668"/>
      <c r="CS1781" s="668"/>
      <c r="CT1781" s="668"/>
      <c r="CU1781" s="668"/>
      <c r="CV1781" s="668"/>
      <c r="CW1781" s="668"/>
      <c r="CX1781" s="668"/>
      <c r="CY1781" s="668"/>
      <c r="CZ1781" s="668"/>
      <c r="DA1781" s="668"/>
      <c r="DB1781" s="668"/>
      <c r="DC1781" s="668"/>
      <c r="DD1781" s="668"/>
      <c r="DE1781" s="668"/>
      <c r="DF1781" s="668"/>
      <c r="DG1781" s="668"/>
      <c r="DH1781" s="668"/>
      <c r="DI1781" s="668"/>
      <c r="DJ1781" s="668"/>
      <c r="DK1781" s="668"/>
      <c r="DL1781" s="668"/>
      <c r="DM1781" s="668"/>
      <c r="DN1781" s="668"/>
      <c r="DO1781" s="668"/>
      <c r="DP1781" s="668"/>
      <c r="DQ1781" s="668"/>
      <c r="DR1781" s="668"/>
      <c r="DS1781" s="668"/>
      <c r="DT1781" s="668"/>
      <c r="DU1781" s="668"/>
      <c r="DV1781" s="668"/>
      <c r="DW1781" s="668"/>
      <c r="DX1781" s="668"/>
      <c r="DY1781" s="668"/>
      <c r="DZ1781" s="668"/>
      <c r="EA1781" s="668"/>
      <c r="EB1781" s="668"/>
      <c r="EC1781" s="668"/>
      <c r="ED1781" s="668"/>
      <c r="EE1781" s="668"/>
      <c r="EF1781" s="668"/>
      <c r="EG1781" s="668"/>
      <c r="EH1781" s="668"/>
      <c r="EI1781" s="668"/>
      <c r="EJ1781" s="668"/>
      <c r="EK1781" s="668"/>
      <c r="EL1781" s="668"/>
      <c r="EM1781" s="668"/>
      <c r="EN1781" s="668"/>
      <c r="EO1781" s="668"/>
      <c r="EP1781" s="668"/>
      <c r="EQ1781" s="668"/>
      <c r="ER1781" s="668"/>
      <c r="ES1781" s="668"/>
      <c r="ET1781" s="668"/>
      <c r="EU1781" s="668"/>
      <c r="EV1781" s="668"/>
      <c r="EW1781" s="668"/>
      <c r="EX1781" s="668"/>
      <c r="EY1781" s="668"/>
      <c r="EZ1781" s="668"/>
      <c r="FA1781" s="668"/>
      <c r="FB1781" s="668"/>
      <c r="FC1781" s="668"/>
      <c r="FD1781" s="668"/>
      <c r="FE1781" s="668"/>
      <c r="FF1781" s="668"/>
    </row>
    <row r="1782" spans="1:162" s="678" customFormat="1" ht="24" customHeight="1" thickBot="1">
      <c r="A1782" s="610" t="s">
        <v>1889</v>
      </c>
      <c r="B1782" s="610"/>
      <c r="C1782" s="611"/>
      <c r="D1782" s="612" t="s">
        <v>1890</v>
      </c>
      <c r="E1782" s="613">
        <v>52468070</v>
      </c>
      <c r="F1782" s="613">
        <v>0</v>
      </c>
      <c r="G1782" s="439">
        <v>52468070</v>
      </c>
      <c r="H1782" s="667"/>
      <c r="I1782" s="716" t="s">
        <v>1889</v>
      </c>
      <c r="J1782" s="716"/>
      <c r="K1782" s="717"/>
      <c r="L1782" s="614" t="s">
        <v>4478</v>
      </c>
      <c r="M1782" s="980">
        <f t="shared" si="81"/>
        <v>52468070</v>
      </c>
      <c r="N1782" s="980">
        <f t="shared" si="82"/>
        <v>0</v>
      </c>
      <c r="O1782" s="980">
        <f t="shared" si="83"/>
        <v>52468070</v>
      </c>
      <c r="P1782" s="667"/>
      <c r="Q1782" s="667"/>
      <c r="R1782" s="667"/>
      <c r="S1782" s="667"/>
      <c r="T1782" s="667"/>
      <c r="U1782" s="667"/>
      <c r="V1782" s="667"/>
      <c r="W1782" s="667"/>
      <c r="X1782" s="667"/>
      <c r="Y1782" s="667"/>
      <c r="Z1782" s="667"/>
      <c r="AA1782" s="667"/>
      <c r="AB1782" s="667"/>
      <c r="AC1782" s="667"/>
      <c r="AD1782" s="667"/>
      <c r="AE1782" s="667"/>
      <c r="AF1782" s="667"/>
      <c r="AG1782" s="667"/>
      <c r="AH1782" s="667"/>
      <c r="AI1782" s="667"/>
      <c r="AJ1782" s="667"/>
      <c r="AK1782" s="668"/>
      <c r="AL1782" s="668"/>
      <c r="AM1782" s="668"/>
      <c r="AN1782" s="668"/>
      <c r="AO1782" s="668"/>
      <c r="AP1782" s="668"/>
      <c r="AQ1782" s="668"/>
      <c r="AR1782" s="668"/>
      <c r="AS1782" s="668"/>
      <c r="AT1782" s="668"/>
      <c r="AU1782" s="668"/>
      <c r="AV1782" s="668"/>
      <c r="AW1782" s="668"/>
      <c r="AX1782" s="668"/>
      <c r="AY1782" s="668"/>
      <c r="AZ1782" s="668"/>
      <c r="BA1782" s="668"/>
      <c r="BB1782" s="668"/>
      <c r="BC1782" s="668"/>
      <c r="BD1782" s="668"/>
      <c r="BE1782" s="668"/>
      <c r="BF1782" s="668"/>
      <c r="BG1782" s="668"/>
      <c r="BH1782" s="668"/>
      <c r="BI1782" s="668"/>
      <c r="BJ1782" s="668"/>
      <c r="BK1782" s="668"/>
      <c r="BL1782" s="668"/>
      <c r="BM1782" s="668"/>
      <c r="BN1782" s="668"/>
      <c r="BO1782" s="668"/>
      <c r="BP1782" s="668"/>
      <c r="BQ1782" s="668"/>
      <c r="BR1782" s="668"/>
      <c r="BS1782" s="668"/>
      <c r="BT1782" s="668"/>
      <c r="BU1782" s="668"/>
      <c r="BV1782" s="668"/>
      <c r="BW1782" s="668"/>
      <c r="BX1782" s="668"/>
      <c r="BY1782" s="668"/>
      <c r="BZ1782" s="668"/>
      <c r="CA1782" s="668"/>
      <c r="CB1782" s="668"/>
      <c r="CC1782" s="668"/>
      <c r="CD1782" s="668"/>
      <c r="CE1782" s="668"/>
      <c r="CF1782" s="668"/>
      <c r="CG1782" s="668"/>
      <c r="CH1782" s="668"/>
      <c r="CI1782" s="668"/>
      <c r="CJ1782" s="668"/>
      <c r="CK1782" s="668"/>
      <c r="CL1782" s="668"/>
      <c r="CM1782" s="668"/>
      <c r="CN1782" s="668"/>
      <c r="CO1782" s="668"/>
      <c r="CP1782" s="668"/>
      <c r="CQ1782" s="668"/>
      <c r="CR1782" s="668"/>
      <c r="CS1782" s="668"/>
      <c r="CT1782" s="668"/>
      <c r="CU1782" s="668"/>
      <c r="CV1782" s="668"/>
      <c r="CW1782" s="668"/>
      <c r="CX1782" s="668"/>
      <c r="CY1782" s="668"/>
      <c r="CZ1782" s="668"/>
      <c r="DA1782" s="668"/>
      <c r="DB1782" s="668"/>
      <c r="DC1782" s="668"/>
      <c r="DD1782" s="668"/>
      <c r="DE1782" s="668"/>
      <c r="DF1782" s="668"/>
      <c r="DG1782" s="668"/>
      <c r="DH1782" s="668"/>
      <c r="DI1782" s="668"/>
      <c r="DJ1782" s="668"/>
      <c r="DK1782" s="668"/>
      <c r="DL1782" s="668"/>
      <c r="DM1782" s="668"/>
      <c r="DN1782" s="668"/>
      <c r="DO1782" s="668"/>
      <c r="DP1782" s="668"/>
      <c r="DQ1782" s="668"/>
      <c r="DR1782" s="668"/>
      <c r="DS1782" s="668"/>
      <c r="DT1782" s="668"/>
      <c r="DU1782" s="668"/>
      <c r="DV1782" s="668"/>
      <c r="DW1782" s="668"/>
      <c r="DX1782" s="668"/>
      <c r="DY1782" s="668"/>
      <c r="DZ1782" s="668"/>
      <c r="EA1782" s="668"/>
      <c r="EB1782" s="668"/>
      <c r="EC1782" s="668"/>
      <c r="ED1782" s="668"/>
      <c r="EE1782" s="668"/>
      <c r="EF1782" s="668"/>
      <c r="EG1782" s="668"/>
      <c r="EH1782" s="668"/>
      <c r="EI1782" s="668"/>
      <c r="EJ1782" s="668"/>
      <c r="EK1782" s="668"/>
      <c r="EL1782" s="668"/>
      <c r="EM1782" s="668"/>
      <c r="EN1782" s="668"/>
      <c r="EO1782" s="668"/>
      <c r="EP1782" s="668"/>
      <c r="EQ1782" s="668"/>
      <c r="ER1782" s="668"/>
      <c r="ES1782" s="668"/>
      <c r="ET1782" s="668"/>
      <c r="EU1782" s="668"/>
      <c r="EV1782" s="668"/>
      <c r="EW1782" s="668"/>
      <c r="EX1782" s="668"/>
      <c r="EY1782" s="668"/>
      <c r="EZ1782" s="668"/>
      <c r="FA1782" s="668"/>
      <c r="FB1782" s="668"/>
      <c r="FC1782" s="668"/>
      <c r="FD1782" s="668"/>
      <c r="FE1782" s="668"/>
      <c r="FF1782" s="668"/>
    </row>
    <row r="1783" spans="1:162" s="668" customFormat="1" ht="24" customHeight="1" thickTop="1">
      <c r="A1783" s="396"/>
      <c r="B1783" s="396" t="s">
        <v>592</v>
      </c>
      <c r="C1783" s="397"/>
      <c r="D1783" s="400" t="s">
        <v>593</v>
      </c>
      <c r="E1783" s="392">
        <v>25405170</v>
      </c>
      <c r="F1783" s="392">
        <v>0</v>
      </c>
      <c r="G1783" s="417">
        <v>25405170</v>
      </c>
      <c r="H1783" s="667"/>
      <c r="I1783" s="712"/>
      <c r="J1783" s="712" t="s">
        <v>592</v>
      </c>
      <c r="K1783" s="713"/>
      <c r="L1783" s="597" t="s">
        <v>3339</v>
      </c>
      <c r="M1783" s="981">
        <f t="shared" si="81"/>
        <v>25405170</v>
      </c>
      <c r="N1783" s="981">
        <f t="shared" si="82"/>
        <v>0</v>
      </c>
      <c r="O1783" s="981">
        <f t="shared" si="83"/>
        <v>25405170</v>
      </c>
      <c r="P1783" s="667"/>
      <c r="Q1783" s="667"/>
      <c r="R1783" s="667"/>
      <c r="S1783" s="667"/>
      <c r="T1783" s="667"/>
      <c r="U1783" s="667"/>
      <c r="V1783" s="667"/>
      <c r="W1783" s="667"/>
      <c r="X1783" s="667"/>
      <c r="Y1783" s="667"/>
      <c r="Z1783" s="667"/>
      <c r="AA1783" s="667"/>
      <c r="AB1783" s="667"/>
      <c r="AC1783" s="667"/>
      <c r="AD1783" s="667"/>
      <c r="AE1783" s="667"/>
      <c r="AF1783" s="667"/>
      <c r="AG1783" s="667"/>
      <c r="AH1783" s="667"/>
      <c r="AI1783" s="667"/>
      <c r="AJ1783" s="667"/>
    </row>
    <row r="1784" spans="1:162" s="668" customFormat="1" ht="24" customHeight="1">
      <c r="A1784" s="386"/>
      <c r="B1784" s="386"/>
      <c r="C1784" s="387" t="s">
        <v>592</v>
      </c>
      <c r="D1784" s="398" t="s">
        <v>594</v>
      </c>
      <c r="E1784" s="381">
        <v>25405170</v>
      </c>
      <c r="F1784" s="381">
        <v>0</v>
      </c>
      <c r="G1784" s="417">
        <v>25405170</v>
      </c>
      <c r="H1784" s="667"/>
      <c r="I1784" s="708"/>
      <c r="J1784" s="708"/>
      <c r="K1784" s="709" t="s">
        <v>592</v>
      </c>
      <c r="L1784" s="595" t="s">
        <v>3327</v>
      </c>
      <c r="M1784" s="981">
        <f t="shared" si="81"/>
        <v>25405170</v>
      </c>
      <c r="N1784" s="981">
        <f t="shared" si="82"/>
        <v>0</v>
      </c>
      <c r="O1784" s="981">
        <f t="shared" si="83"/>
        <v>25405170</v>
      </c>
      <c r="P1784" s="667"/>
      <c r="Q1784" s="667"/>
      <c r="R1784" s="667"/>
      <c r="S1784" s="667"/>
      <c r="T1784" s="667"/>
      <c r="U1784" s="667"/>
      <c r="V1784" s="667"/>
      <c r="W1784" s="667"/>
      <c r="X1784" s="667"/>
      <c r="Y1784" s="667"/>
      <c r="Z1784" s="667"/>
      <c r="AA1784" s="667"/>
      <c r="AB1784" s="667"/>
      <c r="AC1784" s="667"/>
      <c r="AD1784" s="667"/>
      <c r="AE1784" s="667"/>
      <c r="AF1784" s="667"/>
      <c r="AG1784" s="667"/>
      <c r="AH1784" s="667"/>
      <c r="AI1784" s="667"/>
      <c r="AJ1784" s="667"/>
    </row>
    <row r="1785" spans="1:162" s="668" customFormat="1" ht="24" customHeight="1">
      <c r="A1785" s="386"/>
      <c r="B1785" s="386" t="s">
        <v>595</v>
      </c>
      <c r="C1785" s="387"/>
      <c r="D1785" s="554" t="s">
        <v>1891</v>
      </c>
      <c r="E1785" s="381">
        <v>10727270</v>
      </c>
      <c r="F1785" s="381">
        <v>0</v>
      </c>
      <c r="G1785" s="417">
        <v>10727270</v>
      </c>
      <c r="H1785" s="667"/>
      <c r="I1785" s="708"/>
      <c r="J1785" s="708" t="s">
        <v>595</v>
      </c>
      <c r="K1785" s="709"/>
      <c r="L1785" s="595" t="s">
        <v>4479</v>
      </c>
      <c r="M1785" s="981">
        <f t="shared" si="81"/>
        <v>10727270</v>
      </c>
      <c r="N1785" s="981">
        <f t="shared" si="82"/>
        <v>0</v>
      </c>
      <c r="O1785" s="981">
        <f t="shared" si="83"/>
        <v>10727270</v>
      </c>
      <c r="P1785" s="667"/>
      <c r="Q1785" s="667"/>
      <c r="R1785" s="667"/>
      <c r="S1785" s="667"/>
      <c r="T1785" s="667"/>
      <c r="U1785" s="667"/>
      <c r="V1785" s="667"/>
      <c r="W1785" s="667"/>
      <c r="X1785" s="667"/>
      <c r="Y1785" s="667"/>
      <c r="Z1785" s="667"/>
      <c r="AA1785" s="667"/>
      <c r="AB1785" s="667"/>
      <c r="AC1785" s="667"/>
      <c r="AD1785" s="667"/>
      <c r="AE1785" s="667"/>
      <c r="AF1785" s="667"/>
      <c r="AG1785" s="667"/>
      <c r="AH1785" s="667"/>
      <c r="AI1785" s="667"/>
      <c r="AJ1785" s="667"/>
    </row>
    <row r="1786" spans="1:162" s="668" customFormat="1" ht="24" customHeight="1">
      <c r="A1786" s="386"/>
      <c r="B1786" s="386"/>
      <c r="C1786" s="387" t="s">
        <v>592</v>
      </c>
      <c r="D1786" s="554" t="s">
        <v>1892</v>
      </c>
      <c r="E1786" s="381">
        <v>6264270</v>
      </c>
      <c r="F1786" s="381">
        <v>0</v>
      </c>
      <c r="G1786" s="417">
        <v>6264270</v>
      </c>
      <c r="H1786" s="667"/>
      <c r="I1786" s="708"/>
      <c r="J1786" s="708"/>
      <c r="K1786" s="709" t="s">
        <v>592</v>
      </c>
      <c r="L1786" s="595" t="s">
        <v>4480</v>
      </c>
      <c r="M1786" s="981">
        <f t="shared" si="81"/>
        <v>6264270</v>
      </c>
      <c r="N1786" s="981">
        <f t="shared" si="82"/>
        <v>0</v>
      </c>
      <c r="O1786" s="981">
        <f t="shared" si="83"/>
        <v>6264270</v>
      </c>
      <c r="P1786" s="667"/>
      <c r="Q1786" s="667"/>
      <c r="R1786" s="667"/>
      <c r="S1786" s="667"/>
      <c r="T1786" s="667"/>
      <c r="U1786" s="667"/>
      <c r="V1786" s="667"/>
      <c r="W1786" s="667"/>
      <c r="X1786" s="667"/>
      <c r="Y1786" s="667"/>
      <c r="Z1786" s="667"/>
      <c r="AA1786" s="667"/>
      <c r="AB1786" s="667"/>
      <c r="AC1786" s="667"/>
      <c r="AD1786" s="667"/>
      <c r="AE1786" s="667"/>
      <c r="AF1786" s="667"/>
      <c r="AG1786" s="667"/>
      <c r="AH1786" s="667"/>
      <c r="AI1786" s="667"/>
      <c r="AJ1786" s="667"/>
    </row>
    <row r="1787" spans="1:162" s="668" customFormat="1" ht="24" customHeight="1">
      <c r="A1787" s="386"/>
      <c r="B1787" s="386"/>
      <c r="C1787" s="387" t="s">
        <v>595</v>
      </c>
      <c r="D1787" s="398" t="s">
        <v>1893</v>
      </c>
      <c r="E1787" s="381">
        <v>4463000</v>
      </c>
      <c r="F1787" s="381">
        <v>0</v>
      </c>
      <c r="G1787" s="417">
        <v>4463000</v>
      </c>
      <c r="H1787" s="667"/>
      <c r="I1787" s="708"/>
      <c r="J1787" s="708"/>
      <c r="K1787" s="709" t="s">
        <v>595</v>
      </c>
      <c r="L1787" s="595" t="s">
        <v>4481</v>
      </c>
      <c r="M1787" s="981">
        <f t="shared" si="81"/>
        <v>4463000</v>
      </c>
      <c r="N1787" s="981">
        <f t="shared" si="82"/>
        <v>0</v>
      </c>
      <c r="O1787" s="981">
        <f t="shared" si="83"/>
        <v>4463000</v>
      </c>
      <c r="P1787" s="667"/>
      <c r="Q1787" s="667"/>
      <c r="R1787" s="667"/>
      <c r="S1787" s="667"/>
      <c r="T1787" s="667"/>
      <c r="U1787" s="667"/>
      <c r="V1787" s="667"/>
      <c r="W1787" s="667"/>
      <c r="X1787" s="667"/>
      <c r="Y1787" s="667"/>
      <c r="Z1787" s="667"/>
      <c r="AA1787" s="667"/>
      <c r="AB1787" s="667"/>
      <c r="AC1787" s="667"/>
      <c r="AD1787" s="667"/>
      <c r="AE1787" s="667"/>
      <c r="AF1787" s="667"/>
      <c r="AG1787" s="667"/>
      <c r="AH1787" s="667"/>
      <c r="AI1787" s="667"/>
      <c r="AJ1787" s="667"/>
    </row>
    <row r="1788" spans="1:162" s="668" customFormat="1" ht="24" customHeight="1">
      <c r="A1788" s="386"/>
      <c r="B1788" s="386" t="s">
        <v>599</v>
      </c>
      <c r="C1788" s="387"/>
      <c r="D1788" s="398" t="s">
        <v>1894</v>
      </c>
      <c r="E1788" s="381">
        <v>13009630</v>
      </c>
      <c r="F1788" s="381">
        <v>0</v>
      </c>
      <c r="G1788" s="417">
        <v>13009630</v>
      </c>
      <c r="H1788" s="667"/>
      <c r="I1788" s="708"/>
      <c r="J1788" s="708" t="s">
        <v>599</v>
      </c>
      <c r="K1788" s="709"/>
      <c r="L1788" s="595" t="s">
        <v>4482</v>
      </c>
      <c r="M1788" s="981">
        <f t="shared" si="81"/>
        <v>13009630</v>
      </c>
      <c r="N1788" s="981">
        <f t="shared" si="82"/>
        <v>0</v>
      </c>
      <c r="O1788" s="981">
        <f t="shared" si="83"/>
        <v>13009630</v>
      </c>
      <c r="P1788" s="667"/>
      <c r="Q1788" s="667"/>
      <c r="R1788" s="667"/>
      <c r="S1788" s="667"/>
      <c r="T1788" s="667"/>
      <c r="U1788" s="667"/>
      <c r="V1788" s="667"/>
      <c r="W1788" s="667"/>
      <c r="X1788" s="667"/>
      <c r="Y1788" s="667"/>
      <c r="Z1788" s="667"/>
      <c r="AA1788" s="667"/>
      <c r="AB1788" s="667"/>
      <c r="AC1788" s="667"/>
      <c r="AD1788" s="667"/>
      <c r="AE1788" s="667"/>
      <c r="AF1788" s="667"/>
      <c r="AG1788" s="667"/>
      <c r="AH1788" s="667"/>
      <c r="AI1788" s="667"/>
      <c r="AJ1788" s="667"/>
    </row>
    <row r="1789" spans="1:162" s="668" customFormat="1" ht="24" customHeight="1">
      <c r="A1789" s="386"/>
      <c r="B1789" s="386"/>
      <c r="C1789" s="387" t="s">
        <v>592</v>
      </c>
      <c r="D1789" s="398" t="s">
        <v>1895</v>
      </c>
      <c r="E1789" s="381">
        <v>8596440</v>
      </c>
      <c r="F1789" s="381">
        <v>0</v>
      </c>
      <c r="G1789" s="417">
        <v>8596440</v>
      </c>
      <c r="H1789" s="667"/>
      <c r="I1789" s="708"/>
      <c r="J1789" s="708"/>
      <c r="K1789" s="709" t="s">
        <v>592</v>
      </c>
      <c r="L1789" s="595" t="s">
        <v>4483</v>
      </c>
      <c r="M1789" s="981">
        <f t="shared" si="81"/>
        <v>8596440</v>
      </c>
      <c r="N1789" s="981">
        <f t="shared" si="82"/>
        <v>0</v>
      </c>
      <c r="O1789" s="981">
        <f t="shared" si="83"/>
        <v>8596440</v>
      </c>
      <c r="P1789" s="667"/>
      <c r="Q1789" s="667"/>
      <c r="R1789" s="667"/>
      <c r="S1789" s="667"/>
      <c r="T1789" s="667"/>
      <c r="U1789" s="667"/>
      <c r="V1789" s="667"/>
      <c r="W1789" s="667"/>
      <c r="X1789" s="667"/>
      <c r="Y1789" s="667"/>
      <c r="Z1789" s="667"/>
      <c r="AA1789" s="667"/>
      <c r="AB1789" s="667"/>
      <c r="AC1789" s="667"/>
      <c r="AD1789" s="667"/>
      <c r="AE1789" s="667"/>
      <c r="AF1789" s="667"/>
      <c r="AG1789" s="667"/>
      <c r="AH1789" s="667"/>
      <c r="AI1789" s="667"/>
      <c r="AJ1789" s="667"/>
    </row>
    <row r="1790" spans="1:162" s="668" customFormat="1" ht="24" customHeight="1">
      <c r="A1790" s="386"/>
      <c r="B1790" s="386"/>
      <c r="C1790" s="387" t="s">
        <v>595</v>
      </c>
      <c r="D1790" s="398" t="s">
        <v>1896</v>
      </c>
      <c r="E1790" s="381">
        <v>3740450</v>
      </c>
      <c r="F1790" s="381">
        <v>0</v>
      </c>
      <c r="G1790" s="417">
        <v>3740450</v>
      </c>
      <c r="H1790" s="667"/>
      <c r="I1790" s="708"/>
      <c r="J1790" s="708"/>
      <c r="K1790" s="709" t="s">
        <v>595</v>
      </c>
      <c r="L1790" s="595" t="s">
        <v>4484</v>
      </c>
      <c r="M1790" s="981">
        <f t="shared" si="81"/>
        <v>3740450</v>
      </c>
      <c r="N1790" s="981">
        <f t="shared" si="82"/>
        <v>0</v>
      </c>
      <c r="O1790" s="981">
        <f t="shared" si="83"/>
        <v>3740450</v>
      </c>
      <c r="P1790" s="667"/>
      <c r="Q1790" s="667"/>
      <c r="R1790" s="667"/>
      <c r="S1790" s="667"/>
      <c r="T1790" s="667"/>
      <c r="U1790" s="667"/>
      <c r="V1790" s="667"/>
      <c r="W1790" s="667"/>
      <c r="X1790" s="667"/>
      <c r="Y1790" s="667"/>
      <c r="Z1790" s="667"/>
      <c r="AA1790" s="667"/>
      <c r="AB1790" s="667"/>
      <c r="AC1790" s="667"/>
      <c r="AD1790" s="667"/>
      <c r="AE1790" s="667"/>
      <c r="AF1790" s="667"/>
      <c r="AG1790" s="667"/>
      <c r="AH1790" s="667"/>
      <c r="AI1790" s="667"/>
      <c r="AJ1790" s="667"/>
    </row>
    <row r="1791" spans="1:162" s="668" customFormat="1" ht="24" customHeight="1">
      <c r="A1791" s="386"/>
      <c r="B1791" s="386"/>
      <c r="C1791" s="387" t="s">
        <v>599</v>
      </c>
      <c r="D1791" s="398" t="s">
        <v>1897</v>
      </c>
      <c r="E1791" s="381">
        <v>672740</v>
      </c>
      <c r="F1791" s="381">
        <v>0</v>
      </c>
      <c r="G1791" s="417">
        <v>672740</v>
      </c>
      <c r="H1791" s="667"/>
      <c r="I1791" s="708"/>
      <c r="J1791" s="708"/>
      <c r="K1791" s="709" t="s">
        <v>599</v>
      </c>
      <c r="L1791" s="595" t="s">
        <v>4485</v>
      </c>
      <c r="M1791" s="981">
        <f t="shared" si="81"/>
        <v>672740</v>
      </c>
      <c r="N1791" s="981">
        <f t="shared" si="82"/>
        <v>0</v>
      </c>
      <c r="O1791" s="981">
        <f t="shared" si="83"/>
        <v>672740</v>
      </c>
      <c r="P1791" s="667"/>
      <c r="Q1791" s="667"/>
      <c r="R1791" s="667"/>
      <c r="S1791" s="667"/>
      <c r="T1791" s="667"/>
      <c r="U1791" s="667"/>
      <c r="V1791" s="667"/>
      <c r="W1791" s="667"/>
      <c r="X1791" s="667"/>
      <c r="Y1791" s="667"/>
      <c r="Z1791" s="667"/>
      <c r="AA1791" s="667"/>
      <c r="AB1791" s="667"/>
      <c r="AC1791" s="667"/>
      <c r="AD1791" s="667"/>
      <c r="AE1791" s="667"/>
      <c r="AF1791" s="667"/>
      <c r="AG1791" s="667"/>
      <c r="AH1791" s="667"/>
      <c r="AI1791" s="667"/>
      <c r="AJ1791" s="667"/>
    </row>
    <row r="1792" spans="1:162" s="668" customFormat="1" ht="24" customHeight="1">
      <c r="A1792" s="386"/>
      <c r="B1792" s="386" t="s">
        <v>603</v>
      </c>
      <c r="C1792" s="387"/>
      <c r="D1792" s="554" t="s">
        <v>962</v>
      </c>
      <c r="E1792" s="381">
        <v>3326000</v>
      </c>
      <c r="F1792" s="381">
        <v>0</v>
      </c>
      <c r="G1792" s="417">
        <v>3326000</v>
      </c>
      <c r="H1792" s="667"/>
      <c r="I1792" s="708"/>
      <c r="J1792" s="708" t="s">
        <v>603</v>
      </c>
      <c r="K1792" s="709"/>
      <c r="L1792" s="595" t="s">
        <v>4121</v>
      </c>
      <c r="M1792" s="981">
        <f t="shared" si="81"/>
        <v>3326000</v>
      </c>
      <c r="N1792" s="981">
        <f t="shared" si="82"/>
        <v>0</v>
      </c>
      <c r="O1792" s="981">
        <f t="shared" si="83"/>
        <v>3326000</v>
      </c>
      <c r="P1792" s="667"/>
      <c r="Q1792" s="667"/>
      <c r="R1792" s="667"/>
      <c r="S1792" s="667"/>
      <c r="T1792" s="667"/>
      <c r="U1792" s="667"/>
      <c r="V1792" s="667"/>
      <c r="W1792" s="667"/>
      <c r="X1792" s="667"/>
      <c r="Y1792" s="667"/>
      <c r="Z1792" s="667"/>
      <c r="AA1792" s="667"/>
      <c r="AB1792" s="667"/>
      <c r="AC1792" s="667"/>
      <c r="AD1792" s="667"/>
      <c r="AE1792" s="667"/>
      <c r="AF1792" s="667"/>
      <c r="AG1792" s="667"/>
      <c r="AH1792" s="667"/>
      <c r="AI1792" s="667"/>
      <c r="AJ1792" s="667"/>
    </row>
    <row r="1793" spans="1:162" s="668" customFormat="1" ht="24" customHeight="1">
      <c r="A1793" s="386"/>
      <c r="B1793" s="386"/>
      <c r="C1793" s="387" t="s">
        <v>592</v>
      </c>
      <c r="D1793" s="398" t="s">
        <v>1898</v>
      </c>
      <c r="E1793" s="381">
        <v>2132830</v>
      </c>
      <c r="F1793" s="381">
        <v>0</v>
      </c>
      <c r="G1793" s="417">
        <v>2132830</v>
      </c>
      <c r="H1793" s="667"/>
      <c r="I1793" s="708"/>
      <c r="J1793" s="708"/>
      <c r="K1793" s="709" t="s">
        <v>592</v>
      </c>
      <c r="L1793" s="595" t="s">
        <v>3427</v>
      </c>
      <c r="M1793" s="981">
        <f t="shared" si="81"/>
        <v>2132830</v>
      </c>
      <c r="N1793" s="981">
        <f t="shared" si="82"/>
        <v>0</v>
      </c>
      <c r="O1793" s="981">
        <f t="shared" si="83"/>
        <v>2132830</v>
      </c>
      <c r="P1793" s="667"/>
      <c r="Q1793" s="667"/>
      <c r="R1793" s="667"/>
      <c r="S1793" s="667"/>
      <c r="T1793" s="667"/>
      <c r="U1793" s="667"/>
      <c r="V1793" s="667"/>
      <c r="W1793" s="667"/>
      <c r="X1793" s="667"/>
      <c r="Y1793" s="667"/>
      <c r="Z1793" s="667"/>
      <c r="AA1793" s="667"/>
      <c r="AB1793" s="667"/>
      <c r="AC1793" s="667"/>
      <c r="AD1793" s="667"/>
      <c r="AE1793" s="667"/>
      <c r="AF1793" s="667"/>
      <c r="AG1793" s="667"/>
      <c r="AH1793" s="667"/>
      <c r="AI1793" s="667"/>
      <c r="AJ1793" s="667"/>
    </row>
    <row r="1794" spans="1:162" s="668" customFormat="1" ht="24" customHeight="1">
      <c r="A1794" s="386"/>
      <c r="B1794" s="386"/>
      <c r="C1794" s="387" t="s">
        <v>595</v>
      </c>
      <c r="D1794" s="398" t="s">
        <v>1899</v>
      </c>
      <c r="E1794" s="381">
        <v>1193170</v>
      </c>
      <c r="F1794" s="381">
        <v>0</v>
      </c>
      <c r="G1794" s="417">
        <v>1193170</v>
      </c>
      <c r="H1794" s="667"/>
      <c r="I1794" s="708"/>
      <c r="J1794" s="708"/>
      <c r="K1794" s="709" t="s">
        <v>595</v>
      </c>
      <c r="L1794" s="595" t="s">
        <v>4486</v>
      </c>
      <c r="M1794" s="981">
        <f t="shared" si="81"/>
        <v>1193170</v>
      </c>
      <c r="N1794" s="981">
        <f t="shared" si="82"/>
        <v>0</v>
      </c>
      <c r="O1794" s="981">
        <f t="shared" si="83"/>
        <v>1193170</v>
      </c>
      <c r="P1794" s="667"/>
      <c r="Q1794" s="667"/>
      <c r="R1794" s="667"/>
      <c r="S1794" s="667"/>
      <c r="T1794" s="667"/>
      <c r="U1794" s="667"/>
      <c r="V1794" s="667"/>
      <c r="W1794" s="667"/>
      <c r="X1794" s="667"/>
      <c r="Y1794" s="667"/>
      <c r="Z1794" s="667"/>
      <c r="AA1794" s="667"/>
      <c r="AB1794" s="667"/>
      <c r="AC1794" s="667"/>
      <c r="AD1794" s="667"/>
      <c r="AE1794" s="667"/>
      <c r="AF1794" s="667"/>
      <c r="AG1794" s="667"/>
      <c r="AH1794" s="667"/>
      <c r="AI1794" s="667"/>
      <c r="AJ1794" s="667"/>
    </row>
    <row r="1795" spans="1:162" s="678" customFormat="1" ht="24" customHeight="1" thickBot="1">
      <c r="A1795" s="394" t="s">
        <v>1900</v>
      </c>
      <c r="B1795" s="394"/>
      <c r="C1795" s="395"/>
      <c r="D1795" s="399" t="s">
        <v>1901</v>
      </c>
      <c r="E1795" s="393">
        <v>50639300</v>
      </c>
      <c r="F1795" s="393">
        <v>0</v>
      </c>
      <c r="G1795" s="439">
        <v>50639300</v>
      </c>
      <c r="H1795" s="667"/>
      <c r="I1795" s="710" t="s">
        <v>1900</v>
      </c>
      <c r="J1795" s="710"/>
      <c r="K1795" s="711"/>
      <c r="L1795" s="596" t="s">
        <v>4487</v>
      </c>
      <c r="M1795" s="980">
        <f t="shared" si="81"/>
        <v>50639300</v>
      </c>
      <c r="N1795" s="980">
        <f t="shared" si="82"/>
        <v>0</v>
      </c>
      <c r="O1795" s="980">
        <f t="shared" si="83"/>
        <v>50639300</v>
      </c>
      <c r="P1795" s="667"/>
      <c r="Q1795" s="667"/>
      <c r="R1795" s="667"/>
      <c r="S1795" s="667"/>
      <c r="T1795" s="667"/>
      <c r="U1795" s="667"/>
      <c r="V1795" s="667"/>
      <c r="W1795" s="667"/>
      <c r="X1795" s="667"/>
      <c r="Y1795" s="667"/>
      <c r="Z1795" s="667"/>
      <c r="AA1795" s="667"/>
      <c r="AB1795" s="667"/>
      <c r="AC1795" s="667"/>
      <c r="AD1795" s="667"/>
      <c r="AE1795" s="667"/>
      <c r="AF1795" s="667"/>
      <c r="AG1795" s="667"/>
      <c r="AH1795" s="667"/>
      <c r="AI1795" s="667"/>
      <c r="AJ1795" s="667"/>
      <c r="AK1795" s="668"/>
      <c r="AL1795" s="668"/>
      <c r="AM1795" s="668"/>
      <c r="AN1795" s="668"/>
      <c r="AO1795" s="668"/>
      <c r="AP1795" s="668"/>
      <c r="AQ1795" s="668"/>
      <c r="AR1795" s="668"/>
      <c r="AS1795" s="668"/>
      <c r="AT1795" s="668"/>
      <c r="AU1795" s="668"/>
      <c r="AV1795" s="668"/>
      <c r="AW1795" s="668"/>
      <c r="AX1795" s="668"/>
      <c r="AY1795" s="668"/>
      <c r="AZ1795" s="668"/>
      <c r="BA1795" s="668"/>
      <c r="BB1795" s="668"/>
      <c r="BC1795" s="668"/>
      <c r="BD1795" s="668"/>
      <c r="BE1795" s="668"/>
      <c r="BF1795" s="668"/>
      <c r="BG1795" s="668"/>
      <c r="BH1795" s="668"/>
      <c r="BI1795" s="668"/>
      <c r="BJ1795" s="668"/>
      <c r="BK1795" s="668"/>
      <c r="BL1795" s="668"/>
      <c r="BM1795" s="668"/>
      <c r="BN1795" s="668"/>
      <c r="BO1795" s="668"/>
      <c r="BP1795" s="668"/>
      <c r="BQ1795" s="668"/>
      <c r="BR1795" s="668"/>
      <c r="BS1795" s="668"/>
      <c r="BT1795" s="668"/>
      <c r="BU1795" s="668"/>
      <c r="BV1795" s="668"/>
      <c r="BW1795" s="668"/>
      <c r="BX1795" s="668"/>
      <c r="BY1795" s="668"/>
      <c r="BZ1795" s="668"/>
      <c r="CA1795" s="668"/>
      <c r="CB1795" s="668"/>
      <c r="CC1795" s="668"/>
      <c r="CD1795" s="668"/>
      <c r="CE1795" s="668"/>
      <c r="CF1795" s="668"/>
      <c r="CG1795" s="668"/>
      <c r="CH1795" s="668"/>
      <c r="CI1795" s="668"/>
      <c r="CJ1795" s="668"/>
      <c r="CK1795" s="668"/>
      <c r="CL1795" s="668"/>
      <c r="CM1795" s="668"/>
      <c r="CN1795" s="668"/>
      <c r="CO1795" s="668"/>
      <c r="CP1795" s="668"/>
      <c r="CQ1795" s="668"/>
      <c r="CR1795" s="668"/>
      <c r="CS1795" s="668"/>
      <c r="CT1795" s="668"/>
      <c r="CU1795" s="668"/>
      <c r="CV1795" s="668"/>
      <c r="CW1795" s="668"/>
      <c r="CX1795" s="668"/>
      <c r="CY1795" s="668"/>
      <c r="CZ1795" s="668"/>
      <c r="DA1795" s="668"/>
      <c r="DB1795" s="668"/>
      <c r="DC1795" s="668"/>
      <c r="DD1795" s="668"/>
      <c r="DE1795" s="668"/>
      <c r="DF1795" s="668"/>
      <c r="DG1795" s="668"/>
      <c r="DH1795" s="668"/>
      <c r="DI1795" s="668"/>
      <c r="DJ1795" s="668"/>
      <c r="DK1795" s="668"/>
      <c r="DL1795" s="668"/>
      <c r="DM1795" s="668"/>
      <c r="DN1795" s="668"/>
      <c r="DO1795" s="668"/>
      <c r="DP1795" s="668"/>
      <c r="DQ1795" s="668"/>
      <c r="DR1795" s="668"/>
      <c r="DS1795" s="668"/>
      <c r="DT1795" s="668"/>
      <c r="DU1795" s="668"/>
      <c r="DV1795" s="668"/>
      <c r="DW1795" s="668"/>
      <c r="DX1795" s="668"/>
      <c r="DY1795" s="668"/>
      <c r="DZ1795" s="668"/>
      <c r="EA1795" s="668"/>
      <c r="EB1795" s="668"/>
      <c r="EC1795" s="668"/>
      <c r="ED1795" s="668"/>
      <c r="EE1795" s="668"/>
      <c r="EF1795" s="668"/>
      <c r="EG1795" s="668"/>
      <c r="EH1795" s="668"/>
      <c r="EI1795" s="668"/>
      <c r="EJ1795" s="668"/>
      <c r="EK1795" s="668"/>
      <c r="EL1795" s="668"/>
      <c r="EM1795" s="668"/>
      <c r="EN1795" s="668"/>
      <c r="EO1795" s="668"/>
      <c r="EP1795" s="668"/>
      <c r="EQ1795" s="668"/>
      <c r="ER1795" s="668"/>
      <c r="ES1795" s="668"/>
      <c r="ET1795" s="668"/>
      <c r="EU1795" s="668"/>
      <c r="EV1795" s="668"/>
      <c r="EW1795" s="668"/>
      <c r="EX1795" s="668"/>
      <c r="EY1795" s="668"/>
      <c r="EZ1795" s="668"/>
      <c r="FA1795" s="668"/>
      <c r="FB1795" s="668"/>
      <c r="FC1795" s="668"/>
      <c r="FD1795" s="668"/>
      <c r="FE1795" s="668"/>
      <c r="FF1795" s="668"/>
    </row>
    <row r="1796" spans="1:162" s="740" customFormat="1" ht="24" customHeight="1" thickTop="1">
      <c r="A1796" s="734"/>
      <c r="B1796" s="734" t="s">
        <v>592</v>
      </c>
      <c r="C1796" s="735"/>
      <c r="D1796" s="736" t="s">
        <v>593</v>
      </c>
      <c r="E1796" s="737">
        <v>22506400</v>
      </c>
      <c r="F1796" s="737">
        <v>0</v>
      </c>
      <c r="G1796" s="443">
        <v>22506400</v>
      </c>
      <c r="H1796" s="667"/>
      <c r="I1796" s="738"/>
      <c r="J1796" s="738" t="s">
        <v>592</v>
      </c>
      <c r="K1796" s="739"/>
      <c r="L1796" s="651" t="s">
        <v>3326</v>
      </c>
      <c r="M1796" s="986">
        <f t="shared" si="81"/>
        <v>22506400</v>
      </c>
      <c r="N1796" s="986">
        <f t="shared" si="82"/>
        <v>0</v>
      </c>
      <c r="O1796" s="986">
        <f t="shared" si="83"/>
        <v>22506400</v>
      </c>
      <c r="P1796" s="667"/>
      <c r="Q1796" s="667"/>
      <c r="R1796" s="667"/>
      <c r="S1796" s="667"/>
      <c r="T1796" s="667"/>
      <c r="U1796" s="667"/>
      <c r="V1796" s="667"/>
      <c r="W1796" s="667"/>
      <c r="X1796" s="667"/>
      <c r="Y1796" s="667"/>
      <c r="Z1796" s="667"/>
      <c r="AA1796" s="667"/>
      <c r="AB1796" s="667"/>
      <c r="AC1796" s="667"/>
      <c r="AD1796" s="667"/>
      <c r="AE1796" s="667"/>
      <c r="AF1796" s="667"/>
      <c r="AG1796" s="667"/>
      <c r="AH1796" s="667"/>
      <c r="AI1796" s="667"/>
      <c r="AJ1796" s="667"/>
      <c r="AK1796" s="668"/>
      <c r="AL1796" s="668"/>
      <c r="AM1796" s="668"/>
      <c r="AN1796" s="668"/>
      <c r="AO1796" s="668"/>
      <c r="AP1796" s="668"/>
      <c r="AQ1796" s="668"/>
      <c r="AR1796" s="668"/>
      <c r="AS1796" s="668"/>
      <c r="AT1796" s="668"/>
      <c r="AU1796" s="668"/>
      <c r="AV1796" s="668"/>
      <c r="AW1796" s="668"/>
      <c r="AX1796" s="668"/>
      <c r="AY1796" s="668"/>
      <c r="AZ1796" s="668"/>
      <c r="BA1796" s="668"/>
      <c r="BB1796" s="668"/>
      <c r="BC1796" s="668"/>
      <c r="BD1796" s="668"/>
      <c r="BE1796" s="668"/>
      <c r="BF1796" s="668"/>
      <c r="BG1796" s="668"/>
      <c r="BH1796" s="668"/>
      <c r="BI1796" s="668"/>
      <c r="BJ1796" s="668"/>
      <c r="BK1796" s="668"/>
      <c r="BL1796" s="668"/>
      <c r="BM1796" s="668"/>
      <c r="BN1796" s="668"/>
      <c r="BO1796" s="668"/>
      <c r="BP1796" s="668"/>
      <c r="BQ1796" s="668"/>
      <c r="BR1796" s="668"/>
      <c r="BS1796" s="668"/>
      <c r="BT1796" s="668"/>
      <c r="BU1796" s="668"/>
      <c r="BV1796" s="668"/>
      <c r="BW1796" s="668"/>
      <c r="BX1796" s="668"/>
      <c r="BY1796" s="668"/>
      <c r="BZ1796" s="668"/>
      <c r="CA1796" s="668"/>
      <c r="CB1796" s="668"/>
      <c r="CC1796" s="668"/>
      <c r="CD1796" s="668"/>
      <c r="CE1796" s="668"/>
      <c r="CF1796" s="668"/>
      <c r="CG1796" s="668"/>
      <c r="CH1796" s="668"/>
      <c r="CI1796" s="668"/>
      <c r="CJ1796" s="668"/>
      <c r="CK1796" s="668"/>
      <c r="CL1796" s="668"/>
      <c r="CM1796" s="668"/>
      <c r="CN1796" s="668"/>
      <c r="CO1796" s="668"/>
      <c r="CP1796" s="668"/>
      <c r="CQ1796" s="668"/>
      <c r="CR1796" s="668"/>
      <c r="CS1796" s="668"/>
      <c r="CT1796" s="668"/>
      <c r="CU1796" s="668"/>
      <c r="CV1796" s="668"/>
      <c r="CW1796" s="668"/>
      <c r="CX1796" s="668"/>
      <c r="CY1796" s="668"/>
      <c r="CZ1796" s="668"/>
      <c r="DA1796" s="668"/>
      <c r="DB1796" s="668"/>
      <c r="DC1796" s="668"/>
      <c r="DD1796" s="668"/>
      <c r="DE1796" s="668"/>
      <c r="DF1796" s="668"/>
      <c r="DG1796" s="668"/>
      <c r="DH1796" s="668"/>
      <c r="DI1796" s="668"/>
      <c r="DJ1796" s="668"/>
      <c r="DK1796" s="668"/>
      <c r="DL1796" s="668"/>
      <c r="DM1796" s="668"/>
      <c r="DN1796" s="668"/>
      <c r="DO1796" s="668"/>
      <c r="DP1796" s="668"/>
      <c r="DQ1796" s="668"/>
      <c r="DR1796" s="668"/>
      <c r="DS1796" s="668"/>
      <c r="DT1796" s="668"/>
      <c r="DU1796" s="668"/>
      <c r="DV1796" s="668"/>
      <c r="DW1796" s="668"/>
      <c r="DX1796" s="668"/>
      <c r="DY1796" s="668"/>
      <c r="DZ1796" s="668"/>
      <c r="EA1796" s="668"/>
      <c r="EB1796" s="668"/>
      <c r="EC1796" s="668"/>
      <c r="ED1796" s="668"/>
      <c r="EE1796" s="668"/>
      <c r="EF1796" s="668"/>
      <c r="EG1796" s="668"/>
      <c r="EH1796" s="668"/>
      <c r="EI1796" s="668"/>
      <c r="EJ1796" s="668"/>
      <c r="EK1796" s="668"/>
      <c r="EL1796" s="668"/>
      <c r="EM1796" s="668"/>
      <c r="EN1796" s="668"/>
      <c r="EO1796" s="668"/>
      <c r="EP1796" s="668"/>
      <c r="EQ1796" s="668"/>
      <c r="ER1796" s="668"/>
      <c r="ES1796" s="668"/>
      <c r="ET1796" s="668"/>
      <c r="EU1796" s="668"/>
      <c r="EV1796" s="668"/>
      <c r="EW1796" s="668"/>
      <c r="EX1796" s="668"/>
      <c r="EY1796" s="668"/>
      <c r="EZ1796" s="668"/>
      <c r="FA1796" s="668"/>
      <c r="FB1796" s="668"/>
      <c r="FC1796" s="668"/>
      <c r="FD1796" s="668"/>
      <c r="FE1796" s="668"/>
      <c r="FF1796" s="668"/>
    </row>
    <row r="1797" spans="1:162" s="668" customFormat="1" ht="24" customHeight="1">
      <c r="A1797" s="396"/>
      <c r="B1797" s="396"/>
      <c r="C1797" s="397" t="s">
        <v>592</v>
      </c>
      <c r="D1797" s="400" t="s">
        <v>594</v>
      </c>
      <c r="E1797" s="392">
        <v>22506400</v>
      </c>
      <c r="F1797" s="392">
        <v>0</v>
      </c>
      <c r="G1797" s="417">
        <v>22506400</v>
      </c>
      <c r="H1797" s="667"/>
      <c r="I1797" s="712"/>
      <c r="J1797" s="712"/>
      <c r="K1797" s="713" t="s">
        <v>592</v>
      </c>
      <c r="L1797" s="597" t="s">
        <v>3327</v>
      </c>
      <c r="M1797" s="981">
        <f t="shared" si="81"/>
        <v>22506400</v>
      </c>
      <c r="N1797" s="981">
        <f t="shared" si="82"/>
        <v>0</v>
      </c>
      <c r="O1797" s="981">
        <f t="shared" si="83"/>
        <v>22506400</v>
      </c>
      <c r="P1797" s="667"/>
      <c r="Q1797" s="667"/>
      <c r="R1797" s="667"/>
      <c r="S1797" s="667"/>
      <c r="T1797" s="667"/>
      <c r="U1797" s="667"/>
      <c r="V1797" s="667"/>
      <c r="W1797" s="667"/>
      <c r="X1797" s="667"/>
      <c r="Y1797" s="667"/>
      <c r="Z1797" s="667"/>
      <c r="AA1797" s="667"/>
      <c r="AB1797" s="667"/>
      <c r="AC1797" s="667"/>
      <c r="AD1797" s="667"/>
      <c r="AE1797" s="667"/>
      <c r="AF1797" s="667"/>
      <c r="AG1797" s="667"/>
      <c r="AH1797" s="667"/>
      <c r="AI1797" s="667"/>
      <c r="AJ1797" s="667"/>
    </row>
    <row r="1798" spans="1:162" s="668" customFormat="1" ht="24" customHeight="1">
      <c r="A1798" s="386"/>
      <c r="B1798" s="386" t="s">
        <v>595</v>
      </c>
      <c r="C1798" s="387"/>
      <c r="D1798" s="398" t="s">
        <v>1902</v>
      </c>
      <c r="E1798" s="381">
        <v>5780100</v>
      </c>
      <c r="F1798" s="381">
        <v>0</v>
      </c>
      <c r="G1798" s="417">
        <v>5780100</v>
      </c>
      <c r="H1798" s="667"/>
      <c r="I1798" s="708"/>
      <c r="J1798" s="708" t="s">
        <v>595</v>
      </c>
      <c r="K1798" s="709"/>
      <c r="L1798" s="595" t="s">
        <v>4488</v>
      </c>
      <c r="M1798" s="981">
        <f t="shared" ref="M1798:M1861" si="84">E1798</f>
        <v>5780100</v>
      </c>
      <c r="N1798" s="981">
        <f t="shared" ref="N1798:N1861" si="85">F1798</f>
        <v>0</v>
      </c>
      <c r="O1798" s="981">
        <f t="shared" ref="O1798:O1861" si="86">G1798</f>
        <v>5780100</v>
      </c>
      <c r="P1798" s="667"/>
      <c r="Q1798" s="667"/>
      <c r="R1798" s="667"/>
      <c r="S1798" s="667"/>
      <c r="T1798" s="667"/>
      <c r="U1798" s="667"/>
      <c r="V1798" s="667"/>
      <c r="W1798" s="667"/>
      <c r="X1798" s="667"/>
      <c r="Y1798" s="667"/>
      <c r="Z1798" s="667"/>
      <c r="AA1798" s="667"/>
      <c r="AB1798" s="667"/>
      <c r="AC1798" s="667"/>
      <c r="AD1798" s="667"/>
      <c r="AE1798" s="667"/>
      <c r="AF1798" s="667"/>
      <c r="AG1798" s="667"/>
      <c r="AH1798" s="667"/>
      <c r="AI1798" s="667"/>
      <c r="AJ1798" s="667"/>
    </row>
    <row r="1799" spans="1:162" s="668" customFormat="1" ht="24" customHeight="1">
      <c r="A1799" s="386"/>
      <c r="B1799" s="386"/>
      <c r="C1799" s="387" t="s">
        <v>592</v>
      </c>
      <c r="D1799" s="398" t="s">
        <v>745</v>
      </c>
      <c r="E1799" s="381">
        <v>2849800</v>
      </c>
      <c r="F1799" s="381">
        <v>0</v>
      </c>
      <c r="G1799" s="417">
        <v>2849800</v>
      </c>
      <c r="H1799" s="667"/>
      <c r="I1799" s="708"/>
      <c r="J1799" s="708"/>
      <c r="K1799" s="709" t="s">
        <v>592</v>
      </c>
      <c r="L1799" s="595" t="s">
        <v>4300</v>
      </c>
      <c r="M1799" s="981">
        <f t="shared" si="84"/>
        <v>2849800</v>
      </c>
      <c r="N1799" s="981">
        <f t="shared" si="85"/>
        <v>0</v>
      </c>
      <c r="O1799" s="981">
        <f t="shared" si="86"/>
        <v>2849800</v>
      </c>
      <c r="P1799" s="667"/>
      <c r="Q1799" s="667"/>
      <c r="R1799" s="667"/>
      <c r="S1799" s="667"/>
      <c r="T1799" s="667"/>
      <c r="U1799" s="667"/>
      <c r="V1799" s="667"/>
      <c r="W1799" s="667"/>
      <c r="X1799" s="667"/>
      <c r="Y1799" s="667"/>
      <c r="Z1799" s="667"/>
      <c r="AA1799" s="667"/>
      <c r="AB1799" s="667"/>
      <c r="AC1799" s="667"/>
      <c r="AD1799" s="667"/>
      <c r="AE1799" s="667"/>
      <c r="AF1799" s="667"/>
      <c r="AG1799" s="667"/>
      <c r="AH1799" s="667"/>
      <c r="AI1799" s="667"/>
      <c r="AJ1799" s="667"/>
    </row>
    <row r="1800" spans="1:162" s="668" customFormat="1" ht="24" customHeight="1">
      <c r="A1800" s="386"/>
      <c r="B1800" s="386"/>
      <c r="C1800" s="387" t="s">
        <v>595</v>
      </c>
      <c r="D1800" s="398" t="s">
        <v>1903</v>
      </c>
      <c r="E1800" s="381">
        <v>2930300</v>
      </c>
      <c r="F1800" s="381">
        <v>0</v>
      </c>
      <c r="G1800" s="417">
        <v>2930300</v>
      </c>
      <c r="H1800" s="667"/>
      <c r="I1800" s="708"/>
      <c r="J1800" s="708"/>
      <c r="K1800" s="709" t="s">
        <v>595</v>
      </c>
      <c r="L1800" s="595" t="s">
        <v>4489</v>
      </c>
      <c r="M1800" s="981">
        <f t="shared" si="84"/>
        <v>2930300</v>
      </c>
      <c r="N1800" s="981">
        <f t="shared" si="85"/>
        <v>0</v>
      </c>
      <c r="O1800" s="981">
        <f t="shared" si="86"/>
        <v>2930300</v>
      </c>
      <c r="P1800" s="667"/>
      <c r="Q1800" s="667"/>
      <c r="R1800" s="667"/>
      <c r="S1800" s="667"/>
      <c r="T1800" s="667"/>
      <c r="U1800" s="667"/>
      <c r="V1800" s="667"/>
      <c r="W1800" s="667"/>
      <c r="X1800" s="667"/>
      <c r="Y1800" s="667"/>
      <c r="Z1800" s="667"/>
      <c r="AA1800" s="667"/>
      <c r="AB1800" s="667"/>
      <c r="AC1800" s="667"/>
      <c r="AD1800" s="667"/>
      <c r="AE1800" s="667"/>
      <c r="AF1800" s="667"/>
      <c r="AG1800" s="667"/>
      <c r="AH1800" s="667"/>
      <c r="AI1800" s="667"/>
      <c r="AJ1800" s="667"/>
    </row>
    <row r="1801" spans="1:162" s="668" customFormat="1" ht="24" customHeight="1">
      <c r="A1801" s="386"/>
      <c r="B1801" s="386" t="s">
        <v>599</v>
      </c>
      <c r="C1801" s="387"/>
      <c r="D1801" s="398" t="s">
        <v>1904</v>
      </c>
      <c r="E1801" s="381">
        <v>5785900</v>
      </c>
      <c r="F1801" s="381">
        <v>0</v>
      </c>
      <c r="G1801" s="417">
        <v>5785900</v>
      </c>
      <c r="H1801" s="667"/>
      <c r="I1801" s="708"/>
      <c r="J1801" s="708" t="s">
        <v>599</v>
      </c>
      <c r="K1801" s="709"/>
      <c r="L1801" s="595" t="s">
        <v>4490</v>
      </c>
      <c r="M1801" s="981">
        <f t="shared" si="84"/>
        <v>5785900</v>
      </c>
      <c r="N1801" s="981">
        <f t="shared" si="85"/>
        <v>0</v>
      </c>
      <c r="O1801" s="981">
        <f t="shared" si="86"/>
        <v>5785900</v>
      </c>
      <c r="P1801" s="667"/>
      <c r="Q1801" s="667"/>
      <c r="R1801" s="667"/>
      <c r="S1801" s="667"/>
      <c r="T1801" s="667"/>
      <c r="U1801" s="667"/>
      <c r="V1801" s="667"/>
      <c r="W1801" s="667"/>
      <c r="X1801" s="667"/>
      <c r="Y1801" s="667"/>
      <c r="Z1801" s="667"/>
      <c r="AA1801" s="667"/>
      <c r="AB1801" s="667"/>
      <c r="AC1801" s="667"/>
      <c r="AD1801" s="667"/>
      <c r="AE1801" s="667"/>
      <c r="AF1801" s="667"/>
      <c r="AG1801" s="667"/>
      <c r="AH1801" s="667"/>
      <c r="AI1801" s="667"/>
      <c r="AJ1801" s="667"/>
    </row>
    <row r="1802" spans="1:162" s="668" customFormat="1" ht="24" customHeight="1">
      <c r="A1802" s="386"/>
      <c r="B1802" s="386"/>
      <c r="C1802" s="387" t="s">
        <v>592</v>
      </c>
      <c r="D1802" s="398" t="s">
        <v>1905</v>
      </c>
      <c r="E1802" s="381">
        <v>5785900</v>
      </c>
      <c r="F1802" s="381">
        <v>0</v>
      </c>
      <c r="G1802" s="417">
        <v>5785900</v>
      </c>
      <c r="H1802" s="667"/>
      <c r="I1802" s="708"/>
      <c r="J1802" s="708"/>
      <c r="K1802" s="709" t="s">
        <v>592</v>
      </c>
      <c r="L1802" s="595" t="s">
        <v>4491</v>
      </c>
      <c r="M1802" s="981">
        <f t="shared" si="84"/>
        <v>5785900</v>
      </c>
      <c r="N1802" s="981">
        <f t="shared" si="85"/>
        <v>0</v>
      </c>
      <c r="O1802" s="981">
        <f t="shared" si="86"/>
        <v>5785900</v>
      </c>
      <c r="P1802" s="667"/>
      <c r="Q1802" s="667"/>
      <c r="R1802" s="667"/>
      <c r="S1802" s="667"/>
      <c r="T1802" s="667"/>
      <c r="U1802" s="667"/>
      <c r="V1802" s="667"/>
      <c r="W1802" s="667"/>
      <c r="X1802" s="667"/>
      <c r="Y1802" s="667"/>
      <c r="Z1802" s="667"/>
      <c r="AA1802" s="667"/>
      <c r="AB1802" s="667"/>
      <c r="AC1802" s="667"/>
      <c r="AD1802" s="667"/>
      <c r="AE1802" s="667"/>
      <c r="AF1802" s="667"/>
      <c r="AG1802" s="667"/>
      <c r="AH1802" s="667"/>
      <c r="AI1802" s="667"/>
      <c r="AJ1802" s="667"/>
    </row>
    <row r="1803" spans="1:162" s="672" customFormat="1" ht="24" customHeight="1">
      <c r="A1803" s="386"/>
      <c r="B1803" s="386" t="s">
        <v>603</v>
      </c>
      <c r="C1803" s="387"/>
      <c r="D1803" s="398" t="s">
        <v>1906</v>
      </c>
      <c r="E1803" s="381">
        <v>16566900.000000002</v>
      </c>
      <c r="F1803" s="381">
        <v>0</v>
      </c>
      <c r="G1803" s="419">
        <v>16566900.000000002</v>
      </c>
      <c r="H1803" s="667"/>
      <c r="I1803" s="708"/>
      <c r="J1803" s="708" t="s">
        <v>603</v>
      </c>
      <c r="K1803" s="709"/>
      <c r="L1803" s="595" t="s">
        <v>4492</v>
      </c>
      <c r="M1803" s="981">
        <f t="shared" si="84"/>
        <v>16566900.000000002</v>
      </c>
      <c r="N1803" s="981">
        <f t="shared" si="85"/>
        <v>0</v>
      </c>
      <c r="O1803" s="981">
        <f t="shared" si="86"/>
        <v>16566900.000000002</v>
      </c>
      <c r="P1803" s="667"/>
      <c r="Q1803" s="667"/>
      <c r="R1803" s="667"/>
      <c r="S1803" s="667"/>
      <c r="T1803" s="667"/>
      <c r="U1803" s="667"/>
      <c r="V1803" s="667"/>
      <c r="W1803" s="667"/>
      <c r="X1803" s="667"/>
      <c r="Y1803" s="667"/>
      <c r="Z1803" s="667"/>
      <c r="AA1803" s="667"/>
      <c r="AB1803" s="667"/>
      <c r="AC1803" s="667"/>
      <c r="AD1803" s="667"/>
      <c r="AE1803" s="667"/>
      <c r="AF1803" s="667"/>
      <c r="AG1803" s="667"/>
      <c r="AH1803" s="667"/>
      <c r="AI1803" s="667"/>
      <c r="AJ1803" s="667"/>
      <c r="AK1803" s="668"/>
      <c r="AL1803" s="668"/>
      <c r="AM1803" s="668"/>
      <c r="AN1803" s="668"/>
      <c r="AO1803" s="668"/>
      <c r="AP1803" s="668"/>
      <c r="AQ1803" s="668"/>
      <c r="AR1803" s="668"/>
      <c r="AS1803" s="668"/>
      <c r="AT1803" s="668"/>
      <c r="AU1803" s="668"/>
      <c r="AV1803" s="668"/>
      <c r="AW1803" s="668"/>
      <c r="AX1803" s="668"/>
      <c r="AY1803" s="668"/>
      <c r="AZ1803" s="668"/>
      <c r="BA1803" s="668"/>
      <c r="BB1803" s="668"/>
      <c r="BC1803" s="668"/>
      <c r="BD1803" s="668"/>
      <c r="BE1803" s="668"/>
      <c r="BF1803" s="668"/>
      <c r="BG1803" s="668"/>
      <c r="BH1803" s="668"/>
      <c r="BI1803" s="668"/>
      <c r="BJ1803" s="668"/>
      <c r="BK1803" s="668"/>
      <c r="BL1803" s="668"/>
      <c r="BM1803" s="668"/>
      <c r="BN1803" s="668"/>
      <c r="BO1803" s="668"/>
      <c r="BP1803" s="668"/>
      <c r="BQ1803" s="668"/>
      <c r="BR1803" s="668"/>
      <c r="BS1803" s="668"/>
      <c r="BT1803" s="668"/>
      <c r="BU1803" s="668"/>
      <c r="BV1803" s="668"/>
      <c r="BW1803" s="668"/>
      <c r="BX1803" s="668"/>
      <c r="BY1803" s="668"/>
      <c r="BZ1803" s="668"/>
      <c r="CA1803" s="668"/>
      <c r="CB1803" s="668"/>
      <c r="CC1803" s="668"/>
      <c r="CD1803" s="668"/>
      <c r="CE1803" s="668"/>
      <c r="CF1803" s="668"/>
      <c r="CG1803" s="668"/>
      <c r="CH1803" s="668"/>
      <c r="CI1803" s="668"/>
      <c r="CJ1803" s="668"/>
      <c r="CK1803" s="668"/>
      <c r="CL1803" s="668"/>
      <c r="CM1803" s="668"/>
      <c r="CN1803" s="668"/>
      <c r="CO1803" s="668"/>
      <c r="CP1803" s="668"/>
      <c r="CQ1803" s="668"/>
      <c r="CR1803" s="668"/>
      <c r="CS1803" s="668"/>
      <c r="CT1803" s="668"/>
      <c r="CU1803" s="668"/>
      <c r="CV1803" s="668"/>
      <c r="CW1803" s="668"/>
      <c r="CX1803" s="668"/>
      <c r="CY1803" s="668"/>
      <c r="CZ1803" s="668"/>
      <c r="DA1803" s="668"/>
      <c r="DB1803" s="668"/>
      <c r="DC1803" s="668"/>
      <c r="DD1803" s="668"/>
      <c r="DE1803" s="668"/>
      <c r="DF1803" s="668"/>
      <c r="DG1803" s="668"/>
      <c r="DH1803" s="668"/>
      <c r="DI1803" s="668"/>
      <c r="DJ1803" s="668"/>
      <c r="DK1803" s="668"/>
      <c r="DL1803" s="668"/>
      <c r="DM1803" s="668"/>
      <c r="DN1803" s="668"/>
      <c r="DO1803" s="668"/>
      <c r="DP1803" s="668"/>
      <c r="DQ1803" s="668"/>
      <c r="DR1803" s="668"/>
      <c r="DS1803" s="668"/>
      <c r="DT1803" s="668"/>
      <c r="DU1803" s="668"/>
      <c r="DV1803" s="668"/>
      <c r="DW1803" s="668"/>
      <c r="DX1803" s="668"/>
      <c r="DY1803" s="668"/>
      <c r="DZ1803" s="668"/>
      <c r="EA1803" s="668"/>
      <c r="EB1803" s="668"/>
      <c r="EC1803" s="668"/>
      <c r="ED1803" s="668"/>
      <c r="EE1803" s="668"/>
      <c r="EF1803" s="668"/>
      <c r="EG1803" s="668"/>
      <c r="EH1803" s="668"/>
      <c r="EI1803" s="668"/>
      <c r="EJ1803" s="668"/>
      <c r="EK1803" s="668"/>
      <c r="EL1803" s="668"/>
      <c r="EM1803" s="668"/>
      <c r="EN1803" s="668"/>
      <c r="EO1803" s="668"/>
      <c r="EP1803" s="668"/>
      <c r="EQ1803" s="668"/>
      <c r="ER1803" s="668"/>
      <c r="ES1803" s="668"/>
      <c r="ET1803" s="668"/>
      <c r="EU1803" s="668"/>
      <c r="EV1803" s="668"/>
      <c r="EW1803" s="668"/>
      <c r="EX1803" s="668"/>
      <c r="EY1803" s="668"/>
      <c r="EZ1803" s="668"/>
      <c r="FA1803" s="668"/>
      <c r="FB1803" s="668"/>
      <c r="FC1803" s="668"/>
      <c r="FD1803" s="668"/>
      <c r="FE1803" s="668"/>
      <c r="FF1803" s="668"/>
    </row>
    <row r="1804" spans="1:162" s="668" customFormat="1" ht="24" customHeight="1">
      <c r="A1804" s="396"/>
      <c r="B1804" s="396"/>
      <c r="C1804" s="397" t="s">
        <v>592</v>
      </c>
      <c r="D1804" s="400" t="s">
        <v>1907</v>
      </c>
      <c r="E1804" s="392">
        <v>2920000</v>
      </c>
      <c r="F1804" s="392">
        <v>0</v>
      </c>
      <c r="G1804" s="417">
        <v>2920000</v>
      </c>
      <c r="H1804" s="667"/>
      <c r="I1804" s="712"/>
      <c r="J1804" s="712"/>
      <c r="K1804" s="713" t="s">
        <v>592</v>
      </c>
      <c r="L1804" s="597" t="s">
        <v>4493</v>
      </c>
      <c r="M1804" s="981">
        <f t="shared" si="84"/>
        <v>2920000</v>
      </c>
      <c r="N1804" s="981">
        <f t="shared" si="85"/>
        <v>0</v>
      </c>
      <c r="O1804" s="981">
        <f t="shared" si="86"/>
        <v>2920000</v>
      </c>
      <c r="P1804" s="667"/>
      <c r="Q1804" s="667"/>
      <c r="R1804" s="667"/>
      <c r="S1804" s="667"/>
      <c r="T1804" s="667"/>
      <c r="U1804" s="667"/>
      <c r="V1804" s="667"/>
      <c r="W1804" s="667"/>
      <c r="X1804" s="667"/>
      <c r="Y1804" s="667"/>
      <c r="Z1804" s="667"/>
      <c r="AA1804" s="667"/>
      <c r="AB1804" s="667"/>
      <c r="AC1804" s="667"/>
      <c r="AD1804" s="667"/>
      <c r="AE1804" s="667"/>
      <c r="AF1804" s="667"/>
      <c r="AG1804" s="667"/>
      <c r="AH1804" s="667"/>
      <c r="AI1804" s="667"/>
      <c r="AJ1804" s="667"/>
    </row>
    <row r="1805" spans="1:162" s="668" customFormat="1" ht="24" customHeight="1">
      <c r="A1805" s="386"/>
      <c r="B1805" s="386"/>
      <c r="C1805" s="387" t="s">
        <v>595</v>
      </c>
      <c r="D1805" s="398" t="s">
        <v>1908</v>
      </c>
      <c r="E1805" s="381">
        <v>10773600</v>
      </c>
      <c r="F1805" s="381">
        <v>0</v>
      </c>
      <c r="G1805" s="417">
        <v>10773600</v>
      </c>
      <c r="H1805" s="667"/>
      <c r="I1805" s="708"/>
      <c r="J1805" s="708"/>
      <c r="K1805" s="709" t="s">
        <v>595</v>
      </c>
      <c r="L1805" s="595" t="s">
        <v>4494</v>
      </c>
      <c r="M1805" s="981">
        <f t="shared" si="84"/>
        <v>10773600</v>
      </c>
      <c r="N1805" s="981">
        <f t="shared" si="85"/>
        <v>0</v>
      </c>
      <c r="O1805" s="981">
        <f t="shared" si="86"/>
        <v>10773600</v>
      </c>
      <c r="P1805" s="667"/>
      <c r="Q1805" s="667"/>
      <c r="R1805" s="667"/>
      <c r="S1805" s="667"/>
      <c r="T1805" s="667"/>
      <c r="U1805" s="667"/>
      <c r="V1805" s="667"/>
      <c r="W1805" s="667"/>
      <c r="X1805" s="667"/>
      <c r="Y1805" s="667"/>
      <c r="Z1805" s="667"/>
      <c r="AA1805" s="667"/>
      <c r="AB1805" s="667"/>
      <c r="AC1805" s="667"/>
      <c r="AD1805" s="667"/>
      <c r="AE1805" s="667"/>
      <c r="AF1805" s="667"/>
      <c r="AG1805" s="667"/>
      <c r="AH1805" s="667"/>
      <c r="AI1805" s="667"/>
      <c r="AJ1805" s="667"/>
    </row>
    <row r="1806" spans="1:162" s="668" customFormat="1" ht="24" customHeight="1">
      <c r="A1806" s="386"/>
      <c r="B1806" s="386"/>
      <c r="C1806" s="387" t="s">
        <v>599</v>
      </c>
      <c r="D1806" s="554" t="s">
        <v>1909</v>
      </c>
      <c r="E1806" s="381">
        <v>2873300</v>
      </c>
      <c r="F1806" s="381">
        <v>0</v>
      </c>
      <c r="G1806" s="417">
        <v>2873300</v>
      </c>
      <c r="H1806" s="667"/>
      <c r="I1806" s="708"/>
      <c r="J1806" s="708"/>
      <c r="K1806" s="709" t="s">
        <v>599</v>
      </c>
      <c r="L1806" s="595" t="s">
        <v>5784</v>
      </c>
      <c r="M1806" s="981">
        <f t="shared" si="84"/>
        <v>2873300</v>
      </c>
      <c r="N1806" s="981">
        <f t="shared" si="85"/>
        <v>0</v>
      </c>
      <c r="O1806" s="981">
        <f t="shared" si="86"/>
        <v>2873300</v>
      </c>
      <c r="P1806" s="667"/>
      <c r="Q1806" s="667"/>
      <c r="R1806" s="667"/>
      <c r="S1806" s="667"/>
      <c r="T1806" s="667"/>
      <c r="U1806" s="667"/>
      <c r="V1806" s="667"/>
      <c r="W1806" s="667"/>
      <c r="X1806" s="667"/>
      <c r="Y1806" s="667"/>
      <c r="Z1806" s="667"/>
      <c r="AA1806" s="667"/>
      <c r="AB1806" s="667"/>
      <c r="AC1806" s="667"/>
      <c r="AD1806" s="667"/>
      <c r="AE1806" s="667"/>
      <c r="AF1806" s="667"/>
      <c r="AG1806" s="667"/>
      <c r="AH1806" s="667"/>
      <c r="AI1806" s="667"/>
      <c r="AJ1806" s="667"/>
    </row>
    <row r="1807" spans="1:162" s="678" customFormat="1" ht="24" customHeight="1" thickBot="1">
      <c r="A1807" s="394" t="s">
        <v>1910</v>
      </c>
      <c r="B1807" s="394"/>
      <c r="C1807" s="395"/>
      <c r="D1807" s="399" t="s">
        <v>1911</v>
      </c>
      <c r="E1807" s="393">
        <v>27500000</v>
      </c>
      <c r="F1807" s="393">
        <v>0</v>
      </c>
      <c r="G1807" s="439">
        <v>27500000</v>
      </c>
      <c r="H1807" s="667"/>
      <c r="I1807" s="710" t="s">
        <v>1910</v>
      </c>
      <c r="J1807" s="710"/>
      <c r="K1807" s="711"/>
      <c r="L1807" s="596" t="s">
        <v>4495</v>
      </c>
      <c r="M1807" s="980">
        <f t="shared" si="84"/>
        <v>27500000</v>
      </c>
      <c r="N1807" s="980">
        <f t="shared" si="85"/>
        <v>0</v>
      </c>
      <c r="O1807" s="980">
        <f t="shared" si="86"/>
        <v>27500000</v>
      </c>
      <c r="P1807" s="667"/>
      <c r="Q1807" s="667"/>
      <c r="R1807" s="667"/>
      <c r="S1807" s="667"/>
      <c r="T1807" s="667"/>
      <c r="U1807" s="667"/>
      <c r="V1807" s="667"/>
      <c r="W1807" s="667"/>
      <c r="X1807" s="667"/>
      <c r="Y1807" s="667"/>
      <c r="Z1807" s="667"/>
      <c r="AA1807" s="667"/>
      <c r="AB1807" s="667"/>
      <c r="AC1807" s="667"/>
      <c r="AD1807" s="667"/>
      <c r="AE1807" s="667"/>
      <c r="AF1807" s="667"/>
      <c r="AG1807" s="667"/>
      <c r="AH1807" s="667"/>
      <c r="AI1807" s="667"/>
      <c r="AJ1807" s="667"/>
      <c r="AK1807" s="668"/>
      <c r="AL1807" s="668"/>
      <c r="AM1807" s="668"/>
      <c r="AN1807" s="668"/>
      <c r="AO1807" s="668"/>
      <c r="AP1807" s="668"/>
      <c r="AQ1807" s="668"/>
      <c r="AR1807" s="668"/>
      <c r="AS1807" s="668"/>
      <c r="AT1807" s="668"/>
      <c r="AU1807" s="668"/>
      <c r="AV1807" s="668"/>
      <c r="AW1807" s="668"/>
      <c r="AX1807" s="668"/>
      <c r="AY1807" s="668"/>
      <c r="AZ1807" s="668"/>
      <c r="BA1807" s="668"/>
      <c r="BB1807" s="668"/>
      <c r="BC1807" s="668"/>
      <c r="BD1807" s="668"/>
      <c r="BE1807" s="668"/>
      <c r="BF1807" s="668"/>
      <c r="BG1807" s="668"/>
      <c r="BH1807" s="668"/>
      <c r="BI1807" s="668"/>
      <c r="BJ1807" s="668"/>
      <c r="BK1807" s="668"/>
      <c r="BL1807" s="668"/>
      <c r="BM1807" s="668"/>
      <c r="BN1807" s="668"/>
      <c r="BO1807" s="668"/>
      <c r="BP1807" s="668"/>
      <c r="BQ1807" s="668"/>
      <c r="BR1807" s="668"/>
      <c r="BS1807" s="668"/>
      <c r="BT1807" s="668"/>
      <c r="BU1807" s="668"/>
      <c r="BV1807" s="668"/>
      <c r="BW1807" s="668"/>
      <c r="BX1807" s="668"/>
      <c r="BY1807" s="668"/>
      <c r="BZ1807" s="668"/>
      <c r="CA1807" s="668"/>
      <c r="CB1807" s="668"/>
      <c r="CC1807" s="668"/>
      <c r="CD1807" s="668"/>
      <c r="CE1807" s="668"/>
      <c r="CF1807" s="668"/>
      <c r="CG1807" s="668"/>
      <c r="CH1807" s="668"/>
      <c r="CI1807" s="668"/>
      <c r="CJ1807" s="668"/>
      <c r="CK1807" s="668"/>
      <c r="CL1807" s="668"/>
      <c r="CM1807" s="668"/>
      <c r="CN1807" s="668"/>
      <c r="CO1807" s="668"/>
      <c r="CP1807" s="668"/>
      <c r="CQ1807" s="668"/>
      <c r="CR1807" s="668"/>
      <c r="CS1807" s="668"/>
      <c r="CT1807" s="668"/>
      <c r="CU1807" s="668"/>
      <c r="CV1807" s="668"/>
      <c r="CW1807" s="668"/>
      <c r="CX1807" s="668"/>
      <c r="CY1807" s="668"/>
      <c r="CZ1807" s="668"/>
      <c r="DA1807" s="668"/>
      <c r="DB1807" s="668"/>
      <c r="DC1807" s="668"/>
      <c r="DD1807" s="668"/>
      <c r="DE1807" s="668"/>
      <c r="DF1807" s="668"/>
      <c r="DG1807" s="668"/>
      <c r="DH1807" s="668"/>
      <c r="DI1807" s="668"/>
      <c r="DJ1807" s="668"/>
      <c r="DK1807" s="668"/>
      <c r="DL1807" s="668"/>
      <c r="DM1807" s="668"/>
      <c r="DN1807" s="668"/>
      <c r="DO1807" s="668"/>
      <c r="DP1807" s="668"/>
      <c r="DQ1807" s="668"/>
      <c r="DR1807" s="668"/>
      <c r="DS1807" s="668"/>
      <c r="DT1807" s="668"/>
      <c r="DU1807" s="668"/>
      <c r="DV1807" s="668"/>
      <c r="DW1807" s="668"/>
      <c r="DX1807" s="668"/>
      <c r="DY1807" s="668"/>
      <c r="DZ1807" s="668"/>
      <c r="EA1807" s="668"/>
      <c r="EB1807" s="668"/>
      <c r="EC1807" s="668"/>
      <c r="ED1807" s="668"/>
      <c r="EE1807" s="668"/>
      <c r="EF1807" s="668"/>
      <c r="EG1807" s="668"/>
      <c r="EH1807" s="668"/>
      <c r="EI1807" s="668"/>
      <c r="EJ1807" s="668"/>
      <c r="EK1807" s="668"/>
      <c r="EL1807" s="668"/>
      <c r="EM1807" s="668"/>
      <c r="EN1807" s="668"/>
      <c r="EO1807" s="668"/>
      <c r="EP1807" s="668"/>
      <c r="EQ1807" s="668"/>
      <c r="ER1807" s="668"/>
      <c r="ES1807" s="668"/>
      <c r="ET1807" s="668"/>
      <c r="EU1807" s="668"/>
      <c r="EV1807" s="668"/>
      <c r="EW1807" s="668"/>
      <c r="EX1807" s="668"/>
      <c r="EY1807" s="668"/>
      <c r="EZ1807" s="668"/>
      <c r="FA1807" s="668"/>
      <c r="FB1807" s="668"/>
      <c r="FC1807" s="668"/>
      <c r="FD1807" s="668"/>
      <c r="FE1807" s="668"/>
      <c r="FF1807" s="668"/>
    </row>
    <row r="1808" spans="1:162" s="668" customFormat="1" ht="24" customHeight="1" thickTop="1">
      <c r="A1808" s="396"/>
      <c r="B1808" s="396" t="s">
        <v>592</v>
      </c>
      <c r="C1808" s="397"/>
      <c r="D1808" s="400" t="s">
        <v>593</v>
      </c>
      <c r="E1808" s="392">
        <v>11661050</v>
      </c>
      <c r="F1808" s="392">
        <v>0</v>
      </c>
      <c r="G1808" s="417">
        <v>11661050</v>
      </c>
      <c r="H1808" s="667"/>
      <c r="I1808" s="712"/>
      <c r="J1808" s="712" t="s">
        <v>592</v>
      </c>
      <c r="K1808" s="713"/>
      <c r="L1808" s="597" t="s">
        <v>3339</v>
      </c>
      <c r="M1808" s="981">
        <f t="shared" si="84"/>
        <v>11661050</v>
      </c>
      <c r="N1808" s="981">
        <f t="shared" si="85"/>
        <v>0</v>
      </c>
      <c r="O1808" s="981">
        <f t="shared" si="86"/>
        <v>11661050</v>
      </c>
      <c r="P1808" s="667"/>
      <c r="Q1808" s="667"/>
      <c r="R1808" s="667"/>
      <c r="S1808" s="667"/>
      <c r="T1808" s="667"/>
      <c r="U1808" s="667"/>
      <c r="V1808" s="667"/>
      <c r="W1808" s="667"/>
      <c r="X1808" s="667"/>
      <c r="Y1808" s="667"/>
      <c r="Z1808" s="667"/>
      <c r="AA1808" s="667"/>
      <c r="AB1808" s="667"/>
      <c r="AC1808" s="667"/>
      <c r="AD1808" s="667"/>
      <c r="AE1808" s="667"/>
      <c r="AF1808" s="667"/>
      <c r="AG1808" s="667"/>
      <c r="AH1808" s="667"/>
      <c r="AI1808" s="667"/>
      <c r="AJ1808" s="667"/>
    </row>
    <row r="1809" spans="1:162" s="668" customFormat="1" ht="24" customHeight="1">
      <c r="A1809" s="386"/>
      <c r="B1809" s="386"/>
      <c r="C1809" s="387" t="s">
        <v>592</v>
      </c>
      <c r="D1809" s="398" t="s">
        <v>594</v>
      </c>
      <c r="E1809" s="381">
        <v>11661050</v>
      </c>
      <c r="F1809" s="381">
        <v>0</v>
      </c>
      <c r="G1809" s="417">
        <v>11661050</v>
      </c>
      <c r="H1809" s="667"/>
      <c r="I1809" s="708"/>
      <c r="J1809" s="708"/>
      <c r="K1809" s="709" t="s">
        <v>592</v>
      </c>
      <c r="L1809" s="595" t="s">
        <v>3327</v>
      </c>
      <c r="M1809" s="981">
        <f t="shared" si="84"/>
        <v>11661050</v>
      </c>
      <c r="N1809" s="981">
        <f t="shared" si="85"/>
        <v>0</v>
      </c>
      <c r="O1809" s="981">
        <f t="shared" si="86"/>
        <v>11661050</v>
      </c>
      <c r="P1809" s="667"/>
      <c r="Q1809" s="667"/>
      <c r="R1809" s="667"/>
      <c r="S1809" s="667"/>
      <c r="T1809" s="667"/>
      <c r="U1809" s="667"/>
      <c r="V1809" s="667"/>
      <c r="W1809" s="667"/>
      <c r="X1809" s="667"/>
      <c r="Y1809" s="667"/>
      <c r="Z1809" s="667"/>
      <c r="AA1809" s="667"/>
      <c r="AB1809" s="667"/>
      <c r="AC1809" s="667"/>
      <c r="AD1809" s="667"/>
      <c r="AE1809" s="667"/>
      <c r="AF1809" s="667"/>
      <c r="AG1809" s="667"/>
      <c r="AH1809" s="667"/>
      <c r="AI1809" s="667"/>
      <c r="AJ1809" s="667"/>
    </row>
    <row r="1810" spans="1:162" s="668" customFormat="1" ht="24" customHeight="1">
      <c r="A1810" s="386"/>
      <c r="B1810" s="386" t="s">
        <v>595</v>
      </c>
      <c r="C1810" s="387"/>
      <c r="D1810" s="398" t="s">
        <v>1912</v>
      </c>
      <c r="E1810" s="381">
        <v>7156180</v>
      </c>
      <c r="F1810" s="381">
        <v>0</v>
      </c>
      <c r="G1810" s="417">
        <v>7156180</v>
      </c>
      <c r="H1810" s="667"/>
      <c r="I1810" s="708"/>
      <c r="J1810" s="708" t="s">
        <v>595</v>
      </c>
      <c r="K1810" s="709"/>
      <c r="L1810" s="595" t="s">
        <v>4496</v>
      </c>
      <c r="M1810" s="981">
        <f t="shared" si="84"/>
        <v>7156180</v>
      </c>
      <c r="N1810" s="981">
        <f t="shared" si="85"/>
        <v>0</v>
      </c>
      <c r="O1810" s="981">
        <f t="shared" si="86"/>
        <v>7156180</v>
      </c>
      <c r="P1810" s="667"/>
      <c r="Q1810" s="667"/>
      <c r="R1810" s="667"/>
      <c r="S1810" s="667"/>
      <c r="T1810" s="667"/>
      <c r="U1810" s="667"/>
      <c r="V1810" s="667"/>
      <c r="W1810" s="667"/>
      <c r="X1810" s="667"/>
      <c r="Y1810" s="667"/>
      <c r="Z1810" s="667"/>
      <c r="AA1810" s="667"/>
      <c r="AB1810" s="667"/>
      <c r="AC1810" s="667"/>
      <c r="AD1810" s="667"/>
      <c r="AE1810" s="667"/>
      <c r="AF1810" s="667"/>
      <c r="AG1810" s="667"/>
      <c r="AH1810" s="667"/>
      <c r="AI1810" s="667"/>
      <c r="AJ1810" s="667"/>
    </row>
    <row r="1811" spans="1:162" s="672" customFormat="1" ht="24" customHeight="1">
      <c r="A1811" s="386"/>
      <c r="B1811" s="386"/>
      <c r="C1811" s="387" t="s">
        <v>592</v>
      </c>
      <c r="D1811" s="398" t="s">
        <v>1913</v>
      </c>
      <c r="E1811" s="381">
        <v>3914840</v>
      </c>
      <c r="F1811" s="381">
        <v>0</v>
      </c>
      <c r="G1811" s="419">
        <v>3914840</v>
      </c>
      <c r="H1811" s="667"/>
      <c r="I1811" s="708"/>
      <c r="J1811" s="708"/>
      <c r="K1811" s="709" t="s">
        <v>592</v>
      </c>
      <c r="L1811" s="595" t="s">
        <v>4497</v>
      </c>
      <c r="M1811" s="981">
        <f t="shared" si="84"/>
        <v>3914840</v>
      </c>
      <c r="N1811" s="981">
        <f t="shared" si="85"/>
        <v>0</v>
      </c>
      <c r="O1811" s="981">
        <f t="shared" si="86"/>
        <v>3914840</v>
      </c>
      <c r="P1811" s="667"/>
      <c r="Q1811" s="667"/>
      <c r="R1811" s="667"/>
      <c r="S1811" s="667"/>
      <c r="T1811" s="667"/>
      <c r="U1811" s="667"/>
      <c r="V1811" s="667"/>
      <c r="W1811" s="667"/>
      <c r="X1811" s="667"/>
      <c r="Y1811" s="667"/>
      <c r="Z1811" s="667"/>
      <c r="AA1811" s="667"/>
      <c r="AB1811" s="667"/>
      <c r="AC1811" s="667"/>
      <c r="AD1811" s="667"/>
      <c r="AE1811" s="667"/>
      <c r="AF1811" s="667"/>
      <c r="AG1811" s="667"/>
      <c r="AH1811" s="667"/>
      <c r="AI1811" s="667"/>
      <c r="AJ1811" s="667"/>
      <c r="AK1811" s="668"/>
      <c r="AL1811" s="668"/>
      <c r="AM1811" s="668"/>
      <c r="AN1811" s="668"/>
      <c r="AO1811" s="668"/>
      <c r="AP1811" s="668"/>
      <c r="AQ1811" s="668"/>
      <c r="AR1811" s="668"/>
      <c r="AS1811" s="668"/>
      <c r="AT1811" s="668"/>
      <c r="AU1811" s="668"/>
      <c r="AV1811" s="668"/>
      <c r="AW1811" s="668"/>
      <c r="AX1811" s="668"/>
      <c r="AY1811" s="668"/>
      <c r="AZ1811" s="668"/>
      <c r="BA1811" s="668"/>
      <c r="BB1811" s="668"/>
      <c r="BC1811" s="668"/>
      <c r="BD1811" s="668"/>
      <c r="BE1811" s="668"/>
      <c r="BF1811" s="668"/>
      <c r="BG1811" s="668"/>
      <c r="BH1811" s="668"/>
      <c r="BI1811" s="668"/>
      <c r="BJ1811" s="668"/>
      <c r="BK1811" s="668"/>
      <c r="BL1811" s="668"/>
      <c r="BM1811" s="668"/>
      <c r="BN1811" s="668"/>
      <c r="BO1811" s="668"/>
      <c r="BP1811" s="668"/>
      <c r="BQ1811" s="668"/>
      <c r="BR1811" s="668"/>
      <c r="BS1811" s="668"/>
      <c r="BT1811" s="668"/>
      <c r="BU1811" s="668"/>
      <c r="BV1811" s="668"/>
      <c r="BW1811" s="668"/>
      <c r="BX1811" s="668"/>
      <c r="BY1811" s="668"/>
      <c r="BZ1811" s="668"/>
      <c r="CA1811" s="668"/>
      <c r="CB1811" s="668"/>
      <c r="CC1811" s="668"/>
      <c r="CD1811" s="668"/>
      <c r="CE1811" s="668"/>
      <c r="CF1811" s="668"/>
      <c r="CG1811" s="668"/>
      <c r="CH1811" s="668"/>
      <c r="CI1811" s="668"/>
      <c r="CJ1811" s="668"/>
      <c r="CK1811" s="668"/>
      <c r="CL1811" s="668"/>
      <c r="CM1811" s="668"/>
      <c r="CN1811" s="668"/>
      <c r="CO1811" s="668"/>
      <c r="CP1811" s="668"/>
      <c r="CQ1811" s="668"/>
      <c r="CR1811" s="668"/>
      <c r="CS1811" s="668"/>
      <c r="CT1811" s="668"/>
      <c r="CU1811" s="668"/>
      <c r="CV1811" s="668"/>
      <c r="CW1811" s="668"/>
      <c r="CX1811" s="668"/>
      <c r="CY1811" s="668"/>
      <c r="CZ1811" s="668"/>
      <c r="DA1811" s="668"/>
      <c r="DB1811" s="668"/>
      <c r="DC1811" s="668"/>
      <c r="DD1811" s="668"/>
      <c r="DE1811" s="668"/>
      <c r="DF1811" s="668"/>
      <c r="DG1811" s="668"/>
      <c r="DH1811" s="668"/>
      <c r="DI1811" s="668"/>
      <c r="DJ1811" s="668"/>
      <c r="DK1811" s="668"/>
      <c r="DL1811" s="668"/>
      <c r="DM1811" s="668"/>
      <c r="DN1811" s="668"/>
      <c r="DO1811" s="668"/>
      <c r="DP1811" s="668"/>
      <c r="DQ1811" s="668"/>
      <c r="DR1811" s="668"/>
      <c r="DS1811" s="668"/>
      <c r="DT1811" s="668"/>
      <c r="DU1811" s="668"/>
      <c r="DV1811" s="668"/>
      <c r="DW1811" s="668"/>
      <c r="DX1811" s="668"/>
      <c r="DY1811" s="668"/>
      <c r="DZ1811" s="668"/>
      <c r="EA1811" s="668"/>
      <c r="EB1811" s="668"/>
      <c r="EC1811" s="668"/>
      <c r="ED1811" s="668"/>
      <c r="EE1811" s="668"/>
      <c r="EF1811" s="668"/>
      <c r="EG1811" s="668"/>
      <c r="EH1811" s="668"/>
      <c r="EI1811" s="668"/>
      <c r="EJ1811" s="668"/>
      <c r="EK1811" s="668"/>
      <c r="EL1811" s="668"/>
      <c r="EM1811" s="668"/>
      <c r="EN1811" s="668"/>
      <c r="EO1811" s="668"/>
      <c r="EP1811" s="668"/>
      <c r="EQ1811" s="668"/>
      <c r="ER1811" s="668"/>
      <c r="ES1811" s="668"/>
      <c r="ET1811" s="668"/>
      <c r="EU1811" s="668"/>
      <c r="EV1811" s="668"/>
      <c r="EW1811" s="668"/>
      <c r="EX1811" s="668"/>
      <c r="EY1811" s="668"/>
      <c r="EZ1811" s="668"/>
      <c r="FA1811" s="668"/>
      <c r="FB1811" s="668"/>
      <c r="FC1811" s="668"/>
      <c r="FD1811" s="668"/>
      <c r="FE1811" s="668"/>
      <c r="FF1811" s="668"/>
    </row>
    <row r="1812" spans="1:162" s="668" customFormat="1" ht="24" customHeight="1">
      <c r="A1812" s="396"/>
      <c r="B1812" s="396"/>
      <c r="C1812" s="397" t="s">
        <v>595</v>
      </c>
      <c r="D1812" s="400" t="s">
        <v>1914</v>
      </c>
      <c r="E1812" s="392">
        <v>3241340</v>
      </c>
      <c r="F1812" s="392">
        <v>0</v>
      </c>
      <c r="G1812" s="417">
        <v>3241340</v>
      </c>
      <c r="H1812" s="667"/>
      <c r="I1812" s="712"/>
      <c r="J1812" s="712"/>
      <c r="K1812" s="713" t="s">
        <v>595</v>
      </c>
      <c r="L1812" s="597" t="s">
        <v>4498</v>
      </c>
      <c r="M1812" s="981">
        <f t="shared" si="84"/>
        <v>3241340</v>
      </c>
      <c r="N1812" s="981">
        <f t="shared" si="85"/>
        <v>0</v>
      </c>
      <c r="O1812" s="981">
        <f t="shared" si="86"/>
        <v>3241340</v>
      </c>
      <c r="P1812" s="667"/>
      <c r="Q1812" s="667"/>
      <c r="R1812" s="667"/>
      <c r="S1812" s="667"/>
      <c r="T1812" s="667"/>
      <c r="U1812" s="667"/>
      <c r="V1812" s="667"/>
      <c r="W1812" s="667"/>
      <c r="X1812" s="667"/>
      <c r="Y1812" s="667"/>
      <c r="Z1812" s="667"/>
      <c r="AA1812" s="667"/>
      <c r="AB1812" s="667"/>
      <c r="AC1812" s="667"/>
      <c r="AD1812" s="667"/>
      <c r="AE1812" s="667"/>
      <c r="AF1812" s="667"/>
      <c r="AG1812" s="667"/>
      <c r="AH1812" s="667"/>
      <c r="AI1812" s="667"/>
      <c r="AJ1812" s="667"/>
    </row>
    <row r="1813" spans="1:162" s="668" customFormat="1" ht="24" customHeight="1">
      <c r="A1813" s="386"/>
      <c r="B1813" s="386" t="s">
        <v>599</v>
      </c>
      <c r="C1813" s="387"/>
      <c r="D1813" s="398" t="s">
        <v>1915</v>
      </c>
      <c r="E1813" s="381">
        <v>8682770</v>
      </c>
      <c r="F1813" s="381">
        <v>0</v>
      </c>
      <c r="G1813" s="417">
        <v>8682770</v>
      </c>
      <c r="H1813" s="667"/>
      <c r="I1813" s="708"/>
      <c r="J1813" s="708" t="s">
        <v>599</v>
      </c>
      <c r="K1813" s="709"/>
      <c r="L1813" s="595" t="s">
        <v>4499</v>
      </c>
      <c r="M1813" s="981">
        <f t="shared" si="84"/>
        <v>8682770</v>
      </c>
      <c r="N1813" s="981">
        <f t="shared" si="85"/>
        <v>0</v>
      </c>
      <c r="O1813" s="981">
        <f t="shared" si="86"/>
        <v>8682770</v>
      </c>
      <c r="P1813" s="667"/>
      <c r="Q1813" s="667"/>
      <c r="R1813" s="667"/>
      <c r="S1813" s="667"/>
      <c r="T1813" s="667"/>
      <c r="U1813" s="667"/>
      <c r="V1813" s="667"/>
      <c r="W1813" s="667"/>
      <c r="X1813" s="667"/>
      <c r="Y1813" s="667"/>
      <c r="Z1813" s="667"/>
      <c r="AA1813" s="667"/>
      <c r="AB1813" s="667"/>
      <c r="AC1813" s="667"/>
      <c r="AD1813" s="667"/>
      <c r="AE1813" s="667"/>
      <c r="AF1813" s="667"/>
      <c r="AG1813" s="667"/>
      <c r="AH1813" s="667"/>
      <c r="AI1813" s="667"/>
      <c r="AJ1813" s="667"/>
    </row>
    <row r="1814" spans="1:162" s="668" customFormat="1" ht="24" customHeight="1">
      <c r="A1814" s="386"/>
      <c r="B1814" s="386"/>
      <c r="C1814" s="387" t="s">
        <v>592</v>
      </c>
      <c r="D1814" s="398" t="s">
        <v>1916</v>
      </c>
      <c r="E1814" s="381">
        <v>1342760</v>
      </c>
      <c r="F1814" s="381">
        <v>0</v>
      </c>
      <c r="G1814" s="417">
        <v>1342760</v>
      </c>
      <c r="H1814" s="667"/>
      <c r="I1814" s="708"/>
      <c r="J1814" s="708"/>
      <c r="K1814" s="709" t="s">
        <v>592</v>
      </c>
      <c r="L1814" s="595" t="s">
        <v>4500</v>
      </c>
      <c r="M1814" s="981">
        <f t="shared" si="84"/>
        <v>1342760</v>
      </c>
      <c r="N1814" s="981">
        <f t="shared" si="85"/>
        <v>0</v>
      </c>
      <c r="O1814" s="981">
        <f t="shared" si="86"/>
        <v>1342760</v>
      </c>
      <c r="P1814" s="667"/>
      <c r="Q1814" s="667"/>
      <c r="R1814" s="667"/>
      <c r="S1814" s="667"/>
      <c r="T1814" s="667"/>
      <c r="U1814" s="667"/>
      <c r="V1814" s="667"/>
      <c r="W1814" s="667"/>
      <c r="X1814" s="667"/>
      <c r="Y1814" s="667"/>
      <c r="Z1814" s="667"/>
      <c r="AA1814" s="667"/>
      <c r="AB1814" s="667"/>
      <c r="AC1814" s="667"/>
      <c r="AD1814" s="667"/>
      <c r="AE1814" s="667"/>
      <c r="AF1814" s="667"/>
      <c r="AG1814" s="667"/>
      <c r="AH1814" s="667"/>
      <c r="AI1814" s="667"/>
      <c r="AJ1814" s="667"/>
    </row>
    <row r="1815" spans="1:162" s="668" customFormat="1" ht="24" customHeight="1">
      <c r="A1815" s="386"/>
      <c r="B1815" s="386"/>
      <c r="C1815" s="387" t="s">
        <v>595</v>
      </c>
      <c r="D1815" s="398" t="s">
        <v>1917</v>
      </c>
      <c r="E1815" s="381">
        <v>7340010</v>
      </c>
      <c r="F1815" s="381">
        <v>0</v>
      </c>
      <c r="G1815" s="417">
        <v>7340010</v>
      </c>
      <c r="H1815" s="667"/>
      <c r="I1815" s="708"/>
      <c r="J1815" s="708"/>
      <c r="K1815" s="709" t="s">
        <v>595</v>
      </c>
      <c r="L1815" s="595" t="s">
        <v>4501</v>
      </c>
      <c r="M1815" s="981">
        <f t="shared" si="84"/>
        <v>7340010</v>
      </c>
      <c r="N1815" s="981">
        <f t="shared" si="85"/>
        <v>0</v>
      </c>
      <c r="O1815" s="981">
        <f t="shared" si="86"/>
        <v>7340010</v>
      </c>
      <c r="P1815" s="667"/>
      <c r="Q1815" s="667"/>
      <c r="R1815" s="667"/>
      <c r="S1815" s="667"/>
      <c r="T1815" s="667"/>
      <c r="U1815" s="667"/>
      <c r="V1815" s="667"/>
      <c r="W1815" s="667"/>
      <c r="X1815" s="667"/>
      <c r="Y1815" s="667"/>
      <c r="Z1815" s="667"/>
      <c r="AA1815" s="667"/>
      <c r="AB1815" s="667"/>
      <c r="AC1815" s="667"/>
      <c r="AD1815" s="667"/>
      <c r="AE1815" s="667"/>
      <c r="AF1815" s="667"/>
      <c r="AG1815" s="667"/>
      <c r="AH1815" s="667"/>
      <c r="AI1815" s="667"/>
      <c r="AJ1815" s="667"/>
    </row>
    <row r="1816" spans="1:162" s="678" customFormat="1" ht="24" customHeight="1" thickBot="1">
      <c r="A1816" s="394" t="s">
        <v>1918</v>
      </c>
      <c r="B1816" s="394"/>
      <c r="C1816" s="395"/>
      <c r="D1816" s="399" t="s">
        <v>1919</v>
      </c>
      <c r="E1816" s="393">
        <v>92034000</v>
      </c>
      <c r="F1816" s="393">
        <v>0</v>
      </c>
      <c r="G1816" s="439">
        <v>92034000</v>
      </c>
      <c r="H1816" s="667"/>
      <c r="I1816" s="710" t="s">
        <v>1918</v>
      </c>
      <c r="J1816" s="710"/>
      <c r="K1816" s="711"/>
      <c r="L1816" s="596" t="s">
        <v>4502</v>
      </c>
      <c r="M1816" s="980">
        <f t="shared" si="84"/>
        <v>92034000</v>
      </c>
      <c r="N1816" s="980">
        <f t="shared" si="85"/>
        <v>0</v>
      </c>
      <c r="O1816" s="980">
        <f t="shared" si="86"/>
        <v>92034000</v>
      </c>
      <c r="P1816" s="667"/>
      <c r="Q1816" s="667"/>
      <c r="R1816" s="667"/>
      <c r="S1816" s="667"/>
      <c r="T1816" s="667"/>
      <c r="U1816" s="667"/>
      <c r="V1816" s="667"/>
      <c r="W1816" s="667"/>
      <c r="X1816" s="667"/>
      <c r="Y1816" s="667"/>
      <c r="Z1816" s="667"/>
      <c r="AA1816" s="667"/>
      <c r="AB1816" s="667"/>
      <c r="AC1816" s="667"/>
      <c r="AD1816" s="667"/>
      <c r="AE1816" s="667"/>
      <c r="AF1816" s="667"/>
      <c r="AG1816" s="667"/>
      <c r="AH1816" s="667"/>
      <c r="AI1816" s="667"/>
      <c r="AJ1816" s="667"/>
      <c r="AK1816" s="668"/>
      <c r="AL1816" s="668"/>
      <c r="AM1816" s="668"/>
      <c r="AN1816" s="668"/>
      <c r="AO1816" s="668"/>
      <c r="AP1816" s="668"/>
      <c r="AQ1816" s="668"/>
      <c r="AR1816" s="668"/>
      <c r="AS1816" s="668"/>
      <c r="AT1816" s="668"/>
      <c r="AU1816" s="668"/>
      <c r="AV1816" s="668"/>
      <c r="AW1816" s="668"/>
      <c r="AX1816" s="668"/>
      <c r="AY1816" s="668"/>
      <c r="AZ1816" s="668"/>
      <c r="BA1816" s="668"/>
      <c r="BB1816" s="668"/>
      <c r="BC1816" s="668"/>
      <c r="BD1816" s="668"/>
      <c r="BE1816" s="668"/>
      <c r="BF1816" s="668"/>
      <c r="BG1816" s="668"/>
      <c r="BH1816" s="668"/>
      <c r="BI1816" s="668"/>
      <c r="BJ1816" s="668"/>
      <c r="BK1816" s="668"/>
      <c r="BL1816" s="668"/>
      <c r="BM1816" s="668"/>
      <c r="BN1816" s="668"/>
      <c r="BO1816" s="668"/>
      <c r="BP1816" s="668"/>
      <c r="BQ1816" s="668"/>
      <c r="BR1816" s="668"/>
      <c r="BS1816" s="668"/>
      <c r="BT1816" s="668"/>
      <c r="BU1816" s="668"/>
      <c r="BV1816" s="668"/>
      <c r="BW1816" s="668"/>
      <c r="BX1816" s="668"/>
      <c r="BY1816" s="668"/>
      <c r="BZ1816" s="668"/>
      <c r="CA1816" s="668"/>
      <c r="CB1816" s="668"/>
      <c r="CC1816" s="668"/>
      <c r="CD1816" s="668"/>
      <c r="CE1816" s="668"/>
      <c r="CF1816" s="668"/>
      <c r="CG1816" s="668"/>
      <c r="CH1816" s="668"/>
      <c r="CI1816" s="668"/>
      <c r="CJ1816" s="668"/>
      <c r="CK1816" s="668"/>
      <c r="CL1816" s="668"/>
      <c r="CM1816" s="668"/>
      <c r="CN1816" s="668"/>
      <c r="CO1816" s="668"/>
      <c r="CP1816" s="668"/>
      <c r="CQ1816" s="668"/>
      <c r="CR1816" s="668"/>
      <c r="CS1816" s="668"/>
      <c r="CT1816" s="668"/>
      <c r="CU1816" s="668"/>
      <c r="CV1816" s="668"/>
      <c r="CW1816" s="668"/>
      <c r="CX1816" s="668"/>
      <c r="CY1816" s="668"/>
      <c r="CZ1816" s="668"/>
      <c r="DA1816" s="668"/>
      <c r="DB1816" s="668"/>
      <c r="DC1816" s="668"/>
      <c r="DD1816" s="668"/>
      <c r="DE1816" s="668"/>
      <c r="DF1816" s="668"/>
      <c r="DG1816" s="668"/>
      <c r="DH1816" s="668"/>
      <c r="DI1816" s="668"/>
      <c r="DJ1816" s="668"/>
      <c r="DK1816" s="668"/>
      <c r="DL1816" s="668"/>
      <c r="DM1816" s="668"/>
      <c r="DN1816" s="668"/>
      <c r="DO1816" s="668"/>
      <c r="DP1816" s="668"/>
      <c r="DQ1816" s="668"/>
      <c r="DR1816" s="668"/>
      <c r="DS1816" s="668"/>
      <c r="DT1816" s="668"/>
      <c r="DU1816" s="668"/>
      <c r="DV1816" s="668"/>
      <c r="DW1816" s="668"/>
      <c r="DX1816" s="668"/>
      <c r="DY1816" s="668"/>
      <c r="DZ1816" s="668"/>
      <c r="EA1816" s="668"/>
      <c r="EB1816" s="668"/>
      <c r="EC1816" s="668"/>
      <c r="ED1816" s="668"/>
      <c r="EE1816" s="668"/>
      <c r="EF1816" s="668"/>
      <c r="EG1816" s="668"/>
      <c r="EH1816" s="668"/>
      <c r="EI1816" s="668"/>
      <c r="EJ1816" s="668"/>
      <c r="EK1816" s="668"/>
      <c r="EL1816" s="668"/>
      <c r="EM1816" s="668"/>
      <c r="EN1816" s="668"/>
      <c r="EO1816" s="668"/>
      <c r="EP1816" s="668"/>
      <c r="EQ1816" s="668"/>
      <c r="ER1816" s="668"/>
      <c r="ES1816" s="668"/>
      <c r="ET1816" s="668"/>
      <c r="EU1816" s="668"/>
      <c r="EV1816" s="668"/>
      <c r="EW1816" s="668"/>
      <c r="EX1816" s="668"/>
      <c r="EY1816" s="668"/>
      <c r="EZ1816" s="668"/>
      <c r="FA1816" s="668"/>
      <c r="FB1816" s="668"/>
      <c r="FC1816" s="668"/>
      <c r="FD1816" s="668"/>
      <c r="FE1816" s="668"/>
      <c r="FF1816" s="668"/>
    </row>
    <row r="1817" spans="1:162" s="668" customFormat="1" ht="24" customHeight="1" thickTop="1">
      <c r="A1817" s="396"/>
      <c r="B1817" s="396" t="s">
        <v>592</v>
      </c>
      <c r="C1817" s="397"/>
      <c r="D1817" s="400" t="s">
        <v>593</v>
      </c>
      <c r="E1817" s="392">
        <v>28474000</v>
      </c>
      <c r="F1817" s="392">
        <v>0</v>
      </c>
      <c r="G1817" s="417">
        <v>28474000</v>
      </c>
      <c r="H1817" s="667"/>
      <c r="I1817" s="712"/>
      <c r="J1817" s="712" t="s">
        <v>592</v>
      </c>
      <c r="K1817" s="713"/>
      <c r="L1817" s="597" t="s">
        <v>3326</v>
      </c>
      <c r="M1817" s="981">
        <f t="shared" si="84"/>
        <v>28474000</v>
      </c>
      <c r="N1817" s="981">
        <f t="shared" si="85"/>
        <v>0</v>
      </c>
      <c r="O1817" s="981">
        <f t="shared" si="86"/>
        <v>28474000</v>
      </c>
      <c r="P1817" s="667"/>
      <c r="Q1817" s="667"/>
      <c r="R1817" s="667"/>
      <c r="S1817" s="667"/>
      <c r="T1817" s="667"/>
      <c r="U1817" s="667"/>
      <c r="V1817" s="667"/>
      <c r="W1817" s="667"/>
      <c r="X1817" s="667"/>
      <c r="Y1817" s="667"/>
      <c r="Z1817" s="667"/>
      <c r="AA1817" s="667"/>
      <c r="AB1817" s="667"/>
      <c r="AC1817" s="667"/>
      <c r="AD1817" s="667"/>
      <c r="AE1817" s="667"/>
      <c r="AF1817" s="667"/>
      <c r="AG1817" s="667"/>
      <c r="AH1817" s="667"/>
      <c r="AI1817" s="667"/>
      <c r="AJ1817" s="667"/>
    </row>
    <row r="1818" spans="1:162" s="668" customFormat="1" ht="24" customHeight="1">
      <c r="A1818" s="386"/>
      <c r="B1818" s="386"/>
      <c r="C1818" s="387" t="s">
        <v>592</v>
      </c>
      <c r="D1818" s="398" t="s">
        <v>594</v>
      </c>
      <c r="E1818" s="381">
        <v>28474000</v>
      </c>
      <c r="F1818" s="381">
        <v>0</v>
      </c>
      <c r="G1818" s="417">
        <v>28474000</v>
      </c>
      <c r="H1818" s="667"/>
      <c r="I1818" s="708"/>
      <c r="J1818" s="708"/>
      <c r="K1818" s="709" t="s">
        <v>592</v>
      </c>
      <c r="L1818" s="595" t="s">
        <v>3327</v>
      </c>
      <c r="M1818" s="981">
        <f t="shared" si="84"/>
        <v>28474000</v>
      </c>
      <c r="N1818" s="981">
        <f t="shared" si="85"/>
        <v>0</v>
      </c>
      <c r="O1818" s="981">
        <f t="shared" si="86"/>
        <v>28474000</v>
      </c>
      <c r="P1818" s="667"/>
      <c r="Q1818" s="667"/>
      <c r="R1818" s="667"/>
      <c r="S1818" s="667"/>
      <c r="T1818" s="667"/>
      <c r="U1818" s="667"/>
      <c r="V1818" s="667"/>
      <c r="W1818" s="667"/>
      <c r="X1818" s="667"/>
      <c r="Y1818" s="667"/>
      <c r="Z1818" s="667"/>
      <c r="AA1818" s="667"/>
      <c r="AB1818" s="667"/>
      <c r="AC1818" s="667"/>
      <c r="AD1818" s="667"/>
      <c r="AE1818" s="667"/>
      <c r="AF1818" s="667"/>
      <c r="AG1818" s="667"/>
      <c r="AH1818" s="667"/>
      <c r="AI1818" s="667"/>
      <c r="AJ1818" s="667"/>
    </row>
    <row r="1819" spans="1:162" s="672" customFormat="1" ht="24" customHeight="1">
      <c r="A1819" s="386"/>
      <c r="B1819" s="386" t="s">
        <v>595</v>
      </c>
      <c r="C1819" s="387"/>
      <c r="D1819" s="398" t="s">
        <v>1920</v>
      </c>
      <c r="E1819" s="381">
        <v>56613000</v>
      </c>
      <c r="F1819" s="381">
        <v>0</v>
      </c>
      <c r="G1819" s="417">
        <v>56613000</v>
      </c>
      <c r="H1819" s="667"/>
      <c r="I1819" s="708"/>
      <c r="J1819" s="708" t="s">
        <v>595</v>
      </c>
      <c r="K1819" s="709"/>
      <c r="L1819" s="595" t="s">
        <v>4503</v>
      </c>
      <c r="M1819" s="981">
        <f t="shared" si="84"/>
        <v>56613000</v>
      </c>
      <c r="N1819" s="981">
        <f t="shared" si="85"/>
        <v>0</v>
      </c>
      <c r="O1819" s="981">
        <f t="shared" si="86"/>
        <v>56613000</v>
      </c>
      <c r="P1819" s="667"/>
      <c r="Q1819" s="667"/>
      <c r="R1819" s="667"/>
      <c r="S1819" s="667"/>
      <c r="T1819" s="667"/>
      <c r="U1819" s="667"/>
      <c r="V1819" s="667"/>
      <c r="W1819" s="667"/>
      <c r="X1819" s="667"/>
      <c r="Y1819" s="667"/>
      <c r="Z1819" s="667"/>
      <c r="AA1819" s="667"/>
      <c r="AB1819" s="667"/>
      <c r="AC1819" s="667"/>
      <c r="AD1819" s="667"/>
      <c r="AE1819" s="667"/>
      <c r="AF1819" s="667"/>
      <c r="AG1819" s="667"/>
      <c r="AH1819" s="667"/>
      <c r="AI1819" s="667"/>
      <c r="AJ1819" s="667"/>
      <c r="AK1819" s="668"/>
      <c r="AL1819" s="668"/>
      <c r="AM1819" s="668"/>
      <c r="AN1819" s="668"/>
      <c r="AO1819" s="668"/>
      <c r="AP1819" s="668"/>
      <c r="AQ1819" s="668"/>
      <c r="AR1819" s="668"/>
      <c r="AS1819" s="668"/>
      <c r="AT1819" s="668"/>
      <c r="AU1819" s="668"/>
      <c r="AV1819" s="668"/>
      <c r="AW1819" s="668"/>
      <c r="AX1819" s="668"/>
      <c r="AY1819" s="668"/>
      <c r="AZ1819" s="668"/>
      <c r="BA1819" s="668"/>
      <c r="BB1819" s="668"/>
      <c r="BC1819" s="668"/>
      <c r="BD1819" s="668"/>
      <c r="BE1819" s="668"/>
      <c r="BF1819" s="668"/>
      <c r="BG1819" s="668"/>
      <c r="BH1819" s="668"/>
      <c r="BI1819" s="668"/>
      <c r="BJ1819" s="668"/>
      <c r="BK1819" s="668"/>
      <c r="BL1819" s="668"/>
      <c r="BM1819" s="668"/>
      <c r="BN1819" s="668"/>
      <c r="BO1819" s="668"/>
      <c r="BP1819" s="668"/>
      <c r="BQ1819" s="668"/>
      <c r="BR1819" s="668"/>
      <c r="BS1819" s="668"/>
      <c r="BT1819" s="668"/>
      <c r="BU1819" s="668"/>
      <c r="BV1819" s="668"/>
      <c r="BW1819" s="668"/>
      <c r="BX1819" s="668"/>
      <c r="BY1819" s="668"/>
      <c r="BZ1819" s="668"/>
      <c r="CA1819" s="668"/>
      <c r="CB1819" s="668"/>
      <c r="CC1819" s="668"/>
      <c r="CD1819" s="668"/>
      <c r="CE1819" s="668"/>
      <c r="CF1819" s="668"/>
      <c r="CG1819" s="668"/>
      <c r="CH1819" s="668"/>
      <c r="CI1819" s="668"/>
      <c r="CJ1819" s="668"/>
      <c r="CK1819" s="668"/>
      <c r="CL1819" s="668"/>
      <c r="CM1819" s="668"/>
      <c r="CN1819" s="668"/>
      <c r="CO1819" s="668"/>
      <c r="CP1819" s="668"/>
      <c r="CQ1819" s="668"/>
      <c r="CR1819" s="668"/>
      <c r="CS1819" s="668"/>
      <c r="CT1819" s="668"/>
      <c r="CU1819" s="668"/>
      <c r="CV1819" s="668"/>
      <c r="CW1819" s="668"/>
      <c r="CX1819" s="668"/>
      <c r="CY1819" s="668"/>
      <c r="CZ1819" s="668"/>
      <c r="DA1819" s="668"/>
      <c r="DB1819" s="668"/>
      <c r="DC1819" s="668"/>
      <c r="DD1819" s="668"/>
      <c r="DE1819" s="668"/>
      <c r="DF1819" s="668"/>
      <c r="DG1819" s="668"/>
      <c r="DH1819" s="668"/>
      <c r="DI1819" s="668"/>
      <c r="DJ1819" s="668"/>
      <c r="DK1819" s="668"/>
      <c r="DL1819" s="668"/>
      <c r="DM1819" s="668"/>
      <c r="DN1819" s="668"/>
      <c r="DO1819" s="668"/>
      <c r="DP1819" s="668"/>
      <c r="DQ1819" s="668"/>
      <c r="DR1819" s="668"/>
      <c r="DS1819" s="668"/>
      <c r="DT1819" s="668"/>
      <c r="DU1819" s="668"/>
      <c r="DV1819" s="668"/>
      <c r="DW1819" s="668"/>
      <c r="DX1819" s="668"/>
      <c r="DY1819" s="668"/>
      <c r="DZ1819" s="668"/>
      <c r="EA1819" s="668"/>
      <c r="EB1819" s="668"/>
      <c r="EC1819" s="668"/>
      <c r="ED1819" s="668"/>
      <c r="EE1819" s="668"/>
      <c r="EF1819" s="668"/>
      <c r="EG1819" s="668"/>
      <c r="EH1819" s="668"/>
      <c r="EI1819" s="668"/>
      <c r="EJ1819" s="668"/>
      <c r="EK1819" s="668"/>
      <c r="EL1819" s="668"/>
      <c r="EM1819" s="668"/>
      <c r="EN1819" s="668"/>
      <c r="EO1819" s="668"/>
      <c r="EP1819" s="668"/>
      <c r="EQ1819" s="668"/>
      <c r="ER1819" s="668"/>
      <c r="ES1819" s="668"/>
      <c r="ET1819" s="668"/>
      <c r="EU1819" s="668"/>
      <c r="EV1819" s="668"/>
      <c r="EW1819" s="668"/>
      <c r="EX1819" s="668"/>
      <c r="EY1819" s="668"/>
      <c r="EZ1819" s="668"/>
      <c r="FA1819" s="668"/>
      <c r="FB1819" s="668"/>
      <c r="FC1819" s="668"/>
      <c r="FD1819" s="668"/>
      <c r="FE1819" s="668"/>
      <c r="FF1819" s="668"/>
    </row>
    <row r="1820" spans="1:162" s="668" customFormat="1" ht="24" customHeight="1">
      <c r="A1820" s="396"/>
      <c r="B1820" s="396"/>
      <c r="C1820" s="397" t="s">
        <v>592</v>
      </c>
      <c r="D1820" s="741" t="s">
        <v>1921</v>
      </c>
      <c r="E1820" s="392">
        <v>54880000</v>
      </c>
      <c r="F1820" s="392">
        <v>0</v>
      </c>
      <c r="G1820" s="417">
        <v>54880000</v>
      </c>
      <c r="H1820" s="667"/>
      <c r="I1820" s="712"/>
      <c r="J1820" s="712"/>
      <c r="K1820" s="713" t="s">
        <v>592</v>
      </c>
      <c r="L1820" s="597" t="s">
        <v>4504</v>
      </c>
      <c r="M1820" s="981">
        <f t="shared" si="84"/>
        <v>54880000</v>
      </c>
      <c r="N1820" s="981">
        <f t="shared" si="85"/>
        <v>0</v>
      </c>
      <c r="O1820" s="981">
        <f t="shared" si="86"/>
        <v>54880000</v>
      </c>
      <c r="P1820" s="667"/>
      <c r="Q1820" s="667"/>
      <c r="R1820" s="667"/>
      <c r="S1820" s="667"/>
      <c r="T1820" s="667"/>
      <c r="U1820" s="667"/>
      <c r="V1820" s="667"/>
      <c r="W1820" s="667"/>
      <c r="X1820" s="667"/>
      <c r="Y1820" s="667"/>
      <c r="Z1820" s="667"/>
      <c r="AA1820" s="667"/>
      <c r="AB1820" s="667"/>
      <c r="AC1820" s="667"/>
      <c r="AD1820" s="667"/>
      <c r="AE1820" s="667"/>
      <c r="AF1820" s="667"/>
      <c r="AG1820" s="667"/>
      <c r="AH1820" s="667"/>
      <c r="AI1820" s="667"/>
      <c r="AJ1820" s="667"/>
    </row>
    <row r="1821" spans="1:162" s="668" customFormat="1" ht="24" customHeight="1">
      <c r="A1821" s="386"/>
      <c r="B1821" s="386"/>
      <c r="C1821" s="387" t="s">
        <v>595</v>
      </c>
      <c r="D1821" s="398" t="s">
        <v>1922</v>
      </c>
      <c r="E1821" s="381">
        <v>1043000</v>
      </c>
      <c r="F1821" s="381">
        <v>0</v>
      </c>
      <c r="G1821" s="417">
        <v>1043000</v>
      </c>
      <c r="H1821" s="667"/>
      <c r="I1821" s="708"/>
      <c r="J1821" s="708"/>
      <c r="K1821" s="709" t="s">
        <v>595</v>
      </c>
      <c r="L1821" s="595" t="s">
        <v>4505</v>
      </c>
      <c r="M1821" s="981">
        <f t="shared" si="84"/>
        <v>1043000</v>
      </c>
      <c r="N1821" s="981">
        <f t="shared" si="85"/>
        <v>0</v>
      </c>
      <c r="O1821" s="981">
        <f t="shared" si="86"/>
        <v>1043000</v>
      </c>
      <c r="P1821" s="667"/>
      <c r="Q1821" s="667"/>
      <c r="R1821" s="667"/>
      <c r="S1821" s="667"/>
      <c r="T1821" s="667"/>
      <c r="U1821" s="667"/>
      <c r="V1821" s="667"/>
      <c r="W1821" s="667"/>
      <c r="X1821" s="667"/>
      <c r="Y1821" s="667"/>
      <c r="Z1821" s="667"/>
      <c r="AA1821" s="667"/>
      <c r="AB1821" s="667"/>
      <c r="AC1821" s="667"/>
      <c r="AD1821" s="667"/>
      <c r="AE1821" s="667"/>
      <c r="AF1821" s="667"/>
      <c r="AG1821" s="667"/>
      <c r="AH1821" s="667"/>
      <c r="AI1821" s="667"/>
      <c r="AJ1821" s="667"/>
    </row>
    <row r="1822" spans="1:162" s="668" customFormat="1" ht="24" customHeight="1">
      <c r="A1822" s="386"/>
      <c r="B1822" s="386"/>
      <c r="C1822" s="387" t="s">
        <v>599</v>
      </c>
      <c r="D1822" s="398" t="s">
        <v>1923</v>
      </c>
      <c r="E1822" s="381">
        <v>690000</v>
      </c>
      <c r="F1822" s="381">
        <v>0</v>
      </c>
      <c r="G1822" s="417">
        <v>690000</v>
      </c>
      <c r="H1822" s="667"/>
      <c r="I1822" s="708"/>
      <c r="J1822" s="708"/>
      <c r="K1822" s="709" t="s">
        <v>599</v>
      </c>
      <c r="L1822" s="595" t="s">
        <v>4506</v>
      </c>
      <c r="M1822" s="981">
        <f t="shared" si="84"/>
        <v>690000</v>
      </c>
      <c r="N1822" s="981">
        <f t="shared" si="85"/>
        <v>0</v>
      </c>
      <c r="O1822" s="981">
        <f t="shared" si="86"/>
        <v>690000</v>
      </c>
      <c r="P1822" s="667"/>
      <c r="Q1822" s="667"/>
      <c r="R1822" s="667"/>
      <c r="S1822" s="667"/>
      <c r="T1822" s="667"/>
      <c r="U1822" s="667"/>
      <c r="V1822" s="667"/>
      <c r="W1822" s="667"/>
      <c r="X1822" s="667"/>
      <c r="Y1822" s="667"/>
      <c r="Z1822" s="667"/>
      <c r="AA1822" s="667"/>
      <c r="AB1822" s="667"/>
      <c r="AC1822" s="667"/>
      <c r="AD1822" s="667"/>
      <c r="AE1822" s="667"/>
      <c r="AF1822" s="667"/>
      <c r="AG1822" s="667"/>
      <c r="AH1822" s="667"/>
      <c r="AI1822" s="667"/>
      <c r="AJ1822" s="667"/>
    </row>
    <row r="1823" spans="1:162" s="668" customFormat="1" ht="24" customHeight="1">
      <c r="A1823" s="386"/>
      <c r="B1823" s="386" t="s">
        <v>599</v>
      </c>
      <c r="C1823" s="387"/>
      <c r="D1823" s="398" t="s">
        <v>1924</v>
      </c>
      <c r="E1823" s="381">
        <v>2345000</v>
      </c>
      <c r="F1823" s="381">
        <v>0</v>
      </c>
      <c r="G1823" s="417">
        <v>2345000</v>
      </c>
      <c r="H1823" s="667"/>
      <c r="I1823" s="708"/>
      <c r="J1823" s="708" t="s">
        <v>599</v>
      </c>
      <c r="K1823" s="709"/>
      <c r="L1823" s="595" t="s">
        <v>4507</v>
      </c>
      <c r="M1823" s="981">
        <f t="shared" si="84"/>
        <v>2345000</v>
      </c>
      <c r="N1823" s="981">
        <f t="shared" si="85"/>
        <v>0</v>
      </c>
      <c r="O1823" s="981">
        <f t="shared" si="86"/>
        <v>2345000</v>
      </c>
      <c r="P1823" s="667"/>
      <c r="Q1823" s="667"/>
      <c r="R1823" s="667"/>
      <c r="S1823" s="667"/>
      <c r="T1823" s="667"/>
      <c r="U1823" s="667"/>
      <c r="V1823" s="667"/>
      <c r="W1823" s="667"/>
      <c r="X1823" s="667"/>
      <c r="Y1823" s="667"/>
      <c r="Z1823" s="667"/>
      <c r="AA1823" s="667"/>
      <c r="AB1823" s="667"/>
      <c r="AC1823" s="667"/>
      <c r="AD1823" s="667"/>
      <c r="AE1823" s="667"/>
      <c r="AF1823" s="667"/>
      <c r="AG1823" s="667"/>
      <c r="AH1823" s="667"/>
      <c r="AI1823" s="667"/>
      <c r="AJ1823" s="667"/>
    </row>
    <row r="1824" spans="1:162" s="668" customFormat="1" ht="24" customHeight="1">
      <c r="A1824" s="386"/>
      <c r="B1824" s="386"/>
      <c r="C1824" s="387" t="s">
        <v>592</v>
      </c>
      <c r="D1824" s="398" t="s">
        <v>1925</v>
      </c>
      <c r="E1824" s="381">
        <v>1892000</v>
      </c>
      <c r="F1824" s="381">
        <v>0</v>
      </c>
      <c r="G1824" s="417">
        <v>1892000</v>
      </c>
      <c r="H1824" s="667"/>
      <c r="I1824" s="708"/>
      <c r="J1824" s="708"/>
      <c r="K1824" s="709" t="s">
        <v>592</v>
      </c>
      <c r="L1824" s="595" t="s">
        <v>4508</v>
      </c>
      <c r="M1824" s="981">
        <f t="shared" si="84"/>
        <v>1892000</v>
      </c>
      <c r="N1824" s="981">
        <f t="shared" si="85"/>
        <v>0</v>
      </c>
      <c r="O1824" s="981">
        <f t="shared" si="86"/>
        <v>1892000</v>
      </c>
      <c r="P1824" s="667"/>
      <c r="Q1824" s="667"/>
      <c r="R1824" s="667"/>
      <c r="S1824" s="667"/>
      <c r="T1824" s="667"/>
      <c r="U1824" s="667"/>
      <c r="V1824" s="667"/>
      <c r="W1824" s="667"/>
      <c r="X1824" s="667"/>
      <c r="Y1824" s="667"/>
      <c r="Z1824" s="667"/>
      <c r="AA1824" s="667"/>
      <c r="AB1824" s="667"/>
      <c r="AC1824" s="667"/>
      <c r="AD1824" s="667"/>
      <c r="AE1824" s="667"/>
      <c r="AF1824" s="667"/>
      <c r="AG1824" s="667"/>
      <c r="AH1824" s="667"/>
      <c r="AI1824" s="667"/>
      <c r="AJ1824" s="667"/>
    </row>
    <row r="1825" spans="1:162" s="668" customFormat="1" ht="24" customHeight="1">
      <c r="A1825" s="386"/>
      <c r="B1825" s="386"/>
      <c r="C1825" s="387" t="s">
        <v>595</v>
      </c>
      <c r="D1825" s="398" t="s">
        <v>1926</v>
      </c>
      <c r="E1825" s="381">
        <v>453000</v>
      </c>
      <c r="F1825" s="381">
        <v>0</v>
      </c>
      <c r="G1825" s="417">
        <v>453000</v>
      </c>
      <c r="H1825" s="667"/>
      <c r="I1825" s="708"/>
      <c r="J1825" s="708"/>
      <c r="K1825" s="709" t="s">
        <v>595</v>
      </c>
      <c r="L1825" s="595" t="s">
        <v>4509</v>
      </c>
      <c r="M1825" s="981">
        <f t="shared" si="84"/>
        <v>453000</v>
      </c>
      <c r="N1825" s="981">
        <f t="shared" si="85"/>
        <v>0</v>
      </c>
      <c r="O1825" s="981">
        <f t="shared" si="86"/>
        <v>453000</v>
      </c>
      <c r="P1825" s="667"/>
      <c r="Q1825" s="667"/>
      <c r="R1825" s="667"/>
      <c r="S1825" s="667"/>
      <c r="T1825" s="667"/>
      <c r="U1825" s="667"/>
      <c r="V1825" s="667"/>
      <c r="W1825" s="667"/>
      <c r="X1825" s="667"/>
      <c r="Y1825" s="667"/>
      <c r="Z1825" s="667"/>
      <c r="AA1825" s="667"/>
      <c r="AB1825" s="667"/>
      <c r="AC1825" s="667"/>
      <c r="AD1825" s="667"/>
      <c r="AE1825" s="667"/>
      <c r="AF1825" s="667"/>
      <c r="AG1825" s="667"/>
      <c r="AH1825" s="667"/>
      <c r="AI1825" s="667"/>
      <c r="AJ1825" s="667"/>
    </row>
    <row r="1826" spans="1:162" s="668" customFormat="1" ht="24" customHeight="1">
      <c r="A1826" s="386"/>
      <c r="B1826" s="386" t="s">
        <v>603</v>
      </c>
      <c r="C1826" s="387"/>
      <c r="D1826" s="398" t="s">
        <v>1927</v>
      </c>
      <c r="E1826" s="381">
        <v>2567000</v>
      </c>
      <c r="F1826" s="381">
        <v>0</v>
      </c>
      <c r="G1826" s="417">
        <v>2567000</v>
      </c>
      <c r="H1826" s="667"/>
      <c r="I1826" s="708"/>
      <c r="J1826" s="708" t="s">
        <v>603</v>
      </c>
      <c r="K1826" s="709"/>
      <c r="L1826" s="595" t="s">
        <v>4510</v>
      </c>
      <c r="M1826" s="981">
        <f t="shared" si="84"/>
        <v>2567000</v>
      </c>
      <c r="N1826" s="981">
        <f t="shared" si="85"/>
        <v>0</v>
      </c>
      <c r="O1826" s="981">
        <f t="shared" si="86"/>
        <v>2567000</v>
      </c>
      <c r="P1826" s="667"/>
      <c r="Q1826" s="667"/>
      <c r="R1826" s="667"/>
      <c r="S1826" s="667"/>
      <c r="T1826" s="667"/>
      <c r="U1826" s="667"/>
      <c r="V1826" s="667"/>
      <c r="W1826" s="667"/>
      <c r="X1826" s="667"/>
      <c r="Y1826" s="667"/>
      <c r="Z1826" s="667"/>
      <c r="AA1826" s="667"/>
      <c r="AB1826" s="667"/>
      <c r="AC1826" s="667"/>
      <c r="AD1826" s="667"/>
      <c r="AE1826" s="667"/>
      <c r="AF1826" s="667"/>
      <c r="AG1826" s="667"/>
      <c r="AH1826" s="667"/>
      <c r="AI1826" s="667"/>
      <c r="AJ1826" s="667"/>
    </row>
    <row r="1827" spans="1:162" s="668" customFormat="1" ht="24" customHeight="1">
      <c r="A1827" s="386"/>
      <c r="B1827" s="386"/>
      <c r="C1827" s="387" t="s">
        <v>592</v>
      </c>
      <c r="D1827" s="398" t="s">
        <v>1928</v>
      </c>
      <c r="E1827" s="381">
        <v>1955000</v>
      </c>
      <c r="F1827" s="381">
        <v>0</v>
      </c>
      <c r="G1827" s="417">
        <v>1955000</v>
      </c>
      <c r="H1827" s="667"/>
      <c r="I1827" s="708"/>
      <c r="J1827" s="708"/>
      <c r="K1827" s="709" t="s">
        <v>592</v>
      </c>
      <c r="L1827" s="595" t="s">
        <v>4511</v>
      </c>
      <c r="M1827" s="981">
        <f t="shared" si="84"/>
        <v>1955000</v>
      </c>
      <c r="N1827" s="981">
        <f t="shared" si="85"/>
        <v>0</v>
      </c>
      <c r="O1827" s="981">
        <f t="shared" si="86"/>
        <v>1955000</v>
      </c>
      <c r="P1827" s="667"/>
      <c r="Q1827" s="667"/>
      <c r="R1827" s="667"/>
      <c r="S1827" s="667"/>
      <c r="T1827" s="667"/>
      <c r="U1827" s="667"/>
      <c r="V1827" s="667"/>
      <c r="W1827" s="667"/>
      <c r="X1827" s="667"/>
      <c r="Y1827" s="667"/>
      <c r="Z1827" s="667"/>
      <c r="AA1827" s="667"/>
      <c r="AB1827" s="667"/>
      <c r="AC1827" s="667"/>
      <c r="AD1827" s="667"/>
      <c r="AE1827" s="667"/>
      <c r="AF1827" s="667"/>
      <c r="AG1827" s="667"/>
      <c r="AH1827" s="667"/>
      <c r="AI1827" s="667"/>
      <c r="AJ1827" s="667"/>
    </row>
    <row r="1828" spans="1:162" s="672" customFormat="1" ht="24" customHeight="1">
      <c r="A1828" s="386"/>
      <c r="B1828" s="386"/>
      <c r="C1828" s="387" t="s">
        <v>595</v>
      </c>
      <c r="D1828" s="398" t="s">
        <v>1929</v>
      </c>
      <c r="E1828" s="381">
        <v>612000</v>
      </c>
      <c r="F1828" s="381">
        <v>0</v>
      </c>
      <c r="G1828" s="419">
        <v>612000</v>
      </c>
      <c r="H1828" s="667"/>
      <c r="I1828" s="708"/>
      <c r="J1828" s="708"/>
      <c r="K1828" s="709" t="s">
        <v>595</v>
      </c>
      <c r="L1828" s="595" t="s">
        <v>4512</v>
      </c>
      <c r="M1828" s="981">
        <f t="shared" si="84"/>
        <v>612000</v>
      </c>
      <c r="N1828" s="981">
        <f t="shared" si="85"/>
        <v>0</v>
      </c>
      <c r="O1828" s="981">
        <f t="shared" si="86"/>
        <v>612000</v>
      </c>
      <c r="P1828" s="667"/>
      <c r="Q1828" s="667"/>
      <c r="R1828" s="667"/>
      <c r="S1828" s="667"/>
      <c r="T1828" s="667"/>
      <c r="U1828" s="667"/>
      <c r="V1828" s="667"/>
      <c r="W1828" s="667"/>
      <c r="X1828" s="667"/>
      <c r="Y1828" s="667"/>
      <c r="Z1828" s="667"/>
      <c r="AA1828" s="667"/>
      <c r="AB1828" s="667"/>
      <c r="AC1828" s="667"/>
      <c r="AD1828" s="667"/>
      <c r="AE1828" s="667"/>
      <c r="AF1828" s="667"/>
      <c r="AG1828" s="667"/>
      <c r="AH1828" s="667"/>
      <c r="AI1828" s="667"/>
      <c r="AJ1828" s="667"/>
      <c r="AK1828" s="668"/>
      <c r="AL1828" s="668"/>
      <c r="AM1828" s="668"/>
      <c r="AN1828" s="668"/>
      <c r="AO1828" s="668"/>
      <c r="AP1828" s="668"/>
      <c r="AQ1828" s="668"/>
      <c r="AR1828" s="668"/>
      <c r="AS1828" s="668"/>
      <c r="AT1828" s="668"/>
      <c r="AU1828" s="668"/>
      <c r="AV1828" s="668"/>
      <c r="AW1828" s="668"/>
      <c r="AX1828" s="668"/>
      <c r="AY1828" s="668"/>
      <c r="AZ1828" s="668"/>
      <c r="BA1828" s="668"/>
      <c r="BB1828" s="668"/>
      <c r="BC1828" s="668"/>
      <c r="BD1828" s="668"/>
      <c r="BE1828" s="668"/>
      <c r="BF1828" s="668"/>
      <c r="BG1828" s="668"/>
      <c r="BH1828" s="668"/>
      <c r="BI1828" s="668"/>
      <c r="BJ1828" s="668"/>
      <c r="BK1828" s="668"/>
      <c r="BL1828" s="668"/>
      <c r="BM1828" s="668"/>
      <c r="BN1828" s="668"/>
      <c r="BO1828" s="668"/>
      <c r="BP1828" s="668"/>
      <c r="BQ1828" s="668"/>
      <c r="BR1828" s="668"/>
      <c r="BS1828" s="668"/>
      <c r="BT1828" s="668"/>
      <c r="BU1828" s="668"/>
      <c r="BV1828" s="668"/>
      <c r="BW1828" s="668"/>
      <c r="BX1828" s="668"/>
      <c r="BY1828" s="668"/>
      <c r="BZ1828" s="668"/>
      <c r="CA1828" s="668"/>
      <c r="CB1828" s="668"/>
      <c r="CC1828" s="668"/>
      <c r="CD1828" s="668"/>
      <c r="CE1828" s="668"/>
      <c r="CF1828" s="668"/>
      <c r="CG1828" s="668"/>
      <c r="CH1828" s="668"/>
      <c r="CI1828" s="668"/>
      <c r="CJ1828" s="668"/>
      <c r="CK1828" s="668"/>
      <c r="CL1828" s="668"/>
      <c r="CM1828" s="668"/>
      <c r="CN1828" s="668"/>
      <c r="CO1828" s="668"/>
      <c r="CP1828" s="668"/>
      <c r="CQ1828" s="668"/>
      <c r="CR1828" s="668"/>
      <c r="CS1828" s="668"/>
      <c r="CT1828" s="668"/>
      <c r="CU1828" s="668"/>
      <c r="CV1828" s="668"/>
      <c r="CW1828" s="668"/>
      <c r="CX1828" s="668"/>
      <c r="CY1828" s="668"/>
      <c r="CZ1828" s="668"/>
      <c r="DA1828" s="668"/>
      <c r="DB1828" s="668"/>
      <c r="DC1828" s="668"/>
      <c r="DD1828" s="668"/>
      <c r="DE1828" s="668"/>
      <c r="DF1828" s="668"/>
      <c r="DG1828" s="668"/>
      <c r="DH1828" s="668"/>
      <c r="DI1828" s="668"/>
      <c r="DJ1828" s="668"/>
      <c r="DK1828" s="668"/>
      <c r="DL1828" s="668"/>
      <c r="DM1828" s="668"/>
      <c r="DN1828" s="668"/>
      <c r="DO1828" s="668"/>
      <c r="DP1828" s="668"/>
      <c r="DQ1828" s="668"/>
      <c r="DR1828" s="668"/>
      <c r="DS1828" s="668"/>
      <c r="DT1828" s="668"/>
      <c r="DU1828" s="668"/>
      <c r="DV1828" s="668"/>
      <c r="DW1828" s="668"/>
      <c r="DX1828" s="668"/>
      <c r="DY1828" s="668"/>
      <c r="DZ1828" s="668"/>
      <c r="EA1828" s="668"/>
      <c r="EB1828" s="668"/>
      <c r="EC1828" s="668"/>
      <c r="ED1828" s="668"/>
      <c r="EE1828" s="668"/>
      <c r="EF1828" s="668"/>
      <c r="EG1828" s="668"/>
      <c r="EH1828" s="668"/>
      <c r="EI1828" s="668"/>
      <c r="EJ1828" s="668"/>
      <c r="EK1828" s="668"/>
      <c r="EL1828" s="668"/>
      <c r="EM1828" s="668"/>
      <c r="EN1828" s="668"/>
      <c r="EO1828" s="668"/>
      <c r="EP1828" s="668"/>
      <c r="EQ1828" s="668"/>
      <c r="ER1828" s="668"/>
      <c r="ES1828" s="668"/>
      <c r="ET1828" s="668"/>
      <c r="EU1828" s="668"/>
      <c r="EV1828" s="668"/>
      <c r="EW1828" s="668"/>
      <c r="EX1828" s="668"/>
      <c r="EY1828" s="668"/>
      <c r="EZ1828" s="668"/>
      <c r="FA1828" s="668"/>
      <c r="FB1828" s="668"/>
      <c r="FC1828" s="668"/>
      <c r="FD1828" s="668"/>
      <c r="FE1828" s="668"/>
      <c r="FF1828" s="668"/>
    </row>
    <row r="1829" spans="1:162" s="684" customFormat="1" ht="24" customHeight="1">
      <c r="A1829" s="386"/>
      <c r="B1829" s="386" t="s">
        <v>606</v>
      </c>
      <c r="C1829" s="387"/>
      <c r="D1829" s="398" t="s">
        <v>962</v>
      </c>
      <c r="E1829" s="381">
        <v>2035000</v>
      </c>
      <c r="F1829" s="381">
        <v>0</v>
      </c>
      <c r="G1829" s="419">
        <v>2035000</v>
      </c>
      <c r="H1829" s="667"/>
      <c r="I1829" s="708"/>
      <c r="J1829" s="708" t="s">
        <v>606</v>
      </c>
      <c r="K1829" s="709"/>
      <c r="L1829" s="595" t="s">
        <v>4513</v>
      </c>
      <c r="M1829" s="982">
        <f t="shared" si="84"/>
        <v>2035000</v>
      </c>
      <c r="N1829" s="982">
        <f t="shared" si="85"/>
        <v>0</v>
      </c>
      <c r="O1829" s="982">
        <f t="shared" si="86"/>
        <v>2035000</v>
      </c>
      <c r="P1829" s="667"/>
      <c r="Q1829" s="667"/>
      <c r="R1829" s="667"/>
      <c r="S1829" s="667"/>
      <c r="T1829" s="667"/>
      <c r="U1829" s="667"/>
      <c r="V1829" s="667"/>
      <c r="W1829" s="667"/>
      <c r="X1829" s="667"/>
      <c r="Y1829" s="667"/>
      <c r="Z1829" s="667"/>
      <c r="AA1829" s="667"/>
      <c r="AB1829" s="667"/>
      <c r="AC1829" s="667"/>
      <c r="AD1829" s="667"/>
      <c r="AE1829" s="667"/>
      <c r="AF1829" s="667"/>
      <c r="AG1829" s="667"/>
      <c r="AH1829" s="667"/>
      <c r="AI1829" s="667"/>
      <c r="AJ1829" s="667"/>
      <c r="AK1829" s="668"/>
      <c r="AL1829" s="668"/>
      <c r="AM1829" s="668"/>
      <c r="AN1829" s="668"/>
      <c r="AO1829" s="668"/>
      <c r="AP1829" s="668"/>
      <c r="AQ1829" s="668"/>
      <c r="AR1829" s="668"/>
      <c r="AS1829" s="668"/>
      <c r="AT1829" s="668"/>
      <c r="AU1829" s="668"/>
      <c r="AV1829" s="668"/>
      <c r="AW1829" s="668"/>
      <c r="AX1829" s="668"/>
      <c r="AY1829" s="668"/>
      <c r="AZ1829" s="668"/>
      <c r="BA1829" s="668"/>
      <c r="BB1829" s="668"/>
      <c r="BC1829" s="668"/>
      <c r="BD1829" s="668"/>
      <c r="BE1829" s="668"/>
      <c r="BF1829" s="668"/>
      <c r="BG1829" s="668"/>
      <c r="BH1829" s="668"/>
      <c r="BI1829" s="668"/>
      <c r="BJ1829" s="668"/>
      <c r="BK1829" s="668"/>
      <c r="BL1829" s="668"/>
      <c r="BM1829" s="668"/>
      <c r="BN1829" s="668"/>
      <c r="BO1829" s="668"/>
      <c r="BP1829" s="668"/>
      <c r="BQ1829" s="668"/>
      <c r="BR1829" s="668"/>
      <c r="BS1829" s="668"/>
      <c r="BT1829" s="668"/>
      <c r="BU1829" s="668"/>
      <c r="BV1829" s="668"/>
      <c r="BW1829" s="668"/>
      <c r="BX1829" s="668"/>
      <c r="BY1829" s="668"/>
      <c r="BZ1829" s="668"/>
      <c r="CA1829" s="668"/>
      <c r="CB1829" s="668"/>
      <c r="CC1829" s="668"/>
      <c r="CD1829" s="668"/>
      <c r="CE1829" s="668"/>
      <c r="CF1829" s="668"/>
      <c r="CG1829" s="668"/>
      <c r="CH1829" s="668"/>
      <c r="CI1829" s="668"/>
      <c r="CJ1829" s="668"/>
      <c r="CK1829" s="668"/>
      <c r="CL1829" s="668"/>
      <c r="CM1829" s="668"/>
      <c r="CN1829" s="668"/>
      <c r="CO1829" s="668"/>
      <c r="CP1829" s="668"/>
      <c r="CQ1829" s="668"/>
      <c r="CR1829" s="668"/>
      <c r="CS1829" s="668"/>
      <c r="CT1829" s="668"/>
      <c r="CU1829" s="668"/>
      <c r="CV1829" s="668"/>
      <c r="CW1829" s="668"/>
      <c r="CX1829" s="668"/>
      <c r="CY1829" s="668"/>
      <c r="CZ1829" s="668"/>
      <c r="DA1829" s="668"/>
      <c r="DB1829" s="668"/>
      <c r="DC1829" s="668"/>
      <c r="DD1829" s="668"/>
      <c r="DE1829" s="668"/>
      <c r="DF1829" s="668"/>
      <c r="DG1829" s="668"/>
      <c r="DH1829" s="668"/>
      <c r="DI1829" s="668"/>
      <c r="DJ1829" s="668"/>
      <c r="DK1829" s="668"/>
      <c r="DL1829" s="668"/>
      <c r="DM1829" s="668"/>
      <c r="DN1829" s="668"/>
      <c r="DO1829" s="668"/>
      <c r="DP1829" s="668"/>
      <c r="DQ1829" s="668"/>
      <c r="DR1829" s="668"/>
      <c r="DS1829" s="668"/>
      <c r="DT1829" s="668"/>
      <c r="DU1829" s="668"/>
      <c r="DV1829" s="668"/>
      <c r="DW1829" s="668"/>
      <c r="DX1829" s="668"/>
      <c r="DY1829" s="668"/>
      <c r="DZ1829" s="668"/>
      <c r="EA1829" s="668"/>
      <c r="EB1829" s="668"/>
      <c r="EC1829" s="668"/>
      <c r="ED1829" s="668"/>
      <c r="EE1829" s="668"/>
      <c r="EF1829" s="668"/>
      <c r="EG1829" s="668"/>
      <c r="EH1829" s="668"/>
      <c r="EI1829" s="668"/>
      <c r="EJ1829" s="668"/>
      <c r="EK1829" s="668"/>
      <c r="EL1829" s="668"/>
      <c r="EM1829" s="668"/>
      <c r="EN1829" s="668"/>
      <c r="EO1829" s="668"/>
      <c r="EP1829" s="668"/>
      <c r="EQ1829" s="668"/>
      <c r="ER1829" s="668"/>
      <c r="ES1829" s="668"/>
      <c r="ET1829" s="668"/>
      <c r="EU1829" s="668"/>
      <c r="EV1829" s="668"/>
      <c r="EW1829" s="668"/>
      <c r="EX1829" s="668"/>
      <c r="EY1829" s="668"/>
      <c r="EZ1829" s="668"/>
      <c r="FA1829" s="668"/>
      <c r="FB1829" s="668"/>
      <c r="FC1829" s="668"/>
      <c r="FD1829" s="668"/>
      <c r="FE1829" s="668"/>
      <c r="FF1829" s="668"/>
    </row>
    <row r="1830" spans="1:162" s="668" customFormat="1" ht="24" customHeight="1">
      <c r="A1830" s="396"/>
      <c r="B1830" s="396"/>
      <c r="C1830" s="397" t="s">
        <v>592</v>
      </c>
      <c r="D1830" s="400" t="s">
        <v>1930</v>
      </c>
      <c r="E1830" s="392">
        <v>2035000</v>
      </c>
      <c r="F1830" s="392">
        <v>0</v>
      </c>
      <c r="G1830" s="417">
        <v>2035000</v>
      </c>
      <c r="H1830" s="667"/>
      <c r="I1830" s="712"/>
      <c r="J1830" s="712"/>
      <c r="K1830" s="713" t="s">
        <v>592</v>
      </c>
      <c r="L1830" s="597" t="s">
        <v>4514</v>
      </c>
      <c r="M1830" s="981">
        <f t="shared" si="84"/>
        <v>2035000</v>
      </c>
      <c r="N1830" s="981">
        <f t="shared" si="85"/>
        <v>0</v>
      </c>
      <c r="O1830" s="981">
        <f t="shared" si="86"/>
        <v>2035000</v>
      </c>
      <c r="P1830" s="667"/>
      <c r="Q1830" s="667"/>
      <c r="R1830" s="667"/>
      <c r="S1830" s="667"/>
      <c r="T1830" s="667"/>
      <c r="U1830" s="667"/>
      <c r="V1830" s="667"/>
      <c r="W1830" s="667"/>
      <c r="X1830" s="667"/>
      <c r="Y1830" s="667"/>
      <c r="Z1830" s="667"/>
      <c r="AA1830" s="667"/>
      <c r="AB1830" s="667"/>
      <c r="AC1830" s="667"/>
      <c r="AD1830" s="667"/>
      <c r="AE1830" s="667"/>
      <c r="AF1830" s="667"/>
      <c r="AG1830" s="667"/>
      <c r="AH1830" s="667"/>
      <c r="AI1830" s="667"/>
      <c r="AJ1830" s="667"/>
    </row>
    <row r="1831" spans="1:162" s="678" customFormat="1" ht="24" customHeight="1" thickBot="1">
      <c r="A1831" s="394" t="s">
        <v>1931</v>
      </c>
      <c r="B1831" s="394"/>
      <c r="C1831" s="395"/>
      <c r="D1831" s="399" t="s">
        <v>1932</v>
      </c>
      <c r="E1831" s="393">
        <v>49801170</v>
      </c>
      <c r="F1831" s="393">
        <v>5000000</v>
      </c>
      <c r="G1831" s="439">
        <v>54801170</v>
      </c>
      <c r="H1831" s="667"/>
      <c r="I1831" s="710" t="s">
        <v>1931</v>
      </c>
      <c r="J1831" s="710"/>
      <c r="K1831" s="711"/>
      <c r="L1831" s="596" t="s">
        <v>4515</v>
      </c>
      <c r="M1831" s="980">
        <f t="shared" si="84"/>
        <v>49801170</v>
      </c>
      <c r="N1831" s="980">
        <f t="shared" si="85"/>
        <v>5000000</v>
      </c>
      <c r="O1831" s="980">
        <f t="shared" si="86"/>
        <v>54801170</v>
      </c>
      <c r="P1831" s="667"/>
      <c r="Q1831" s="667"/>
      <c r="R1831" s="667"/>
      <c r="S1831" s="667"/>
      <c r="T1831" s="667"/>
      <c r="U1831" s="667"/>
      <c r="V1831" s="667"/>
      <c r="W1831" s="667"/>
      <c r="X1831" s="667"/>
      <c r="Y1831" s="667"/>
      <c r="Z1831" s="667"/>
      <c r="AA1831" s="667"/>
      <c r="AB1831" s="667"/>
      <c r="AC1831" s="667"/>
      <c r="AD1831" s="667"/>
      <c r="AE1831" s="667"/>
      <c r="AF1831" s="667"/>
      <c r="AG1831" s="667"/>
      <c r="AH1831" s="667"/>
      <c r="AI1831" s="667"/>
      <c r="AJ1831" s="667"/>
      <c r="AK1831" s="668"/>
      <c r="AL1831" s="668"/>
      <c r="AM1831" s="668"/>
      <c r="AN1831" s="668"/>
      <c r="AO1831" s="668"/>
      <c r="AP1831" s="668"/>
      <c r="AQ1831" s="668"/>
      <c r="AR1831" s="668"/>
      <c r="AS1831" s="668"/>
      <c r="AT1831" s="668"/>
      <c r="AU1831" s="668"/>
      <c r="AV1831" s="668"/>
      <c r="AW1831" s="668"/>
      <c r="AX1831" s="668"/>
      <c r="AY1831" s="668"/>
      <c r="AZ1831" s="668"/>
      <c r="BA1831" s="668"/>
      <c r="BB1831" s="668"/>
      <c r="BC1831" s="668"/>
      <c r="BD1831" s="668"/>
      <c r="BE1831" s="668"/>
      <c r="BF1831" s="668"/>
      <c r="BG1831" s="668"/>
      <c r="BH1831" s="668"/>
      <c r="BI1831" s="668"/>
      <c r="BJ1831" s="668"/>
      <c r="BK1831" s="668"/>
      <c r="BL1831" s="668"/>
      <c r="BM1831" s="668"/>
      <c r="BN1831" s="668"/>
      <c r="BO1831" s="668"/>
      <c r="BP1831" s="668"/>
      <c r="BQ1831" s="668"/>
      <c r="BR1831" s="668"/>
      <c r="BS1831" s="668"/>
      <c r="BT1831" s="668"/>
      <c r="BU1831" s="668"/>
      <c r="BV1831" s="668"/>
      <c r="BW1831" s="668"/>
      <c r="BX1831" s="668"/>
      <c r="BY1831" s="668"/>
      <c r="BZ1831" s="668"/>
      <c r="CA1831" s="668"/>
      <c r="CB1831" s="668"/>
      <c r="CC1831" s="668"/>
      <c r="CD1831" s="668"/>
      <c r="CE1831" s="668"/>
      <c r="CF1831" s="668"/>
      <c r="CG1831" s="668"/>
      <c r="CH1831" s="668"/>
      <c r="CI1831" s="668"/>
      <c r="CJ1831" s="668"/>
      <c r="CK1831" s="668"/>
      <c r="CL1831" s="668"/>
      <c r="CM1831" s="668"/>
      <c r="CN1831" s="668"/>
      <c r="CO1831" s="668"/>
      <c r="CP1831" s="668"/>
      <c r="CQ1831" s="668"/>
      <c r="CR1831" s="668"/>
      <c r="CS1831" s="668"/>
      <c r="CT1831" s="668"/>
      <c r="CU1831" s="668"/>
      <c r="CV1831" s="668"/>
      <c r="CW1831" s="668"/>
      <c r="CX1831" s="668"/>
      <c r="CY1831" s="668"/>
      <c r="CZ1831" s="668"/>
      <c r="DA1831" s="668"/>
      <c r="DB1831" s="668"/>
      <c r="DC1831" s="668"/>
      <c r="DD1831" s="668"/>
      <c r="DE1831" s="668"/>
      <c r="DF1831" s="668"/>
      <c r="DG1831" s="668"/>
      <c r="DH1831" s="668"/>
      <c r="DI1831" s="668"/>
      <c r="DJ1831" s="668"/>
      <c r="DK1831" s="668"/>
      <c r="DL1831" s="668"/>
      <c r="DM1831" s="668"/>
      <c r="DN1831" s="668"/>
      <c r="DO1831" s="668"/>
      <c r="DP1831" s="668"/>
      <c r="DQ1831" s="668"/>
      <c r="DR1831" s="668"/>
      <c r="DS1831" s="668"/>
      <c r="DT1831" s="668"/>
      <c r="DU1831" s="668"/>
      <c r="DV1831" s="668"/>
      <c r="DW1831" s="668"/>
      <c r="DX1831" s="668"/>
      <c r="DY1831" s="668"/>
      <c r="DZ1831" s="668"/>
      <c r="EA1831" s="668"/>
      <c r="EB1831" s="668"/>
      <c r="EC1831" s="668"/>
      <c r="ED1831" s="668"/>
      <c r="EE1831" s="668"/>
      <c r="EF1831" s="668"/>
      <c r="EG1831" s="668"/>
      <c r="EH1831" s="668"/>
      <c r="EI1831" s="668"/>
      <c r="EJ1831" s="668"/>
      <c r="EK1831" s="668"/>
      <c r="EL1831" s="668"/>
      <c r="EM1831" s="668"/>
      <c r="EN1831" s="668"/>
      <c r="EO1831" s="668"/>
      <c r="EP1831" s="668"/>
      <c r="EQ1831" s="668"/>
      <c r="ER1831" s="668"/>
      <c r="ES1831" s="668"/>
      <c r="ET1831" s="668"/>
      <c r="EU1831" s="668"/>
      <c r="EV1831" s="668"/>
      <c r="EW1831" s="668"/>
      <c r="EX1831" s="668"/>
      <c r="EY1831" s="668"/>
      <c r="EZ1831" s="668"/>
      <c r="FA1831" s="668"/>
      <c r="FB1831" s="668"/>
      <c r="FC1831" s="668"/>
      <c r="FD1831" s="668"/>
      <c r="FE1831" s="668"/>
      <c r="FF1831" s="668"/>
    </row>
    <row r="1832" spans="1:162" s="668" customFormat="1" ht="24" customHeight="1" thickTop="1">
      <c r="A1832" s="396"/>
      <c r="B1832" s="396" t="s">
        <v>592</v>
      </c>
      <c r="C1832" s="397"/>
      <c r="D1832" s="400" t="s">
        <v>593</v>
      </c>
      <c r="E1832" s="392">
        <v>18560540</v>
      </c>
      <c r="F1832" s="392">
        <v>0</v>
      </c>
      <c r="G1832" s="417">
        <v>18560540</v>
      </c>
      <c r="H1832" s="667"/>
      <c r="I1832" s="712"/>
      <c r="J1832" s="712" t="s">
        <v>592</v>
      </c>
      <c r="K1832" s="713"/>
      <c r="L1832" s="597" t="s">
        <v>3684</v>
      </c>
      <c r="M1832" s="981">
        <f t="shared" si="84"/>
        <v>18560540</v>
      </c>
      <c r="N1832" s="981">
        <f t="shared" si="85"/>
        <v>0</v>
      </c>
      <c r="O1832" s="981">
        <f t="shared" si="86"/>
        <v>18560540</v>
      </c>
      <c r="P1832" s="667"/>
      <c r="Q1832" s="667"/>
      <c r="R1832" s="667"/>
      <c r="S1832" s="667"/>
      <c r="T1832" s="667"/>
      <c r="U1832" s="667"/>
      <c r="V1832" s="667"/>
      <c r="W1832" s="667"/>
      <c r="X1832" s="667"/>
      <c r="Y1832" s="667"/>
      <c r="Z1832" s="667"/>
      <c r="AA1832" s="667"/>
      <c r="AB1832" s="667"/>
      <c r="AC1832" s="667"/>
      <c r="AD1832" s="667"/>
      <c r="AE1832" s="667"/>
      <c r="AF1832" s="667"/>
      <c r="AG1832" s="667"/>
      <c r="AH1832" s="667"/>
      <c r="AI1832" s="667"/>
      <c r="AJ1832" s="667"/>
    </row>
    <row r="1833" spans="1:162" s="668" customFormat="1" ht="24" customHeight="1">
      <c r="A1833" s="386"/>
      <c r="B1833" s="386"/>
      <c r="C1833" s="387" t="s">
        <v>592</v>
      </c>
      <c r="D1833" s="398" t="s">
        <v>594</v>
      </c>
      <c r="E1833" s="381">
        <v>18560540</v>
      </c>
      <c r="F1833" s="381">
        <v>0</v>
      </c>
      <c r="G1833" s="417">
        <v>18560540</v>
      </c>
      <c r="H1833" s="667"/>
      <c r="I1833" s="708"/>
      <c r="J1833" s="708"/>
      <c r="K1833" s="709" t="s">
        <v>592</v>
      </c>
      <c r="L1833" s="595" t="s">
        <v>3327</v>
      </c>
      <c r="M1833" s="981">
        <f t="shared" si="84"/>
        <v>18560540</v>
      </c>
      <c r="N1833" s="981">
        <f t="shared" si="85"/>
        <v>0</v>
      </c>
      <c r="O1833" s="981">
        <f t="shared" si="86"/>
        <v>18560540</v>
      </c>
      <c r="P1833" s="667"/>
      <c r="Q1833" s="667"/>
      <c r="R1833" s="667"/>
      <c r="S1833" s="667"/>
      <c r="T1833" s="667"/>
      <c r="U1833" s="667"/>
      <c r="V1833" s="667"/>
      <c r="W1833" s="667"/>
      <c r="X1833" s="667"/>
      <c r="Y1833" s="667"/>
      <c r="Z1833" s="667"/>
      <c r="AA1833" s="667"/>
      <c r="AB1833" s="667"/>
      <c r="AC1833" s="667"/>
      <c r="AD1833" s="667"/>
      <c r="AE1833" s="667"/>
      <c r="AF1833" s="667"/>
      <c r="AG1833" s="667"/>
      <c r="AH1833" s="667"/>
      <c r="AI1833" s="667"/>
      <c r="AJ1833" s="667"/>
    </row>
    <row r="1834" spans="1:162" s="668" customFormat="1" ht="24" customHeight="1">
      <c r="A1834" s="386"/>
      <c r="B1834" s="386" t="s">
        <v>595</v>
      </c>
      <c r="C1834" s="387"/>
      <c r="D1834" s="398" t="s">
        <v>1031</v>
      </c>
      <c r="E1834" s="381">
        <v>26889780</v>
      </c>
      <c r="F1834" s="381">
        <v>5000000</v>
      </c>
      <c r="G1834" s="417">
        <v>31889780</v>
      </c>
      <c r="H1834" s="667"/>
      <c r="I1834" s="708"/>
      <c r="J1834" s="708" t="s">
        <v>595</v>
      </c>
      <c r="K1834" s="709"/>
      <c r="L1834" s="595" t="s">
        <v>4353</v>
      </c>
      <c r="M1834" s="981">
        <f t="shared" si="84"/>
        <v>26889780</v>
      </c>
      <c r="N1834" s="981">
        <f t="shared" si="85"/>
        <v>5000000</v>
      </c>
      <c r="O1834" s="981">
        <f t="shared" si="86"/>
        <v>31889780</v>
      </c>
      <c r="P1834" s="667"/>
      <c r="Q1834" s="667"/>
      <c r="R1834" s="667"/>
      <c r="S1834" s="667"/>
      <c r="T1834" s="667"/>
      <c r="U1834" s="667"/>
      <c r="V1834" s="667"/>
      <c r="W1834" s="667"/>
      <c r="X1834" s="667"/>
      <c r="Y1834" s="667"/>
      <c r="Z1834" s="667"/>
      <c r="AA1834" s="667"/>
      <c r="AB1834" s="667"/>
      <c r="AC1834" s="667"/>
      <c r="AD1834" s="667"/>
      <c r="AE1834" s="667"/>
      <c r="AF1834" s="667"/>
      <c r="AG1834" s="667"/>
      <c r="AH1834" s="667"/>
      <c r="AI1834" s="667"/>
      <c r="AJ1834" s="667"/>
    </row>
    <row r="1835" spans="1:162" s="668" customFormat="1" ht="24" customHeight="1">
      <c r="A1835" s="386"/>
      <c r="B1835" s="386"/>
      <c r="C1835" s="387" t="s">
        <v>592</v>
      </c>
      <c r="D1835" s="398" t="s">
        <v>1933</v>
      </c>
      <c r="E1835" s="381">
        <v>26889780</v>
      </c>
      <c r="F1835" s="381">
        <v>5000000</v>
      </c>
      <c r="G1835" s="417">
        <v>31889780</v>
      </c>
      <c r="H1835" s="667"/>
      <c r="I1835" s="708"/>
      <c r="J1835" s="708"/>
      <c r="K1835" s="709" t="s">
        <v>592</v>
      </c>
      <c r="L1835" s="595" t="s">
        <v>4325</v>
      </c>
      <c r="M1835" s="981">
        <f t="shared" si="84"/>
        <v>26889780</v>
      </c>
      <c r="N1835" s="981">
        <f t="shared" si="85"/>
        <v>5000000</v>
      </c>
      <c r="O1835" s="981">
        <f t="shared" si="86"/>
        <v>31889780</v>
      </c>
      <c r="P1835" s="667"/>
      <c r="Q1835" s="667"/>
      <c r="R1835" s="667"/>
      <c r="S1835" s="667"/>
      <c r="T1835" s="667"/>
      <c r="U1835" s="667"/>
      <c r="V1835" s="667"/>
      <c r="W1835" s="667"/>
      <c r="X1835" s="667"/>
      <c r="Y1835" s="667"/>
      <c r="Z1835" s="667"/>
      <c r="AA1835" s="667"/>
      <c r="AB1835" s="667"/>
      <c r="AC1835" s="667"/>
      <c r="AD1835" s="667"/>
      <c r="AE1835" s="667"/>
      <c r="AF1835" s="667"/>
      <c r="AG1835" s="667"/>
      <c r="AH1835" s="667"/>
      <c r="AI1835" s="667"/>
      <c r="AJ1835" s="667"/>
    </row>
    <row r="1836" spans="1:162" s="668" customFormat="1" ht="24" customHeight="1">
      <c r="A1836" s="386"/>
      <c r="B1836" s="386" t="s">
        <v>599</v>
      </c>
      <c r="C1836" s="387"/>
      <c r="D1836" s="398" t="s">
        <v>962</v>
      </c>
      <c r="E1836" s="381">
        <v>4350850</v>
      </c>
      <c r="F1836" s="381">
        <v>0</v>
      </c>
      <c r="G1836" s="417">
        <v>4350850</v>
      </c>
      <c r="H1836" s="667"/>
      <c r="I1836" s="708"/>
      <c r="J1836" s="708" t="s">
        <v>599</v>
      </c>
      <c r="K1836" s="709"/>
      <c r="L1836" s="595" t="s">
        <v>4121</v>
      </c>
      <c r="M1836" s="981">
        <f t="shared" si="84"/>
        <v>4350850</v>
      </c>
      <c r="N1836" s="981">
        <f t="shared" si="85"/>
        <v>0</v>
      </c>
      <c r="O1836" s="981">
        <f t="shared" si="86"/>
        <v>4350850</v>
      </c>
      <c r="P1836" s="667"/>
      <c r="Q1836" s="667"/>
      <c r="R1836" s="667"/>
      <c r="S1836" s="667"/>
      <c r="T1836" s="667"/>
      <c r="U1836" s="667"/>
      <c r="V1836" s="667"/>
      <c r="W1836" s="667"/>
      <c r="X1836" s="667"/>
      <c r="Y1836" s="667"/>
      <c r="Z1836" s="667"/>
      <c r="AA1836" s="667"/>
      <c r="AB1836" s="667"/>
      <c r="AC1836" s="667"/>
      <c r="AD1836" s="667"/>
      <c r="AE1836" s="667"/>
      <c r="AF1836" s="667"/>
      <c r="AG1836" s="667"/>
      <c r="AH1836" s="667"/>
      <c r="AI1836" s="667"/>
      <c r="AJ1836" s="667"/>
    </row>
    <row r="1837" spans="1:162" s="668" customFormat="1" ht="24" customHeight="1">
      <c r="A1837" s="386"/>
      <c r="B1837" s="386"/>
      <c r="C1837" s="387" t="s">
        <v>592</v>
      </c>
      <c r="D1837" s="554" t="s">
        <v>1934</v>
      </c>
      <c r="E1837" s="381">
        <v>4350850</v>
      </c>
      <c r="F1837" s="381">
        <v>0</v>
      </c>
      <c r="G1837" s="417">
        <v>4350850</v>
      </c>
      <c r="H1837" s="667"/>
      <c r="I1837" s="708"/>
      <c r="J1837" s="708"/>
      <c r="K1837" s="709" t="s">
        <v>592</v>
      </c>
      <c r="L1837" s="595" t="s">
        <v>4516</v>
      </c>
      <c r="M1837" s="981">
        <f t="shared" si="84"/>
        <v>4350850</v>
      </c>
      <c r="N1837" s="981">
        <f t="shared" si="85"/>
        <v>0</v>
      </c>
      <c r="O1837" s="981">
        <f t="shared" si="86"/>
        <v>4350850</v>
      </c>
      <c r="P1837" s="667"/>
      <c r="Q1837" s="667"/>
      <c r="R1837" s="667"/>
      <c r="S1837" s="667"/>
      <c r="T1837" s="667"/>
      <c r="U1837" s="667"/>
      <c r="V1837" s="667"/>
      <c r="W1837" s="667"/>
      <c r="X1837" s="667"/>
      <c r="Y1837" s="667"/>
      <c r="Z1837" s="667"/>
      <c r="AA1837" s="667"/>
      <c r="AB1837" s="667"/>
      <c r="AC1837" s="667"/>
      <c r="AD1837" s="667"/>
      <c r="AE1837" s="667"/>
      <c r="AF1837" s="667"/>
      <c r="AG1837" s="667"/>
      <c r="AH1837" s="667"/>
      <c r="AI1837" s="667"/>
      <c r="AJ1837" s="667"/>
    </row>
    <row r="1838" spans="1:162" s="678" customFormat="1" ht="24" customHeight="1" thickBot="1">
      <c r="A1838" s="394" t="s">
        <v>1935</v>
      </c>
      <c r="B1838" s="394"/>
      <c r="C1838" s="395"/>
      <c r="D1838" s="399" t="s">
        <v>1936</v>
      </c>
      <c r="E1838" s="393">
        <v>27968000</v>
      </c>
      <c r="F1838" s="393">
        <v>5930000</v>
      </c>
      <c r="G1838" s="439">
        <v>33898000</v>
      </c>
      <c r="H1838" s="667"/>
      <c r="I1838" s="710" t="s">
        <v>1935</v>
      </c>
      <c r="J1838" s="710"/>
      <c r="K1838" s="711"/>
      <c r="L1838" s="596" t="s">
        <v>4517</v>
      </c>
      <c r="M1838" s="980">
        <f t="shared" si="84"/>
        <v>27968000</v>
      </c>
      <c r="N1838" s="980">
        <f t="shared" si="85"/>
        <v>5930000</v>
      </c>
      <c r="O1838" s="980">
        <f t="shared" si="86"/>
        <v>33898000</v>
      </c>
      <c r="P1838" s="667"/>
      <c r="Q1838" s="667"/>
      <c r="R1838" s="667"/>
      <c r="S1838" s="667"/>
      <c r="T1838" s="667"/>
      <c r="U1838" s="667"/>
      <c r="V1838" s="667"/>
      <c r="W1838" s="667"/>
      <c r="X1838" s="667"/>
      <c r="Y1838" s="667"/>
      <c r="Z1838" s="667"/>
      <c r="AA1838" s="667"/>
      <c r="AB1838" s="667"/>
      <c r="AC1838" s="667"/>
      <c r="AD1838" s="667"/>
      <c r="AE1838" s="667"/>
      <c r="AF1838" s="667"/>
      <c r="AG1838" s="667"/>
      <c r="AH1838" s="667"/>
      <c r="AI1838" s="667"/>
      <c r="AJ1838" s="667"/>
      <c r="AK1838" s="668"/>
      <c r="AL1838" s="668"/>
      <c r="AM1838" s="668"/>
      <c r="AN1838" s="668"/>
      <c r="AO1838" s="668"/>
      <c r="AP1838" s="668"/>
      <c r="AQ1838" s="668"/>
      <c r="AR1838" s="668"/>
      <c r="AS1838" s="668"/>
      <c r="AT1838" s="668"/>
      <c r="AU1838" s="668"/>
      <c r="AV1838" s="668"/>
      <c r="AW1838" s="668"/>
      <c r="AX1838" s="668"/>
      <c r="AY1838" s="668"/>
      <c r="AZ1838" s="668"/>
      <c r="BA1838" s="668"/>
      <c r="BB1838" s="668"/>
      <c r="BC1838" s="668"/>
      <c r="BD1838" s="668"/>
      <c r="BE1838" s="668"/>
      <c r="BF1838" s="668"/>
      <c r="BG1838" s="668"/>
      <c r="BH1838" s="668"/>
      <c r="BI1838" s="668"/>
      <c r="BJ1838" s="668"/>
      <c r="BK1838" s="668"/>
      <c r="BL1838" s="668"/>
      <c r="BM1838" s="668"/>
      <c r="BN1838" s="668"/>
      <c r="BO1838" s="668"/>
      <c r="BP1838" s="668"/>
      <c r="BQ1838" s="668"/>
      <c r="BR1838" s="668"/>
      <c r="BS1838" s="668"/>
      <c r="BT1838" s="668"/>
      <c r="BU1838" s="668"/>
      <c r="BV1838" s="668"/>
      <c r="BW1838" s="668"/>
      <c r="BX1838" s="668"/>
      <c r="BY1838" s="668"/>
      <c r="BZ1838" s="668"/>
      <c r="CA1838" s="668"/>
      <c r="CB1838" s="668"/>
      <c r="CC1838" s="668"/>
      <c r="CD1838" s="668"/>
      <c r="CE1838" s="668"/>
      <c r="CF1838" s="668"/>
      <c r="CG1838" s="668"/>
      <c r="CH1838" s="668"/>
      <c r="CI1838" s="668"/>
      <c r="CJ1838" s="668"/>
      <c r="CK1838" s="668"/>
      <c r="CL1838" s="668"/>
      <c r="CM1838" s="668"/>
      <c r="CN1838" s="668"/>
      <c r="CO1838" s="668"/>
      <c r="CP1838" s="668"/>
      <c r="CQ1838" s="668"/>
      <c r="CR1838" s="668"/>
      <c r="CS1838" s="668"/>
      <c r="CT1838" s="668"/>
      <c r="CU1838" s="668"/>
      <c r="CV1838" s="668"/>
      <c r="CW1838" s="668"/>
      <c r="CX1838" s="668"/>
      <c r="CY1838" s="668"/>
      <c r="CZ1838" s="668"/>
      <c r="DA1838" s="668"/>
      <c r="DB1838" s="668"/>
      <c r="DC1838" s="668"/>
      <c r="DD1838" s="668"/>
      <c r="DE1838" s="668"/>
      <c r="DF1838" s="668"/>
      <c r="DG1838" s="668"/>
      <c r="DH1838" s="668"/>
      <c r="DI1838" s="668"/>
      <c r="DJ1838" s="668"/>
      <c r="DK1838" s="668"/>
      <c r="DL1838" s="668"/>
      <c r="DM1838" s="668"/>
      <c r="DN1838" s="668"/>
      <c r="DO1838" s="668"/>
      <c r="DP1838" s="668"/>
      <c r="DQ1838" s="668"/>
      <c r="DR1838" s="668"/>
      <c r="DS1838" s="668"/>
      <c r="DT1838" s="668"/>
      <c r="DU1838" s="668"/>
      <c r="DV1838" s="668"/>
      <c r="DW1838" s="668"/>
      <c r="DX1838" s="668"/>
      <c r="DY1838" s="668"/>
      <c r="DZ1838" s="668"/>
      <c r="EA1838" s="668"/>
      <c r="EB1838" s="668"/>
      <c r="EC1838" s="668"/>
      <c r="ED1838" s="668"/>
      <c r="EE1838" s="668"/>
      <c r="EF1838" s="668"/>
      <c r="EG1838" s="668"/>
      <c r="EH1838" s="668"/>
      <c r="EI1838" s="668"/>
      <c r="EJ1838" s="668"/>
      <c r="EK1838" s="668"/>
      <c r="EL1838" s="668"/>
      <c r="EM1838" s="668"/>
      <c r="EN1838" s="668"/>
      <c r="EO1838" s="668"/>
      <c r="EP1838" s="668"/>
      <c r="EQ1838" s="668"/>
      <c r="ER1838" s="668"/>
      <c r="ES1838" s="668"/>
      <c r="ET1838" s="668"/>
      <c r="EU1838" s="668"/>
      <c r="EV1838" s="668"/>
      <c r="EW1838" s="668"/>
      <c r="EX1838" s="668"/>
      <c r="EY1838" s="668"/>
      <c r="EZ1838" s="668"/>
      <c r="FA1838" s="668"/>
      <c r="FB1838" s="668"/>
      <c r="FC1838" s="668"/>
      <c r="FD1838" s="668"/>
      <c r="FE1838" s="668"/>
      <c r="FF1838" s="668"/>
    </row>
    <row r="1839" spans="1:162" s="668" customFormat="1" ht="24" customHeight="1" thickTop="1">
      <c r="A1839" s="396"/>
      <c r="B1839" s="396" t="s">
        <v>592</v>
      </c>
      <c r="C1839" s="397"/>
      <c r="D1839" s="400" t="s">
        <v>593</v>
      </c>
      <c r="E1839" s="392">
        <v>12111550</v>
      </c>
      <c r="F1839" s="392">
        <v>550000</v>
      </c>
      <c r="G1839" s="417">
        <v>12661550</v>
      </c>
      <c r="H1839" s="667"/>
      <c r="I1839" s="712"/>
      <c r="J1839" s="712" t="s">
        <v>592</v>
      </c>
      <c r="K1839" s="713"/>
      <c r="L1839" s="597" t="s">
        <v>3729</v>
      </c>
      <c r="M1839" s="981">
        <f t="shared" si="84"/>
        <v>12111550</v>
      </c>
      <c r="N1839" s="981">
        <f t="shared" si="85"/>
        <v>550000</v>
      </c>
      <c r="O1839" s="981">
        <f t="shared" si="86"/>
        <v>12661550</v>
      </c>
      <c r="P1839" s="667"/>
      <c r="Q1839" s="667"/>
      <c r="R1839" s="667"/>
      <c r="S1839" s="667"/>
      <c r="T1839" s="667"/>
      <c r="U1839" s="667"/>
      <c r="V1839" s="667"/>
      <c r="W1839" s="667"/>
      <c r="X1839" s="667"/>
      <c r="Y1839" s="667"/>
      <c r="Z1839" s="667"/>
      <c r="AA1839" s="667"/>
      <c r="AB1839" s="667"/>
      <c r="AC1839" s="667"/>
      <c r="AD1839" s="667"/>
      <c r="AE1839" s="667"/>
      <c r="AF1839" s="667"/>
      <c r="AG1839" s="667"/>
      <c r="AH1839" s="667"/>
      <c r="AI1839" s="667"/>
      <c r="AJ1839" s="667"/>
    </row>
    <row r="1840" spans="1:162" s="668" customFormat="1" ht="24" customHeight="1">
      <c r="A1840" s="386"/>
      <c r="B1840" s="386"/>
      <c r="C1840" s="387" t="s">
        <v>592</v>
      </c>
      <c r="D1840" s="398" t="s">
        <v>594</v>
      </c>
      <c r="E1840" s="381">
        <v>12111550</v>
      </c>
      <c r="F1840" s="381">
        <v>550000</v>
      </c>
      <c r="G1840" s="417">
        <v>12661550</v>
      </c>
      <c r="H1840" s="667"/>
      <c r="I1840" s="708"/>
      <c r="J1840" s="708"/>
      <c r="K1840" s="709" t="s">
        <v>592</v>
      </c>
      <c r="L1840" s="595" t="s">
        <v>3327</v>
      </c>
      <c r="M1840" s="981">
        <f t="shared" si="84"/>
        <v>12111550</v>
      </c>
      <c r="N1840" s="981">
        <f t="shared" si="85"/>
        <v>550000</v>
      </c>
      <c r="O1840" s="981">
        <f t="shared" si="86"/>
        <v>12661550</v>
      </c>
      <c r="P1840" s="667"/>
      <c r="Q1840" s="667"/>
      <c r="R1840" s="667"/>
      <c r="S1840" s="667"/>
      <c r="T1840" s="667"/>
      <c r="U1840" s="667"/>
      <c r="V1840" s="667"/>
      <c r="W1840" s="667"/>
      <c r="X1840" s="667"/>
      <c r="Y1840" s="667"/>
      <c r="Z1840" s="667"/>
      <c r="AA1840" s="667"/>
      <c r="AB1840" s="667"/>
      <c r="AC1840" s="667"/>
      <c r="AD1840" s="667"/>
      <c r="AE1840" s="667"/>
      <c r="AF1840" s="667"/>
      <c r="AG1840" s="667"/>
      <c r="AH1840" s="667"/>
      <c r="AI1840" s="667"/>
      <c r="AJ1840" s="667"/>
    </row>
    <row r="1841" spans="1:162" s="668" customFormat="1" ht="24" customHeight="1">
      <c r="A1841" s="386"/>
      <c r="B1841" s="386" t="s">
        <v>595</v>
      </c>
      <c r="C1841" s="387"/>
      <c r="D1841" s="447" t="s">
        <v>1937</v>
      </c>
      <c r="E1841" s="381">
        <v>15856450</v>
      </c>
      <c r="F1841" s="381">
        <v>5380000</v>
      </c>
      <c r="G1841" s="417">
        <v>21236450</v>
      </c>
      <c r="H1841" s="667"/>
      <c r="I1841" s="708"/>
      <c r="J1841" s="708" t="s">
        <v>595</v>
      </c>
      <c r="K1841" s="709"/>
      <c r="L1841" s="595" t="s">
        <v>4518</v>
      </c>
      <c r="M1841" s="981">
        <f t="shared" si="84"/>
        <v>15856450</v>
      </c>
      <c r="N1841" s="981">
        <f t="shared" si="85"/>
        <v>5380000</v>
      </c>
      <c r="O1841" s="981">
        <f t="shared" si="86"/>
        <v>21236450</v>
      </c>
      <c r="P1841" s="667"/>
      <c r="Q1841" s="667"/>
      <c r="R1841" s="667"/>
      <c r="S1841" s="667"/>
      <c r="T1841" s="667"/>
      <c r="U1841" s="667"/>
      <c r="V1841" s="667"/>
      <c r="W1841" s="667"/>
      <c r="X1841" s="667"/>
      <c r="Y1841" s="667"/>
      <c r="Z1841" s="667"/>
      <c r="AA1841" s="667"/>
      <c r="AB1841" s="667"/>
      <c r="AC1841" s="667"/>
      <c r="AD1841" s="667"/>
      <c r="AE1841" s="667"/>
      <c r="AF1841" s="667"/>
      <c r="AG1841" s="667"/>
      <c r="AH1841" s="667"/>
      <c r="AI1841" s="667"/>
      <c r="AJ1841" s="667"/>
    </row>
    <row r="1842" spans="1:162" s="668" customFormat="1" ht="24" customHeight="1">
      <c r="A1842" s="386"/>
      <c r="B1842" s="386"/>
      <c r="C1842" s="387" t="s">
        <v>592</v>
      </c>
      <c r="D1842" s="398" t="s">
        <v>1938</v>
      </c>
      <c r="E1842" s="381">
        <v>1443980</v>
      </c>
      <c r="F1842" s="381">
        <v>0</v>
      </c>
      <c r="G1842" s="417">
        <v>1443980</v>
      </c>
      <c r="H1842" s="667"/>
      <c r="I1842" s="708"/>
      <c r="J1842" s="708"/>
      <c r="K1842" s="709" t="s">
        <v>592</v>
      </c>
      <c r="L1842" s="595" t="s">
        <v>4519</v>
      </c>
      <c r="M1842" s="981">
        <f t="shared" si="84"/>
        <v>1443980</v>
      </c>
      <c r="N1842" s="981">
        <f t="shared" si="85"/>
        <v>0</v>
      </c>
      <c r="O1842" s="981">
        <f t="shared" si="86"/>
        <v>1443980</v>
      </c>
      <c r="P1842" s="667"/>
      <c r="Q1842" s="667"/>
      <c r="R1842" s="667"/>
      <c r="S1842" s="667"/>
      <c r="T1842" s="667"/>
      <c r="U1842" s="667"/>
      <c r="V1842" s="667"/>
      <c r="W1842" s="667"/>
      <c r="X1842" s="667"/>
      <c r="Y1842" s="667"/>
      <c r="Z1842" s="667"/>
      <c r="AA1842" s="667"/>
      <c r="AB1842" s="667"/>
      <c r="AC1842" s="667"/>
      <c r="AD1842" s="667"/>
      <c r="AE1842" s="667"/>
      <c r="AF1842" s="667"/>
      <c r="AG1842" s="667"/>
      <c r="AH1842" s="667"/>
      <c r="AI1842" s="667"/>
      <c r="AJ1842" s="667"/>
    </row>
    <row r="1843" spans="1:162" s="668" customFormat="1" ht="24" customHeight="1">
      <c r="A1843" s="386"/>
      <c r="B1843" s="386"/>
      <c r="C1843" s="387" t="s">
        <v>595</v>
      </c>
      <c r="D1843" s="398" t="s">
        <v>1939</v>
      </c>
      <c r="E1843" s="381">
        <v>6713190</v>
      </c>
      <c r="F1843" s="381">
        <v>1318000</v>
      </c>
      <c r="G1843" s="417">
        <v>8031190</v>
      </c>
      <c r="H1843" s="667"/>
      <c r="I1843" s="708"/>
      <c r="J1843" s="708"/>
      <c r="K1843" s="709" t="s">
        <v>595</v>
      </c>
      <c r="L1843" s="595" t="s">
        <v>4520</v>
      </c>
      <c r="M1843" s="981">
        <f t="shared" si="84"/>
        <v>6713190</v>
      </c>
      <c r="N1843" s="981">
        <f t="shared" si="85"/>
        <v>1318000</v>
      </c>
      <c r="O1843" s="981">
        <f t="shared" si="86"/>
        <v>8031190</v>
      </c>
      <c r="P1843" s="667"/>
      <c r="Q1843" s="667"/>
      <c r="R1843" s="667"/>
      <c r="S1843" s="667"/>
      <c r="T1843" s="667"/>
      <c r="U1843" s="667"/>
      <c r="V1843" s="667"/>
      <c r="W1843" s="667"/>
      <c r="X1843" s="667"/>
      <c r="Y1843" s="667"/>
      <c r="Z1843" s="667"/>
      <c r="AA1843" s="667"/>
      <c r="AB1843" s="667"/>
      <c r="AC1843" s="667"/>
      <c r="AD1843" s="667"/>
      <c r="AE1843" s="667"/>
      <c r="AF1843" s="667"/>
      <c r="AG1843" s="667"/>
      <c r="AH1843" s="667"/>
      <c r="AI1843" s="667"/>
      <c r="AJ1843" s="667"/>
    </row>
    <row r="1844" spans="1:162" s="668" customFormat="1" ht="24" customHeight="1">
      <c r="A1844" s="386"/>
      <c r="B1844" s="386"/>
      <c r="C1844" s="387" t="s">
        <v>599</v>
      </c>
      <c r="D1844" s="398" t="s">
        <v>1940</v>
      </c>
      <c r="E1844" s="381">
        <v>3735320</v>
      </c>
      <c r="F1844" s="381">
        <v>3407000</v>
      </c>
      <c r="G1844" s="417">
        <v>7142320</v>
      </c>
      <c r="H1844" s="667"/>
      <c r="I1844" s="708"/>
      <c r="J1844" s="708"/>
      <c r="K1844" s="709" t="s">
        <v>599</v>
      </c>
      <c r="L1844" s="595" t="s">
        <v>4521</v>
      </c>
      <c r="M1844" s="981">
        <f t="shared" si="84"/>
        <v>3735320</v>
      </c>
      <c r="N1844" s="981">
        <f t="shared" si="85"/>
        <v>3407000</v>
      </c>
      <c r="O1844" s="981">
        <f t="shared" si="86"/>
        <v>7142320</v>
      </c>
      <c r="P1844" s="667"/>
      <c r="Q1844" s="667"/>
      <c r="R1844" s="667"/>
      <c r="S1844" s="667"/>
      <c r="T1844" s="667"/>
      <c r="U1844" s="667"/>
      <c r="V1844" s="667"/>
      <c r="W1844" s="667"/>
      <c r="X1844" s="667"/>
      <c r="Y1844" s="667"/>
      <c r="Z1844" s="667"/>
      <c r="AA1844" s="667"/>
      <c r="AB1844" s="667"/>
      <c r="AC1844" s="667"/>
      <c r="AD1844" s="667"/>
      <c r="AE1844" s="667"/>
      <c r="AF1844" s="667"/>
      <c r="AG1844" s="667"/>
      <c r="AH1844" s="667"/>
      <c r="AI1844" s="667"/>
      <c r="AJ1844" s="667"/>
    </row>
    <row r="1845" spans="1:162" s="668" customFormat="1" ht="24" customHeight="1">
      <c r="A1845" s="386"/>
      <c r="B1845" s="386"/>
      <c r="C1845" s="387" t="s">
        <v>603</v>
      </c>
      <c r="D1845" s="398" t="s">
        <v>1941</v>
      </c>
      <c r="E1845" s="381">
        <v>3963960</v>
      </c>
      <c r="F1845" s="381">
        <v>655000</v>
      </c>
      <c r="G1845" s="417">
        <v>4618960</v>
      </c>
      <c r="H1845" s="667"/>
      <c r="I1845" s="708"/>
      <c r="J1845" s="708"/>
      <c r="K1845" s="709" t="s">
        <v>603</v>
      </c>
      <c r="L1845" s="595" t="s">
        <v>4522</v>
      </c>
      <c r="M1845" s="981">
        <f t="shared" si="84"/>
        <v>3963960</v>
      </c>
      <c r="N1845" s="981">
        <f t="shared" si="85"/>
        <v>655000</v>
      </c>
      <c r="O1845" s="981">
        <f t="shared" si="86"/>
        <v>4618960</v>
      </c>
      <c r="P1845" s="667"/>
      <c r="Q1845" s="667"/>
      <c r="R1845" s="667"/>
      <c r="S1845" s="667"/>
      <c r="T1845" s="667"/>
      <c r="U1845" s="667"/>
      <c r="V1845" s="667"/>
      <c r="W1845" s="667"/>
      <c r="X1845" s="667"/>
      <c r="Y1845" s="667"/>
      <c r="Z1845" s="667"/>
      <c r="AA1845" s="667"/>
      <c r="AB1845" s="667"/>
      <c r="AC1845" s="667"/>
      <c r="AD1845" s="667"/>
      <c r="AE1845" s="667"/>
      <c r="AF1845" s="667"/>
      <c r="AG1845" s="667"/>
      <c r="AH1845" s="667"/>
      <c r="AI1845" s="667"/>
      <c r="AJ1845" s="667"/>
    </row>
    <row r="1846" spans="1:162" s="678" customFormat="1" ht="24" customHeight="1" thickBot="1">
      <c r="A1846" s="394" t="s">
        <v>1942</v>
      </c>
      <c r="B1846" s="394"/>
      <c r="C1846" s="395"/>
      <c r="D1846" s="399" t="s">
        <v>1943</v>
      </c>
      <c r="E1846" s="393">
        <v>83804630</v>
      </c>
      <c r="F1846" s="393">
        <v>0</v>
      </c>
      <c r="G1846" s="439">
        <v>83804630</v>
      </c>
      <c r="H1846" s="667"/>
      <c r="I1846" s="710" t="s">
        <v>1942</v>
      </c>
      <c r="J1846" s="710"/>
      <c r="K1846" s="711"/>
      <c r="L1846" s="596" t="s">
        <v>4523</v>
      </c>
      <c r="M1846" s="980">
        <f t="shared" si="84"/>
        <v>83804630</v>
      </c>
      <c r="N1846" s="980">
        <f t="shared" si="85"/>
        <v>0</v>
      </c>
      <c r="O1846" s="980">
        <f t="shared" si="86"/>
        <v>83804630</v>
      </c>
      <c r="P1846" s="667"/>
      <c r="Q1846" s="667"/>
      <c r="R1846" s="667"/>
      <c r="S1846" s="667"/>
      <c r="T1846" s="667"/>
      <c r="U1846" s="667"/>
      <c r="V1846" s="667"/>
      <c r="W1846" s="667"/>
      <c r="X1846" s="667"/>
      <c r="Y1846" s="667"/>
      <c r="Z1846" s="667"/>
      <c r="AA1846" s="667"/>
      <c r="AB1846" s="667"/>
      <c r="AC1846" s="667"/>
      <c r="AD1846" s="667"/>
      <c r="AE1846" s="667"/>
      <c r="AF1846" s="667"/>
      <c r="AG1846" s="667"/>
      <c r="AH1846" s="667"/>
      <c r="AI1846" s="667"/>
      <c r="AJ1846" s="667"/>
      <c r="AK1846" s="668"/>
      <c r="AL1846" s="668"/>
      <c r="AM1846" s="668"/>
      <c r="AN1846" s="668"/>
      <c r="AO1846" s="668"/>
      <c r="AP1846" s="668"/>
      <c r="AQ1846" s="668"/>
      <c r="AR1846" s="668"/>
      <c r="AS1846" s="668"/>
      <c r="AT1846" s="668"/>
      <c r="AU1846" s="668"/>
      <c r="AV1846" s="668"/>
      <c r="AW1846" s="668"/>
      <c r="AX1846" s="668"/>
      <c r="AY1846" s="668"/>
      <c r="AZ1846" s="668"/>
      <c r="BA1846" s="668"/>
      <c r="BB1846" s="668"/>
      <c r="BC1846" s="668"/>
      <c r="BD1846" s="668"/>
      <c r="BE1846" s="668"/>
      <c r="BF1846" s="668"/>
      <c r="BG1846" s="668"/>
      <c r="BH1846" s="668"/>
      <c r="BI1846" s="668"/>
      <c r="BJ1846" s="668"/>
      <c r="BK1846" s="668"/>
      <c r="BL1846" s="668"/>
      <c r="BM1846" s="668"/>
      <c r="BN1846" s="668"/>
      <c r="BO1846" s="668"/>
      <c r="BP1846" s="668"/>
      <c r="BQ1846" s="668"/>
      <c r="BR1846" s="668"/>
      <c r="BS1846" s="668"/>
      <c r="BT1846" s="668"/>
      <c r="BU1846" s="668"/>
      <c r="BV1846" s="668"/>
      <c r="BW1846" s="668"/>
      <c r="BX1846" s="668"/>
      <c r="BY1846" s="668"/>
      <c r="BZ1846" s="668"/>
      <c r="CA1846" s="668"/>
      <c r="CB1846" s="668"/>
      <c r="CC1846" s="668"/>
      <c r="CD1846" s="668"/>
      <c r="CE1846" s="668"/>
      <c r="CF1846" s="668"/>
      <c r="CG1846" s="668"/>
      <c r="CH1846" s="668"/>
      <c r="CI1846" s="668"/>
      <c r="CJ1846" s="668"/>
      <c r="CK1846" s="668"/>
      <c r="CL1846" s="668"/>
      <c r="CM1846" s="668"/>
      <c r="CN1846" s="668"/>
      <c r="CO1846" s="668"/>
      <c r="CP1846" s="668"/>
      <c r="CQ1846" s="668"/>
      <c r="CR1846" s="668"/>
      <c r="CS1846" s="668"/>
      <c r="CT1846" s="668"/>
      <c r="CU1846" s="668"/>
      <c r="CV1846" s="668"/>
      <c r="CW1846" s="668"/>
      <c r="CX1846" s="668"/>
      <c r="CY1846" s="668"/>
      <c r="CZ1846" s="668"/>
      <c r="DA1846" s="668"/>
      <c r="DB1846" s="668"/>
      <c r="DC1846" s="668"/>
      <c r="DD1846" s="668"/>
      <c r="DE1846" s="668"/>
      <c r="DF1846" s="668"/>
      <c r="DG1846" s="668"/>
      <c r="DH1846" s="668"/>
      <c r="DI1846" s="668"/>
      <c r="DJ1846" s="668"/>
      <c r="DK1846" s="668"/>
      <c r="DL1846" s="668"/>
      <c r="DM1846" s="668"/>
      <c r="DN1846" s="668"/>
      <c r="DO1846" s="668"/>
      <c r="DP1846" s="668"/>
      <c r="DQ1846" s="668"/>
      <c r="DR1846" s="668"/>
      <c r="DS1846" s="668"/>
      <c r="DT1846" s="668"/>
      <c r="DU1846" s="668"/>
      <c r="DV1846" s="668"/>
      <c r="DW1846" s="668"/>
      <c r="DX1846" s="668"/>
      <c r="DY1846" s="668"/>
      <c r="DZ1846" s="668"/>
      <c r="EA1846" s="668"/>
      <c r="EB1846" s="668"/>
      <c r="EC1846" s="668"/>
      <c r="ED1846" s="668"/>
      <c r="EE1846" s="668"/>
      <c r="EF1846" s="668"/>
      <c r="EG1846" s="668"/>
      <c r="EH1846" s="668"/>
      <c r="EI1846" s="668"/>
      <c r="EJ1846" s="668"/>
      <c r="EK1846" s="668"/>
      <c r="EL1846" s="668"/>
      <c r="EM1846" s="668"/>
      <c r="EN1846" s="668"/>
      <c r="EO1846" s="668"/>
      <c r="EP1846" s="668"/>
      <c r="EQ1846" s="668"/>
      <c r="ER1846" s="668"/>
      <c r="ES1846" s="668"/>
      <c r="ET1846" s="668"/>
      <c r="EU1846" s="668"/>
      <c r="EV1846" s="668"/>
      <c r="EW1846" s="668"/>
      <c r="EX1846" s="668"/>
      <c r="EY1846" s="668"/>
      <c r="EZ1846" s="668"/>
      <c r="FA1846" s="668"/>
      <c r="FB1846" s="668"/>
      <c r="FC1846" s="668"/>
      <c r="FD1846" s="668"/>
      <c r="FE1846" s="668"/>
      <c r="FF1846" s="668"/>
    </row>
    <row r="1847" spans="1:162" s="668" customFormat="1" ht="24" customHeight="1" thickTop="1">
      <c r="A1847" s="396"/>
      <c r="B1847" s="396" t="s">
        <v>592</v>
      </c>
      <c r="C1847" s="397"/>
      <c r="D1847" s="400" t="s">
        <v>593</v>
      </c>
      <c r="E1847" s="392">
        <v>38999000</v>
      </c>
      <c r="F1847" s="392">
        <v>0</v>
      </c>
      <c r="G1847" s="417">
        <v>38999000</v>
      </c>
      <c r="H1847" s="667"/>
      <c r="I1847" s="712"/>
      <c r="J1847" s="712" t="s">
        <v>592</v>
      </c>
      <c r="K1847" s="713"/>
      <c r="L1847" s="597" t="s">
        <v>3339</v>
      </c>
      <c r="M1847" s="981">
        <f t="shared" si="84"/>
        <v>38999000</v>
      </c>
      <c r="N1847" s="981">
        <f t="shared" si="85"/>
        <v>0</v>
      </c>
      <c r="O1847" s="981">
        <f t="shared" si="86"/>
        <v>38999000</v>
      </c>
      <c r="P1847" s="667"/>
      <c r="Q1847" s="667"/>
      <c r="R1847" s="667"/>
      <c r="S1847" s="667"/>
      <c r="T1847" s="667"/>
      <c r="U1847" s="667"/>
      <c r="V1847" s="667"/>
      <c r="W1847" s="667"/>
      <c r="X1847" s="667"/>
      <c r="Y1847" s="667"/>
      <c r="Z1847" s="667"/>
      <c r="AA1847" s="667"/>
      <c r="AB1847" s="667"/>
      <c r="AC1847" s="667"/>
      <c r="AD1847" s="667"/>
      <c r="AE1847" s="667"/>
      <c r="AF1847" s="667"/>
      <c r="AG1847" s="667"/>
      <c r="AH1847" s="667"/>
      <c r="AI1847" s="667"/>
      <c r="AJ1847" s="667"/>
    </row>
    <row r="1848" spans="1:162" s="672" customFormat="1" ht="24" customHeight="1">
      <c r="A1848" s="386"/>
      <c r="B1848" s="386"/>
      <c r="C1848" s="387" t="s">
        <v>592</v>
      </c>
      <c r="D1848" s="398" t="s">
        <v>594</v>
      </c>
      <c r="E1848" s="381">
        <v>38999000</v>
      </c>
      <c r="F1848" s="381">
        <v>0</v>
      </c>
      <c r="G1848" s="419">
        <v>38999000</v>
      </c>
      <c r="H1848" s="667"/>
      <c r="I1848" s="708"/>
      <c r="J1848" s="708"/>
      <c r="K1848" s="709" t="s">
        <v>592</v>
      </c>
      <c r="L1848" s="595" t="s">
        <v>3327</v>
      </c>
      <c r="M1848" s="981">
        <f t="shared" si="84"/>
        <v>38999000</v>
      </c>
      <c r="N1848" s="981">
        <f t="shared" si="85"/>
        <v>0</v>
      </c>
      <c r="O1848" s="981">
        <f t="shared" si="86"/>
        <v>38999000</v>
      </c>
      <c r="P1848" s="667"/>
      <c r="Q1848" s="667"/>
      <c r="R1848" s="667"/>
      <c r="S1848" s="667"/>
      <c r="T1848" s="667"/>
      <c r="U1848" s="667"/>
      <c r="V1848" s="667"/>
      <c r="W1848" s="667"/>
      <c r="X1848" s="667"/>
      <c r="Y1848" s="667"/>
      <c r="Z1848" s="667"/>
      <c r="AA1848" s="667"/>
      <c r="AB1848" s="667"/>
      <c r="AC1848" s="667"/>
      <c r="AD1848" s="667"/>
      <c r="AE1848" s="667"/>
      <c r="AF1848" s="667"/>
      <c r="AG1848" s="667"/>
      <c r="AH1848" s="667"/>
      <c r="AI1848" s="667"/>
      <c r="AJ1848" s="667"/>
      <c r="AK1848" s="668"/>
      <c r="AL1848" s="668"/>
      <c r="AM1848" s="668"/>
      <c r="AN1848" s="668"/>
      <c r="AO1848" s="668"/>
      <c r="AP1848" s="668"/>
      <c r="AQ1848" s="668"/>
      <c r="AR1848" s="668"/>
      <c r="AS1848" s="668"/>
      <c r="AT1848" s="668"/>
      <c r="AU1848" s="668"/>
      <c r="AV1848" s="668"/>
      <c r="AW1848" s="668"/>
      <c r="AX1848" s="668"/>
      <c r="AY1848" s="668"/>
      <c r="AZ1848" s="668"/>
      <c r="BA1848" s="668"/>
      <c r="BB1848" s="668"/>
      <c r="BC1848" s="668"/>
      <c r="BD1848" s="668"/>
      <c r="BE1848" s="668"/>
      <c r="BF1848" s="668"/>
      <c r="BG1848" s="668"/>
      <c r="BH1848" s="668"/>
      <c r="BI1848" s="668"/>
      <c r="BJ1848" s="668"/>
      <c r="BK1848" s="668"/>
      <c r="BL1848" s="668"/>
      <c r="BM1848" s="668"/>
      <c r="BN1848" s="668"/>
      <c r="BO1848" s="668"/>
      <c r="BP1848" s="668"/>
      <c r="BQ1848" s="668"/>
      <c r="BR1848" s="668"/>
      <c r="BS1848" s="668"/>
      <c r="BT1848" s="668"/>
      <c r="BU1848" s="668"/>
      <c r="BV1848" s="668"/>
      <c r="BW1848" s="668"/>
      <c r="BX1848" s="668"/>
      <c r="BY1848" s="668"/>
      <c r="BZ1848" s="668"/>
      <c r="CA1848" s="668"/>
      <c r="CB1848" s="668"/>
      <c r="CC1848" s="668"/>
      <c r="CD1848" s="668"/>
      <c r="CE1848" s="668"/>
      <c r="CF1848" s="668"/>
      <c r="CG1848" s="668"/>
      <c r="CH1848" s="668"/>
      <c r="CI1848" s="668"/>
      <c r="CJ1848" s="668"/>
      <c r="CK1848" s="668"/>
      <c r="CL1848" s="668"/>
      <c r="CM1848" s="668"/>
      <c r="CN1848" s="668"/>
      <c r="CO1848" s="668"/>
      <c r="CP1848" s="668"/>
      <c r="CQ1848" s="668"/>
      <c r="CR1848" s="668"/>
      <c r="CS1848" s="668"/>
      <c r="CT1848" s="668"/>
      <c r="CU1848" s="668"/>
      <c r="CV1848" s="668"/>
      <c r="CW1848" s="668"/>
      <c r="CX1848" s="668"/>
      <c r="CY1848" s="668"/>
      <c r="CZ1848" s="668"/>
      <c r="DA1848" s="668"/>
      <c r="DB1848" s="668"/>
      <c r="DC1848" s="668"/>
      <c r="DD1848" s="668"/>
      <c r="DE1848" s="668"/>
      <c r="DF1848" s="668"/>
      <c r="DG1848" s="668"/>
      <c r="DH1848" s="668"/>
      <c r="DI1848" s="668"/>
      <c r="DJ1848" s="668"/>
      <c r="DK1848" s="668"/>
      <c r="DL1848" s="668"/>
      <c r="DM1848" s="668"/>
      <c r="DN1848" s="668"/>
      <c r="DO1848" s="668"/>
      <c r="DP1848" s="668"/>
      <c r="DQ1848" s="668"/>
      <c r="DR1848" s="668"/>
      <c r="DS1848" s="668"/>
      <c r="DT1848" s="668"/>
      <c r="DU1848" s="668"/>
      <c r="DV1848" s="668"/>
      <c r="DW1848" s="668"/>
      <c r="DX1848" s="668"/>
      <c r="DY1848" s="668"/>
      <c r="DZ1848" s="668"/>
      <c r="EA1848" s="668"/>
      <c r="EB1848" s="668"/>
      <c r="EC1848" s="668"/>
      <c r="ED1848" s="668"/>
      <c r="EE1848" s="668"/>
      <c r="EF1848" s="668"/>
      <c r="EG1848" s="668"/>
      <c r="EH1848" s="668"/>
      <c r="EI1848" s="668"/>
      <c r="EJ1848" s="668"/>
      <c r="EK1848" s="668"/>
      <c r="EL1848" s="668"/>
      <c r="EM1848" s="668"/>
      <c r="EN1848" s="668"/>
      <c r="EO1848" s="668"/>
      <c r="EP1848" s="668"/>
      <c r="EQ1848" s="668"/>
      <c r="ER1848" s="668"/>
      <c r="ES1848" s="668"/>
      <c r="ET1848" s="668"/>
      <c r="EU1848" s="668"/>
      <c r="EV1848" s="668"/>
      <c r="EW1848" s="668"/>
      <c r="EX1848" s="668"/>
      <c r="EY1848" s="668"/>
      <c r="EZ1848" s="668"/>
      <c r="FA1848" s="668"/>
      <c r="FB1848" s="668"/>
      <c r="FC1848" s="668"/>
      <c r="FD1848" s="668"/>
      <c r="FE1848" s="668"/>
      <c r="FF1848" s="668"/>
    </row>
    <row r="1849" spans="1:162" s="668" customFormat="1" ht="24" customHeight="1">
      <c r="A1849" s="396"/>
      <c r="B1849" s="396" t="s">
        <v>595</v>
      </c>
      <c r="C1849" s="397"/>
      <c r="D1849" s="400" t="s">
        <v>1944</v>
      </c>
      <c r="E1849" s="392">
        <v>41948130</v>
      </c>
      <c r="F1849" s="392">
        <v>0</v>
      </c>
      <c r="G1849" s="417">
        <v>41948130</v>
      </c>
      <c r="H1849" s="667"/>
      <c r="I1849" s="712"/>
      <c r="J1849" s="712" t="s">
        <v>595</v>
      </c>
      <c r="K1849" s="713"/>
      <c r="L1849" s="597" t="s">
        <v>4524</v>
      </c>
      <c r="M1849" s="981">
        <f t="shared" si="84"/>
        <v>41948130</v>
      </c>
      <c r="N1849" s="981">
        <f t="shared" si="85"/>
        <v>0</v>
      </c>
      <c r="O1849" s="981">
        <f t="shared" si="86"/>
        <v>41948130</v>
      </c>
      <c r="P1849" s="667"/>
      <c r="Q1849" s="667"/>
      <c r="R1849" s="667"/>
      <c r="S1849" s="667"/>
      <c r="T1849" s="667"/>
      <c r="U1849" s="667"/>
      <c r="V1849" s="667"/>
      <c r="W1849" s="667"/>
      <c r="X1849" s="667"/>
      <c r="Y1849" s="667"/>
      <c r="Z1849" s="667"/>
      <c r="AA1849" s="667"/>
      <c r="AB1849" s="667"/>
      <c r="AC1849" s="667"/>
      <c r="AD1849" s="667"/>
      <c r="AE1849" s="667"/>
      <c r="AF1849" s="667"/>
      <c r="AG1849" s="667"/>
      <c r="AH1849" s="667"/>
      <c r="AI1849" s="667"/>
      <c r="AJ1849" s="667"/>
    </row>
    <row r="1850" spans="1:162" s="668" customFormat="1" ht="24" customHeight="1">
      <c r="A1850" s="386"/>
      <c r="B1850" s="386"/>
      <c r="C1850" s="387" t="s">
        <v>592</v>
      </c>
      <c r="D1850" s="398" t="s">
        <v>1032</v>
      </c>
      <c r="E1850" s="381">
        <v>40478130</v>
      </c>
      <c r="F1850" s="381">
        <v>0</v>
      </c>
      <c r="G1850" s="417">
        <v>40478130</v>
      </c>
      <c r="H1850" s="667"/>
      <c r="I1850" s="708"/>
      <c r="J1850" s="708"/>
      <c r="K1850" s="709" t="s">
        <v>592</v>
      </c>
      <c r="L1850" s="595" t="s">
        <v>3709</v>
      </c>
      <c r="M1850" s="981">
        <f t="shared" si="84"/>
        <v>40478130</v>
      </c>
      <c r="N1850" s="981">
        <f t="shared" si="85"/>
        <v>0</v>
      </c>
      <c r="O1850" s="981">
        <f t="shared" si="86"/>
        <v>40478130</v>
      </c>
      <c r="P1850" s="667"/>
      <c r="Q1850" s="667"/>
      <c r="R1850" s="667"/>
      <c r="S1850" s="667"/>
      <c r="T1850" s="667"/>
      <c r="U1850" s="667"/>
      <c r="V1850" s="667"/>
      <c r="W1850" s="667"/>
      <c r="X1850" s="667"/>
      <c r="Y1850" s="667"/>
      <c r="Z1850" s="667"/>
      <c r="AA1850" s="667"/>
      <c r="AB1850" s="667"/>
      <c r="AC1850" s="667"/>
      <c r="AD1850" s="667"/>
      <c r="AE1850" s="667"/>
      <c r="AF1850" s="667"/>
      <c r="AG1850" s="667"/>
      <c r="AH1850" s="667"/>
      <c r="AI1850" s="667"/>
      <c r="AJ1850" s="667"/>
    </row>
    <row r="1851" spans="1:162" s="668" customFormat="1" ht="24" customHeight="1">
      <c r="A1851" s="386"/>
      <c r="B1851" s="386"/>
      <c r="C1851" s="387" t="s">
        <v>595</v>
      </c>
      <c r="D1851" s="398" t="s">
        <v>1945</v>
      </c>
      <c r="E1851" s="381">
        <v>1470000</v>
      </c>
      <c r="F1851" s="381">
        <v>0</v>
      </c>
      <c r="G1851" s="417">
        <v>1470000</v>
      </c>
      <c r="H1851" s="667"/>
      <c r="I1851" s="708"/>
      <c r="J1851" s="708"/>
      <c r="K1851" s="709" t="s">
        <v>595</v>
      </c>
      <c r="L1851" s="595" t="s">
        <v>4525</v>
      </c>
      <c r="M1851" s="981">
        <f t="shared" si="84"/>
        <v>1470000</v>
      </c>
      <c r="N1851" s="981">
        <f t="shared" si="85"/>
        <v>0</v>
      </c>
      <c r="O1851" s="981">
        <f t="shared" si="86"/>
        <v>1470000</v>
      </c>
      <c r="P1851" s="667"/>
      <c r="Q1851" s="667"/>
      <c r="R1851" s="667"/>
      <c r="S1851" s="667"/>
      <c r="T1851" s="667"/>
      <c r="U1851" s="667"/>
      <c r="V1851" s="667"/>
      <c r="W1851" s="667"/>
      <c r="X1851" s="667"/>
      <c r="Y1851" s="667"/>
      <c r="Z1851" s="667"/>
      <c r="AA1851" s="667"/>
      <c r="AB1851" s="667"/>
      <c r="AC1851" s="667"/>
      <c r="AD1851" s="667"/>
      <c r="AE1851" s="667"/>
      <c r="AF1851" s="667"/>
      <c r="AG1851" s="667"/>
      <c r="AH1851" s="667"/>
      <c r="AI1851" s="667"/>
      <c r="AJ1851" s="667"/>
    </row>
    <row r="1852" spans="1:162" s="668" customFormat="1" ht="24" customHeight="1">
      <c r="A1852" s="386"/>
      <c r="B1852" s="386" t="s">
        <v>599</v>
      </c>
      <c r="C1852" s="387"/>
      <c r="D1852" s="398" t="s">
        <v>1048</v>
      </c>
      <c r="E1852" s="381">
        <v>2857500</v>
      </c>
      <c r="F1852" s="381">
        <v>0</v>
      </c>
      <c r="G1852" s="417">
        <v>2857500</v>
      </c>
      <c r="H1852" s="667"/>
      <c r="I1852" s="708"/>
      <c r="J1852" s="708" t="s">
        <v>599</v>
      </c>
      <c r="K1852" s="709"/>
      <c r="L1852" s="595" t="s">
        <v>3426</v>
      </c>
      <c r="M1852" s="981">
        <f t="shared" si="84"/>
        <v>2857500</v>
      </c>
      <c r="N1852" s="981">
        <f t="shared" si="85"/>
        <v>0</v>
      </c>
      <c r="O1852" s="981">
        <f t="shared" si="86"/>
        <v>2857500</v>
      </c>
      <c r="P1852" s="667"/>
      <c r="Q1852" s="667"/>
      <c r="R1852" s="667"/>
      <c r="S1852" s="667"/>
      <c r="T1852" s="667"/>
      <c r="U1852" s="667"/>
      <c r="V1852" s="667"/>
      <c r="W1852" s="667"/>
      <c r="X1852" s="667"/>
      <c r="Y1852" s="667"/>
      <c r="Z1852" s="667"/>
      <c r="AA1852" s="667"/>
      <c r="AB1852" s="667"/>
      <c r="AC1852" s="667"/>
      <c r="AD1852" s="667"/>
      <c r="AE1852" s="667"/>
      <c r="AF1852" s="667"/>
      <c r="AG1852" s="667"/>
      <c r="AH1852" s="667"/>
      <c r="AI1852" s="667"/>
      <c r="AJ1852" s="667"/>
    </row>
    <row r="1853" spans="1:162" s="668" customFormat="1" ht="24" customHeight="1">
      <c r="A1853" s="386"/>
      <c r="B1853" s="386"/>
      <c r="C1853" s="387" t="s">
        <v>592</v>
      </c>
      <c r="D1853" s="398" t="s">
        <v>745</v>
      </c>
      <c r="E1853" s="381">
        <v>2857500</v>
      </c>
      <c r="F1853" s="381">
        <v>0</v>
      </c>
      <c r="G1853" s="417">
        <v>2857500</v>
      </c>
      <c r="H1853" s="667"/>
      <c r="I1853" s="708"/>
      <c r="J1853" s="708"/>
      <c r="K1853" s="709" t="s">
        <v>592</v>
      </c>
      <c r="L1853" s="595" t="s">
        <v>3427</v>
      </c>
      <c r="M1853" s="981">
        <f t="shared" si="84"/>
        <v>2857500</v>
      </c>
      <c r="N1853" s="981">
        <f t="shared" si="85"/>
        <v>0</v>
      </c>
      <c r="O1853" s="981">
        <f t="shared" si="86"/>
        <v>2857500</v>
      </c>
      <c r="P1853" s="667"/>
      <c r="Q1853" s="667"/>
      <c r="R1853" s="667"/>
      <c r="S1853" s="667"/>
      <c r="T1853" s="667"/>
      <c r="U1853" s="667"/>
      <c r="V1853" s="667"/>
      <c r="W1853" s="667"/>
      <c r="X1853" s="667"/>
      <c r="Y1853" s="667"/>
      <c r="Z1853" s="667"/>
      <c r="AA1853" s="667"/>
      <c r="AB1853" s="667"/>
      <c r="AC1853" s="667"/>
      <c r="AD1853" s="667"/>
      <c r="AE1853" s="667"/>
      <c r="AF1853" s="667"/>
      <c r="AG1853" s="667"/>
      <c r="AH1853" s="667"/>
      <c r="AI1853" s="667"/>
      <c r="AJ1853" s="667"/>
    </row>
    <row r="1854" spans="1:162" s="678" customFormat="1" ht="24" customHeight="1" thickBot="1">
      <c r="A1854" s="394" t="s">
        <v>1946</v>
      </c>
      <c r="B1854" s="394"/>
      <c r="C1854" s="395"/>
      <c r="D1854" s="399" t="s">
        <v>1947</v>
      </c>
      <c r="E1854" s="393">
        <v>56376000</v>
      </c>
      <c r="F1854" s="393">
        <v>0</v>
      </c>
      <c r="G1854" s="439">
        <v>56376000</v>
      </c>
      <c r="H1854" s="667"/>
      <c r="I1854" s="710" t="s">
        <v>1946</v>
      </c>
      <c r="J1854" s="710"/>
      <c r="K1854" s="711"/>
      <c r="L1854" s="596" t="s">
        <v>4526</v>
      </c>
      <c r="M1854" s="980">
        <f t="shared" si="84"/>
        <v>56376000</v>
      </c>
      <c r="N1854" s="980">
        <f t="shared" si="85"/>
        <v>0</v>
      </c>
      <c r="O1854" s="980">
        <f t="shared" si="86"/>
        <v>56376000</v>
      </c>
      <c r="P1854" s="667"/>
      <c r="Q1854" s="667"/>
      <c r="R1854" s="667"/>
      <c r="S1854" s="667"/>
      <c r="T1854" s="667"/>
      <c r="U1854" s="667"/>
      <c r="V1854" s="667"/>
      <c r="W1854" s="667"/>
      <c r="X1854" s="667"/>
      <c r="Y1854" s="667"/>
      <c r="Z1854" s="667"/>
      <c r="AA1854" s="667"/>
      <c r="AB1854" s="667"/>
      <c r="AC1854" s="667"/>
      <c r="AD1854" s="667"/>
      <c r="AE1854" s="667"/>
      <c r="AF1854" s="667"/>
      <c r="AG1854" s="667"/>
      <c r="AH1854" s="667"/>
      <c r="AI1854" s="667"/>
      <c r="AJ1854" s="667"/>
      <c r="AK1854" s="668"/>
      <c r="AL1854" s="668"/>
      <c r="AM1854" s="668"/>
      <c r="AN1854" s="668"/>
      <c r="AO1854" s="668"/>
      <c r="AP1854" s="668"/>
      <c r="AQ1854" s="668"/>
      <c r="AR1854" s="668"/>
      <c r="AS1854" s="668"/>
      <c r="AT1854" s="668"/>
      <c r="AU1854" s="668"/>
      <c r="AV1854" s="668"/>
      <c r="AW1854" s="668"/>
      <c r="AX1854" s="668"/>
      <c r="AY1854" s="668"/>
      <c r="AZ1854" s="668"/>
      <c r="BA1854" s="668"/>
      <c r="BB1854" s="668"/>
      <c r="BC1854" s="668"/>
      <c r="BD1854" s="668"/>
      <c r="BE1854" s="668"/>
      <c r="BF1854" s="668"/>
      <c r="BG1854" s="668"/>
      <c r="BH1854" s="668"/>
      <c r="BI1854" s="668"/>
      <c r="BJ1854" s="668"/>
      <c r="BK1854" s="668"/>
      <c r="BL1854" s="668"/>
      <c r="BM1854" s="668"/>
      <c r="BN1854" s="668"/>
      <c r="BO1854" s="668"/>
      <c r="BP1854" s="668"/>
      <c r="BQ1854" s="668"/>
      <c r="BR1854" s="668"/>
      <c r="BS1854" s="668"/>
      <c r="BT1854" s="668"/>
      <c r="BU1854" s="668"/>
      <c r="BV1854" s="668"/>
      <c r="BW1854" s="668"/>
      <c r="BX1854" s="668"/>
      <c r="BY1854" s="668"/>
      <c r="BZ1854" s="668"/>
      <c r="CA1854" s="668"/>
      <c r="CB1854" s="668"/>
      <c r="CC1854" s="668"/>
      <c r="CD1854" s="668"/>
      <c r="CE1854" s="668"/>
      <c r="CF1854" s="668"/>
      <c r="CG1854" s="668"/>
      <c r="CH1854" s="668"/>
      <c r="CI1854" s="668"/>
      <c r="CJ1854" s="668"/>
      <c r="CK1854" s="668"/>
      <c r="CL1854" s="668"/>
      <c r="CM1854" s="668"/>
      <c r="CN1854" s="668"/>
      <c r="CO1854" s="668"/>
      <c r="CP1854" s="668"/>
      <c r="CQ1854" s="668"/>
      <c r="CR1854" s="668"/>
      <c r="CS1854" s="668"/>
      <c r="CT1854" s="668"/>
      <c r="CU1854" s="668"/>
      <c r="CV1854" s="668"/>
      <c r="CW1854" s="668"/>
      <c r="CX1854" s="668"/>
      <c r="CY1854" s="668"/>
      <c r="CZ1854" s="668"/>
      <c r="DA1854" s="668"/>
      <c r="DB1854" s="668"/>
      <c r="DC1854" s="668"/>
      <c r="DD1854" s="668"/>
      <c r="DE1854" s="668"/>
      <c r="DF1854" s="668"/>
      <c r="DG1854" s="668"/>
      <c r="DH1854" s="668"/>
      <c r="DI1854" s="668"/>
      <c r="DJ1854" s="668"/>
      <c r="DK1854" s="668"/>
      <c r="DL1854" s="668"/>
      <c r="DM1854" s="668"/>
      <c r="DN1854" s="668"/>
      <c r="DO1854" s="668"/>
      <c r="DP1854" s="668"/>
      <c r="DQ1854" s="668"/>
      <c r="DR1854" s="668"/>
      <c r="DS1854" s="668"/>
      <c r="DT1854" s="668"/>
      <c r="DU1854" s="668"/>
      <c r="DV1854" s="668"/>
      <c r="DW1854" s="668"/>
      <c r="DX1854" s="668"/>
      <c r="DY1854" s="668"/>
      <c r="DZ1854" s="668"/>
      <c r="EA1854" s="668"/>
      <c r="EB1854" s="668"/>
      <c r="EC1854" s="668"/>
      <c r="ED1854" s="668"/>
      <c r="EE1854" s="668"/>
      <c r="EF1854" s="668"/>
      <c r="EG1854" s="668"/>
      <c r="EH1854" s="668"/>
      <c r="EI1854" s="668"/>
      <c r="EJ1854" s="668"/>
      <c r="EK1854" s="668"/>
      <c r="EL1854" s="668"/>
      <c r="EM1854" s="668"/>
      <c r="EN1854" s="668"/>
      <c r="EO1854" s="668"/>
      <c r="EP1854" s="668"/>
      <c r="EQ1854" s="668"/>
      <c r="ER1854" s="668"/>
      <c r="ES1854" s="668"/>
      <c r="ET1854" s="668"/>
      <c r="EU1854" s="668"/>
      <c r="EV1854" s="668"/>
      <c r="EW1854" s="668"/>
      <c r="EX1854" s="668"/>
      <c r="EY1854" s="668"/>
      <c r="EZ1854" s="668"/>
      <c r="FA1854" s="668"/>
      <c r="FB1854" s="668"/>
      <c r="FC1854" s="668"/>
      <c r="FD1854" s="668"/>
      <c r="FE1854" s="668"/>
      <c r="FF1854" s="668"/>
    </row>
    <row r="1855" spans="1:162" s="668" customFormat="1" ht="24" customHeight="1" thickTop="1">
      <c r="A1855" s="396"/>
      <c r="B1855" s="396" t="s">
        <v>592</v>
      </c>
      <c r="C1855" s="397"/>
      <c r="D1855" s="400" t="s">
        <v>593</v>
      </c>
      <c r="E1855" s="392">
        <v>20443000</v>
      </c>
      <c r="F1855" s="392">
        <v>0</v>
      </c>
      <c r="G1855" s="417">
        <v>20443000</v>
      </c>
      <c r="H1855" s="667"/>
      <c r="I1855" s="712"/>
      <c r="J1855" s="712" t="s">
        <v>592</v>
      </c>
      <c r="K1855" s="713"/>
      <c r="L1855" s="597" t="s">
        <v>3339</v>
      </c>
      <c r="M1855" s="981">
        <f t="shared" si="84"/>
        <v>20443000</v>
      </c>
      <c r="N1855" s="981">
        <f t="shared" si="85"/>
        <v>0</v>
      </c>
      <c r="O1855" s="981">
        <f t="shared" si="86"/>
        <v>20443000</v>
      </c>
      <c r="P1855" s="667"/>
      <c r="Q1855" s="667"/>
      <c r="R1855" s="667"/>
      <c r="S1855" s="667"/>
      <c r="T1855" s="667"/>
      <c r="U1855" s="667"/>
      <c r="V1855" s="667"/>
      <c r="W1855" s="667"/>
      <c r="X1855" s="667"/>
      <c r="Y1855" s="667"/>
      <c r="Z1855" s="667"/>
      <c r="AA1855" s="667"/>
      <c r="AB1855" s="667"/>
      <c r="AC1855" s="667"/>
      <c r="AD1855" s="667"/>
      <c r="AE1855" s="667"/>
      <c r="AF1855" s="667"/>
      <c r="AG1855" s="667"/>
      <c r="AH1855" s="667"/>
      <c r="AI1855" s="667"/>
      <c r="AJ1855" s="667"/>
    </row>
    <row r="1856" spans="1:162" s="672" customFormat="1" ht="24" customHeight="1">
      <c r="A1856" s="386"/>
      <c r="B1856" s="386"/>
      <c r="C1856" s="387" t="s">
        <v>592</v>
      </c>
      <c r="D1856" s="554" t="s">
        <v>594</v>
      </c>
      <c r="E1856" s="381">
        <v>20443000</v>
      </c>
      <c r="F1856" s="381">
        <v>0</v>
      </c>
      <c r="G1856" s="419">
        <v>20443000</v>
      </c>
      <c r="H1856" s="667"/>
      <c r="I1856" s="708"/>
      <c r="J1856" s="708"/>
      <c r="K1856" s="709" t="s">
        <v>592</v>
      </c>
      <c r="L1856" s="624" t="s">
        <v>3327</v>
      </c>
      <c r="M1856" s="981">
        <f t="shared" si="84"/>
        <v>20443000</v>
      </c>
      <c r="N1856" s="981">
        <f t="shared" si="85"/>
        <v>0</v>
      </c>
      <c r="O1856" s="981">
        <f t="shared" si="86"/>
        <v>20443000</v>
      </c>
      <c r="P1856" s="667"/>
      <c r="Q1856" s="667"/>
      <c r="R1856" s="667"/>
      <c r="S1856" s="667"/>
      <c r="T1856" s="667"/>
      <c r="U1856" s="667"/>
      <c r="V1856" s="667"/>
      <c r="W1856" s="667"/>
      <c r="X1856" s="667"/>
      <c r="Y1856" s="667"/>
      <c r="Z1856" s="667"/>
      <c r="AA1856" s="667"/>
      <c r="AB1856" s="667"/>
      <c r="AC1856" s="667"/>
      <c r="AD1856" s="667"/>
      <c r="AE1856" s="667"/>
      <c r="AF1856" s="667"/>
      <c r="AG1856" s="667"/>
      <c r="AH1856" s="667"/>
      <c r="AI1856" s="667"/>
      <c r="AJ1856" s="667"/>
      <c r="AK1856" s="668"/>
      <c r="AL1856" s="668"/>
      <c r="AM1856" s="668"/>
      <c r="AN1856" s="668"/>
      <c r="AO1856" s="668"/>
      <c r="AP1856" s="668"/>
      <c r="AQ1856" s="668"/>
      <c r="AR1856" s="668"/>
      <c r="AS1856" s="668"/>
      <c r="AT1856" s="668"/>
      <c r="AU1856" s="668"/>
      <c r="AV1856" s="668"/>
      <c r="AW1856" s="668"/>
      <c r="AX1856" s="668"/>
      <c r="AY1856" s="668"/>
      <c r="AZ1856" s="668"/>
      <c r="BA1856" s="668"/>
      <c r="BB1856" s="668"/>
      <c r="BC1856" s="668"/>
      <c r="BD1856" s="668"/>
      <c r="BE1856" s="668"/>
      <c r="BF1856" s="668"/>
      <c r="BG1856" s="668"/>
      <c r="BH1856" s="668"/>
      <c r="BI1856" s="668"/>
      <c r="BJ1856" s="668"/>
      <c r="BK1856" s="668"/>
      <c r="BL1856" s="668"/>
      <c r="BM1856" s="668"/>
      <c r="BN1856" s="668"/>
      <c r="BO1856" s="668"/>
      <c r="BP1856" s="668"/>
      <c r="BQ1856" s="668"/>
      <c r="BR1856" s="668"/>
      <c r="BS1856" s="668"/>
      <c r="BT1856" s="668"/>
      <c r="BU1856" s="668"/>
      <c r="BV1856" s="668"/>
      <c r="BW1856" s="668"/>
      <c r="BX1856" s="668"/>
      <c r="BY1856" s="668"/>
      <c r="BZ1856" s="668"/>
      <c r="CA1856" s="668"/>
      <c r="CB1856" s="668"/>
      <c r="CC1856" s="668"/>
      <c r="CD1856" s="668"/>
      <c r="CE1856" s="668"/>
      <c r="CF1856" s="668"/>
      <c r="CG1856" s="668"/>
      <c r="CH1856" s="668"/>
      <c r="CI1856" s="668"/>
      <c r="CJ1856" s="668"/>
      <c r="CK1856" s="668"/>
      <c r="CL1856" s="668"/>
      <c r="CM1856" s="668"/>
      <c r="CN1856" s="668"/>
      <c r="CO1856" s="668"/>
      <c r="CP1856" s="668"/>
      <c r="CQ1856" s="668"/>
      <c r="CR1856" s="668"/>
      <c r="CS1856" s="668"/>
      <c r="CT1856" s="668"/>
      <c r="CU1856" s="668"/>
      <c r="CV1856" s="668"/>
      <c r="CW1856" s="668"/>
      <c r="CX1856" s="668"/>
      <c r="CY1856" s="668"/>
      <c r="CZ1856" s="668"/>
      <c r="DA1856" s="668"/>
      <c r="DB1856" s="668"/>
      <c r="DC1856" s="668"/>
      <c r="DD1856" s="668"/>
      <c r="DE1856" s="668"/>
      <c r="DF1856" s="668"/>
      <c r="DG1856" s="668"/>
      <c r="DH1856" s="668"/>
      <c r="DI1856" s="668"/>
      <c r="DJ1856" s="668"/>
      <c r="DK1856" s="668"/>
      <c r="DL1856" s="668"/>
      <c r="DM1856" s="668"/>
      <c r="DN1856" s="668"/>
      <c r="DO1856" s="668"/>
      <c r="DP1856" s="668"/>
      <c r="DQ1856" s="668"/>
      <c r="DR1856" s="668"/>
      <c r="DS1856" s="668"/>
      <c r="DT1856" s="668"/>
      <c r="DU1856" s="668"/>
      <c r="DV1856" s="668"/>
      <c r="DW1856" s="668"/>
      <c r="DX1856" s="668"/>
      <c r="DY1856" s="668"/>
      <c r="DZ1856" s="668"/>
      <c r="EA1856" s="668"/>
      <c r="EB1856" s="668"/>
      <c r="EC1856" s="668"/>
      <c r="ED1856" s="668"/>
      <c r="EE1856" s="668"/>
      <c r="EF1856" s="668"/>
      <c r="EG1856" s="668"/>
      <c r="EH1856" s="668"/>
      <c r="EI1856" s="668"/>
      <c r="EJ1856" s="668"/>
      <c r="EK1856" s="668"/>
      <c r="EL1856" s="668"/>
      <c r="EM1856" s="668"/>
      <c r="EN1856" s="668"/>
      <c r="EO1856" s="668"/>
      <c r="EP1856" s="668"/>
      <c r="EQ1856" s="668"/>
      <c r="ER1856" s="668"/>
      <c r="ES1856" s="668"/>
      <c r="ET1856" s="668"/>
      <c r="EU1856" s="668"/>
      <c r="EV1856" s="668"/>
      <c r="EW1856" s="668"/>
      <c r="EX1856" s="668"/>
      <c r="EY1856" s="668"/>
      <c r="EZ1856" s="668"/>
      <c r="FA1856" s="668"/>
      <c r="FB1856" s="668"/>
      <c r="FC1856" s="668"/>
      <c r="FD1856" s="668"/>
      <c r="FE1856" s="668"/>
      <c r="FF1856" s="668"/>
    </row>
    <row r="1857" spans="1:162" s="668" customFormat="1" ht="24" customHeight="1">
      <c r="A1857" s="396"/>
      <c r="B1857" s="396" t="s">
        <v>595</v>
      </c>
      <c r="C1857" s="397"/>
      <c r="D1857" s="400" t="s">
        <v>1948</v>
      </c>
      <c r="E1857" s="392">
        <v>18023000</v>
      </c>
      <c r="F1857" s="392">
        <v>0</v>
      </c>
      <c r="G1857" s="417">
        <v>18023000</v>
      </c>
      <c r="H1857" s="667"/>
      <c r="I1857" s="712"/>
      <c r="J1857" s="712" t="s">
        <v>595</v>
      </c>
      <c r="K1857" s="713"/>
      <c r="L1857" s="597" t="s">
        <v>4527</v>
      </c>
      <c r="M1857" s="981">
        <f t="shared" si="84"/>
        <v>18023000</v>
      </c>
      <c r="N1857" s="981">
        <f t="shared" si="85"/>
        <v>0</v>
      </c>
      <c r="O1857" s="981">
        <f t="shared" si="86"/>
        <v>18023000</v>
      </c>
      <c r="P1857" s="667"/>
      <c r="Q1857" s="667"/>
      <c r="R1857" s="667"/>
      <c r="S1857" s="667"/>
      <c r="T1857" s="667"/>
      <c r="U1857" s="667"/>
      <c r="V1857" s="667"/>
      <c r="W1857" s="667"/>
      <c r="X1857" s="667"/>
      <c r="Y1857" s="667"/>
      <c r="Z1857" s="667"/>
      <c r="AA1857" s="667"/>
      <c r="AB1857" s="667"/>
      <c r="AC1857" s="667"/>
      <c r="AD1857" s="667"/>
      <c r="AE1857" s="667"/>
      <c r="AF1857" s="667"/>
      <c r="AG1857" s="667"/>
      <c r="AH1857" s="667"/>
      <c r="AI1857" s="667"/>
      <c r="AJ1857" s="667"/>
    </row>
    <row r="1858" spans="1:162" s="668" customFormat="1" ht="24" customHeight="1">
      <c r="A1858" s="386"/>
      <c r="B1858" s="386"/>
      <c r="C1858" s="387" t="s">
        <v>592</v>
      </c>
      <c r="D1858" s="398" t="s">
        <v>1949</v>
      </c>
      <c r="E1858" s="381">
        <v>16198000</v>
      </c>
      <c r="F1858" s="381">
        <v>0</v>
      </c>
      <c r="G1858" s="417">
        <v>16198000</v>
      </c>
      <c r="H1858" s="667"/>
      <c r="I1858" s="708"/>
      <c r="J1858" s="708"/>
      <c r="K1858" s="709" t="s">
        <v>592</v>
      </c>
      <c r="L1858" s="595" t="s">
        <v>4528</v>
      </c>
      <c r="M1858" s="981">
        <f t="shared" si="84"/>
        <v>16198000</v>
      </c>
      <c r="N1858" s="981">
        <f t="shared" si="85"/>
        <v>0</v>
      </c>
      <c r="O1858" s="981">
        <f t="shared" si="86"/>
        <v>16198000</v>
      </c>
      <c r="P1858" s="667"/>
      <c r="Q1858" s="667"/>
      <c r="R1858" s="667"/>
      <c r="S1858" s="667"/>
      <c r="T1858" s="667"/>
      <c r="U1858" s="667"/>
      <c r="V1858" s="667"/>
      <c r="W1858" s="667"/>
      <c r="X1858" s="667"/>
      <c r="Y1858" s="667"/>
      <c r="Z1858" s="667"/>
      <c r="AA1858" s="667"/>
      <c r="AB1858" s="667"/>
      <c r="AC1858" s="667"/>
      <c r="AD1858" s="667"/>
      <c r="AE1858" s="667"/>
      <c r="AF1858" s="667"/>
      <c r="AG1858" s="667"/>
      <c r="AH1858" s="667"/>
      <c r="AI1858" s="667"/>
      <c r="AJ1858" s="667"/>
    </row>
    <row r="1859" spans="1:162" s="668" customFormat="1" ht="24" customHeight="1">
      <c r="A1859" s="386"/>
      <c r="B1859" s="386"/>
      <c r="C1859" s="387" t="s">
        <v>595</v>
      </c>
      <c r="D1859" s="398" t="s">
        <v>1950</v>
      </c>
      <c r="E1859" s="381">
        <v>1150000</v>
      </c>
      <c r="F1859" s="381">
        <v>0</v>
      </c>
      <c r="G1859" s="417">
        <v>1150000</v>
      </c>
      <c r="H1859" s="667"/>
      <c r="I1859" s="708"/>
      <c r="J1859" s="708"/>
      <c r="K1859" s="709" t="s">
        <v>595</v>
      </c>
      <c r="L1859" s="595" t="s">
        <v>4529</v>
      </c>
      <c r="M1859" s="981">
        <f t="shared" si="84"/>
        <v>1150000</v>
      </c>
      <c r="N1859" s="981">
        <f t="shared" si="85"/>
        <v>0</v>
      </c>
      <c r="O1859" s="981">
        <f t="shared" si="86"/>
        <v>1150000</v>
      </c>
      <c r="P1859" s="667"/>
      <c r="Q1859" s="667"/>
      <c r="R1859" s="667"/>
      <c r="S1859" s="667"/>
      <c r="T1859" s="667"/>
      <c r="U1859" s="667"/>
      <c r="V1859" s="667"/>
      <c r="W1859" s="667"/>
      <c r="X1859" s="667"/>
      <c r="Y1859" s="667"/>
      <c r="Z1859" s="667"/>
      <c r="AA1859" s="667"/>
      <c r="AB1859" s="667"/>
      <c r="AC1859" s="667"/>
      <c r="AD1859" s="667"/>
      <c r="AE1859" s="667"/>
      <c r="AF1859" s="667"/>
      <c r="AG1859" s="667"/>
      <c r="AH1859" s="667"/>
      <c r="AI1859" s="667"/>
      <c r="AJ1859" s="667"/>
    </row>
    <row r="1860" spans="1:162" s="668" customFormat="1" ht="24" customHeight="1">
      <c r="A1860" s="386"/>
      <c r="B1860" s="386"/>
      <c r="C1860" s="387" t="s">
        <v>599</v>
      </c>
      <c r="D1860" s="398" t="s">
        <v>1951</v>
      </c>
      <c r="E1860" s="381">
        <v>675000</v>
      </c>
      <c r="F1860" s="381">
        <v>0</v>
      </c>
      <c r="G1860" s="417">
        <v>675000</v>
      </c>
      <c r="H1860" s="667"/>
      <c r="I1860" s="708"/>
      <c r="J1860" s="708"/>
      <c r="K1860" s="709" t="s">
        <v>599</v>
      </c>
      <c r="L1860" s="595" t="s">
        <v>4530</v>
      </c>
      <c r="M1860" s="981">
        <f t="shared" si="84"/>
        <v>675000</v>
      </c>
      <c r="N1860" s="981">
        <f t="shared" si="85"/>
        <v>0</v>
      </c>
      <c r="O1860" s="981">
        <f t="shared" si="86"/>
        <v>675000</v>
      </c>
      <c r="P1860" s="667"/>
      <c r="Q1860" s="667"/>
      <c r="R1860" s="667"/>
      <c r="S1860" s="667"/>
      <c r="T1860" s="667"/>
      <c r="U1860" s="667"/>
      <c r="V1860" s="667"/>
      <c r="W1860" s="667"/>
      <c r="X1860" s="667"/>
      <c r="Y1860" s="667"/>
      <c r="Z1860" s="667"/>
      <c r="AA1860" s="667"/>
      <c r="AB1860" s="667"/>
      <c r="AC1860" s="667"/>
      <c r="AD1860" s="667"/>
      <c r="AE1860" s="667"/>
      <c r="AF1860" s="667"/>
      <c r="AG1860" s="667"/>
      <c r="AH1860" s="667"/>
      <c r="AI1860" s="667"/>
      <c r="AJ1860" s="667"/>
    </row>
    <row r="1861" spans="1:162" s="668" customFormat="1" ht="24" customHeight="1">
      <c r="A1861" s="386"/>
      <c r="B1861" s="386" t="s">
        <v>599</v>
      </c>
      <c r="C1861" s="387"/>
      <c r="D1861" s="447" t="s">
        <v>1952</v>
      </c>
      <c r="E1861" s="381">
        <v>17910000</v>
      </c>
      <c r="F1861" s="381">
        <v>0</v>
      </c>
      <c r="G1861" s="417">
        <v>17910000</v>
      </c>
      <c r="H1861" s="667"/>
      <c r="I1861" s="708"/>
      <c r="J1861" s="708" t="s">
        <v>599</v>
      </c>
      <c r="K1861" s="709"/>
      <c r="L1861" s="595" t="s">
        <v>4531</v>
      </c>
      <c r="M1861" s="981">
        <f t="shared" si="84"/>
        <v>17910000</v>
      </c>
      <c r="N1861" s="981">
        <f t="shared" si="85"/>
        <v>0</v>
      </c>
      <c r="O1861" s="981">
        <f t="shared" si="86"/>
        <v>17910000</v>
      </c>
      <c r="P1861" s="667"/>
      <c r="Q1861" s="667"/>
      <c r="R1861" s="667"/>
      <c r="S1861" s="667"/>
      <c r="T1861" s="667"/>
      <c r="U1861" s="667"/>
      <c r="V1861" s="667"/>
      <c r="W1861" s="667"/>
      <c r="X1861" s="667"/>
      <c r="Y1861" s="667"/>
      <c r="Z1861" s="667"/>
      <c r="AA1861" s="667"/>
      <c r="AB1861" s="667"/>
      <c r="AC1861" s="667"/>
      <c r="AD1861" s="667"/>
      <c r="AE1861" s="667"/>
      <c r="AF1861" s="667"/>
      <c r="AG1861" s="667"/>
      <c r="AH1861" s="667"/>
      <c r="AI1861" s="667"/>
      <c r="AJ1861" s="667"/>
    </row>
    <row r="1862" spans="1:162" s="668" customFormat="1" ht="24" customHeight="1">
      <c r="A1862" s="386"/>
      <c r="B1862" s="386"/>
      <c r="C1862" s="387" t="s">
        <v>592</v>
      </c>
      <c r="D1862" s="398" t="s">
        <v>1953</v>
      </c>
      <c r="E1862" s="381">
        <v>17910000</v>
      </c>
      <c r="F1862" s="381">
        <v>0</v>
      </c>
      <c r="G1862" s="417">
        <v>17910000</v>
      </c>
      <c r="H1862" s="667"/>
      <c r="I1862" s="708"/>
      <c r="J1862" s="708"/>
      <c r="K1862" s="709" t="s">
        <v>592</v>
      </c>
      <c r="L1862" s="595" t="s">
        <v>4532</v>
      </c>
      <c r="M1862" s="981">
        <f t="shared" ref="M1862:M1924" si="87">E1862</f>
        <v>17910000</v>
      </c>
      <c r="N1862" s="981">
        <f t="shared" ref="N1862:N1924" si="88">F1862</f>
        <v>0</v>
      </c>
      <c r="O1862" s="981">
        <f t="shared" ref="O1862:O1924" si="89">G1862</f>
        <v>17910000</v>
      </c>
      <c r="P1862" s="667"/>
      <c r="Q1862" s="667"/>
      <c r="R1862" s="667"/>
      <c r="S1862" s="667"/>
      <c r="T1862" s="667"/>
      <c r="U1862" s="667"/>
      <c r="V1862" s="667"/>
      <c r="W1862" s="667"/>
      <c r="X1862" s="667"/>
      <c r="Y1862" s="667"/>
      <c r="Z1862" s="667"/>
      <c r="AA1862" s="667"/>
      <c r="AB1862" s="667"/>
      <c r="AC1862" s="667"/>
      <c r="AD1862" s="667"/>
      <c r="AE1862" s="667"/>
      <c r="AF1862" s="667"/>
      <c r="AG1862" s="667"/>
      <c r="AH1862" s="667"/>
      <c r="AI1862" s="667"/>
      <c r="AJ1862" s="667"/>
    </row>
    <row r="1863" spans="1:162" s="678" customFormat="1" ht="24" customHeight="1" thickBot="1">
      <c r="A1863" s="394" t="s">
        <v>1954</v>
      </c>
      <c r="B1863" s="394"/>
      <c r="C1863" s="395"/>
      <c r="D1863" s="399" t="s">
        <v>1955</v>
      </c>
      <c r="E1863" s="393">
        <v>8935340</v>
      </c>
      <c r="F1863" s="393">
        <v>0</v>
      </c>
      <c r="G1863" s="439">
        <v>8935340</v>
      </c>
      <c r="H1863" s="667"/>
      <c r="I1863" s="710" t="s">
        <v>1954</v>
      </c>
      <c r="J1863" s="710"/>
      <c r="K1863" s="711"/>
      <c r="L1863" s="596" t="s">
        <v>4533</v>
      </c>
      <c r="M1863" s="980">
        <f t="shared" si="87"/>
        <v>8935340</v>
      </c>
      <c r="N1863" s="980">
        <f t="shared" si="88"/>
        <v>0</v>
      </c>
      <c r="O1863" s="980">
        <f t="shared" si="89"/>
        <v>8935340</v>
      </c>
      <c r="P1863" s="667"/>
      <c r="Q1863" s="667"/>
      <c r="R1863" s="667"/>
      <c r="S1863" s="667"/>
      <c r="T1863" s="667"/>
      <c r="U1863" s="667"/>
      <c r="V1863" s="667"/>
      <c r="W1863" s="667"/>
      <c r="X1863" s="667"/>
      <c r="Y1863" s="667"/>
      <c r="Z1863" s="667"/>
      <c r="AA1863" s="667"/>
      <c r="AB1863" s="667"/>
      <c r="AC1863" s="667"/>
      <c r="AD1863" s="667"/>
      <c r="AE1863" s="667"/>
      <c r="AF1863" s="667"/>
      <c r="AG1863" s="667"/>
      <c r="AH1863" s="667"/>
      <c r="AI1863" s="667"/>
      <c r="AJ1863" s="667"/>
      <c r="AK1863" s="668"/>
      <c r="AL1863" s="668"/>
      <c r="AM1863" s="668"/>
      <c r="AN1863" s="668"/>
      <c r="AO1863" s="668"/>
      <c r="AP1863" s="668"/>
      <c r="AQ1863" s="668"/>
      <c r="AR1863" s="668"/>
      <c r="AS1863" s="668"/>
      <c r="AT1863" s="668"/>
      <c r="AU1863" s="668"/>
      <c r="AV1863" s="668"/>
      <c r="AW1863" s="668"/>
      <c r="AX1863" s="668"/>
      <c r="AY1863" s="668"/>
      <c r="AZ1863" s="668"/>
      <c r="BA1863" s="668"/>
      <c r="BB1863" s="668"/>
      <c r="BC1863" s="668"/>
      <c r="BD1863" s="668"/>
      <c r="BE1863" s="668"/>
      <c r="BF1863" s="668"/>
      <c r="BG1863" s="668"/>
      <c r="BH1863" s="668"/>
      <c r="BI1863" s="668"/>
      <c r="BJ1863" s="668"/>
      <c r="BK1863" s="668"/>
      <c r="BL1863" s="668"/>
      <c r="BM1863" s="668"/>
      <c r="BN1863" s="668"/>
      <c r="BO1863" s="668"/>
      <c r="BP1863" s="668"/>
      <c r="BQ1863" s="668"/>
      <c r="BR1863" s="668"/>
      <c r="BS1863" s="668"/>
      <c r="BT1863" s="668"/>
      <c r="BU1863" s="668"/>
      <c r="BV1863" s="668"/>
      <c r="BW1863" s="668"/>
      <c r="BX1863" s="668"/>
      <c r="BY1863" s="668"/>
      <c r="BZ1863" s="668"/>
      <c r="CA1863" s="668"/>
      <c r="CB1863" s="668"/>
      <c r="CC1863" s="668"/>
      <c r="CD1863" s="668"/>
      <c r="CE1863" s="668"/>
      <c r="CF1863" s="668"/>
      <c r="CG1863" s="668"/>
      <c r="CH1863" s="668"/>
      <c r="CI1863" s="668"/>
      <c r="CJ1863" s="668"/>
      <c r="CK1863" s="668"/>
      <c r="CL1863" s="668"/>
      <c r="CM1863" s="668"/>
      <c r="CN1863" s="668"/>
      <c r="CO1863" s="668"/>
      <c r="CP1863" s="668"/>
      <c r="CQ1863" s="668"/>
      <c r="CR1863" s="668"/>
      <c r="CS1863" s="668"/>
      <c r="CT1863" s="668"/>
      <c r="CU1863" s="668"/>
      <c r="CV1863" s="668"/>
      <c r="CW1863" s="668"/>
      <c r="CX1863" s="668"/>
      <c r="CY1863" s="668"/>
      <c r="CZ1863" s="668"/>
      <c r="DA1863" s="668"/>
      <c r="DB1863" s="668"/>
      <c r="DC1863" s="668"/>
      <c r="DD1863" s="668"/>
      <c r="DE1863" s="668"/>
      <c r="DF1863" s="668"/>
      <c r="DG1863" s="668"/>
      <c r="DH1863" s="668"/>
      <c r="DI1863" s="668"/>
      <c r="DJ1863" s="668"/>
      <c r="DK1863" s="668"/>
      <c r="DL1863" s="668"/>
      <c r="DM1863" s="668"/>
      <c r="DN1863" s="668"/>
      <c r="DO1863" s="668"/>
      <c r="DP1863" s="668"/>
      <c r="DQ1863" s="668"/>
      <c r="DR1863" s="668"/>
      <c r="DS1863" s="668"/>
      <c r="DT1863" s="668"/>
      <c r="DU1863" s="668"/>
      <c r="DV1863" s="668"/>
      <c r="DW1863" s="668"/>
      <c r="DX1863" s="668"/>
      <c r="DY1863" s="668"/>
      <c r="DZ1863" s="668"/>
      <c r="EA1863" s="668"/>
      <c r="EB1863" s="668"/>
      <c r="EC1863" s="668"/>
      <c r="ED1863" s="668"/>
      <c r="EE1863" s="668"/>
      <c r="EF1863" s="668"/>
      <c r="EG1863" s="668"/>
      <c r="EH1863" s="668"/>
      <c r="EI1863" s="668"/>
      <c r="EJ1863" s="668"/>
      <c r="EK1863" s="668"/>
      <c r="EL1863" s="668"/>
      <c r="EM1863" s="668"/>
      <c r="EN1863" s="668"/>
      <c r="EO1863" s="668"/>
      <c r="EP1863" s="668"/>
      <c r="EQ1863" s="668"/>
      <c r="ER1863" s="668"/>
      <c r="ES1863" s="668"/>
      <c r="ET1863" s="668"/>
      <c r="EU1863" s="668"/>
      <c r="EV1863" s="668"/>
      <c r="EW1863" s="668"/>
      <c r="EX1863" s="668"/>
      <c r="EY1863" s="668"/>
      <c r="EZ1863" s="668"/>
      <c r="FA1863" s="668"/>
      <c r="FB1863" s="668"/>
      <c r="FC1863" s="668"/>
      <c r="FD1863" s="668"/>
      <c r="FE1863" s="668"/>
      <c r="FF1863" s="668"/>
    </row>
    <row r="1864" spans="1:162" s="668" customFormat="1" ht="24" customHeight="1" thickTop="1">
      <c r="A1864" s="396"/>
      <c r="B1864" s="396" t="s">
        <v>592</v>
      </c>
      <c r="C1864" s="397"/>
      <c r="D1864" s="400" t="s">
        <v>593</v>
      </c>
      <c r="E1864" s="392">
        <v>3450000</v>
      </c>
      <c r="F1864" s="392">
        <v>0</v>
      </c>
      <c r="G1864" s="417">
        <v>3450000</v>
      </c>
      <c r="H1864" s="667"/>
      <c r="I1864" s="712"/>
      <c r="J1864" s="712" t="s">
        <v>592</v>
      </c>
      <c r="K1864" s="713"/>
      <c r="L1864" s="597" t="s">
        <v>3339</v>
      </c>
      <c r="M1864" s="981">
        <f t="shared" si="87"/>
        <v>3450000</v>
      </c>
      <c r="N1864" s="981">
        <f t="shared" si="88"/>
        <v>0</v>
      </c>
      <c r="O1864" s="981">
        <f t="shared" si="89"/>
        <v>3450000</v>
      </c>
      <c r="P1864" s="667"/>
      <c r="Q1864" s="667"/>
      <c r="R1864" s="667"/>
      <c r="S1864" s="667"/>
      <c r="T1864" s="667"/>
      <c r="U1864" s="667"/>
      <c r="V1864" s="667"/>
      <c r="W1864" s="667"/>
      <c r="X1864" s="667"/>
      <c r="Y1864" s="667"/>
      <c r="Z1864" s="667"/>
      <c r="AA1864" s="667"/>
      <c r="AB1864" s="667"/>
      <c r="AC1864" s="667"/>
      <c r="AD1864" s="667"/>
      <c r="AE1864" s="667"/>
      <c r="AF1864" s="667"/>
      <c r="AG1864" s="667"/>
      <c r="AH1864" s="667"/>
      <c r="AI1864" s="667"/>
      <c r="AJ1864" s="667"/>
    </row>
    <row r="1865" spans="1:162" s="668" customFormat="1" ht="24" customHeight="1">
      <c r="A1865" s="386"/>
      <c r="B1865" s="386"/>
      <c r="C1865" s="387" t="s">
        <v>592</v>
      </c>
      <c r="D1865" s="398" t="s">
        <v>594</v>
      </c>
      <c r="E1865" s="381">
        <v>3450000</v>
      </c>
      <c r="F1865" s="381">
        <v>0</v>
      </c>
      <c r="G1865" s="417">
        <v>3450000</v>
      </c>
      <c r="H1865" s="667"/>
      <c r="I1865" s="708"/>
      <c r="J1865" s="708"/>
      <c r="K1865" s="709" t="s">
        <v>592</v>
      </c>
      <c r="L1865" s="595" t="s">
        <v>3327</v>
      </c>
      <c r="M1865" s="981">
        <f t="shared" si="87"/>
        <v>3450000</v>
      </c>
      <c r="N1865" s="981">
        <f t="shared" si="88"/>
        <v>0</v>
      </c>
      <c r="O1865" s="981">
        <f t="shared" si="89"/>
        <v>3450000</v>
      </c>
      <c r="P1865" s="667"/>
      <c r="Q1865" s="667"/>
      <c r="R1865" s="667"/>
      <c r="S1865" s="667"/>
      <c r="T1865" s="667"/>
      <c r="U1865" s="667"/>
      <c r="V1865" s="667"/>
      <c r="W1865" s="667"/>
      <c r="X1865" s="667"/>
      <c r="Y1865" s="667"/>
      <c r="Z1865" s="667"/>
      <c r="AA1865" s="667"/>
      <c r="AB1865" s="667"/>
      <c r="AC1865" s="667"/>
      <c r="AD1865" s="667"/>
      <c r="AE1865" s="667"/>
      <c r="AF1865" s="667"/>
      <c r="AG1865" s="667"/>
      <c r="AH1865" s="667"/>
      <c r="AI1865" s="667"/>
      <c r="AJ1865" s="667"/>
    </row>
    <row r="1866" spans="1:162" s="668" customFormat="1" ht="24" customHeight="1">
      <c r="A1866" s="386"/>
      <c r="B1866" s="386" t="s">
        <v>595</v>
      </c>
      <c r="C1866" s="387"/>
      <c r="D1866" s="398" t="s">
        <v>1956</v>
      </c>
      <c r="E1866" s="381">
        <v>5485340</v>
      </c>
      <c r="F1866" s="381">
        <v>0</v>
      </c>
      <c r="G1866" s="417">
        <v>5485340</v>
      </c>
      <c r="H1866" s="667"/>
      <c r="I1866" s="708"/>
      <c r="J1866" s="708" t="s">
        <v>595</v>
      </c>
      <c r="K1866" s="709"/>
      <c r="L1866" s="595" t="s">
        <v>4534</v>
      </c>
      <c r="M1866" s="981">
        <f t="shared" si="87"/>
        <v>5485340</v>
      </c>
      <c r="N1866" s="981">
        <f t="shared" si="88"/>
        <v>0</v>
      </c>
      <c r="O1866" s="981">
        <f t="shared" si="89"/>
        <v>5485340</v>
      </c>
      <c r="P1866" s="667"/>
      <c r="Q1866" s="667"/>
      <c r="R1866" s="667"/>
      <c r="S1866" s="667"/>
      <c r="T1866" s="667"/>
      <c r="U1866" s="667"/>
      <c r="V1866" s="667"/>
      <c r="W1866" s="667"/>
      <c r="X1866" s="667"/>
      <c r="Y1866" s="667"/>
      <c r="Z1866" s="667"/>
      <c r="AA1866" s="667"/>
      <c r="AB1866" s="667"/>
      <c r="AC1866" s="667"/>
      <c r="AD1866" s="667"/>
      <c r="AE1866" s="667"/>
      <c r="AF1866" s="667"/>
      <c r="AG1866" s="667"/>
      <c r="AH1866" s="667"/>
      <c r="AI1866" s="667"/>
      <c r="AJ1866" s="667"/>
    </row>
    <row r="1867" spans="1:162" s="672" customFormat="1" ht="24" customHeight="1">
      <c r="A1867" s="386"/>
      <c r="B1867" s="386"/>
      <c r="C1867" s="387" t="s">
        <v>592</v>
      </c>
      <c r="D1867" s="447" t="s">
        <v>1957</v>
      </c>
      <c r="E1867" s="381">
        <v>1868000</v>
      </c>
      <c r="F1867" s="381">
        <v>0</v>
      </c>
      <c r="G1867" s="419">
        <v>1868000</v>
      </c>
      <c r="H1867" s="667"/>
      <c r="I1867" s="708"/>
      <c r="J1867" s="708"/>
      <c r="K1867" s="709" t="s">
        <v>592</v>
      </c>
      <c r="L1867" s="595" t="s">
        <v>4535</v>
      </c>
      <c r="M1867" s="981">
        <f t="shared" si="87"/>
        <v>1868000</v>
      </c>
      <c r="N1867" s="981">
        <f t="shared" si="88"/>
        <v>0</v>
      </c>
      <c r="O1867" s="981">
        <f t="shared" si="89"/>
        <v>1868000</v>
      </c>
      <c r="P1867" s="667"/>
      <c r="Q1867" s="667"/>
      <c r="R1867" s="667"/>
      <c r="S1867" s="667"/>
      <c r="T1867" s="667"/>
      <c r="U1867" s="667"/>
      <c r="V1867" s="667"/>
      <c r="W1867" s="667"/>
      <c r="X1867" s="667"/>
      <c r="Y1867" s="667"/>
      <c r="Z1867" s="667"/>
      <c r="AA1867" s="667"/>
      <c r="AB1867" s="667"/>
      <c r="AC1867" s="667"/>
      <c r="AD1867" s="667"/>
      <c r="AE1867" s="667"/>
      <c r="AF1867" s="667"/>
      <c r="AG1867" s="667"/>
      <c r="AH1867" s="667"/>
      <c r="AI1867" s="667"/>
      <c r="AJ1867" s="667"/>
      <c r="AK1867" s="668"/>
      <c r="AL1867" s="668"/>
      <c r="AM1867" s="668"/>
      <c r="AN1867" s="668"/>
      <c r="AO1867" s="668"/>
      <c r="AP1867" s="668"/>
      <c r="AQ1867" s="668"/>
      <c r="AR1867" s="668"/>
      <c r="AS1867" s="668"/>
      <c r="AT1867" s="668"/>
      <c r="AU1867" s="668"/>
      <c r="AV1867" s="668"/>
      <c r="AW1867" s="668"/>
      <c r="AX1867" s="668"/>
      <c r="AY1867" s="668"/>
      <c r="AZ1867" s="668"/>
      <c r="BA1867" s="668"/>
      <c r="BB1867" s="668"/>
      <c r="BC1867" s="668"/>
      <c r="BD1867" s="668"/>
      <c r="BE1867" s="668"/>
      <c r="BF1867" s="668"/>
      <c r="BG1867" s="668"/>
      <c r="BH1867" s="668"/>
      <c r="BI1867" s="668"/>
      <c r="BJ1867" s="668"/>
      <c r="BK1867" s="668"/>
      <c r="BL1867" s="668"/>
      <c r="BM1867" s="668"/>
      <c r="BN1867" s="668"/>
      <c r="BO1867" s="668"/>
      <c r="BP1867" s="668"/>
      <c r="BQ1867" s="668"/>
      <c r="BR1867" s="668"/>
      <c r="BS1867" s="668"/>
      <c r="BT1867" s="668"/>
      <c r="BU1867" s="668"/>
      <c r="BV1867" s="668"/>
      <c r="BW1867" s="668"/>
      <c r="BX1867" s="668"/>
      <c r="BY1867" s="668"/>
      <c r="BZ1867" s="668"/>
      <c r="CA1867" s="668"/>
      <c r="CB1867" s="668"/>
      <c r="CC1867" s="668"/>
      <c r="CD1867" s="668"/>
      <c r="CE1867" s="668"/>
      <c r="CF1867" s="668"/>
      <c r="CG1867" s="668"/>
      <c r="CH1867" s="668"/>
      <c r="CI1867" s="668"/>
      <c r="CJ1867" s="668"/>
      <c r="CK1867" s="668"/>
      <c r="CL1867" s="668"/>
      <c r="CM1867" s="668"/>
      <c r="CN1867" s="668"/>
      <c r="CO1867" s="668"/>
      <c r="CP1867" s="668"/>
      <c r="CQ1867" s="668"/>
      <c r="CR1867" s="668"/>
      <c r="CS1867" s="668"/>
      <c r="CT1867" s="668"/>
      <c r="CU1867" s="668"/>
      <c r="CV1867" s="668"/>
      <c r="CW1867" s="668"/>
      <c r="CX1867" s="668"/>
      <c r="CY1867" s="668"/>
      <c r="CZ1867" s="668"/>
      <c r="DA1867" s="668"/>
      <c r="DB1867" s="668"/>
      <c r="DC1867" s="668"/>
      <c r="DD1867" s="668"/>
      <c r="DE1867" s="668"/>
      <c r="DF1867" s="668"/>
      <c r="DG1867" s="668"/>
      <c r="DH1867" s="668"/>
      <c r="DI1867" s="668"/>
      <c r="DJ1867" s="668"/>
      <c r="DK1867" s="668"/>
      <c r="DL1867" s="668"/>
      <c r="DM1867" s="668"/>
      <c r="DN1867" s="668"/>
      <c r="DO1867" s="668"/>
      <c r="DP1867" s="668"/>
      <c r="DQ1867" s="668"/>
      <c r="DR1867" s="668"/>
      <c r="DS1867" s="668"/>
      <c r="DT1867" s="668"/>
      <c r="DU1867" s="668"/>
      <c r="DV1867" s="668"/>
      <c r="DW1867" s="668"/>
      <c r="DX1867" s="668"/>
      <c r="DY1867" s="668"/>
      <c r="DZ1867" s="668"/>
      <c r="EA1867" s="668"/>
      <c r="EB1867" s="668"/>
      <c r="EC1867" s="668"/>
      <c r="ED1867" s="668"/>
      <c r="EE1867" s="668"/>
      <c r="EF1867" s="668"/>
      <c r="EG1867" s="668"/>
      <c r="EH1867" s="668"/>
      <c r="EI1867" s="668"/>
      <c r="EJ1867" s="668"/>
      <c r="EK1867" s="668"/>
      <c r="EL1867" s="668"/>
      <c r="EM1867" s="668"/>
      <c r="EN1867" s="668"/>
      <c r="EO1867" s="668"/>
      <c r="EP1867" s="668"/>
      <c r="EQ1867" s="668"/>
      <c r="ER1867" s="668"/>
      <c r="ES1867" s="668"/>
      <c r="ET1867" s="668"/>
      <c r="EU1867" s="668"/>
      <c r="EV1867" s="668"/>
      <c r="EW1867" s="668"/>
      <c r="EX1867" s="668"/>
      <c r="EY1867" s="668"/>
      <c r="EZ1867" s="668"/>
      <c r="FA1867" s="668"/>
      <c r="FB1867" s="668"/>
      <c r="FC1867" s="668"/>
      <c r="FD1867" s="668"/>
      <c r="FE1867" s="668"/>
      <c r="FF1867" s="668"/>
    </row>
    <row r="1868" spans="1:162" s="668" customFormat="1" ht="24" customHeight="1">
      <c r="A1868" s="396"/>
      <c r="B1868" s="396"/>
      <c r="C1868" s="397" t="s">
        <v>595</v>
      </c>
      <c r="D1868" s="400" t="s">
        <v>1958</v>
      </c>
      <c r="E1868" s="392">
        <v>3617340</v>
      </c>
      <c r="F1868" s="392">
        <v>0</v>
      </c>
      <c r="G1868" s="417">
        <v>3617340</v>
      </c>
      <c r="H1868" s="667"/>
      <c r="I1868" s="712"/>
      <c r="J1868" s="712"/>
      <c r="K1868" s="713" t="s">
        <v>595</v>
      </c>
      <c r="L1868" s="597" t="s">
        <v>4536</v>
      </c>
      <c r="M1868" s="981">
        <f t="shared" si="87"/>
        <v>3617340</v>
      </c>
      <c r="N1868" s="981">
        <f t="shared" si="88"/>
        <v>0</v>
      </c>
      <c r="O1868" s="981">
        <f t="shared" si="89"/>
        <v>3617340</v>
      </c>
      <c r="P1868" s="667"/>
      <c r="Q1868" s="667"/>
      <c r="R1868" s="667"/>
      <c r="S1868" s="667"/>
      <c r="T1868" s="667"/>
      <c r="U1868" s="667"/>
      <c r="V1868" s="667"/>
      <c r="W1868" s="667"/>
      <c r="X1868" s="667"/>
      <c r="Y1868" s="667"/>
      <c r="Z1868" s="667"/>
      <c r="AA1868" s="667"/>
      <c r="AB1868" s="667"/>
      <c r="AC1868" s="667"/>
      <c r="AD1868" s="667"/>
      <c r="AE1868" s="667"/>
      <c r="AF1868" s="667"/>
      <c r="AG1868" s="667"/>
      <c r="AH1868" s="667"/>
      <c r="AI1868" s="667"/>
      <c r="AJ1868" s="667"/>
    </row>
    <row r="1869" spans="1:162" s="686" customFormat="1" ht="24" customHeight="1" thickBot="1">
      <c r="A1869" s="401" t="s">
        <v>1959</v>
      </c>
      <c r="B1869" s="401"/>
      <c r="C1869" s="402"/>
      <c r="D1869" s="403" t="s">
        <v>1960</v>
      </c>
      <c r="E1869" s="404">
        <v>1656142780</v>
      </c>
      <c r="F1869" s="404">
        <v>123858000</v>
      </c>
      <c r="G1869" s="409">
        <v>1780000780</v>
      </c>
      <c r="H1869" s="698"/>
      <c r="I1869" s="714" t="s">
        <v>1959</v>
      </c>
      <c r="J1869" s="714"/>
      <c r="K1869" s="715"/>
      <c r="L1869" s="598" t="s">
        <v>4537</v>
      </c>
      <c r="M1869" s="979">
        <f t="shared" si="87"/>
        <v>1656142780</v>
      </c>
      <c r="N1869" s="979">
        <f t="shared" si="88"/>
        <v>123858000</v>
      </c>
      <c r="O1869" s="979">
        <f t="shared" si="89"/>
        <v>1780000780</v>
      </c>
      <c r="P1869" s="698"/>
      <c r="Q1869" s="698"/>
      <c r="R1869" s="698"/>
      <c r="S1869" s="698"/>
      <c r="T1869" s="698"/>
      <c r="U1869" s="698"/>
      <c r="V1869" s="698"/>
      <c r="W1869" s="698"/>
      <c r="X1869" s="698"/>
      <c r="Y1869" s="698"/>
      <c r="Z1869" s="698"/>
      <c r="AA1869" s="698"/>
      <c r="AB1869" s="698"/>
      <c r="AC1869" s="698"/>
      <c r="AD1869" s="698"/>
      <c r="AE1869" s="698"/>
      <c r="AF1869" s="698"/>
      <c r="AG1869" s="698"/>
      <c r="AH1869" s="698"/>
      <c r="AI1869" s="698"/>
      <c r="AJ1869" s="698"/>
      <c r="AK1869" s="703"/>
      <c r="AL1869" s="703"/>
      <c r="AM1869" s="703"/>
      <c r="AN1869" s="703"/>
      <c r="AO1869" s="703"/>
      <c r="AP1869" s="703"/>
      <c r="AQ1869" s="703"/>
      <c r="AR1869" s="703"/>
      <c r="AS1869" s="703"/>
      <c r="AT1869" s="703"/>
      <c r="AU1869" s="703"/>
      <c r="AV1869" s="703"/>
      <c r="AW1869" s="703"/>
      <c r="AX1869" s="703"/>
      <c r="AY1869" s="703"/>
      <c r="AZ1869" s="703"/>
      <c r="BA1869" s="703"/>
      <c r="BB1869" s="703"/>
      <c r="BC1869" s="703"/>
      <c r="BD1869" s="703"/>
      <c r="BE1869" s="703"/>
      <c r="BF1869" s="703"/>
      <c r="BG1869" s="703"/>
      <c r="BH1869" s="703"/>
      <c r="BI1869" s="703"/>
      <c r="BJ1869" s="703"/>
      <c r="BK1869" s="703"/>
      <c r="BL1869" s="703"/>
      <c r="BM1869" s="703"/>
      <c r="BN1869" s="703"/>
      <c r="BO1869" s="703"/>
      <c r="BP1869" s="703"/>
      <c r="BQ1869" s="703"/>
      <c r="BR1869" s="703"/>
      <c r="BS1869" s="703"/>
      <c r="BT1869" s="703"/>
      <c r="BU1869" s="703"/>
      <c r="BV1869" s="703"/>
      <c r="BW1869" s="703"/>
      <c r="BX1869" s="703"/>
      <c r="BY1869" s="703"/>
      <c r="BZ1869" s="703"/>
      <c r="CA1869" s="703"/>
      <c r="CB1869" s="703"/>
      <c r="CC1869" s="703"/>
      <c r="CD1869" s="703"/>
      <c r="CE1869" s="703"/>
      <c r="CF1869" s="703"/>
      <c r="CG1869" s="703"/>
      <c r="CH1869" s="703"/>
      <c r="CI1869" s="703"/>
      <c r="CJ1869" s="703"/>
      <c r="CK1869" s="703"/>
      <c r="CL1869" s="703"/>
      <c r="CM1869" s="703"/>
      <c r="CN1869" s="703"/>
      <c r="CO1869" s="703"/>
      <c r="CP1869" s="703"/>
      <c r="CQ1869" s="703"/>
      <c r="CR1869" s="703"/>
      <c r="CS1869" s="703"/>
      <c r="CT1869" s="703"/>
      <c r="CU1869" s="703"/>
      <c r="CV1869" s="703"/>
      <c r="CW1869" s="703"/>
      <c r="CX1869" s="703"/>
      <c r="CY1869" s="703"/>
      <c r="CZ1869" s="703"/>
      <c r="DA1869" s="703"/>
      <c r="DB1869" s="703"/>
      <c r="DC1869" s="703"/>
      <c r="DD1869" s="703"/>
      <c r="DE1869" s="703"/>
      <c r="DF1869" s="703"/>
      <c r="DG1869" s="703"/>
      <c r="DH1869" s="703"/>
      <c r="DI1869" s="703"/>
      <c r="DJ1869" s="703"/>
      <c r="DK1869" s="703"/>
      <c r="DL1869" s="703"/>
      <c r="DM1869" s="703"/>
      <c r="DN1869" s="703"/>
      <c r="DO1869" s="703"/>
      <c r="DP1869" s="703"/>
      <c r="DQ1869" s="703"/>
      <c r="DR1869" s="703"/>
      <c r="DS1869" s="703"/>
      <c r="DT1869" s="703"/>
      <c r="DU1869" s="703"/>
      <c r="DV1869" s="703"/>
      <c r="DW1869" s="703"/>
      <c r="DX1869" s="703"/>
      <c r="DY1869" s="703"/>
      <c r="DZ1869" s="703"/>
      <c r="EA1869" s="703"/>
      <c r="EB1869" s="703"/>
      <c r="EC1869" s="703"/>
      <c r="ED1869" s="703"/>
      <c r="EE1869" s="703"/>
      <c r="EF1869" s="703"/>
      <c r="EG1869" s="703"/>
      <c r="EH1869" s="703"/>
      <c r="EI1869" s="703"/>
      <c r="EJ1869" s="703"/>
      <c r="EK1869" s="703"/>
      <c r="EL1869" s="703"/>
      <c r="EM1869" s="703"/>
      <c r="EN1869" s="703"/>
      <c r="EO1869" s="703"/>
      <c r="EP1869" s="703"/>
      <c r="EQ1869" s="703"/>
      <c r="ER1869" s="703"/>
      <c r="ES1869" s="703"/>
      <c r="ET1869" s="703"/>
      <c r="EU1869" s="703"/>
      <c r="EV1869" s="703"/>
      <c r="EW1869" s="703"/>
      <c r="EX1869" s="703"/>
      <c r="EY1869" s="703"/>
      <c r="EZ1869" s="703"/>
      <c r="FA1869" s="703"/>
      <c r="FB1869" s="703"/>
      <c r="FC1869" s="703"/>
      <c r="FD1869" s="703"/>
      <c r="FE1869" s="703"/>
      <c r="FF1869" s="703"/>
    </row>
    <row r="1870" spans="1:162" s="678" customFormat="1" ht="24" customHeight="1" thickTop="1" thickBot="1">
      <c r="A1870" s="610" t="s">
        <v>1961</v>
      </c>
      <c r="B1870" s="610"/>
      <c r="C1870" s="611"/>
      <c r="D1870" s="612" t="s">
        <v>1962</v>
      </c>
      <c r="E1870" s="613">
        <v>590932750</v>
      </c>
      <c r="F1870" s="613">
        <v>0</v>
      </c>
      <c r="G1870" s="439">
        <v>590932750</v>
      </c>
      <c r="H1870" s="667"/>
      <c r="I1870" s="716" t="s">
        <v>1961</v>
      </c>
      <c r="J1870" s="716"/>
      <c r="K1870" s="717"/>
      <c r="L1870" s="614" t="s">
        <v>4538</v>
      </c>
      <c r="M1870" s="980">
        <f t="shared" si="87"/>
        <v>590932750</v>
      </c>
      <c r="N1870" s="980">
        <f t="shared" si="88"/>
        <v>0</v>
      </c>
      <c r="O1870" s="980">
        <f t="shared" si="89"/>
        <v>590932750</v>
      </c>
      <c r="P1870" s="667"/>
      <c r="Q1870" s="667"/>
      <c r="R1870" s="667"/>
      <c r="S1870" s="667"/>
      <c r="T1870" s="667"/>
      <c r="U1870" s="667"/>
      <c r="V1870" s="667"/>
      <c r="W1870" s="667"/>
      <c r="X1870" s="667"/>
      <c r="Y1870" s="667"/>
      <c r="Z1870" s="667"/>
      <c r="AA1870" s="667"/>
      <c r="AB1870" s="667"/>
      <c r="AC1870" s="667"/>
      <c r="AD1870" s="667"/>
      <c r="AE1870" s="667"/>
      <c r="AF1870" s="667"/>
      <c r="AG1870" s="667"/>
      <c r="AH1870" s="667"/>
      <c r="AI1870" s="667"/>
      <c r="AJ1870" s="667"/>
      <c r="AK1870" s="668"/>
      <c r="AL1870" s="668"/>
      <c r="AM1870" s="668"/>
      <c r="AN1870" s="668"/>
      <c r="AO1870" s="668"/>
      <c r="AP1870" s="668"/>
      <c r="AQ1870" s="668"/>
      <c r="AR1870" s="668"/>
      <c r="AS1870" s="668"/>
      <c r="AT1870" s="668"/>
      <c r="AU1870" s="668"/>
      <c r="AV1870" s="668"/>
      <c r="AW1870" s="668"/>
      <c r="AX1870" s="668"/>
      <c r="AY1870" s="668"/>
      <c r="AZ1870" s="668"/>
      <c r="BA1870" s="668"/>
      <c r="BB1870" s="668"/>
      <c r="BC1870" s="668"/>
      <c r="BD1870" s="668"/>
      <c r="BE1870" s="668"/>
      <c r="BF1870" s="668"/>
      <c r="BG1870" s="668"/>
      <c r="BH1870" s="668"/>
      <c r="BI1870" s="668"/>
      <c r="BJ1870" s="668"/>
      <c r="BK1870" s="668"/>
      <c r="BL1870" s="668"/>
      <c r="BM1870" s="668"/>
      <c r="BN1870" s="668"/>
      <c r="BO1870" s="668"/>
      <c r="BP1870" s="668"/>
      <c r="BQ1870" s="668"/>
      <c r="BR1870" s="668"/>
      <c r="BS1870" s="668"/>
      <c r="BT1870" s="668"/>
      <c r="BU1870" s="668"/>
      <c r="BV1870" s="668"/>
      <c r="BW1870" s="668"/>
      <c r="BX1870" s="668"/>
      <c r="BY1870" s="668"/>
      <c r="BZ1870" s="668"/>
      <c r="CA1870" s="668"/>
      <c r="CB1870" s="668"/>
      <c r="CC1870" s="668"/>
      <c r="CD1870" s="668"/>
      <c r="CE1870" s="668"/>
      <c r="CF1870" s="668"/>
      <c r="CG1870" s="668"/>
      <c r="CH1870" s="668"/>
      <c r="CI1870" s="668"/>
      <c r="CJ1870" s="668"/>
      <c r="CK1870" s="668"/>
      <c r="CL1870" s="668"/>
      <c r="CM1870" s="668"/>
      <c r="CN1870" s="668"/>
      <c r="CO1870" s="668"/>
      <c r="CP1870" s="668"/>
      <c r="CQ1870" s="668"/>
      <c r="CR1870" s="668"/>
      <c r="CS1870" s="668"/>
      <c r="CT1870" s="668"/>
      <c r="CU1870" s="668"/>
      <c r="CV1870" s="668"/>
      <c r="CW1870" s="668"/>
      <c r="CX1870" s="668"/>
      <c r="CY1870" s="668"/>
      <c r="CZ1870" s="668"/>
      <c r="DA1870" s="668"/>
      <c r="DB1870" s="668"/>
      <c r="DC1870" s="668"/>
      <c r="DD1870" s="668"/>
      <c r="DE1870" s="668"/>
      <c r="DF1870" s="668"/>
      <c r="DG1870" s="668"/>
      <c r="DH1870" s="668"/>
      <c r="DI1870" s="668"/>
      <c r="DJ1870" s="668"/>
      <c r="DK1870" s="668"/>
      <c r="DL1870" s="668"/>
      <c r="DM1870" s="668"/>
      <c r="DN1870" s="668"/>
      <c r="DO1870" s="668"/>
      <c r="DP1870" s="668"/>
      <c r="DQ1870" s="668"/>
      <c r="DR1870" s="668"/>
      <c r="DS1870" s="668"/>
      <c r="DT1870" s="668"/>
      <c r="DU1870" s="668"/>
      <c r="DV1870" s="668"/>
      <c r="DW1870" s="668"/>
      <c r="DX1870" s="668"/>
      <c r="DY1870" s="668"/>
      <c r="DZ1870" s="668"/>
      <c r="EA1870" s="668"/>
      <c r="EB1870" s="668"/>
      <c r="EC1870" s="668"/>
      <c r="ED1870" s="668"/>
      <c r="EE1870" s="668"/>
      <c r="EF1870" s="668"/>
      <c r="EG1870" s="668"/>
      <c r="EH1870" s="668"/>
      <c r="EI1870" s="668"/>
      <c r="EJ1870" s="668"/>
      <c r="EK1870" s="668"/>
      <c r="EL1870" s="668"/>
      <c r="EM1870" s="668"/>
      <c r="EN1870" s="668"/>
      <c r="EO1870" s="668"/>
      <c r="EP1870" s="668"/>
      <c r="EQ1870" s="668"/>
      <c r="ER1870" s="668"/>
      <c r="ES1870" s="668"/>
      <c r="ET1870" s="668"/>
      <c r="EU1870" s="668"/>
      <c r="EV1870" s="668"/>
      <c r="EW1870" s="668"/>
      <c r="EX1870" s="668"/>
      <c r="EY1870" s="668"/>
      <c r="EZ1870" s="668"/>
      <c r="FA1870" s="668"/>
      <c r="FB1870" s="668"/>
      <c r="FC1870" s="668"/>
      <c r="FD1870" s="668"/>
      <c r="FE1870" s="668"/>
      <c r="FF1870" s="668"/>
    </row>
    <row r="1871" spans="1:162" s="668" customFormat="1" ht="24" customHeight="1" thickTop="1">
      <c r="A1871" s="396"/>
      <c r="B1871" s="396" t="s">
        <v>592</v>
      </c>
      <c r="C1871" s="397"/>
      <c r="D1871" s="400" t="s">
        <v>593</v>
      </c>
      <c r="E1871" s="392">
        <v>56535000</v>
      </c>
      <c r="F1871" s="392">
        <v>0</v>
      </c>
      <c r="G1871" s="417">
        <v>56535000</v>
      </c>
      <c r="H1871" s="667"/>
      <c r="I1871" s="712"/>
      <c r="J1871" s="712" t="s">
        <v>592</v>
      </c>
      <c r="K1871" s="713"/>
      <c r="L1871" s="597" t="s">
        <v>3339</v>
      </c>
      <c r="M1871" s="981">
        <f t="shared" si="87"/>
        <v>56535000</v>
      </c>
      <c r="N1871" s="981">
        <f t="shared" si="88"/>
        <v>0</v>
      </c>
      <c r="O1871" s="981">
        <f t="shared" si="89"/>
        <v>56535000</v>
      </c>
      <c r="P1871" s="667"/>
      <c r="Q1871" s="667"/>
      <c r="R1871" s="667"/>
      <c r="S1871" s="667"/>
      <c r="T1871" s="667"/>
      <c r="U1871" s="667"/>
      <c r="V1871" s="667"/>
      <c r="W1871" s="667"/>
      <c r="X1871" s="667"/>
      <c r="Y1871" s="667"/>
      <c r="Z1871" s="667"/>
      <c r="AA1871" s="667"/>
      <c r="AB1871" s="667"/>
      <c r="AC1871" s="667"/>
      <c r="AD1871" s="667"/>
      <c r="AE1871" s="667"/>
      <c r="AF1871" s="667"/>
      <c r="AG1871" s="667"/>
      <c r="AH1871" s="667"/>
      <c r="AI1871" s="667"/>
      <c r="AJ1871" s="667"/>
    </row>
    <row r="1872" spans="1:162" s="668" customFormat="1" ht="24" customHeight="1">
      <c r="A1872" s="386"/>
      <c r="B1872" s="386"/>
      <c r="C1872" s="387" t="s">
        <v>592</v>
      </c>
      <c r="D1872" s="398" t="s">
        <v>594</v>
      </c>
      <c r="E1872" s="381">
        <v>56535000</v>
      </c>
      <c r="F1872" s="381">
        <v>0</v>
      </c>
      <c r="G1872" s="417">
        <v>56535000</v>
      </c>
      <c r="H1872" s="667"/>
      <c r="I1872" s="708"/>
      <c r="J1872" s="708"/>
      <c r="K1872" s="709" t="s">
        <v>592</v>
      </c>
      <c r="L1872" s="595" t="s">
        <v>3327</v>
      </c>
      <c r="M1872" s="981">
        <f t="shared" si="87"/>
        <v>56535000</v>
      </c>
      <c r="N1872" s="981">
        <f t="shared" si="88"/>
        <v>0</v>
      </c>
      <c r="O1872" s="981">
        <f t="shared" si="89"/>
        <v>56535000</v>
      </c>
      <c r="P1872" s="667"/>
      <c r="Q1872" s="667"/>
      <c r="R1872" s="667"/>
      <c r="S1872" s="667"/>
      <c r="T1872" s="667"/>
      <c r="U1872" s="667"/>
      <c r="V1872" s="667"/>
      <c r="W1872" s="667"/>
      <c r="X1872" s="667"/>
      <c r="Y1872" s="667"/>
      <c r="Z1872" s="667"/>
      <c r="AA1872" s="667"/>
      <c r="AB1872" s="667"/>
      <c r="AC1872" s="667"/>
      <c r="AD1872" s="667"/>
      <c r="AE1872" s="667"/>
      <c r="AF1872" s="667"/>
      <c r="AG1872" s="667"/>
      <c r="AH1872" s="667"/>
      <c r="AI1872" s="667"/>
      <c r="AJ1872" s="667"/>
    </row>
    <row r="1873" spans="1:162" s="668" customFormat="1" ht="24" customHeight="1">
      <c r="A1873" s="386"/>
      <c r="B1873" s="386" t="s">
        <v>595</v>
      </c>
      <c r="C1873" s="387"/>
      <c r="D1873" s="398" t="s">
        <v>1963</v>
      </c>
      <c r="E1873" s="381">
        <v>20523320</v>
      </c>
      <c r="F1873" s="381">
        <v>0</v>
      </c>
      <c r="G1873" s="417">
        <v>20523320</v>
      </c>
      <c r="H1873" s="667"/>
      <c r="I1873" s="708"/>
      <c r="J1873" s="708" t="s">
        <v>595</v>
      </c>
      <c r="K1873" s="709"/>
      <c r="L1873" s="595" t="s">
        <v>4539</v>
      </c>
      <c r="M1873" s="981">
        <f t="shared" si="87"/>
        <v>20523320</v>
      </c>
      <c r="N1873" s="981">
        <f t="shared" si="88"/>
        <v>0</v>
      </c>
      <c r="O1873" s="981">
        <f t="shared" si="89"/>
        <v>20523320</v>
      </c>
      <c r="P1873" s="667"/>
      <c r="Q1873" s="667"/>
      <c r="R1873" s="667"/>
      <c r="S1873" s="667"/>
      <c r="T1873" s="667"/>
      <c r="U1873" s="667"/>
      <c r="V1873" s="667"/>
      <c r="W1873" s="667"/>
      <c r="X1873" s="667"/>
      <c r="Y1873" s="667"/>
      <c r="Z1873" s="667"/>
      <c r="AA1873" s="667"/>
      <c r="AB1873" s="667"/>
      <c r="AC1873" s="667"/>
      <c r="AD1873" s="667"/>
      <c r="AE1873" s="667"/>
      <c r="AF1873" s="667"/>
      <c r="AG1873" s="667"/>
      <c r="AH1873" s="667"/>
      <c r="AI1873" s="667"/>
      <c r="AJ1873" s="667"/>
    </row>
    <row r="1874" spans="1:162" s="668" customFormat="1" ht="24" customHeight="1">
      <c r="A1874" s="386"/>
      <c r="B1874" s="386"/>
      <c r="C1874" s="387" t="s">
        <v>592</v>
      </c>
      <c r="D1874" s="398" t="s">
        <v>1964</v>
      </c>
      <c r="E1874" s="381">
        <v>5377000</v>
      </c>
      <c r="F1874" s="381">
        <v>0</v>
      </c>
      <c r="G1874" s="417">
        <v>5377000</v>
      </c>
      <c r="H1874" s="667"/>
      <c r="I1874" s="708"/>
      <c r="J1874" s="708"/>
      <c r="K1874" s="709" t="s">
        <v>592</v>
      </c>
      <c r="L1874" s="595" t="s">
        <v>4540</v>
      </c>
      <c r="M1874" s="981">
        <f t="shared" si="87"/>
        <v>5377000</v>
      </c>
      <c r="N1874" s="981">
        <f t="shared" si="88"/>
        <v>0</v>
      </c>
      <c r="O1874" s="981">
        <f t="shared" si="89"/>
        <v>5377000</v>
      </c>
      <c r="P1874" s="667"/>
      <c r="Q1874" s="667"/>
      <c r="R1874" s="667"/>
      <c r="S1874" s="667"/>
      <c r="T1874" s="667"/>
      <c r="U1874" s="667"/>
      <c r="V1874" s="667"/>
      <c r="W1874" s="667"/>
      <c r="X1874" s="667"/>
      <c r="Y1874" s="667"/>
      <c r="Z1874" s="667"/>
      <c r="AA1874" s="667"/>
      <c r="AB1874" s="667"/>
      <c r="AC1874" s="667"/>
      <c r="AD1874" s="667"/>
      <c r="AE1874" s="667"/>
      <c r="AF1874" s="667"/>
      <c r="AG1874" s="667"/>
      <c r="AH1874" s="667"/>
      <c r="AI1874" s="667"/>
      <c r="AJ1874" s="667"/>
    </row>
    <row r="1875" spans="1:162" s="668" customFormat="1" ht="24" customHeight="1">
      <c r="A1875" s="386"/>
      <c r="B1875" s="386"/>
      <c r="C1875" s="387" t="s">
        <v>595</v>
      </c>
      <c r="D1875" s="447" t="s">
        <v>1965</v>
      </c>
      <c r="E1875" s="381">
        <v>4938000</v>
      </c>
      <c r="F1875" s="381">
        <v>0</v>
      </c>
      <c r="G1875" s="417">
        <v>4938000</v>
      </c>
      <c r="H1875" s="667"/>
      <c r="I1875" s="708"/>
      <c r="J1875" s="708"/>
      <c r="K1875" s="709" t="s">
        <v>595</v>
      </c>
      <c r="L1875" s="595" t="s">
        <v>4541</v>
      </c>
      <c r="M1875" s="981">
        <f t="shared" si="87"/>
        <v>4938000</v>
      </c>
      <c r="N1875" s="981">
        <f t="shared" si="88"/>
        <v>0</v>
      </c>
      <c r="O1875" s="981">
        <f t="shared" si="89"/>
        <v>4938000</v>
      </c>
      <c r="P1875" s="667"/>
      <c r="Q1875" s="667"/>
      <c r="R1875" s="667"/>
      <c r="S1875" s="667"/>
      <c r="T1875" s="667"/>
      <c r="U1875" s="667"/>
      <c r="V1875" s="667"/>
      <c r="W1875" s="667"/>
      <c r="X1875" s="667"/>
      <c r="Y1875" s="667"/>
      <c r="Z1875" s="667"/>
      <c r="AA1875" s="667"/>
      <c r="AB1875" s="667"/>
      <c r="AC1875" s="667"/>
      <c r="AD1875" s="667"/>
      <c r="AE1875" s="667"/>
      <c r="AF1875" s="667"/>
      <c r="AG1875" s="667"/>
      <c r="AH1875" s="667"/>
      <c r="AI1875" s="667"/>
      <c r="AJ1875" s="667"/>
    </row>
    <row r="1876" spans="1:162" s="668" customFormat="1" ht="24" customHeight="1">
      <c r="A1876" s="386"/>
      <c r="B1876" s="386"/>
      <c r="C1876" s="387" t="s">
        <v>599</v>
      </c>
      <c r="D1876" s="398" t="s">
        <v>1966</v>
      </c>
      <c r="E1876" s="381">
        <v>4608320</v>
      </c>
      <c r="F1876" s="381">
        <v>0</v>
      </c>
      <c r="G1876" s="417">
        <v>4608320</v>
      </c>
      <c r="H1876" s="667"/>
      <c r="I1876" s="708"/>
      <c r="J1876" s="708"/>
      <c r="K1876" s="709" t="s">
        <v>599</v>
      </c>
      <c r="L1876" s="595" t="s">
        <v>4542</v>
      </c>
      <c r="M1876" s="981">
        <f t="shared" si="87"/>
        <v>4608320</v>
      </c>
      <c r="N1876" s="981">
        <f t="shared" si="88"/>
        <v>0</v>
      </c>
      <c r="O1876" s="981">
        <f t="shared" si="89"/>
        <v>4608320</v>
      </c>
      <c r="P1876" s="667"/>
      <c r="Q1876" s="667"/>
      <c r="R1876" s="667"/>
      <c r="S1876" s="667"/>
      <c r="T1876" s="667"/>
      <c r="U1876" s="667"/>
      <c r="V1876" s="667"/>
      <c r="W1876" s="667"/>
      <c r="X1876" s="667"/>
      <c r="Y1876" s="667"/>
      <c r="Z1876" s="667"/>
      <c r="AA1876" s="667"/>
      <c r="AB1876" s="667"/>
      <c r="AC1876" s="667"/>
      <c r="AD1876" s="667"/>
      <c r="AE1876" s="667"/>
      <c r="AF1876" s="667"/>
      <c r="AG1876" s="667"/>
      <c r="AH1876" s="667"/>
      <c r="AI1876" s="667"/>
      <c r="AJ1876" s="667"/>
    </row>
    <row r="1877" spans="1:162" s="672" customFormat="1" ht="24" customHeight="1">
      <c r="A1877" s="386"/>
      <c r="B1877" s="386"/>
      <c r="C1877" s="387" t="s">
        <v>603</v>
      </c>
      <c r="D1877" s="398" t="s">
        <v>1967</v>
      </c>
      <c r="E1877" s="381">
        <v>5600000</v>
      </c>
      <c r="F1877" s="381">
        <v>0</v>
      </c>
      <c r="G1877" s="419">
        <v>5600000</v>
      </c>
      <c r="H1877" s="667"/>
      <c r="I1877" s="708"/>
      <c r="J1877" s="708"/>
      <c r="K1877" s="709" t="s">
        <v>603</v>
      </c>
      <c r="L1877" s="595" t="s">
        <v>4543</v>
      </c>
      <c r="M1877" s="981">
        <f t="shared" si="87"/>
        <v>5600000</v>
      </c>
      <c r="N1877" s="981">
        <f t="shared" si="88"/>
        <v>0</v>
      </c>
      <c r="O1877" s="981">
        <f t="shared" si="89"/>
        <v>5600000</v>
      </c>
      <c r="P1877" s="667"/>
      <c r="Q1877" s="667"/>
      <c r="R1877" s="667"/>
      <c r="S1877" s="667"/>
      <c r="T1877" s="667"/>
      <c r="U1877" s="667"/>
      <c r="V1877" s="667"/>
      <c r="W1877" s="667"/>
      <c r="X1877" s="667"/>
      <c r="Y1877" s="667"/>
      <c r="Z1877" s="667"/>
      <c r="AA1877" s="667"/>
      <c r="AB1877" s="667"/>
      <c r="AC1877" s="667"/>
      <c r="AD1877" s="667"/>
      <c r="AE1877" s="667"/>
      <c r="AF1877" s="667"/>
      <c r="AG1877" s="667"/>
      <c r="AH1877" s="667"/>
      <c r="AI1877" s="667"/>
      <c r="AJ1877" s="667"/>
      <c r="AK1877" s="668"/>
      <c r="AL1877" s="668"/>
      <c r="AM1877" s="668"/>
      <c r="AN1877" s="668"/>
      <c r="AO1877" s="668"/>
      <c r="AP1877" s="668"/>
      <c r="AQ1877" s="668"/>
      <c r="AR1877" s="668"/>
      <c r="AS1877" s="668"/>
      <c r="AT1877" s="668"/>
      <c r="AU1877" s="668"/>
      <c r="AV1877" s="668"/>
      <c r="AW1877" s="668"/>
      <c r="AX1877" s="668"/>
      <c r="AY1877" s="668"/>
      <c r="AZ1877" s="668"/>
      <c r="BA1877" s="668"/>
      <c r="BB1877" s="668"/>
      <c r="BC1877" s="668"/>
      <c r="BD1877" s="668"/>
      <c r="BE1877" s="668"/>
      <c r="BF1877" s="668"/>
      <c r="BG1877" s="668"/>
      <c r="BH1877" s="668"/>
      <c r="BI1877" s="668"/>
      <c r="BJ1877" s="668"/>
      <c r="BK1877" s="668"/>
      <c r="BL1877" s="668"/>
      <c r="BM1877" s="668"/>
      <c r="BN1877" s="668"/>
      <c r="BO1877" s="668"/>
      <c r="BP1877" s="668"/>
      <c r="BQ1877" s="668"/>
      <c r="BR1877" s="668"/>
      <c r="BS1877" s="668"/>
      <c r="BT1877" s="668"/>
      <c r="BU1877" s="668"/>
      <c r="BV1877" s="668"/>
      <c r="BW1877" s="668"/>
      <c r="BX1877" s="668"/>
      <c r="BY1877" s="668"/>
      <c r="BZ1877" s="668"/>
      <c r="CA1877" s="668"/>
      <c r="CB1877" s="668"/>
      <c r="CC1877" s="668"/>
      <c r="CD1877" s="668"/>
      <c r="CE1877" s="668"/>
      <c r="CF1877" s="668"/>
      <c r="CG1877" s="668"/>
      <c r="CH1877" s="668"/>
      <c r="CI1877" s="668"/>
      <c r="CJ1877" s="668"/>
      <c r="CK1877" s="668"/>
      <c r="CL1877" s="668"/>
      <c r="CM1877" s="668"/>
      <c r="CN1877" s="668"/>
      <c r="CO1877" s="668"/>
      <c r="CP1877" s="668"/>
      <c r="CQ1877" s="668"/>
      <c r="CR1877" s="668"/>
      <c r="CS1877" s="668"/>
      <c r="CT1877" s="668"/>
      <c r="CU1877" s="668"/>
      <c r="CV1877" s="668"/>
      <c r="CW1877" s="668"/>
      <c r="CX1877" s="668"/>
      <c r="CY1877" s="668"/>
      <c r="CZ1877" s="668"/>
      <c r="DA1877" s="668"/>
      <c r="DB1877" s="668"/>
      <c r="DC1877" s="668"/>
      <c r="DD1877" s="668"/>
      <c r="DE1877" s="668"/>
      <c r="DF1877" s="668"/>
      <c r="DG1877" s="668"/>
      <c r="DH1877" s="668"/>
      <c r="DI1877" s="668"/>
      <c r="DJ1877" s="668"/>
      <c r="DK1877" s="668"/>
      <c r="DL1877" s="668"/>
      <c r="DM1877" s="668"/>
      <c r="DN1877" s="668"/>
      <c r="DO1877" s="668"/>
      <c r="DP1877" s="668"/>
      <c r="DQ1877" s="668"/>
      <c r="DR1877" s="668"/>
      <c r="DS1877" s="668"/>
      <c r="DT1877" s="668"/>
      <c r="DU1877" s="668"/>
      <c r="DV1877" s="668"/>
      <c r="DW1877" s="668"/>
      <c r="DX1877" s="668"/>
      <c r="DY1877" s="668"/>
      <c r="DZ1877" s="668"/>
      <c r="EA1877" s="668"/>
      <c r="EB1877" s="668"/>
      <c r="EC1877" s="668"/>
      <c r="ED1877" s="668"/>
      <c r="EE1877" s="668"/>
      <c r="EF1877" s="668"/>
      <c r="EG1877" s="668"/>
      <c r="EH1877" s="668"/>
      <c r="EI1877" s="668"/>
      <c r="EJ1877" s="668"/>
      <c r="EK1877" s="668"/>
      <c r="EL1877" s="668"/>
      <c r="EM1877" s="668"/>
      <c r="EN1877" s="668"/>
      <c r="EO1877" s="668"/>
      <c r="EP1877" s="668"/>
      <c r="EQ1877" s="668"/>
      <c r="ER1877" s="668"/>
      <c r="ES1877" s="668"/>
      <c r="ET1877" s="668"/>
      <c r="EU1877" s="668"/>
      <c r="EV1877" s="668"/>
      <c r="EW1877" s="668"/>
      <c r="EX1877" s="668"/>
      <c r="EY1877" s="668"/>
      <c r="EZ1877" s="668"/>
      <c r="FA1877" s="668"/>
      <c r="FB1877" s="668"/>
      <c r="FC1877" s="668"/>
      <c r="FD1877" s="668"/>
      <c r="FE1877" s="668"/>
      <c r="FF1877" s="668"/>
    </row>
    <row r="1878" spans="1:162" s="668" customFormat="1" ht="24" customHeight="1">
      <c r="A1878" s="396"/>
      <c r="B1878" s="396" t="s">
        <v>599</v>
      </c>
      <c r="C1878" s="397"/>
      <c r="D1878" s="400" t="s">
        <v>1968</v>
      </c>
      <c r="E1878" s="392">
        <v>4414430</v>
      </c>
      <c r="F1878" s="392">
        <v>0</v>
      </c>
      <c r="G1878" s="417">
        <v>4414430</v>
      </c>
      <c r="H1878" s="667"/>
      <c r="I1878" s="712"/>
      <c r="J1878" s="712" t="s">
        <v>599</v>
      </c>
      <c r="K1878" s="713"/>
      <c r="L1878" s="597" t="s">
        <v>4544</v>
      </c>
      <c r="M1878" s="981">
        <f t="shared" si="87"/>
        <v>4414430</v>
      </c>
      <c r="N1878" s="981">
        <f t="shared" si="88"/>
        <v>0</v>
      </c>
      <c r="O1878" s="981">
        <f t="shared" si="89"/>
        <v>4414430</v>
      </c>
      <c r="P1878" s="667"/>
      <c r="Q1878" s="667"/>
      <c r="R1878" s="667"/>
      <c r="S1878" s="667"/>
      <c r="T1878" s="667"/>
      <c r="U1878" s="667"/>
      <c r="V1878" s="667"/>
      <c r="W1878" s="667"/>
      <c r="X1878" s="667"/>
      <c r="Y1878" s="667"/>
      <c r="Z1878" s="667"/>
      <c r="AA1878" s="667"/>
      <c r="AB1878" s="667"/>
      <c r="AC1878" s="667"/>
      <c r="AD1878" s="667"/>
      <c r="AE1878" s="667"/>
      <c r="AF1878" s="667"/>
      <c r="AG1878" s="667"/>
      <c r="AH1878" s="667"/>
      <c r="AI1878" s="667"/>
      <c r="AJ1878" s="667"/>
    </row>
    <row r="1879" spans="1:162" s="668" customFormat="1" ht="24" customHeight="1">
      <c r="A1879" s="386"/>
      <c r="B1879" s="386"/>
      <c r="C1879" s="387" t="s">
        <v>592</v>
      </c>
      <c r="D1879" s="398" t="s">
        <v>1970</v>
      </c>
      <c r="E1879" s="381">
        <v>2416430</v>
      </c>
      <c r="F1879" s="381">
        <v>0</v>
      </c>
      <c r="G1879" s="417">
        <v>2416430</v>
      </c>
      <c r="H1879" s="667"/>
      <c r="I1879" s="708"/>
      <c r="J1879" s="708"/>
      <c r="K1879" s="709" t="s">
        <v>592</v>
      </c>
      <c r="L1879" s="595" t="s">
        <v>4545</v>
      </c>
      <c r="M1879" s="981">
        <f t="shared" si="87"/>
        <v>2416430</v>
      </c>
      <c r="N1879" s="981">
        <f t="shared" si="88"/>
        <v>0</v>
      </c>
      <c r="O1879" s="981">
        <f t="shared" si="89"/>
        <v>2416430</v>
      </c>
      <c r="P1879" s="667"/>
      <c r="Q1879" s="667"/>
      <c r="R1879" s="667"/>
      <c r="S1879" s="667"/>
      <c r="T1879" s="667"/>
      <c r="U1879" s="667"/>
      <c r="V1879" s="667"/>
      <c r="W1879" s="667"/>
      <c r="X1879" s="667"/>
      <c r="Y1879" s="667"/>
      <c r="Z1879" s="667"/>
      <c r="AA1879" s="667"/>
      <c r="AB1879" s="667"/>
      <c r="AC1879" s="667"/>
      <c r="AD1879" s="667"/>
      <c r="AE1879" s="667"/>
      <c r="AF1879" s="667"/>
      <c r="AG1879" s="667"/>
      <c r="AH1879" s="667"/>
      <c r="AI1879" s="667"/>
      <c r="AJ1879" s="667"/>
    </row>
    <row r="1880" spans="1:162" s="668" customFormat="1" ht="24" customHeight="1">
      <c r="A1880" s="386"/>
      <c r="B1880" s="386"/>
      <c r="C1880" s="387" t="s">
        <v>595</v>
      </c>
      <c r="D1880" s="447" t="s">
        <v>5795</v>
      </c>
      <c r="E1880" s="381">
        <v>1998000</v>
      </c>
      <c r="F1880" s="381">
        <v>0</v>
      </c>
      <c r="G1880" s="417">
        <v>1998000</v>
      </c>
      <c r="H1880" s="667"/>
      <c r="I1880" s="708"/>
      <c r="J1880" s="708"/>
      <c r="K1880" s="709" t="s">
        <v>595</v>
      </c>
      <c r="L1880" s="595" t="s">
        <v>5796</v>
      </c>
      <c r="M1880" s="981">
        <f t="shared" si="87"/>
        <v>1998000</v>
      </c>
      <c r="N1880" s="981">
        <f t="shared" si="88"/>
        <v>0</v>
      </c>
      <c r="O1880" s="981">
        <f t="shared" si="89"/>
        <v>1998000</v>
      </c>
      <c r="P1880" s="667"/>
      <c r="Q1880" s="667"/>
      <c r="R1880" s="667"/>
      <c r="S1880" s="667"/>
      <c r="T1880" s="667"/>
      <c r="U1880" s="667"/>
      <c r="V1880" s="667"/>
      <c r="W1880" s="667"/>
      <c r="X1880" s="667"/>
      <c r="Y1880" s="667"/>
      <c r="Z1880" s="667"/>
      <c r="AA1880" s="667"/>
      <c r="AB1880" s="667"/>
      <c r="AC1880" s="667"/>
      <c r="AD1880" s="667"/>
      <c r="AE1880" s="667"/>
      <c r="AF1880" s="667"/>
      <c r="AG1880" s="667"/>
      <c r="AH1880" s="667"/>
      <c r="AI1880" s="667"/>
      <c r="AJ1880" s="667"/>
    </row>
    <row r="1881" spans="1:162" s="668" customFormat="1" ht="24" customHeight="1">
      <c r="A1881" s="386"/>
      <c r="B1881" s="386" t="s">
        <v>603</v>
      </c>
      <c r="C1881" s="387"/>
      <c r="D1881" s="398" t="s">
        <v>1971</v>
      </c>
      <c r="E1881" s="381">
        <v>507483000</v>
      </c>
      <c r="F1881" s="381">
        <v>0</v>
      </c>
      <c r="G1881" s="417">
        <v>507483000</v>
      </c>
      <c r="H1881" s="667"/>
      <c r="I1881" s="708"/>
      <c r="J1881" s="708" t="s">
        <v>603</v>
      </c>
      <c r="K1881" s="709"/>
      <c r="L1881" s="595" t="s">
        <v>4546</v>
      </c>
      <c r="M1881" s="981">
        <f t="shared" si="87"/>
        <v>507483000</v>
      </c>
      <c r="N1881" s="981">
        <f t="shared" si="88"/>
        <v>0</v>
      </c>
      <c r="O1881" s="981">
        <f t="shared" si="89"/>
        <v>507483000</v>
      </c>
      <c r="P1881" s="667"/>
      <c r="Q1881" s="667"/>
      <c r="R1881" s="667"/>
      <c r="S1881" s="667"/>
      <c r="T1881" s="667"/>
      <c r="U1881" s="667"/>
      <c r="V1881" s="667"/>
      <c r="W1881" s="667"/>
      <c r="X1881" s="667"/>
      <c r="Y1881" s="667"/>
      <c r="Z1881" s="667"/>
      <c r="AA1881" s="667"/>
      <c r="AB1881" s="667"/>
      <c r="AC1881" s="667"/>
      <c r="AD1881" s="667"/>
      <c r="AE1881" s="667"/>
      <c r="AF1881" s="667"/>
      <c r="AG1881" s="667"/>
      <c r="AH1881" s="667"/>
      <c r="AI1881" s="667"/>
      <c r="AJ1881" s="667"/>
    </row>
    <row r="1882" spans="1:162" s="672" customFormat="1" ht="24" customHeight="1">
      <c r="A1882" s="386"/>
      <c r="B1882" s="386"/>
      <c r="C1882" s="387" t="s">
        <v>592</v>
      </c>
      <c r="D1882" s="398" t="s">
        <v>1972</v>
      </c>
      <c r="E1882" s="381">
        <v>12497190</v>
      </c>
      <c r="F1882" s="381">
        <v>0</v>
      </c>
      <c r="G1882" s="419">
        <v>12497190</v>
      </c>
      <c r="H1882" s="667"/>
      <c r="I1882" s="708"/>
      <c r="J1882" s="708"/>
      <c r="K1882" s="709" t="s">
        <v>592</v>
      </c>
      <c r="L1882" s="595" t="s">
        <v>4547</v>
      </c>
      <c r="M1882" s="981">
        <f t="shared" si="87"/>
        <v>12497190</v>
      </c>
      <c r="N1882" s="981">
        <f t="shared" si="88"/>
        <v>0</v>
      </c>
      <c r="O1882" s="981">
        <f t="shared" si="89"/>
        <v>12497190</v>
      </c>
      <c r="P1882" s="667"/>
      <c r="Q1882" s="667"/>
      <c r="R1882" s="667"/>
      <c r="S1882" s="667"/>
      <c r="T1882" s="667"/>
      <c r="U1882" s="667"/>
      <c r="V1882" s="667"/>
      <c r="W1882" s="667"/>
      <c r="X1882" s="667"/>
      <c r="Y1882" s="667"/>
      <c r="Z1882" s="667"/>
      <c r="AA1882" s="667"/>
      <c r="AB1882" s="667"/>
      <c r="AC1882" s="667"/>
      <c r="AD1882" s="667"/>
      <c r="AE1882" s="667"/>
      <c r="AF1882" s="667"/>
      <c r="AG1882" s="667"/>
      <c r="AH1882" s="667"/>
      <c r="AI1882" s="667"/>
      <c r="AJ1882" s="667"/>
      <c r="AK1882" s="668"/>
      <c r="AL1882" s="668"/>
      <c r="AM1882" s="668"/>
      <c r="AN1882" s="668"/>
      <c r="AO1882" s="668"/>
      <c r="AP1882" s="668"/>
      <c r="AQ1882" s="668"/>
      <c r="AR1882" s="668"/>
      <c r="AS1882" s="668"/>
      <c r="AT1882" s="668"/>
      <c r="AU1882" s="668"/>
      <c r="AV1882" s="668"/>
      <c r="AW1882" s="668"/>
      <c r="AX1882" s="668"/>
      <c r="AY1882" s="668"/>
      <c r="AZ1882" s="668"/>
      <c r="BA1882" s="668"/>
      <c r="BB1882" s="668"/>
      <c r="BC1882" s="668"/>
      <c r="BD1882" s="668"/>
      <c r="BE1882" s="668"/>
      <c r="BF1882" s="668"/>
      <c r="BG1882" s="668"/>
      <c r="BH1882" s="668"/>
      <c r="BI1882" s="668"/>
      <c r="BJ1882" s="668"/>
      <c r="BK1882" s="668"/>
      <c r="BL1882" s="668"/>
      <c r="BM1882" s="668"/>
      <c r="BN1882" s="668"/>
      <c r="BO1882" s="668"/>
      <c r="BP1882" s="668"/>
      <c r="BQ1882" s="668"/>
      <c r="BR1882" s="668"/>
      <c r="BS1882" s="668"/>
      <c r="BT1882" s="668"/>
      <c r="BU1882" s="668"/>
      <c r="BV1882" s="668"/>
      <c r="BW1882" s="668"/>
      <c r="BX1882" s="668"/>
      <c r="BY1882" s="668"/>
      <c r="BZ1882" s="668"/>
      <c r="CA1882" s="668"/>
      <c r="CB1882" s="668"/>
      <c r="CC1882" s="668"/>
      <c r="CD1882" s="668"/>
      <c r="CE1882" s="668"/>
      <c r="CF1882" s="668"/>
      <c r="CG1882" s="668"/>
      <c r="CH1882" s="668"/>
      <c r="CI1882" s="668"/>
      <c r="CJ1882" s="668"/>
      <c r="CK1882" s="668"/>
      <c r="CL1882" s="668"/>
      <c r="CM1882" s="668"/>
      <c r="CN1882" s="668"/>
      <c r="CO1882" s="668"/>
      <c r="CP1882" s="668"/>
      <c r="CQ1882" s="668"/>
      <c r="CR1882" s="668"/>
      <c r="CS1882" s="668"/>
      <c r="CT1882" s="668"/>
      <c r="CU1882" s="668"/>
      <c r="CV1882" s="668"/>
      <c r="CW1882" s="668"/>
      <c r="CX1882" s="668"/>
      <c r="CY1882" s="668"/>
      <c r="CZ1882" s="668"/>
      <c r="DA1882" s="668"/>
      <c r="DB1882" s="668"/>
      <c r="DC1882" s="668"/>
      <c r="DD1882" s="668"/>
      <c r="DE1882" s="668"/>
      <c r="DF1882" s="668"/>
      <c r="DG1882" s="668"/>
      <c r="DH1882" s="668"/>
      <c r="DI1882" s="668"/>
      <c r="DJ1882" s="668"/>
      <c r="DK1882" s="668"/>
      <c r="DL1882" s="668"/>
      <c r="DM1882" s="668"/>
      <c r="DN1882" s="668"/>
      <c r="DO1882" s="668"/>
      <c r="DP1882" s="668"/>
      <c r="DQ1882" s="668"/>
      <c r="DR1882" s="668"/>
      <c r="DS1882" s="668"/>
      <c r="DT1882" s="668"/>
      <c r="DU1882" s="668"/>
      <c r="DV1882" s="668"/>
      <c r="DW1882" s="668"/>
      <c r="DX1882" s="668"/>
      <c r="DY1882" s="668"/>
      <c r="DZ1882" s="668"/>
      <c r="EA1882" s="668"/>
      <c r="EB1882" s="668"/>
      <c r="EC1882" s="668"/>
      <c r="ED1882" s="668"/>
      <c r="EE1882" s="668"/>
      <c r="EF1882" s="668"/>
      <c r="EG1882" s="668"/>
      <c r="EH1882" s="668"/>
      <c r="EI1882" s="668"/>
      <c r="EJ1882" s="668"/>
      <c r="EK1882" s="668"/>
      <c r="EL1882" s="668"/>
      <c r="EM1882" s="668"/>
      <c r="EN1882" s="668"/>
      <c r="EO1882" s="668"/>
      <c r="EP1882" s="668"/>
      <c r="EQ1882" s="668"/>
      <c r="ER1882" s="668"/>
      <c r="ES1882" s="668"/>
      <c r="ET1882" s="668"/>
      <c r="EU1882" s="668"/>
      <c r="EV1882" s="668"/>
      <c r="EW1882" s="668"/>
      <c r="EX1882" s="668"/>
      <c r="EY1882" s="668"/>
      <c r="EZ1882" s="668"/>
      <c r="FA1882" s="668"/>
      <c r="FB1882" s="668"/>
      <c r="FC1882" s="668"/>
      <c r="FD1882" s="668"/>
      <c r="FE1882" s="668"/>
      <c r="FF1882" s="668"/>
    </row>
    <row r="1883" spans="1:162" s="668" customFormat="1" ht="24" customHeight="1">
      <c r="A1883" s="396"/>
      <c r="B1883" s="396"/>
      <c r="C1883" s="397" t="s">
        <v>595</v>
      </c>
      <c r="D1883" s="400" t="s">
        <v>1973</v>
      </c>
      <c r="E1883" s="392">
        <v>15125000</v>
      </c>
      <c r="F1883" s="392">
        <v>0</v>
      </c>
      <c r="G1883" s="417">
        <v>15125000</v>
      </c>
      <c r="H1883" s="667"/>
      <c r="I1883" s="712"/>
      <c r="J1883" s="712"/>
      <c r="K1883" s="713" t="s">
        <v>595</v>
      </c>
      <c r="L1883" s="597" t="s">
        <v>4548</v>
      </c>
      <c r="M1883" s="981">
        <f t="shared" si="87"/>
        <v>15125000</v>
      </c>
      <c r="N1883" s="981">
        <f t="shared" si="88"/>
        <v>0</v>
      </c>
      <c r="O1883" s="981">
        <f t="shared" si="89"/>
        <v>15125000</v>
      </c>
      <c r="P1883" s="667"/>
      <c r="Q1883" s="667"/>
      <c r="R1883" s="667"/>
      <c r="S1883" s="667"/>
      <c r="T1883" s="667"/>
      <c r="U1883" s="667"/>
      <c r="V1883" s="667"/>
      <c r="W1883" s="667"/>
      <c r="X1883" s="667"/>
      <c r="Y1883" s="667"/>
      <c r="Z1883" s="667"/>
      <c r="AA1883" s="667"/>
      <c r="AB1883" s="667"/>
      <c r="AC1883" s="667"/>
      <c r="AD1883" s="667"/>
      <c r="AE1883" s="667"/>
      <c r="AF1883" s="667"/>
      <c r="AG1883" s="667"/>
      <c r="AH1883" s="667"/>
      <c r="AI1883" s="667"/>
      <c r="AJ1883" s="667"/>
    </row>
    <row r="1884" spans="1:162" s="668" customFormat="1" ht="24" customHeight="1">
      <c r="A1884" s="386"/>
      <c r="B1884" s="386"/>
      <c r="C1884" s="387" t="s">
        <v>599</v>
      </c>
      <c r="D1884" s="398" t="s">
        <v>1974</v>
      </c>
      <c r="E1884" s="381">
        <v>119245450</v>
      </c>
      <c r="F1884" s="381">
        <v>0</v>
      </c>
      <c r="G1884" s="417">
        <v>119245450</v>
      </c>
      <c r="H1884" s="667"/>
      <c r="I1884" s="708"/>
      <c r="J1884" s="708"/>
      <c r="K1884" s="709" t="s">
        <v>599</v>
      </c>
      <c r="L1884" s="595" t="s">
        <v>4549</v>
      </c>
      <c r="M1884" s="981">
        <f t="shared" si="87"/>
        <v>119245450</v>
      </c>
      <c r="N1884" s="981">
        <f t="shared" si="88"/>
        <v>0</v>
      </c>
      <c r="O1884" s="981">
        <f t="shared" si="89"/>
        <v>119245450</v>
      </c>
      <c r="P1884" s="667"/>
      <c r="Q1884" s="667"/>
      <c r="R1884" s="667"/>
      <c r="S1884" s="667"/>
      <c r="T1884" s="667"/>
      <c r="U1884" s="667"/>
      <c r="V1884" s="667"/>
      <c r="W1884" s="667"/>
      <c r="X1884" s="667"/>
      <c r="Y1884" s="667"/>
      <c r="Z1884" s="667"/>
      <c r="AA1884" s="667"/>
      <c r="AB1884" s="667"/>
      <c r="AC1884" s="667"/>
      <c r="AD1884" s="667"/>
      <c r="AE1884" s="667"/>
      <c r="AF1884" s="667"/>
      <c r="AG1884" s="667"/>
      <c r="AH1884" s="667"/>
      <c r="AI1884" s="667"/>
      <c r="AJ1884" s="667"/>
    </row>
    <row r="1885" spans="1:162" s="668" customFormat="1" ht="24" customHeight="1">
      <c r="A1885" s="386"/>
      <c r="B1885" s="386"/>
      <c r="C1885" s="387" t="s">
        <v>603</v>
      </c>
      <c r="D1885" s="398" t="s">
        <v>1975</v>
      </c>
      <c r="E1885" s="381">
        <v>197023000</v>
      </c>
      <c r="F1885" s="381">
        <v>0</v>
      </c>
      <c r="G1885" s="417">
        <v>197023000</v>
      </c>
      <c r="H1885" s="667"/>
      <c r="I1885" s="708"/>
      <c r="J1885" s="708"/>
      <c r="K1885" s="709" t="s">
        <v>603</v>
      </c>
      <c r="L1885" s="595" t="s">
        <v>4550</v>
      </c>
      <c r="M1885" s="981">
        <f t="shared" si="87"/>
        <v>197023000</v>
      </c>
      <c r="N1885" s="981">
        <f t="shared" si="88"/>
        <v>0</v>
      </c>
      <c r="O1885" s="981">
        <f t="shared" si="89"/>
        <v>197023000</v>
      </c>
      <c r="P1885" s="667"/>
      <c r="Q1885" s="667"/>
      <c r="R1885" s="667"/>
      <c r="S1885" s="667"/>
      <c r="T1885" s="667"/>
      <c r="U1885" s="667"/>
      <c r="V1885" s="667"/>
      <c r="W1885" s="667"/>
      <c r="X1885" s="667"/>
      <c r="Y1885" s="667"/>
      <c r="Z1885" s="667"/>
      <c r="AA1885" s="667"/>
      <c r="AB1885" s="667"/>
      <c r="AC1885" s="667"/>
      <c r="AD1885" s="667"/>
      <c r="AE1885" s="667"/>
      <c r="AF1885" s="667"/>
      <c r="AG1885" s="667"/>
      <c r="AH1885" s="667"/>
      <c r="AI1885" s="667"/>
      <c r="AJ1885" s="667"/>
    </row>
    <row r="1886" spans="1:162" s="668" customFormat="1" ht="24" customHeight="1">
      <c r="A1886" s="386"/>
      <c r="B1886" s="386"/>
      <c r="C1886" s="387" t="s">
        <v>606</v>
      </c>
      <c r="D1886" s="398" t="s">
        <v>1976</v>
      </c>
      <c r="E1886" s="381">
        <v>143175660</v>
      </c>
      <c r="F1886" s="381">
        <v>0</v>
      </c>
      <c r="G1886" s="417">
        <v>143175660</v>
      </c>
      <c r="H1886" s="667"/>
      <c r="I1886" s="708"/>
      <c r="J1886" s="708"/>
      <c r="K1886" s="709" t="s">
        <v>606</v>
      </c>
      <c r="L1886" s="595" t="s">
        <v>4551</v>
      </c>
      <c r="M1886" s="981">
        <f t="shared" si="87"/>
        <v>143175660</v>
      </c>
      <c r="N1886" s="981">
        <f t="shared" si="88"/>
        <v>0</v>
      </c>
      <c r="O1886" s="981">
        <f t="shared" si="89"/>
        <v>143175660</v>
      </c>
      <c r="P1886" s="667"/>
      <c r="Q1886" s="667"/>
      <c r="R1886" s="667"/>
      <c r="S1886" s="667"/>
      <c r="T1886" s="667"/>
      <c r="U1886" s="667"/>
      <c r="V1886" s="667"/>
      <c r="W1886" s="667"/>
      <c r="X1886" s="667"/>
      <c r="Y1886" s="667"/>
      <c r="Z1886" s="667"/>
      <c r="AA1886" s="667"/>
      <c r="AB1886" s="667"/>
      <c r="AC1886" s="667"/>
      <c r="AD1886" s="667"/>
      <c r="AE1886" s="667"/>
      <c r="AF1886" s="667"/>
      <c r="AG1886" s="667"/>
      <c r="AH1886" s="667"/>
      <c r="AI1886" s="667"/>
      <c r="AJ1886" s="667"/>
    </row>
    <row r="1887" spans="1:162" s="668" customFormat="1" ht="24" customHeight="1">
      <c r="A1887" s="386"/>
      <c r="B1887" s="386"/>
      <c r="C1887" s="387" t="s">
        <v>670</v>
      </c>
      <c r="D1887" s="398" t="s">
        <v>1977</v>
      </c>
      <c r="E1887" s="381">
        <v>20416700</v>
      </c>
      <c r="F1887" s="381">
        <v>0</v>
      </c>
      <c r="G1887" s="417">
        <v>20416700</v>
      </c>
      <c r="H1887" s="667"/>
      <c r="I1887" s="708"/>
      <c r="J1887" s="708"/>
      <c r="K1887" s="709" t="s">
        <v>670</v>
      </c>
      <c r="L1887" s="595" t="s">
        <v>4552</v>
      </c>
      <c r="M1887" s="981">
        <f t="shared" si="87"/>
        <v>20416700</v>
      </c>
      <c r="N1887" s="981">
        <f t="shared" si="88"/>
        <v>0</v>
      </c>
      <c r="O1887" s="981">
        <f t="shared" si="89"/>
        <v>20416700</v>
      </c>
      <c r="P1887" s="667"/>
      <c r="Q1887" s="667"/>
      <c r="R1887" s="667"/>
      <c r="S1887" s="667"/>
      <c r="T1887" s="667"/>
      <c r="U1887" s="667"/>
      <c r="V1887" s="667"/>
      <c r="W1887" s="667"/>
      <c r="X1887" s="667"/>
      <c r="Y1887" s="667"/>
      <c r="Z1887" s="667"/>
      <c r="AA1887" s="667"/>
      <c r="AB1887" s="667"/>
      <c r="AC1887" s="667"/>
      <c r="AD1887" s="667"/>
      <c r="AE1887" s="667"/>
      <c r="AF1887" s="667"/>
      <c r="AG1887" s="667"/>
      <c r="AH1887" s="667"/>
      <c r="AI1887" s="667"/>
      <c r="AJ1887" s="667"/>
    </row>
    <row r="1888" spans="1:162" s="668" customFormat="1" ht="24" customHeight="1">
      <c r="A1888" s="386"/>
      <c r="B1888" s="386" t="s">
        <v>606</v>
      </c>
      <c r="C1888" s="387"/>
      <c r="D1888" s="398" t="s">
        <v>1978</v>
      </c>
      <c r="E1888" s="381">
        <v>1977000</v>
      </c>
      <c r="F1888" s="381">
        <v>0</v>
      </c>
      <c r="G1888" s="417">
        <v>1977000</v>
      </c>
      <c r="H1888" s="667"/>
      <c r="I1888" s="708"/>
      <c r="J1888" s="708" t="s">
        <v>606</v>
      </c>
      <c r="K1888" s="709"/>
      <c r="L1888" s="595" t="s">
        <v>4553</v>
      </c>
      <c r="M1888" s="981">
        <f t="shared" si="87"/>
        <v>1977000</v>
      </c>
      <c r="N1888" s="981">
        <f t="shared" si="88"/>
        <v>0</v>
      </c>
      <c r="O1888" s="981">
        <f t="shared" si="89"/>
        <v>1977000</v>
      </c>
      <c r="P1888" s="667"/>
      <c r="Q1888" s="667"/>
      <c r="R1888" s="667"/>
      <c r="S1888" s="667"/>
      <c r="T1888" s="667"/>
      <c r="U1888" s="667"/>
      <c r="V1888" s="667"/>
      <c r="W1888" s="667"/>
      <c r="X1888" s="667"/>
      <c r="Y1888" s="667"/>
      <c r="Z1888" s="667"/>
      <c r="AA1888" s="667"/>
      <c r="AB1888" s="667"/>
      <c r="AC1888" s="667"/>
      <c r="AD1888" s="667"/>
      <c r="AE1888" s="667"/>
      <c r="AF1888" s="667"/>
      <c r="AG1888" s="667"/>
      <c r="AH1888" s="667"/>
      <c r="AI1888" s="667"/>
      <c r="AJ1888" s="667"/>
    </row>
    <row r="1889" spans="1:162" s="668" customFormat="1" ht="24" customHeight="1">
      <c r="A1889" s="386"/>
      <c r="B1889" s="386"/>
      <c r="C1889" s="387" t="s">
        <v>592</v>
      </c>
      <c r="D1889" s="398" t="s">
        <v>1979</v>
      </c>
      <c r="E1889" s="381">
        <v>1977000</v>
      </c>
      <c r="F1889" s="381">
        <v>0</v>
      </c>
      <c r="G1889" s="417">
        <v>1977000</v>
      </c>
      <c r="H1889" s="667"/>
      <c r="I1889" s="708"/>
      <c r="J1889" s="708"/>
      <c r="K1889" s="709" t="s">
        <v>592</v>
      </c>
      <c r="L1889" s="595" t="s">
        <v>4554</v>
      </c>
      <c r="M1889" s="981">
        <f t="shared" si="87"/>
        <v>1977000</v>
      </c>
      <c r="N1889" s="981">
        <f t="shared" si="88"/>
        <v>0</v>
      </c>
      <c r="O1889" s="981">
        <f t="shared" si="89"/>
        <v>1977000</v>
      </c>
      <c r="P1889" s="667"/>
      <c r="Q1889" s="667"/>
      <c r="R1889" s="667"/>
      <c r="S1889" s="667"/>
      <c r="T1889" s="667"/>
      <c r="U1889" s="667"/>
      <c r="V1889" s="667"/>
      <c r="W1889" s="667"/>
      <c r="X1889" s="667"/>
      <c r="Y1889" s="667"/>
      <c r="Z1889" s="667"/>
      <c r="AA1889" s="667"/>
      <c r="AB1889" s="667"/>
      <c r="AC1889" s="667"/>
      <c r="AD1889" s="667"/>
      <c r="AE1889" s="667"/>
      <c r="AF1889" s="667"/>
      <c r="AG1889" s="667"/>
      <c r="AH1889" s="667"/>
      <c r="AI1889" s="667"/>
      <c r="AJ1889" s="667"/>
    </row>
    <row r="1890" spans="1:162" s="678" customFormat="1" ht="24" customHeight="1" thickBot="1">
      <c r="A1890" s="394" t="s">
        <v>1980</v>
      </c>
      <c r="B1890" s="394"/>
      <c r="C1890" s="395"/>
      <c r="D1890" s="399" t="s">
        <v>1981</v>
      </c>
      <c r="E1890" s="393">
        <v>105630000</v>
      </c>
      <c r="F1890" s="393">
        <v>28478000</v>
      </c>
      <c r="G1890" s="439">
        <v>134108000</v>
      </c>
      <c r="H1890" s="667"/>
      <c r="I1890" s="710" t="s">
        <v>1980</v>
      </c>
      <c r="J1890" s="710"/>
      <c r="K1890" s="711"/>
      <c r="L1890" s="596" t="s">
        <v>4555</v>
      </c>
      <c r="M1890" s="980">
        <f t="shared" si="87"/>
        <v>105630000</v>
      </c>
      <c r="N1890" s="980">
        <f t="shared" si="88"/>
        <v>28478000</v>
      </c>
      <c r="O1890" s="980">
        <f t="shared" si="89"/>
        <v>134108000</v>
      </c>
      <c r="P1890" s="667"/>
      <c r="Q1890" s="667"/>
      <c r="R1890" s="667"/>
      <c r="S1890" s="667"/>
      <c r="T1890" s="667"/>
      <c r="U1890" s="667"/>
      <c r="V1890" s="667"/>
      <c r="W1890" s="667"/>
      <c r="X1890" s="667"/>
      <c r="Y1890" s="667"/>
      <c r="Z1890" s="667"/>
      <c r="AA1890" s="667"/>
      <c r="AB1890" s="667"/>
      <c r="AC1890" s="667"/>
      <c r="AD1890" s="667"/>
      <c r="AE1890" s="667"/>
      <c r="AF1890" s="667"/>
      <c r="AG1890" s="667"/>
      <c r="AH1890" s="667"/>
      <c r="AI1890" s="667"/>
      <c r="AJ1890" s="667"/>
      <c r="AK1890" s="668"/>
      <c r="AL1890" s="668"/>
      <c r="AM1890" s="668"/>
      <c r="AN1890" s="668"/>
      <c r="AO1890" s="668"/>
      <c r="AP1890" s="668"/>
      <c r="AQ1890" s="668"/>
      <c r="AR1890" s="668"/>
      <c r="AS1890" s="668"/>
      <c r="AT1890" s="668"/>
      <c r="AU1890" s="668"/>
      <c r="AV1890" s="668"/>
      <c r="AW1890" s="668"/>
      <c r="AX1890" s="668"/>
      <c r="AY1890" s="668"/>
      <c r="AZ1890" s="668"/>
      <c r="BA1890" s="668"/>
      <c r="BB1890" s="668"/>
      <c r="BC1890" s="668"/>
      <c r="BD1890" s="668"/>
      <c r="BE1890" s="668"/>
      <c r="BF1890" s="668"/>
      <c r="BG1890" s="668"/>
      <c r="BH1890" s="668"/>
      <c r="BI1890" s="668"/>
      <c r="BJ1890" s="668"/>
      <c r="BK1890" s="668"/>
      <c r="BL1890" s="668"/>
      <c r="BM1890" s="668"/>
      <c r="BN1890" s="668"/>
      <c r="BO1890" s="668"/>
      <c r="BP1890" s="668"/>
      <c r="BQ1890" s="668"/>
      <c r="BR1890" s="668"/>
      <c r="BS1890" s="668"/>
      <c r="BT1890" s="668"/>
      <c r="BU1890" s="668"/>
      <c r="BV1890" s="668"/>
      <c r="BW1890" s="668"/>
      <c r="BX1890" s="668"/>
      <c r="BY1890" s="668"/>
      <c r="BZ1890" s="668"/>
      <c r="CA1890" s="668"/>
      <c r="CB1890" s="668"/>
      <c r="CC1890" s="668"/>
      <c r="CD1890" s="668"/>
      <c r="CE1890" s="668"/>
      <c r="CF1890" s="668"/>
      <c r="CG1890" s="668"/>
      <c r="CH1890" s="668"/>
      <c r="CI1890" s="668"/>
      <c r="CJ1890" s="668"/>
      <c r="CK1890" s="668"/>
      <c r="CL1890" s="668"/>
      <c r="CM1890" s="668"/>
      <c r="CN1890" s="668"/>
      <c r="CO1890" s="668"/>
      <c r="CP1890" s="668"/>
      <c r="CQ1890" s="668"/>
      <c r="CR1890" s="668"/>
      <c r="CS1890" s="668"/>
      <c r="CT1890" s="668"/>
      <c r="CU1890" s="668"/>
      <c r="CV1890" s="668"/>
      <c r="CW1890" s="668"/>
      <c r="CX1890" s="668"/>
      <c r="CY1890" s="668"/>
      <c r="CZ1890" s="668"/>
      <c r="DA1890" s="668"/>
      <c r="DB1890" s="668"/>
      <c r="DC1890" s="668"/>
      <c r="DD1890" s="668"/>
      <c r="DE1890" s="668"/>
      <c r="DF1890" s="668"/>
      <c r="DG1890" s="668"/>
      <c r="DH1890" s="668"/>
      <c r="DI1890" s="668"/>
      <c r="DJ1890" s="668"/>
      <c r="DK1890" s="668"/>
      <c r="DL1890" s="668"/>
      <c r="DM1890" s="668"/>
      <c r="DN1890" s="668"/>
      <c r="DO1890" s="668"/>
      <c r="DP1890" s="668"/>
      <c r="DQ1890" s="668"/>
      <c r="DR1890" s="668"/>
      <c r="DS1890" s="668"/>
      <c r="DT1890" s="668"/>
      <c r="DU1890" s="668"/>
      <c r="DV1890" s="668"/>
      <c r="DW1890" s="668"/>
      <c r="DX1890" s="668"/>
      <c r="DY1890" s="668"/>
      <c r="DZ1890" s="668"/>
      <c r="EA1890" s="668"/>
      <c r="EB1890" s="668"/>
      <c r="EC1890" s="668"/>
      <c r="ED1890" s="668"/>
      <c r="EE1890" s="668"/>
      <c r="EF1890" s="668"/>
      <c r="EG1890" s="668"/>
      <c r="EH1890" s="668"/>
      <c r="EI1890" s="668"/>
      <c r="EJ1890" s="668"/>
      <c r="EK1890" s="668"/>
      <c r="EL1890" s="668"/>
      <c r="EM1890" s="668"/>
      <c r="EN1890" s="668"/>
      <c r="EO1890" s="668"/>
      <c r="EP1890" s="668"/>
      <c r="EQ1890" s="668"/>
      <c r="ER1890" s="668"/>
      <c r="ES1890" s="668"/>
      <c r="ET1890" s="668"/>
      <c r="EU1890" s="668"/>
      <c r="EV1890" s="668"/>
      <c r="EW1890" s="668"/>
      <c r="EX1890" s="668"/>
      <c r="EY1890" s="668"/>
      <c r="EZ1890" s="668"/>
      <c r="FA1890" s="668"/>
      <c r="FB1890" s="668"/>
      <c r="FC1890" s="668"/>
      <c r="FD1890" s="668"/>
      <c r="FE1890" s="668"/>
      <c r="FF1890" s="668"/>
    </row>
    <row r="1891" spans="1:162" s="668" customFormat="1" ht="24" customHeight="1" thickTop="1">
      <c r="A1891" s="396"/>
      <c r="B1891" s="396" t="s">
        <v>592</v>
      </c>
      <c r="C1891" s="397"/>
      <c r="D1891" s="400" t="s">
        <v>593</v>
      </c>
      <c r="E1891" s="392">
        <v>30042300</v>
      </c>
      <c r="F1891" s="392">
        <v>0</v>
      </c>
      <c r="G1891" s="417">
        <v>30042300</v>
      </c>
      <c r="H1891" s="667"/>
      <c r="I1891" s="712"/>
      <c r="J1891" s="712" t="s">
        <v>592</v>
      </c>
      <c r="K1891" s="713"/>
      <c r="L1891" s="597" t="s">
        <v>3339</v>
      </c>
      <c r="M1891" s="981">
        <f t="shared" si="87"/>
        <v>30042300</v>
      </c>
      <c r="N1891" s="981">
        <f t="shared" si="88"/>
        <v>0</v>
      </c>
      <c r="O1891" s="981">
        <f t="shared" si="89"/>
        <v>30042300</v>
      </c>
      <c r="P1891" s="667"/>
      <c r="Q1891" s="667"/>
      <c r="R1891" s="667"/>
      <c r="S1891" s="667"/>
      <c r="T1891" s="667"/>
      <c r="U1891" s="667"/>
      <c r="V1891" s="667"/>
      <c r="W1891" s="667"/>
      <c r="X1891" s="667"/>
      <c r="Y1891" s="667"/>
      <c r="Z1891" s="667"/>
      <c r="AA1891" s="667"/>
      <c r="AB1891" s="667"/>
      <c r="AC1891" s="667"/>
      <c r="AD1891" s="667"/>
      <c r="AE1891" s="667"/>
      <c r="AF1891" s="667"/>
      <c r="AG1891" s="667"/>
      <c r="AH1891" s="667"/>
      <c r="AI1891" s="667"/>
      <c r="AJ1891" s="667"/>
    </row>
    <row r="1892" spans="1:162" s="668" customFormat="1" ht="24" customHeight="1">
      <c r="A1892" s="386"/>
      <c r="B1892" s="386"/>
      <c r="C1892" s="387" t="s">
        <v>592</v>
      </c>
      <c r="D1892" s="398" t="s">
        <v>3228</v>
      </c>
      <c r="E1892" s="381">
        <v>30042300</v>
      </c>
      <c r="F1892" s="381">
        <v>0</v>
      </c>
      <c r="G1892" s="417">
        <v>30042300</v>
      </c>
      <c r="H1892" s="667"/>
      <c r="I1892" s="708"/>
      <c r="J1892" s="708"/>
      <c r="K1892" s="709" t="s">
        <v>592</v>
      </c>
      <c r="L1892" s="595" t="s">
        <v>3327</v>
      </c>
      <c r="M1892" s="981">
        <f t="shared" si="87"/>
        <v>30042300</v>
      </c>
      <c r="N1892" s="981">
        <f t="shared" si="88"/>
        <v>0</v>
      </c>
      <c r="O1892" s="981">
        <f t="shared" si="89"/>
        <v>30042300</v>
      </c>
      <c r="P1892" s="667"/>
      <c r="Q1892" s="667"/>
      <c r="R1892" s="667"/>
      <c r="S1892" s="667"/>
      <c r="T1892" s="667"/>
      <c r="U1892" s="667"/>
      <c r="V1892" s="667"/>
      <c r="W1892" s="667"/>
      <c r="X1892" s="667"/>
      <c r="Y1892" s="667"/>
      <c r="Z1892" s="667"/>
      <c r="AA1892" s="667"/>
      <c r="AB1892" s="667"/>
      <c r="AC1892" s="667"/>
      <c r="AD1892" s="667"/>
      <c r="AE1892" s="667"/>
      <c r="AF1892" s="667"/>
      <c r="AG1892" s="667"/>
      <c r="AH1892" s="667"/>
      <c r="AI1892" s="667"/>
      <c r="AJ1892" s="667"/>
    </row>
    <row r="1893" spans="1:162" s="668" customFormat="1" ht="24" customHeight="1">
      <c r="A1893" s="386"/>
      <c r="B1893" s="386" t="s">
        <v>595</v>
      </c>
      <c r="C1893" s="387"/>
      <c r="D1893" s="398" t="s">
        <v>1982</v>
      </c>
      <c r="E1893" s="381">
        <v>75587700</v>
      </c>
      <c r="F1893" s="381">
        <v>28478000</v>
      </c>
      <c r="G1893" s="417">
        <v>104065700</v>
      </c>
      <c r="H1893" s="667"/>
      <c r="I1893" s="708"/>
      <c r="J1893" s="708" t="s">
        <v>595</v>
      </c>
      <c r="K1893" s="709"/>
      <c r="L1893" s="595" t="s">
        <v>4556</v>
      </c>
      <c r="M1893" s="981">
        <f t="shared" si="87"/>
        <v>75587700</v>
      </c>
      <c r="N1893" s="981">
        <f t="shared" si="88"/>
        <v>28478000</v>
      </c>
      <c r="O1893" s="981">
        <f t="shared" si="89"/>
        <v>104065700</v>
      </c>
      <c r="P1893" s="667"/>
      <c r="Q1893" s="667"/>
      <c r="R1893" s="667"/>
      <c r="S1893" s="667"/>
      <c r="T1893" s="667"/>
      <c r="U1893" s="667"/>
      <c r="V1893" s="667"/>
      <c r="W1893" s="667"/>
      <c r="X1893" s="667"/>
      <c r="Y1893" s="667"/>
      <c r="Z1893" s="667"/>
      <c r="AA1893" s="667"/>
      <c r="AB1893" s="667"/>
      <c r="AC1893" s="667"/>
      <c r="AD1893" s="667"/>
      <c r="AE1893" s="667"/>
      <c r="AF1893" s="667"/>
      <c r="AG1893" s="667"/>
      <c r="AH1893" s="667"/>
      <c r="AI1893" s="667"/>
      <c r="AJ1893" s="667"/>
    </row>
    <row r="1894" spans="1:162" s="672" customFormat="1" ht="24" customHeight="1">
      <c r="A1894" s="386"/>
      <c r="B1894" s="386"/>
      <c r="C1894" s="387" t="s">
        <v>592</v>
      </c>
      <c r="D1894" s="398" t="s">
        <v>3229</v>
      </c>
      <c r="E1894" s="381">
        <v>8500000</v>
      </c>
      <c r="F1894" s="381">
        <v>5922000</v>
      </c>
      <c r="G1894" s="419">
        <v>14422000</v>
      </c>
      <c r="H1894" s="667"/>
      <c r="I1894" s="708"/>
      <c r="J1894" s="708"/>
      <c r="K1894" s="709" t="s">
        <v>592</v>
      </c>
      <c r="L1894" s="595" t="s">
        <v>4557</v>
      </c>
      <c r="M1894" s="981">
        <f t="shared" si="87"/>
        <v>8500000</v>
      </c>
      <c r="N1894" s="981">
        <f t="shared" si="88"/>
        <v>5922000</v>
      </c>
      <c r="O1894" s="981">
        <f t="shared" si="89"/>
        <v>14422000</v>
      </c>
      <c r="P1894" s="667"/>
      <c r="Q1894" s="667"/>
      <c r="R1894" s="667"/>
      <c r="S1894" s="667"/>
      <c r="T1894" s="667"/>
      <c r="U1894" s="667"/>
      <c r="V1894" s="667"/>
      <c r="W1894" s="667"/>
      <c r="X1894" s="667"/>
      <c r="Y1894" s="667"/>
      <c r="Z1894" s="667"/>
      <c r="AA1894" s="667"/>
      <c r="AB1894" s="667"/>
      <c r="AC1894" s="667"/>
      <c r="AD1894" s="667"/>
      <c r="AE1894" s="667"/>
      <c r="AF1894" s="667"/>
      <c r="AG1894" s="667"/>
      <c r="AH1894" s="667"/>
      <c r="AI1894" s="667"/>
      <c r="AJ1894" s="667"/>
      <c r="AK1894" s="668"/>
      <c r="AL1894" s="668"/>
      <c r="AM1894" s="668"/>
      <c r="AN1894" s="668"/>
      <c r="AO1894" s="668"/>
      <c r="AP1894" s="668"/>
      <c r="AQ1894" s="668"/>
      <c r="AR1894" s="668"/>
      <c r="AS1894" s="668"/>
      <c r="AT1894" s="668"/>
      <c r="AU1894" s="668"/>
      <c r="AV1894" s="668"/>
      <c r="AW1894" s="668"/>
      <c r="AX1894" s="668"/>
      <c r="AY1894" s="668"/>
      <c r="AZ1894" s="668"/>
      <c r="BA1894" s="668"/>
      <c r="BB1894" s="668"/>
      <c r="BC1894" s="668"/>
      <c r="BD1894" s="668"/>
      <c r="BE1894" s="668"/>
      <c r="BF1894" s="668"/>
      <c r="BG1894" s="668"/>
      <c r="BH1894" s="668"/>
      <c r="BI1894" s="668"/>
      <c r="BJ1894" s="668"/>
      <c r="BK1894" s="668"/>
      <c r="BL1894" s="668"/>
      <c r="BM1894" s="668"/>
      <c r="BN1894" s="668"/>
      <c r="BO1894" s="668"/>
      <c r="BP1894" s="668"/>
      <c r="BQ1894" s="668"/>
      <c r="BR1894" s="668"/>
      <c r="BS1894" s="668"/>
      <c r="BT1894" s="668"/>
      <c r="BU1894" s="668"/>
      <c r="BV1894" s="668"/>
      <c r="BW1894" s="668"/>
      <c r="BX1894" s="668"/>
      <c r="BY1894" s="668"/>
      <c r="BZ1894" s="668"/>
      <c r="CA1894" s="668"/>
      <c r="CB1894" s="668"/>
      <c r="CC1894" s="668"/>
      <c r="CD1894" s="668"/>
      <c r="CE1894" s="668"/>
      <c r="CF1894" s="668"/>
      <c r="CG1894" s="668"/>
      <c r="CH1894" s="668"/>
      <c r="CI1894" s="668"/>
      <c r="CJ1894" s="668"/>
      <c r="CK1894" s="668"/>
      <c r="CL1894" s="668"/>
      <c r="CM1894" s="668"/>
      <c r="CN1894" s="668"/>
      <c r="CO1894" s="668"/>
      <c r="CP1894" s="668"/>
      <c r="CQ1894" s="668"/>
      <c r="CR1894" s="668"/>
      <c r="CS1894" s="668"/>
      <c r="CT1894" s="668"/>
      <c r="CU1894" s="668"/>
      <c r="CV1894" s="668"/>
      <c r="CW1894" s="668"/>
      <c r="CX1894" s="668"/>
      <c r="CY1894" s="668"/>
      <c r="CZ1894" s="668"/>
      <c r="DA1894" s="668"/>
      <c r="DB1894" s="668"/>
      <c r="DC1894" s="668"/>
      <c r="DD1894" s="668"/>
      <c r="DE1894" s="668"/>
      <c r="DF1894" s="668"/>
      <c r="DG1894" s="668"/>
      <c r="DH1894" s="668"/>
      <c r="DI1894" s="668"/>
      <c r="DJ1894" s="668"/>
      <c r="DK1894" s="668"/>
      <c r="DL1894" s="668"/>
      <c r="DM1894" s="668"/>
      <c r="DN1894" s="668"/>
      <c r="DO1894" s="668"/>
      <c r="DP1894" s="668"/>
      <c r="DQ1894" s="668"/>
      <c r="DR1894" s="668"/>
      <c r="DS1894" s="668"/>
      <c r="DT1894" s="668"/>
      <c r="DU1894" s="668"/>
      <c r="DV1894" s="668"/>
      <c r="DW1894" s="668"/>
      <c r="DX1894" s="668"/>
      <c r="DY1894" s="668"/>
      <c r="DZ1894" s="668"/>
      <c r="EA1894" s="668"/>
      <c r="EB1894" s="668"/>
      <c r="EC1894" s="668"/>
      <c r="ED1894" s="668"/>
      <c r="EE1894" s="668"/>
      <c r="EF1894" s="668"/>
      <c r="EG1894" s="668"/>
      <c r="EH1894" s="668"/>
      <c r="EI1894" s="668"/>
      <c r="EJ1894" s="668"/>
      <c r="EK1894" s="668"/>
      <c r="EL1894" s="668"/>
      <c r="EM1894" s="668"/>
      <c r="EN1894" s="668"/>
      <c r="EO1894" s="668"/>
      <c r="EP1894" s="668"/>
      <c r="EQ1894" s="668"/>
      <c r="ER1894" s="668"/>
      <c r="ES1894" s="668"/>
      <c r="ET1894" s="668"/>
      <c r="EU1894" s="668"/>
      <c r="EV1894" s="668"/>
      <c r="EW1894" s="668"/>
      <c r="EX1894" s="668"/>
      <c r="EY1894" s="668"/>
      <c r="EZ1894" s="668"/>
      <c r="FA1894" s="668"/>
      <c r="FB1894" s="668"/>
      <c r="FC1894" s="668"/>
      <c r="FD1894" s="668"/>
      <c r="FE1894" s="668"/>
      <c r="FF1894" s="668"/>
    </row>
    <row r="1895" spans="1:162" s="668" customFormat="1" ht="24" customHeight="1">
      <c r="A1895" s="396"/>
      <c r="B1895" s="396"/>
      <c r="C1895" s="397" t="s">
        <v>595</v>
      </c>
      <c r="D1895" s="400" t="s">
        <v>745</v>
      </c>
      <c r="E1895" s="392">
        <v>45929520</v>
      </c>
      <c r="F1895" s="392">
        <v>4875000</v>
      </c>
      <c r="G1895" s="417">
        <v>50804520</v>
      </c>
      <c r="H1895" s="667"/>
      <c r="I1895" s="712"/>
      <c r="J1895" s="712"/>
      <c r="K1895" s="713" t="s">
        <v>595</v>
      </c>
      <c r="L1895" s="597" t="s">
        <v>3427</v>
      </c>
      <c r="M1895" s="981">
        <f t="shared" si="87"/>
        <v>45929520</v>
      </c>
      <c r="N1895" s="981">
        <f t="shared" si="88"/>
        <v>4875000</v>
      </c>
      <c r="O1895" s="981">
        <f t="shared" si="89"/>
        <v>50804520</v>
      </c>
      <c r="P1895" s="667"/>
      <c r="Q1895" s="667"/>
      <c r="R1895" s="667"/>
      <c r="S1895" s="667"/>
      <c r="T1895" s="667"/>
      <c r="U1895" s="667"/>
      <c r="V1895" s="667"/>
      <c r="W1895" s="667"/>
      <c r="X1895" s="667"/>
      <c r="Y1895" s="667"/>
      <c r="Z1895" s="667"/>
      <c r="AA1895" s="667"/>
      <c r="AB1895" s="667"/>
      <c r="AC1895" s="667"/>
      <c r="AD1895" s="667"/>
      <c r="AE1895" s="667"/>
      <c r="AF1895" s="667"/>
      <c r="AG1895" s="667"/>
      <c r="AH1895" s="667"/>
      <c r="AI1895" s="667"/>
      <c r="AJ1895" s="667"/>
    </row>
    <row r="1896" spans="1:162" s="668" customFormat="1" ht="24" customHeight="1">
      <c r="A1896" s="386"/>
      <c r="B1896" s="386"/>
      <c r="C1896" s="387" t="s">
        <v>603</v>
      </c>
      <c r="D1896" s="398" t="s">
        <v>1983</v>
      </c>
      <c r="E1896" s="381">
        <v>8812530</v>
      </c>
      <c r="F1896" s="381">
        <v>8272000</v>
      </c>
      <c r="G1896" s="417">
        <v>17084530</v>
      </c>
      <c r="H1896" s="667"/>
      <c r="I1896" s="708"/>
      <c r="J1896" s="708"/>
      <c r="K1896" s="709" t="s">
        <v>603</v>
      </c>
      <c r="L1896" s="595" t="s">
        <v>4558</v>
      </c>
      <c r="M1896" s="981">
        <f t="shared" si="87"/>
        <v>8812530</v>
      </c>
      <c r="N1896" s="981">
        <f t="shared" si="88"/>
        <v>8272000</v>
      </c>
      <c r="O1896" s="981">
        <f t="shared" si="89"/>
        <v>17084530</v>
      </c>
      <c r="P1896" s="667"/>
      <c r="Q1896" s="667"/>
      <c r="R1896" s="667"/>
      <c r="S1896" s="667"/>
      <c r="T1896" s="667"/>
      <c r="U1896" s="667"/>
      <c r="V1896" s="667"/>
      <c r="W1896" s="667"/>
      <c r="X1896" s="667"/>
      <c r="Y1896" s="667"/>
      <c r="Z1896" s="667"/>
      <c r="AA1896" s="667"/>
      <c r="AB1896" s="667"/>
      <c r="AC1896" s="667"/>
      <c r="AD1896" s="667"/>
      <c r="AE1896" s="667"/>
      <c r="AF1896" s="667"/>
      <c r="AG1896" s="667"/>
      <c r="AH1896" s="667"/>
      <c r="AI1896" s="667"/>
      <c r="AJ1896" s="667"/>
    </row>
    <row r="1897" spans="1:162" s="668" customFormat="1" ht="24" customHeight="1">
      <c r="A1897" s="386"/>
      <c r="B1897" s="386"/>
      <c r="C1897" s="387" t="s">
        <v>606</v>
      </c>
      <c r="D1897" s="398" t="s">
        <v>1984</v>
      </c>
      <c r="E1897" s="381">
        <v>12345650</v>
      </c>
      <c r="F1897" s="381">
        <v>9409000</v>
      </c>
      <c r="G1897" s="417">
        <v>21754650</v>
      </c>
      <c r="H1897" s="667"/>
      <c r="I1897" s="708"/>
      <c r="J1897" s="708"/>
      <c r="K1897" s="709" t="s">
        <v>606</v>
      </c>
      <c r="L1897" s="595" t="s">
        <v>4559</v>
      </c>
      <c r="M1897" s="981">
        <f t="shared" si="87"/>
        <v>12345650</v>
      </c>
      <c r="N1897" s="981">
        <f t="shared" si="88"/>
        <v>9409000</v>
      </c>
      <c r="O1897" s="981">
        <f t="shared" si="89"/>
        <v>21754650</v>
      </c>
      <c r="P1897" s="667"/>
      <c r="Q1897" s="667"/>
      <c r="R1897" s="667"/>
      <c r="S1897" s="667"/>
      <c r="T1897" s="667"/>
      <c r="U1897" s="667"/>
      <c r="V1897" s="667"/>
      <c r="W1897" s="667"/>
      <c r="X1897" s="667"/>
      <c r="Y1897" s="667"/>
      <c r="Z1897" s="667"/>
      <c r="AA1897" s="667"/>
      <c r="AB1897" s="667"/>
      <c r="AC1897" s="667"/>
      <c r="AD1897" s="667"/>
      <c r="AE1897" s="667"/>
      <c r="AF1897" s="667"/>
      <c r="AG1897" s="667"/>
      <c r="AH1897" s="667"/>
      <c r="AI1897" s="667"/>
      <c r="AJ1897" s="667"/>
    </row>
    <row r="1898" spans="1:162" s="678" customFormat="1" ht="24" customHeight="1" thickBot="1">
      <c r="A1898" s="394" t="s">
        <v>1985</v>
      </c>
      <c r="B1898" s="394"/>
      <c r="C1898" s="395"/>
      <c r="D1898" s="742" t="s">
        <v>1986</v>
      </c>
      <c r="E1898" s="393">
        <v>77670000</v>
      </c>
      <c r="F1898" s="393">
        <v>45380000</v>
      </c>
      <c r="G1898" s="439">
        <v>123050000</v>
      </c>
      <c r="H1898" s="667"/>
      <c r="I1898" s="710" t="s">
        <v>1985</v>
      </c>
      <c r="J1898" s="710"/>
      <c r="K1898" s="711"/>
      <c r="L1898" s="596" t="s">
        <v>4560</v>
      </c>
      <c r="M1898" s="980">
        <f t="shared" si="87"/>
        <v>77670000</v>
      </c>
      <c r="N1898" s="980">
        <f t="shared" si="88"/>
        <v>45380000</v>
      </c>
      <c r="O1898" s="980">
        <f t="shared" si="89"/>
        <v>123050000</v>
      </c>
      <c r="P1898" s="667"/>
      <c r="Q1898" s="667"/>
      <c r="R1898" s="667"/>
      <c r="S1898" s="667"/>
      <c r="T1898" s="667"/>
      <c r="U1898" s="667"/>
      <c r="V1898" s="667"/>
      <c r="W1898" s="667"/>
      <c r="X1898" s="667"/>
      <c r="Y1898" s="667"/>
      <c r="Z1898" s="667"/>
      <c r="AA1898" s="667"/>
      <c r="AB1898" s="667"/>
      <c r="AC1898" s="667"/>
      <c r="AD1898" s="667"/>
      <c r="AE1898" s="667"/>
      <c r="AF1898" s="667"/>
      <c r="AG1898" s="667"/>
      <c r="AH1898" s="667"/>
      <c r="AI1898" s="667"/>
      <c r="AJ1898" s="667"/>
      <c r="AK1898" s="668"/>
      <c r="AL1898" s="668"/>
      <c r="AM1898" s="668"/>
      <c r="AN1898" s="668"/>
      <c r="AO1898" s="668"/>
      <c r="AP1898" s="668"/>
      <c r="AQ1898" s="668"/>
      <c r="AR1898" s="668"/>
      <c r="AS1898" s="668"/>
      <c r="AT1898" s="668"/>
      <c r="AU1898" s="668"/>
      <c r="AV1898" s="668"/>
      <c r="AW1898" s="668"/>
      <c r="AX1898" s="668"/>
      <c r="AY1898" s="668"/>
      <c r="AZ1898" s="668"/>
      <c r="BA1898" s="668"/>
      <c r="BB1898" s="668"/>
      <c r="BC1898" s="668"/>
      <c r="BD1898" s="668"/>
      <c r="BE1898" s="668"/>
      <c r="BF1898" s="668"/>
      <c r="BG1898" s="668"/>
      <c r="BH1898" s="668"/>
      <c r="BI1898" s="668"/>
      <c r="BJ1898" s="668"/>
      <c r="BK1898" s="668"/>
      <c r="BL1898" s="668"/>
      <c r="BM1898" s="668"/>
      <c r="BN1898" s="668"/>
      <c r="BO1898" s="668"/>
      <c r="BP1898" s="668"/>
      <c r="BQ1898" s="668"/>
      <c r="BR1898" s="668"/>
      <c r="BS1898" s="668"/>
      <c r="BT1898" s="668"/>
      <c r="BU1898" s="668"/>
      <c r="BV1898" s="668"/>
      <c r="BW1898" s="668"/>
      <c r="BX1898" s="668"/>
      <c r="BY1898" s="668"/>
      <c r="BZ1898" s="668"/>
      <c r="CA1898" s="668"/>
      <c r="CB1898" s="668"/>
      <c r="CC1898" s="668"/>
      <c r="CD1898" s="668"/>
      <c r="CE1898" s="668"/>
      <c r="CF1898" s="668"/>
      <c r="CG1898" s="668"/>
      <c r="CH1898" s="668"/>
      <c r="CI1898" s="668"/>
      <c r="CJ1898" s="668"/>
      <c r="CK1898" s="668"/>
      <c r="CL1898" s="668"/>
      <c r="CM1898" s="668"/>
      <c r="CN1898" s="668"/>
      <c r="CO1898" s="668"/>
      <c r="CP1898" s="668"/>
      <c r="CQ1898" s="668"/>
      <c r="CR1898" s="668"/>
      <c r="CS1898" s="668"/>
      <c r="CT1898" s="668"/>
      <c r="CU1898" s="668"/>
      <c r="CV1898" s="668"/>
      <c r="CW1898" s="668"/>
      <c r="CX1898" s="668"/>
      <c r="CY1898" s="668"/>
      <c r="CZ1898" s="668"/>
      <c r="DA1898" s="668"/>
      <c r="DB1898" s="668"/>
      <c r="DC1898" s="668"/>
      <c r="DD1898" s="668"/>
      <c r="DE1898" s="668"/>
      <c r="DF1898" s="668"/>
      <c r="DG1898" s="668"/>
      <c r="DH1898" s="668"/>
      <c r="DI1898" s="668"/>
      <c r="DJ1898" s="668"/>
      <c r="DK1898" s="668"/>
      <c r="DL1898" s="668"/>
      <c r="DM1898" s="668"/>
      <c r="DN1898" s="668"/>
      <c r="DO1898" s="668"/>
      <c r="DP1898" s="668"/>
      <c r="DQ1898" s="668"/>
      <c r="DR1898" s="668"/>
      <c r="DS1898" s="668"/>
      <c r="DT1898" s="668"/>
      <c r="DU1898" s="668"/>
      <c r="DV1898" s="668"/>
      <c r="DW1898" s="668"/>
      <c r="DX1898" s="668"/>
      <c r="DY1898" s="668"/>
      <c r="DZ1898" s="668"/>
      <c r="EA1898" s="668"/>
      <c r="EB1898" s="668"/>
      <c r="EC1898" s="668"/>
      <c r="ED1898" s="668"/>
      <c r="EE1898" s="668"/>
      <c r="EF1898" s="668"/>
      <c r="EG1898" s="668"/>
      <c r="EH1898" s="668"/>
      <c r="EI1898" s="668"/>
      <c r="EJ1898" s="668"/>
      <c r="EK1898" s="668"/>
      <c r="EL1898" s="668"/>
      <c r="EM1898" s="668"/>
      <c r="EN1898" s="668"/>
      <c r="EO1898" s="668"/>
      <c r="EP1898" s="668"/>
      <c r="EQ1898" s="668"/>
      <c r="ER1898" s="668"/>
      <c r="ES1898" s="668"/>
      <c r="ET1898" s="668"/>
      <c r="EU1898" s="668"/>
      <c r="EV1898" s="668"/>
      <c r="EW1898" s="668"/>
      <c r="EX1898" s="668"/>
      <c r="EY1898" s="668"/>
      <c r="EZ1898" s="668"/>
      <c r="FA1898" s="668"/>
      <c r="FB1898" s="668"/>
      <c r="FC1898" s="668"/>
      <c r="FD1898" s="668"/>
      <c r="FE1898" s="668"/>
      <c r="FF1898" s="668"/>
    </row>
    <row r="1899" spans="1:162" s="668" customFormat="1" ht="24" customHeight="1" thickTop="1">
      <c r="A1899" s="396"/>
      <c r="B1899" s="396" t="s">
        <v>592</v>
      </c>
      <c r="C1899" s="397"/>
      <c r="D1899" s="400" t="s">
        <v>593</v>
      </c>
      <c r="E1899" s="392">
        <v>29891200</v>
      </c>
      <c r="F1899" s="392">
        <v>10700000</v>
      </c>
      <c r="G1899" s="417">
        <v>40591200</v>
      </c>
      <c r="H1899" s="667"/>
      <c r="I1899" s="712"/>
      <c r="J1899" s="712" t="s">
        <v>592</v>
      </c>
      <c r="K1899" s="713"/>
      <c r="L1899" s="597" t="s">
        <v>3339</v>
      </c>
      <c r="M1899" s="981">
        <f t="shared" si="87"/>
        <v>29891200</v>
      </c>
      <c r="N1899" s="981">
        <f t="shared" si="88"/>
        <v>10700000</v>
      </c>
      <c r="O1899" s="981">
        <f t="shared" si="89"/>
        <v>40591200</v>
      </c>
      <c r="P1899" s="667"/>
      <c r="Q1899" s="667"/>
      <c r="R1899" s="667"/>
      <c r="S1899" s="667"/>
      <c r="T1899" s="667"/>
      <c r="U1899" s="667"/>
      <c r="V1899" s="667"/>
      <c r="W1899" s="667"/>
      <c r="X1899" s="667"/>
      <c r="Y1899" s="667"/>
      <c r="Z1899" s="667"/>
      <c r="AA1899" s="667"/>
      <c r="AB1899" s="667"/>
      <c r="AC1899" s="667"/>
      <c r="AD1899" s="667"/>
      <c r="AE1899" s="667"/>
      <c r="AF1899" s="667"/>
      <c r="AG1899" s="667"/>
      <c r="AH1899" s="667"/>
      <c r="AI1899" s="667"/>
      <c r="AJ1899" s="667"/>
    </row>
    <row r="1900" spans="1:162" s="668" customFormat="1" ht="24" customHeight="1">
      <c r="A1900" s="386"/>
      <c r="B1900" s="386"/>
      <c r="C1900" s="387" t="s">
        <v>592</v>
      </c>
      <c r="D1900" s="398" t="s">
        <v>594</v>
      </c>
      <c r="E1900" s="381">
        <v>29891200</v>
      </c>
      <c r="F1900" s="381">
        <v>10700000</v>
      </c>
      <c r="G1900" s="417">
        <v>40591200</v>
      </c>
      <c r="H1900" s="667"/>
      <c r="I1900" s="708"/>
      <c r="J1900" s="708"/>
      <c r="K1900" s="709" t="s">
        <v>592</v>
      </c>
      <c r="L1900" s="595" t="s">
        <v>3327</v>
      </c>
      <c r="M1900" s="981">
        <f t="shared" si="87"/>
        <v>29891200</v>
      </c>
      <c r="N1900" s="981">
        <f t="shared" si="88"/>
        <v>10700000</v>
      </c>
      <c r="O1900" s="981">
        <f t="shared" si="89"/>
        <v>40591200</v>
      </c>
      <c r="P1900" s="667"/>
      <c r="Q1900" s="667"/>
      <c r="R1900" s="667"/>
      <c r="S1900" s="667"/>
      <c r="T1900" s="667"/>
      <c r="U1900" s="667"/>
      <c r="V1900" s="667"/>
      <c r="W1900" s="667"/>
      <c r="X1900" s="667"/>
      <c r="Y1900" s="667"/>
      <c r="Z1900" s="667"/>
      <c r="AA1900" s="667"/>
      <c r="AB1900" s="667"/>
      <c r="AC1900" s="667"/>
      <c r="AD1900" s="667"/>
      <c r="AE1900" s="667"/>
      <c r="AF1900" s="667"/>
      <c r="AG1900" s="667"/>
      <c r="AH1900" s="667"/>
      <c r="AI1900" s="667"/>
      <c r="AJ1900" s="667"/>
    </row>
    <row r="1901" spans="1:162" s="668" customFormat="1" ht="24" customHeight="1">
      <c r="A1901" s="386"/>
      <c r="B1901" s="386" t="s">
        <v>595</v>
      </c>
      <c r="C1901" s="387"/>
      <c r="D1901" s="398" t="s">
        <v>1987</v>
      </c>
      <c r="E1901" s="381">
        <v>24868790</v>
      </c>
      <c r="F1901" s="381">
        <v>16380000</v>
      </c>
      <c r="G1901" s="417">
        <v>41248790</v>
      </c>
      <c r="H1901" s="667"/>
      <c r="I1901" s="708"/>
      <c r="J1901" s="708" t="s">
        <v>595</v>
      </c>
      <c r="K1901" s="709"/>
      <c r="L1901" s="595" t="s">
        <v>4561</v>
      </c>
      <c r="M1901" s="981">
        <f t="shared" si="87"/>
        <v>24868790</v>
      </c>
      <c r="N1901" s="981">
        <f t="shared" si="88"/>
        <v>16380000</v>
      </c>
      <c r="O1901" s="981">
        <f t="shared" si="89"/>
        <v>41248790</v>
      </c>
      <c r="P1901" s="667"/>
      <c r="Q1901" s="667"/>
      <c r="R1901" s="667"/>
      <c r="S1901" s="667"/>
      <c r="T1901" s="667"/>
      <c r="U1901" s="667"/>
      <c r="V1901" s="667"/>
      <c r="W1901" s="667"/>
      <c r="X1901" s="667"/>
      <c r="Y1901" s="667"/>
      <c r="Z1901" s="667"/>
      <c r="AA1901" s="667"/>
      <c r="AB1901" s="667"/>
      <c r="AC1901" s="667"/>
      <c r="AD1901" s="667"/>
      <c r="AE1901" s="667"/>
      <c r="AF1901" s="667"/>
      <c r="AG1901" s="667"/>
      <c r="AH1901" s="667"/>
      <c r="AI1901" s="667"/>
      <c r="AJ1901" s="667"/>
    </row>
    <row r="1902" spans="1:162" s="668" customFormat="1" ht="24" customHeight="1">
      <c r="A1902" s="386"/>
      <c r="B1902" s="386"/>
      <c r="C1902" s="387" t="s">
        <v>592</v>
      </c>
      <c r="D1902" s="398" t="s">
        <v>1988</v>
      </c>
      <c r="E1902" s="381">
        <v>3553890</v>
      </c>
      <c r="F1902" s="381">
        <v>680000</v>
      </c>
      <c r="G1902" s="417">
        <v>4233890</v>
      </c>
      <c r="H1902" s="667"/>
      <c r="I1902" s="708"/>
      <c r="J1902" s="708"/>
      <c r="K1902" s="709" t="s">
        <v>592</v>
      </c>
      <c r="L1902" s="595" t="s">
        <v>4562</v>
      </c>
      <c r="M1902" s="981">
        <f t="shared" si="87"/>
        <v>3553890</v>
      </c>
      <c r="N1902" s="981">
        <f t="shared" si="88"/>
        <v>680000</v>
      </c>
      <c r="O1902" s="981">
        <f t="shared" si="89"/>
        <v>4233890</v>
      </c>
      <c r="P1902" s="667"/>
      <c r="Q1902" s="667"/>
      <c r="R1902" s="667"/>
      <c r="S1902" s="667"/>
      <c r="T1902" s="667"/>
      <c r="U1902" s="667"/>
      <c r="V1902" s="667"/>
      <c r="W1902" s="667"/>
      <c r="X1902" s="667"/>
      <c r="Y1902" s="667"/>
      <c r="Z1902" s="667"/>
      <c r="AA1902" s="667"/>
      <c r="AB1902" s="667"/>
      <c r="AC1902" s="667"/>
      <c r="AD1902" s="667"/>
      <c r="AE1902" s="667"/>
      <c r="AF1902" s="667"/>
      <c r="AG1902" s="667"/>
      <c r="AH1902" s="667"/>
      <c r="AI1902" s="667"/>
      <c r="AJ1902" s="667"/>
    </row>
    <row r="1903" spans="1:162" s="672" customFormat="1" ht="24" customHeight="1">
      <c r="A1903" s="386"/>
      <c r="B1903" s="386"/>
      <c r="C1903" s="387" t="s">
        <v>595</v>
      </c>
      <c r="D1903" s="447" t="s">
        <v>1989</v>
      </c>
      <c r="E1903" s="381">
        <v>20398250</v>
      </c>
      <c r="F1903" s="381">
        <v>15700000</v>
      </c>
      <c r="G1903" s="419">
        <v>36098250</v>
      </c>
      <c r="H1903" s="667"/>
      <c r="I1903" s="708"/>
      <c r="J1903" s="708"/>
      <c r="K1903" s="709" t="s">
        <v>595</v>
      </c>
      <c r="L1903" s="595" t="s">
        <v>4563</v>
      </c>
      <c r="M1903" s="981">
        <f t="shared" si="87"/>
        <v>20398250</v>
      </c>
      <c r="N1903" s="981">
        <f t="shared" si="88"/>
        <v>15700000</v>
      </c>
      <c r="O1903" s="981">
        <f t="shared" si="89"/>
        <v>36098250</v>
      </c>
      <c r="P1903" s="667"/>
      <c r="Q1903" s="667"/>
      <c r="R1903" s="667"/>
      <c r="S1903" s="667"/>
      <c r="T1903" s="667"/>
      <c r="U1903" s="667"/>
      <c r="V1903" s="667"/>
      <c r="W1903" s="667"/>
      <c r="X1903" s="667"/>
      <c r="Y1903" s="667"/>
      <c r="Z1903" s="667"/>
      <c r="AA1903" s="667"/>
      <c r="AB1903" s="667"/>
      <c r="AC1903" s="667"/>
      <c r="AD1903" s="667"/>
      <c r="AE1903" s="667"/>
      <c r="AF1903" s="667"/>
      <c r="AG1903" s="667"/>
      <c r="AH1903" s="667"/>
      <c r="AI1903" s="667"/>
      <c r="AJ1903" s="667"/>
      <c r="AK1903" s="668"/>
      <c r="AL1903" s="668"/>
      <c r="AM1903" s="668"/>
      <c r="AN1903" s="668"/>
      <c r="AO1903" s="668"/>
      <c r="AP1903" s="668"/>
      <c r="AQ1903" s="668"/>
      <c r="AR1903" s="668"/>
      <c r="AS1903" s="668"/>
      <c r="AT1903" s="668"/>
      <c r="AU1903" s="668"/>
      <c r="AV1903" s="668"/>
      <c r="AW1903" s="668"/>
      <c r="AX1903" s="668"/>
      <c r="AY1903" s="668"/>
      <c r="AZ1903" s="668"/>
      <c r="BA1903" s="668"/>
      <c r="BB1903" s="668"/>
      <c r="BC1903" s="668"/>
      <c r="BD1903" s="668"/>
      <c r="BE1903" s="668"/>
      <c r="BF1903" s="668"/>
      <c r="BG1903" s="668"/>
      <c r="BH1903" s="668"/>
      <c r="BI1903" s="668"/>
      <c r="BJ1903" s="668"/>
      <c r="BK1903" s="668"/>
      <c r="BL1903" s="668"/>
      <c r="BM1903" s="668"/>
      <c r="BN1903" s="668"/>
      <c r="BO1903" s="668"/>
      <c r="BP1903" s="668"/>
      <c r="BQ1903" s="668"/>
      <c r="BR1903" s="668"/>
      <c r="BS1903" s="668"/>
      <c r="BT1903" s="668"/>
      <c r="BU1903" s="668"/>
      <c r="BV1903" s="668"/>
      <c r="BW1903" s="668"/>
      <c r="BX1903" s="668"/>
      <c r="BY1903" s="668"/>
      <c r="BZ1903" s="668"/>
      <c r="CA1903" s="668"/>
      <c r="CB1903" s="668"/>
      <c r="CC1903" s="668"/>
      <c r="CD1903" s="668"/>
      <c r="CE1903" s="668"/>
      <c r="CF1903" s="668"/>
      <c r="CG1903" s="668"/>
      <c r="CH1903" s="668"/>
      <c r="CI1903" s="668"/>
      <c r="CJ1903" s="668"/>
      <c r="CK1903" s="668"/>
      <c r="CL1903" s="668"/>
      <c r="CM1903" s="668"/>
      <c r="CN1903" s="668"/>
      <c r="CO1903" s="668"/>
      <c r="CP1903" s="668"/>
      <c r="CQ1903" s="668"/>
      <c r="CR1903" s="668"/>
      <c r="CS1903" s="668"/>
      <c r="CT1903" s="668"/>
      <c r="CU1903" s="668"/>
      <c r="CV1903" s="668"/>
      <c r="CW1903" s="668"/>
      <c r="CX1903" s="668"/>
      <c r="CY1903" s="668"/>
      <c r="CZ1903" s="668"/>
      <c r="DA1903" s="668"/>
      <c r="DB1903" s="668"/>
      <c r="DC1903" s="668"/>
      <c r="DD1903" s="668"/>
      <c r="DE1903" s="668"/>
      <c r="DF1903" s="668"/>
      <c r="DG1903" s="668"/>
      <c r="DH1903" s="668"/>
      <c r="DI1903" s="668"/>
      <c r="DJ1903" s="668"/>
      <c r="DK1903" s="668"/>
      <c r="DL1903" s="668"/>
      <c r="DM1903" s="668"/>
      <c r="DN1903" s="668"/>
      <c r="DO1903" s="668"/>
      <c r="DP1903" s="668"/>
      <c r="DQ1903" s="668"/>
      <c r="DR1903" s="668"/>
      <c r="DS1903" s="668"/>
      <c r="DT1903" s="668"/>
      <c r="DU1903" s="668"/>
      <c r="DV1903" s="668"/>
      <c r="DW1903" s="668"/>
      <c r="DX1903" s="668"/>
      <c r="DY1903" s="668"/>
      <c r="DZ1903" s="668"/>
      <c r="EA1903" s="668"/>
      <c r="EB1903" s="668"/>
      <c r="EC1903" s="668"/>
      <c r="ED1903" s="668"/>
      <c r="EE1903" s="668"/>
      <c r="EF1903" s="668"/>
      <c r="EG1903" s="668"/>
      <c r="EH1903" s="668"/>
      <c r="EI1903" s="668"/>
      <c r="EJ1903" s="668"/>
      <c r="EK1903" s="668"/>
      <c r="EL1903" s="668"/>
      <c r="EM1903" s="668"/>
      <c r="EN1903" s="668"/>
      <c r="EO1903" s="668"/>
      <c r="EP1903" s="668"/>
      <c r="EQ1903" s="668"/>
      <c r="ER1903" s="668"/>
      <c r="ES1903" s="668"/>
      <c r="ET1903" s="668"/>
      <c r="EU1903" s="668"/>
      <c r="EV1903" s="668"/>
      <c r="EW1903" s="668"/>
      <c r="EX1903" s="668"/>
      <c r="EY1903" s="668"/>
      <c r="EZ1903" s="668"/>
      <c r="FA1903" s="668"/>
      <c r="FB1903" s="668"/>
      <c r="FC1903" s="668"/>
      <c r="FD1903" s="668"/>
      <c r="FE1903" s="668"/>
      <c r="FF1903" s="668"/>
    </row>
    <row r="1904" spans="1:162" s="684" customFormat="1" ht="24" customHeight="1">
      <c r="A1904" s="386"/>
      <c r="B1904" s="386"/>
      <c r="C1904" s="387" t="s">
        <v>599</v>
      </c>
      <c r="D1904" s="398" t="s">
        <v>1990</v>
      </c>
      <c r="E1904" s="381">
        <v>916650</v>
      </c>
      <c r="F1904" s="381">
        <v>0</v>
      </c>
      <c r="G1904" s="419">
        <v>916650</v>
      </c>
      <c r="H1904" s="667"/>
      <c r="I1904" s="708"/>
      <c r="J1904" s="708"/>
      <c r="K1904" s="709" t="s">
        <v>599</v>
      </c>
      <c r="L1904" s="595" t="s">
        <v>4564</v>
      </c>
      <c r="M1904" s="982">
        <f t="shared" si="87"/>
        <v>916650</v>
      </c>
      <c r="N1904" s="982">
        <f t="shared" si="88"/>
        <v>0</v>
      </c>
      <c r="O1904" s="982">
        <f t="shared" si="89"/>
        <v>916650</v>
      </c>
      <c r="P1904" s="667"/>
      <c r="Q1904" s="667"/>
      <c r="R1904" s="667"/>
      <c r="S1904" s="667"/>
      <c r="T1904" s="667"/>
      <c r="U1904" s="667"/>
      <c r="V1904" s="667"/>
      <c r="W1904" s="667"/>
      <c r="X1904" s="667"/>
      <c r="Y1904" s="667"/>
      <c r="Z1904" s="667"/>
      <c r="AA1904" s="667"/>
      <c r="AB1904" s="667"/>
      <c r="AC1904" s="667"/>
      <c r="AD1904" s="667"/>
      <c r="AE1904" s="667"/>
      <c r="AF1904" s="667"/>
      <c r="AG1904" s="667"/>
      <c r="AH1904" s="667"/>
      <c r="AI1904" s="667"/>
      <c r="AJ1904" s="667"/>
      <c r="AK1904" s="668"/>
      <c r="AL1904" s="668"/>
      <c r="AM1904" s="668"/>
      <c r="AN1904" s="668"/>
      <c r="AO1904" s="668"/>
      <c r="AP1904" s="668"/>
      <c r="AQ1904" s="668"/>
      <c r="AR1904" s="668"/>
      <c r="AS1904" s="668"/>
      <c r="AT1904" s="668"/>
      <c r="AU1904" s="668"/>
      <c r="AV1904" s="668"/>
      <c r="AW1904" s="668"/>
      <c r="AX1904" s="668"/>
      <c r="AY1904" s="668"/>
      <c r="AZ1904" s="668"/>
      <c r="BA1904" s="668"/>
      <c r="BB1904" s="668"/>
      <c r="BC1904" s="668"/>
      <c r="BD1904" s="668"/>
      <c r="BE1904" s="668"/>
      <c r="BF1904" s="668"/>
      <c r="BG1904" s="668"/>
      <c r="BH1904" s="668"/>
      <c r="BI1904" s="668"/>
      <c r="BJ1904" s="668"/>
      <c r="BK1904" s="668"/>
      <c r="BL1904" s="668"/>
      <c r="BM1904" s="668"/>
      <c r="BN1904" s="668"/>
      <c r="BO1904" s="668"/>
      <c r="BP1904" s="668"/>
      <c r="BQ1904" s="668"/>
      <c r="BR1904" s="668"/>
      <c r="BS1904" s="668"/>
      <c r="BT1904" s="668"/>
      <c r="BU1904" s="668"/>
      <c r="BV1904" s="668"/>
      <c r="BW1904" s="668"/>
      <c r="BX1904" s="668"/>
      <c r="BY1904" s="668"/>
      <c r="BZ1904" s="668"/>
      <c r="CA1904" s="668"/>
      <c r="CB1904" s="668"/>
      <c r="CC1904" s="668"/>
      <c r="CD1904" s="668"/>
      <c r="CE1904" s="668"/>
      <c r="CF1904" s="668"/>
      <c r="CG1904" s="668"/>
      <c r="CH1904" s="668"/>
      <c r="CI1904" s="668"/>
      <c r="CJ1904" s="668"/>
      <c r="CK1904" s="668"/>
      <c r="CL1904" s="668"/>
      <c r="CM1904" s="668"/>
      <c r="CN1904" s="668"/>
      <c r="CO1904" s="668"/>
      <c r="CP1904" s="668"/>
      <c r="CQ1904" s="668"/>
      <c r="CR1904" s="668"/>
      <c r="CS1904" s="668"/>
      <c r="CT1904" s="668"/>
      <c r="CU1904" s="668"/>
      <c r="CV1904" s="668"/>
      <c r="CW1904" s="668"/>
      <c r="CX1904" s="668"/>
      <c r="CY1904" s="668"/>
      <c r="CZ1904" s="668"/>
      <c r="DA1904" s="668"/>
      <c r="DB1904" s="668"/>
      <c r="DC1904" s="668"/>
      <c r="DD1904" s="668"/>
      <c r="DE1904" s="668"/>
      <c r="DF1904" s="668"/>
      <c r="DG1904" s="668"/>
      <c r="DH1904" s="668"/>
      <c r="DI1904" s="668"/>
      <c r="DJ1904" s="668"/>
      <c r="DK1904" s="668"/>
      <c r="DL1904" s="668"/>
      <c r="DM1904" s="668"/>
      <c r="DN1904" s="668"/>
      <c r="DO1904" s="668"/>
      <c r="DP1904" s="668"/>
      <c r="DQ1904" s="668"/>
      <c r="DR1904" s="668"/>
      <c r="DS1904" s="668"/>
      <c r="DT1904" s="668"/>
      <c r="DU1904" s="668"/>
      <c r="DV1904" s="668"/>
      <c r="DW1904" s="668"/>
      <c r="DX1904" s="668"/>
      <c r="DY1904" s="668"/>
      <c r="DZ1904" s="668"/>
      <c r="EA1904" s="668"/>
      <c r="EB1904" s="668"/>
      <c r="EC1904" s="668"/>
      <c r="ED1904" s="668"/>
      <c r="EE1904" s="668"/>
      <c r="EF1904" s="668"/>
      <c r="EG1904" s="668"/>
      <c r="EH1904" s="668"/>
      <c r="EI1904" s="668"/>
      <c r="EJ1904" s="668"/>
      <c r="EK1904" s="668"/>
      <c r="EL1904" s="668"/>
      <c r="EM1904" s="668"/>
      <c r="EN1904" s="668"/>
      <c r="EO1904" s="668"/>
      <c r="EP1904" s="668"/>
      <c r="EQ1904" s="668"/>
      <c r="ER1904" s="668"/>
      <c r="ES1904" s="668"/>
      <c r="ET1904" s="668"/>
      <c r="EU1904" s="668"/>
      <c r="EV1904" s="668"/>
      <c r="EW1904" s="668"/>
      <c r="EX1904" s="668"/>
      <c r="EY1904" s="668"/>
      <c r="EZ1904" s="668"/>
      <c r="FA1904" s="668"/>
      <c r="FB1904" s="668"/>
      <c r="FC1904" s="668"/>
      <c r="FD1904" s="668"/>
      <c r="FE1904" s="668"/>
      <c r="FF1904" s="668"/>
    </row>
    <row r="1905" spans="1:162" s="668" customFormat="1" ht="24" customHeight="1">
      <c r="A1905" s="396"/>
      <c r="B1905" s="396" t="s">
        <v>599</v>
      </c>
      <c r="C1905" s="397"/>
      <c r="D1905" s="400" t="s">
        <v>1991</v>
      </c>
      <c r="E1905" s="392">
        <v>14542160</v>
      </c>
      <c r="F1905" s="392">
        <v>12000000</v>
      </c>
      <c r="G1905" s="417">
        <v>26542160</v>
      </c>
      <c r="H1905" s="667"/>
      <c r="I1905" s="712"/>
      <c r="J1905" s="712" t="s">
        <v>599</v>
      </c>
      <c r="K1905" s="713"/>
      <c r="L1905" s="597" t="s">
        <v>4565</v>
      </c>
      <c r="M1905" s="981">
        <f t="shared" si="87"/>
        <v>14542160</v>
      </c>
      <c r="N1905" s="981">
        <f t="shared" si="88"/>
        <v>12000000</v>
      </c>
      <c r="O1905" s="981">
        <f t="shared" si="89"/>
        <v>26542160</v>
      </c>
      <c r="P1905" s="667"/>
      <c r="Q1905" s="667"/>
      <c r="R1905" s="667"/>
      <c r="S1905" s="667"/>
      <c r="T1905" s="667"/>
      <c r="U1905" s="667"/>
      <c r="V1905" s="667"/>
      <c r="W1905" s="667"/>
      <c r="X1905" s="667"/>
      <c r="Y1905" s="667"/>
      <c r="Z1905" s="667"/>
      <c r="AA1905" s="667"/>
      <c r="AB1905" s="667"/>
      <c r="AC1905" s="667"/>
      <c r="AD1905" s="667"/>
      <c r="AE1905" s="667"/>
      <c r="AF1905" s="667"/>
      <c r="AG1905" s="667"/>
      <c r="AH1905" s="667"/>
      <c r="AI1905" s="667"/>
      <c r="AJ1905" s="667"/>
    </row>
    <row r="1906" spans="1:162" s="668" customFormat="1" ht="24" customHeight="1">
      <c r="A1906" s="386"/>
      <c r="B1906" s="386"/>
      <c r="C1906" s="387" t="s">
        <v>592</v>
      </c>
      <c r="D1906" s="398" t="s">
        <v>1992</v>
      </c>
      <c r="E1906" s="381">
        <v>14542160</v>
      </c>
      <c r="F1906" s="381">
        <v>12000000</v>
      </c>
      <c r="G1906" s="417">
        <v>26542160</v>
      </c>
      <c r="H1906" s="667"/>
      <c r="I1906" s="708"/>
      <c r="J1906" s="708"/>
      <c r="K1906" s="709" t="s">
        <v>592</v>
      </c>
      <c r="L1906" s="595" t="s">
        <v>4566</v>
      </c>
      <c r="M1906" s="981">
        <f t="shared" si="87"/>
        <v>14542160</v>
      </c>
      <c r="N1906" s="981">
        <f t="shared" si="88"/>
        <v>12000000</v>
      </c>
      <c r="O1906" s="981">
        <f t="shared" si="89"/>
        <v>26542160</v>
      </c>
      <c r="P1906" s="667"/>
      <c r="Q1906" s="667"/>
      <c r="R1906" s="667"/>
      <c r="S1906" s="667"/>
      <c r="T1906" s="667"/>
      <c r="U1906" s="667"/>
      <c r="V1906" s="667"/>
      <c r="W1906" s="667"/>
      <c r="X1906" s="667"/>
      <c r="Y1906" s="667"/>
      <c r="Z1906" s="667"/>
      <c r="AA1906" s="667"/>
      <c r="AB1906" s="667"/>
      <c r="AC1906" s="667"/>
      <c r="AD1906" s="667"/>
      <c r="AE1906" s="667"/>
      <c r="AF1906" s="667"/>
      <c r="AG1906" s="667"/>
      <c r="AH1906" s="667"/>
      <c r="AI1906" s="667"/>
      <c r="AJ1906" s="667"/>
    </row>
    <row r="1907" spans="1:162" s="668" customFormat="1" ht="24" customHeight="1">
      <c r="A1907" s="386"/>
      <c r="B1907" s="386" t="s">
        <v>603</v>
      </c>
      <c r="C1907" s="387"/>
      <c r="D1907" s="398" t="s">
        <v>1993</v>
      </c>
      <c r="E1907" s="381">
        <v>8367850</v>
      </c>
      <c r="F1907" s="381">
        <v>6300000</v>
      </c>
      <c r="G1907" s="417">
        <v>14667850</v>
      </c>
      <c r="H1907" s="667"/>
      <c r="I1907" s="708"/>
      <c r="J1907" s="708" t="s">
        <v>603</v>
      </c>
      <c r="K1907" s="709"/>
      <c r="L1907" s="595" t="s">
        <v>4567</v>
      </c>
      <c r="M1907" s="981">
        <f t="shared" si="87"/>
        <v>8367850</v>
      </c>
      <c r="N1907" s="981">
        <f t="shared" si="88"/>
        <v>6300000</v>
      </c>
      <c r="O1907" s="981">
        <f t="shared" si="89"/>
        <v>14667850</v>
      </c>
      <c r="P1907" s="667"/>
      <c r="Q1907" s="667"/>
      <c r="R1907" s="667"/>
      <c r="S1907" s="667"/>
      <c r="T1907" s="667"/>
      <c r="U1907" s="667"/>
      <c r="V1907" s="667"/>
      <c r="W1907" s="667"/>
      <c r="X1907" s="667"/>
      <c r="Y1907" s="667"/>
      <c r="Z1907" s="667"/>
      <c r="AA1907" s="667"/>
      <c r="AB1907" s="667"/>
      <c r="AC1907" s="667"/>
      <c r="AD1907" s="667"/>
      <c r="AE1907" s="667"/>
      <c r="AF1907" s="667"/>
      <c r="AG1907" s="667"/>
      <c r="AH1907" s="667"/>
      <c r="AI1907" s="667"/>
      <c r="AJ1907" s="667"/>
    </row>
    <row r="1908" spans="1:162" s="668" customFormat="1" ht="24" customHeight="1">
      <c r="A1908" s="386"/>
      <c r="B1908" s="386"/>
      <c r="C1908" s="387" t="s">
        <v>592</v>
      </c>
      <c r="D1908" s="398" t="s">
        <v>1352</v>
      </c>
      <c r="E1908" s="381">
        <v>8367850</v>
      </c>
      <c r="F1908" s="381">
        <v>6300000</v>
      </c>
      <c r="G1908" s="417">
        <v>14667850</v>
      </c>
      <c r="H1908" s="667"/>
      <c r="I1908" s="708"/>
      <c r="J1908" s="708"/>
      <c r="K1908" s="709" t="s">
        <v>592</v>
      </c>
      <c r="L1908" s="595" t="s">
        <v>4568</v>
      </c>
      <c r="M1908" s="981">
        <f t="shared" si="87"/>
        <v>8367850</v>
      </c>
      <c r="N1908" s="981">
        <f t="shared" si="88"/>
        <v>6300000</v>
      </c>
      <c r="O1908" s="981">
        <f t="shared" si="89"/>
        <v>14667850</v>
      </c>
      <c r="P1908" s="667"/>
      <c r="Q1908" s="667"/>
      <c r="R1908" s="667"/>
      <c r="S1908" s="667"/>
      <c r="T1908" s="667"/>
      <c r="U1908" s="667"/>
      <c r="V1908" s="667"/>
      <c r="W1908" s="667"/>
      <c r="X1908" s="667"/>
      <c r="Y1908" s="667"/>
      <c r="Z1908" s="667"/>
      <c r="AA1908" s="667"/>
      <c r="AB1908" s="667"/>
      <c r="AC1908" s="667"/>
      <c r="AD1908" s="667"/>
      <c r="AE1908" s="667"/>
      <c r="AF1908" s="667"/>
      <c r="AG1908" s="667"/>
      <c r="AH1908" s="667"/>
      <c r="AI1908" s="667"/>
      <c r="AJ1908" s="667"/>
    </row>
    <row r="1909" spans="1:162" s="678" customFormat="1" ht="24" customHeight="1" thickBot="1">
      <c r="A1909" s="394" t="s">
        <v>1994</v>
      </c>
      <c r="B1909" s="394"/>
      <c r="C1909" s="395"/>
      <c r="D1909" s="399" t="s">
        <v>1995</v>
      </c>
      <c r="E1909" s="393">
        <v>179979000</v>
      </c>
      <c r="F1909" s="393">
        <v>0</v>
      </c>
      <c r="G1909" s="439">
        <v>179979000</v>
      </c>
      <c r="H1909" s="667"/>
      <c r="I1909" s="710" t="s">
        <v>1994</v>
      </c>
      <c r="J1909" s="710"/>
      <c r="K1909" s="711"/>
      <c r="L1909" s="596" t="s">
        <v>4569</v>
      </c>
      <c r="M1909" s="980">
        <f t="shared" si="87"/>
        <v>179979000</v>
      </c>
      <c r="N1909" s="980">
        <f t="shared" si="88"/>
        <v>0</v>
      </c>
      <c r="O1909" s="980">
        <f t="shared" si="89"/>
        <v>179979000</v>
      </c>
      <c r="P1909" s="667"/>
      <c r="Q1909" s="667"/>
      <c r="R1909" s="667"/>
      <c r="S1909" s="667"/>
      <c r="T1909" s="667"/>
      <c r="U1909" s="667"/>
      <c r="V1909" s="667"/>
      <c r="W1909" s="667"/>
      <c r="X1909" s="667"/>
      <c r="Y1909" s="667"/>
      <c r="Z1909" s="667"/>
      <c r="AA1909" s="667"/>
      <c r="AB1909" s="667"/>
      <c r="AC1909" s="667"/>
      <c r="AD1909" s="667"/>
      <c r="AE1909" s="667"/>
      <c r="AF1909" s="667"/>
      <c r="AG1909" s="667"/>
      <c r="AH1909" s="667"/>
      <c r="AI1909" s="667"/>
      <c r="AJ1909" s="667"/>
      <c r="AK1909" s="668"/>
      <c r="AL1909" s="668"/>
      <c r="AM1909" s="668"/>
      <c r="AN1909" s="668"/>
      <c r="AO1909" s="668"/>
      <c r="AP1909" s="668"/>
      <c r="AQ1909" s="668"/>
      <c r="AR1909" s="668"/>
      <c r="AS1909" s="668"/>
      <c r="AT1909" s="668"/>
      <c r="AU1909" s="668"/>
      <c r="AV1909" s="668"/>
      <c r="AW1909" s="668"/>
      <c r="AX1909" s="668"/>
      <c r="AY1909" s="668"/>
      <c r="AZ1909" s="668"/>
      <c r="BA1909" s="668"/>
      <c r="BB1909" s="668"/>
      <c r="BC1909" s="668"/>
      <c r="BD1909" s="668"/>
      <c r="BE1909" s="668"/>
      <c r="BF1909" s="668"/>
      <c r="BG1909" s="668"/>
      <c r="BH1909" s="668"/>
      <c r="BI1909" s="668"/>
      <c r="BJ1909" s="668"/>
      <c r="BK1909" s="668"/>
      <c r="BL1909" s="668"/>
      <c r="BM1909" s="668"/>
      <c r="BN1909" s="668"/>
      <c r="BO1909" s="668"/>
      <c r="BP1909" s="668"/>
      <c r="BQ1909" s="668"/>
      <c r="BR1909" s="668"/>
      <c r="BS1909" s="668"/>
      <c r="BT1909" s="668"/>
      <c r="BU1909" s="668"/>
      <c r="BV1909" s="668"/>
      <c r="BW1909" s="668"/>
      <c r="BX1909" s="668"/>
      <c r="BY1909" s="668"/>
      <c r="BZ1909" s="668"/>
      <c r="CA1909" s="668"/>
      <c r="CB1909" s="668"/>
      <c r="CC1909" s="668"/>
      <c r="CD1909" s="668"/>
      <c r="CE1909" s="668"/>
      <c r="CF1909" s="668"/>
      <c r="CG1909" s="668"/>
      <c r="CH1909" s="668"/>
      <c r="CI1909" s="668"/>
      <c r="CJ1909" s="668"/>
      <c r="CK1909" s="668"/>
      <c r="CL1909" s="668"/>
      <c r="CM1909" s="668"/>
      <c r="CN1909" s="668"/>
      <c r="CO1909" s="668"/>
      <c r="CP1909" s="668"/>
      <c r="CQ1909" s="668"/>
      <c r="CR1909" s="668"/>
      <c r="CS1909" s="668"/>
      <c r="CT1909" s="668"/>
      <c r="CU1909" s="668"/>
      <c r="CV1909" s="668"/>
      <c r="CW1909" s="668"/>
      <c r="CX1909" s="668"/>
      <c r="CY1909" s="668"/>
      <c r="CZ1909" s="668"/>
      <c r="DA1909" s="668"/>
      <c r="DB1909" s="668"/>
      <c r="DC1909" s="668"/>
      <c r="DD1909" s="668"/>
      <c r="DE1909" s="668"/>
      <c r="DF1909" s="668"/>
      <c r="DG1909" s="668"/>
      <c r="DH1909" s="668"/>
      <c r="DI1909" s="668"/>
      <c r="DJ1909" s="668"/>
      <c r="DK1909" s="668"/>
      <c r="DL1909" s="668"/>
      <c r="DM1909" s="668"/>
      <c r="DN1909" s="668"/>
      <c r="DO1909" s="668"/>
      <c r="DP1909" s="668"/>
      <c r="DQ1909" s="668"/>
      <c r="DR1909" s="668"/>
      <c r="DS1909" s="668"/>
      <c r="DT1909" s="668"/>
      <c r="DU1909" s="668"/>
      <c r="DV1909" s="668"/>
      <c r="DW1909" s="668"/>
      <c r="DX1909" s="668"/>
      <c r="DY1909" s="668"/>
      <c r="DZ1909" s="668"/>
      <c r="EA1909" s="668"/>
      <c r="EB1909" s="668"/>
      <c r="EC1909" s="668"/>
      <c r="ED1909" s="668"/>
      <c r="EE1909" s="668"/>
      <c r="EF1909" s="668"/>
      <c r="EG1909" s="668"/>
      <c r="EH1909" s="668"/>
      <c r="EI1909" s="668"/>
      <c r="EJ1909" s="668"/>
      <c r="EK1909" s="668"/>
      <c r="EL1909" s="668"/>
      <c r="EM1909" s="668"/>
      <c r="EN1909" s="668"/>
      <c r="EO1909" s="668"/>
      <c r="EP1909" s="668"/>
      <c r="EQ1909" s="668"/>
      <c r="ER1909" s="668"/>
      <c r="ES1909" s="668"/>
      <c r="ET1909" s="668"/>
      <c r="EU1909" s="668"/>
      <c r="EV1909" s="668"/>
      <c r="EW1909" s="668"/>
      <c r="EX1909" s="668"/>
      <c r="EY1909" s="668"/>
      <c r="EZ1909" s="668"/>
      <c r="FA1909" s="668"/>
      <c r="FB1909" s="668"/>
      <c r="FC1909" s="668"/>
      <c r="FD1909" s="668"/>
      <c r="FE1909" s="668"/>
      <c r="FF1909" s="668"/>
    </row>
    <row r="1910" spans="1:162" s="668" customFormat="1" ht="24" customHeight="1" thickTop="1">
      <c r="A1910" s="396"/>
      <c r="B1910" s="396" t="s">
        <v>592</v>
      </c>
      <c r="C1910" s="397"/>
      <c r="D1910" s="400" t="s">
        <v>593</v>
      </c>
      <c r="E1910" s="392">
        <v>74377000</v>
      </c>
      <c r="F1910" s="392">
        <v>0</v>
      </c>
      <c r="G1910" s="417">
        <v>74377000</v>
      </c>
      <c r="H1910" s="667"/>
      <c r="I1910" s="712"/>
      <c r="J1910" s="712" t="s">
        <v>592</v>
      </c>
      <c r="K1910" s="713"/>
      <c r="L1910" s="597" t="s">
        <v>3339</v>
      </c>
      <c r="M1910" s="981">
        <f t="shared" si="87"/>
        <v>74377000</v>
      </c>
      <c r="N1910" s="981">
        <f t="shared" si="88"/>
        <v>0</v>
      </c>
      <c r="O1910" s="981">
        <f t="shared" si="89"/>
        <v>74377000</v>
      </c>
      <c r="P1910" s="667"/>
      <c r="Q1910" s="667"/>
      <c r="R1910" s="667"/>
      <c r="S1910" s="667"/>
      <c r="T1910" s="667"/>
      <c r="U1910" s="667"/>
      <c r="V1910" s="667"/>
      <c r="W1910" s="667"/>
      <c r="X1910" s="667"/>
      <c r="Y1910" s="667"/>
      <c r="Z1910" s="667"/>
      <c r="AA1910" s="667"/>
      <c r="AB1910" s="667"/>
      <c r="AC1910" s="667"/>
      <c r="AD1910" s="667"/>
      <c r="AE1910" s="667"/>
      <c r="AF1910" s="667"/>
      <c r="AG1910" s="667"/>
      <c r="AH1910" s="667"/>
      <c r="AI1910" s="667"/>
      <c r="AJ1910" s="667"/>
    </row>
    <row r="1911" spans="1:162" s="668" customFormat="1" ht="24" customHeight="1">
      <c r="A1911" s="386"/>
      <c r="B1911" s="386"/>
      <c r="C1911" s="387" t="s">
        <v>592</v>
      </c>
      <c r="D1911" s="398" t="s">
        <v>594</v>
      </c>
      <c r="E1911" s="381">
        <v>74377000</v>
      </c>
      <c r="F1911" s="381">
        <v>0</v>
      </c>
      <c r="G1911" s="417">
        <v>74377000</v>
      </c>
      <c r="H1911" s="667"/>
      <c r="I1911" s="708"/>
      <c r="J1911" s="708"/>
      <c r="K1911" s="709" t="s">
        <v>592</v>
      </c>
      <c r="L1911" s="595" t="s">
        <v>3327</v>
      </c>
      <c r="M1911" s="981">
        <f t="shared" si="87"/>
        <v>74377000</v>
      </c>
      <c r="N1911" s="981">
        <f t="shared" si="88"/>
        <v>0</v>
      </c>
      <c r="O1911" s="981">
        <f t="shared" si="89"/>
        <v>74377000</v>
      </c>
      <c r="P1911" s="667"/>
      <c r="Q1911" s="667"/>
      <c r="R1911" s="667"/>
      <c r="S1911" s="667"/>
      <c r="T1911" s="667"/>
      <c r="U1911" s="667"/>
      <c r="V1911" s="667"/>
      <c r="W1911" s="667"/>
      <c r="X1911" s="667"/>
      <c r="Y1911" s="667"/>
      <c r="Z1911" s="667"/>
      <c r="AA1911" s="667"/>
      <c r="AB1911" s="667"/>
      <c r="AC1911" s="667"/>
      <c r="AD1911" s="667"/>
      <c r="AE1911" s="667"/>
      <c r="AF1911" s="667"/>
      <c r="AG1911" s="667"/>
      <c r="AH1911" s="667"/>
      <c r="AI1911" s="667"/>
      <c r="AJ1911" s="667"/>
    </row>
    <row r="1912" spans="1:162" s="668" customFormat="1" ht="24" customHeight="1">
      <c r="A1912" s="386"/>
      <c r="B1912" s="386" t="s">
        <v>595</v>
      </c>
      <c r="C1912" s="387"/>
      <c r="D1912" s="398" t="s">
        <v>1996</v>
      </c>
      <c r="E1912" s="381">
        <v>59669000</v>
      </c>
      <c r="F1912" s="381">
        <v>0</v>
      </c>
      <c r="G1912" s="417">
        <v>59669000</v>
      </c>
      <c r="H1912" s="667"/>
      <c r="I1912" s="708"/>
      <c r="J1912" s="708" t="s">
        <v>595</v>
      </c>
      <c r="K1912" s="709"/>
      <c r="L1912" s="595" t="s">
        <v>4570</v>
      </c>
      <c r="M1912" s="981">
        <f t="shared" si="87"/>
        <v>59669000</v>
      </c>
      <c r="N1912" s="981">
        <f t="shared" si="88"/>
        <v>0</v>
      </c>
      <c r="O1912" s="981">
        <f t="shared" si="89"/>
        <v>59669000</v>
      </c>
      <c r="P1912" s="667"/>
      <c r="Q1912" s="667"/>
      <c r="R1912" s="667"/>
      <c r="S1912" s="667"/>
      <c r="T1912" s="667"/>
      <c r="U1912" s="667"/>
      <c r="V1912" s="667"/>
      <c r="W1912" s="667"/>
      <c r="X1912" s="667"/>
      <c r="Y1912" s="667"/>
      <c r="Z1912" s="667"/>
      <c r="AA1912" s="667"/>
      <c r="AB1912" s="667"/>
      <c r="AC1912" s="667"/>
      <c r="AD1912" s="667"/>
      <c r="AE1912" s="667"/>
      <c r="AF1912" s="667"/>
      <c r="AG1912" s="667"/>
      <c r="AH1912" s="667"/>
      <c r="AI1912" s="667"/>
      <c r="AJ1912" s="667"/>
    </row>
    <row r="1913" spans="1:162" s="668" customFormat="1" ht="24" customHeight="1">
      <c r="A1913" s="386"/>
      <c r="B1913" s="386"/>
      <c r="C1913" s="387" t="s">
        <v>592</v>
      </c>
      <c r="D1913" s="398" t="s">
        <v>1997</v>
      </c>
      <c r="E1913" s="381">
        <v>25014000</v>
      </c>
      <c r="F1913" s="381">
        <v>0</v>
      </c>
      <c r="G1913" s="417">
        <v>25014000</v>
      </c>
      <c r="H1913" s="667"/>
      <c r="I1913" s="708"/>
      <c r="J1913" s="708"/>
      <c r="K1913" s="709" t="s">
        <v>592</v>
      </c>
      <c r="L1913" s="595" t="s">
        <v>4571</v>
      </c>
      <c r="M1913" s="981">
        <f t="shared" si="87"/>
        <v>25014000</v>
      </c>
      <c r="N1913" s="981">
        <f t="shared" si="88"/>
        <v>0</v>
      </c>
      <c r="O1913" s="981">
        <f t="shared" si="89"/>
        <v>25014000</v>
      </c>
      <c r="P1913" s="667"/>
      <c r="Q1913" s="667"/>
      <c r="R1913" s="667"/>
      <c r="S1913" s="667"/>
      <c r="T1913" s="667"/>
      <c r="U1913" s="667"/>
      <c r="V1913" s="667"/>
      <c r="W1913" s="667"/>
      <c r="X1913" s="667"/>
      <c r="Y1913" s="667"/>
      <c r="Z1913" s="667"/>
      <c r="AA1913" s="667"/>
      <c r="AB1913" s="667"/>
      <c r="AC1913" s="667"/>
      <c r="AD1913" s="667"/>
      <c r="AE1913" s="667"/>
      <c r="AF1913" s="667"/>
      <c r="AG1913" s="667"/>
      <c r="AH1913" s="667"/>
      <c r="AI1913" s="667"/>
      <c r="AJ1913" s="667"/>
    </row>
    <row r="1914" spans="1:162" s="668" customFormat="1" ht="24" customHeight="1">
      <c r="A1914" s="386"/>
      <c r="B1914" s="386"/>
      <c r="C1914" s="387" t="s">
        <v>595</v>
      </c>
      <c r="D1914" s="398" t="s">
        <v>1998</v>
      </c>
      <c r="E1914" s="381">
        <v>33288000</v>
      </c>
      <c r="F1914" s="381">
        <v>0</v>
      </c>
      <c r="G1914" s="417">
        <v>33288000</v>
      </c>
      <c r="H1914" s="667"/>
      <c r="I1914" s="708"/>
      <c r="J1914" s="708"/>
      <c r="K1914" s="709" t="s">
        <v>595</v>
      </c>
      <c r="L1914" s="595" t="s">
        <v>4572</v>
      </c>
      <c r="M1914" s="981">
        <f t="shared" si="87"/>
        <v>33288000</v>
      </c>
      <c r="N1914" s="981">
        <f t="shared" si="88"/>
        <v>0</v>
      </c>
      <c r="O1914" s="981">
        <f t="shared" si="89"/>
        <v>33288000</v>
      </c>
      <c r="P1914" s="667"/>
      <c r="Q1914" s="667"/>
      <c r="R1914" s="667"/>
      <c r="S1914" s="667"/>
      <c r="T1914" s="667"/>
      <c r="U1914" s="667"/>
      <c r="V1914" s="667"/>
      <c r="W1914" s="667"/>
      <c r="X1914" s="667"/>
      <c r="Y1914" s="667"/>
      <c r="Z1914" s="667"/>
      <c r="AA1914" s="667"/>
      <c r="AB1914" s="667"/>
      <c r="AC1914" s="667"/>
      <c r="AD1914" s="667"/>
      <c r="AE1914" s="667"/>
      <c r="AF1914" s="667"/>
      <c r="AG1914" s="667"/>
      <c r="AH1914" s="667"/>
      <c r="AI1914" s="667"/>
      <c r="AJ1914" s="667"/>
    </row>
    <row r="1915" spans="1:162" s="668" customFormat="1" ht="24" customHeight="1">
      <c r="A1915" s="386"/>
      <c r="B1915" s="386"/>
      <c r="C1915" s="387" t="s">
        <v>599</v>
      </c>
      <c r="D1915" s="398" t="s">
        <v>1999</v>
      </c>
      <c r="E1915" s="381">
        <v>1367000</v>
      </c>
      <c r="F1915" s="381">
        <v>0</v>
      </c>
      <c r="G1915" s="417">
        <v>1367000</v>
      </c>
      <c r="H1915" s="667"/>
      <c r="I1915" s="708"/>
      <c r="J1915" s="708"/>
      <c r="K1915" s="709" t="s">
        <v>599</v>
      </c>
      <c r="L1915" s="595" t="s">
        <v>4573</v>
      </c>
      <c r="M1915" s="981">
        <f t="shared" si="87"/>
        <v>1367000</v>
      </c>
      <c r="N1915" s="981">
        <f t="shared" si="88"/>
        <v>0</v>
      </c>
      <c r="O1915" s="981">
        <f t="shared" si="89"/>
        <v>1367000</v>
      </c>
      <c r="P1915" s="667"/>
      <c r="Q1915" s="667"/>
      <c r="R1915" s="667"/>
      <c r="S1915" s="667"/>
      <c r="T1915" s="667"/>
      <c r="U1915" s="667"/>
      <c r="V1915" s="667"/>
      <c r="W1915" s="667"/>
      <c r="X1915" s="667"/>
      <c r="Y1915" s="667"/>
      <c r="Z1915" s="667"/>
      <c r="AA1915" s="667"/>
      <c r="AB1915" s="667"/>
      <c r="AC1915" s="667"/>
      <c r="AD1915" s="667"/>
      <c r="AE1915" s="667"/>
      <c r="AF1915" s="667"/>
      <c r="AG1915" s="667"/>
      <c r="AH1915" s="667"/>
      <c r="AI1915" s="667"/>
      <c r="AJ1915" s="667"/>
    </row>
    <row r="1916" spans="1:162" s="668" customFormat="1" ht="24" customHeight="1">
      <c r="A1916" s="386"/>
      <c r="B1916" s="386" t="s">
        <v>599</v>
      </c>
      <c r="C1916" s="387"/>
      <c r="D1916" s="398" t="s">
        <v>2000</v>
      </c>
      <c r="E1916" s="381">
        <v>45933000</v>
      </c>
      <c r="F1916" s="381">
        <v>0</v>
      </c>
      <c r="G1916" s="417">
        <v>45933000</v>
      </c>
      <c r="H1916" s="667"/>
      <c r="I1916" s="708"/>
      <c r="J1916" s="708" t="s">
        <v>599</v>
      </c>
      <c r="K1916" s="709"/>
      <c r="L1916" s="595" t="s">
        <v>4574</v>
      </c>
      <c r="M1916" s="981">
        <f t="shared" si="87"/>
        <v>45933000</v>
      </c>
      <c r="N1916" s="981">
        <f t="shared" si="88"/>
        <v>0</v>
      </c>
      <c r="O1916" s="981">
        <f t="shared" si="89"/>
        <v>45933000</v>
      </c>
      <c r="P1916" s="667"/>
      <c r="Q1916" s="667"/>
      <c r="R1916" s="667"/>
      <c r="S1916" s="667"/>
      <c r="T1916" s="667"/>
      <c r="U1916" s="667"/>
      <c r="V1916" s="667"/>
      <c r="W1916" s="667"/>
      <c r="X1916" s="667"/>
      <c r="Y1916" s="667"/>
      <c r="Z1916" s="667"/>
      <c r="AA1916" s="667"/>
      <c r="AB1916" s="667"/>
      <c r="AC1916" s="667"/>
      <c r="AD1916" s="667"/>
      <c r="AE1916" s="667"/>
      <c r="AF1916" s="667"/>
      <c r="AG1916" s="667"/>
      <c r="AH1916" s="667"/>
      <c r="AI1916" s="667"/>
      <c r="AJ1916" s="667"/>
    </row>
    <row r="1917" spans="1:162" s="668" customFormat="1" ht="24" customHeight="1">
      <c r="A1917" s="386"/>
      <c r="B1917" s="386"/>
      <c r="C1917" s="387" t="s">
        <v>592</v>
      </c>
      <c r="D1917" s="447" t="s">
        <v>2001</v>
      </c>
      <c r="E1917" s="381">
        <v>44354000</v>
      </c>
      <c r="F1917" s="381">
        <v>0</v>
      </c>
      <c r="G1917" s="417">
        <v>44354000</v>
      </c>
      <c r="H1917" s="667"/>
      <c r="I1917" s="708"/>
      <c r="J1917" s="708"/>
      <c r="K1917" s="709" t="s">
        <v>592</v>
      </c>
      <c r="L1917" s="595" t="s">
        <v>4575</v>
      </c>
      <c r="M1917" s="981">
        <f t="shared" si="87"/>
        <v>44354000</v>
      </c>
      <c r="N1917" s="981">
        <f t="shared" si="88"/>
        <v>0</v>
      </c>
      <c r="O1917" s="981">
        <f t="shared" si="89"/>
        <v>44354000</v>
      </c>
      <c r="P1917" s="667"/>
      <c r="Q1917" s="667"/>
      <c r="R1917" s="667"/>
      <c r="S1917" s="667"/>
      <c r="T1917" s="667"/>
      <c r="U1917" s="667"/>
      <c r="V1917" s="667"/>
      <c r="W1917" s="667"/>
      <c r="X1917" s="667"/>
      <c r="Y1917" s="667"/>
      <c r="Z1917" s="667"/>
      <c r="AA1917" s="667"/>
      <c r="AB1917" s="667"/>
      <c r="AC1917" s="667"/>
      <c r="AD1917" s="667"/>
      <c r="AE1917" s="667"/>
      <c r="AF1917" s="667"/>
      <c r="AG1917" s="667"/>
      <c r="AH1917" s="667"/>
      <c r="AI1917" s="667"/>
      <c r="AJ1917" s="667"/>
    </row>
    <row r="1918" spans="1:162" s="672" customFormat="1" ht="24" customHeight="1">
      <c r="A1918" s="386"/>
      <c r="B1918" s="386"/>
      <c r="C1918" s="387" t="s">
        <v>595</v>
      </c>
      <c r="D1918" s="398" t="s">
        <v>2002</v>
      </c>
      <c r="E1918" s="381">
        <v>1579000</v>
      </c>
      <c r="F1918" s="381">
        <v>0</v>
      </c>
      <c r="G1918" s="419">
        <v>1579000</v>
      </c>
      <c r="H1918" s="667"/>
      <c r="I1918" s="708"/>
      <c r="J1918" s="708"/>
      <c r="K1918" s="709" t="s">
        <v>595</v>
      </c>
      <c r="L1918" s="595" t="s">
        <v>4576</v>
      </c>
      <c r="M1918" s="981">
        <f t="shared" si="87"/>
        <v>1579000</v>
      </c>
      <c r="N1918" s="981">
        <f t="shared" si="88"/>
        <v>0</v>
      </c>
      <c r="O1918" s="981">
        <f t="shared" si="89"/>
        <v>1579000</v>
      </c>
      <c r="P1918" s="667"/>
      <c r="Q1918" s="667"/>
      <c r="R1918" s="667"/>
      <c r="S1918" s="667"/>
      <c r="T1918" s="667"/>
      <c r="U1918" s="667"/>
      <c r="V1918" s="667"/>
      <c r="W1918" s="667"/>
      <c r="X1918" s="667"/>
      <c r="Y1918" s="667"/>
      <c r="Z1918" s="667"/>
      <c r="AA1918" s="667"/>
      <c r="AB1918" s="667"/>
      <c r="AC1918" s="667"/>
      <c r="AD1918" s="667"/>
      <c r="AE1918" s="667"/>
      <c r="AF1918" s="667"/>
      <c r="AG1918" s="667"/>
      <c r="AH1918" s="667"/>
      <c r="AI1918" s="667"/>
      <c r="AJ1918" s="667"/>
      <c r="AK1918" s="668"/>
      <c r="AL1918" s="668"/>
      <c r="AM1918" s="668"/>
      <c r="AN1918" s="668"/>
      <c r="AO1918" s="668"/>
      <c r="AP1918" s="668"/>
      <c r="AQ1918" s="668"/>
      <c r="AR1918" s="668"/>
      <c r="AS1918" s="668"/>
      <c r="AT1918" s="668"/>
      <c r="AU1918" s="668"/>
      <c r="AV1918" s="668"/>
      <c r="AW1918" s="668"/>
      <c r="AX1918" s="668"/>
      <c r="AY1918" s="668"/>
      <c r="AZ1918" s="668"/>
      <c r="BA1918" s="668"/>
      <c r="BB1918" s="668"/>
      <c r="BC1918" s="668"/>
      <c r="BD1918" s="668"/>
      <c r="BE1918" s="668"/>
      <c r="BF1918" s="668"/>
      <c r="BG1918" s="668"/>
      <c r="BH1918" s="668"/>
      <c r="BI1918" s="668"/>
      <c r="BJ1918" s="668"/>
      <c r="BK1918" s="668"/>
      <c r="BL1918" s="668"/>
      <c r="BM1918" s="668"/>
      <c r="BN1918" s="668"/>
      <c r="BO1918" s="668"/>
      <c r="BP1918" s="668"/>
      <c r="BQ1918" s="668"/>
      <c r="BR1918" s="668"/>
      <c r="BS1918" s="668"/>
      <c r="BT1918" s="668"/>
      <c r="BU1918" s="668"/>
      <c r="BV1918" s="668"/>
      <c r="BW1918" s="668"/>
      <c r="BX1918" s="668"/>
      <c r="BY1918" s="668"/>
      <c r="BZ1918" s="668"/>
      <c r="CA1918" s="668"/>
      <c r="CB1918" s="668"/>
      <c r="CC1918" s="668"/>
      <c r="CD1918" s="668"/>
      <c r="CE1918" s="668"/>
      <c r="CF1918" s="668"/>
      <c r="CG1918" s="668"/>
      <c r="CH1918" s="668"/>
      <c r="CI1918" s="668"/>
      <c r="CJ1918" s="668"/>
      <c r="CK1918" s="668"/>
      <c r="CL1918" s="668"/>
      <c r="CM1918" s="668"/>
      <c r="CN1918" s="668"/>
      <c r="CO1918" s="668"/>
      <c r="CP1918" s="668"/>
      <c r="CQ1918" s="668"/>
      <c r="CR1918" s="668"/>
      <c r="CS1918" s="668"/>
      <c r="CT1918" s="668"/>
      <c r="CU1918" s="668"/>
      <c r="CV1918" s="668"/>
      <c r="CW1918" s="668"/>
      <c r="CX1918" s="668"/>
      <c r="CY1918" s="668"/>
      <c r="CZ1918" s="668"/>
      <c r="DA1918" s="668"/>
      <c r="DB1918" s="668"/>
      <c r="DC1918" s="668"/>
      <c r="DD1918" s="668"/>
      <c r="DE1918" s="668"/>
      <c r="DF1918" s="668"/>
      <c r="DG1918" s="668"/>
      <c r="DH1918" s="668"/>
      <c r="DI1918" s="668"/>
      <c r="DJ1918" s="668"/>
      <c r="DK1918" s="668"/>
      <c r="DL1918" s="668"/>
      <c r="DM1918" s="668"/>
      <c r="DN1918" s="668"/>
      <c r="DO1918" s="668"/>
      <c r="DP1918" s="668"/>
      <c r="DQ1918" s="668"/>
      <c r="DR1918" s="668"/>
      <c r="DS1918" s="668"/>
      <c r="DT1918" s="668"/>
      <c r="DU1918" s="668"/>
      <c r="DV1918" s="668"/>
      <c r="DW1918" s="668"/>
      <c r="DX1918" s="668"/>
      <c r="DY1918" s="668"/>
      <c r="DZ1918" s="668"/>
      <c r="EA1918" s="668"/>
      <c r="EB1918" s="668"/>
      <c r="EC1918" s="668"/>
      <c r="ED1918" s="668"/>
      <c r="EE1918" s="668"/>
      <c r="EF1918" s="668"/>
      <c r="EG1918" s="668"/>
      <c r="EH1918" s="668"/>
      <c r="EI1918" s="668"/>
      <c r="EJ1918" s="668"/>
      <c r="EK1918" s="668"/>
      <c r="EL1918" s="668"/>
      <c r="EM1918" s="668"/>
      <c r="EN1918" s="668"/>
      <c r="EO1918" s="668"/>
      <c r="EP1918" s="668"/>
      <c r="EQ1918" s="668"/>
      <c r="ER1918" s="668"/>
      <c r="ES1918" s="668"/>
      <c r="ET1918" s="668"/>
      <c r="EU1918" s="668"/>
      <c r="EV1918" s="668"/>
      <c r="EW1918" s="668"/>
      <c r="EX1918" s="668"/>
      <c r="EY1918" s="668"/>
      <c r="EZ1918" s="668"/>
      <c r="FA1918" s="668"/>
      <c r="FB1918" s="668"/>
      <c r="FC1918" s="668"/>
      <c r="FD1918" s="668"/>
      <c r="FE1918" s="668"/>
      <c r="FF1918" s="668"/>
    </row>
    <row r="1919" spans="1:162" s="678" customFormat="1" ht="24" customHeight="1" thickBot="1">
      <c r="A1919" s="610" t="s">
        <v>2003</v>
      </c>
      <c r="B1919" s="610"/>
      <c r="C1919" s="611"/>
      <c r="D1919" s="612" t="s">
        <v>2004</v>
      </c>
      <c r="E1919" s="613">
        <v>21831000</v>
      </c>
      <c r="F1919" s="613">
        <v>0</v>
      </c>
      <c r="G1919" s="439">
        <v>21831000</v>
      </c>
      <c r="H1919" s="667"/>
      <c r="I1919" s="716" t="s">
        <v>2003</v>
      </c>
      <c r="J1919" s="716"/>
      <c r="K1919" s="717"/>
      <c r="L1919" s="614" t="s">
        <v>4577</v>
      </c>
      <c r="M1919" s="980">
        <f t="shared" si="87"/>
        <v>21831000</v>
      </c>
      <c r="N1919" s="980">
        <f t="shared" si="88"/>
        <v>0</v>
      </c>
      <c r="O1919" s="980">
        <f t="shared" si="89"/>
        <v>21831000</v>
      </c>
      <c r="P1919" s="667"/>
      <c r="Q1919" s="667"/>
      <c r="R1919" s="667"/>
      <c r="S1919" s="667"/>
      <c r="T1919" s="667"/>
      <c r="U1919" s="667"/>
      <c r="V1919" s="667"/>
      <c r="W1919" s="667"/>
      <c r="X1919" s="667"/>
      <c r="Y1919" s="667"/>
      <c r="Z1919" s="667"/>
      <c r="AA1919" s="667"/>
      <c r="AB1919" s="667"/>
      <c r="AC1919" s="667"/>
      <c r="AD1919" s="667"/>
      <c r="AE1919" s="667"/>
      <c r="AF1919" s="667"/>
      <c r="AG1919" s="667"/>
      <c r="AH1919" s="667"/>
      <c r="AI1919" s="667"/>
      <c r="AJ1919" s="667"/>
      <c r="AK1919" s="668"/>
      <c r="AL1919" s="668"/>
      <c r="AM1919" s="668"/>
      <c r="AN1919" s="668"/>
      <c r="AO1919" s="668"/>
      <c r="AP1919" s="668"/>
      <c r="AQ1919" s="668"/>
      <c r="AR1919" s="668"/>
      <c r="AS1919" s="668"/>
      <c r="AT1919" s="668"/>
      <c r="AU1919" s="668"/>
      <c r="AV1919" s="668"/>
      <c r="AW1919" s="668"/>
      <c r="AX1919" s="668"/>
      <c r="AY1919" s="668"/>
      <c r="AZ1919" s="668"/>
      <c r="BA1919" s="668"/>
      <c r="BB1919" s="668"/>
      <c r="BC1919" s="668"/>
      <c r="BD1919" s="668"/>
      <c r="BE1919" s="668"/>
      <c r="BF1919" s="668"/>
      <c r="BG1919" s="668"/>
      <c r="BH1919" s="668"/>
      <c r="BI1919" s="668"/>
      <c r="BJ1919" s="668"/>
      <c r="BK1919" s="668"/>
      <c r="BL1919" s="668"/>
      <c r="BM1919" s="668"/>
      <c r="BN1919" s="668"/>
      <c r="BO1919" s="668"/>
      <c r="BP1919" s="668"/>
      <c r="BQ1919" s="668"/>
      <c r="BR1919" s="668"/>
      <c r="BS1919" s="668"/>
      <c r="BT1919" s="668"/>
      <c r="BU1919" s="668"/>
      <c r="BV1919" s="668"/>
      <c r="BW1919" s="668"/>
      <c r="BX1919" s="668"/>
      <c r="BY1919" s="668"/>
      <c r="BZ1919" s="668"/>
      <c r="CA1919" s="668"/>
      <c r="CB1919" s="668"/>
      <c r="CC1919" s="668"/>
      <c r="CD1919" s="668"/>
      <c r="CE1919" s="668"/>
      <c r="CF1919" s="668"/>
      <c r="CG1919" s="668"/>
      <c r="CH1919" s="668"/>
      <c r="CI1919" s="668"/>
      <c r="CJ1919" s="668"/>
      <c r="CK1919" s="668"/>
      <c r="CL1919" s="668"/>
      <c r="CM1919" s="668"/>
      <c r="CN1919" s="668"/>
      <c r="CO1919" s="668"/>
      <c r="CP1919" s="668"/>
      <c r="CQ1919" s="668"/>
      <c r="CR1919" s="668"/>
      <c r="CS1919" s="668"/>
      <c r="CT1919" s="668"/>
      <c r="CU1919" s="668"/>
      <c r="CV1919" s="668"/>
      <c r="CW1919" s="668"/>
      <c r="CX1919" s="668"/>
      <c r="CY1919" s="668"/>
      <c r="CZ1919" s="668"/>
      <c r="DA1919" s="668"/>
      <c r="DB1919" s="668"/>
      <c r="DC1919" s="668"/>
      <c r="DD1919" s="668"/>
      <c r="DE1919" s="668"/>
      <c r="DF1919" s="668"/>
      <c r="DG1919" s="668"/>
      <c r="DH1919" s="668"/>
      <c r="DI1919" s="668"/>
      <c r="DJ1919" s="668"/>
      <c r="DK1919" s="668"/>
      <c r="DL1919" s="668"/>
      <c r="DM1919" s="668"/>
      <c r="DN1919" s="668"/>
      <c r="DO1919" s="668"/>
      <c r="DP1919" s="668"/>
      <c r="DQ1919" s="668"/>
      <c r="DR1919" s="668"/>
      <c r="DS1919" s="668"/>
      <c r="DT1919" s="668"/>
      <c r="DU1919" s="668"/>
      <c r="DV1919" s="668"/>
      <c r="DW1919" s="668"/>
      <c r="DX1919" s="668"/>
      <c r="DY1919" s="668"/>
      <c r="DZ1919" s="668"/>
      <c r="EA1919" s="668"/>
      <c r="EB1919" s="668"/>
      <c r="EC1919" s="668"/>
      <c r="ED1919" s="668"/>
      <c r="EE1919" s="668"/>
      <c r="EF1919" s="668"/>
      <c r="EG1919" s="668"/>
      <c r="EH1919" s="668"/>
      <c r="EI1919" s="668"/>
      <c r="EJ1919" s="668"/>
      <c r="EK1919" s="668"/>
      <c r="EL1919" s="668"/>
      <c r="EM1919" s="668"/>
      <c r="EN1919" s="668"/>
      <c r="EO1919" s="668"/>
      <c r="EP1919" s="668"/>
      <c r="EQ1919" s="668"/>
      <c r="ER1919" s="668"/>
      <c r="ES1919" s="668"/>
      <c r="ET1919" s="668"/>
      <c r="EU1919" s="668"/>
      <c r="EV1919" s="668"/>
      <c r="EW1919" s="668"/>
      <c r="EX1919" s="668"/>
      <c r="EY1919" s="668"/>
      <c r="EZ1919" s="668"/>
      <c r="FA1919" s="668"/>
      <c r="FB1919" s="668"/>
      <c r="FC1919" s="668"/>
      <c r="FD1919" s="668"/>
      <c r="FE1919" s="668"/>
      <c r="FF1919" s="668"/>
    </row>
    <row r="1920" spans="1:162" s="668" customFormat="1" ht="24" customHeight="1" thickTop="1">
      <c r="A1920" s="396"/>
      <c r="B1920" s="396" t="s">
        <v>592</v>
      </c>
      <c r="C1920" s="397"/>
      <c r="D1920" s="400" t="s">
        <v>593</v>
      </c>
      <c r="E1920" s="392">
        <v>17160000</v>
      </c>
      <c r="F1920" s="392">
        <v>0</v>
      </c>
      <c r="G1920" s="417">
        <v>17160000</v>
      </c>
      <c r="H1920" s="667"/>
      <c r="I1920" s="712"/>
      <c r="J1920" s="712" t="s">
        <v>592</v>
      </c>
      <c r="K1920" s="713"/>
      <c r="L1920" s="597" t="s">
        <v>3339</v>
      </c>
      <c r="M1920" s="981">
        <f t="shared" si="87"/>
        <v>17160000</v>
      </c>
      <c r="N1920" s="981">
        <f t="shared" si="88"/>
        <v>0</v>
      </c>
      <c r="O1920" s="981">
        <f t="shared" si="89"/>
        <v>17160000</v>
      </c>
      <c r="P1920" s="667"/>
      <c r="Q1920" s="667"/>
      <c r="R1920" s="667"/>
      <c r="S1920" s="667"/>
      <c r="T1920" s="667"/>
      <c r="U1920" s="667"/>
      <c r="V1920" s="667"/>
      <c r="W1920" s="667"/>
      <c r="X1920" s="667"/>
      <c r="Y1920" s="667"/>
      <c r="Z1920" s="667"/>
      <c r="AA1920" s="667"/>
      <c r="AB1920" s="667"/>
      <c r="AC1920" s="667"/>
      <c r="AD1920" s="667"/>
      <c r="AE1920" s="667"/>
      <c r="AF1920" s="667"/>
      <c r="AG1920" s="667"/>
      <c r="AH1920" s="667"/>
      <c r="AI1920" s="667"/>
      <c r="AJ1920" s="667"/>
    </row>
    <row r="1921" spans="1:162" s="668" customFormat="1" ht="24" customHeight="1">
      <c r="A1921" s="386"/>
      <c r="B1921" s="386"/>
      <c r="C1921" s="387" t="s">
        <v>592</v>
      </c>
      <c r="D1921" s="398" t="s">
        <v>594</v>
      </c>
      <c r="E1921" s="381">
        <v>17160000</v>
      </c>
      <c r="F1921" s="381">
        <v>0</v>
      </c>
      <c r="G1921" s="417">
        <v>17160000</v>
      </c>
      <c r="H1921" s="667"/>
      <c r="I1921" s="708"/>
      <c r="J1921" s="708"/>
      <c r="K1921" s="709" t="s">
        <v>592</v>
      </c>
      <c r="L1921" s="595" t="s">
        <v>3935</v>
      </c>
      <c r="M1921" s="981">
        <f t="shared" si="87"/>
        <v>17160000</v>
      </c>
      <c r="N1921" s="981">
        <f t="shared" si="88"/>
        <v>0</v>
      </c>
      <c r="O1921" s="981">
        <f t="shared" si="89"/>
        <v>17160000</v>
      </c>
      <c r="P1921" s="667"/>
      <c r="Q1921" s="667"/>
      <c r="R1921" s="667"/>
      <c r="S1921" s="667"/>
      <c r="T1921" s="667"/>
      <c r="U1921" s="667"/>
      <c r="V1921" s="667"/>
      <c r="W1921" s="667"/>
      <c r="X1921" s="667"/>
      <c r="Y1921" s="667"/>
      <c r="Z1921" s="667"/>
      <c r="AA1921" s="667"/>
      <c r="AB1921" s="667"/>
      <c r="AC1921" s="667"/>
      <c r="AD1921" s="667"/>
      <c r="AE1921" s="667"/>
      <c r="AF1921" s="667"/>
      <c r="AG1921" s="667"/>
      <c r="AH1921" s="667"/>
      <c r="AI1921" s="667"/>
      <c r="AJ1921" s="667"/>
    </row>
    <row r="1922" spans="1:162" s="668" customFormat="1" ht="24" customHeight="1">
      <c r="A1922" s="386"/>
      <c r="B1922" s="386" t="s">
        <v>595</v>
      </c>
      <c r="C1922" s="387"/>
      <c r="D1922" s="398" t="s">
        <v>2005</v>
      </c>
      <c r="E1922" s="381">
        <v>4671000</v>
      </c>
      <c r="F1922" s="381">
        <v>0</v>
      </c>
      <c r="G1922" s="417">
        <v>4671000</v>
      </c>
      <c r="H1922" s="667"/>
      <c r="I1922" s="708"/>
      <c r="J1922" s="708" t="s">
        <v>595</v>
      </c>
      <c r="K1922" s="709"/>
      <c r="L1922" s="595" t="s">
        <v>4578</v>
      </c>
      <c r="M1922" s="981">
        <f t="shared" si="87"/>
        <v>4671000</v>
      </c>
      <c r="N1922" s="981">
        <f t="shared" si="88"/>
        <v>0</v>
      </c>
      <c r="O1922" s="981">
        <f t="shared" si="89"/>
        <v>4671000</v>
      </c>
      <c r="P1922" s="667"/>
      <c r="Q1922" s="667"/>
      <c r="R1922" s="667"/>
      <c r="S1922" s="667"/>
      <c r="T1922" s="667"/>
      <c r="U1922" s="667"/>
      <c r="V1922" s="667"/>
      <c r="W1922" s="667"/>
      <c r="X1922" s="667"/>
      <c r="Y1922" s="667"/>
      <c r="Z1922" s="667"/>
      <c r="AA1922" s="667"/>
      <c r="AB1922" s="667"/>
      <c r="AC1922" s="667"/>
      <c r="AD1922" s="667"/>
      <c r="AE1922" s="667"/>
      <c r="AF1922" s="667"/>
      <c r="AG1922" s="667"/>
      <c r="AH1922" s="667"/>
      <c r="AI1922" s="667"/>
      <c r="AJ1922" s="667"/>
    </row>
    <row r="1923" spans="1:162" s="668" customFormat="1" ht="24" customHeight="1">
      <c r="A1923" s="386"/>
      <c r="B1923" s="386"/>
      <c r="C1923" s="387" t="s">
        <v>592</v>
      </c>
      <c r="D1923" s="398" t="s">
        <v>2006</v>
      </c>
      <c r="E1923" s="381">
        <v>4314000</v>
      </c>
      <c r="F1923" s="381">
        <v>0</v>
      </c>
      <c r="G1923" s="417">
        <v>4314000</v>
      </c>
      <c r="H1923" s="667"/>
      <c r="I1923" s="708"/>
      <c r="J1923" s="708"/>
      <c r="K1923" s="709" t="s">
        <v>592</v>
      </c>
      <c r="L1923" s="595" t="s">
        <v>4579</v>
      </c>
      <c r="M1923" s="981">
        <f t="shared" si="87"/>
        <v>4314000</v>
      </c>
      <c r="N1923" s="981">
        <f t="shared" si="88"/>
        <v>0</v>
      </c>
      <c r="O1923" s="981">
        <f t="shared" si="89"/>
        <v>4314000</v>
      </c>
      <c r="P1923" s="667"/>
      <c r="Q1923" s="667"/>
      <c r="R1923" s="667"/>
      <c r="S1923" s="667"/>
      <c r="T1923" s="667"/>
      <c r="U1923" s="667"/>
      <c r="V1923" s="667"/>
      <c r="W1923" s="667"/>
      <c r="X1923" s="667"/>
      <c r="Y1923" s="667"/>
      <c r="Z1923" s="667"/>
      <c r="AA1923" s="667"/>
      <c r="AB1923" s="667"/>
      <c r="AC1923" s="667"/>
      <c r="AD1923" s="667"/>
      <c r="AE1923" s="667"/>
      <c r="AF1923" s="667"/>
      <c r="AG1923" s="667"/>
      <c r="AH1923" s="667"/>
      <c r="AI1923" s="667"/>
      <c r="AJ1923" s="667"/>
    </row>
    <row r="1924" spans="1:162" s="668" customFormat="1" ht="24" customHeight="1">
      <c r="A1924" s="386"/>
      <c r="B1924" s="386"/>
      <c r="C1924" s="387" t="s">
        <v>595</v>
      </c>
      <c r="D1924" s="398" t="s">
        <v>2007</v>
      </c>
      <c r="E1924" s="381">
        <v>357000</v>
      </c>
      <c r="F1924" s="381">
        <v>0</v>
      </c>
      <c r="G1924" s="417">
        <v>357000</v>
      </c>
      <c r="H1924" s="667"/>
      <c r="I1924" s="708"/>
      <c r="J1924" s="708"/>
      <c r="K1924" s="709" t="s">
        <v>595</v>
      </c>
      <c r="L1924" s="595" t="s">
        <v>4580</v>
      </c>
      <c r="M1924" s="981">
        <f t="shared" si="87"/>
        <v>357000</v>
      </c>
      <c r="N1924" s="981">
        <f t="shared" si="88"/>
        <v>0</v>
      </c>
      <c r="O1924" s="981">
        <f t="shared" si="89"/>
        <v>357000</v>
      </c>
      <c r="P1924" s="667"/>
      <c r="Q1924" s="667"/>
      <c r="R1924" s="667"/>
      <c r="S1924" s="667"/>
      <c r="T1924" s="667"/>
      <c r="U1924" s="667"/>
      <c r="V1924" s="667"/>
      <c r="W1924" s="667"/>
      <c r="X1924" s="667"/>
      <c r="Y1924" s="667"/>
      <c r="Z1924" s="667"/>
      <c r="AA1924" s="667"/>
      <c r="AB1924" s="667"/>
      <c r="AC1924" s="667"/>
      <c r="AD1924" s="667"/>
      <c r="AE1924" s="667"/>
      <c r="AF1924" s="667"/>
      <c r="AG1924" s="667"/>
      <c r="AH1924" s="667"/>
      <c r="AI1924" s="667"/>
      <c r="AJ1924" s="667"/>
    </row>
    <row r="1925" spans="1:162" s="678" customFormat="1" ht="24" customHeight="1" thickBot="1">
      <c r="A1925" s="394" t="s">
        <v>2008</v>
      </c>
      <c r="B1925" s="394"/>
      <c r="C1925" s="395"/>
      <c r="D1925" s="399" t="s">
        <v>3320</v>
      </c>
      <c r="E1925" s="393">
        <v>615300000</v>
      </c>
      <c r="F1925" s="393">
        <v>50000000</v>
      </c>
      <c r="G1925" s="439">
        <v>665300000</v>
      </c>
      <c r="H1925" s="667"/>
      <c r="I1925" s="710" t="s">
        <v>2008</v>
      </c>
      <c r="J1925" s="710"/>
      <c r="K1925" s="711"/>
      <c r="L1925" s="596" t="s">
        <v>4581</v>
      </c>
      <c r="M1925" s="980">
        <f t="shared" ref="M1925:M1990" si="90">E1925</f>
        <v>615300000</v>
      </c>
      <c r="N1925" s="980">
        <f t="shared" ref="N1925:N1990" si="91">F1925</f>
        <v>50000000</v>
      </c>
      <c r="O1925" s="980">
        <f t="shared" ref="O1925:O1990" si="92">G1925</f>
        <v>665300000</v>
      </c>
      <c r="P1925" s="667"/>
      <c r="Q1925" s="667"/>
      <c r="R1925" s="667"/>
      <c r="S1925" s="667"/>
      <c r="T1925" s="667"/>
      <c r="U1925" s="667"/>
      <c r="V1925" s="667"/>
      <c r="W1925" s="667"/>
      <c r="X1925" s="667"/>
      <c r="Y1925" s="667"/>
      <c r="Z1925" s="667"/>
      <c r="AA1925" s="667"/>
      <c r="AB1925" s="667"/>
      <c r="AC1925" s="667"/>
      <c r="AD1925" s="667"/>
      <c r="AE1925" s="667"/>
      <c r="AF1925" s="667"/>
      <c r="AG1925" s="667"/>
      <c r="AH1925" s="667"/>
      <c r="AI1925" s="667"/>
      <c r="AJ1925" s="667"/>
      <c r="AK1925" s="668"/>
      <c r="AL1925" s="668"/>
      <c r="AM1925" s="668"/>
      <c r="AN1925" s="668"/>
      <c r="AO1925" s="668"/>
      <c r="AP1925" s="668"/>
      <c r="AQ1925" s="668"/>
      <c r="AR1925" s="668"/>
      <c r="AS1925" s="668"/>
      <c r="AT1925" s="668"/>
      <c r="AU1925" s="668"/>
      <c r="AV1925" s="668"/>
      <c r="AW1925" s="668"/>
      <c r="AX1925" s="668"/>
      <c r="AY1925" s="668"/>
      <c r="AZ1925" s="668"/>
      <c r="BA1925" s="668"/>
      <c r="BB1925" s="668"/>
      <c r="BC1925" s="668"/>
      <c r="BD1925" s="668"/>
      <c r="BE1925" s="668"/>
      <c r="BF1925" s="668"/>
      <c r="BG1925" s="668"/>
      <c r="BH1925" s="668"/>
      <c r="BI1925" s="668"/>
      <c r="BJ1925" s="668"/>
      <c r="BK1925" s="668"/>
      <c r="BL1925" s="668"/>
      <c r="BM1925" s="668"/>
      <c r="BN1925" s="668"/>
      <c r="BO1925" s="668"/>
      <c r="BP1925" s="668"/>
      <c r="BQ1925" s="668"/>
      <c r="BR1925" s="668"/>
      <c r="BS1925" s="668"/>
      <c r="BT1925" s="668"/>
      <c r="BU1925" s="668"/>
      <c r="BV1925" s="668"/>
      <c r="BW1925" s="668"/>
      <c r="BX1925" s="668"/>
      <c r="BY1925" s="668"/>
      <c r="BZ1925" s="668"/>
      <c r="CA1925" s="668"/>
      <c r="CB1925" s="668"/>
      <c r="CC1925" s="668"/>
      <c r="CD1925" s="668"/>
      <c r="CE1925" s="668"/>
      <c r="CF1925" s="668"/>
      <c r="CG1925" s="668"/>
      <c r="CH1925" s="668"/>
      <c r="CI1925" s="668"/>
      <c r="CJ1925" s="668"/>
      <c r="CK1925" s="668"/>
      <c r="CL1925" s="668"/>
      <c r="CM1925" s="668"/>
      <c r="CN1925" s="668"/>
      <c r="CO1925" s="668"/>
      <c r="CP1925" s="668"/>
      <c r="CQ1925" s="668"/>
      <c r="CR1925" s="668"/>
      <c r="CS1925" s="668"/>
      <c r="CT1925" s="668"/>
      <c r="CU1925" s="668"/>
      <c r="CV1925" s="668"/>
      <c r="CW1925" s="668"/>
      <c r="CX1925" s="668"/>
      <c r="CY1925" s="668"/>
      <c r="CZ1925" s="668"/>
      <c r="DA1925" s="668"/>
      <c r="DB1925" s="668"/>
      <c r="DC1925" s="668"/>
      <c r="DD1925" s="668"/>
      <c r="DE1925" s="668"/>
      <c r="DF1925" s="668"/>
      <c r="DG1925" s="668"/>
      <c r="DH1925" s="668"/>
      <c r="DI1925" s="668"/>
      <c r="DJ1925" s="668"/>
      <c r="DK1925" s="668"/>
      <c r="DL1925" s="668"/>
      <c r="DM1925" s="668"/>
      <c r="DN1925" s="668"/>
      <c r="DO1925" s="668"/>
      <c r="DP1925" s="668"/>
      <c r="DQ1925" s="668"/>
      <c r="DR1925" s="668"/>
      <c r="DS1925" s="668"/>
      <c r="DT1925" s="668"/>
      <c r="DU1925" s="668"/>
      <c r="DV1925" s="668"/>
      <c r="DW1925" s="668"/>
      <c r="DX1925" s="668"/>
      <c r="DY1925" s="668"/>
      <c r="DZ1925" s="668"/>
      <c r="EA1925" s="668"/>
      <c r="EB1925" s="668"/>
      <c r="EC1925" s="668"/>
      <c r="ED1925" s="668"/>
      <c r="EE1925" s="668"/>
      <c r="EF1925" s="668"/>
      <c r="EG1925" s="668"/>
      <c r="EH1925" s="668"/>
      <c r="EI1925" s="668"/>
      <c r="EJ1925" s="668"/>
      <c r="EK1925" s="668"/>
      <c r="EL1925" s="668"/>
      <c r="EM1925" s="668"/>
      <c r="EN1925" s="668"/>
      <c r="EO1925" s="668"/>
      <c r="EP1925" s="668"/>
      <c r="EQ1925" s="668"/>
      <c r="ER1925" s="668"/>
      <c r="ES1925" s="668"/>
      <c r="ET1925" s="668"/>
      <c r="EU1925" s="668"/>
      <c r="EV1925" s="668"/>
      <c r="EW1925" s="668"/>
      <c r="EX1925" s="668"/>
      <c r="EY1925" s="668"/>
      <c r="EZ1925" s="668"/>
      <c r="FA1925" s="668"/>
      <c r="FB1925" s="668"/>
      <c r="FC1925" s="668"/>
      <c r="FD1925" s="668"/>
      <c r="FE1925" s="668"/>
      <c r="FF1925" s="668"/>
    </row>
    <row r="1926" spans="1:162" s="668" customFormat="1" ht="24" customHeight="1" thickTop="1">
      <c r="A1926" s="396"/>
      <c r="B1926" s="396" t="s">
        <v>592</v>
      </c>
      <c r="C1926" s="397"/>
      <c r="D1926" s="741" t="s">
        <v>593</v>
      </c>
      <c r="E1926" s="392">
        <v>100867680</v>
      </c>
      <c r="F1926" s="392">
        <v>50000000</v>
      </c>
      <c r="G1926" s="417">
        <v>150867680</v>
      </c>
      <c r="H1926" s="667"/>
      <c r="I1926" s="712"/>
      <c r="J1926" s="712" t="s">
        <v>592</v>
      </c>
      <c r="K1926" s="713"/>
      <c r="L1926" s="597" t="s">
        <v>4582</v>
      </c>
      <c r="M1926" s="981">
        <f t="shared" si="90"/>
        <v>100867680</v>
      </c>
      <c r="N1926" s="981">
        <f t="shared" si="91"/>
        <v>50000000</v>
      </c>
      <c r="O1926" s="981">
        <f t="shared" si="92"/>
        <v>150867680</v>
      </c>
      <c r="P1926" s="667"/>
      <c r="Q1926" s="667"/>
      <c r="R1926" s="667"/>
      <c r="S1926" s="667"/>
      <c r="T1926" s="667"/>
      <c r="U1926" s="667"/>
      <c r="V1926" s="667"/>
      <c r="W1926" s="667"/>
      <c r="X1926" s="667"/>
      <c r="Y1926" s="667"/>
      <c r="Z1926" s="667"/>
      <c r="AA1926" s="667"/>
      <c r="AB1926" s="667"/>
      <c r="AC1926" s="667"/>
      <c r="AD1926" s="667"/>
      <c r="AE1926" s="667"/>
      <c r="AF1926" s="667"/>
      <c r="AG1926" s="667"/>
      <c r="AH1926" s="667"/>
      <c r="AI1926" s="667"/>
      <c r="AJ1926" s="667"/>
    </row>
    <row r="1927" spans="1:162" s="668" customFormat="1" ht="24" customHeight="1">
      <c r="A1927" s="386"/>
      <c r="B1927" s="386"/>
      <c r="C1927" s="387" t="s">
        <v>592</v>
      </c>
      <c r="D1927" s="398" t="s">
        <v>594</v>
      </c>
      <c r="E1927" s="381">
        <v>100867680</v>
      </c>
      <c r="F1927" s="381">
        <v>50000000</v>
      </c>
      <c r="G1927" s="417">
        <v>150867680</v>
      </c>
      <c r="H1927" s="667"/>
      <c r="I1927" s="708"/>
      <c r="J1927" s="708"/>
      <c r="K1927" s="709" t="s">
        <v>592</v>
      </c>
      <c r="L1927" s="595" t="s">
        <v>3327</v>
      </c>
      <c r="M1927" s="981">
        <f t="shared" si="90"/>
        <v>100867680</v>
      </c>
      <c r="N1927" s="981">
        <f t="shared" si="91"/>
        <v>50000000</v>
      </c>
      <c r="O1927" s="981">
        <f t="shared" si="92"/>
        <v>150867680</v>
      </c>
      <c r="P1927" s="667"/>
      <c r="Q1927" s="667"/>
      <c r="R1927" s="667"/>
      <c r="S1927" s="667"/>
      <c r="T1927" s="667"/>
      <c r="U1927" s="667"/>
      <c r="V1927" s="667"/>
      <c r="W1927" s="667"/>
      <c r="X1927" s="667"/>
      <c r="Y1927" s="667"/>
      <c r="Z1927" s="667"/>
      <c r="AA1927" s="667"/>
      <c r="AB1927" s="667"/>
      <c r="AC1927" s="667"/>
      <c r="AD1927" s="667"/>
      <c r="AE1927" s="667"/>
      <c r="AF1927" s="667"/>
      <c r="AG1927" s="667"/>
      <c r="AH1927" s="667"/>
      <c r="AI1927" s="667"/>
      <c r="AJ1927" s="667"/>
    </row>
    <row r="1928" spans="1:162" s="668" customFormat="1" ht="24" customHeight="1">
      <c r="A1928" s="386"/>
      <c r="B1928" s="386" t="s">
        <v>595</v>
      </c>
      <c r="C1928" s="387"/>
      <c r="D1928" s="398" t="s">
        <v>2009</v>
      </c>
      <c r="E1928" s="381">
        <v>371947820</v>
      </c>
      <c r="F1928" s="381">
        <v>0</v>
      </c>
      <c r="G1928" s="417">
        <v>371947820</v>
      </c>
      <c r="H1928" s="667"/>
      <c r="I1928" s="708"/>
      <c r="J1928" s="708" t="s">
        <v>595</v>
      </c>
      <c r="K1928" s="709"/>
      <c r="L1928" s="595" t="s">
        <v>4583</v>
      </c>
      <c r="M1928" s="981">
        <f t="shared" si="90"/>
        <v>371947820</v>
      </c>
      <c r="N1928" s="981">
        <f t="shared" si="91"/>
        <v>0</v>
      </c>
      <c r="O1928" s="981">
        <f t="shared" si="92"/>
        <v>371947820</v>
      </c>
      <c r="P1928" s="667"/>
      <c r="Q1928" s="667"/>
      <c r="R1928" s="667"/>
      <c r="S1928" s="667"/>
      <c r="T1928" s="667"/>
      <c r="U1928" s="667"/>
      <c r="V1928" s="667"/>
      <c r="W1928" s="667"/>
      <c r="X1928" s="667"/>
      <c r="Y1928" s="667"/>
      <c r="Z1928" s="667"/>
      <c r="AA1928" s="667"/>
      <c r="AB1928" s="667"/>
      <c r="AC1928" s="667"/>
      <c r="AD1928" s="667"/>
      <c r="AE1928" s="667"/>
      <c r="AF1928" s="667"/>
      <c r="AG1928" s="667"/>
      <c r="AH1928" s="667"/>
      <c r="AI1928" s="667"/>
      <c r="AJ1928" s="667"/>
    </row>
    <row r="1929" spans="1:162" s="668" customFormat="1" ht="24" customHeight="1">
      <c r="A1929" s="386"/>
      <c r="B1929" s="386"/>
      <c r="C1929" s="387" t="s">
        <v>592</v>
      </c>
      <c r="D1929" s="398" t="s">
        <v>2010</v>
      </c>
      <c r="E1929" s="381">
        <v>98219220</v>
      </c>
      <c r="F1929" s="381">
        <v>0</v>
      </c>
      <c r="G1929" s="417">
        <v>98219220</v>
      </c>
      <c r="H1929" s="667"/>
      <c r="I1929" s="708"/>
      <c r="J1929" s="708"/>
      <c r="K1929" s="709" t="s">
        <v>592</v>
      </c>
      <c r="L1929" s="595" t="s">
        <v>4584</v>
      </c>
      <c r="M1929" s="981">
        <f t="shared" si="90"/>
        <v>98219220</v>
      </c>
      <c r="N1929" s="981">
        <f t="shared" si="91"/>
        <v>0</v>
      </c>
      <c r="O1929" s="981">
        <f t="shared" si="92"/>
        <v>98219220</v>
      </c>
      <c r="P1929" s="667"/>
      <c r="Q1929" s="667"/>
      <c r="R1929" s="667"/>
      <c r="S1929" s="667"/>
      <c r="T1929" s="667"/>
      <c r="U1929" s="667"/>
      <c r="V1929" s="667"/>
      <c r="W1929" s="667"/>
      <c r="X1929" s="667"/>
      <c r="Y1929" s="667"/>
      <c r="Z1929" s="667"/>
      <c r="AA1929" s="667"/>
      <c r="AB1929" s="667"/>
      <c r="AC1929" s="667"/>
      <c r="AD1929" s="667"/>
      <c r="AE1929" s="667"/>
      <c r="AF1929" s="667"/>
      <c r="AG1929" s="667"/>
      <c r="AH1929" s="667"/>
      <c r="AI1929" s="667"/>
      <c r="AJ1929" s="667"/>
    </row>
    <row r="1930" spans="1:162" s="668" customFormat="1" ht="24" customHeight="1">
      <c r="A1930" s="386"/>
      <c r="B1930" s="386"/>
      <c r="C1930" s="387" t="s">
        <v>595</v>
      </c>
      <c r="D1930" s="398" t="s">
        <v>2011</v>
      </c>
      <c r="E1930" s="381">
        <v>70142200</v>
      </c>
      <c r="F1930" s="381">
        <v>0</v>
      </c>
      <c r="G1930" s="417">
        <v>70142200</v>
      </c>
      <c r="H1930" s="667"/>
      <c r="I1930" s="708"/>
      <c r="J1930" s="708"/>
      <c r="K1930" s="709" t="s">
        <v>595</v>
      </c>
      <c r="L1930" s="595" t="s">
        <v>4585</v>
      </c>
      <c r="M1930" s="981">
        <f t="shared" si="90"/>
        <v>70142200</v>
      </c>
      <c r="N1930" s="981">
        <f t="shared" si="91"/>
        <v>0</v>
      </c>
      <c r="O1930" s="981">
        <f t="shared" si="92"/>
        <v>70142200</v>
      </c>
      <c r="P1930" s="667"/>
      <c r="Q1930" s="667"/>
      <c r="R1930" s="667"/>
      <c r="S1930" s="667"/>
      <c r="T1930" s="667"/>
      <c r="U1930" s="667"/>
      <c r="V1930" s="667"/>
      <c r="W1930" s="667"/>
      <c r="X1930" s="667"/>
      <c r="Y1930" s="667"/>
      <c r="Z1930" s="667"/>
      <c r="AA1930" s="667"/>
      <c r="AB1930" s="667"/>
      <c r="AC1930" s="667"/>
      <c r="AD1930" s="667"/>
      <c r="AE1930" s="667"/>
      <c r="AF1930" s="667"/>
      <c r="AG1930" s="667"/>
      <c r="AH1930" s="667"/>
      <c r="AI1930" s="667"/>
      <c r="AJ1930" s="667"/>
    </row>
    <row r="1931" spans="1:162" s="668" customFormat="1" ht="24" customHeight="1">
      <c r="A1931" s="386"/>
      <c r="B1931" s="386"/>
      <c r="C1931" s="387" t="s">
        <v>599</v>
      </c>
      <c r="D1931" s="398" t="s">
        <v>2012</v>
      </c>
      <c r="E1931" s="381">
        <v>90918200</v>
      </c>
      <c r="F1931" s="381">
        <v>0</v>
      </c>
      <c r="G1931" s="417">
        <v>90918200</v>
      </c>
      <c r="H1931" s="667"/>
      <c r="I1931" s="708"/>
      <c r="J1931" s="708"/>
      <c r="K1931" s="709" t="s">
        <v>599</v>
      </c>
      <c r="L1931" s="595" t="s">
        <v>4586</v>
      </c>
      <c r="M1931" s="981">
        <f t="shared" si="90"/>
        <v>90918200</v>
      </c>
      <c r="N1931" s="981">
        <f t="shared" si="91"/>
        <v>0</v>
      </c>
      <c r="O1931" s="981">
        <f t="shared" si="92"/>
        <v>90918200</v>
      </c>
      <c r="P1931" s="667"/>
      <c r="Q1931" s="667"/>
      <c r="R1931" s="667"/>
      <c r="S1931" s="667"/>
      <c r="T1931" s="667"/>
      <c r="U1931" s="667"/>
      <c r="V1931" s="667"/>
      <c r="W1931" s="667"/>
      <c r="X1931" s="667"/>
      <c r="Y1931" s="667"/>
      <c r="Z1931" s="667"/>
      <c r="AA1931" s="667"/>
      <c r="AB1931" s="667"/>
      <c r="AC1931" s="667"/>
      <c r="AD1931" s="667"/>
      <c r="AE1931" s="667"/>
      <c r="AF1931" s="667"/>
      <c r="AG1931" s="667"/>
      <c r="AH1931" s="667"/>
      <c r="AI1931" s="667"/>
      <c r="AJ1931" s="667"/>
    </row>
    <row r="1932" spans="1:162" s="668" customFormat="1" ht="24" customHeight="1">
      <c r="A1932" s="386"/>
      <c r="B1932" s="386"/>
      <c r="C1932" s="387" t="s">
        <v>603</v>
      </c>
      <c r="D1932" s="398" t="s">
        <v>2013</v>
      </c>
      <c r="E1932" s="381">
        <v>112668200</v>
      </c>
      <c r="F1932" s="381">
        <v>0</v>
      </c>
      <c r="G1932" s="417">
        <v>112668200</v>
      </c>
      <c r="H1932" s="667"/>
      <c r="I1932" s="708"/>
      <c r="J1932" s="708"/>
      <c r="K1932" s="709" t="s">
        <v>603</v>
      </c>
      <c r="L1932" s="595" t="s">
        <v>4587</v>
      </c>
      <c r="M1932" s="981">
        <f t="shared" si="90"/>
        <v>112668200</v>
      </c>
      <c r="N1932" s="981">
        <f t="shared" si="91"/>
        <v>0</v>
      </c>
      <c r="O1932" s="981">
        <f t="shared" si="92"/>
        <v>112668200</v>
      </c>
      <c r="P1932" s="667"/>
      <c r="Q1932" s="667"/>
      <c r="R1932" s="667"/>
      <c r="S1932" s="667"/>
      <c r="T1932" s="667"/>
      <c r="U1932" s="667"/>
      <c r="V1932" s="667"/>
      <c r="W1932" s="667"/>
      <c r="X1932" s="667"/>
      <c r="Y1932" s="667"/>
      <c r="Z1932" s="667"/>
      <c r="AA1932" s="667"/>
      <c r="AB1932" s="667"/>
      <c r="AC1932" s="667"/>
      <c r="AD1932" s="667"/>
      <c r="AE1932" s="667"/>
      <c r="AF1932" s="667"/>
      <c r="AG1932" s="667"/>
      <c r="AH1932" s="667"/>
      <c r="AI1932" s="667"/>
      <c r="AJ1932" s="667"/>
    </row>
    <row r="1933" spans="1:162" s="668" customFormat="1" ht="24" customHeight="1">
      <c r="A1933" s="386"/>
      <c r="B1933" s="386" t="s">
        <v>599</v>
      </c>
      <c r="C1933" s="387"/>
      <c r="D1933" s="398" t="s">
        <v>2014</v>
      </c>
      <c r="E1933" s="381">
        <v>142484500</v>
      </c>
      <c r="F1933" s="381">
        <v>0</v>
      </c>
      <c r="G1933" s="417">
        <v>142484500</v>
      </c>
      <c r="H1933" s="667"/>
      <c r="I1933" s="708"/>
      <c r="J1933" s="708" t="s">
        <v>599</v>
      </c>
      <c r="K1933" s="709"/>
      <c r="L1933" s="595" t="s">
        <v>4588</v>
      </c>
      <c r="M1933" s="981">
        <f t="shared" si="90"/>
        <v>142484500</v>
      </c>
      <c r="N1933" s="981">
        <f t="shared" si="91"/>
        <v>0</v>
      </c>
      <c r="O1933" s="981">
        <f t="shared" si="92"/>
        <v>142484500</v>
      </c>
      <c r="P1933" s="667"/>
      <c r="Q1933" s="667"/>
      <c r="R1933" s="667"/>
      <c r="S1933" s="667"/>
      <c r="T1933" s="667"/>
      <c r="U1933" s="667"/>
      <c r="V1933" s="667"/>
      <c r="W1933" s="667"/>
      <c r="X1933" s="667"/>
      <c r="Y1933" s="667"/>
      <c r="Z1933" s="667"/>
      <c r="AA1933" s="667"/>
      <c r="AB1933" s="667"/>
      <c r="AC1933" s="667"/>
      <c r="AD1933" s="667"/>
      <c r="AE1933" s="667"/>
      <c r="AF1933" s="667"/>
      <c r="AG1933" s="667"/>
      <c r="AH1933" s="667"/>
      <c r="AI1933" s="667"/>
      <c r="AJ1933" s="667"/>
    </row>
    <row r="1934" spans="1:162" s="672" customFormat="1" ht="24" customHeight="1">
      <c r="A1934" s="386"/>
      <c r="B1934" s="386"/>
      <c r="C1934" s="387" t="s">
        <v>592</v>
      </c>
      <c r="D1934" s="398" t="s">
        <v>1032</v>
      </c>
      <c r="E1934" s="381">
        <v>103322000</v>
      </c>
      <c r="F1934" s="381">
        <v>0</v>
      </c>
      <c r="G1934" s="419">
        <v>103322000</v>
      </c>
      <c r="H1934" s="667"/>
      <c r="I1934" s="708"/>
      <c r="J1934" s="708"/>
      <c r="K1934" s="709" t="s">
        <v>592</v>
      </c>
      <c r="L1934" s="595" t="s">
        <v>4589</v>
      </c>
      <c r="M1934" s="981">
        <f t="shared" si="90"/>
        <v>103322000</v>
      </c>
      <c r="N1934" s="981">
        <f t="shared" si="91"/>
        <v>0</v>
      </c>
      <c r="O1934" s="981">
        <f t="shared" si="92"/>
        <v>103322000</v>
      </c>
      <c r="P1934" s="667"/>
      <c r="Q1934" s="667"/>
      <c r="R1934" s="667"/>
      <c r="S1934" s="667"/>
      <c r="T1934" s="667"/>
      <c r="U1934" s="667"/>
      <c r="V1934" s="667"/>
      <c r="W1934" s="667"/>
      <c r="X1934" s="667"/>
      <c r="Y1934" s="667"/>
      <c r="Z1934" s="667"/>
      <c r="AA1934" s="667"/>
      <c r="AB1934" s="667"/>
      <c r="AC1934" s="667"/>
      <c r="AD1934" s="667"/>
      <c r="AE1934" s="667"/>
      <c r="AF1934" s="667"/>
      <c r="AG1934" s="667"/>
      <c r="AH1934" s="667"/>
      <c r="AI1934" s="667"/>
      <c r="AJ1934" s="667"/>
      <c r="AK1934" s="668"/>
      <c r="AL1934" s="668"/>
      <c r="AM1934" s="668"/>
      <c r="AN1934" s="668"/>
      <c r="AO1934" s="668"/>
      <c r="AP1934" s="668"/>
      <c r="AQ1934" s="668"/>
      <c r="AR1934" s="668"/>
      <c r="AS1934" s="668"/>
      <c r="AT1934" s="668"/>
      <c r="AU1934" s="668"/>
      <c r="AV1934" s="668"/>
      <c r="AW1934" s="668"/>
      <c r="AX1934" s="668"/>
      <c r="AY1934" s="668"/>
      <c r="AZ1934" s="668"/>
      <c r="BA1934" s="668"/>
      <c r="BB1934" s="668"/>
      <c r="BC1934" s="668"/>
      <c r="BD1934" s="668"/>
      <c r="BE1934" s="668"/>
      <c r="BF1934" s="668"/>
      <c r="BG1934" s="668"/>
      <c r="BH1934" s="668"/>
      <c r="BI1934" s="668"/>
      <c r="BJ1934" s="668"/>
      <c r="BK1934" s="668"/>
      <c r="BL1934" s="668"/>
      <c r="BM1934" s="668"/>
      <c r="BN1934" s="668"/>
      <c r="BO1934" s="668"/>
      <c r="BP1934" s="668"/>
      <c r="BQ1934" s="668"/>
      <c r="BR1934" s="668"/>
      <c r="BS1934" s="668"/>
      <c r="BT1934" s="668"/>
      <c r="BU1934" s="668"/>
      <c r="BV1934" s="668"/>
      <c r="BW1934" s="668"/>
      <c r="BX1934" s="668"/>
      <c r="BY1934" s="668"/>
      <c r="BZ1934" s="668"/>
      <c r="CA1934" s="668"/>
      <c r="CB1934" s="668"/>
      <c r="CC1934" s="668"/>
      <c r="CD1934" s="668"/>
      <c r="CE1934" s="668"/>
      <c r="CF1934" s="668"/>
      <c r="CG1934" s="668"/>
      <c r="CH1934" s="668"/>
      <c r="CI1934" s="668"/>
      <c r="CJ1934" s="668"/>
      <c r="CK1934" s="668"/>
      <c r="CL1934" s="668"/>
      <c r="CM1934" s="668"/>
      <c r="CN1934" s="668"/>
      <c r="CO1934" s="668"/>
      <c r="CP1934" s="668"/>
      <c r="CQ1934" s="668"/>
      <c r="CR1934" s="668"/>
      <c r="CS1934" s="668"/>
      <c r="CT1934" s="668"/>
      <c r="CU1934" s="668"/>
      <c r="CV1934" s="668"/>
      <c r="CW1934" s="668"/>
      <c r="CX1934" s="668"/>
      <c r="CY1934" s="668"/>
      <c r="CZ1934" s="668"/>
      <c r="DA1934" s="668"/>
      <c r="DB1934" s="668"/>
      <c r="DC1934" s="668"/>
      <c r="DD1934" s="668"/>
      <c r="DE1934" s="668"/>
      <c r="DF1934" s="668"/>
      <c r="DG1934" s="668"/>
      <c r="DH1934" s="668"/>
      <c r="DI1934" s="668"/>
      <c r="DJ1934" s="668"/>
      <c r="DK1934" s="668"/>
      <c r="DL1934" s="668"/>
      <c r="DM1934" s="668"/>
      <c r="DN1934" s="668"/>
      <c r="DO1934" s="668"/>
      <c r="DP1934" s="668"/>
      <c r="DQ1934" s="668"/>
      <c r="DR1934" s="668"/>
      <c r="DS1934" s="668"/>
      <c r="DT1934" s="668"/>
      <c r="DU1934" s="668"/>
      <c r="DV1934" s="668"/>
      <c r="DW1934" s="668"/>
      <c r="DX1934" s="668"/>
      <c r="DY1934" s="668"/>
      <c r="DZ1934" s="668"/>
      <c r="EA1934" s="668"/>
      <c r="EB1934" s="668"/>
      <c r="EC1934" s="668"/>
      <c r="ED1934" s="668"/>
      <c r="EE1934" s="668"/>
      <c r="EF1934" s="668"/>
      <c r="EG1934" s="668"/>
      <c r="EH1934" s="668"/>
      <c r="EI1934" s="668"/>
      <c r="EJ1934" s="668"/>
      <c r="EK1934" s="668"/>
      <c r="EL1934" s="668"/>
      <c r="EM1934" s="668"/>
      <c r="EN1934" s="668"/>
      <c r="EO1934" s="668"/>
      <c r="EP1934" s="668"/>
      <c r="EQ1934" s="668"/>
      <c r="ER1934" s="668"/>
      <c r="ES1934" s="668"/>
      <c r="ET1934" s="668"/>
      <c r="EU1934" s="668"/>
      <c r="EV1934" s="668"/>
      <c r="EW1934" s="668"/>
      <c r="EX1934" s="668"/>
      <c r="EY1934" s="668"/>
      <c r="EZ1934" s="668"/>
      <c r="FA1934" s="668"/>
      <c r="FB1934" s="668"/>
      <c r="FC1934" s="668"/>
      <c r="FD1934" s="668"/>
      <c r="FE1934" s="668"/>
      <c r="FF1934" s="668"/>
    </row>
    <row r="1935" spans="1:162" s="684" customFormat="1" ht="24" customHeight="1">
      <c r="A1935" s="386"/>
      <c r="B1935" s="386"/>
      <c r="C1935" s="387" t="s">
        <v>595</v>
      </c>
      <c r="D1935" s="398" t="s">
        <v>2015</v>
      </c>
      <c r="E1935" s="381">
        <v>20581500</v>
      </c>
      <c r="F1935" s="381">
        <v>0</v>
      </c>
      <c r="G1935" s="419">
        <v>20581500</v>
      </c>
      <c r="H1935" s="667"/>
      <c r="I1935" s="708"/>
      <c r="J1935" s="708"/>
      <c r="K1935" s="709" t="s">
        <v>595</v>
      </c>
      <c r="L1935" s="595" t="s">
        <v>4378</v>
      </c>
      <c r="M1935" s="982">
        <f t="shared" si="90"/>
        <v>20581500</v>
      </c>
      <c r="N1935" s="982">
        <f t="shared" si="91"/>
        <v>0</v>
      </c>
      <c r="O1935" s="982">
        <f t="shared" si="92"/>
        <v>20581500</v>
      </c>
      <c r="P1935" s="667"/>
      <c r="Q1935" s="667"/>
      <c r="R1935" s="667"/>
      <c r="S1935" s="667"/>
      <c r="T1935" s="667"/>
      <c r="U1935" s="667"/>
      <c r="V1935" s="667"/>
      <c r="W1935" s="667"/>
      <c r="X1935" s="667"/>
      <c r="Y1935" s="667"/>
      <c r="Z1935" s="667"/>
      <c r="AA1935" s="667"/>
      <c r="AB1935" s="667"/>
      <c r="AC1935" s="667"/>
      <c r="AD1935" s="667"/>
      <c r="AE1935" s="667"/>
      <c r="AF1935" s="667"/>
      <c r="AG1935" s="667"/>
      <c r="AH1935" s="667"/>
      <c r="AI1935" s="667"/>
      <c r="AJ1935" s="667"/>
      <c r="AK1935" s="668"/>
      <c r="AL1935" s="668"/>
      <c r="AM1935" s="668"/>
      <c r="AN1935" s="668"/>
      <c r="AO1935" s="668"/>
      <c r="AP1935" s="668"/>
      <c r="AQ1935" s="668"/>
      <c r="AR1935" s="668"/>
      <c r="AS1935" s="668"/>
      <c r="AT1935" s="668"/>
      <c r="AU1935" s="668"/>
      <c r="AV1935" s="668"/>
      <c r="AW1935" s="668"/>
      <c r="AX1935" s="668"/>
      <c r="AY1935" s="668"/>
      <c r="AZ1935" s="668"/>
      <c r="BA1935" s="668"/>
      <c r="BB1935" s="668"/>
      <c r="BC1935" s="668"/>
      <c r="BD1935" s="668"/>
      <c r="BE1935" s="668"/>
      <c r="BF1935" s="668"/>
      <c r="BG1935" s="668"/>
      <c r="BH1935" s="668"/>
      <c r="BI1935" s="668"/>
      <c r="BJ1935" s="668"/>
      <c r="BK1935" s="668"/>
      <c r="BL1935" s="668"/>
      <c r="BM1935" s="668"/>
      <c r="BN1935" s="668"/>
      <c r="BO1935" s="668"/>
      <c r="BP1935" s="668"/>
      <c r="BQ1935" s="668"/>
      <c r="BR1935" s="668"/>
      <c r="BS1935" s="668"/>
      <c r="BT1935" s="668"/>
      <c r="BU1935" s="668"/>
      <c r="BV1935" s="668"/>
      <c r="BW1935" s="668"/>
      <c r="BX1935" s="668"/>
      <c r="BY1935" s="668"/>
      <c r="BZ1935" s="668"/>
      <c r="CA1935" s="668"/>
      <c r="CB1935" s="668"/>
      <c r="CC1935" s="668"/>
      <c r="CD1935" s="668"/>
      <c r="CE1935" s="668"/>
      <c r="CF1935" s="668"/>
      <c r="CG1935" s="668"/>
      <c r="CH1935" s="668"/>
      <c r="CI1935" s="668"/>
      <c r="CJ1935" s="668"/>
      <c r="CK1935" s="668"/>
      <c r="CL1935" s="668"/>
      <c r="CM1935" s="668"/>
      <c r="CN1935" s="668"/>
      <c r="CO1935" s="668"/>
      <c r="CP1935" s="668"/>
      <c r="CQ1935" s="668"/>
      <c r="CR1935" s="668"/>
      <c r="CS1935" s="668"/>
      <c r="CT1935" s="668"/>
      <c r="CU1935" s="668"/>
      <c r="CV1935" s="668"/>
      <c r="CW1935" s="668"/>
      <c r="CX1935" s="668"/>
      <c r="CY1935" s="668"/>
      <c r="CZ1935" s="668"/>
      <c r="DA1935" s="668"/>
      <c r="DB1935" s="668"/>
      <c r="DC1935" s="668"/>
      <c r="DD1935" s="668"/>
      <c r="DE1935" s="668"/>
      <c r="DF1935" s="668"/>
      <c r="DG1935" s="668"/>
      <c r="DH1935" s="668"/>
      <c r="DI1935" s="668"/>
      <c r="DJ1935" s="668"/>
      <c r="DK1935" s="668"/>
      <c r="DL1935" s="668"/>
      <c r="DM1935" s="668"/>
      <c r="DN1935" s="668"/>
      <c r="DO1935" s="668"/>
      <c r="DP1935" s="668"/>
      <c r="DQ1935" s="668"/>
      <c r="DR1935" s="668"/>
      <c r="DS1935" s="668"/>
      <c r="DT1935" s="668"/>
      <c r="DU1935" s="668"/>
      <c r="DV1935" s="668"/>
      <c r="DW1935" s="668"/>
      <c r="DX1935" s="668"/>
      <c r="DY1935" s="668"/>
      <c r="DZ1935" s="668"/>
      <c r="EA1935" s="668"/>
      <c r="EB1935" s="668"/>
      <c r="EC1935" s="668"/>
      <c r="ED1935" s="668"/>
      <c r="EE1935" s="668"/>
      <c r="EF1935" s="668"/>
      <c r="EG1935" s="668"/>
      <c r="EH1935" s="668"/>
      <c r="EI1935" s="668"/>
      <c r="EJ1935" s="668"/>
      <c r="EK1935" s="668"/>
      <c r="EL1935" s="668"/>
      <c r="EM1935" s="668"/>
      <c r="EN1935" s="668"/>
      <c r="EO1935" s="668"/>
      <c r="EP1935" s="668"/>
      <c r="EQ1935" s="668"/>
      <c r="ER1935" s="668"/>
      <c r="ES1935" s="668"/>
      <c r="ET1935" s="668"/>
      <c r="EU1935" s="668"/>
      <c r="EV1935" s="668"/>
      <c r="EW1935" s="668"/>
      <c r="EX1935" s="668"/>
      <c r="EY1935" s="668"/>
      <c r="EZ1935" s="668"/>
      <c r="FA1935" s="668"/>
      <c r="FB1935" s="668"/>
      <c r="FC1935" s="668"/>
      <c r="FD1935" s="668"/>
      <c r="FE1935" s="668"/>
      <c r="FF1935" s="668"/>
    </row>
    <row r="1936" spans="1:162" s="668" customFormat="1" ht="24" customHeight="1">
      <c r="A1936" s="396"/>
      <c r="B1936" s="396"/>
      <c r="C1936" s="397" t="s">
        <v>599</v>
      </c>
      <c r="D1936" s="400" t="s">
        <v>745</v>
      </c>
      <c r="E1936" s="392">
        <v>18581000</v>
      </c>
      <c r="F1936" s="392">
        <v>0</v>
      </c>
      <c r="G1936" s="417">
        <v>18581000</v>
      </c>
      <c r="H1936" s="667"/>
      <c r="I1936" s="712"/>
      <c r="J1936" s="712"/>
      <c r="K1936" s="713" t="s">
        <v>599</v>
      </c>
      <c r="L1936" s="597" t="s">
        <v>3427</v>
      </c>
      <c r="M1936" s="981">
        <f t="shared" si="90"/>
        <v>18581000</v>
      </c>
      <c r="N1936" s="981">
        <f t="shared" si="91"/>
        <v>0</v>
      </c>
      <c r="O1936" s="981">
        <f t="shared" si="92"/>
        <v>18581000</v>
      </c>
      <c r="P1936" s="667"/>
      <c r="Q1936" s="667"/>
      <c r="R1936" s="667"/>
      <c r="S1936" s="667"/>
      <c r="T1936" s="667"/>
      <c r="U1936" s="667"/>
      <c r="V1936" s="667"/>
      <c r="W1936" s="667"/>
      <c r="X1936" s="667"/>
      <c r="Y1936" s="667"/>
      <c r="Z1936" s="667"/>
      <c r="AA1936" s="667"/>
      <c r="AB1936" s="667"/>
      <c r="AC1936" s="667"/>
      <c r="AD1936" s="667"/>
      <c r="AE1936" s="667"/>
      <c r="AF1936" s="667"/>
      <c r="AG1936" s="667"/>
      <c r="AH1936" s="667"/>
      <c r="AI1936" s="667"/>
      <c r="AJ1936" s="667"/>
    </row>
    <row r="1937" spans="1:162" s="678" customFormat="1" ht="24" customHeight="1" thickBot="1">
      <c r="A1937" s="394" t="s">
        <v>2016</v>
      </c>
      <c r="B1937" s="394"/>
      <c r="C1937" s="395"/>
      <c r="D1937" s="399" t="s">
        <v>2017</v>
      </c>
      <c r="E1937" s="393">
        <v>64800030</v>
      </c>
      <c r="F1937" s="393">
        <v>0</v>
      </c>
      <c r="G1937" s="439">
        <v>64800030</v>
      </c>
      <c r="H1937" s="667"/>
      <c r="I1937" s="710" t="s">
        <v>2016</v>
      </c>
      <c r="J1937" s="710"/>
      <c r="K1937" s="711"/>
      <c r="L1937" s="596" t="s">
        <v>4590</v>
      </c>
      <c r="M1937" s="980">
        <f t="shared" si="90"/>
        <v>64800030</v>
      </c>
      <c r="N1937" s="980">
        <f t="shared" si="91"/>
        <v>0</v>
      </c>
      <c r="O1937" s="980">
        <f t="shared" si="92"/>
        <v>64800030</v>
      </c>
      <c r="P1937" s="667"/>
      <c r="Q1937" s="667"/>
      <c r="R1937" s="667"/>
      <c r="S1937" s="667"/>
      <c r="T1937" s="667"/>
      <c r="U1937" s="667"/>
      <c r="V1937" s="667"/>
      <c r="W1937" s="667"/>
      <c r="X1937" s="667"/>
      <c r="Y1937" s="667"/>
      <c r="Z1937" s="667"/>
      <c r="AA1937" s="667"/>
      <c r="AB1937" s="667"/>
      <c r="AC1937" s="667"/>
      <c r="AD1937" s="667"/>
      <c r="AE1937" s="667"/>
      <c r="AF1937" s="667"/>
      <c r="AG1937" s="667"/>
      <c r="AH1937" s="667"/>
      <c r="AI1937" s="667"/>
      <c r="AJ1937" s="667"/>
      <c r="AK1937" s="668"/>
      <c r="AL1937" s="668"/>
      <c r="AM1937" s="668"/>
      <c r="AN1937" s="668"/>
      <c r="AO1937" s="668"/>
      <c r="AP1937" s="668"/>
      <c r="AQ1937" s="668"/>
      <c r="AR1937" s="668"/>
      <c r="AS1937" s="668"/>
      <c r="AT1937" s="668"/>
      <c r="AU1937" s="668"/>
      <c r="AV1937" s="668"/>
      <c r="AW1937" s="668"/>
      <c r="AX1937" s="668"/>
      <c r="AY1937" s="668"/>
      <c r="AZ1937" s="668"/>
      <c r="BA1937" s="668"/>
      <c r="BB1937" s="668"/>
      <c r="BC1937" s="668"/>
      <c r="BD1937" s="668"/>
      <c r="BE1937" s="668"/>
      <c r="BF1937" s="668"/>
      <c r="BG1937" s="668"/>
      <c r="BH1937" s="668"/>
      <c r="BI1937" s="668"/>
      <c r="BJ1937" s="668"/>
      <c r="BK1937" s="668"/>
      <c r="BL1937" s="668"/>
      <c r="BM1937" s="668"/>
      <c r="BN1937" s="668"/>
      <c r="BO1937" s="668"/>
      <c r="BP1937" s="668"/>
      <c r="BQ1937" s="668"/>
      <c r="BR1937" s="668"/>
      <c r="BS1937" s="668"/>
      <c r="BT1937" s="668"/>
      <c r="BU1937" s="668"/>
      <c r="BV1937" s="668"/>
      <c r="BW1937" s="668"/>
      <c r="BX1937" s="668"/>
      <c r="BY1937" s="668"/>
      <c r="BZ1937" s="668"/>
      <c r="CA1937" s="668"/>
      <c r="CB1937" s="668"/>
      <c r="CC1937" s="668"/>
      <c r="CD1937" s="668"/>
      <c r="CE1937" s="668"/>
      <c r="CF1937" s="668"/>
      <c r="CG1937" s="668"/>
      <c r="CH1937" s="668"/>
      <c r="CI1937" s="668"/>
      <c r="CJ1937" s="668"/>
      <c r="CK1937" s="668"/>
      <c r="CL1937" s="668"/>
      <c r="CM1937" s="668"/>
      <c r="CN1937" s="668"/>
      <c r="CO1937" s="668"/>
      <c r="CP1937" s="668"/>
      <c r="CQ1937" s="668"/>
      <c r="CR1937" s="668"/>
      <c r="CS1937" s="668"/>
      <c r="CT1937" s="668"/>
      <c r="CU1937" s="668"/>
      <c r="CV1937" s="668"/>
      <c r="CW1937" s="668"/>
      <c r="CX1937" s="668"/>
      <c r="CY1937" s="668"/>
      <c r="CZ1937" s="668"/>
      <c r="DA1937" s="668"/>
      <c r="DB1937" s="668"/>
      <c r="DC1937" s="668"/>
      <c r="DD1937" s="668"/>
      <c r="DE1937" s="668"/>
      <c r="DF1937" s="668"/>
      <c r="DG1937" s="668"/>
      <c r="DH1937" s="668"/>
      <c r="DI1937" s="668"/>
      <c r="DJ1937" s="668"/>
      <c r="DK1937" s="668"/>
      <c r="DL1937" s="668"/>
      <c r="DM1937" s="668"/>
      <c r="DN1937" s="668"/>
      <c r="DO1937" s="668"/>
      <c r="DP1937" s="668"/>
      <c r="DQ1937" s="668"/>
      <c r="DR1937" s="668"/>
      <c r="DS1937" s="668"/>
      <c r="DT1937" s="668"/>
      <c r="DU1937" s="668"/>
      <c r="DV1937" s="668"/>
      <c r="DW1937" s="668"/>
      <c r="DX1937" s="668"/>
      <c r="DY1937" s="668"/>
      <c r="DZ1937" s="668"/>
      <c r="EA1937" s="668"/>
      <c r="EB1937" s="668"/>
      <c r="EC1937" s="668"/>
      <c r="ED1937" s="668"/>
      <c r="EE1937" s="668"/>
      <c r="EF1937" s="668"/>
      <c r="EG1937" s="668"/>
      <c r="EH1937" s="668"/>
      <c r="EI1937" s="668"/>
      <c r="EJ1937" s="668"/>
      <c r="EK1937" s="668"/>
      <c r="EL1937" s="668"/>
      <c r="EM1937" s="668"/>
      <c r="EN1937" s="668"/>
      <c r="EO1937" s="668"/>
      <c r="EP1937" s="668"/>
      <c r="EQ1937" s="668"/>
      <c r="ER1937" s="668"/>
      <c r="ES1937" s="668"/>
      <c r="ET1937" s="668"/>
      <c r="EU1937" s="668"/>
      <c r="EV1937" s="668"/>
      <c r="EW1937" s="668"/>
      <c r="EX1937" s="668"/>
      <c r="EY1937" s="668"/>
      <c r="EZ1937" s="668"/>
      <c r="FA1937" s="668"/>
      <c r="FB1937" s="668"/>
      <c r="FC1937" s="668"/>
      <c r="FD1937" s="668"/>
      <c r="FE1937" s="668"/>
      <c r="FF1937" s="668"/>
    </row>
    <row r="1938" spans="1:162" s="668" customFormat="1" ht="24" customHeight="1" thickTop="1">
      <c r="A1938" s="396"/>
      <c r="B1938" s="396" t="s">
        <v>592</v>
      </c>
      <c r="C1938" s="397"/>
      <c r="D1938" s="400" t="s">
        <v>593</v>
      </c>
      <c r="E1938" s="392">
        <v>28514240</v>
      </c>
      <c r="F1938" s="392">
        <v>0</v>
      </c>
      <c r="G1938" s="417">
        <v>28514240</v>
      </c>
      <c r="H1938" s="667"/>
      <c r="I1938" s="712"/>
      <c r="J1938" s="712" t="s">
        <v>592</v>
      </c>
      <c r="K1938" s="713"/>
      <c r="L1938" s="597" t="s">
        <v>3339</v>
      </c>
      <c r="M1938" s="981">
        <f t="shared" si="90"/>
        <v>28514240</v>
      </c>
      <c r="N1938" s="981">
        <f t="shared" si="91"/>
        <v>0</v>
      </c>
      <c r="O1938" s="981">
        <f t="shared" si="92"/>
        <v>28514240</v>
      </c>
      <c r="P1938" s="667"/>
      <c r="Q1938" s="667"/>
      <c r="R1938" s="667"/>
      <c r="S1938" s="667"/>
      <c r="T1938" s="667"/>
      <c r="U1938" s="667"/>
      <c r="V1938" s="667"/>
      <c r="W1938" s="667"/>
      <c r="X1938" s="667"/>
      <c r="Y1938" s="667"/>
      <c r="Z1938" s="667"/>
      <c r="AA1938" s="667"/>
      <c r="AB1938" s="667"/>
      <c r="AC1938" s="667"/>
      <c r="AD1938" s="667"/>
      <c r="AE1938" s="667"/>
      <c r="AF1938" s="667"/>
      <c r="AG1938" s="667"/>
      <c r="AH1938" s="667"/>
      <c r="AI1938" s="667"/>
      <c r="AJ1938" s="667"/>
    </row>
    <row r="1939" spans="1:162" s="668" customFormat="1" ht="24" customHeight="1">
      <c r="A1939" s="386"/>
      <c r="B1939" s="386"/>
      <c r="C1939" s="387" t="s">
        <v>592</v>
      </c>
      <c r="D1939" s="398" t="s">
        <v>594</v>
      </c>
      <c r="E1939" s="381">
        <v>28514240</v>
      </c>
      <c r="F1939" s="381">
        <v>0</v>
      </c>
      <c r="G1939" s="417">
        <v>28514240</v>
      </c>
      <c r="H1939" s="667"/>
      <c r="I1939" s="708"/>
      <c r="J1939" s="708"/>
      <c r="K1939" s="709" t="s">
        <v>592</v>
      </c>
      <c r="L1939" s="595" t="s">
        <v>3327</v>
      </c>
      <c r="M1939" s="981">
        <f t="shared" si="90"/>
        <v>28514240</v>
      </c>
      <c r="N1939" s="981">
        <f t="shared" si="91"/>
        <v>0</v>
      </c>
      <c r="O1939" s="981">
        <f t="shared" si="92"/>
        <v>28514240</v>
      </c>
      <c r="P1939" s="667"/>
      <c r="Q1939" s="667"/>
      <c r="R1939" s="667"/>
      <c r="S1939" s="667"/>
      <c r="T1939" s="667"/>
      <c r="U1939" s="667"/>
      <c r="V1939" s="667"/>
      <c r="W1939" s="667"/>
      <c r="X1939" s="667"/>
      <c r="Y1939" s="667"/>
      <c r="Z1939" s="667"/>
      <c r="AA1939" s="667"/>
      <c r="AB1939" s="667"/>
      <c r="AC1939" s="667"/>
      <c r="AD1939" s="667"/>
      <c r="AE1939" s="667"/>
      <c r="AF1939" s="667"/>
      <c r="AG1939" s="667"/>
      <c r="AH1939" s="667"/>
      <c r="AI1939" s="667"/>
      <c r="AJ1939" s="667"/>
    </row>
    <row r="1940" spans="1:162" s="668" customFormat="1" ht="24" customHeight="1">
      <c r="A1940" s="386"/>
      <c r="B1940" s="386" t="s">
        <v>595</v>
      </c>
      <c r="C1940" s="387"/>
      <c r="D1940" s="398" t="s">
        <v>2018</v>
      </c>
      <c r="E1940" s="381">
        <v>1896100</v>
      </c>
      <c r="F1940" s="381">
        <v>0</v>
      </c>
      <c r="G1940" s="417">
        <v>1896100</v>
      </c>
      <c r="H1940" s="667"/>
      <c r="I1940" s="708"/>
      <c r="J1940" s="708" t="s">
        <v>595</v>
      </c>
      <c r="K1940" s="709"/>
      <c r="L1940" s="595" t="s">
        <v>4591</v>
      </c>
      <c r="M1940" s="981">
        <f t="shared" si="90"/>
        <v>1896100</v>
      </c>
      <c r="N1940" s="981">
        <f t="shared" si="91"/>
        <v>0</v>
      </c>
      <c r="O1940" s="981">
        <f t="shared" si="92"/>
        <v>1896100</v>
      </c>
      <c r="P1940" s="667"/>
      <c r="Q1940" s="667"/>
      <c r="R1940" s="667"/>
      <c r="S1940" s="667"/>
      <c r="T1940" s="667"/>
      <c r="U1940" s="667"/>
      <c r="V1940" s="667"/>
      <c r="W1940" s="667"/>
      <c r="X1940" s="667"/>
      <c r="Y1940" s="667"/>
      <c r="Z1940" s="667"/>
      <c r="AA1940" s="667"/>
      <c r="AB1940" s="667"/>
      <c r="AC1940" s="667"/>
      <c r="AD1940" s="667"/>
      <c r="AE1940" s="667"/>
      <c r="AF1940" s="667"/>
      <c r="AG1940" s="667"/>
      <c r="AH1940" s="667"/>
      <c r="AI1940" s="667"/>
      <c r="AJ1940" s="667"/>
    </row>
    <row r="1941" spans="1:162" s="668" customFormat="1" ht="24" customHeight="1">
      <c r="A1941" s="386"/>
      <c r="B1941" s="386"/>
      <c r="C1941" s="387" t="s">
        <v>592</v>
      </c>
      <c r="D1941" s="447" t="s">
        <v>3230</v>
      </c>
      <c r="E1941" s="381">
        <v>1896100</v>
      </c>
      <c r="F1941" s="381">
        <v>0</v>
      </c>
      <c r="G1941" s="417">
        <v>1896100</v>
      </c>
      <c r="H1941" s="667"/>
      <c r="I1941" s="708"/>
      <c r="J1941" s="708"/>
      <c r="K1941" s="709" t="s">
        <v>592</v>
      </c>
      <c r="L1941" s="595" t="s">
        <v>4592</v>
      </c>
      <c r="M1941" s="981">
        <f t="shared" si="90"/>
        <v>1896100</v>
      </c>
      <c r="N1941" s="981">
        <f t="shared" si="91"/>
        <v>0</v>
      </c>
      <c r="O1941" s="981">
        <f t="shared" si="92"/>
        <v>1896100</v>
      </c>
      <c r="P1941" s="667"/>
      <c r="Q1941" s="667"/>
      <c r="R1941" s="667"/>
      <c r="S1941" s="667"/>
      <c r="T1941" s="667"/>
      <c r="U1941" s="667"/>
      <c r="V1941" s="667"/>
      <c r="W1941" s="667"/>
      <c r="X1941" s="667"/>
      <c r="Y1941" s="667"/>
      <c r="Z1941" s="667"/>
      <c r="AA1941" s="667"/>
      <c r="AB1941" s="667"/>
      <c r="AC1941" s="667"/>
      <c r="AD1941" s="667"/>
      <c r="AE1941" s="667"/>
      <c r="AF1941" s="667"/>
      <c r="AG1941" s="667"/>
      <c r="AH1941" s="667"/>
      <c r="AI1941" s="667"/>
      <c r="AJ1941" s="667"/>
    </row>
    <row r="1942" spans="1:162" s="668" customFormat="1" ht="24" customHeight="1">
      <c r="A1942" s="386"/>
      <c r="B1942" s="386" t="s">
        <v>599</v>
      </c>
      <c r="C1942" s="387"/>
      <c r="D1942" s="398" t="s">
        <v>2019</v>
      </c>
      <c r="E1942" s="381">
        <v>17129910</v>
      </c>
      <c r="F1942" s="381">
        <v>0</v>
      </c>
      <c r="G1942" s="417">
        <v>17129910</v>
      </c>
      <c r="H1942" s="667"/>
      <c r="I1942" s="708"/>
      <c r="J1942" s="708" t="s">
        <v>599</v>
      </c>
      <c r="K1942" s="709"/>
      <c r="L1942" s="595" t="s">
        <v>4593</v>
      </c>
      <c r="M1942" s="981">
        <f t="shared" si="90"/>
        <v>17129910</v>
      </c>
      <c r="N1942" s="981">
        <f t="shared" si="91"/>
        <v>0</v>
      </c>
      <c r="O1942" s="981">
        <f t="shared" si="92"/>
        <v>17129910</v>
      </c>
      <c r="P1942" s="667"/>
      <c r="Q1942" s="667"/>
      <c r="R1942" s="667"/>
      <c r="S1942" s="667"/>
      <c r="T1942" s="667"/>
      <c r="U1942" s="667"/>
      <c r="V1942" s="667"/>
      <c r="W1942" s="667"/>
      <c r="X1942" s="667"/>
      <c r="Y1942" s="667"/>
      <c r="Z1942" s="667"/>
      <c r="AA1942" s="667"/>
      <c r="AB1942" s="667"/>
      <c r="AC1942" s="667"/>
      <c r="AD1942" s="667"/>
      <c r="AE1942" s="667"/>
      <c r="AF1942" s="667"/>
      <c r="AG1942" s="667"/>
      <c r="AH1942" s="667"/>
      <c r="AI1942" s="667"/>
      <c r="AJ1942" s="667"/>
    </row>
    <row r="1943" spans="1:162" s="668" customFormat="1" ht="24" customHeight="1">
      <c r="A1943" s="386"/>
      <c r="B1943" s="386"/>
      <c r="C1943" s="387" t="s">
        <v>592</v>
      </c>
      <c r="D1943" s="398" t="s">
        <v>2020</v>
      </c>
      <c r="E1943" s="381">
        <v>17129910</v>
      </c>
      <c r="F1943" s="381">
        <v>0</v>
      </c>
      <c r="G1943" s="417">
        <v>17129910</v>
      </c>
      <c r="H1943" s="667"/>
      <c r="I1943" s="708"/>
      <c r="J1943" s="708"/>
      <c r="K1943" s="709" t="s">
        <v>592</v>
      </c>
      <c r="L1943" s="595" t="s">
        <v>4594</v>
      </c>
      <c r="M1943" s="981">
        <f t="shared" si="90"/>
        <v>17129910</v>
      </c>
      <c r="N1943" s="981">
        <f t="shared" si="91"/>
        <v>0</v>
      </c>
      <c r="O1943" s="981">
        <f t="shared" si="92"/>
        <v>17129910</v>
      </c>
      <c r="P1943" s="667"/>
      <c r="Q1943" s="667"/>
      <c r="R1943" s="667"/>
      <c r="S1943" s="667"/>
      <c r="T1943" s="667"/>
      <c r="U1943" s="667"/>
      <c r="V1943" s="667"/>
      <c r="W1943" s="667"/>
      <c r="X1943" s="667"/>
      <c r="Y1943" s="667"/>
      <c r="Z1943" s="667"/>
      <c r="AA1943" s="667"/>
      <c r="AB1943" s="667"/>
      <c r="AC1943" s="667"/>
      <c r="AD1943" s="667"/>
      <c r="AE1943" s="667"/>
      <c r="AF1943" s="667"/>
      <c r="AG1943" s="667"/>
      <c r="AH1943" s="667"/>
      <c r="AI1943" s="667"/>
      <c r="AJ1943" s="667"/>
    </row>
    <row r="1944" spans="1:162" s="672" customFormat="1" ht="24" customHeight="1">
      <c r="A1944" s="386"/>
      <c r="B1944" s="386" t="s">
        <v>603</v>
      </c>
      <c r="C1944" s="387"/>
      <c r="D1944" s="398" t="s">
        <v>2021</v>
      </c>
      <c r="E1944" s="381">
        <v>17259780</v>
      </c>
      <c r="F1944" s="381">
        <v>0</v>
      </c>
      <c r="G1944" s="419">
        <v>17259780</v>
      </c>
      <c r="H1944" s="667"/>
      <c r="I1944" s="708"/>
      <c r="J1944" s="708" t="s">
        <v>603</v>
      </c>
      <c r="K1944" s="709"/>
      <c r="L1944" s="595" t="s">
        <v>4595</v>
      </c>
      <c r="M1944" s="981">
        <f t="shared" si="90"/>
        <v>17259780</v>
      </c>
      <c r="N1944" s="981">
        <f t="shared" si="91"/>
        <v>0</v>
      </c>
      <c r="O1944" s="981">
        <f t="shared" si="92"/>
        <v>17259780</v>
      </c>
      <c r="P1944" s="667"/>
      <c r="Q1944" s="667"/>
      <c r="R1944" s="667"/>
      <c r="S1944" s="667"/>
      <c r="T1944" s="667"/>
      <c r="U1944" s="667"/>
      <c r="V1944" s="667"/>
      <c r="W1944" s="667"/>
      <c r="X1944" s="667"/>
      <c r="Y1944" s="667"/>
      <c r="Z1944" s="667"/>
      <c r="AA1944" s="667"/>
      <c r="AB1944" s="667"/>
      <c r="AC1944" s="667"/>
      <c r="AD1944" s="667"/>
      <c r="AE1944" s="667"/>
      <c r="AF1944" s="667"/>
      <c r="AG1944" s="667"/>
      <c r="AH1944" s="667"/>
      <c r="AI1944" s="667"/>
      <c r="AJ1944" s="667"/>
      <c r="AK1944" s="668"/>
      <c r="AL1944" s="668"/>
      <c r="AM1944" s="668"/>
      <c r="AN1944" s="668"/>
      <c r="AO1944" s="668"/>
      <c r="AP1944" s="668"/>
      <c r="AQ1944" s="668"/>
      <c r="AR1944" s="668"/>
      <c r="AS1944" s="668"/>
      <c r="AT1944" s="668"/>
      <c r="AU1944" s="668"/>
      <c r="AV1944" s="668"/>
      <c r="AW1944" s="668"/>
      <c r="AX1944" s="668"/>
      <c r="AY1944" s="668"/>
      <c r="AZ1944" s="668"/>
      <c r="BA1944" s="668"/>
      <c r="BB1944" s="668"/>
      <c r="BC1944" s="668"/>
      <c r="BD1944" s="668"/>
      <c r="BE1944" s="668"/>
      <c r="BF1944" s="668"/>
      <c r="BG1944" s="668"/>
      <c r="BH1944" s="668"/>
      <c r="BI1944" s="668"/>
      <c r="BJ1944" s="668"/>
      <c r="BK1944" s="668"/>
      <c r="BL1944" s="668"/>
      <c r="BM1944" s="668"/>
      <c r="BN1944" s="668"/>
      <c r="BO1944" s="668"/>
      <c r="BP1944" s="668"/>
      <c r="BQ1944" s="668"/>
      <c r="BR1944" s="668"/>
      <c r="BS1944" s="668"/>
      <c r="BT1944" s="668"/>
      <c r="BU1944" s="668"/>
      <c r="BV1944" s="668"/>
      <c r="BW1944" s="668"/>
      <c r="BX1944" s="668"/>
      <c r="BY1944" s="668"/>
      <c r="BZ1944" s="668"/>
      <c r="CA1944" s="668"/>
      <c r="CB1944" s="668"/>
      <c r="CC1944" s="668"/>
      <c r="CD1944" s="668"/>
      <c r="CE1944" s="668"/>
      <c r="CF1944" s="668"/>
      <c r="CG1944" s="668"/>
      <c r="CH1944" s="668"/>
      <c r="CI1944" s="668"/>
      <c r="CJ1944" s="668"/>
      <c r="CK1944" s="668"/>
      <c r="CL1944" s="668"/>
      <c r="CM1944" s="668"/>
      <c r="CN1944" s="668"/>
      <c r="CO1944" s="668"/>
      <c r="CP1944" s="668"/>
      <c r="CQ1944" s="668"/>
      <c r="CR1944" s="668"/>
      <c r="CS1944" s="668"/>
      <c r="CT1944" s="668"/>
      <c r="CU1944" s="668"/>
      <c r="CV1944" s="668"/>
      <c r="CW1944" s="668"/>
      <c r="CX1944" s="668"/>
      <c r="CY1944" s="668"/>
      <c r="CZ1944" s="668"/>
      <c r="DA1944" s="668"/>
      <c r="DB1944" s="668"/>
      <c r="DC1944" s="668"/>
      <c r="DD1944" s="668"/>
      <c r="DE1944" s="668"/>
      <c r="DF1944" s="668"/>
      <c r="DG1944" s="668"/>
      <c r="DH1944" s="668"/>
      <c r="DI1944" s="668"/>
      <c r="DJ1944" s="668"/>
      <c r="DK1944" s="668"/>
      <c r="DL1944" s="668"/>
      <c r="DM1944" s="668"/>
      <c r="DN1944" s="668"/>
      <c r="DO1944" s="668"/>
      <c r="DP1944" s="668"/>
      <c r="DQ1944" s="668"/>
      <c r="DR1944" s="668"/>
      <c r="DS1944" s="668"/>
      <c r="DT1944" s="668"/>
      <c r="DU1944" s="668"/>
      <c r="DV1944" s="668"/>
      <c r="DW1944" s="668"/>
      <c r="DX1944" s="668"/>
      <c r="DY1944" s="668"/>
      <c r="DZ1944" s="668"/>
      <c r="EA1944" s="668"/>
      <c r="EB1944" s="668"/>
      <c r="EC1944" s="668"/>
      <c r="ED1944" s="668"/>
      <c r="EE1944" s="668"/>
      <c r="EF1944" s="668"/>
      <c r="EG1944" s="668"/>
      <c r="EH1944" s="668"/>
      <c r="EI1944" s="668"/>
      <c r="EJ1944" s="668"/>
      <c r="EK1944" s="668"/>
      <c r="EL1944" s="668"/>
      <c r="EM1944" s="668"/>
      <c r="EN1944" s="668"/>
      <c r="EO1944" s="668"/>
      <c r="EP1944" s="668"/>
      <c r="EQ1944" s="668"/>
      <c r="ER1944" s="668"/>
      <c r="ES1944" s="668"/>
      <c r="ET1944" s="668"/>
      <c r="EU1944" s="668"/>
      <c r="EV1944" s="668"/>
      <c r="EW1944" s="668"/>
      <c r="EX1944" s="668"/>
      <c r="EY1944" s="668"/>
      <c r="EZ1944" s="668"/>
      <c r="FA1944" s="668"/>
      <c r="FB1944" s="668"/>
      <c r="FC1944" s="668"/>
      <c r="FD1944" s="668"/>
      <c r="FE1944" s="668"/>
      <c r="FF1944" s="668"/>
    </row>
    <row r="1945" spans="1:162" s="668" customFormat="1" ht="24" customHeight="1">
      <c r="A1945" s="396"/>
      <c r="B1945" s="396"/>
      <c r="C1945" s="397" t="s">
        <v>592</v>
      </c>
      <c r="D1945" s="400" t="s">
        <v>2022</v>
      </c>
      <c r="E1945" s="392">
        <v>17259780</v>
      </c>
      <c r="F1945" s="392">
        <v>0</v>
      </c>
      <c r="G1945" s="417">
        <v>17259780</v>
      </c>
      <c r="H1945" s="667"/>
      <c r="I1945" s="712"/>
      <c r="J1945" s="712"/>
      <c r="K1945" s="713" t="s">
        <v>592</v>
      </c>
      <c r="L1945" s="597" t="s">
        <v>4596</v>
      </c>
      <c r="M1945" s="981">
        <f t="shared" si="90"/>
        <v>17259780</v>
      </c>
      <c r="N1945" s="981">
        <f t="shared" si="91"/>
        <v>0</v>
      </c>
      <c r="O1945" s="981">
        <f t="shared" si="92"/>
        <v>17259780</v>
      </c>
      <c r="P1945" s="667"/>
      <c r="Q1945" s="667"/>
      <c r="R1945" s="667"/>
      <c r="S1945" s="667"/>
      <c r="T1945" s="667"/>
      <c r="U1945" s="667"/>
      <c r="V1945" s="667"/>
      <c r="W1945" s="667"/>
      <c r="X1945" s="667"/>
      <c r="Y1945" s="667"/>
      <c r="Z1945" s="667"/>
      <c r="AA1945" s="667"/>
      <c r="AB1945" s="667"/>
      <c r="AC1945" s="667"/>
      <c r="AD1945" s="667"/>
      <c r="AE1945" s="667"/>
      <c r="AF1945" s="667"/>
      <c r="AG1945" s="667"/>
      <c r="AH1945" s="667"/>
      <c r="AI1945" s="667"/>
      <c r="AJ1945" s="667"/>
    </row>
    <row r="1946" spans="1:162" s="686" customFormat="1" ht="24" customHeight="1" thickBot="1">
      <c r="A1946" s="401" t="s">
        <v>2023</v>
      </c>
      <c r="B1946" s="401"/>
      <c r="C1946" s="402"/>
      <c r="D1946" s="403" t="s">
        <v>2024</v>
      </c>
      <c r="E1946" s="404">
        <v>107088300</v>
      </c>
      <c r="F1946" s="404">
        <v>0</v>
      </c>
      <c r="G1946" s="409">
        <v>107088300</v>
      </c>
      <c r="H1946" s="698"/>
      <c r="I1946" s="714" t="s">
        <v>2023</v>
      </c>
      <c r="J1946" s="714"/>
      <c r="K1946" s="715"/>
      <c r="L1946" s="598" t="s">
        <v>4597</v>
      </c>
      <c r="M1946" s="979">
        <f t="shared" si="90"/>
        <v>107088300</v>
      </c>
      <c r="N1946" s="979">
        <f t="shared" si="91"/>
        <v>0</v>
      </c>
      <c r="O1946" s="979">
        <f t="shared" si="92"/>
        <v>107088300</v>
      </c>
      <c r="P1946" s="698"/>
      <c r="Q1946" s="698"/>
      <c r="R1946" s="698"/>
      <c r="S1946" s="698"/>
      <c r="T1946" s="698"/>
      <c r="U1946" s="698"/>
      <c r="V1946" s="698"/>
      <c r="W1946" s="698"/>
      <c r="X1946" s="698"/>
      <c r="Y1946" s="698"/>
      <c r="Z1946" s="698"/>
      <c r="AA1946" s="698"/>
      <c r="AB1946" s="698"/>
      <c r="AC1946" s="698"/>
      <c r="AD1946" s="698"/>
      <c r="AE1946" s="698"/>
      <c r="AF1946" s="698"/>
      <c r="AG1946" s="698"/>
      <c r="AH1946" s="698"/>
      <c r="AI1946" s="698"/>
      <c r="AJ1946" s="698"/>
      <c r="AK1946" s="703"/>
      <c r="AL1946" s="703"/>
      <c r="AM1946" s="703"/>
      <c r="AN1946" s="703"/>
      <c r="AO1946" s="703"/>
      <c r="AP1946" s="703"/>
      <c r="AQ1946" s="703"/>
      <c r="AR1946" s="703"/>
      <c r="AS1946" s="703"/>
      <c r="AT1946" s="703"/>
      <c r="AU1946" s="703"/>
      <c r="AV1946" s="703"/>
      <c r="AW1946" s="703"/>
      <c r="AX1946" s="703"/>
      <c r="AY1946" s="703"/>
      <c r="AZ1946" s="703"/>
      <c r="BA1946" s="703"/>
      <c r="BB1946" s="703"/>
      <c r="BC1946" s="703"/>
      <c r="BD1946" s="703"/>
      <c r="BE1946" s="703"/>
      <c r="BF1946" s="703"/>
      <c r="BG1946" s="703"/>
      <c r="BH1946" s="703"/>
      <c r="BI1946" s="703"/>
      <c r="BJ1946" s="703"/>
      <c r="BK1946" s="703"/>
      <c r="BL1946" s="703"/>
      <c r="BM1946" s="703"/>
      <c r="BN1946" s="703"/>
      <c r="BO1946" s="703"/>
      <c r="BP1946" s="703"/>
      <c r="BQ1946" s="703"/>
      <c r="BR1946" s="703"/>
      <c r="BS1946" s="703"/>
      <c r="BT1946" s="703"/>
      <c r="BU1946" s="703"/>
      <c r="BV1946" s="703"/>
      <c r="BW1946" s="703"/>
      <c r="BX1946" s="703"/>
      <c r="BY1946" s="703"/>
      <c r="BZ1946" s="703"/>
      <c r="CA1946" s="703"/>
      <c r="CB1946" s="703"/>
      <c r="CC1946" s="703"/>
      <c r="CD1946" s="703"/>
      <c r="CE1946" s="703"/>
      <c r="CF1946" s="703"/>
      <c r="CG1946" s="703"/>
      <c r="CH1946" s="703"/>
      <c r="CI1946" s="703"/>
      <c r="CJ1946" s="703"/>
      <c r="CK1946" s="703"/>
      <c r="CL1946" s="703"/>
      <c r="CM1946" s="703"/>
      <c r="CN1946" s="703"/>
      <c r="CO1946" s="703"/>
      <c r="CP1946" s="703"/>
      <c r="CQ1946" s="703"/>
      <c r="CR1946" s="703"/>
      <c r="CS1946" s="703"/>
      <c r="CT1946" s="703"/>
      <c r="CU1946" s="703"/>
      <c r="CV1946" s="703"/>
      <c r="CW1946" s="703"/>
      <c r="CX1946" s="703"/>
      <c r="CY1946" s="703"/>
      <c r="CZ1946" s="703"/>
      <c r="DA1946" s="703"/>
      <c r="DB1946" s="703"/>
      <c r="DC1946" s="703"/>
      <c r="DD1946" s="703"/>
      <c r="DE1946" s="703"/>
      <c r="DF1946" s="703"/>
      <c r="DG1946" s="703"/>
      <c r="DH1946" s="703"/>
      <c r="DI1946" s="703"/>
      <c r="DJ1946" s="703"/>
      <c r="DK1946" s="703"/>
      <c r="DL1946" s="703"/>
      <c r="DM1946" s="703"/>
      <c r="DN1946" s="703"/>
      <c r="DO1946" s="703"/>
      <c r="DP1946" s="703"/>
      <c r="DQ1946" s="703"/>
      <c r="DR1946" s="703"/>
      <c r="DS1946" s="703"/>
      <c r="DT1946" s="703"/>
      <c r="DU1946" s="703"/>
      <c r="DV1946" s="703"/>
      <c r="DW1946" s="703"/>
      <c r="DX1946" s="703"/>
      <c r="DY1946" s="703"/>
      <c r="DZ1946" s="703"/>
      <c r="EA1946" s="703"/>
      <c r="EB1946" s="703"/>
      <c r="EC1946" s="703"/>
      <c r="ED1946" s="703"/>
      <c r="EE1946" s="703"/>
      <c r="EF1946" s="703"/>
      <c r="EG1946" s="703"/>
      <c r="EH1946" s="703"/>
      <c r="EI1946" s="703"/>
      <c r="EJ1946" s="703"/>
      <c r="EK1946" s="703"/>
      <c r="EL1946" s="703"/>
      <c r="EM1946" s="703"/>
      <c r="EN1946" s="703"/>
      <c r="EO1946" s="703"/>
      <c r="EP1946" s="703"/>
      <c r="EQ1946" s="703"/>
      <c r="ER1946" s="703"/>
      <c r="ES1946" s="703"/>
      <c r="ET1946" s="703"/>
      <c r="EU1946" s="703"/>
      <c r="EV1946" s="703"/>
      <c r="EW1946" s="703"/>
      <c r="EX1946" s="703"/>
      <c r="EY1946" s="703"/>
      <c r="EZ1946" s="703"/>
      <c r="FA1946" s="703"/>
      <c r="FB1946" s="703"/>
      <c r="FC1946" s="703"/>
      <c r="FD1946" s="703"/>
      <c r="FE1946" s="703"/>
      <c r="FF1946" s="703"/>
    </row>
    <row r="1947" spans="1:162" s="678" customFormat="1" ht="24" customHeight="1" thickTop="1" thickBot="1">
      <c r="A1947" s="610" t="s">
        <v>2025</v>
      </c>
      <c r="B1947" s="610"/>
      <c r="C1947" s="611"/>
      <c r="D1947" s="612" t="s">
        <v>2026</v>
      </c>
      <c r="E1947" s="613">
        <v>57150400</v>
      </c>
      <c r="F1947" s="613">
        <v>0</v>
      </c>
      <c r="G1947" s="439">
        <v>57150400</v>
      </c>
      <c r="H1947" s="667"/>
      <c r="I1947" s="716" t="s">
        <v>2025</v>
      </c>
      <c r="J1947" s="716"/>
      <c r="K1947" s="717"/>
      <c r="L1947" s="614" t="s">
        <v>4598</v>
      </c>
      <c r="M1947" s="980">
        <f t="shared" si="90"/>
        <v>57150400</v>
      </c>
      <c r="N1947" s="980">
        <f t="shared" si="91"/>
        <v>0</v>
      </c>
      <c r="O1947" s="980">
        <f t="shared" si="92"/>
        <v>57150400</v>
      </c>
      <c r="P1947" s="667"/>
      <c r="Q1947" s="667"/>
      <c r="R1947" s="667"/>
      <c r="S1947" s="667"/>
      <c r="T1947" s="667"/>
      <c r="U1947" s="667"/>
      <c r="V1947" s="667"/>
      <c r="W1947" s="667"/>
      <c r="X1947" s="667"/>
      <c r="Y1947" s="667"/>
      <c r="Z1947" s="667"/>
      <c r="AA1947" s="667"/>
      <c r="AB1947" s="667"/>
      <c r="AC1947" s="667"/>
      <c r="AD1947" s="667"/>
      <c r="AE1947" s="667"/>
      <c r="AF1947" s="667"/>
      <c r="AG1947" s="667"/>
      <c r="AH1947" s="667"/>
      <c r="AI1947" s="667"/>
      <c r="AJ1947" s="667"/>
      <c r="AK1947" s="668"/>
      <c r="AL1947" s="668"/>
      <c r="AM1947" s="668"/>
      <c r="AN1947" s="668"/>
      <c r="AO1947" s="668"/>
      <c r="AP1947" s="668"/>
      <c r="AQ1947" s="668"/>
      <c r="AR1947" s="668"/>
      <c r="AS1947" s="668"/>
      <c r="AT1947" s="668"/>
      <c r="AU1947" s="668"/>
      <c r="AV1947" s="668"/>
      <c r="AW1947" s="668"/>
      <c r="AX1947" s="668"/>
      <c r="AY1947" s="668"/>
      <c r="AZ1947" s="668"/>
      <c r="BA1947" s="668"/>
      <c r="BB1947" s="668"/>
      <c r="BC1947" s="668"/>
      <c r="BD1947" s="668"/>
      <c r="BE1947" s="668"/>
      <c r="BF1947" s="668"/>
      <c r="BG1947" s="668"/>
      <c r="BH1947" s="668"/>
      <c r="BI1947" s="668"/>
      <c r="BJ1947" s="668"/>
      <c r="BK1947" s="668"/>
      <c r="BL1947" s="668"/>
      <c r="BM1947" s="668"/>
      <c r="BN1947" s="668"/>
      <c r="BO1947" s="668"/>
      <c r="BP1947" s="668"/>
      <c r="BQ1947" s="668"/>
      <c r="BR1947" s="668"/>
      <c r="BS1947" s="668"/>
      <c r="BT1947" s="668"/>
      <c r="BU1947" s="668"/>
      <c r="BV1947" s="668"/>
      <c r="BW1947" s="668"/>
      <c r="BX1947" s="668"/>
      <c r="BY1947" s="668"/>
      <c r="BZ1947" s="668"/>
      <c r="CA1947" s="668"/>
      <c r="CB1947" s="668"/>
      <c r="CC1947" s="668"/>
      <c r="CD1947" s="668"/>
      <c r="CE1947" s="668"/>
      <c r="CF1947" s="668"/>
      <c r="CG1947" s="668"/>
      <c r="CH1947" s="668"/>
      <c r="CI1947" s="668"/>
      <c r="CJ1947" s="668"/>
      <c r="CK1947" s="668"/>
      <c r="CL1947" s="668"/>
      <c r="CM1947" s="668"/>
      <c r="CN1947" s="668"/>
      <c r="CO1947" s="668"/>
      <c r="CP1947" s="668"/>
      <c r="CQ1947" s="668"/>
      <c r="CR1947" s="668"/>
      <c r="CS1947" s="668"/>
      <c r="CT1947" s="668"/>
      <c r="CU1947" s="668"/>
      <c r="CV1947" s="668"/>
      <c r="CW1947" s="668"/>
      <c r="CX1947" s="668"/>
      <c r="CY1947" s="668"/>
      <c r="CZ1947" s="668"/>
      <c r="DA1947" s="668"/>
      <c r="DB1947" s="668"/>
      <c r="DC1947" s="668"/>
      <c r="DD1947" s="668"/>
      <c r="DE1947" s="668"/>
      <c r="DF1947" s="668"/>
      <c r="DG1947" s="668"/>
      <c r="DH1947" s="668"/>
      <c r="DI1947" s="668"/>
      <c r="DJ1947" s="668"/>
      <c r="DK1947" s="668"/>
      <c r="DL1947" s="668"/>
      <c r="DM1947" s="668"/>
      <c r="DN1947" s="668"/>
      <c r="DO1947" s="668"/>
      <c r="DP1947" s="668"/>
      <c r="DQ1947" s="668"/>
      <c r="DR1947" s="668"/>
      <c r="DS1947" s="668"/>
      <c r="DT1947" s="668"/>
      <c r="DU1947" s="668"/>
      <c r="DV1947" s="668"/>
      <c r="DW1947" s="668"/>
      <c r="DX1947" s="668"/>
      <c r="DY1947" s="668"/>
      <c r="DZ1947" s="668"/>
      <c r="EA1947" s="668"/>
      <c r="EB1947" s="668"/>
      <c r="EC1947" s="668"/>
      <c r="ED1947" s="668"/>
      <c r="EE1947" s="668"/>
      <c r="EF1947" s="668"/>
      <c r="EG1947" s="668"/>
      <c r="EH1947" s="668"/>
      <c r="EI1947" s="668"/>
      <c r="EJ1947" s="668"/>
      <c r="EK1947" s="668"/>
      <c r="EL1947" s="668"/>
      <c r="EM1947" s="668"/>
      <c r="EN1947" s="668"/>
      <c r="EO1947" s="668"/>
      <c r="EP1947" s="668"/>
      <c r="EQ1947" s="668"/>
      <c r="ER1947" s="668"/>
      <c r="ES1947" s="668"/>
      <c r="ET1947" s="668"/>
      <c r="EU1947" s="668"/>
      <c r="EV1947" s="668"/>
      <c r="EW1947" s="668"/>
      <c r="EX1947" s="668"/>
      <c r="EY1947" s="668"/>
      <c r="EZ1947" s="668"/>
      <c r="FA1947" s="668"/>
      <c r="FB1947" s="668"/>
      <c r="FC1947" s="668"/>
      <c r="FD1947" s="668"/>
      <c r="FE1947" s="668"/>
      <c r="FF1947" s="668"/>
    </row>
    <row r="1948" spans="1:162" s="668" customFormat="1" ht="24" customHeight="1" thickTop="1">
      <c r="A1948" s="396"/>
      <c r="B1948" s="396" t="s">
        <v>592</v>
      </c>
      <c r="C1948" s="397"/>
      <c r="D1948" s="400" t="s">
        <v>617</v>
      </c>
      <c r="E1948" s="392">
        <v>29149300</v>
      </c>
      <c r="F1948" s="392">
        <v>0</v>
      </c>
      <c r="G1948" s="417">
        <v>29149300</v>
      </c>
      <c r="H1948" s="667"/>
      <c r="I1948" s="712"/>
      <c r="J1948" s="712" t="s">
        <v>592</v>
      </c>
      <c r="K1948" s="713"/>
      <c r="L1948" s="597" t="s">
        <v>3339</v>
      </c>
      <c r="M1948" s="981">
        <f t="shared" si="90"/>
        <v>29149300</v>
      </c>
      <c r="N1948" s="981">
        <f t="shared" si="91"/>
        <v>0</v>
      </c>
      <c r="O1948" s="981">
        <f t="shared" si="92"/>
        <v>29149300</v>
      </c>
      <c r="P1948" s="667"/>
      <c r="Q1948" s="667"/>
      <c r="R1948" s="667"/>
      <c r="S1948" s="667"/>
      <c r="T1948" s="667"/>
      <c r="U1948" s="667"/>
      <c r="V1948" s="667"/>
      <c r="W1948" s="667"/>
      <c r="X1948" s="667"/>
      <c r="Y1948" s="667"/>
      <c r="Z1948" s="667"/>
      <c r="AA1948" s="667"/>
      <c r="AB1948" s="667"/>
      <c r="AC1948" s="667"/>
      <c r="AD1948" s="667"/>
      <c r="AE1948" s="667"/>
      <c r="AF1948" s="667"/>
      <c r="AG1948" s="667"/>
      <c r="AH1948" s="667"/>
      <c r="AI1948" s="667"/>
      <c r="AJ1948" s="667"/>
    </row>
    <row r="1949" spans="1:162" s="668" customFormat="1" ht="24" customHeight="1">
      <c r="A1949" s="386"/>
      <c r="B1949" s="386"/>
      <c r="C1949" s="387" t="s">
        <v>592</v>
      </c>
      <c r="D1949" s="398" t="s">
        <v>594</v>
      </c>
      <c r="E1949" s="381">
        <v>29149300</v>
      </c>
      <c r="F1949" s="381">
        <v>0</v>
      </c>
      <c r="G1949" s="417">
        <v>29149300</v>
      </c>
      <c r="H1949" s="667"/>
      <c r="I1949" s="708"/>
      <c r="J1949" s="708"/>
      <c r="K1949" s="709" t="s">
        <v>592</v>
      </c>
      <c r="L1949" s="595" t="s">
        <v>3340</v>
      </c>
      <c r="M1949" s="981">
        <f t="shared" si="90"/>
        <v>29149300</v>
      </c>
      <c r="N1949" s="981">
        <f t="shared" si="91"/>
        <v>0</v>
      </c>
      <c r="O1949" s="981">
        <f t="shared" si="92"/>
        <v>29149300</v>
      </c>
      <c r="P1949" s="667"/>
      <c r="Q1949" s="667"/>
      <c r="R1949" s="667"/>
      <c r="S1949" s="667"/>
      <c r="T1949" s="667"/>
      <c r="U1949" s="667"/>
      <c r="V1949" s="667"/>
      <c r="W1949" s="667"/>
      <c r="X1949" s="667"/>
      <c r="Y1949" s="667"/>
      <c r="Z1949" s="667"/>
      <c r="AA1949" s="667"/>
      <c r="AB1949" s="667"/>
      <c r="AC1949" s="667"/>
      <c r="AD1949" s="667"/>
      <c r="AE1949" s="667"/>
      <c r="AF1949" s="667"/>
      <c r="AG1949" s="667"/>
      <c r="AH1949" s="667"/>
      <c r="AI1949" s="667"/>
      <c r="AJ1949" s="667"/>
    </row>
    <row r="1950" spans="1:162" s="672" customFormat="1" ht="24" customHeight="1">
      <c r="A1950" s="386"/>
      <c r="B1950" s="386" t="s">
        <v>595</v>
      </c>
      <c r="C1950" s="387"/>
      <c r="D1950" s="398" t="s">
        <v>2027</v>
      </c>
      <c r="E1950" s="381">
        <v>5890800</v>
      </c>
      <c r="F1950" s="381">
        <v>0</v>
      </c>
      <c r="G1950" s="419">
        <v>5890800</v>
      </c>
      <c r="H1950" s="667"/>
      <c r="I1950" s="708"/>
      <c r="J1950" s="708" t="s">
        <v>595</v>
      </c>
      <c r="K1950" s="709"/>
      <c r="L1950" s="595" t="s">
        <v>4599</v>
      </c>
      <c r="M1950" s="981">
        <f t="shared" si="90"/>
        <v>5890800</v>
      </c>
      <c r="N1950" s="981">
        <f t="shared" si="91"/>
        <v>0</v>
      </c>
      <c r="O1950" s="981">
        <f t="shared" si="92"/>
        <v>5890800</v>
      </c>
      <c r="P1950" s="718"/>
      <c r="Q1950" s="667"/>
      <c r="R1950" s="667"/>
      <c r="S1950" s="667"/>
      <c r="T1950" s="667"/>
      <c r="U1950" s="667"/>
      <c r="V1950" s="667"/>
      <c r="W1950" s="667"/>
      <c r="X1950" s="667"/>
      <c r="Y1950" s="667"/>
      <c r="Z1950" s="667"/>
      <c r="AA1950" s="667"/>
      <c r="AB1950" s="667"/>
      <c r="AC1950" s="667"/>
      <c r="AD1950" s="667"/>
      <c r="AE1950" s="667"/>
      <c r="AF1950" s="667"/>
      <c r="AG1950" s="667"/>
      <c r="AH1950" s="667"/>
      <c r="AI1950" s="667"/>
      <c r="AJ1950" s="667"/>
      <c r="AK1950" s="668"/>
      <c r="AL1950" s="668"/>
      <c r="AM1950" s="668"/>
      <c r="AN1950" s="668"/>
      <c r="AO1950" s="668"/>
      <c r="AP1950" s="668"/>
      <c r="AQ1950" s="668"/>
      <c r="AR1950" s="668"/>
      <c r="AS1950" s="668"/>
      <c r="AT1950" s="668"/>
      <c r="AU1950" s="668"/>
      <c r="AV1950" s="668"/>
      <c r="AW1950" s="668"/>
      <c r="AX1950" s="668"/>
      <c r="AY1950" s="668"/>
      <c r="AZ1950" s="668"/>
      <c r="BA1950" s="668"/>
      <c r="BB1950" s="668"/>
      <c r="BC1950" s="668"/>
      <c r="BD1950" s="668"/>
      <c r="BE1950" s="668"/>
      <c r="BF1950" s="668"/>
      <c r="BG1950" s="668"/>
      <c r="BH1950" s="668"/>
      <c r="BI1950" s="668"/>
      <c r="BJ1950" s="668"/>
      <c r="BK1950" s="668"/>
      <c r="BL1950" s="668"/>
      <c r="BM1950" s="668"/>
      <c r="BN1950" s="668"/>
      <c r="BO1950" s="668"/>
      <c r="BP1950" s="668"/>
      <c r="BQ1950" s="668"/>
      <c r="BR1950" s="668"/>
      <c r="BS1950" s="668"/>
      <c r="BT1950" s="668"/>
      <c r="BU1950" s="668"/>
      <c r="BV1950" s="668"/>
      <c r="BW1950" s="668"/>
      <c r="BX1950" s="668"/>
      <c r="BY1950" s="668"/>
      <c r="BZ1950" s="668"/>
      <c r="CA1950" s="668"/>
      <c r="CB1950" s="668"/>
      <c r="CC1950" s="668"/>
      <c r="CD1950" s="668"/>
      <c r="CE1950" s="668"/>
      <c r="CF1950" s="668"/>
      <c r="CG1950" s="668"/>
      <c r="CH1950" s="668"/>
      <c r="CI1950" s="668"/>
      <c r="CJ1950" s="668"/>
      <c r="CK1950" s="668"/>
      <c r="CL1950" s="668"/>
      <c r="CM1950" s="668"/>
      <c r="CN1950" s="668"/>
      <c r="CO1950" s="668"/>
      <c r="CP1950" s="668"/>
      <c r="CQ1950" s="668"/>
      <c r="CR1950" s="668"/>
      <c r="CS1950" s="668"/>
      <c r="CT1950" s="668"/>
      <c r="CU1950" s="668"/>
      <c r="CV1950" s="668"/>
      <c r="CW1950" s="668"/>
      <c r="CX1950" s="668"/>
      <c r="CY1950" s="668"/>
      <c r="CZ1950" s="668"/>
      <c r="DA1950" s="668"/>
      <c r="DB1950" s="668"/>
      <c r="DC1950" s="668"/>
      <c r="DD1950" s="668"/>
      <c r="DE1950" s="668"/>
      <c r="DF1950" s="668"/>
      <c r="DG1950" s="668"/>
      <c r="DH1950" s="668"/>
      <c r="DI1950" s="668"/>
      <c r="DJ1950" s="668"/>
      <c r="DK1950" s="668"/>
      <c r="DL1950" s="668"/>
      <c r="DM1950" s="668"/>
      <c r="DN1950" s="668"/>
      <c r="DO1950" s="668"/>
      <c r="DP1950" s="668"/>
      <c r="DQ1950" s="668"/>
      <c r="DR1950" s="668"/>
      <c r="DS1950" s="668"/>
      <c r="DT1950" s="668"/>
      <c r="DU1950" s="668"/>
      <c r="DV1950" s="668"/>
      <c r="DW1950" s="668"/>
      <c r="DX1950" s="668"/>
      <c r="DY1950" s="668"/>
      <c r="DZ1950" s="668"/>
      <c r="EA1950" s="668"/>
      <c r="EB1950" s="668"/>
      <c r="EC1950" s="668"/>
      <c r="ED1950" s="668"/>
      <c r="EE1950" s="668"/>
      <c r="EF1950" s="668"/>
      <c r="EG1950" s="668"/>
      <c r="EH1950" s="668"/>
      <c r="EI1950" s="668"/>
      <c r="EJ1950" s="668"/>
      <c r="EK1950" s="668"/>
      <c r="EL1950" s="668"/>
      <c r="EM1950" s="668"/>
      <c r="EN1950" s="668"/>
      <c r="EO1950" s="668"/>
      <c r="EP1950" s="668"/>
      <c r="EQ1950" s="668"/>
      <c r="ER1950" s="668"/>
      <c r="ES1950" s="668"/>
      <c r="ET1950" s="668"/>
      <c r="EU1950" s="668"/>
      <c r="EV1950" s="668"/>
      <c r="EW1950" s="668"/>
      <c r="EX1950" s="668"/>
      <c r="EY1950" s="668"/>
      <c r="EZ1950" s="668"/>
      <c r="FA1950" s="668"/>
      <c r="FB1950" s="668"/>
      <c r="FC1950" s="668"/>
      <c r="FD1950" s="668"/>
      <c r="FE1950" s="668"/>
      <c r="FF1950" s="668"/>
    </row>
    <row r="1951" spans="1:162" s="672" customFormat="1" ht="24" customHeight="1">
      <c r="A1951" s="396"/>
      <c r="B1951" s="396"/>
      <c r="C1951" s="397" t="s">
        <v>592</v>
      </c>
      <c r="D1951" s="400" t="s">
        <v>2028</v>
      </c>
      <c r="E1951" s="392">
        <v>4995800</v>
      </c>
      <c r="F1951" s="392">
        <v>0</v>
      </c>
      <c r="G1951" s="417">
        <v>4995800</v>
      </c>
      <c r="H1951" s="667"/>
      <c r="I1951" s="712"/>
      <c r="J1951" s="712"/>
      <c r="K1951" s="713" t="s">
        <v>592</v>
      </c>
      <c r="L1951" s="597" t="s">
        <v>4600</v>
      </c>
      <c r="M1951" s="981">
        <f t="shared" si="90"/>
        <v>4995800</v>
      </c>
      <c r="N1951" s="981">
        <f t="shared" si="91"/>
        <v>0</v>
      </c>
      <c r="O1951" s="981">
        <f t="shared" si="92"/>
        <v>4995800</v>
      </c>
      <c r="P1951" s="667"/>
      <c r="Q1951" s="667"/>
      <c r="R1951" s="667"/>
      <c r="S1951" s="667"/>
      <c r="T1951" s="667"/>
      <c r="U1951" s="667"/>
      <c r="V1951" s="667"/>
      <c r="W1951" s="667"/>
      <c r="X1951" s="667"/>
      <c r="Y1951" s="667"/>
      <c r="Z1951" s="667"/>
      <c r="AA1951" s="667"/>
      <c r="AB1951" s="667"/>
      <c r="AC1951" s="667"/>
      <c r="AD1951" s="667"/>
      <c r="AE1951" s="667"/>
      <c r="AF1951" s="667"/>
      <c r="AG1951" s="667"/>
      <c r="AH1951" s="667"/>
      <c r="AI1951" s="667"/>
      <c r="AJ1951" s="667"/>
      <c r="AK1951" s="668"/>
      <c r="AL1951" s="668"/>
      <c r="AM1951" s="668"/>
      <c r="AN1951" s="668"/>
      <c r="AO1951" s="668"/>
      <c r="AP1951" s="668"/>
      <c r="AQ1951" s="668"/>
      <c r="AR1951" s="668"/>
      <c r="AS1951" s="668"/>
      <c r="AT1951" s="668"/>
      <c r="AU1951" s="668"/>
      <c r="AV1951" s="668"/>
      <c r="AW1951" s="668"/>
      <c r="AX1951" s="668"/>
      <c r="AY1951" s="668"/>
      <c r="AZ1951" s="668"/>
      <c r="BA1951" s="668"/>
      <c r="BB1951" s="668"/>
      <c r="BC1951" s="668"/>
      <c r="BD1951" s="668"/>
      <c r="BE1951" s="668"/>
      <c r="BF1951" s="668"/>
      <c r="BG1951" s="668"/>
      <c r="BH1951" s="668"/>
      <c r="BI1951" s="668"/>
      <c r="BJ1951" s="668"/>
      <c r="BK1951" s="668"/>
      <c r="BL1951" s="668"/>
      <c r="BM1951" s="668"/>
      <c r="BN1951" s="668"/>
      <c r="BO1951" s="668"/>
      <c r="BP1951" s="668"/>
      <c r="BQ1951" s="668"/>
      <c r="BR1951" s="668"/>
      <c r="BS1951" s="668"/>
      <c r="BT1951" s="668"/>
      <c r="BU1951" s="668"/>
      <c r="BV1951" s="668"/>
      <c r="BW1951" s="668"/>
      <c r="BX1951" s="668"/>
      <c r="BY1951" s="668"/>
      <c r="BZ1951" s="668"/>
      <c r="CA1951" s="668"/>
      <c r="CB1951" s="668"/>
      <c r="CC1951" s="668"/>
      <c r="CD1951" s="668"/>
      <c r="CE1951" s="668"/>
      <c r="CF1951" s="668"/>
      <c r="CG1951" s="668"/>
      <c r="CH1951" s="668"/>
      <c r="CI1951" s="668"/>
      <c r="CJ1951" s="668"/>
      <c r="CK1951" s="668"/>
      <c r="CL1951" s="668"/>
      <c r="CM1951" s="668"/>
      <c r="CN1951" s="668"/>
      <c r="CO1951" s="668"/>
      <c r="CP1951" s="668"/>
      <c r="CQ1951" s="668"/>
      <c r="CR1951" s="668"/>
      <c r="CS1951" s="668"/>
      <c r="CT1951" s="668"/>
      <c r="CU1951" s="668"/>
      <c r="CV1951" s="668"/>
      <c r="CW1951" s="668"/>
      <c r="CX1951" s="668"/>
      <c r="CY1951" s="668"/>
      <c r="CZ1951" s="668"/>
      <c r="DA1951" s="668"/>
      <c r="DB1951" s="668"/>
      <c r="DC1951" s="668"/>
      <c r="DD1951" s="668"/>
      <c r="DE1951" s="668"/>
      <c r="DF1951" s="668"/>
      <c r="DG1951" s="668"/>
      <c r="DH1951" s="668"/>
      <c r="DI1951" s="668"/>
      <c r="DJ1951" s="668"/>
      <c r="DK1951" s="668"/>
      <c r="DL1951" s="668"/>
      <c r="DM1951" s="668"/>
      <c r="DN1951" s="668"/>
      <c r="DO1951" s="668"/>
      <c r="DP1951" s="668"/>
      <c r="DQ1951" s="668"/>
      <c r="DR1951" s="668"/>
      <c r="DS1951" s="668"/>
      <c r="DT1951" s="668"/>
      <c r="DU1951" s="668"/>
      <c r="DV1951" s="668"/>
      <c r="DW1951" s="668"/>
      <c r="DX1951" s="668"/>
      <c r="DY1951" s="668"/>
      <c r="DZ1951" s="668"/>
      <c r="EA1951" s="668"/>
      <c r="EB1951" s="668"/>
      <c r="EC1951" s="668"/>
      <c r="ED1951" s="668"/>
      <c r="EE1951" s="668"/>
      <c r="EF1951" s="668"/>
      <c r="EG1951" s="668"/>
      <c r="EH1951" s="668"/>
      <c r="EI1951" s="668"/>
      <c r="EJ1951" s="668"/>
      <c r="EK1951" s="668"/>
      <c r="EL1951" s="668"/>
      <c r="EM1951" s="668"/>
      <c r="EN1951" s="668"/>
      <c r="EO1951" s="668"/>
      <c r="EP1951" s="668"/>
      <c r="EQ1951" s="668"/>
      <c r="ER1951" s="668"/>
      <c r="ES1951" s="668"/>
      <c r="ET1951" s="668"/>
      <c r="EU1951" s="668"/>
      <c r="EV1951" s="668"/>
      <c r="EW1951" s="668"/>
      <c r="EX1951" s="668"/>
      <c r="EY1951" s="668"/>
      <c r="EZ1951" s="668"/>
      <c r="FA1951" s="668"/>
      <c r="FB1951" s="668"/>
      <c r="FC1951" s="668"/>
      <c r="FD1951" s="668"/>
      <c r="FE1951" s="668"/>
      <c r="FF1951" s="668"/>
    </row>
    <row r="1952" spans="1:162" s="672" customFormat="1" ht="24" customHeight="1">
      <c r="A1952" s="396"/>
      <c r="B1952" s="396"/>
      <c r="C1952" s="397" t="s">
        <v>595</v>
      </c>
      <c r="D1952" s="400" t="s">
        <v>2029</v>
      </c>
      <c r="E1952" s="392">
        <v>895000</v>
      </c>
      <c r="F1952" s="392">
        <v>0</v>
      </c>
      <c r="G1952" s="417">
        <v>895000</v>
      </c>
      <c r="H1952" s="667"/>
      <c r="I1952" s="712"/>
      <c r="J1952" s="712"/>
      <c r="K1952" s="713" t="s">
        <v>595</v>
      </c>
      <c r="L1952" s="597" t="s">
        <v>4601</v>
      </c>
      <c r="M1952" s="981">
        <f t="shared" si="90"/>
        <v>895000</v>
      </c>
      <c r="N1952" s="981">
        <f t="shared" si="91"/>
        <v>0</v>
      </c>
      <c r="O1952" s="981">
        <f t="shared" si="92"/>
        <v>895000</v>
      </c>
      <c r="P1952" s="667"/>
      <c r="Q1952" s="667"/>
      <c r="R1952" s="667"/>
      <c r="S1952" s="667"/>
      <c r="T1952" s="667"/>
      <c r="U1952" s="667"/>
      <c r="V1952" s="667"/>
      <c r="W1952" s="667"/>
      <c r="X1952" s="667"/>
      <c r="Y1952" s="667"/>
      <c r="Z1952" s="667"/>
      <c r="AA1952" s="667"/>
      <c r="AB1952" s="667"/>
      <c r="AC1952" s="667"/>
      <c r="AD1952" s="667"/>
      <c r="AE1952" s="667"/>
      <c r="AF1952" s="667"/>
      <c r="AG1952" s="667"/>
      <c r="AH1952" s="667"/>
      <c r="AI1952" s="667"/>
      <c r="AJ1952" s="667"/>
      <c r="AK1952" s="668"/>
      <c r="AL1952" s="668"/>
      <c r="AM1952" s="668"/>
      <c r="AN1952" s="668"/>
      <c r="AO1952" s="668"/>
      <c r="AP1952" s="668"/>
      <c r="AQ1952" s="668"/>
      <c r="AR1952" s="668"/>
      <c r="AS1952" s="668"/>
      <c r="AT1952" s="668"/>
      <c r="AU1952" s="668"/>
      <c r="AV1952" s="668"/>
      <c r="AW1952" s="668"/>
      <c r="AX1952" s="668"/>
      <c r="AY1952" s="668"/>
      <c r="AZ1952" s="668"/>
      <c r="BA1952" s="668"/>
      <c r="BB1952" s="668"/>
      <c r="BC1952" s="668"/>
      <c r="BD1952" s="668"/>
      <c r="BE1952" s="668"/>
      <c r="BF1952" s="668"/>
      <c r="BG1952" s="668"/>
      <c r="BH1952" s="668"/>
      <c r="BI1952" s="668"/>
      <c r="BJ1952" s="668"/>
      <c r="BK1952" s="668"/>
      <c r="BL1952" s="668"/>
      <c r="BM1952" s="668"/>
      <c r="BN1952" s="668"/>
      <c r="BO1952" s="668"/>
      <c r="BP1952" s="668"/>
      <c r="BQ1952" s="668"/>
      <c r="BR1952" s="668"/>
      <c r="BS1952" s="668"/>
      <c r="BT1952" s="668"/>
      <c r="BU1952" s="668"/>
      <c r="BV1952" s="668"/>
      <c r="BW1952" s="668"/>
      <c r="BX1952" s="668"/>
      <c r="BY1952" s="668"/>
      <c r="BZ1952" s="668"/>
      <c r="CA1952" s="668"/>
      <c r="CB1952" s="668"/>
      <c r="CC1952" s="668"/>
      <c r="CD1952" s="668"/>
      <c r="CE1952" s="668"/>
      <c r="CF1952" s="668"/>
      <c r="CG1952" s="668"/>
      <c r="CH1952" s="668"/>
      <c r="CI1952" s="668"/>
      <c r="CJ1952" s="668"/>
      <c r="CK1952" s="668"/>
      <c r="CL1952" s="668"/>
      <c r="CM1952" s="668"/>
      <c r="CN1952" s="668"/>
      <c r="CO1952" s="668"/>
      <c r="CP1952" s="668"/>
      <c r="CQ1952" s="668"/>
      <c r="CR1952" s="668"/>
      <c r="CS1952" s="668"/>
      <c r="CT1952" s="668"/>
      <c r="CU1952" s="668"/>
      <c r="CV1952" s="668"/>
      <c r="CW1952" s="668"/>
      <c r="CX1952" s="668"/>
      <c r="CY1952" s="668"/>
      <c r="CZ1952" s="668"/>
      <c r="DA1952" s="668"/>
      <c r="DB1952" s="668"/>
      <c r="DC1952" s="668"/>
      <c r="DD1952" s="668"/>
      <c r="DE1952" s="668"/>
      <c r="DF1952" s="668"/>
      <c r="DG1952" s="668"/>
      <c r="DH1952" s="668"/>
      <c r="DI1952" s="668"/>
      <c r="DJ1952" s="668"/>
      <c r="DK1952" s="668"/>
      <c r="DL1952" s="668"/>
      <c r="DM1952" s="668"/>
      <c r="DN1952" s="668"/>
      <c r="DO1952" s="668"/>
      <c r="DP1952" s="668"/>
      <c r="DQ1952" s="668"/>
      <c r="DR1952" s="668"/>
      <c r="DS1952" s="668"/>
      <c r="DT1952" s="668"/>
      <c r="DU1952" s="668"/>
      <c r="DV1952" s="668"/>
      <c r="DW1952" s="668"/>
      <c r="DX1952" s="668"/>
      <c r="DY1952" s="668"/>
      <c r="DZ1952" s="668"/>
      <c r="EA1952" s="668"/>
      <c r="EB1952" s="668"/>
      <c r="EC1952" s="668"/>
      <c r="ED1952" s="668"/>
      <c r="EE1952" s="668"/>
      <c r="EF1952" s="668"/>
      <c r="EG1952" s="668"/>
      <c r="EH1952" s="668"/>
      <c r="EI1952" s="668"/>
      <c r="EJ1952" s="668"/>
      <c r="EK1952" s="668"/>
      <c r="EL1952" s="668"/>
      <c r="EM1952" s="668"/>
      <c r="EN1952" s="668"/>
      <c r="EO1952" s="668"/>
      <c r="EP1952" s="668"/>
      <c r="EQ1952" s="668"/>
      <c r="ER1952" s="668"/>
      <c r="ES1952" s="668"/>
      <c r="ET1952" s="668"/>
      <c r="EU1952" s="668"/>
      <c r="EV1952" s="668"/>
      <c r="EW1952" s="668"/>
      <c r="EX1952" s="668"/>
      <c r="EY1952" s="668"/>
      <c r="EZ1952" s="668"/>
      <c r="FA1952" s="668"/>
      <c r="FB1952" s="668"/>
      <c r="FC1952" s="668"/>
      <c r="FD1952" s="668"/>
      <c r="FE1952" s="668"/>
      <c r="FF1952" s="668"/>
    </row>
    <row r="1953" spans="1:162" s="668" customFormat="1" ht="24" customHeight="1">
      <c r="A1953" s="396"/>
      <c r="B1953" s="396" t="s">
        <v>599</v>
      </c>
      <c r="C1953" s="397"/>
      <c r="D1953" s="400" t="s">
        <v>2030</v>
      </c>
      <c r="E1953" s="392">
        <v>9138900</v>
      </c>
      <c r="F1953" s="392">
        <v>0</v>
      </c>
      <c r="G1953" s="417">
        <v>9138900</v>
      </c>
      <c r="H1953" s="667"/>
      <c r="I1953" s="712"/>
      <c r="J1953" s="712" t="s">
        <v>599</v>
      </c>
      <c r="K1953" s="713"/>
      <c r="L1953" s="597" t="s">
        <v>4602</v>
      </c>
      <c r="M1953" s="981">
        <f t="shared" si="90"/>
        <v>9138900</v>
      </c>
      <c r="N1953" s="981">
        <f t="shared" si="91"/>
        <v>0</v>
      </c>
      <c r="O1953" s="981">
        <f t="shared" si="92"/>
        <v>9138900</v>
      </c>
      <c r="P1953" s="667"/>
      <c r="Q1953" s="667"/>
      <c r="R1953" s="667"/>
      <c r="S1953" s="667"/>
      <c r="T1953" s="667"/>
      <c r="U1953" s="667"/>
      <c r="V1953" s="667"/>
      <c r="W1953" s="667"/>
      <c r="X1953" s="667"/>
      <c r="Y1953" s="667"/>
      <c r="Z1953" s="667"/>
      <c r="AA1953" s="667"/>
      <c r="AB1953" s="667"/>
      <c r="AC1953" s="667"/>
      <c r="AD1953" s="667"/>
      <c r="AE1953" s="667"/>
      <c r="AF1953" s="667"/>
      <c r="AG1953" s="667"/>
      <c r="AH1953" s="667"/>
      <c r="AI1953" s="667"/>
      <c r="AJ1953" s="667"/>
    </row>
    <row r="1954" spans="1:162" s="668" customFormat="1" ht="24" customHeight="1">
      <c r="A1954" s="386"/>
      <c r="B1954" s="386"/>
      <c r="C1954" s="387" t="s">
        <v>592</v>
      </c>
      <c r="D1954" s="398" t="s">
        <v>2031</v>
      </c>
      <c r="E1954" s="381">
        <v>6674200</v>
      </c>
      <c r="F1954" s="381">
        <v>0</v>
      </c>
      <c r="G1954" s="417">
        <v>6674200</v>
      </c>
      <c r="H1954" s="667"/>
      <c r="I1954" s="708"/>
      <c r="J1954" s="708"/>
      <c r="K1954" s="709" t="s">
        <v>592</v>
      </c>
      <c r="L1954" s="595" t="s">
        <v>4603</v>
      </c>
      <c r="M1954" s="981">
        <f t="shared" si="90"/>
        <v>6674200</v>
      </c>
      <c r="N1954" s="981">
        <f t="shared" si="91"/>
        <v>0</v>
      </c>
      <c r="O1954" s="981">
        <f t="shared" si="92"/>
        <v>6674200</v>
      </c>
      <c r="P1954" s="667"/>
      <c r="Q1954" s="667"/>
      <c r="R1954" s="667"/>
      <c r="S1954" s="667"/>
      <c r="T1954" s="667"/>
      <c r="U1954" s="667"/>
      <c r="V1954" s="667"/>
      <c r="W1954" s="667"/>
      <c r="X1954" s="667"/>
      <c r="Y1954" s="667"/>
      <c r="Z1954" s="667"/>
      <c r="AA1954" s="667"/>
      <c r="AB1954" s="667"/>
      <c r="AC1954" s="667"/>
      <c r="AD1954" s="667"/>
      <c r="AE1954" s="667"/>
      <c r="AF1954" s="667"/>
      <c r="AG1954" s="667"/>
      <c r="AH1954" s="667"/>
      <c r="AI1954" s="667"/>
      <c r="AJ1954" s="667"/>
    </row>
    <row r="1955" spans="1:162" s="672" customFormat="1" ht="24" customHeight="1">
      <c r="A1955" s="386"/>
      <c r="B1955" s="386"/>
      <c r="C1955" s="387" t="s">
        <v>595</v>
      </c>
      <c r="D1955" s="398" t="s">
        <v>2032</v>
      </c>
      <c r="E1955" s="381">
        <v>1105600</v>
      </c>
      <c r="F1955" s="381">
        <v>0</v>
      </c>
      <c r="G1955" s="419">
        <v>1105600</v>
      </c>
      <c r="H1955" s="667"/>
      <c r="I1955" s="708"/>
      <c r="J1955" s="708"/>
      <c r="K1955" s="709" t="s">
        <v>595</v>
      </c>
      <c r="L1955" s="595" t="s">
        <v>4604</v>
      </c>
      <c r="M1955" s="981">
        <f t="shared" si="90"/>
        <v>1105600</v>
      </c>
      <c r="N1955" s="981">
        <f t="shared" si="91"/>
        <v>0</v>
      </c>
      <c r="O1955" s="981">
        <f t="shared" si="92"/>
        <v>1105600</v>
      </c>
      <c r="P1955" s="667"/>
      <c r="Q1955" s="667"/>
      <c r="R1955" s="667"/>
      <c r="S1955" s="667"/>
      <c r="T1955" s="667"/>
      <c r="U1955" s="667"/>
      <c r="V1955" s="667"/>
      <c r="W1955" s="667"/>
      <c r="X1955" s="667"/>
      <c r="Y1955" s="667"/>
      <c r="Z1955" s="667"/>
      <c r="AA1955" s="667"/>
      <c r="AB1955" s="667"/>
      <c r="AC1955" s="667"/>
      <c r="AD1955" s="667"/>
      <c r="AE1955" s="667"/>
      <c r="AF1955" s="667"/>
      <c r="AG1955" s="667"/>
      <c r="AH1955" s="667"/>
      <c r="AI1955" s="667"/>
      <c r="AJ1955" s="667"/>
      <c r="AK1955" s="668"/>
      <c r="AL1955" s="668"/>
      <c r="AM1955" s="668"/>
      <c r="AN1955" s="668"/>
      <c r="AO1955" s="668"/>
      <c r="AP1955" s="668"/>
      <c r="AQ1955" s="668"/>
      <c r="AR1955" s="668"/>
      <c r="AS1955" s="668"/>
      <c r="AT1955" s="668"/>
      <c r="AU1955" s="668"/>
      <c r="AV1955" s="668"/>
      <c r="AW1955" s="668"/>
      <c r="AX1955" s="668"/>
      <c r="AY1955" s="668"/>
      <c r="AZ1955" s="668"/>
      <c r="BA1955" s="668"/>
      <c r="BB1955" s="668"/>
      <c r="BC1955" s="668"/>
      <c r="BD1955" s="668"/>
      <c r="BE1955" s="668"/>
      <c r="BF1955" s="668"/>
      <c r="BG1955" s="668"/>
      <c r="BH1955" s="668"/>
      <c r="BI1955" s="668"/>
      <c r="BJ1955" s="668"/>
      <c r="BK1955" s="668"/>
      <c r="BL1955" s="668"/>
      <c r="BM1955" s="668"/>
      <c r="BN1955" s="668"/>
      <c r="BO1955" s="668"/>
      <c r="BP1955" s="668"/>
      <c r="BQ1955" s="668"/>
      <c r="BR1955" s="668"/>
      <c r="BS1955" s="668"/>
      <c r="BT1955" s="668"/>
      <c r="BU1955" s="668"/>
      <c r="BV1955" s="668"/>
      <c r="BW1955" s="668"/>
      <c r="BX1955" s="668"/>
      <c r="BY1955" s="668"/>
      <c r="BZ1955" s="668"/>
      <c r="CA1955" s="668"/>
      <c r="CB1955" s="668"/>
      <c r="CC1955" s="668"/>
      <c r="CD1955" s="668"/>
      <c r="CE1955" s="668"/>
      <c r="CF1955" s="668"/>
      <c r="CG1955" s="668"/>
      <c r="CH1955" s="668"/>
      <c r="CI1955" s="668"/>
      <c r="CJ1955" s="668"/>
      <c r="CK1955" s="668"/>
      <c r="CL1955" s="668"/>
      <c r="CM1955" s="668"/>
      <c r="CN1955" s="668"/>
      <c r="CO1955" s="668"/>
      <c r="CP1955" s="668"/>
      <c r="CQ1955" s="668"/>
      <c r="CR1955" s="668"/>
      <c r="CS1955" s="668"/>
      <c r="CT1955" s="668"/>
      <c r="CU1955" s="668"/>
      <c r="CV1955" s="668"/>
      <c r="CW1955" s="668"/>
      <c r="CX1955" s="668"/>
      <c r="CY1955" s="668"/>
      <c r="CZ1955" s="668"/>
      <c r="DA1955" s="668"/>
      <c r="DB1955" s="668"/>
      <c r="DC1955" s="668"/>
      <c r="DD1955" s="668"/>
      <c r="DE1955" s="668"/>
      <c r="DF1955" s="668"/>
      <c r="DG1955" s="668"/>
      <c r="DH1955" s="668"/>
      <c r="DI1955" s="668"/>
      <c r="DJ1955" s="668"/>
      <c r="DK1955" s="668"/>
      <c r="DL1955" s="668"/>
      <c r="DM1955" s="668"/>
      <c r="DN1955" s="668"/>
      <c r="DO1955" s="668"/>
      <c r="DP1955" s="668"/>
      <c r="DQ1955" s="668"/>
      <c r="DR1955" s="668"/>
      <c r="DS1955" s="668"/>
      <c r="DT1955" s="668"/>
      <c r="DU1955" s="668"/>
      <c r="DV1955" s="668"/>
      <c r="DW1955" s="668"/>
      <c r="DX1955" s="668"/>
      <c r="DY1955" s="668"/>
      <c r="DZ1955" s="668"/>
      <c r="EA1955" s="668"/>
      <c r="EB1955" s="668"/>
      <c r="EC1955" s="668"/>
      <c r="ED1955" s="668"/>
      <c r="EE1955" s="668"/>
      <c r="EF1955" s="668"/>
      <c r="EG1955" s="668"/>
      <c r="EH1955" s="668"/>
      <c r="EI1955" s="668"/>
      <c r="EJ1955" s="668"/>
      <c r="EK1955" s="668"/>
      <c r="EL1955" s="668"/>
      <c r="EM1955" s="668"/>
      <c r="EN1955" s="668"/>
      <c r="EO1955" s="668"/>
      <c r="EP1955" s="668"/>
      <c r="EQ1955" s="668"/>
      <c r="ER1955" s="668"/>
      <c r="ES1955" s="668"/>
      <c r="ET1955" s="668"/>
      <c r="EU1955" s="668"/>
      <c r="EV1955" s="668"/>
      <c r="EW1955" s="668"/>
      <c r="EX1955" s="668"/>
      <c r="EY1955" s="668"/>
      <c r="EZ1955" s="668"/>
      <c r="FA1955" s="668"/>
      <c r="FB1955" s="668"/>
      <c r="FC1955" s="668"/>
      <c r="FD1955" s="668"/>
      <c r="FE1955" s="668"/>
      <c r="FF1955" s="668"/>
    </row>
    <row r="1956" spans="1:162" s="668" customFormat="1" ht="24" customHeight="1">
      <c r="A1956" s="396"/>
      <c r="B1956" s="396"/>
      <c r="C1956" s="397" t="s">
        <v>599</v>
      </c>
      <c r="D1956" s="400" t="s">
        <v>2033</v>
      </c>
      <c r="E1956" s="392">
        <v>812100</v>
      </c>
      <c r="F1956" s="392">
        <v>0</v>
      </c>
      <c r="G1956" s="417">
        <v>812100</v>
      </c>
      <c r="H1956" s="667"/>
      <c r="I1956" s="712"/>
      <c r="J1956" s="712"/>
      <c r="K1956" s="713" t="s">
        <v>599</v>
      </c>
      <c r="L1956" s="597" t="s">
        <v>4605</v>
      </c>
      <c r="M1956" s="981">
        <f t="shared" si="90"/>
        <v>812100</v>
      </c>
      <c r="N1956" s="981">
        <f t="shared" si="91"/>
        <v>0</v>
      </c>
      <c r="O1956" s="981">
        <f t="shared" si="92"/>
        <v>812100</v>
      </c>
      <c r="P1956" s="667"/>
      <c r="Q1956" s="667"/>
      <c r="R1956" s="667"/>
      <c r="S1956" s="667"/>
      <c r="T1956" s="667"/>
      <c r="U1956" s="667"/>
      <c r="V1956" s="667"/>
      <c r="W1956" s="667"/>
      <c r="X1956" s="667"/>
      <c r="Y1956" s="667"/>
      <c r="Z1956" s="667"/>
      <c r="AA1956" s="667"/>
      <c r="AB1956" s="667"/>
      <c r="AC1956" s="667"/>
      <c r="AD1956" s="667"/>
      <c r="AE1956" s="667"/>
      <c r="AF1956" s="667"/>
      <c r="AG1956" s="667"/>
      <c r="AH1956" s="667"/>
      <c r="AI1956" s="667"/>
      <c r="AJ1956" s="667"/>
    </row>
    <row r="1957" spans="1:162" s="668" customFormat="1" ht="24" customHeight="1">
      <c r="A1957" s="386"/>
      <c r="B1957" s="386"/>
      <c r="C1957" s="387" t="s">
        <v>603</v>
      </c>
      <c r="D1957" s="398" t="s">
        <v>2034</v>
      </c>
      <c r="E1957" s="381">
        <v>547000</v>
      </c>
      <c r="F1957" s="381">
        <v>0</v>
      </c>
      <c r="G1957" s="417">
        <v>547000</v>
      </c>
      <c r="H1957" s="667"/>
      <c r="I1957" s="708"/>
      <c r="J1957" s="708"/>
      <c r="K1957" s="709" t="s">
        <v>603</v>
      </c>
      <c r="L1957" s="595" t="s">
        <v>4606</v>
      </c>
      <c r="M1957" s="981">
        <f t="shared" si="90"/>
        <v>547000</v>
      </c>
      <c r="N1957" s="981">
        <f t="shared" si="91"/>
        <v>0</v>
      </c>
      <c r="O1957" s="981">
        <f t="shared" si="92"/>
        <v>547000</v>
      </c>
      <c r="P1957" s="667"/>
      <c r="Q1957" s="667"/>
      <c r="R1957" s="667"/>
      <c r="S1957" s="667"/>
      <c r="T1957" s="667"/>
      <c r="U1957" s="667"/>
      <c r="V1957" s="667"/>
      <c r="W1957" s="667"/>
      <c r="X1957" s="667"/>
      <c r="Y1957" s="667"/>
      <c r="Z1957" s="667"/>
      <c r="AA1957" s="667"/>
      <c r="AB1957" s="667"/>
      <c r="AC1957" s="667"/>
      <c r="AD1957" s="667"/>
      <c r="AE1957" s="667"/>
      <c r="AF1957" s="667"/>
      <c r="AG1957" s="667"/>
      <c r="AH1957" s="667"/>
      <c r="AI1957" s="667"/>
      <c r="AJ1957" s="667"/>
    </row>
    <row r="1958" spans="1:162" s="672" customFormat="1" ht="24" customHeight="1">
      <c r="A1958" s="386"/>
      <c r="B1958" s="386" t="s">
        <v>603</v>
      </c>
      <c r="C1958" s="387"/>
      <c r="D1958" s="398" t="s">
        <v>2035</v>
      </c>
      <c r="E1958" s="381">
        <v>12971400</v>
      </c>
      <c r="F1958" s="381">
        <v>0</v>
      </c>
      <c r="G1958" s="419">
        <v>12971400</v>
      </c>
      <c r="H1958" s="667"/>
      <c r="I1958" s="708"/>
      <c r="J1958" s="708" t="s">
        <v>603</v>
      </c>
      <c r="K1958" s="709"/>
      <c r="L1958" s="595" t="s">
        <v>4607</v>
      </c>
      <c r="M1958" s="981">
        <f t="shared" si="90"/>
        <v>12971400</v>
      </c>
      <c r="N1958" s="981">
        <f t="shared" si="91"/>
        <v>0</v>
      </c>
      <c r="O1958" s="981">
        <f t="shared" si="92"/>
        <v>12971400</v>
      </c>
      <c r="P1958" s="667"/>
      <c r="Q1958" s="667"/>
      <c r="R1958" s="667"/>
      <c r="S1958" s="667"/>
      <c r="T1958" s="667"/>
      <c r="U1958" s="667"/>
      <c r="V1958" s="667"/>
      <c r="W1958" s="667"/>
      <c r="X1958" s="667"/>
      <c r="Y1958" s="667"/>
      <c r="Z1958" s="667"/>
      <c r="AA1958" s="667"/>
      <c r="AB1958" s="667"/>
      <c r="AC1958" s="667"/>
      <c r="AD1958" s="667"/>
      <c r="AE1958" s="667"/>
      <c r="AF1958" s="667"/>
      <c r="AG1958" s="667"/>
      <c r="AH1958" s="667"/>
      <c r="AI1958" s="667"/>
      <c r="AJ1958" s="667"/>
      <c r="AK1958" s="668"/>
      <c r="AL1958" s="668"/>
      <c r="AM1958" s="668"/>
      <c r="AN1958" s="668"/>
      <c r="AO1958" s="668"/>
      <c r="AP1958" s="668"/>
      <c r="AQ1958" s="668"/>
      <c r="AR1958" s="668"/>
      <c r="AS1958" s="668"/>
      <c r="AT1958" s="668"/>
      <c r="AU1958" s="668"/>
      <c r="AV1958" s="668"/>
      <c r="AW1958" s="668"/>
      <c r="AX1958" s="668"/>
      <c r="AY1958" s="668"/>
      <c r="AZ1958" s="668"/>
      <c r="BA1958" s="668"/>
      <c r="BB1958" s="668"/>
      <c r="BC1958" s="668"/>
      <c r="BD1958" s="668"/>
      <c r="BE1958" s="668"/>
      <c r="BF1958" s="668"/>
      <c r="BG1958" s="668"/>
      <c r="BH1958" s="668"/>
      <c r="BI1958" s="668"/>
      <c r="BJ1958" s="668"/>
      <c r="BK1958" s="668"/>
      <c r="BL1958" s="668"/>
      <c r="BM1958" s="668"/>
      <c r="BN1958" s="668"/>
      <c r="BO1958" s="668"/>
      <c r="BP1958" s="668"/>
      <c r="BQ1958" s="668"/>
      <c r="BR1958" s="668"/>
      <c r="BS1958" s="668"/>
      <c r="BT1958" s="668"/>
      <c r="BU1958" s="668"/>
      <c r="BV1958" s="668"/>
      <c r="BW1958" s="668"/>
      <c r="BX1958" s="668"/>
      <c r="BY1958" s="668"/>
      <c r="BZ1958" s="668"/>
      <c r="CA1958" s="668"/>
      <c r="CB1958" s="668"/>
      <c r="CC1958" s="668"/>
      <c r="CD1958" s="668"/>
      <c r="CE1958" s="668"/>
      <c r="CF1958" s="668"/>
      <c r="CG1958" s="668"/>
      <c r="CH1958" s="668"/>
      <c r="CI1958" s="668"/>
      <c r="CJ1958" s="668"/>
      <c r="CK1958" s="668"/>
      <c r="CL1958" s="668"/>
      <c r="CM1958" s="668"/>
      <c r="CN1958" s="668"/>
      <c r="CO1958" s="668"/>
      <c r="CP1958" s="668"/>
      <c r="CQ1958" s="668"/>
      <c r="CR1958" s="668"/>
      <c r="CS1958" s="668"/>
      <c r="CT1958" s="668"/>
      <c r="CU1958" s="668"/>
      <c r="CV1958" s="668"/>
      <c r="CW1958" s="668"/>
      <c r="CX1958" s="668"/>
      <c r="CY1958" s="668"/>
      <c r="CZ1958" s="668"/>
      <c r="DA1958" s="668"/>
      <c r="DB1958" s="668"/>
      <c r="DC1958" s="668"/>
      <c r="DD1958" s="668"/>
      <c r="DE1958" s="668"/>
      <c r="DF1958" s="668"/>
      <c r="DG1958" s="668"/>
      <c r="DH1958" s="668"/>
      <c r="DI1958" s="668"/>
      <c r="DJ1958" s="668"/>
      <c r="DK1958" s="668"/>
      <c r="DL1958" s="668"/>
      <c r="DM1958" s="668"/>
      <c r="DN1958" s="668"/>
      <c r="DO1958" s="668"/>
      <c r="DP1958" s="668"/>
      <c r="DQ1958" s="668"/>
      <c r="DR1958" s="668"/>
      <c r="DS1958" s="668"/>
      <c r="DT1958" s="668"/>
      <c r="DU1958" s="668"/>
      <c r="DV1958" s="668"/>
      <c r="DW1958" s="668"/>
      <c r="DX1958" s="668"/>
      <c r="DY1958" s="668"/>
      <c r="DZ1958" s="668"/>
      <c r="EA1958" s="668"/>
      <c r="EB1958" s="668"/>
      <c r="EC1958" s="668"/>
      <c r="ED1958" s="668"/>
      <c r="EE1958" s="668"/>
      <c r="EF1958" s="668"/>
      <c r="EG1958" s="668"/>
      <c r="EH1958" s="668"/>
      <c r="EI1958" s="668"/>
      <c r="EJ1958" s="668"/>
      <c r="EK1958" s="668"/>
      <c r="EL1958" s="668"/>
      <c r="EM1958" s="668"/>
      <c r="EN1958" s="668"/>
      <c r="EO1958" s="668"/>
      <c r="EP1958" s="668"/>
      <c r="EQ1958" s="668"/>
      <c r="ER1958" s="668"/>
      <c r="ES1958" s="668"/>
      <c r="ET1958" s="668"/>
      <c r="EU1958" s="668"/>
      <c r="EV1958" s="668"/>
      <c r="EW1958" s="668"/>
      <c r="EX1958" s="668"/>
      <c r="EY1958" s="668"/>
      <c r="EZ1958" s="668"/>
      <c r="FA1958" s="668"/>
      <c r="FB1958" s="668"/>
      <c r="FC1958" s="668"/>
      <c r="FD1958" s="668"/>
      <c r="FE1958" s="668"/>
      <c r="FF1958" s="668"/>
    </row>
    <row r="1959" spans="1:162" s="668" customFormat="1" ht="24" customHeight="1">
      <c r="A1959" s="396"/>
      <c r="B1959" s="396"/>
      <c r="C1959" s="397" t="s">
        <v>592</v>
      </c>
      <c r="D1959" s="400" t="s">
        <v>2036</v>
      </c>
      <c r="E1959" s="392">
        <v>3951400</v>
      </c>
      <c r="F1959" s="392">
        <v>0</v>
      </c>
      <c r="G1959" s="417">
        <v>3951400</v>
      </c>
      <c r="H1959" s="667"/>
      <c r="I1959" s="712"/>
      <c r="J1959" s="712"/>
      <c r="K1959" s="713" t="s">
        <v>592</v>
      </c>
      <c r="L1959" s="597" t="s">
        <v>4608</v>
      </c>
      <c r="M1959" s="981">
        <f t="shared" si="90"/>
        <v>3951400</v>
      </c>
      <c r="N1959" s="981">
        <f t="shared" si="91"/>
        <v>0</v>
      </c>
      <c r="O1959" s="981">
        <f t="shared" si="92"/>
        <v>3951400</v>
      </c>
      <c r="P1959" s="667"/>
      <c r="Q1959" s="667"/>
      <c r="R1959" s="667"/>
      <c r="S1959" s="667"/>
      <c r="T1959" s="667"/>
      <c r="U1959" s="667"/>
      <c r="V1959" s="667"/>
      <c r="W1959" s="667"/>
      <c r="X1959" s="667"/>
      <c r="Y1959" s="667"/>
      <c r="Z1959" s="667"/>
      <c r="AA1959" s="667"/>
      <c r="AB1959" s="667"/>
      <c r="AC1959" s="667"/>
      <c r="AD1959" s="667"/>
      <c r="AE1959" s="667"/>
      <c r="AF1959" s="667"/>
      <c r="AG1959" s="667"/>
      <c r="AH1959" s="667"/>
      <c r="AI1959" s="667"/>
      <c r="AJ1959" s="667"/>
    </row>
    <row r="1960" spans="1:162" s="668" customFormat="1" ht="24" customHeight="1">
      <c r="A1960" s="386"/>
      <c r="B1960" s="386"/>
      <c r="C1960" s="387" t="s">
        <v>595</v>
      </c>
      <c r="D1960" s="398" t="s">
        <v>2037</v>
      </c>
      <c r="E1960" s="381">
        <v>9020000</v>
      </c>
      <c r="F1960" s="381">
        <v>0</v>
      </c>
      <c r="G1960" s="417">
        <v>9020000</v>
      </c>
      <c r="H1960" s="667"/>
      <c r="I1960" s="708"/>
      <c r="J1960" s="708"/>
      <c r="K1960" s="709" t="s">
        <v>595</v>
      </c>
      <c r="L1960" s="595" t="s">
        <v>4609</v>
      </c>
      <c r="M1960" s="981">
        <f t="shared" si="90"/>
        <v>9020000</v>
      </c>
      <c r="N1960" s="981">
        <f t="shared" si="91"/>
        <v>0</v>
      </c>
      <c r="O1960" s="981">
        <f t="shared" si="92"/>
        <v>9020000</v>
      </c>
      <c r="P1960" s="667"/>
      <c r="Q1960" s="667"/>
      <c r="R1960" s="667"/>
      <c r="S1960" s="667"/>
      <c r="T1960" s="667"/>
      <c r="U1960" s="667"/>
      <c r="V1960" s="667"/>
      <c r="W1960" s="667"/>
      <c r="X1960" s="667"/>
      <c r="Y1960" s="667"/>
      <c r="Z1960" s="667"/>
      <c r="AA1960" s="667"/>
      <c r="AB1960" s="667"/>
      <c r="AC1960" s="667"/>
      <c r="AD1960" s="667"/>
      <c r="AE1960" s="667"/>
      <c r="AF1960" s="667"/>
      <c r="AG1960" s="667"/>
      <c r="AH1960" s="667"/>
      <c r="AI1960" s="667"/>
      <c r="AJ1960" s="667"/>
    </row>
    <row r="1961" spans="1:162" s="678" customFormat="1" ht="24" customHeight="1" thickBot="1">
      <c r="A1961" s="394" t="s">
        <v>2038</v>
      </c>
      <c r="B1961" s="394"/>
      <c r="C1961" s="395"/>
      <c r="D1961" s="399" t="s">
        <v>2039</v>
      </c>
      <c r="E1961" s="393">
        <v>49937900</v>
      </c>
      <c r="F1961" s="393">
        <v>0</v>
      </c>
      <c r="G1961" s="427">
        <v>49937900</v>
      </c>
      <c r="H1961" s="667"/>
      <c r="I1961" s="710" t="s">
        <v>2038</v>
      </c>
      <c r="J1961" s="710"/>
      <c r="K1961" s="711"/>
      <c r="L1961" s="596" t="s">
        <v>4610</v>
      </c>
      <c r="M1961" s="980">
        <f t="shared" si="90"/>
        <v>49937900</v>
      </c>
      <c r="N1961" s="980">
        <f t="shared" si="91"/>
        <v>0</v>
      </c>
      <c r="O1961" s="980">
        <f t="shared" si="92"/>
        <v>49937900</v>
      </c>
      <c r="P1961" s="667"/>
      <c r="Q1961" s="667"/>
      <c r="R1961" s="667"/>
      <c r="S1961" s="667"/>
      <c r="T1961" s="667"/>
      <c r="U1961" s="667"/>
      <c r="V1961" s="667"/>
      <c r="W1961" s="667"/>
      <c r="X1961" s="667"/>
      <c r="Y1961" s="667"/>
      <c r="Z1961" s="667"/>
      <c r="AA1961" s="667"/>
      <c r="AB1961" s="667"/>
      <c r="AC1961" s="667"/>
      <c r="AD1961" s="667"/>
      <c r="AE1961" s="667"/>
      <c r="AF1961" s="667"/>
      <c r="AG1961" s="667"/>
      <c r="AH1961" s="667"/>
      <c r="AI1961" s="667"/>
      <c r="AJ1961" s="667"/>
      <c r="AK1961" s="668"/>
      <c r="AL1961" s="668"/>
      <c r="AM1961" s="668"/>
      <c r="AN1961" s="668"/>
      <c r="AO1961" s="668"/>
      <c r="AP1961" s="668"/>
      <c r="AQ1961" s="668"/>
      <c r="AR1961" s="668"/>
      <c r="AS1961" s="668"/>
      <c r="AT1961" s="668"/>
      <c r="AU1961" s="668"/>
      <c r="AV1961" s="668"/>
      <c r="AW1961" s="668"/>
      <c r="AX1961" s="668"/>
      <c r="AY1961" s="668"/>
      <c r="AZ1961" s="668"/>
      <c r="BA1961" s="668"/>
      <c r="BB1961" s="668"/>
      <c r="BC1961" s="668"/>
      <c r="BD1961" s="668"/>
      <c r="BE1961" s="668"/>
      <c r="BF1961" s="668"/>
      <c r="BG1961" s="668"/>
      <c r="BH1961" s="668"/>
      <c r="BI1961" s="668"/>
      <c r="BJ1961" s="668"/>
      <c r="BK1961" s="668"/>
      <c r="BL1961" s="668"/>
      <c r="BM1961" s="668"/>
      <c r="BN1961" s="668"/>
      <c r="BO1961" s="668"/>
      <c r="BP1961" s="668"/>
      <c r="BQ1961" s="668"/>
      <c r="BR1961" s="668"/>
      <c r="BS1961" s="668"/>
      <c r="BT1961" s="668"/>
      <c r="BU1961" s="668"/>
      <c r="BV1961" s="668"/>
      <c r="BW1961" s="668"/>
      <c r="BX1961" s="668"/>
      <c r="BY1961" s="668"/>
      <c r="BZ1961" s="668"/>
      <c r="CA1961" s="668"/>
      <c r="CB1961" s="668"/>
      <c r="CC1961" s="668"/>
      <c r="CD1961" s="668"/>
      <c r="CE1961" s="668"/>
      <c r="CF1961" s="668"/>
      <c r="CG1961" s="668"/>
      <c r="CH1961" s="668"/>
      <c r="CI1961" s="668"/>
      <c r="CJ1961" s="668"/>
      <c r="CK1961" s="668"/>
      <c r="CL1961" s="668"/>
      <c r="CM1961" s="668"/>
      <c r="CN1961" s="668"/>
      <c r="CO1961" s="668"/>
      <c r="CP1961" s="668"/>
      <c r="CQ1961" s="668"/>
      <c r="CR1961" s="668"/>
      <c r="CS1961" s="668"/>
      <c r="CT1961" s="668"/>
      <c r="CU1961" s="668"/>
      <c r="CV1961" s="668"/>
      <c r="CW1961" s="668"/>
      <c r="CX1961" s="668"/>
      <c r="CY1961" s="668"/>
      <c r="CZ1961" s="668"/>
      <c r="DA1961" s="668"/>
      <c r="DB1961" s="668"/>
      <c r="DC1961" s="668"/>
      <c r="DD1961" s="668"/>
      <c r="DE1961" s="668"/>
      <c r="DF1961" s="668"/>
      <c r="DG1961" s="668"/>
      <c r="DH1961" s="668"/>
      <c r="DI1961" s="668"/>
      <c r="DJ1961" s="668"/>
      <c r="DK1961" s="668"/>
      <c r="DL1961" s="668"/>
      <c r="DM1961" s="668"/>
      <c r="DN1961" s="668"/>
      <c r="DO1961" s="668"/>
      <c r="DP1961" s="668"/>
      <c r="DQ1961" s="668"/>
      <c r="DR1961" s="668"/>
      <c r="DS1961" s="668"/>
      <c r="DT1961" s="668"/>
      <c r="DU1961" s="668"/>
      <c r="DV1961" s="668"/>
      <c r="DW1961" s="668"/>
      <c r="DX1961" s="668"/>
      <c r="DY1961" s="668"/>
      <c r="DZ1961" s="668"/>
      <c r="EA1961" s="668"/>
      <c r="EB1961" s="668"/>
      <c r="EC1961" s="668"/>
      <c r="ED1961" s="668"/>
      <c r="EE1961" s="668"/>
      <c r="EF1961" s="668"/>
      <c r="EG1961" s="668"/>
      <c r="EH1961" s="668"/>
      <c r="EI1961" s="668"/>
      <c r="EJ1961" s="668"/>
      <c r="EK1961" s="668"/>
      <c r="EL1961" s="668"/>
      <c r="EM1961" s="668"/>
      <c r="EN1961" s="668"/>
      <c r="EO1961" s="668"/>
      <c r="EP1961" s="668"/>
      <c r="EQ1961" s="668"/>
      <c r="ER1961" s="668"/>
      <c r="ES1961" s="668"/>
      <c r="ET1961" s="668"/>
      <c r="EU1961" s="668"/>
      <c r="EV1961" s="668"/>
      <c r="EW1961" s="668"/>
      <c r="EX1961" s="668"/>
      <c r="EY1961" s="668"/>
      <c r="EZ1961" s="668"/>
      <c r="FA1961" s="668"/>
      <c r="FB1961" s="668"/>
      <c r="FC1961" s="668"/>
      <c r="FD1961" s="668"/>
      <c r="FE1961" s="668"/>
      <c r="FF1961" s="668"/>
    </row>
    <row r="1962" spans="1:162" s="668" customFormat="1" ht="24" customHeight="1" thickTop="1">
      <c r="A1962" s="396"/>
      <c r="B1962" s="396" t="s">
        <v>592</v>
      </c>
      <c r="C1962" s="397"/>
      <c r="D1962" s="400" t="s">
        <v>593</v>
      </c>
      <c r="E1962" s="392">
        <v>30781300</v>
      </c>
      <c r="F1962" s="392">
        <v>0</v>
      </c>
      <c r="G1962" s="417">
        <v>30781300</v>
      </c>
      <c r="H1962" s="667"/>
      <c r="I1962" s="712"/>
      <c r="J1962" s="712" t="s">
        <v>592</v>
      </c>
      <c r="K1962" s="713"/>
      <c r="L1962" s="597" t="s">
        <v>3339</v>
      </c>
      <c r="M1962" s="981">
        <f t="shared" si="90"/>
        <v>30781300</v>
      </c>
      <c r="N1962" s="981">
        <f t="shared" si="91"/>
        <v>0</v>
      </c>
      <c r="O1962" s="981">
        <f t="shared" si="92"/>
        <v>30781300</v>
      </c>
      <c r="P1962" s="667"/>
      <c r="Q1962" s="667"/>
      <c r="R1962" s="667"/>
      <c r="S1962" s="667"/>
      <c r="T1962" s="667"/>
      <c r="U1962" s="667"/>
      <c r="V1962" s="667"/>
      <c r="W1962" s="667"/>
      <c r="X1962" s="667"/>
      <c r="Y1962" s="667"/>
      <c r="Z1962" s="667"/>
      <c r="AA1962" s="667"/>
      <c r="AB1962" s="667"/>
      <c r="AC1962" s="667"/>
      <c r="AD1962" s="667"/>
      <c r="AE1962" s="667"/>
      <c r="AF1962" s="667"/>
      <c r="AG1962" s="667"/>
      <c r="AH1962" s="667"/>
      <c r="AI1962" s="667"/>
      <c r="AJ1962" s="667"/>
    </row>
    <row r="1963" spans="1:162" s="668" customFormat="1" ht="24" customHeight="1">
      <c r="A1963" s="386"/>
      <c r="B1963" s="386"/>
      <c r="C1963" s="387" t="s">
        <v>592</v>
      </c>
      <c r="D1963" s="398" t="s">
        <v>594</v>
      </c>
      <c r="E1963" s="381">
        <v>30781300</v>
      </c>
      <c r="F1963" s="381">
        <v>0</v>
      </c>
      <c r="G1963" s="417">
        <v>30781300</v>
      </c>
      <c r="H1963" s="667"/>
      <c r="I1963" s="708"/>
      <c r="J1963" s="708"/>
      <c r="K1963" s="709" t="s">
        <v>592</v>
      </c>
      <c r="L1963" s="595" t="s">
        <v>3327</v>
      </c>
      <c r="M1963" s="981">
        <f t="shared" si="90"/>
        <v>30781300</v>
      </c>
      <c r="N1963" s="981">
        <f t="shared" si="91"/>
        <v>0</v>
      </c>
      <c r="O1963" s="981">
        <f t="shared" si="92"/>
        <v>30781300</v>
      </c>
      <c r="P1963" s="667"/>
      <c r="Q1963" s="667"/>
      <c r="R1963" s="667"/>
      <c r="S1963" s="667"/>
      <c r="T1963" s="667"/>
      <c r="U1963" s="667"/>
      <c r="V1963" s="667"/>
      <c r="W1963" s="667"/>
      <c r="X1963" s="667"/>
      <c r="Y1963" s="667"/>
      <c r="Z1963" s="667"/>
      <c r="AA1963" s="667"/>
      <c r="AB1963" s="667"/>
      <c r="AC1963" s="667"/>
      <c r="AD1963" s="667"/>
      <c r="AE1963" s="667"/>
      <c r="AF1963" s="667"/>
      <c r="AG1963" s="667"/>
      <c r="AH1963" s="667"/>
      <c r="AI1963" s="667"/>
      <c r="AJ1963" s="667"/>
    </row>
    <row r="1964" spans="1:162" s="672" customFormat="1" ht="24" customHeight="1">
      <c r="A1964" s="386"/>
      <c r="B1964" s="386" t="s">
        <v>595</v>
      </c>
      <c r="C1964" s="387"/>
      <c r="D1964" s="398" t="s">
        <v>2040</v>
      </c>
      <c r="E1964" s="381">
        <v>2904930</v>
      </c>
      <c r="F1964" s="381">
        <v>0</v>
      </c>
      <c r="G1964" s="417">
        <v>2904930</v>
      </c>
      <c r="H1964" s="667"/>
      <c r="I1964" s="708"/>
      <c r="J1964" s="708" t="s">
        <v>595</v>
      </c>
      <c r="K1964" s="709"/>
      <c r="L1964" s="595" t="s">
        <v>4611</v>
      </c>
      <c r="M1964" s="981">
        <f t="shared" si="90"/>
        <v>2904930</v>
      </c>
      <c r="N1964" s="981">
        <f t="shared" si="91"/>
        <v>0</v>
      </c>
      <c r="O1964" s="981">
        <f t="shared" si="92"/>
        <v>2904930</v>
      </c>
      <c r="P1964" s="667"/>
      <c r="Q1964" s="667"/>
      <c r="R1964" s="667"/>
      <c r="S1964" s="667"/>
      <c r="T1964" s="667"/>
      <c r="U1964" s="667"/>
      <c r="V1964" s="667"/>
      <c r="W1964" s="667"/>
      <c r="X1964" s="667"/>
      <c r="Y1964" s="667"/>
      <c r="Z1964" s="667"/>
      <c r="AA1964" s="667"/>
      <c r="AB1964" s="667"/>
      <c r="AC1964" s="667"/>
      <c r="AD1964" s="667"/>
      <c r="AE1964" s="667"/>
      <c r="AF1964" s="667"/>
      <c r="AG1964" s="667"/>
      <c r="AH1964" s="667"/>
      <c r="AI1964" s="667"/>
      <c r="AJ1964" s="667"/>
      <c r="AK1964" s="668"/>
      <c r="AL1964" s="668"/>
      <c r="AM1964" s="668"/>
      <c r="AN1964" s="668"/>
      <c r="AO1964" s="668"/>
      <c r="AP1964" s="668"/>
      <c r="AQ1964" s="668"/>
      <c r="AR1964" s="668"/>
      <c r="AS1964" s="668"/>
      <c r="AT1964" s="668"/>
      <c r="AU1964" s="668"/>
      <c r="AV1964" s="668"/>
      <c r="AW1964" s="668"/>
      <c r="AX1964" s="668"/>
      <c r="AY1964" s="668"/>
      <c r="AZ1964" s="668"/>
      <c r="BA1964" s="668"/>
      <c r="BB1964" s="668"/>
      <c r="BC1964" s="668"/>
      <c r="BD1964" s="668"/>
      <c r="BE1964" s="668"/>
      <c r="BF1964" s="668"/>
      <c r="BG1964" s="668"/>
      <c r="BH1964" s="668"/>
      <c r="BI1964" s="668"/>
      <c r="BJ1964" s="668"/>
      <c r="BK1964" s="668"/>
      <c r="BL1964" s="668"/>
      <c r="BM1964" s="668"/>
      <c r="BN1964" s="668"/>
      <c r="BO1964" s="668"/>
      <c r="BP1964" s="668"/>
      <c r="BQ1964" s="668"/>
      <c r="BR1964" s="668"/>
      <c r="BS1964" s="668"/>
      <c r="BT1964" s="668"/>
      <c r="BU1964" s="668"/>
      <c r="BV1964" s="668"/>
      <c r="BW1964" s="668"/>
      <c r="BX1964" s="668"/>
      <c r="BY1964" s="668"/>
      <c r="BZ1964" s="668"/>
      <c r="CA1964" s="668"/>
      <c r="CB1964" s="668"/>
      <c r="CC1964" s="668"/>
      <c r="CD1964" s="668"/>
      <c r="CE1964" s="668"/>
      <c r="CF1964" s="668"/>
      <c r="CG1964" s="668"/>
      <c r="CH1964" s="668"/>
      <c r="CI1964" s="668"/>
      <c r="CJ1964" s="668"/>
      <c r="CK1964" s="668"/>
      <c r="CL1964" s="668"/>
      <c r="CM1964" s="668"/>
      <c r="CN1964" s="668"/>
      <c r="CO1964" s="668"/>
      <c r="CP1964" s="668"/>
      <c r="CQ1964" s="668"/>
      <c r="CR1964" s="668"/>
      <c r="CS1964" s="668"/>
      <c r="CT1964" s="668"/>
      <c r="CU1964" s="668"/>
      <c r="CV1964" s="668"/>
      <c r="CW1964" s="668"/>
      <c r="CX1964" s="668"/>
      <c r="CY1964" s="668"/>
      <c r="CZ1964" s="668"/>
      <c r="DA1964" s="668"/>
      <c r="DB1964" s="668"/>
      <c r="DC1964" s="668"/>
      <c r="DD1964" s="668"/>
      <c r="DE1964" s="668"/>
      <c r="DF1964" s="668"/>
      <c r="DG1964" s="668"/>
      <c r="DH1964" s="668"/>
      <c r="DI1964" s="668"/>
      <c r="DJ1964" s="668"/>
      <c r="DK1964" s="668"/>
      <c r="DL1964" s="668"/>
      <c r="DM1964" s="668"/>
      <c r="DN1964" s="668"/>
      <c r="DO1964" s="668"/>
      <c r="DP1964" s="668"/>
      <c r="DQ1964" s="668"/>
      <c r="DR1964" s="668"/>
      <c r="DS1964" s="668"/>
      <c r="DT1964" s="668"/>
      <c r="DU1964" s="668"/>
      <c r="DV1964" s="668"/>
      <c r="DW1964" s="668"/>
      <c r="DX1964" s="668"/>
      <c r="DY1964" s="668"/>
      <c r="DZ1964" s="668"/>
      <c r="EA1964" s="668"/>
      <c r="EB1964" s="668"/>
      <c r="EC1964" s="668"/>
      <c r="ED1964" s="668"/>
      <c r="EE1964" s="668"/>
      <c r="EF1964" s="668"/>
      <c r="EG1964" s="668"/>
      <c r="EH1964" s="668"/>
      <c r="EI1964" s="668"/>
      <c r="EJ1964" s="668"/>
      <c r="EK1964" s="668"/>
      <c r="EL1964" s="668"/>
      <c r="EM1964" s="668"/>
      <c r="EN1964" s="668"/>
      <c r="EO1964" s="668"/>
      <c r="EP1964" s="668"/>
      <c r="EQ1964" s="668"/>
      <c r="ER1964" s="668"/>
      <c r="ES1964" s="668"/>
      <c r="ET1964" s="668"/>
      <c r="EU1964" s="668"/>
      <c r="EV1964" s="668"/>
      <c r="EW1964" s="668"/>
      <c r="EX1964" s="668"/>
      <c r="EY1964" s="668"/>
      <c r="EZ1964" s="668"/>
      <c r="FA1964" s="668"/>
      <c r="FB1964" s="668"/>
      <c r="FC1964" s="668"/>
      <c r="FD1964" s="668"/>
      <c r="FE1964" s="668"/>
      <c r="FF1964" s="668"/>
    </row>
    <row r="1965" spans="1:162" s="668" customFormat="1" ht="24" customHeight="1">
      <c r="A1965" s="396"/>
      <c r="B1965" s="396"/>
      <c r="C1965" s="397" t="s">
        <v>592</v>
      </c>
      <c r="D1965" s="400" t="s">
        <v>2041</v>
      </c>
      <c r="E1965" s="392">
        <v>2577700</v>
      </c>
      <c r="F1965" s="392">
        <v>0</v>
      </c>
      <c r="G1965" s="417">
        <v>2577700</v>
      </c>
      <c r="H1965" s="667"/>
      <c r="I1965" s="712"/>
      <c r="J1965" s="712"/>
      <c r="K1965" s="713" t="s">
        <v>592</v>
      </c>
      <c r="L1965" s="597" t="s">
        <v>4612</v>
      </c>
      <c r="M1965" s="981">
        <f t="shared" si="90"/>
        <v>2577700</v>
      </c>
      <c r="N1965" s="981">
        <f t="shared" si="91"/>
        <v>0</v>
      </c>
      <c r="O1965" s="981">
        <f t="shared" si="92"/>
        <v>2577700</v>
      </c>
      <c r="P1965" s="667"/>
      <c r="Q1965" s="667"/>
      <c r="R1965" s="667"/>
      <c r="S1965" s="667"/>
      <c r="T1965" s="667"/>
      <c r="U1965" s="667"/>
      <c r="V1965" s="667"/>
      <c r="W1965" s="667"/>
      <c r="X1965" s="667"/>
      <c r="Y1965" s="667"/>
      <c r="Z1965" s="667"/>
      <c r="AA1965" s="667"/>
      <c r="AB1965" s="667"/>
      <c r="AC1965" s="667"/>
      <c r="AD1965" s="667"/>
      <c r="AE1965" s="667"/>
      <c r="AF1965" s="667"/>
      <c r="AG1965" s="667"/>
      <c r="AH1965" s="667"/>
      <c r="AI1965" s="667"/>
      <c r="AJ1965" s="667"/>
    </row>
    <row r="1966" spans="1:162" s="668" customFormat="1" ht="24" customHeight="1">
      <c r="A1966" s="386"/>
      <c r="B1966" s="386"/>
      <c r="C1966" s="387" t="s">
        <v>595</v>
      </c>
      <c r="D1966" s="398" t="s">
        <v>2042</v>
      </c>
      <c r="E1966" s="381">
        <v>327230</v>
      </c>
      <c r="F1966" s="381">
        <v>0</v>
      </c>
      <c r="G1966" s="417">
        <v>327230</v>
      </c>
      <c r="H1966" s="667"/>
      <c r="I1966" s="708"/>
      <c r="J1966" s="708"/>
      <c r="K1966" s="709" t="s">
        <v>595</v>
      </c>
      <c r="L1966" s="595" t="s">
        <v>4613</v>
      </c>
      <c r="M1966" s="981">
        <f t="shared" si="90"/>
        <v>327230</v>
      </c>
      <c r="N1966" s="981">
        <f t="shared" si="91"/>
        <v>0</v>
      </c>
      <c r="O1966" s="981">
        <f t="shared" si="92"/>
        <v>327230</v>
      </c>
      <c r="P1966" s="667"/>
      <c r="Q1966" s="667"/>
      <c r="R1966" s="667"/>
      <c r="S1966" s="667"/>
      <c r="T1966" s="667"/>
      <c r="U1966" s="667"/>
      <c r="V1966" s="667"/>
      <c r="W1966" s="667"/>
      <c r="X1966" s="667"/>
      <c r="Y1966" s="667"/>
      <c r="Z1966" s="667"/>
      <c r="AA1966" s="667"/>
      <c r="AB1966" s="667"/>
      <c r="AC1966" s="667"/>
      <c r="AD1966" s="667"/>
      <c r="AE1966" s="667"/>
      <c r="AF1966" s="667"/>
      <c r="AG1966" s="667"/>
      <c r="AH1966" s="667"/>
      <c r="AI1966" s="667"/>
      <c r="AJ1966" s="667"/>
    </row>
    <row r="1967" spans="1:162" s="672" customFormat="1" ht="24" customHeight="1">
      <c r="A1967" s="386"/>
      <c r="B1967" s="386" t="s">
        <v>599</v>
      </c>
      <c r="C1967" s="387"/>
      <c r="D1967" s="398" t="s">
        <v>2043</v>
      </c>
      <c r="E1967" s="381">
        <v>9258490</v>
      </c>
      <c r="F1967" s="381">
        <v>0</v>
      </c>
      <c r="G1967" s="419">
        <v>9258490</v>
      </c>
      <c r="H1967" s="667"/>
      <c r="I1967" s="708"/>
      <c r="J1967" s="708" t="s">
        <v>599</v>
      </c>
      <c r="K1967" s="709"/>
      <c r="L1967" s="595" t="s">
        <v>4614</v>
      </c>
      <c r="M1967" s="981">
        <f t="shared" si="90"/>
        <v>9258490</v>
      </c>
      <c r="N1967" s="981">
        <f t="shared" si="91"/>
        <v>0</v>
      </c>
      <c r="O1967" s="981">
        <f t="shared" si="92"/>
        <v>9258490</v>
      </c>
      <c r="P1967" s="667"/>
      <c r="Q1967" s="667"/>
      <c r="R1967" s="667"/>
      <c r="S1967" s="667"/>
      <c r="T1967" s="667"/>
      <c r="U1967" s="667"/>
      <c r="V1967" s="667"/>
      <c r="W1967" s="667"/>
      <c r="X1967" s="667"/>
      <c r="Y1967" s="667"/>
      <c r="Z1967" s="667"/>
      <c r="AA1967" s="667"/>
      <c r="AB1967" s="667"/>
      <c r="AC1967" s="667"/>
      <c r="AD1967" s="667"/>
      <c r="AE1967" s="667"/>
      <c r="AF1967" s="667"/>
      <c r="AG1967" s="667"/>
      <c r="AH1967" s="667"/>
      <c r="AI1967" s="667"/>
      <c r="AJ1967" s="667"/>
      <c r="AK1967" s="668"/>
      <c r="AL1967" s="668"/>
      <c r="AM1967" s="668"/>
      <c r="AN1967" s="668"/>
      <c r="AO1967" s="668"/>
      <c r="AP1967" s="668"/>
      <c r="AQ1967" s="668"/>
      <c r="AR1967" s="668"/>
      <c r="AS1967" s="668"/>
      <c r="AT1967" s="668"/>
      <c r="AU1967" s="668"/>
      <c r="AV1967" s="668"/>
      <c r="AW1967" s="668"/>
      <c r="AX1967" s="668"/>
      <c r="AY1967" s="668"/>
      <c r="AZ1967" s="668"/>
      <c r="BA1967" s="668"/>
      <c r="BB1967" s="668"/>
      <c r="BC1967" s="668"/>
      <c r="BD1967" s="668"/>
      <c r="BE1967" s="668"/>
      <c r="BF1967" s="668"/>
      <c r="BG1967" s="668"/>
      <c r="BH1967" s="668"/>
      <c r="BI1967" s="668"/>
      <c r="BJ1967" s="668"/>
      <c r="BK1967" s="668"/>
      <c r="BL1967" s="668"/>
      <c r="BM1967" s="668"/>
      <c r="BN1967" s="668"/>
      <c r="BO1967" s="668"/>
      <c r="BP1967" s="668"/>
      <c r="BQ1967" s="668"/>
      <c r="BR1967" s="668"/>
      <c r="BS1967" s="668"/>
      <c r="BT1967" s="668"/>
      <c r="BU1967" s="668"/>
      <c r="BV1967" s="668"/>
      <c r="BW1967" s="668"/>
      <c r="BX1967" s="668"/>
      <c r="BY1967" s="668"/>
      <c r="BZ1967" s="668"/>
      <c r="CA1967" s="668"/>
      <c r="CB1967" s="668"/>
      <c r="CC1967" s="668"/>
      <c r="CD1967" s="668"/>
      <c r="CE1967" s="668"/>
      <c r="CF1967" s="668"/>
      <c r="CG1967" s="668"/>
      <c r="CH1967" s="668"/>
      <c r="CI1967" s="668"/>
      <c r="CJ1967" s="668"/>
      <c r="CK1967" s="668"/>
      <c r="CL1967" s="668"/>
      <c r="CM1967" s="668"/>
      <c r="CN1967" s="668"/>
      <c r="CO1967" s="668"/>
      <c r="CP1967" s="668"/>
      <c r="CQ1967" s="668"/>
      <c r="CR1967" s="668"/>
      <c r="CS1967" s="668"/>
      <c r="CT1967" s="668"/>
      <c r="CU1967" s="668"/>
      <c r="CV1967" s="668"/>
      <c r="CW1967" s="668"/>
      <c r="CX1967" s="668"/>
      <c r="CY1967" s="668"/>
      <c r="CZ1967" s="668"/>
      <c r="DA1967" s="668"/>
      <c r="DB1967" s="668"/>
      <c r="DC1967" s="668"/>
      <c r="DD1967" s="668"/>
      <c r="DE1967" s="668"/>
      <c r="DF1967" s="668"/>
      <c r="DG1967" s="668"/>
      <c r="DH1967" s="668"/>
      <c r="DI1967" s="668"/>
      <c r="DJ1967" s="668"/>
      <c r="DK1967" s="668"/>
      <c r="DL1967" s="668"/>
      <c r="DM1967" s="668"/>
      <c r="DN1967" s="668"/>
      <c r="DO1967" s="668"/>
      <c r="DP1967" s="668"/>
      <c r="DQ1967" s="668"/>
      <c r="DR1967" s="668"/>
      <c r="DS1967" s="668"/>
      <c r="DT1967" s="668"/>
      <c r="DU1967" s="668"/>
      <c r="DV1967" s="668"/>
      <c r="DW1967" s="668"/>
      <c r="DX1967" s="668"/>
      <c r="DY1967" s="668"/>
      <c r="DZ1967" s="668"/>
      <c r="EA1967" s="668"/>
      <c r="EB1967" s="668"/>
      <c r="EC1967" s="668"/>
      <c r="ED1967" s="668"/>
      <c r="EE1967" s="668"/>
      <c r="EF1967" s="668"/>
      <c r="EG1967" s="668"/>
      <c r="EH1967" s="668"/>
      <c r="EI1967" s="668"/>
      <c r="EJ1967" s="668"/>
      <c r="EK1967" s="668"/>
      <c r="EL1967" s="668"/>
      <c r="EM1967" s="668"/>
      <c r="EN1967" s="668"/>
      <c r="EO1967" s="668"/>
      <c r="EP1967" s="668"/>
      <c r="EQ1967" s="668"/>
      <c r="ER1967" s="668"/>
      <c r="ES1967" s="668"/>
      <c r="ET1967" s="668"/>
      <c r="EU1967" s="668"/>
      <c r="EV1967" s="668"/>
      <c r="EW1967" s="668"/>
      <c r="EX1967" s="668"/>
      <c r="EY1967" s="668"/>
      <c r="EZ1967" s="668"/>
      <c r="FA1967" s="668"/>
      <c r="FB1967" s="668"/>
      <c r="FC1967" s="668"/>
      <c r="FD1967" s="668"/>
      <c r="FE1967" s="668"/>
      <c r="FF1967" s="668"/>
    </row>
    <row r="1968" spans="1:162" s="672" customFormat="1" ht="24" customHeight="1">
      <c r="A1968" s="396"/>
      <c r="B1968" s="396"/>
      <c r="C1968" s="397" t="s">
        <v>592</v>
      </c>
      <c r="D1968" s="400" t="s">
        <v>2044</v>
      </c>
      <c r="E1968" s="392">
        <v>4293120</v>
      </c>
      <c r="F1968" s="392">
        <v>0</v>
      </c>
      <c r="G1968" s="417">
        <v>4293120</v>
      </c>
      <c r="H1968" s="667"/>
      <c r="I1968" s="712"/>
      <c r="J1968" s="712"/>
      <c r="K1968" s="713" t="s">
        <v>592</v>
      </c>
      <c r="L1968" s="597" t="s">
        <v>4615</v>
      </c>
      <c r="M1968" s="981">
        <f t="shared" si="90"/>
        <v>4293120</v>
      </c>
      <c r="N1968" s="981">
        <f t="shared" si="91"/>
        <v>0</v>
      </c>
      <c r="O1968" s="981">
        <f t="shared" si="92"/>
        <v>4293120</v>
      </c>
      <c r="P1968" s="667"/>
      <c r="Q1968" s="667"/>
      <c r="R1968" s="667"/>
      <c r="S1968" s="667"/>
      <c r="T1968" s="667"/>
      <c r="U1968" s="667"/>
      <c r="V1968" s="667"/>
      <c r="W1968" s="667"/>
      <c r="X1968" s="667"/>
      <c r="Y1968" s="667"/>
      <c r="Z1968" s="667"/>
      <c r="AA1968" s="667"/>
      <c r="AB1968" s="667"/>
      <c r="AC1968" s="667"/>
      <c r="AD1968" s="667"/>
      <c r="AE1968" s="667"/>
      <c r="AF1968" s="667"/>
      <c r="AG1968" s="667"/>
      <c r="AH1968" s="667"/>
      <c r="AI1968" s="667"/>
      <c r="AJ1968" s="667"/>
      <c r="AK1968" s="668"/>
      <c r="AL1968" s="668"/>
      <c r="AM1968" s="668"/>
      <c r="AN1968" s="668"/>
      <c r="AO1968" s="668"/>
      <c r="AP1968" s="668"/>
      <c r="AQ1968" s="668"/>
      <c r="AR1968" s="668"/>
      <c r="AS1968" s="668"/>
      <c r="AT1968" s="668"/>
      <c r="AU1968" s="668"/>
      <c r="AV1968" s="668"/>
      <c r="AW1968" s="668"/>
      <c r="AX1968" s="668"/>
      <c r="AY1968" s="668"/>
      <c r="AZ1968" s="668"/>
      <c r="BA1968" s="668"/>
      <c r="BB1968" s="668"/>
      <c r="BC1968" s="668"/>
      <c r="BD1968" s="668"/>
      <c r="BE1968" s="668"/>
      <c r="BF1968" s="668"/>
      <c r="BG1968" s="668"/>
      <c r="BH1968" s="668"/>
      <c r="BI1968" s="668"/>
      <c r="BJ1968" s="668"/>
      <c r="BK1968" s="668"/>
      <c r="BL1968" s="668"/>
      <c r="BM1968" s="668"/>
      <c r="BN1968" s="668"/>
      <c r="BO1968" s="668"/>
      <c r="BP1968" s="668"/>
      <c r="BQ1968" s="668"/>
      <c r="BR1968" s="668"/>
      <c r="BS1968" s="668"/>
      <c r="BT1968" s="668"/>
      <c r="BU1968" s="668"/>
      <c r="BV1968" s="668"/>
      <c r="BW1968" s="668"/>
      <c r="BX1968" s="668"/>
      <c r="BY1968" s="668"/>
      <c r="BZ1968" s="668"/>
      <c r="CA1968" s="668"/>
      <c r="CB1968" s="668"/>
      <c r="CC1968" s="668"/>
      <c r="CD1968" s="668"/>
      <c r="CE1968" s="668"/>
      <c r="CF1968" s="668"/>
      <c r="CG1968" s="668"/>
      <c r="CH1968" s="668"/>
      <c r="CI1968" s="668"/>
      <c r="CJ1968" s="668"/>
      <c r="CK1968" s="668"/>
      <c r="CL1968" s="668"/>
      <c r="CM1968" s="668"/>
      <c r="CN1968" s="668"/>
      <c r="CO1968" s="668"/>
      <c r="CP1968" s="668"/>
      <c r="CQ1968" s="668"/>
      <c r="CR1968" s="668"/>
      <c r="CS1968" s="668"/>
      <c r="CT1968" s="668"/>
      <c r="CU1968" s="668"/>
      <c r="CV1968" s="668"/>
      <c r="CW1968" s="668"/>
      <c r="CX1968" s="668"/>
      <c r="CY1968" s="668"/>
      <c r="CZ1968" s="668"/>
      <c r="DA1968" s="668"/>
      <c r="DB1968" s="668"/>
      <c r="DC1968" s="668"/>
      <c r="DD1968" s="668"/>
      <c r="DE1968" s="668"/>
      <c r="DF1968" s="668"/>
      <c r="DG1968" s="668"/>
      <c r="DH1968" s="668"/>
      <c r="DI1968" s="668"/>
      <c r="DJ1968" s="668"/>
      <c r="DK1968" s="668"/>
      <c r="DL1968" s="668"/>
      <c r="DM1968" s="668"/>
      <c r="DN1968" s="668"/>
      <c r="DO1968" s="668"/>
      <c r="DP1968" s="668"/>
      <c r="DQ1968" s="668"/>
      <c r="DR1968" s="668"/>
      <c r="DS1968" s="668"/>
      <c r="DT1968" s="668"/>
      <c r="DU1968" s="668"/>
      <c r="DV1968" s="668"/>
      <c r="DW1968" s="668"/>
      <c r="DX1968" s="668"/>
      <c r="DY1968" s="668"/>
      <c r="DZ1968" s="668"/>
      <c r="EA1968" s="668"/>
      <c r="EB1968" s="668"/>
      <c r="EC1968" s="668"/>
      <c r="ED1968" s="668"/>
      <c r="EE1968" s="668"/>
      <c r="EF1968" s="668"/>
      <c r="EG1968" s="668"/>
      <c r="EH1968" s="668"/>
      <c r="EI1968" s="668"/>
      <c r="EJ1968" s="668"/>
      <c r="EK1968" s="668"/>
      <c r="EL1968" s="668"/>
      <c r="EM1968" s="668"/>
      <c r="EN1968" s="668"/>
      <c r="EO1968" s="668"/>
      <c r="EP1968" s="668"/>
      <c r="EQ1968" s="668"/>
      <c r="ER1968" s="668"/>
      <c r="ES1968" s="668"/>
      <c r="ET1968" s="668"/>
      <c r="EU1968" s="668"/>
      <c r="EV1968" s="668"/>
      <c r="EW1968" s="668"/>
      <c r="EX1968" s="668"/>
      <c r="EY1968" s="668"/>
      <c r="EZ1968" s="668"/>
      <c r="FA1968" s="668"/>
      <c r="FB1968" s="668"/>
      <c r="FC1968" s="668"/>
      <c r="FD1968" s="668"/>
      <c r="FE1968" s="668"/>
      <c r="FF1968" s="668"/>
    </row>
    <row r="1969" spans="1:162" s="668" customFormat="1" ht="24" customHeight="1">
      <c r="A1969" s="396"/>
      <c r="B1969" s="396"/>
      <c r="C1969" s="397" t="s">
        <v>595</v>
      </c>
      <c r="D1969" s="400" t="s">
        <v>2045</v>
      </c>
      <c r="E1969" s="392">
        <v>4965370</v>
      </c>
      <c r="F1969" s="392">
        <v>0</v>
      </c>
      <c r="G1969" s="417">
        <v>4965370</v>
      </c>
      <c r="H1969" s="667"/>
      <c r="I1969" s="712"/>
      <c r="J1969" s="712"/>
      <c r="K1969" s="713" t="s">
        <v>595</v>
      </c>
      <c r="L1969" s="597" t="s">
        <v>4616</v>
      </c>
      <c r="M1969" s="981">
        <f t="shared" si="90"/>
        <v>4965370</v>
      </c>
      <c r="N1969" s="981">
        <f t="shared" si="91"/>
        <v>0</v>
      </c>
      <c r="O1969" s="981">
        <f t="shared" si="92"/>
        <v>4965370</v>
      </c>
      <c r="P1969" s="667"/>
      <c r="Q1969" s="667"/>
      <c r="R1969" s="667"/>
      <c r="S1969" s="667"/>
      <c r="T1969" s="667"/>
      <c r="U1969" s="667"/>
      <c r="V1969" s="667"/>
      <c r="W1969" s="667"/>
      <c r="X1969" s="667"/>
      <c r="Y1969" s="667"/>
      <c r="Z1969" s="667"/>
      <c r="AA1969" s="667"/>
      <c r="AB1969" s="667"/>
      <c r="AC1969" s="667"/>
      <c r="AD1969" s="667"/>
      <c r="AE1969" s="667"/>
      <c r="AF1969" s="667"/>
      <c r="AG1969" s="667"/>
      <c r="AH1969" s="667"/>
      <c r="AI1969" s="667"/>
      <c r="AJ1969" s="667"/>
    </row>
    <row r="1970" spans="1:162" s="668" customFormat="1" ht="24" customHeight="1">
      <c r="A1970" s="386"/>
      <c r="B1970" s="386" t="s">
        <v>603</v>
      </c>
      <c r="C1970" s="387"/>
      <c r="D1970" s="398" t="s">
        <v>2046</v>
      </c>
      <c r="E1970" s="381">
        <v>4638490</v>
      </c>
      <c r="F1970" s="381">
        <v>0</v>
      </c>
      <c r="G1970" s="417">
        <v>4638490</v>
      </c>
      <c r="H1970" s="667"/>
      <c r="I1970" s="708"/>
      <c r="J1970" s="708" t="s">
        <v>603</v>
      </c>
      <c r="K1970" s="709"/>
      <c r="L1970" s="595" t="s">
        <v>4617</v>
      </c>
      <c r="M1970" s="981">
        <f t="shared" si="90"/>
        <v>4638490</v>
      </c>
      <c r="N1970" s="981">
        <f t="shared" si="91"/>
        <v>0</v>
      </c>
      <c r="O1970" s="981">
        <f t="shared" si="92"/>
        <v>4638490</v>
      </c>
      <c r="P1970" s="667"/>
      <c r="Q1970" s="667"/>
      <c r="R1970" s="667"/>
      <c r="S1970" s="667"/>
      <c r="T1970" s="667"/>
      <c r="U1970" s="667"/>
      <c r="V1970" s="667"/>
      <c r="W1970" s="667"/>
      <c r="X1970" s="667"/>
      <c r="Y1970" s="667"/>
      <c r="Z1970" s="667"/>
      <c r="AA1970" s="667"/>
      <c r="AB1970" s="667"/>
      <c r="AC1970" s="667"/>
      <c r="AD1970" s="667"/>
      <c r="AE1970" s="667"/>
      <c r="AF1970" s="667"/>
      <c r="AG1970" s="667"/>
      <c r="AH1970" s="667"/>
      <c r="AI1970" s="667"/>
      <c r="AJ1970" s="667"/>
    </row>
    <row r="1971" spans="1:162" s="668" customFormat="1" ht="24" customHeight="1">
      <c r="A1971" s="386"/>
      <c r="B1971" s="386"/>
      <c r="C1971" s="387" t="s">
        <v>592</v>
      </c>
      <c r="D1971" s="398" t="s">
        <v>2047</v>
      </c>
      <c r="E1971" s="381">
        <v>2706490</v>
      </c>
      <c r="F1971" s="381">
        <v>0</v>
      </c>
      <c r="G1971" s="417">
        <v>2706490</v>
      </c>
      <c r="H1971" s="667"/>
      <c r="I1971" s="708"/>
      <c r="J1971" s="708"/>
      <c r="K1971" s="709" t="s">
        <v>592</v>
      </c>
      <c r="L1971" s="595" t="s">
        <v>4618</v>
      </c>
      <c r="M1971" s="981">
        <f t="shared" si="90"/>
        <v>2706490</v>
      </c>
      <c r="N1971" s="981">
        <f t="shared" si="91"/>
        <v>0</v>
      </c>
      <c r="O1971" s="981">
        <f t="shared" si="92"/>
        <v>2706490</v>
      </c>
      <c r="P1971" s="667"/>
      <c r="Q1971" s="667"/>
      <c r="R1971" s="667"/>
      <c r="S1971" s="667"/>
      <c r="T1971" s="667"/>
      <c r="U1971" s="667"/>
      <c r="V1971" s="667"/>
      <c r="W1971" s="667"/>
      <c r="X1971" s="667"/>
      <c r="Y1971" s="667"/>
      <c r="Z1971" s="667"/>
      <c r="AA1971" s="667"/>
      <c r="AB1971" s="667"/>
      <c r="AC1971" s="667"/>
      <c r="AD1971" s="667"/>
      <c r="AE1971" s="667"/>
      <c r="AF1971" s="667"/>
      <c r="AG1971" s="667"/>
      <c r="AH1971" s="667"/>
      <c r="AI1971" s="667"/>
      <c r="AJ1971" s="667"/>
    </row>
    <row r="1972" spans="1:162" s="672" customFormat="1" ht="24" customHeight="1">
      <c r="A1972" s="386"/>
      <c r="B1972" s="386"/>
      <c r="C1972" s="387" t="s">
        <v>595</v>
      </c>
      <c r="D1972" s="398" t="s">
        <v>2048</v>
      </c>
      <c r="E1972" s="381">
        <v>682000</v>
      </c>
      <c r="F1972" s="381">
        <v>0</v>
      </c>
      <c r="G1972" s="419">
        <v>682000</v>
      </c>
      <c r="H1972" s="667"/>
      <c r="I1972" s="708"/>
      <c r="J1972" s="708"/>
      <c r="K1972" s="709" t="s">
        <v>595</v>
      </c>
      <c r="L1972" s="595" t="s">
        <v>4619</v>
      </c>
      <c r="M1972" s="981">
        <f t="shared" si="90"/>
        <v>682000</v>
      </c>
      <c r="N1972" s="981">
        <f t="shared" si="91"/>
        <v>0</v>
      </c>
      <c r="O1972" s="981">
        <f t="shared" si="92"/>
        <v>682000</v>
      </c>
      <c r="P1972" s="667"/>
      <c r="Q1972" s="667"/>
      <c r="R1972" s="667"/>
      <c r="S1972" s="667"/>
      <c r="T1972" s="667"/>
      <c r="U1972" s="667"/>
      <c r="V1972" s="667"/>
      <c r="W1972" s="667"/>
      <c r="X1972" s="667"/>
      <c r="Y1972" s="667"/>
      <c r="Z1972" s="667"/>
      <c r="AA1972" s="667"/>
      <c r="AB1972" s="667"/>
      <c r="AC1972" s="667"/>
      <c r="AD1972" s="667"/>
      <c r="AE1972" s="667"/>
      <c r="AF1972" s="667"/>
      <c r="AG1972" s="667"/>
      <c r="AH1972" s="667"/>
      <c r="AI1972" s="667"/>
      <c r="AJ1972" s="667"/>
      <c r="AK1972" s="668"/>
      <c r="AL1972" s="668"/>
      <c r="AM1972" s="668"/>
      <c r="AN1972" s="668"/>
      <c r="AO1972" s="668"/>
      <c r="AP1972" s="668"/>
      <c r="AQ1972" s="668"/>
      <c r="AR1972" s="668"/>
      <c r="AS1972" s="668"/>
      <c r="AT1972" s="668"/>
      <c r="AU1972" s="668"/>
      <c r="AV1972" s="668"/>
      <c r="AW1972" s="668"/>
      <c r="AX1972" s="668"/>
      <c r="AY1972" s="668"/>
      <c r="AZ1972" s="668"/>
      <c r="BA1972" s="668"/>
      <c r="BB1972" s="668"/>
      <c r="BC1972" s="668"/>
      <c r="BD1972" s="668"/>
      <c r="BE1972" s="668"/>
      <c r="BF1972" s="668"/>
      <c r="BG1972" s="668"/>
      <c r="BH1972" s="668"/>
      <c r="BI1972" s="668"/>
      <c r="BJ1972" s="668"/>
      <c r="BK1972" s="668"/>
      <c r="BL1972" s="668"/>
      <c r="BM1972" s="668"/>
      <c r="BN1972" s="668"/>
      <c r="BO1972" s="668"/>
      <c r="BP1972" s="668"/>
      <c r="BQ1972" s="668"/>
      <c r="BR1972" s="668"/>
      <c r="BS1972" s="668"/>
      <c r="BT1972" s="668"/>
      <c r="BU1972" s="668"/>
      <c r="BV1972" s="668"/>
      <c r="BW1972" s="668"/>
      <c r="BX1972" s="668"/>
      <c r="BY1972" s="668"/>
      <c r="BZ1972" s="668"/>
      <c r="CA1972" s="668"/>
      <c r="CB1972" s="668"/>
      <c r="CC1972" s="668"/>
      <c r="CD1972" s="668"/>
      <c r="CE1972" s="668"/>
      <c r="CF1972" s="668"/>
      <c r="CG1972" s="668"/>
      <c r="CH1972" s="668"/>
      <c r="CI1972" s="668"/>
      <c r="CJ1972" s="668"/>
      <c r="CK1972" s="668"/>
      <c r="CL1972" s="668"/>
      <c r="CM1972" s="668"/>
      <c r="CN1972" s="668"/>
      <c r="CO1972" s="668"/>
      <c r="CP1972" s="668"/>
      <c r="CQ1972" s="668"/>
      <c r="CR1972" s="668"/>
      <c r="CS1972" s="668"/>
      <c r="CT1972" s="668"/>
      <c r="CU1972" s="668"/>
      <c r="CV1972" s="668"/>
      <c r="CW1972" s="668"/>
      <c r="CX1972" s="668"/>
      <c r="CY1972" s="668"/>
      <c r="CZ1972" s="668"/>
      <c r="DA1972" s="668"/>
      <c r="DB1972" s="668"/>
      <c r="DC1972" s="668"/>
      <c r="DD1972" s="668"/>
      <c r="DE1972" s="668"/>
      <c r="DF1972" s="668"/>
      <c r="DG1972" s="668"/>
      <c r="DH1972" s="668"/>
      <c r="DI1972" s="668"/>
      <c r="DJ1972" s="668"/>
      <c r="DK1972" s="668"/>
      <c r="DL1972" s="668"/>
      <c r="DM1972" s="668"/>
      <c r="DN1972" s="668"/>
      <c r="DO1972" s="668"/>
      <c r="DP1972" s="668"/>
      <c r="DQ1972" s="668"/>
      <c r="DR1972" s="668"/>
      <c r="DS1972" s="668"/>
      <c r="DT1972" s="668"/>
      <c r="DU1972" s="668"/>
      <c r="DV1972" s="668"/>
      <c r="DW1972" s="668"/>
      <c r="DX1972" s="668"/>
      <c r="DY1972" s="668"/>
      <c r="DZ1972" s="668"/>
      <c r="EA1972" s="668"/>
      <c r="EB1972" s="668"/>
      <c r="EC1972" s="668"/>
      <c r="ED1972" s="668"/>
      <c r="EE1972" s="668"/>
      <c r="EF1972" s="668"/>
      <c r="EG1972" s="668"/>
      <c r="EH1972" s="668"/>
      <c r="EI1972" s="668"/>
      <c r="EJ1972" s="668"/>
      <c r="EK1972" s="668"/>
      <c r="EL1972" s="668"/>
      <c r="EM1972" s="668"/>
      <c r="EN1972" s="668"/>
      <c r="EO1972" s="668"/>
      <c r="EP1972" s="668"/>
      <c r="EQ1972" s="668"/>
      <c r="ER1972" s="668"/>
      <c r="ES1972" s="668"/>
      <c r="ET1972" s="668"/>
      <c r="EU1972" s="668"/>
      <c r="EV1972" s="668"/>
      <c r="EW1972" s="668"/>
      <c r="EX1972" s="668"/>
      <c r="EY1972" s="668"/>
      <c r="EZ1972" s="668"/>
      <c r="FA1972" s="668"/>
      <c r="FB1972" s="668"/>
      <c r="FC1972" s="668"/>
      <c r="FD1972" s="668"/>
      <c r="FE1972" s="668"/>
      <c r="FF1972" s="668"/>
    </row>
    <row r="1973" spans="1:162" s="668" customFormat="1" ht="24" customHeight="1">
      <c r="A1973" s="396"/>
      <c r="B1973" s="396"/>
      <c r="C1973" s="397" t="s">
        <v>599</v>
      </c>
      <c r="D1973" s="400" t="s">
        <v>2049</v>
      </c>
      <c r="E1973" s="392">
        <v>1250000</v>
      </c>
      <c r="F1973" s="392">
        <v>0</v>
      </c>
      <c r="G1973" s="417">
        <v>1250000</v>
      </c>
      <c r="H1973" s="667"/>
      <c r="I1973" s="712"/>
      <c r="J1973" s="712"/>
      <c r="K1973" s="713" t="s">
        <v>599</v>
      </c>
      <c r="L1973" s="597" t="s">
        <v>4620</v>
      </c>
      <c r="M1973" s="981">
        <f t="shared" si="90"/>
        <v>1250000</v>
      </c>
      <c r="N1973" s="981">
        <f t="shared" si="91"/>
        <v>0</v>
      </c>
      <c r="O1973" s="981">
        <f t="shared" si="92"/>
        <v>1250000</v>
      </c>
      <c r="P1973" s="667"/>
      <c r="Q1973" s="667"/>
      <c r="R1973" s="667"/>
      <c r="S1973" s="667"/>
      <c r="T1973" s="667"/>
      <c r="U1973" s="667"/>
      <c r="V1973" s="667"/>
      <c r="W1973" s="667"/>
      <c r="X1973" s="667"/>
      <c r="Y1973" s="667"/>
      <c r="Z1973" s="667"/>
      <c r="AA1973" s="667"/>
      <c r="AB1973" s="667"/>
      <c r="AC1973" s="667"/>
      <c r="AD1973" s="667"/>
      <c r="AE1973" s="667"/>
      <c r="AF1973" s="667"/>
      <c r="AG1973" s="667"/>
      <c r="AH1973" s="667"/>
      <c r="AI1973" s="667"/>
      <c r="AJ1973" s="667"/>
    </row>
    <row r="1974" spans="1:162" s="668" customFormat="1" ht="24" customHeight="1">
      <c r="A1974" s="386"/>
      <c r="B1974" s="386" t="s">
        <v>606</v>
      </c>
      <c r="C1974" s="387"/>
      <c r="D1974" s="398" t="s">
        <v>2050</v>
      </c>
      <c r="E1974" s="381">
        <v>2354690</v>
      </c>
      <c r="F1974" s="381">
        <v>0</v>
      </c>
      <c r="G1974" s="417">
        <v>2354690</v>
      </c>
      <c r="H1974" s="667"/>
      <c r="I1974" s="708"/>
      <c r="J1974" s="708" t="s">
        <v>606</v>
      </c>
      <c r="K1974" s="709"/>
      <c r="L1974" s="595" t="s">
        <v>4621</v>
      </c>
      <c r="M1974" s="981">
        <f t="shared" si="90"/>
        <v>2354690</v>
      </c>
      <c r="N1974" s="981">
        <f t="shared" si="91"/>
        <v>0</v>
      </c>
      <c r="O1974" s="981">
        <f t="shared" si="92"/>
        <v>2354690</v>
      </c>
      <c r="P1974" s="667"/>
      <c r="Q1974" s="667"/>
      <c r="R1974" s="667"/>
      <c r="S1974" s="667"/>
      <c r="T1974" s="667"/>
      <c r="U1974" s="667"/>
      <c r="V1974" s="667"/>
      <c r="W1974" s="667"/>
      <c r="X1974" s="667"/>
      <c r="Y1974" s="667"/>
      <c r="Z1974" s="667"/>
      <c r="AA1974" s="667"/>
      <c r="AB1974" s="667"/>
      <c r="AC1974" s="667"/>
      <c r="AD1974" s="667"/>
      <c r="AE1974" s="667"/>
      <c r="AF1974" s="667"/>
      <c r="AG1974" s="667"/>
      <c r="AH1974" s="667"/>
      <c r="AI1974" s="667"/>
      <c r="AJ1974" s="667"/>
    </row>
    <row r="1975" spans="1:162" s="668" customFormat="1" ht="24" customHeight="1">
      <c r="A1975" s="386"/>
      <c r="B1975" s="386"/>
      <c r="C1975" s="387" t="s">
        <v>592</v>
      </c>
      <c r="D1975" s="398" t="s">
        <v>2051</v>
      </c>
      <c r="E1975" s="381">
        <v>1721570</v>
      </c>
      <c r="F1975" s="381">
        <v>0</v>
      </c>
      <c r="G1975" s="417">
        <v>1721570</v>
      </c>
      <c r="H1975" s="667"/>
      <c r="I1975" s="708"/>
      <c r="J1975" s="708"/>
      <c r="K1975" s="709" t="s">
        <v>592</v>
      </c>
      <c r="L1975" s="595" t="s">
        <v>4622</v>
      </c>
      <c r="M1975" s="981">
        <f t="shared" si="90"/>
        <v>1721570</v>
      </c>
      <c r="N1975" s="981">
        <f t="shared" si="91"/>
        <v>0</v>
      </c>
      <c r="O1975" s="981">
        <f t="shared" si="92"/>
        <v>1721570</v>
      </c>
      <c r="P1975" s="667"/>
      <c r="Q1975" s="667"/>
      <c r="R1975" s="667"/>
      <c r="S1975" s="667"/>
      <c r="T1975" s="667"/>
      <c r="U1975" s="667"/>
      <c r="V1975" s="667"/>
      <c r="W1975" s="667"/>
      <c r="X1975" s="667"/>
      <c r="Y1975" s="667"/>
      <c r="Z1975" s="667"/>
      <c r="AA1975" s="667"/>
      <c r="AB1975" s="667"/>
      <c r="AC1975" s="667"/>
      <c r="AD1975" s="667"/>
      <c r="AE1975" s="667"/>
      <c r="AF1975" s="667"/>
      <c r="AG1975" s="667"/>
      <c r="AH1975" s="667"/>
      <c r="AI1975" s="667"/>
      <c r="AJ1975" s="667"/>
    </row>
    <row r="1976" spans="1:162" s="672" customFormat="1" ht="24" customHeight="1">
      <c r="A1976" s="386"/>
      <c r="B1976" s="386"/>
      <c r="C1976" s="387" t="s">
        <v>595</v>
      </c>
      <c r="D1976" s="398" t="s">
        <v>2052</v>
      </c>
      <c r="E1976" s="381">
        <v>633120</v>
      </c>
      <c r="F1976" s="381">
        <v>0</v>
      </c>
      <c r="G1976" s="419">
        <v>633120</v>
      </c>
      <c r="H1976" s="667"/>
      <c r="I1976" s="708"/>
      <c r="J1976" s="708"/>
      <c r="K1976" s="709" t="s">
        <v>595</v>
      </c>
      <c r="L1976" s="595" t="s">
        <v>4623</v>
      </c>
      <c r="M1976" s="981">
        <f t="shared" si="90"/>
        <v>633120</v>
      </c>
      <c r="N1976" s="981">
        <f t="shared" si="91"/>
        <v>0</v>
      </c>
      <c r="O1976" s="981">
        <f t="shared" si="92"/>
        <v>633120</v>
      </c>
      <c r="P1976" s="667"/>
      <c r="Q1976" s="667"/>
      <c r="R1976" s="667"/>
      <c r="S1976" s="667"/>
      <c r="T1976" s="667"/>
      <c r="U1976" s="667"/>
      <c r="V1976" s="667"/>
      <c r="W1976" s="667"/>
      <c r="X1976" s="667"/>
      <c r="Y1976" s="667"/>
      <c r="Z1976" s="667"/>
      <c r="AA1976" s="667"/>
      <c r="AB1976" s="667"/>
      <c r="AC1976" s="667"/>
      <c r="AD1976" s="667"/>
      <c r="AE1976" s="667"/>
      <c r="AF1976" s="667"/>
      <c r="AG1976" s="667"/>
      <c r="AH1976" s="667"/>
      <c r="AI1976" s="667"/>
      <c r="AJ1976" s="667"/>
      <c r="AK1976" s="668"/>
      <c r="AL1976" s="668"/>
      <c r="AM1976" s="668"/>
      <c r="AN1976" s="668"/>
      <c r="AO1976" s="668"/>
      <c r="AP1976" s="668"/>
      <c r="AQ1976" s="668"/>
      <c r="AR1976" s="668"/>
      <c r="AS1976" s="668"/>
      <c r="AT1976" s="668"/>
      <c r="AU1976" s="668"/>
      <c r="AV1976" s="668"/>
      <c r="AW1976" s="668"/>
      <c r="AX1976" s="668"/>
      <c r="AY1976" s="668"/>
      <c r="AZ1976" s="668"/>
      <c r="BA1976" s="668"/>
      <c r="BB1976" s="668"/>
      <c r="BC1976" s="668"/>
      <c r="BD1976" s="668"/>
      <c r="BE1976" s="668"/>
      <c r="BF1976" s="668"/>
      <c r="BG1976" s="668"/>
      <c r="BH1976" s="668"/>
      <c r="BI1976" s="668"/>
      <c r="BJ1976" s="668"/>
      <c r="BK1976" s="668"/>
      <c r="BL1976" s="668"/>
      <c r="BM1976" s="668"/>
      <c r="BN1976" s="668"/>
      <c r="BO1976" s="668"/>
      <c r="BP1976" s="668"/>
      <c r="BQ1976" s="668"/>
      <c r="BR1976" s="668"/>
      <c r="BS1976" s="668"/>
      <c r="BT1976" s="668"/>
      <c r="BU1976" s="668"/>
      <c r="BV1976" s="668"/>
      <c r="BW1976" s="668"/>
      <c r="BX1976" s="668"/>
      <c r="BY1976" s="668"/>
      <c r="BZ1976" s="668"/>
      <c r="CA1976" s="668"/>
      <c r="CB1976" s="668"/>
      <c r="CC1976" s="668"/>
      <c r="CD1976" s="668"/>
      <c r="CE1976" s="668"/>
      <c r="CF1976" s="668"/>
      <c r="CG1976" s="668"/>
      <c r="CH1976" s="668"/>
      <c r="CI1976" s="668"/>
      <c r="CJ1976" s="668"/>
      <c r="CK1976" s="668"/>
      <c r="CL1976" s="668"/>
      <c r="CM1976" s="668"/>
      <c r="CN1976" s="668"/>
      <c r="CO1976" s="668"/>
      <c r="CP1976" s="668"/>
      <c r="CQ1976" s="668"/>
      <c r="CR1976" s="668"/>
      <c r="CS1976" s="668"/>
      <c r="CT1976" s="668"/>
      <c r="CU1976" s="668"/>
      <c r="CV1976" s="668"/>
      <c r="CW1976" s="668"/>
      <c r="CX1976" s="668"/>
      <c r="CY1976" s="668"/>
      <c r="CZ1976" s="668"/>
      <c r="DA1976" s="668"/>
      <c r="DB1976" s="668"/>
      <c r="DC1976" s="668"/>
      <c r="DD1976" s="668"/>
      <c r="DE1976" s="668"/>
      <c r="DF1976" s="668"/>
      <c r="DG1976" s="668"/>
      <c r="DH1976" s="668"/>
      <c r="DI1976" s="668"/>
      <c r="DJ1976" s="668"/>
      <c r="DK1976" s="668"/>
      <c r="DL1976" s="668"/>
      <c r="DM1976" s="668"/>
      <c r="DN1976" s="668"/>
      <c r="DO1976" s="668"/>
      <c r="DP1976" s="668"/>
      <c r="DQ1976" s="668"/>
      <c r="DR1976" s="668"/>
      <c r="DS1976" s="668"/>
      <c r="DT1976" s="668"/>
      <c r="DU1976" s="668"/>
      <c r="DV1976" s="668"/>
      <c r="DW1976" s="668"/>
      <c r="DX1976" s="668"/>
      <c r="DY1976" s="668"/>
      <c r="DZ1976" s="668"/>
      <c r="EA1976" s="668"/>
      <c r="EB1976" s="668"/>
      <c r="EC1976" s="668"/>
      <c r="ED1976" s="668"/>
      <c r="EE1976" s="668"/>
      <c r="EF1976" s="668"/>
      <c r="EG1976" s="668"/>
      <c r="EH1976" s="668"/>
      <c r="EI1976" s="668"/>
      <c r="EJ1976" s="668"/>
      <c r="EK1976" s="668"/>
      <c r="EL1976" s="668"/>
      <c r="EM1976" s="668"/>
      <c r="EN1976" s="668"/>
      <c r="EO1976" s="668"/>
      <c r="EP1976" s="668"/>
      <c r="EQ1976" s="668"/>
      <c r="ER1976" s="668"/>
      <c r="ES1976" s="668"/>
      <c r="ET1976" s="668"/>
      <c r="EU1976" s="668"/>
      <c r="EV1976" s="668"/>
      <c r="EW1976" s="668"/>
      <c r="EX1976" s="668"/>
      <c r="EY1976" s="668"/>
      <c r="EZ1976" s="668"/>
      <c r="FA1976" s="668"/>
      <c r="FB1976" s="668"/>
      <c r="FC1976" s="668"/>
      <c r="FD1976" s="668"/>
      <c r="FE1976" s="668"/>
      <c r="FF1976" s="668"/>
    </row>
    <row r="1977" spans="1:162" s="686" customFormat="1" ht="24" customHeight="1" thickBot="1">
      <c r="A1977" s="580" t="s">
        <v>2053</v>
      </c>
      <c r="B1977" s="580"/>
      <c r="C1977" s="581"/>
      <c r="D1977" s="582" t="s">
        <v>2054</v>
      </c>
      <c r="E1977" s="583">
        <v>166928930</v>
      </c>
      <c r="F1977" s="583">
        <v>0</v>
      </c>
      <c r="G1977" s="409"/>
      <c r="H1977" s="698"/>
      <c r="I1977" s="719" t="s">
        <v>2053</v>
      </c>
      <c r="J1977" s="719"/>
      <c r="K1977" s="720"/>
      <c r="L1977" s="599" t="s">
        <v>4624</v>
      </c>
      <c r="M1977" s="979">
        <f t="shared" si="90"/>
        <v>166928930</v>
      </c>
      <c r="N1977" s="979">
        <f t="shared" si="91"/>
        <v>0</v>
      </c>
      <c r="O1977" s="979">
        <f t="shared" si="92"/>
        <v>0</v>
      </c>
      <c r="P1977" s="698"/>
      <c r="Q1977" s="698"/>
      <c r="R1977" s="698"/>
      <c r="S1977" s="698"/>
      <c r="T1977" s="698"/>
      <c r="U1977" s="698"/>
      <c r="V1977" s="698"/>
      <c r="W1977" s="698"/>
      <c r="X1977" s="698"/>
      <c r="Y1977" s="698"/>
      <c r="Z1977" s="698"/>
      <c r="AA1977" s="698"/>
      <c r="AB1977" s="698"/>
      <c r="AC1977" s="698"/>
      <c r="AD1977" s="698"/>
      <c r="AE1977" s="698"/>
      <c r="AF1977" s="698"/>
      <c r="AG1977" s="698"/>
      <c r="AH1977" s="698"/>
      <c r="AI1977" s="698"/>
      <c r="AJ1977" s="698"/>
      <c r="AK1977" s="703"/>
      <c r="AL1977" s="703"/>
      <c r="AM1977" s="703"/>
      <c r="AN1977" s="703"/>
      <c r="AO1977" s="703"/>
      <c r="AP1977" s="703"/>
      <c r="AQ1977" s="703"/>
      <c r="AR1977" s="703"/>
      <c r="AS1977" s="703"/>
      <c r="AT1977" s="703"/>
      <c r="AU1977" s="703"/>
      <c r="AV1977" s="703"/>
      <c r="AW1977" s="703"/>
      <c r="AX1977" s="703"/>
      <c r="AY1977" s="703"/>
      <c r="AZ1977" s="703"/>
      <c r="BA1977" s="703"/>
      <c r="BB1977" s="703"/>
      <c r="BC1977" s="703"/>
      <c r="BD1977" s="703"/>
      <c r="BE1977" s="703"/>
      <c r="BF1977" s="703"/>
      <c r="BG1977" s="703"/>
      <c r="BH1977" s="703"/>
      <c r="BI1977" s="703"/>
      <c r="BJ1977" s="703"/>
      <c r="BK1977" s="703"/>
      <c r="BL1977" s="703"/>
      <c r="BM1977" s="703"/>
      <c r="BN1977" s="703"/>
      <c r="BO1977" s="703"/>
      <c r="BP1977" s="703"/>
      <c r="BQ1977" s="703"/>
      <c r="BR1977" s="703"/>
      <c r="BS1977" s="703"/>
      <c r="BT1977" s="703"/>
      <c r="BU1977" s="703"/>
      <c r="BV1977" s="703"/>
      <c r="BW1977" s="703"/>
      <c r="BX1977" s="703"/>
      <c r="BY1977" s="703"/>
      <c r="BZ1977" s="703"/>
      <c r="CA1977" s="703"/>
      <c r="CB1977" s="703"/>
      <c r="CC1977" s="703"/>
      <c r="CD1977" s="703"/>
      <c r="CE1977" s="703"/>
      <c r="CF1977" s="703"/>
      <c r="CG1977" s="703"/>
      <c r="CH1977" s="703"/>
      <c r="CI1977" s="703"/>
      <c r="CJ1977" s="703"/>
      <c r="CK1977" s="703"/>
      <c r="CL1977" s="703"/>
      <c r="CM1977" s="703"/>
      <c r="CN1977" s="703"/>
      <c r="CO1977" s="703"/>
      <c r="CP1977" s="703"/>
      <c r="CQ1977" s="703"/>
      <c r="CR1977" s="703"/>
      <c r="CS1977" s="703"/>
      <c r="CT1977" s="703"/>
      <c r="CU1977" s="703"/>
      <c r="CV1977" s="703"/>
      <c r="CW1977" s="703"/>
      <c r="CX1977" s="703"/>
      <c r="CY1977" s="703"/>
      <c r="CZ1977" s="703"/>
      <c r="DA1977" s="703"/>
      <c r="DB1977" s="703"/>
      <c r="DC1977" s="703"/>
      <c r="DD1977" s="703"/>
      <c r="DE1977" s="703"/>
      <c r="DF1977" s="703"/>
      <c r="DG1977" s="703"/>
      <c r="DH1977" s="703"/>
      <c r="DI1977" s="703"/>
      <c r="DJ1977" s="703"/>
      <c r="DK1977" s="703"/>
      <c r="DL1977" s="703"/>
      <c r="DM1977" s="703"/>
      <c r="DN1977" s="703"/>
      <c r="DO1977" s="703"/>
      <c r="DP1977" s="703"/>
      <c r="DQ1977" s="703"/>
      <c r="DR1977" s="703"/>
      <c r="DS1977" s="703"/>
      <c r="DT1977" s="703"/>
      <c r="DU1977" s="703"/>
      <c r="DV1977" s="703"/>
      <c r="DW1977" s="703"/>
      <c r="DX1977" s="703"/>
      <c r="DY1977" s="703"/>
      <c r="DZ1977" s="703"/>
      <c r="EA1977" s="703"/>
      <c r="EB1977" s="703"/>
      <c r="EC1977" s="703"/>
      <c r="ED1977" s="703"/>
      <c r="EE1977" s="703"/>
      <c r="EF1977" s="703"/>
      <c r="EG1977" s="703"/>
      <c r="EH1977" s="703"/>
      <c r="EI1977" s="703"/>
      <c r="EJ1977" s="703"/>
      <c r="EK1977" s="703"/>
      <c r="EL1977" s="703"/>
      <c r="EM1977" s="703"/>
      <c r="EN1977" s="703"/>
      <c r="EO1977" s="703"/>
      <c r="EP1977" s="703"/>
      <c r="EQ1977" s="703"/>
      <c r="ER1977" s="703"/>
      <c r="ES1977" s="703"/>
      <c r="ET1977" s="703"/>
      <c r="EU1977" s="703"/>
      <c r="EV1977" s="703"/>
      <c r="EW1977" s="703"/>
      <c r="EX1977" s="703"/>
      <c r="EY1977" s="703"/>
      <c r="EZ1977" s="703"/>
      <c r="FA1977" s="703"/>
      <c r="FB1977" s="703"/>
      <c r="FC1977" s="703"/>
      <c r="FD1977" s="703"/>
      <c r="FE1977" s="703"/>
      <c r="FF1977" s="703"/>
    </row>
    <row r="1978" spans="1:162" s="678" customFormat="1" ht="24" customHeight="1" thickTop="1" thickBot="1">
      <c r="A1978" s="610" t="s">
        <v>2055</v>
      </c>
      <c r="B1978" s="610"/>
      <c r="C1978" s="611"/>
      <c r="D1978" s="612" t="s">
        <v>2056</v>
      </c>
      <c r="E1978" s="613">
        <v>76918930</v>
      </c>
      <c r="F1978" s="613">
        <v>0</v>
      </c>
      <c r="G1978" s="439">
        <v>76918930</v>
      </c>
      <c r="H1978" s="667"/>
      <c r="I1978" s="716" t="s">
        <v>2055</v>
      </c>
      <c r="J1978" s="716"/>
      <c r="K1978" s="717"/>
      <c r="L1978" s="614" t="s">
        <v>4625</v>
      </c>
      <c r="M1978" s="980">
        <f t="shared" si="90"/>
        <v>76918930</v>
      </c>
      <c r="N1978" s="980">
        <f t="shared" si="91"/>
        <v>0</v>
      </c>
      <c r="O1978" s="980">
        <f t="shared" si="92"/>
        <v>76918930</v>
      </c>
      <c r="P1978" s="667"/>
      <c r="Q1978" s="667"/>
      <c r="R1978" s="667"/>
      <c r="S1978" s="667"/>
      <c r="T1978" s="667"/>
      <c r="U1978" s="667"/>
      <c r="V1978" s="667"/>
      <c r="W1978" s="667"/>
      <c r="X1978" s="667"/>
      <c r="Y1978" s="667"/>
      <c r="Z1978" s="667"/>
      <c r="AA1978" s="667"/>
      <c r="AB1978" s="667"/>
      <c r="AC1978" s="667"/>
      <c r="AD1978" s="667"/>
      <c r="AE1978" s="667"/>
      <c r="AF1978" s="667"/>
      <c r="AG1978" s="667"/>
      <c r="AH1978" s="667"/>
      <c r="AI1978" s="667"/>
      <c r="AJ1978" s="667"/>
      <c r="AK1978" s="668"/>
      <c r="AL1978" s="668"/>
      <c r="AM1978" s="668"/>
      <c r="AN1978" s="668"/>
      <c r="AO1978" s="668"/>
      <c r="AP1978" s="668"/>
      <c r="AQ1978" s="668"/>
      <c r="AR1978" s="668"/>
      <c r="AS1978" s="668"/>
      <c r="AT1978" s="668"/>
      <c r="AU1978" s="668"/>
      <c r="AV1978" s="668"/>
      <c r="AW1978" s="668"/>
      <c r="AX1978" s="668"/>
      <c r="AY1978" s="668"/>
      <c r="AZ1978" s="668"/>
      <c r="BA1978" s="668"/>
      <c r="BB1978" s="668"/>
      <c r="BC1978" s="668"/>
      <c r="BD1978" s="668"/>
      <c r="BE1978" s="668"/>
      <c r="BF1978" s="668"/>
      <c r="BG1978" s="668"/>
      <c r="BH1978" s="668"/>
      <c r="BI1978" s="668"/>
      <c r="BJ1978" s="668"/>
      <c r="BK1978" s="668"/>
      <c r="BL1978" s="668"/>
      <c r="BM1978" s="668"/>
      <c r="BN1978" s="668"/>
      <c r="BO1978" s="668"/>
      <c r="BP1978" s="668"/>
      <c r="BQ1978" s="668"/>
      <c r="BR1978" s="668"/>
      <c r="BS1978" s="668"/>
      <c r="BT1978" s="668"/>
      <c r="BU1978" s="668"/>
      <c r="BV1978" s="668"/>
      <c r="BW1978" s="668"/>
      <c r="BX1978" s="668"/>
      <c r="BY1978" s="668"/>
      <c r="BZ1978" s="668"/>
      <c r="CA1978" s="668"/>
      <c r="CB1978" s="668"/>
      <c r="CC1978" s="668"/>
      <c r="CD1978" s="668"/>
      <c r="CE1978" s="668"/>
      <c r="CF1978" s="668"/>
      <c r="CG1978" s="668"/>
      <c r="CH1978" s="668"/>
      <c r="CI1978" s="668"/>
      <c r="CJ1978" s="668"/>
      <c r="CK1978" s="668"/>
      <c r="CL1978" s="668"/>
      <c r="CM1978" s="668"/>
      <c r="CN1978" s="668"/>
      <c r="CO1978" s="668"/>
      <c r="CP1978" s="668"/>
      <c r="CQ1978" s="668"/>
      <c r="CR1978" s="668"/>
      <c r="CS1978" s="668"/>
      <c r="CT1978" s="668"/>
      <c r="CU1978" s="668"/>
      <c r="CV1978" s="668"/>
      <c r="CW1978" s="668"/>
      <c r="CX1978" s="668"/>
      <c r="CY1978" s="668"/>
      <c r="CZ1978" s="668"/>
      <c r="DA1978" s="668"/>
      <c r="DB1978" s="668"/>
      <c r="DC1978" s="668"/>
      <c r="DD1978" s="668"/>
      <c r="DE1978" s="668"/>
      <c r="DF1978" s="668"/>
      <c r="DG1978" s="668"/>
      <c r="DH1978" s="668"/>
      <c r="DI1978" s="668"/>
      <c r="DJ1978" s="668"/>
      <c r="DK1978" s="668"/>
      <c r="DL1978" s="668"/>
      <c r="DM1978" s="668"/>
      <c r="DN1978" s="668"/>
      <c r="DO1978" s="668"/>
      <c r="DP1978" s="668"/>
      <c r="DQ1978" s="668"/>
      <c r="DR1978" s="668"/>
      <c r="DS1978" s="668"/>
      <c r="DT1978" s="668"/>
      <c r="DU1978" s="668"/>
      <c r="DV1978" s="668"/>
      <c r="DW1978" s="668"/>
      <c r="DX1978" s="668"/>
      <c r="DY1978" s="668"/>
      <c r="DZ1978" s="668"/>
      <c r="EA1978" s="668"/>
      <c r="EB1978" s="668"/>
      <c r="EC1978" s="668"/>
      <c r="ED1978" s="668"/>
      <c r="EE1978" s="668"/>
      <c r="EF1978" s="668"/>
      <c r="EG1978" s="668"/>
      <c r="EH1978" s="668"/>
      <c r="EI1978" s="668"/>
      <c r="EJ1978" s="668"/>
      <c r="EK1978" s="668"/>
      <c r="EL1978" s="668"/>
      <c r="EM1978" s="668"/>
      <c r="EN1978" s="668"/>
      <c r="EO1978" s="668"/>
      <c r="EP1978" s="668"/>
      <c r="EQ1978" s="668"/>
      <c r="ER1978" s="668"/>
      <c r="ES1978" s="668"/>
      <c r="ET1978" s="668"/>
      <c r="EU1978" s="668"/>
      <c r="EV1978" s="668"/>
      <c r="EW1978" s="668"/>
      <c r="EX1978" s="668"/>
      <c r="EY1978" s="668"/>
      <c r="EZ1978" s="668"/>
      <c r="FA1978" s="668"/>
      <c r="FB1978" s="668"/>
      <c r="FC1978" s="668"/>
      <c r="FD1978" s="668"/>
      <c r="FE1978" s="668"/>
      <c r="FF1978" s="668"/>
    </row>
    <row r="1979" spans="1:162" s="672" customFormat="1" ht="24" customHeight="1" thickTop="1">
      <c r="A1979" s="396"/>
      <c r="B1979" s="396" t="s">
        <v>592</v>
      </c>
      <c r="C1979" s="397"/>
      <c r="D1979" s="400" t="s">
        <v>617</v>
      </c>
      <c r="E1979" s="392">
        <v>53327220</v>
      </c>
      <c r="F1979" s="392">
        <v>0</v>
      </c>
      <c r="G1979" s="417">
        <v>53327220</v>
      </c>
      <c r="H1979" s="667"/>
      <c r="I1979" s="712"/>
      <c r="J1979" s="712" t="s">
        <v>592</v>
      </c>
      <c r="K1979" s="713"/>
      <c r="L1979" s="597" t="s">
        <v>3339</v>
      </c>
      <c r="M1979" s="981">
        <f t="shared" si="90"/>
        <v>53327220</v>
      </c>
      <c r="N1979" s="981">
        <f t="shared" si="91"/>
        <v>0</v>
      </c>
      <c r="O1979" s="981">
        <f t="shared" si="92"/>
        <v>53327220</v>
      </c>
      <c r="P1979" s="667"/>
      <c r="Q1979" s="667"/>
      <c r="R1979" s="667"/>
      <c r="S1979" s="667"/>
      <c r="T1979" s="667"/>
      <c r="U1979" s="667"/>
      <c r="V1979" s="667"/>
      <c r="W1979" s="667"/>
      <c r="X1979" s="667"/>
      <c r="Y1979" s="667"/>
      <c r="Z1979" s="667"/>
      <c r="AA1979" s="667"/>
      <c r="AB1979" s="667"/>
      <c r="AC1979" s="667"/>
      <c r="AD1979" s="667"/>
      <c r="AE1979" s="667"/>
      <c r="AF1979" s="667"/>
      <c r="AG1979" s="667"/>
      <c r="AH1979" s="667"/>
      <c r="AI1979" s="667"/>
      <c r="AJ1979" s="667"/>
      <c r="AK1979" s="668"/>
      <c r="AL1979" s="668"/>
      <c r="AM1979" s="668"/>
      <c r="AN1979" s="668"/>
      <c r="AO1979" s="668"/>
      <c r="AP1979" s="668"/>
      <c r="AQ1979" s="668"/>
      <c r="AR1979" s="668"/>
      <c r="AS1979" s="668"/>
      <c r="AT1979" s="668"/>
      <c r="AU1979" s="668"/>
      <c r="AV1979" s="668"/>
      <c r="AW1979" s="668"/>
      <c r="AX1979" s="668"/>
      <c r="AY1979" s="668"/>
      <c r="AZ1979" s="668"/>
      <c r="BA1979" s="668"/>
      <c r="BB1979" s="668"/>
      <c r="BC1979" s="668"/>
      <c r="BD1979" s="668"/>
      <c r="BE1979" s="668"/>
      <c r="BF1979" s="668"/>
      <c r="BG1979" s="668"/>
      <c r="BH1979" s="668"/>
      <c r="BI1979" s="668"/>
      <c r="BJ1979" s="668"/>
      <c r="BK1979" s="668"/>
      <c r="BL1979" s="668"/>
      <c r="BM1979" s="668"/>
      <c r="BN1979" s="668"/>
      <c r="BO1979" s="668"/>
      <c r="BP1979" s="668"/>
      <c r="BQ1979" s="668"/>
      <c r="BR1979" s="668"/>
      <c r="BS1979" s="668"/>
      <c r="BT1979" s="668"/>
      <c r="BU1979" s="668"/>
      <c r="BV1979" s="668"/>
      <c r="BW1979" s="668"/>
      <c r="BX1979" s="668"/>
      <c r="BY1979" s="668"/>
      <c r="BZ1979" s="668"/>
      <c r="CA1979" s="668"/>
      <c r="CB1979" s="668"/>
      <c r="CC1979" s="668"/>
      <c r="CD1979" s="668"/>
      <c r="CE1979" s="668"/>
      <c r="CF1979" s="668"/>
      <c r="CG1979" s="668"/>
      <c r="CH1979" s="668"/>
      <c r="CI1979" s="668"/>
      <c r="CJ1979" s="668"/>
      <c r="CK1979" s="668"/>
      <c r="CL1979" s="668"/>
      <c r="CM1979" s="668"/>
      <c r="CN1979" s="668"/>
      <c r="CO1979" s="668"/>
      <c r="CP1979" s="668"/>
      <c r="CQ1979" s="668"/>
      <c r="CR1979" s="668"/>
      <c r="CS1979" s="668"/>
      <c r="CT1979" s="668"/>
      <c r="CU1979" s="668"/>
      <c r="CV1979" s="668"/>
      <c r="CW1979" s="668"/>
      <c r="CX1979" s="668"/>
      <c r="CY1979" s="668"/>
      <c r="CZ1979" s="668"/>
      <c r="DA1979" s="668"/>
      <c r="DB1979" s="668"/>
      <c r="DC1979" s="668"/>
      <c r="DD1979" s="668"/>
      <c r="DE1979" s="668"/>
      <c r="DF1979" s="668"/>
      <c r="DG1979" s="668"/>
      <c r="DH1979" s="668"/>
      <c r="DI1979" s="668"/>
      <c r="DJ1979" s="668"/>
      <c r="DK1979" s="668"/>
      <c r="DL1979" s="668"/>
      <c r="DM1979" s="668"/>
      <c r="DN1979" s="668"/>
      <c r="DO1979" s="668"/>
      <c r="DP1979" s="668"/>
      <c r="DQ1979" s="668"/>
      <c r="DR1979" s="668"/>
      <c r="DS1979" s="668"/>
      <c r="DT1979" s="668"/>
      <c r="DU1979" s="668"/>
      <c r="DV1979" s="668"/>
      <c r="DW1979" s="668"/>
      <c r="DX1979" s="668"/>
      <c r="DY1979" s="668"/>
      <c r="DZ1979" s="668"/>
      <c r="EA1979" s="668"/>
      <c r="EB1979" s="668"/>
      <c r="EC1979" s="668"/>
      <c r="ED1979" s="668"/>
      <c r="EE1979" s="668"/>
      <c r="EF1979" s="668"/>
      <c r="EG1979" s="668"/>
      <c r="EH1979" s="668"/>
      <c r="EI1979" s="668"/>
      <c r="EJ1979" s="668"/>
      <c r="EK1979" s="668"/>
      <c r="EL1979" s="668"/>
      <c r="EM1979" s="668"/>
      <c r="EN1979" s="668"/>
      <c r="EO1979" s="668"/>
      <c r="EP1979" s="668"/>
      <c r="EQ1979" s="668"/>
      <c r="ER1979" s="668"/>
      <c r="ES1979" s="668"/>
      <c r="ET1979" s="668"/>
      <c r="EU1979" s="668"/>
      <c r="EV1979" s="668"/>
      <c r="EW1979" s="668"/>
      <c r="EX1979" s="668"/>
      <c r="EY1979" s="668"/>
      <c r="EZ1979" s="668"/>
      <c r="FA1979" s="668"/>
      <c r="FB1979" s="668"/>
      <c r="FC1979" s="668"/>
      <c r="FD1979" s="668"/>
      <c r="FE1979" s="668"/>
      <c r="FF1979" s="668"/>
    </row>
    <row r="1980" spans="1:162" s="672" customFormat="1" ht="24" customHeight="1">
      <c r="A1980" s="396"/>
      <c r="B1980" s="396"/>
      <c r="C1980" s="397" t="s">
        <v>592</v>
      </c>
      <c r="D1980" s="400" t="s">
        <v>594</v>
      </c>
      <c r="E1980" s="392">
        <v>53327220</v>
      </c>
      <c r="F1980" s="392">
        <v>0</v>
      </c>
      <c r="G1980" s="419">
        <v>53327220</v>
      </c>
      <c r="H1980" s="667"/>
      <c r="I1980" s="712"/>
      <c r="J1980" s="712"/>
      <c r="K1980" s="713" t="s">
        <v>592</v>
      </c>
      <c r="L1980" s="597" t="s">
        <v>3340</v>
      </c>
      <c r="M1980" s="981">
        <f t="shared" si="90"/>
        <v>53327220</v>
      </c>
      <c r="N1980" s="981">
        <f t="shared" si="91"/>
        <v>0</v>
      </c>
      <c r="O1980" s="981">
        <f t="shared" si="92"/>
        <v>53327220</v>
      </c>
      <c r="P1980" s="718"/>
      <c r="Q1980" s="667"/>
      <c r="R1980" s="667"/>
      <c r="S1980" s="667"/>
      <c r="T1980" s="667"/>
      <c r="U1980" s="667"/>
      <c r="V1980" s="667"/>
      <c r="W1980" s="667"/>
      <c r="X1980" s="667"/>
      <c r="Y1980" s="667"/>
      <c r="Z1980" s="667"/>
      <c r="AA1980" s="667"/>
      <c r="AB1980" s="667"/>
      <c r="AC1980" s="667"/>
      <c r="AD1980" s="667"/>
      <c r="AE1980" s="667"/>
      <c r="AF1980" s="667"/>
      <c r="AG1980" s="667"/>
      <c r="AH1980" s="667"/>
      <c r="AI1980" s="667"/>
      <c r="AJ1980" s="667"/>
      <c r="AK1980" s="668"/>
      <c r="AL1980" s="668"/>
      <c r="AM1980" s="668"/>
      <c r="AN1980" s="668"/>
      <c r="AO1980" s="668"/>
      <c r="AP1980" s="668"/>
      <c r="AQ1980" s="668"/>
      <c r="AR1980" s="668"/>
      <c r="AS1980" s="668"/>
      <c r="AT1980" s="668"/>
      <c r="AU1980" s="668"/>
      <c r="AV1980" s="668"/>
      <c r="AW1980" s="668"/>
      <c r="AX1980" s="668"/>
      <c r="AY1980" s="668"/>
      <c r="AZ1980" s="668"/>
      <c r="BA1980" s="668"/>
      <c r="BB1980" s="668"/>
      <c r="BC1980" s="668"/>
      <c r="BD1980" s="668"/>
      <c r="BE1980" s="668"/>
      <c r="BF1980" s="668"/>
      <c r="BG1980" s="668"/>
      <c r="BH1980" s="668"/>
      <c r="BI1980" s="668"/>
      <c r="BJ1980" s="668"/>
      <c r="BK1980" s="668"/>
      <c r="BL1980" s="668"/>
      <c r="BM1980" s="668"/>
      <c r="BN1980" s="668"/>
      <c r="BO1980" s="668"/>
      <c r="BP1980" s="668"/>
      <c r="BQ1980" s="668"/>
      <c r="BR1980" s="668"/>
      <c r="BS1980" s="668"/>
      <c r="BT1980" s="668"/>
      <c r="BU1980" s="668"/>
      <c r="BV1980" s="668"/>
      <c r="BW1980" s="668"/>
      <c r="BX1980" s="668"/>
      <c r="BY1980" s="668"/>
      <c r="BZ1980" s="668"/>
      <c r="CA1980" s="668"/>
      <c r="CB1980" s="668"/>
      <c r="CC1980" s="668"/>
      <c r="CD1980" s="668"/>
      <c r="CE1980" s="668"/>
      <c r="CF1980" s="668"/>
      <c r="CG1980" s="668"/>
      <c r="CH1980" s="668"/>
      <c r="CI1980" s="668"/>
      <c r="CJ1980" s="668"/>
      <c r="CK1980" s="668"/>
      <c r="CL1980" s="668"/>
      <c r="CM1980" s="668"/>
      <c r="CN1980" s="668"/>
      <c r="CO1980" s="668"/>
      <c r="CP1980" s="668"/>
      <c r="CQ1980" s="668"/>
      <c r="CR1980" s="668"/>
      <c r="CS1980" s="668"/>
      <c r="CT1980" s="668"/>
      <c r="CU1980" s="668"/>
      <c r="CV1980" s="668"/>
      <c r="CW1980" s="668"/>
      <c r="CX1980" s="668"/>
      <c r="CY1980" s="668"/>
      <c r="CZ1980" s="668"/>
      <c r="DA1980" s="668"/>
      <c r="DB1980" s="668"/>
      <c r="DC1980" s="668"/>
      <c r="DD1980" s="668"/>
      <c r="DE1980" s="668"/>
      <c r="DF1980" s="668"/>
      <c r="DG1980" s="668"/>
      <c r="DH1980" s="668"/>
      <c r="DI1980" s="668"/>
      <c r="DJ1980" s="668"/>
      <c r="DK1980" s="668"/>
      <c r="DL1980" s="668"/>
      <c r="DM1980" s="668"/>
      <c r="DN1980" s="668"/>
      <c r="DO1980" s="668"/>
      <c r="DP1980" s="668"/>
      <c r="DQ1980" s="668"/>
      <c r="DR1980" s="668"/>
      <c r="DS1980" s="668"/>
      <c r="DT1980" s="668"/>
      <c r="DU1980" s="668"/>
      <c r="DV1980" s="668"/>
      <c r="DW1980" s="668"/>
      <c r="DX1980" s="668"/>
      <c r="DY1980" s="668"/>
      <c r="DZ1980" s="668"/>
      <c r="EA1980" s="668"/>
      <c r="EB1980" s="668"/>
      <c r="EC1980" s="668"/>
      <c r="ED1980" s="668"/>
      <c r="EE1980" s="668"/>
      <c r="EF1980" s="668"/>
      <c r="EG1980" s="668"/>
      <c r="EH1980" s="668"/>
      <c r="EI1980" s="668"/>
      <c r="EJ1980" s="668"/>
      <c r="EK1980" s="668"/>
      <c r="EL1980" s="668"/>
      <c r="EM1980" s="668"/>
      <c r="EN1980" s="668"/>
      <c r="EO1980" s="668"/>
      <c r="EP1980" s="668"/>
      <c r="EQ1980" s="668"/>
      <c r="ER1980" s="668"/>
      <c r="ES1980" s="668"/>
      <c r="ET1980" s="668"/>
      <c r="EU1980" s="668"/>
      <c r="EV1980" s="668"/>
      <c r="EW1980" s="668"/>
      <c r="EX1980" s="668"/>
      <c r="EY1980" s="668"/>
      <c r="EZ1980" s="668"/>
      <c r="FA1980" s="668"/>
      <c r="FB1980" s="668"/>
      <c r="FC1980" s="668"/>
      <c r="FD1980" s="668"/>
      <c r="FE1980" s="668"/>
      <c r="FF1980" s="668"/>
    </row>
    <row r="1981" spans="1:162" s="668" customFormat="1" ht="24" customHeight="1">
      <c r="A1981" s="396"/>
      <c r="B1981" s="396" t="s">
        <v>595</v>
      </c>
      <c r="C1981" s="397"/>
      <c r="D1981" s="400" t="s">
        <v>2057</v>
      </c>
      <c r="E1981" s="392">
        <v>2890510</v>
      </c>
      <c r="F1981" s="392">
        <v>0</v>
      </c>
      <c r="G1981" s="417">
        <v>2890510</v>
      </c>
      <c r="H1981" s="667"/>
      <c r="I1981" s="712"/>
      <c r="J1981" s="712" t="s">
        <v>595</v>
      </c>
      <c r="K1981" s="713"/>
      <c r="L1981" s="597" t="s">
        <v>4626</v>
      </c>
      <c r="M1981" s="981">
        <f t="shared" si="90"/>
        <v>2890510</v>
      </c>
      <c r="N1981" s="981">
        <f t="shared" si="91"/>
        <v>0</v>
      </c>
      <c r="O1981" s="981">
        <f t="shared" si="92"/>
        <v>2890510</v>
      </c>
      <c r="P1981" s="718"/>
      <c r="Q1981" s="667"/>
      <c r="R1981" s="667"/>
      <c r="S1981" s="667"/>
      <c r="T1981" s="667"/>
      <c r="U1981" s="667"/>
      <c r="V1981" s="667"/>
      <c r="W1981" s="667"/>
      <c r="X1981" s="667"/>
      <c r="Y1981" s="667"/>
      <c r="Z1981" s="667"/>
      <c r="AA1981" s="667"/>
      <c r="AB1981" s="667"/>
      <c r="AC1981" s="667"/>
      <c r="AD1981" s="667"/>
      <c r="AE1981" s="667"/>
      <c r="AF1981" s="667"/>
      <c r="AG1981" s="667"/>
      <c r="AH1981" s="667"/>
      <c r="AI1981" s="667"/>
      <c r="AJ1981" s="667"/>
    </row>
    <row r="1982" spans="1:162" s="668" customFormat="1" ht="24" customHeight="1">
      <c r="A1982" s="386"/>
      <c r="B1982" s="386"/>
      <c r="C1982" s="387" t="s">
        <v>592</v>
      </c>
      <c r="D1982" s="398" t="s">
        <v>2058</v>
      </c>
      <c r="E1982" s="381">
        <v>2890510</v>
      </c>
      <c r="F1982" s="381">
        <v>0</v>
      </c>
      <c r="G1982" s="417">
        <v>2890510</v>
      </c>
      <c r="H1982" s="667"/>
      <c r="I1982" s="708"/>
      <c r="J1982" s="708"/>
      <c r="K1982" s="709" t="s">
        <v>592</v>
      </c>
      <c r="L1982" s="595" t="s">
        <v>4627</v>
      </c>
      <c r="M1982" s="981">
        <f t="shared" si="90"/>
        <v>2890510</v>
      </c>
      <c r="N1982" s="981">
        <f t="shared" si="91"/>
        <v>0</v>
      </c>
      <c r="O1982" s="981">
        <f t="shared" si="92"/>
        <v>2890510</v>
      </c>
      <c r="P1982" s="718"/>
      <c r="Q1982" s="667"/>
      <c r="R1982" s="667"/>
      <c r="S1982" s="667"/>
      <c r="T1982" s="667"/>
      <c r="U1982" s="667"/>
      <c r="V1982" s="667"/>
      <c r="W1982" s="667"/>
      <c r="X1982" s="667"/>
      <c r="Y1982" s="667"/>
      <c r="Z1982" s="667"/>
      <c r="AA1982" s="667"/>
      <c r="AB1982" s="667"/>
      <c r="AC1982" s="667"/>
      <c r="AD1982" s="667"/>
      <c r="AE1982" s="667"/>
      <c r="AF1982" s="667"/>
      <c r="AG1982" s="667"/>
      <c r="AH1982" s="667"/>
      <c r="AI1982" s="667"/>
      <c r="AJ1982" s="667"/>
    </row>
    <row r="1983" spans="1:162" s="672" customFormat="1" ht="24" customHeight="1">
      <c r="A1983" s="386"/>
      <c r="B1983" s="386" t="s">
        <v>599</v>
      </c>
      <c r="C1983" s="387"/>
      <c r="D1983" s="398" t="s">
        <v>2059</v>
      </c>
      <c r="E1983" s="381">
        <v>19034890</v>
      </c>
      <c r="F1983" s="381">
        <v>0</v>
      </c>
      <c r="G1983" s="419">
        <v>19034890</v>
      </c>
      <c r="H1983" s="667"/>
      <c r="I1983" s="708"/>
      <c r="J1983" s="708" t="s">
        <v>599</v>
      </c>
      <c r="K1983" s="709"/>
      <c r="L1983" s="595" t="s">
        <v>4628</v>
      </c>
      <c r="M1983" s="981">
        <f t="shared" si="90"/>
        <v>19034890</v>
      </c>
      <c r="N1983" s="981">
        <f t="shared" si="91"/>
        <v>0</v>
      </c>
      <c r="O1983" s="981">
        <f t="shared" si="92"/>
        <v>19034890</v>
      </c>
      <c r="P1983" s="718"/>
      <c r="Q1983" s="667"/>
      <c r="R1983" s="667"/>
      <c r="S1983" s="667"/>
      <c r="T1983" s="667"/>
      <c r="U1983" s="667"/>
      <c r="V1983" s="667"/>
      <c r="W1983" s="667"/>
      <c r="X1983" s="667"/>
      <c r="Y1983" s="667"/>
      <c r="Z1983" s="667"/>
      <c r="AA1983" s="667"/>
      <c r="AB1983" s="667"/>
      <c r="AC1983" s="667"/>
      <c r="AD1983" s="667"/>
      <c r="AE1983" s="667"/>
      <c r="AF1983" s="667"/>
      <c r="AG1983" s="667"/>
      <c r="AH1983" s="667"/>
      <c r="AI1983" s="667"/>
      <c r="AJ1983" s="667"/>
      <c r="AK1983" s="668"/>
      <c r="AL1983" s="668"/>
      <c r="AM1983" s="668"/>
      <c r="AN1983" s="668"/>
      <c r="AO1983" s="668"/>
      <c r="AP1983" s="668"/>
      <c r="AQ1983" s="668"/>
      <c r="AR1983" s="668"/>
      <c r="AS1983" s="668"/>
      <c r="AT1983" s="668"/>
      <c r="AU1983" s="668"/>
      <c r="AV1983" s="668"/>
      <c r="AW1983" s="668"/>
      <c r="AX1983" s="668"/>
      <c r="AY1983" s="668"/>
      <c r="AZ1983" s="668"/>
      <c r="BA1983" s="668"/>
      <c r="BB1983" s="668"/>
      <c r="BC1983" s="668"/>
      <c r="BD1983" s="668"/>
      <c r="BE1983" s="668"/>
      <c r="BF1983" s="668"/>
      <c r="BG1983" s="668"/>
      <c r="BH1983" s="668"/>
      <c r="BI1983" s="668"/>
      <c r="BJ1983" s="668"/>
      <c r="BK1983" s="668"/>
      <c r="BL1983" s="668"/>
      <c r="BM1983" s="668"/>
      <c r="BN1983" s="668"/>
      <c r="BO1983" s="668"/>
      <c r="BP1983" s="668"/>
      <c r="BQ1983" s="668"/>
      <c r="BR1983" s="668"/>
      <c r="BS1983" s="668"/>
      <c r="BT1983" s="668"/>
      <c r="BU1983" s="668"/>
      <c r="BV1983" s="668"/>
      <c r="BW1983" s="668"/>
      <c r="BX1983" s="668"/>
      <c r="BY1983" s="668"/>
      <c r="BZ1983" s="668"/>
      <c r="CA1983" s="668"/>
      <c r="CB1983" s="668"/>
      <c r="CC1983" s="668"/>
      <c r="CD1983" s="668"/>
      <c r="CE1983" s="668"/>
      <c r="CF1983" s="668"/>
      <c r="CG1983" s="668"/>
      <c r="CH1983" s="668"/>
      <c r="CI1983" s="668"/>
      <c r="CJ1983" s="668"/>
      <c r="CK1983" s="668"/>
      <c r="CL1983" s="668"/>
      <c r="CM1983" s="668"/>
      <c r="CN1983" s="668"/>
      <c r="CO1983" s="668"/>
      <c r="CP1983" s="668"/>
      <c r="CQ1983" s="668"/>
      <c r="CR1983" s="668"/>
      <c r="CS1983" s="668"/>
      <c r="CT1983" s="668"/>
      <c r="CU1983" s="668"/>
      <c r="CV1983" s="668"/>
      <c r="CW1983" s="668"/>
      <c r="CX1983" s="668"/>
      <c r="CY1983" s="668"/>
      <c r="CZ1983" s="668"/>
      <c r="DA1983" s="668"/>
      <c r="DB1983" s="668"/>
      <c r="DC1983" s="668"/>
      <c r="DD1983" s="668"/>
      <c r="DE1983" s="668"/>
      <c r="DF1983" s="668"/>
      <c r="DG1983" s="668"/>
      <c r="DH1983" s="668"/>
      <c r="DI1983" s="668"/>
      <c r="DJ1983" s="668"/>
      <c r="DK1983" s="668"/>
      <c r="DL1983" s="668"/>
      <c r="DM1983" s="668"/>
      <c r="DN1983" s="668"/>
      <c r="DO1983" s="668"/>
      <c r="DP1983" s="668"/>
      <c r="DQ1983" s="668"/>
      <c r="DR1983" s="668"/>
      <c r="DS1983" s="668"/>
      <c r="DT1983" s="668"/>
      <c r="DU1983" s="668"/>
      <c r="DV1983" s="668"/>
      <c r="DW1983" s="668"/>
      <c r="DX1983" s="668"/>
      <c r="DY1983" s="668"/>
      <c r="DZ1983" s="668"/>
      <c r="EA1983" s="668"/>
      <c r="EB1983" s="668"/>
      <c r="EC1983" s="668"/>
      <c r="ED1983" s="668"/>
      <c r="EE1983" s="668"/>
      <c r="EF1983" s="668"/>
      <c r="EG1983" s="668"/>
      <c r="EH1983" s="668"/>
      <c r="EI1983" s="668"/>
      <c r="EJ1983" s="668"/>
      <c r="EK1983" s="668"/>
      <c r="EL1983" s="668"/>
      <c r="EM1983" s="668"/>
      <c r="EN1983" s="668"/>
      <c r="EO1983" s="668"/>
      <c r="EP1983" s="668"/>
      <c r="EQ1983" s="668"/>
      <c r="ER1983" s="668"/>
      <c r="ES1983" s="668"/>
      <c r="ET1983" s="668"/>
      <c r="EU1983" s="668"/>
      <c r="EV1983" s="668"/>
      <c r="EW1983" s="668"/>
      <c r="EX1983" s="668"/>
      <c r="EY1983" s="668"/>
      <c r="EZ1983" s="668"/>
      <c r="FA1983" s="668"/>
      <c r="FB1983" s="668"/>
      <c r="FC1983" s="668"/>
      <c r="FD1983" s="668"/>
      <c r="FE1983" s="668"/>
      <c r="FF1983" s="668"/>
    </row>
    <row r="1984" spans="1:162" s="672" customFormat="1" ht="24" customHeight="1">
      <c r="A1984" s="396"/>
      <c r="B1984" s="396"/>
      <c r="C1984" s="397" t="s">
        <v>592</v>
      </c>
      <c r="D1984" s="400" t="s">
        <v>2060</v>
      </c>
      <c r="E1984" s="392">
        <v>5565600</v>
      </c>
      <c r="F1984" s="392">
        <v>0</v>
      </c>
      <c r="G1984" s="417">
        <v>5565600</v>
      </c>
      <c r="H1984" s="667"/>
      <c r="I1984" s="712"/>
      <c r="J1984" s="712"/>
      <c r="K1984" s="713" t="s">
        <v>592</v>
      </c>
      <c r="L1984" s="597" t="s">
        <v>4629</v>
      </c>
      <c r="M1984" s="981">
        <f t="shared" si="90"/>
        <v>5565600</v>
      </c>
      <c r="N1984" s="981">
        <f t="shared" si="91"/>
        <v>0</v>
      </c>
      <c r="O1984" s="981">
        <f t="shared" si="92"/>
        <v>5565600</v>
      </c>
      <c r="P1984" s="667"/>
      <c r="Q1984" s="667"/>
      <c r="R1984" s="667"/>
      <c r="S1984" s="667"/>
      <c r="T1984" s="667"/>
      <c r="U1984" s="667"/>
      <c r="V1984" s="667"/>
      <c r="W1984" s="667"/>
      <c r="X1984" s="667"/>
      <c r="Y1984" s="667"/>
      <c r="Z1984" s="667"/>
      <c r="AA1984" s="667"/>
      <c r="AB1984" s="667"/>
      <c r="AC1984" s="667"/>
      <c r="AD1984" s="667"/>
      <c r="AE1984" s="667"/>
      <c r="AF1984" s="667"/>
      <c r="AG1984" s="667"/>
      <c r="AH1984" s="667"/>
      <c r="AI1984" s="667"/>
      <c r="AJ1984" s="667"/>
      <c r="AK1984" s="668"/>
      <c r="AL1984" s="668"/>
      <c r="AM1984" s="668"/>
      <c r="AN1984" s="668"/>
      <c r="AO1984" s="668"/>
      <c r="AP1984" s="668"/>
      <c r="AQ1984" s="668"/>
      <c r="AR1984" s="668"/>
      <c r="AS1984" s="668"/>
      <c r="AT1984" s="668"/>
      <c r="AU1984" s="668"/>
      <c r="AV1984" s="668"/>
      <c r="AW1984" s="668"/>
      <c r="AX1984" s="668"/>
      <c r="AY1984" s="668"/>
      <c r="AZ1984" s="668"/>
      <c r="BA1984" s="668"/>
      <c r="BB1984" s="668"/>
      <c r="BC1984" s="668"/>
      <c r="BD1984" s="668"/>
      <c r="BE1984" s="668"/>
      <c r="BF1984" s="668"/>
      <c r="BG1984" s="668"/>
      <c r="BH1984" s="668"/>
      <c r="BI1984" s="668"/>
      <c r="BJ1984" s="668"/>
      <c r="BK1984" s="668"/>
      <c r="BL1984" s="668"/>
      <c r="BM1984" s="668"/>
      <c r="BN1984" s="668"/>
      <c r="BO1984" s="668"/>
      <c r="BP1984" s="668"/>
      <c r="BQ1984" s="668"/>
      <c r="BR1984" s="668"/>
      <c r="BS1984" s="668"/>
      <c r="BT1984" s="668"/>
      <c r="BU1984" s="668"/>
      <c r="BV1984" s="668"/>
      <c r="BW1984" s="668"/>
      <c r="BX1984" s="668"/>
      <c r="BY1984" s="668"/>
      <c r="BZ1984" s="668"/>
      <c r="CA1984" s="668"/>
      <c r="CB1984" s="668"/>
      <c r="CC1984" s="668"/>
      <c r="CD1984" s="668"/>
      <c r="CE1984" s="668"/>
      <c r="CF1984" s="668"/>
      <c r="CG1984" s="668"/>
      <c r="CH1984" s="668"/>
      <c r="CI1984" s="668"/>
      <c r="CJ1984" s="668"/>
      <c r="CK1984" s="668"/>
      <c r="CL1984" s="668"/>
      <c r="CM1984" s="668"/>
      <c r="CN1984" s="668"/>
      <c r="CO1984" s="668"/>
      <c r="CP1984" s="668"/>
      <c r="CQ1984" s="668"/>
      <c r="CR1984" s="668"/>
      <c r="CS1984" s="668"/>
      <c r="CT1984" s="668"/>
      <c r="CU1984" s="668"/>
      <c r="CV1984" s="668"/>
      <c r="CW1984" s="668"/>
      <c r="CX1984" s="668"/>
      <c r="CY1984" s="668"/>
      <c r="CZ1984" s="668"/>
      <c r="DA1984" s="668"/>
      <c r="DB1984" s="668"/>
      <c r="DC1984" s="668"/>
      <c r="DD1984" s="668"/>
      <c r="DE1984" s="668"/>
      <c r="DF1984" s="668"/>
      <c r="DG1984" s="668"/>
      <c r="DH1984" s="668"/>
      <c r="DI1984" s="668"/>
      <c r="DJ1984" s="668"/>
      <c r="DK1984" s="668"/>
      <c r="DL1984" s="668"/>
      <c r="DM1984" s="668"/>
      <c r="DN1984" s="668"/>
      <c r="DO1984" s="668"/>
      <c r="DP1984" s="668"/>
      <c r="DQ1984" s="668"/>
      <c r="DR1984" s="668"/>
      <c r="DS1984" s="668"/>
      <c r="DT1984" s="668"/>
      <c r="DU1984" s="668"/>
      <c r="DV1984" s="668"/>
      <c r="DW1984" s="668"/>
      <c r="DX1984" s="668"/>
      <c r="DY1984" s="668"/>
      <c r="DZ1984" s="668"/>
      <c r="EA1984" s="668"/>
      <c r="EB1984" s="668"/>
      <c r="EC1984" s="668"/>
      <c r="ED1984" s="668"/>
      <c r="EE1984" s="668"/>
      <c r="EF1984" s="668"/>
      <c r="EG1984" s="668"/>
      <c r="EH1984" s="668"/>
      <c r="EI1984" s="668"/>
      <c r="EJ1984" s="668"/>
      <c r="EK1984" s="668"/>
      <c r="EL1984" s="668"/>
      <c r="EM1984" s="668"/>
      <c r="EN1984" s="668"/>
      <c r="EO1984" s="668"/>
      <c r="EP1984" s="668"/>
      <c r="EQ1984" s="668"/>
      <c r="ER1984" s="668"/>
      <c r="ES1984" s="668"/>
      <c r="ET1984" s="668"/>
      <c r="EU1984" s="668"/>
      <c r="EV1984" s="668"/>
      <c r="EW1984" s="668"/>
      <c r="EX1984" s="668"/>
      <c r="EY1984" s="668"/>
      <c r="EZ1984" s="668"/>
      <c r="FA1984" s="668"/>
      <c r="FB1984" s="668"/>
      <c r="FC1984" s="668"/>
      <c r="FD1984" s="668"/>
      <c r="FE1984" s="668"/>
      <c r="FF1984" s="668"/>
    </row>
    <row r="1985" spans="1:162" s="668" customFormat="1" ht="24" customHeight="1">
      <c r="A1985" s="396"/>
      <c r="B1985" s="396"/>
      <c r="C1985" s="397" t="s">
        <v>595</v>
      </c>
      <c r="D1985" s="400" t="s">
        <v>2061</v>
      </c>
      <c r="E1985" s="392">
        <v>2176600</v>
      </c>
      <c r="F1985" s="392">
        <v>0</v>
      </c>
      <c r="G1985" s="417">
        <v>2176600</v>
      </c>
      <c r="H1985" s="667"/>
      <c r="I1985" s="712"/>
      <c r="J1985" s="712"/>
      <c r="K1985" s="713" t="s">
        <v>595</v>
      </c>
      <c r="L1985" s="597" t="s">
        <v>5898</v>
      </c>
      <c r="M1985" s="981">
        <f t="shared" si="90"/>
        <v>2176600</v>
      </c>
      <c r="N1985" s="981">
        <f t="shared" si="91"/>
        <v>0</v>
      </c>
      <c r="O1985" s="981">
        <f t="shared" si="92"/>
        <v>2176600</v>
      </c>
      <c r="P1985" s="667"/>
      <c r="Q1985" s="667"/>
      <c r="R1985" s="667"/>
      <c r="S1985" s="667"/>
      <c r="T1985" s="667"/>
      <c r="U1985" s="667"/>
      <c r="V1985" s="667"/>
      <c r="W1985" s="667"/>
      <c r="X1985" s="667"/>
      <c r="Y1985" s="667"/>
      <c r="Z1985" s="667"/>
      <c r="AA1985" s="667"/>
      <c r="AB1985" s="667"/>
      <c r="AC1985" s="667"/>
      <c r="AD1985" s="667"/>
      <c r="AE1985" s="667"/>
      <c r="AF1985" s="667"/>
      <c r="AG1985" s="667"/>
      <c r="AH1985" s="667"/>
      <c r="AI1985" s="667"/>
      <c r="AJ1985" s="667"/>
    </row>
    <row r="1986" spans="1:162" s="672" customFormat="1" ht="24" customHeight="1">
      <c r="A1986" s="386"/>
      <c r="B1986" s="386"/>
      <c r="C1986" s="387" t="s">
        <v>599</v>
      </c>
      <c r="D1986" s="398" t="s">
        <v>2062</v>
      </c>
      <c r="E1986" s="381">
        <v>11292690</v>
      </c>
      <c r="F1986" s="381">
        <v>0</v>
      </c>
      <c r="G1986" s="417">
        <v>11292690</v>
      </c>
      <c r="H1986" s="667"/>
      <c r="I1986" s="708"/>
      <c r="J1986" s="708"/>
      <c r="K1986" s="709" t="s">
        <v>599</v>
      </c>
      <c r="L1986" s="595" t="s">
        <v>4630</v>
      </c>
      <c r="M1986" s="981">
        <f t="shared" si="90"/>
        <v>11292690</v>
      </c>
      <c r="N1986" s="981">
        <f t="shared" si="91"/>
        <v>0</v>
      </c>
      <c r="O1986" s="981">
        <f t="shared" si="92"/>
        <v>11292690</v>
      </c>
      <c r="P1986" s="667"/>
      <c r="Q1986" s="667"/>
      <c r="R1986" s="667"/>
      <c r="S1986" s="667"/>
      <c r="T1986" s="667"/>
      <c r="U1986" s="667"/>
      <c r="V1986" s="667"/>
      <c r="W1986" s="667"/>
      <c r="X1986" s="667"/>
      <c r="Y1986" s="667"/>
      <c r="Z1986" s="667"/>
      <c r="AA1986" s="667"/>
      <c r="AB1986" s="667"/>
      <c r="AC1986" s="667"/>
      <c r="AD1986" s="667"/>
      <c r="AE1986" s="667"/>
      <c r="AF1986" s="667"/>
      <c r="AG1986" s="667"/>
      <c r="AH1986" s="667"/>
      <c r="AI1986" s="667"/>
      <c r="AJ1986" s="667"/>
      <c r="AK1986" s="668"/>
      <c r="AL1986" s="668"/>
      <c r="AM1986" s="668"/>
      <c r="AN1986" s="668"/>
      <c r="AO1986" s="668"/>
      <c r="AP1986" s="668"/>
      <c r="AQ1986" s="668"/>
      <c r="AR1986" s="668"/>
      <c r="AS1986" s="668"/>
      <c r="AT1986" s="668"/>
      <c r="AU1986" s="668"/>
      <c r="AV1986" s="668"/>
      <c r="AW1986" s="668"/>
      <c r="AX1986" s="668"/>
      <c r="AY1986" s="668"/>
      <c r="AZ1986" s="668"/>
      <c r="BA1986" s="668"/>
      <c r="BB1986" s="668"/>
      <c r="BC1986" s="668"/>
      <c r="BD1986" s="668"/>
      <c r="BE1986" s="668"/>
      <c r="BF1986" s="668"/>
      <c r="BG1986" s="668"/>
      <c r="BH1986" s="668"/>
      <c r="BI1986" s="668"/>
      <c r="BJ1986" s="668"/>
      <c r="BK1986" s="668"/>
      <c r="BL1986" s="668"/>
      <c r="BM1986" s="668"/>
      <c r="BN1986" s="668"/>
      <c r="BO1986" s="668"/>
      <c r="BP1986" s="668"/>
      <c r="BQ1986" s="668"/>
      <c r="BR1986" s="668"/>
      <c r="BS1986" s="668"/>
      <c r="BT1986" s="668"/>
      <c r="BU1986" s="668"/>
      <c r="BV1986" s="668"/>
      <c r="BW1986" s="668"/>
      <c r="BX1986" s="668"/>
      <c r="BY1986" s="668"/>
      <c r="BZ1986" s="668"/>
      <c r="CA1986" s="668"/>
      <c r="CB1986" s="668"/>
      <c r="CC1986" s="668"/>
      <c r="CD1986" s="668"/>
      <c r="CE1986" s="668"/>
      <c r="CF1986" s="668"/>
      <c r="CG1986" s="668"/>
      <c r="CH1986" s="668"/>
      <c r="CI1986" s="668"/>
      <c r="CJ1986" s="668"/>
      <c r="CK1986" s="668"/>
      <c r="CL1986" s="668"/>
      <c r="CM1986" s="668"/>
      <c r="CN1986" s="668"/>
      <c r="CO1986" s="668"/>
      <c r="CP1986" s="668"/>
      <c r="CQ1986" s="668"/>
      <c r="CR1986" s="668"/>
      <c r="CS1986" s="668"/>
      <c r="CT1986" s="668"/>
      <c r="CU1986" s="668"/>
      <c r="CV1986" s="668"/>
      <c r="CW1986" s="668"/>
      <c r="CX1986" s="668"/>
      <c r="CY1986" s="668"/>
      <c r="CZ1986" s="668"/>
      <c r="DA1986" s="668"/>
      <c r="DB1986" s="668"/>
      <c r="DC1986" s="668"/>
      <c r="DD1986" s="668"/>
      <c r="DE1986" s="668"/>
      <c r="DF1986" s="668"/>
      <c r="DG1986" s="668"/>
      <c r="DH1986" s="668"/>
      <c r="DI1986" s="668"/>
      <c r="DJ1986" s="668"/>
      <c r="DK1986" s="668"/>
      <c r="DL1986" s="668"/>
      <c r="DM1986" s="668"/>
      <c r="DN1986" s="668"/>
      <c r="DO1986" s="668"/>
      <c r="DP1986" s="668"/>
      <c r="DQ1986" s="668"/>
      <c r="DR1986" s="668"/>
      <c r="DS1986" s="668"/>
      <c r="DT1986" s="668"/>
      <c r="DU1986" s="668"/>
      <c r="DV1986" s="668"/>
      <c r="DW1986" s="668"/>
      <c r="DX1986" s="668"/>
      <c r="DY1986" s="668"/>
      <c r="DZ1986" s="668"/>
      <c r="EA1986" s="668"/>
      <c r="EB1986" s="668"/>
      <c r="EC1986" s="668"/>
      <c r="ED1986" s="668"/>
      <c r="EE1986" s="668"/>
      <c r="EF1986" s="668"/>
      <c r="EG1986" s="668"/>
      <c r="EH1986" s="668"/>
      <c r="EI1986" s="668"/>
      <c r="EJ1986" s="668"/>
      <c r="EK1986" s="668"/>
      <c r="EL1986" s="668"/>
      <c r="EM1986" s="668"/>
      <c r="EN1986" s="668"/>
      <c r="EO1986" s="668"/>
      <c r="EP1986" s="668"/>
      <c r="EQ1986" s="668"/>
      <c r="ER1986" s="668"/>
      <c r="ES1986" s="668"/>
      <c r="ET1986" s="668"/>
      <c r="EU1986" s="668"/>
      <c r="EV1986" s="668"/>
      <c r="EW1986" s="668"/>
      <c r="EX1986" s="668"/>
      <c r="EY1986" s="668"/>
      <c r="EZ1986" s="668"/>
      <c r="FA1986" s="668"/>
      <c r="FB1986" s="668"/>
      <c r="FC1986" s="668"/>
      <c r="FD1986" s="668"/>
      <c r="FE1986" s="668"/>
      <c r="FF1986" s="668"/>
    </row>
    <row r="1987" spans="1:162" s="672" customFormat="1" ht="24" customHeight="1">
      <c r="A1987" s="396"/>
      <c r="B1987" s="396" t="s">
        <v>603</v>
      </c>
      <c r="C1987" s="397"/>
      <c r="D1987" s="400" t="s">
        <v>2063</v>
      </c>
      <c r="E1987" s="392">
        <v>1666310</v>
      </c>
      <c r="F1987" s="392">
        <v>0</v>
      </c>
      <c r="G1987" s="419">
        <v>1666310</v>
      </c>
      <c r="H1987" s="667"/>
      <c r="I1987" s="712"/>
      <c r="J1987" s="712" t="s">
        <v>603</v>
      </c>
      <c r="K1987" s="713"/>
      <c r="L1987" s="597" t="s">
        <v>4631</v>
      </c>
      <c r="M1987" s="981">
        <f t="shared" si="90"/>
        <v>1666310</v>
      </c>
      <c r="N1987" s="981">
        <f t="shared" si="91"/>
        <v>0</v>
      </c>
      <c r="O1987" s="981">
        <f t="shared" si="92"/>
        <v>1666310</v>
      </c>
      <c r="P1987" s="667"/>
      <c r="Q1987" s="667"/>
      <c r="R1987" s="667"/>
      <c r="S1987" s="667"/>
      <c r="T1987" s="667"/>
      <c r="U1987" s="667"/>
      <c r="V1987" s="667"/>
      <c r="W1987" s="667"/>
      <c r="X1987" s="667"/>
      <c r="Y1987" s="667"/>
      <c r="Z1987" s="667"/>
      <c r="AA1987" s="667"/>
      <c r="AB1987" s="667"/>
      <c r="AC1987" s="667"/>
      <c r="AD1987" s="667"/>
      <c r="AE1987" s="667"/>
      <c r="AF1987" s="667"/>
      <c r="AG1987" s="667"/>
      <c r="AH1987" s="667"/>
      <c r="AI1987" s="667"/>
      <c r="AJ1987" s="667"/>
      <c r="AK1987" s="668"/>
      <c r="AL1987" s="668"/>
      <c r="AM1987" s="668"/>
      <c r="AN1987" s="668"/>
      <c r="AO1987" s="668"/>
      <c r="AP1987" s="668"/>
      <c r="AQ1987" s="668"/>
      <c r="AR1987" s="668"/>
      <c r="AS1987" s="668"/>
      <c r="AT1987" s="668"/>
      <c r="AU1987" s="668"/>
      <c r="AV1987" s="668"/>
      <c r="AW1987" s="668"/>
      <c r="AX1987" s="668"/>
      <c r="AY1987" s="668"/>
      <c r="AZ1987" s="668"/>
      <c r="BA1987" s="668"/>
      <c r="BB1987" s="668"/>
      <c r="BC1987" s="668"/>
      <c r="BD1987" s="668"/>
      <c r="BE1987" s="668"/>
      <c r="BF1987" s="668"/>
      <c r="BG1987" s="668"/>
      <c r="BH1987" s="668"/>
      <c r="BI1987" s="668"/>
      <c r="BJ1987" s="668"/>
      <c r="BK1987" s="668"/>
      <c r="BL1987" s="668"/>
      <c r="BM1987" s="668"/>
      <c r="BN1987" s="668"/>
      <c r="BO1987" s="668"/>
      <c r="BP1987" s="668"/>
      <c r="BQ1987" s="668"/>
      <c r="BR1987" s="668"/>
      <c r="BS1987" s="668"/>
      <c r="BT1987" s="668"/>
      <c r="BU1987" s="668"/>
      <c r="BV1987" s="668"/>
      <c r="BW1987" s="668"/>
      <c r="BX1987" s="668"/>
      <c r="BY1987" s="668"/>
      <c r="BZ1987" s="668"/>
      <c r="CA1987" s="668"/>
      <c r="CB1987" s="668"/>
      <c r="CC1987" s="668"/>
      <c r="CD1987" s="668"/>
      <c r="CE1987" s="668"/>
      <c r="CF1987" s="668"/>
      <c r="CG1987" s="668"/>
      <c r="CH1987" s="668"/>
      <c r="CI1987" s="668"/>
      <c r="CJ1987" s="668"/>
      <c r="CK1987" s="668"/>
      <c r="CL1987" s="668"/>
      <c r="CM1987" s="668"/>
      <c r="CN1987" s="668"/>
      <c r="CO1987" s="668"/>
      <c r="CP1987" s="668"/>
      <c r="CQ1987" s="668"/>
      <c r="CR1987" s="668"/>
      <c r="CS1987" s="668"/>
      <c r="CT1987" s="668"/>
      <c r="CU1987" s="668"/>
      <c r="CV1987" s="668"/>
      <c r="CW1987" s="668"/>
      <c r="CX1987" s="668"/>
      <c r="CY1987" s="668"/>
      <c r="CZ1987" s="668"/>
      <c r="DA1987" s="668"/>
      <c r="DB1987" s="668"/>
      <c r="DC1987" s="668"/>
      <c r="DD1987" s="668"/>
      <c r="DE1987" s="668"/>
      <c r="DF1987" s="668"/>
      <c r="DG1987" s="668"/>
      <c r="DH1987" s="668"/>
      <c r="DI1987" s="668"/>
      <c r="DJ1987" s="668"/>
      <c r="DK1987" s="668"/>
      <c r="DL1987" s="668"/>
      <c r="DM1987" s="668"/>
      <c r="DN1987" s="668"/>
      <c r="DO1987" s="668"/>
      <c r="DP1987" s="668"/>
      <c r="DQ1987" s="668"/>
      <c r="DR1987" s="668"/>
      <c r="DS1987" s="668"/>
      <c r="DT1987" s="668"/>
      <c r="DU1987" s="668"/>
      <c r="DV1987" s="668"/>
      <c r="DW1987" s="668"/>
      <c r="DX1987" s="668"/>
      <c r="DY1987" s="668"/>
      <c r="DZ1987" s="668"/>
      <c r="EA1987" s="668"/>
      <c r="EB1987" s="668"/>
      <c r="EC1987" s="668"/>
      <c r="ED1987" s="668"/>
      <c r="EE1987" s="668"/>
      <c r="EF1987" s="668"/>
      <c r="EG1987" s="668"/>
      <c r="EH1987" s="668"/>
      <c r="EI1987" s="668"/>
      <c r="EJ1987" s="668"/>
      <c r="EK1987" s="668"/>
      <c r="EL1987" s="668"/>
      <c r="EM1987" s="668"/>
      <c r="EN1987" s="668"/>
      <c r="EO1987" s="668"/>
      <c r="EP1987" s="668"/>
      <c r="EQ1987" s="668"/>
      <c r="ER1987" s="668"/>
      <c r="ES1987" s="668"/>
      <c r="ET1987" s="668"/>
      <c r="EU1987" s="668"/>
      <c r="EV1987" s="668"/>
      <c r="EW1987" s="668"/>
      <c r="EX1987" s="668"/>
      <c r="EY1987" s="668"/>
      <c r="EZ1987" s="668"/>
      <c r="FA1987" s="668"/>
      <c r="FB1987" s="668"/>
      <c r="FC1987" s="668"/>
      <c r="FD1987" s="668"/>
      <c r="FE1987" s="668"/>
      <c r="FF1987" s="668"/>
    </row>
    <row r="1988" spans="1:162" s="672" customFormat="1" ht="24" customHeight="1">
      <c r="A1988" s="396"/>
      <c r="B1988" s="396"/>
      <c r="C1988" s="397" t="s">
        <v>592</v>
      </c>
      <c r="D1988" s="400" t="s">
        <v>2064</v>
      </c>
      <c r="E1988" s="392">
        <v>1666310</v>
      </c>
      <c r="F1988" s="392">
        <v>0</v>
      </c>
      <c r="G1988" s="417">
        <v>1666310</v>
      </c>
      <c r="H1988" s="667"/>
      <c r="I1988" s="712"/>
      <c r="J1988" s="712"/>
      <c r="K1988" s="713" t="s">
        <v>592</v>
      </c>
      <c r="L1988" s="597" t="s">
        <v>4632</v>
      </c>
      <c r="M1988" s="981">
        <f t="shared" si="90"/>
        <v>1666310</v>
      </c>
      <c r="N1988" s="981">
        <f t="shared" si="91"/>
        <v>0</v>
      </c>
      <c r="O1988" s="981">
        <f t="shared" si="92"/>
        <v>1666310</v>
      </c>
      <c r="P1988" s="667"/>
      <c r="Q1988" s="667"/>
      <c r="R1988" s="667"/>
      <c r="S1988" s="667"/>
      <c r="T1988" s="667"/>
      <c r="U1988" s="667"/>
      <c r="V1988" s="667"/>
      <c r="W1988" s="667"/>
      <c r="X1988" s="667"/>
      <c r="Y1988" s="667"/>
      <c r="Z1988" s="667"/>
      <c r="AA1988" s="667"/>
      <c r="AB1988" s="667"/>
      <c r="AC1988" s="667"/>
      <c r="AD1988" s="667"/>
      <c r="AE1988" s="667"/>
      <c r="AF1988" s="667"/>
      <c r="AG1988" s="667"/>
      <c r="AH1988" s="667"/>
      <c r="AI1988" s="667"/>
      <c r="AJ1988" s="667"/>
      <c r="AK1988" s="668"/>
      <c r="AL1988" s="668"/>
      <c r="AM1988" s="668"/>
      <c r="AN1988" s="668"/>
      <c r="AO1988" s="668"/>
      <c r="AP1988" s="668"/>
      <c r="AQ1988" s="668"/>
      <c r="AR1988" s="668"/>
      <c r="AS1988" s="668"/>
      <c r="AT1988" s="668"/>
      <c r="AU1988" s="668"/>
      <c r="AV1988" s="668"/>
      <c r="AW1988" s="668"/>
      <c r="AX1988" s="668"/>
      <c r="AY1988" s="668"/>
      <c r="AZ1988" s="668"/>
      <c r="BA1988" s="668"/>
      <c r="BB1988" s="668"/>
      <c r="BC1988" s="668"/>
      <c r="BD1988" s="668"/>
      <c r="BE1988" s="668"/>
      <c r="BF1988" s="668"/>
      <c r="BG1988" s="668"/>
      <c r="BH1988" s="668"/>
      <c r="BI1988" s="668"/>
      <c r="BJ1988" s="668"/>
      <c r="BK1988" s="668"/>
      <c r="BL1988" s="668"/>
      <c r="BM1988" s="668"/>
      <c r="BN1988" s="668"/>
      <c r="BO1988" s="668"/>
      <c r="BP1988" s="668"/>
      <c r="BQ1988" s="668"/>
      <c r="BR1988" s="668"/>
      <c r="BS1988" s="668"/>
      <c r="BT1988" s="668"/>
      <c r="BU1988" s="668"/>
      <c r="BV1988" s="668"/>
      <c r="BW1988" s="668"/>
      <c r="BX1988" s="668"/>
      <c r="BY1988" s="668"/>
      <c r="BZ1988" s="668"/>
      <c r="CA1988" s="668"/>
      <c r="CB1988" s="668"/>
      <c r="CC1988" s="668"/>
      <c r="CD1988" s="668"/>
      <c r="CE1988" s="668"/>
      <c r="CF1988" s="668"/>
      <c r="CG1988" s="668"/>
      <c r="CH1988" s="668"/>
      <c r="CI1988" s="668"/>
      <c r="CJ1988" s="668"/>
      <c r="CK1988" s="668"/>
      <c r="CL1988" s="668"/>
      <c r="CM1988" s="668"/>
      <c r="CN1988" s="668"/>
      <c r="CO1988" s="668"/>
      <c r="CP1988" s="668"/>
      <c r="CQ1988" s="668"/>
      <c r="CR1988" s="668"/>
      <c r="CS1988" s="668"/>
      <c r="CT1988" s="668"/>
      <c r="CU1988" s="668"/>
      <c r="CV1988" s="668"/>
      <c r="CW1988" s="668"/>
      <c r="CX1988" s="668"/>
      <c r="CY1988" s="668"/>
      <c r="CZ1988" s="668"/>
      <c r="DA1988" s="668"/>
      <c r="DB1988" s="668"/>
      <c r="DC1988" s="668"/>
      <c r="DD1988" s="668"/>
      <c r="DE1988" s="668"/>
      <c r="DF1988" s="668"/>
      <c r="DG1988" s="668"/>
      <c r="DH1988" s="668"/>
      <c r="DI1988" s="668"/>
      <c r="DJ1988" s="668"/>
      <c r="DK1988" s="668"/>
      <c r="DL1988" s="668"/>
      <c r="DM1988" s="668"/>
      <c r="DN1988" s="668"/>
      <c r="DO1988" s="668"/>
      <c r="DP1988" s="668"/>
      <c r="DQ1988" s="668"/>
      <c r="DR1988" s="668"/>
      <c r="DS1988" s="668"/>
      <c r="DT1988" s="668"/>
      <c r="DU1988" s="668"/>
      <c r="DV1988" s="668"/>
      <c r="DW1988" s="668"/>
      <c r="DX1988" s="668"/>
      <c r="DY1988" s="668"/>
      <c r="DZ1988" s="668"/>
      <c r="EA1988" s="668"/>
      <c r="EB1988" s="668"/>
      <c r="EC1988" s="668"/>
      <c r="ED1988" s="668"/>
      <c r="EE1988" s="668"/>
      <c r="EF1988" s="668"/>
      <c r="EG1988" s="668"/>
      <c r="EH1988" s="668"/>
      <c r="EI1988" s="668"/>
      <c r="EJ1988" s="668"/>
      <c r="EK1988" s="668"/>
      <c r="EL1988" s="668"/>
      <c r="EM1988" s="668"/>
      <c r="EN1988" s="668"/>
      <c r="EO1988" s="668"/>
      <c r="EP1988" s="668"/>
      <c r="EQ1988" s="668"/>
      <c r="ER1988" s="668"/>
      <c r="ES1988" s="668"/>
      <c r="ET1988" s="668"/>
      <c r="EU1988" s="668"/>
      <c r="EV1988" s="668"/>
      <c r="EW1988" s="668"/>
      <c r="EX1988" s="668"/>
      <c r="EY1988" s="668"/>
      <c r="EZ1988" s="668"/>
      <c r="FA1988" s="668"/>
      <c r="FB1988" s="668"/>
      <c r="FC1988" s="668"/>
      <c r="FD1988" s="668"/>
      <c r="FE1988" s="668"/>
      <c r="FF1988" s="668"/>
    </row>
    <row r="1989" spans="1:162" s="678" customFormat="1" ht="24" customHeight="1" thickBot="1">
      <c r="A1989" s="610" t="s">
        <v>2065</v>
      </c>
      <c r="B1989" s="610"/>
      <c r="C1989" s="611"/>
      <c r="D1989" s="612" t="s">
        <v>2066</v>
      </c>
      <c r="E1989" s="613">
        <v>90010000</v>
      </c>
      <c r="F1989" s="613">
        <v>0</v>
      </c>
      <c r="G1989" s="439">
        <v>90010000</v>
      </c>
      <c r="H1989" s="667"/>
      <c r="I1989" s="716" t="s">
        <v>2065</v>
      </c>
      <c r="J1989" s="716"/>
      <c r="K1989" s="717"/>
      <c r="L1989" s="614" t="s">
        <v>4633</v>
      </c>
      <c r="M1989" s="980">
        <f t="shared" si="90"/>
        <v>90010000</v>
      </c>
      <c r="N1989" s="980">
        <f t="shared" si="91"/>
        <v>0</v>
      </c>
      <c r="O1989" s="980">
        <f t="shared" si="92"/>
        <v>90010000</v>
      </c>
      <c r="P1989" s="667"/>
      <c r="Q1989" s="667"/>
      <c r="R1989" s="667"/>
      <c r="S1989" s="667"/>
      <c r="T1989" s="667"/>
      <c r="U1989" s="667"/>
      <c r="V1989" s="667"/>
      <c r="W1989" s="667"/>
      <c r="X1989" s="667"/>
      <c r="Y1989" s="667"/>
      <c r="Z1989" s="667"/>
      <c r="AA1989" s="667"/>
      <c r="AB1989" s="667"/>
      <c r="AC1989" s="667"/>
      <c r="AD1989" s="667"/>
      <c r="AE1989" s="667"/>
      <c r="AF1989" s="667"/>
      <c r="AG1989" s="667"/>
      <c r="AH1989" s="667"/>
      <c r="AI1989" s="667"/>
      <c r="AJ1989" s="667"/>
      <c r="AK1989" s="668"/>
      <c r="AL1989" s="668"/>
      <c r="AM1989" s="668"/>
      <c r="AN1989" s="668"/>
      <c r="AO1989" s="668"/>
      <c r="AP1989" s="668"/>
      <c r="AQ1989" s="668"/>
      <c r="AR1989" s="668"/>
      <c r="AS1989" s="668"/>
      <c r="AT1989" s="668"/>
      <c r="AU1989" s="668"/>
      <c r="AV1989" s="668"/>
      <c r="AW1989" s="668"/>
      <c r="AX1989" s="668"/>
      <c r="AY1989" s="668"/>
      <c r="AZ1989" s="668"/>
      <c r="BA1989" s="668"/>
      <c r="BB1989" s="668"/>
      <c r="BC1989" s="668"/>
      <c r="BD1989" s="668"/>
      <c r="BE1989" s="668"/>
      <c r="BF1989" s="668"/>
      <c r="BG1989" s="668"/>
      <c r="BH1989" s="668"/>
      <c r="BI1989" s="668"/>
      <c r="BJ1989" s="668"/>
      <c r="BK1989" s="668"/>
      <c r="BL1989" s="668"/>
      <c r="BM1989" s="668"/>
      <c r="BN1989" s="668"/>
      <c r="BO1989" s="668"/>
      <c r="BP1989" s="668"/>
      <c r="BQ1989" s="668"/>
      <c r="BR1989" s="668"/>
      <c r="BS1989" s="668"/>
      <c r="BT1989" s="668"/>
      <c r="BU1989" s="668"/>
      <c r="BV1989" s="668"/>
      <c r="BW1989" s="668"/>
      <c r="BX1989" s="668"/>
      <c r="BY1989" s="668"/>
      <c r="BZ1989" s="668"/>
      <c r="CA1989" s="668"/>
      <c r="CB1989" s="668"/>
      <c r="CC1989" s="668"/>
      <c r="CD1989" s="668"/>
      <c r="CE1989" s="668"/>
      <c r="CF1989" s="668"/>
      <c r="CG1989" s="668"/>
      <c r="CH1989" s="668"/>
      <c r="CI1989" s="668"/>
      <c r="CJ1989" s="668"/>
      <c r="CK1989" s="668"/>
      <c r="CL1989" s="668"/>
      <c r="CM1989" s="668"/>
      <c r="CN1989" s="668"/>
      <c r="CO1989" s="668"/>
      <c r="CP1989" s="668"/>
      <c r="CQ1989" s="668"/>
      <c r="CR1989" s="668"/>
      <c r="CS1989" s="668"/>
      <c r="CT1989" s="668"/>
      <c r="CU1989" s="668"/>
      <c r="CV1989" s="668"/>
      <c r="CW1989" s="668"/>
      <c r="CX1989" s="668"/>
      <c r="CY1989" s="668"/>
      <c r="CZ1989" s="668"/>
      <c r="DA1989" s="668"/>
      <c r="DB1989" s="668"/>
      <c r="DC1989" s="668"/>
      <c r="DD1989" s="668"/>
      <c r="DE1989" s="668"/>
      <c r="DF1989" s="668"/>
      <c r="DG1989" s="668"/>
      <c r="DH1989" s="668"/>
      <c r="DI1989" s="668"/>
      <c r="DJ1989" s="668"/>
      <c r="DK1989" s="668"/>
      <c r="DL1989" s="668"/>
      <c r="DM1989" s="668"/>
      <c r="DN1989" s="668"/>
      <c r="DO1989" s="668"/>
      <c r="DP1989" s="668"/>
      <c r="DQ1989" s="668"/>
      <c r="DR1989" s="668"/>
      <c r="DS1989" s="668"/>
      <c r="DT1989" s="668"/>
      <c r="DU1989" s="668"/>
      <c r="DV1989" s="668"/>
      <c r="DW1989" s="668"/>
      <c r="DX1989" s="668"/>
      <c r="DY1989" s="668"/>
      <c r="DZ1989" s="668"/>
      <c r="EA1989" s="668"/>
      <c r="EB1989" s="668"/>
      <c r="EC1989" s="668"/>
      <c r="ED1989" s="668"/>
      <c r="EE1989" s="668"/>
      <c r="EF1989" s="668"/>
      <c r="EG1989" s="668"/>
      <c r="EH1989" s="668"/>
      <c r="EI1989" s="668"/>
      <c r="EJ1989" s="668"/>
      <c r="EK1989" s="668"/>
      <c r="EL1989" s="668"/>
      <c r="EM1989" s="668"/>
      <c r="EN1989" s="668"/>
      <c r="EO1989" s="668"/>
      <c r="EP1989" s="668"/>
      <c r="EQ1989" s="668"/>
      <c r="ER1989" s="668"/>
      <c r="ES1989" s="668"/>
      <c r="ET1989" s="668"/>
      <c r="EU1989" s="668"/>
      <c r="EV1989" s="668"/>
      <c r="EW1989" s="668"/>
      <c r="EX1989" s="668"/>
      <c r="EY1989" s="668"/>
      <c r="EZ1989" s="668"/>
      <c r="FA1989" s="668"/>
      <c r="FB1989" s="668"/>
      <c r="FC1989" s="668"/>
      <c r="FD1989" s="668"/>
      <c r="FE1989" s="668"/>
      <c r="FF1989" s="668"/>
    </row>
    <row r="1990" spans="1:162" s="672" customFormat="1" ht="24" customHeight="1" thickTop="1">
      <c r="A1990" s="396"/>
      <c r="B1990" s="396" t="s">
        <v>592</v>
      </c>
      <c r="C1990" s="397"/>
      <c r="D1990" s="400" t="s">
        <v>593</v>
      </c>
      <c r="E1990" s="392">
        <v>27585000</v>
      </c>
      <c r="F1990" s="392">
        <v>0</v>
      </c>
      <c r="G1990" s="417">
        <v>27585000</v>
      </c>
      <c r="H1990" s="667"/>
      <c r="I1990" s="712"/>
      <c r="J1990" s="712" t="s">
        <v>592</v>
      </c>
      <c r="K1990" s="713"/>
      <c r="L1990" s="597" t="s">
        <v>3339</v>
      </c>
      <c r="M1990" s="981">
        <f t="shared" si="90"/>
        <v>27585000</v>
      </c>
      <c r="N1990" s="981">
        <f t="shared" si="91"/>
        <v>0</v>
      </c>
      <c r="O1990" s="981">
        <f t="shared" si="92"/>
        <v>27585000</v>
      </c>
      <c r="P1990" s="667"/>
      <c r="Q1990" s="667"/>
      <c r="R1990" s="667"/>
      <c r="S1990" s="667"/>
      <c r="T1990" s="667"/>
      <c r="U1990" s="667"/>
      <c r="V1990" s="667"/>
      <c r="W1990" s="667"/>
      <c r="X1990" s="667"/>
      <c r="Y1990" s="667"/>
      <c r="Z1990" s="667"/>
      <c r="AA1990" s="667"/>
      <c r="AB1990" s="667"/>
      <c r="AC1990" s="667"/>
      <c r="AD1990" s="667"/>
      <c r="AE1990" s="667"/>
      <c r="AF1990" s="667"/>
      <c r="AG1990" s="667"/>
      <c r="AH1990" s="667"/>
      <c r="AI1990" s="667"/>
      <c r="AJ1990" s="667"/>
      <c r="AK1990" s="668"/>
      <c r="AL1990" s="668"/>
      <c r="AM1990" s="668"/>
      <c r="AN1990" s="668"/>
      <c r="AO1990" s="668"/>
      <c r="AP1990" s="668"/>
      <c r="AQ1990" s="668"/>
      <c r="AR1990" s="668"/>
      <c r="AS1990" s="668"/>
      <c r="AT1990" s="668"/>
      <c r="AU1990" s="668"/>
      <c r="AV1990" s="668"/>
      <c r="AW1990" s="668"/>
      <c r="AX1990" s="668"/>
      <c r="AY1990" s="668"/>
      <c r="AZ1990" s="668"/>
      <c r="BA1990" s="668"/>
      <c r="BB1990" s="668"/>
      <c r="BC1990" s="668"/>
      <c r="BD1990" s="668"/>
      <c r="BE1990" s="668"/>
      <c r="BF1990" s="668"/>
      <c r="BG1990" s="668"/>
      <c r="BH1990" s="668"/>
      <c r="BI1990" s="668"/>
      <c r="BJ1990" s="668"/>
      <c r="BK1990" s="668"/>
      <c r="BL1990" s="668"/>
      <c r="BM1990" s="668"/>
      <c r="BN1990" s="668"/>
      <c r="BO1990" s="668"/>
      <c r="BP1990" s="668"/>
      <c r="BQ1990" s="668"/>
      <c r="BR1990" s="668"/>
      <c r="BS1990" s="668"/>
      <c r="BT1990" s="668"/>
      <c r="BU1990" s="668"/>
      <c r="BV1990" s="668"/>
      <c r="BW1990" s="668"/>
      <c r="BX1990" s="668"/>
      <c r="BY1990" s="668"/>
      <c r="BZ1990" s="668"/>
      <c r="CA1990" s="668"/>
      <c r="CB1990" s="668"/>
      <c r="CC1990" s="668"/>
      <c r="CD1990" s="668"/>
      <c r="CE1990" s="668"/>
      <c r="CF1990" s="668"/>
      <c r="CG1990" s="668"/>
      <c r="CH1990" s="668"/>
      <c r="CI1990" s="668"/>
      <c r="CJ1990" s="668"/>
      <c r="CK1990" s="668"/>
      <c r="CL1990" s="668"/>
      <c r="CM1990" s="668"/>
      <c r="CN1990" s="668"/>
      <c r="CO1990" s="668"/>
      <c r="CP1990" s="668"/>
      <c r="CQ1990" s="668"/>
      <c r="CR1990" s="668"/>
      <c r="CS1990" s="668"/>
      <c r="CT1990" s="668"/>
      <c r="CU1990" s="668"/>
      <c r="CV1990" s="668"/>
      <c r="CW1990" s="668"/>
      <c r="CX1990" s="668"/>
      <c r="CY1990" s="668"/>
      <c r="CZ1990" s="668"/>
      <c r="DA1990" s="668"/>
      <c r="DB1990" s="668"/>
      <c r="DC1990" s="668"/>
      <c r="DD1990" s="668"/>
      <c r="DE1990" s="668"/>
      <c r="DF1990" s="668"/>
      <c r="DG1990" s="668"/>
      <c r="DH1990" s="668"/>
      <c r="DI1990" s="668"/>
      <c r="DJ1990" s="668"/>
      <c r="DK1990" s="668"/>
      <c r="DL1990" s="668"/>
      <c r="DM1990" s="668"/>
      <c r="DN1990" s="668"/>
      <c r="DO1990" s="668"/>
      <c r="DP1990" s="668"/>
      <c r="DQ1990" s="668"/>
      <c r="DR1990" s="668"/>
      <c r="DS1990" s="668"/>
      <c r="DT1990" s="668"/>
      <c r="DU1990" s="668"/>
      <c r="DV1990" s="668"/>
      <c r="DW1990" s="668"/>
      <c r="DX1990" s="668"/>
      <c r="DY1990" s="668"/>
      <c r="DZ1990" s="668"/>
      <c r="EA1990" s="668"/>
      <c r="EB1990" s="668"/>
      <c r="EC1990" s="668"/>
      <c r="ED1990" s="668"/>
      <c r="EE1990" s="668"/>
      <c r="EF1990" s="668"/>
      <c r="EG1990" s="668"/>
      <c r="EH1990" s="668"/>
      <c r="EI1990" s="668"/>
      <c r="EJ1990" s="668"/>
      <c r="EK1990" s="668"/>
      <c r="EL1990" s="668"/>
      <c r="EM1990" s="668"/>
      <c r="EN1990" s="668"/>
      <c r="EO1990" s="668"/>
      <c r="EP1990" s="668"/>
      <c r="EQ1990" s="668"/>
      <c r="ER1990" s="668"/>
      <c r="ES1990" s="668"/>
      <c r="ET1990" s="668"/>
      <c r="EU1990" s="668"/>
      <c r="EV1990" s="668"/>
      <c r="EW1990" s="668"/>
      <c r="EX1990" s="668"/>
      <c r="EY1990" s="668"/>
      <c r="EZ1990" s="668"/>
      <c r="FA1990" s="668"/>
      <c r="FB1990" s="668"/>
      <c r="FC1990" s="668"/>
      <c r="FD1990" s="668"/>
      <c r="FE1990" s="668"/>
      <c r="FF1990" s="668"/>
    </row>
    <row r="1991" spans="1:162" s="842" customFormat="1" ht="24" customHeight="1">
      <c r="A1991" s="840"/>
      <c r="B1991" s="396"/>
      <c r="C1991" s="397" t="s">
        <v>592</v>
      </c>
      <c r="D1991" s="966" t="s">
        <v>594</v>
      </c>
      <c r="E1991" s="849">
        <v>27585000</v>
      </c>
      <c r="F1991" s="841">
        <v>0</v>
      </c>
      <c r="G1991" s="841">
        <v>27585000</v>
      </c>
      <c r="I1991" s="843"/>
      <c r="J1991" s="844"/>
      <c r="K1991" s="844" t="s">
        <v>592</v>
      </c>
      <c r="L1991" s="965" t="s">
        <v>3327</v>
      </c>
      <c r="M1991" s="990">
        <f t="shared" ref="M1991:M2028" si="93">E1991</f>
        <v>27585000</v>
      </c>
      <c r="N1991" s="990">
        <f t="shared" ref="N1991:N2028" si="94">F1991</f>
        <v>0</v>
      </c>
      <c r="O1991" s="990">
        <f t="shared" ref="O1991:O2028" si="95">G1991</f>
        <v>27585000</v>
      </c>
    </row>
    <row r="1992" spans="1:162" s="842" customFormat="1" ht="24" customHeight="1">
      <c r="A1992" s="845"/>
      <c r="B1992" s="968" t="s">
        <v>595</v>
      </c>
      <c r="C1992" s="387"/>
      <c r="D1992" s="967" t="s">
        <v>5785</v>
      </c>
      <c r="E1992" s="851">
        <v>62425000</v>
      </c>
      <c r="F1992" s="846">
        <v>0</v>
      </c>
      <c r="G1992" s="846">
        <v>62425000</v>
      </c>
      <c r="I1992" s="847"/>
      <c r="J1992" s="848" t="s">
        <v>595</v>
      </c>
      <c r="K1992" s="848"/>
      <c r="L1992" s="965" t="s">
        <v>4634</v>
      </c>
      <c r="M1992" s="990">
        <f t="shared" si="93"/>
        <v>62425000</v>
      </c>
      <c r="N1992" s="990">
        <f t="shared" si="94"/>
        <v>0</v>
      </c>
      <c r="O1992" s="990">
        <f t="shared" si="95"/>
        <v>62425000</v>
      </c>
    </row>
    <row r="1993" spans="1:162" s="842" customFormat="1" ht="24" customHeight="1">
      <c r="A1993" s="845"/>
      <c r="B1993" s="386"/>
      <c r="C1993" s="387" t="s">
        <v>592</v>
      </c>
      <c r="D1993" s="967" t="s">
        <v>2068</v>
      </c>
      <c r="E1993" s="850">
        <v>45935000</v>
      </c>
      <c r="F1993" s="846">
        <v>0</v>
      </c>
      <c r="G1993" s="846">
        <v>45935000</v>
      </c>
      <c r="I1993" s="847"/>
      <c r="J1993" s="848"/>
      <c r="K1993" s="848" t="s">
        <v>592</v>
      </c>
      <c r="L1993" s="965" t="s">
        <v>4635</v>
      </c>
      <c r="M1993" s="990">
        <f t="shared" si="93"/>
        <v>45935000</v>
      </c>
      <c r="N1993" s="990">
        <f t="shared" si="94"/>
        <v>0</v>
      </c>
      <c r="O1993" s="990">
        <f t="shared" si="95"/>
        <v>45935000</v>
      </c>
    </row>
    <row r="1994" spans="1:162" s="842" customFormat="1" ht="24" customHeight="1">
      <c r="A1994" s="845"/>
      <c r="B1994" s="386"/>
      <c r="C1994" s="387" t="s">
        <v>595</v>
      </c>
      <c r="D1994" s="967" t="s">
        <v>2069</v>
      </c>
      <c r="E1994" s="850">
        <v>16490000</v>
      </c>
      <c r="F1994" s="846">
        <v>0</v>
      </c>
      <c r="G1994" s="846">
        <v>16490000</v>
      </c>
      <c r="I1994" s="847"/>
      <c r="J1994" s="848"/>
      <c r="K1994" s="848" t="s">
        <v>595</v>
      </c>
      <c r="L1994" s="965" t="s">
        <v>4636</v>
      </c>
      <c r="M1994" s="990">
        <f t="shared" si="93"/>
        <v>16490000</v>
      </c>
      <c r="N1994" s="990">
        <f t="shared" si="94"/>
        <v>0</v>
      </c>
      <c r="O1994" s="990">
        <f t="shared" si="95"/>
        <v>16490000</v>
      </c>
      <c r="R1994" s="1026"/>
    </row>
    <row r="1995" spans="1:162" s="731" customFormat="1" ht="24" customHeight="1" thickBot="1">
      <c r="A1995" s="729" t="s">
        <v>2070</v>
      </c>
      <c r="B1995" s="729"/>
      <c r="C1995" s="730"/>
      <c r="D1995" s="403" t="s">
        <v>410</v>
      </c>
      <c r="E1995" s="404">
        <v>30197733000</v>
      </c>
      <c r="F1995" s="404">
        <v>0</v>
      </c>
      <c r="G1995" s="404">
        <v>30197733000</v>
      </c>
      <c r="H1995" s="698"/>
      <c r="I1995" s="719" t="s">
        <v>2070</v>
      </c>
      <c r="J1995" s="719"/>
      <c r="K1995" s="720"/>
      <c r="L1995" s="599" t="s">
        <v>172</v>
      </c>
      <c r="M1995" s="1030">
        <f t="shared" si="93"/>
        <v>30197733000</v>
      </c>
      <c r="N1995" s="1030">
        <f t="shared" si="94"/>
        <v>0</v>
      </c>
      <c r="O1995" s="1030">
        <f t="shared" si="95"/>
        <v>30197733000</v>
      </c>
      <c r="P1995" s="698"/>
      <c r="Q1995" s="698"/>
      <c r="R1995" s="1026"/>
      <c r="S1995" s="698"/>
      <c r="T1995" s="698"/>
      <c r="U1995" s="698"/>
      <c r="V1995" s="698"/>
      <c r="W1995" s="698"/>
      <c r="X1995" s="698"/>
      <c r="Y1995" s="698"/>
      <c r="Z1995" s="698"/>
      <c r="AA1995" s="698"/>
      <c r="AB1995" s="698"/>
      <c r="AC1995" s="698"/>
      <c r="AD1995" s="698"/>
      <c r="AE1995" s="698"/>
      <c r="AF1995" s="698"/>
      <c r="AG1995" s="698"/>
      <c r="AH1995" s="698"/>
      <c r="AI1995" s="698"/>
      <c r="AJ1995" s="698"/>
      <c r="AK1995" s="1027"/>
      <c r="AL1995" s="1027"/>
      <c r="AM1995" s="1027"/>
      <c r="AN1995" s="1027"/>
      <c r="AO1995" s="1027"/>
      <c r="AP1995" s="1027"/>
      <c r="AQ1995" s="1027"/>
      <c r="AR1995" s="1027"/>
      <c r="AS1995" s="1027"/>
      <c r="AT1995" s="1027"/>
      <c r="AU1995" s="1027"/>
      <c r="AV1995" s="1027"/>
      <c r="AW1995" s="1027"/>
      <c r="AX1995" s="1027"/>
      <c r="AY1995" s="1027"/>
      <c r="AZ1995" s="1027"/>
      <c r="BA1995" s="1027"/>
      <c r="BB1995" s="1027"/>
      <c r="BC1995" s="1027"/>
      <c r="BD1995" s="1027"/>
      <c r="BE1995" s="1027"/>
      <c r="BF1995" s="1027"/>
      <c r="BG1995" s="1027"/>
      <c r="BH1995" s="1027"/>
      <c r="BI1995" s="1027"/>
      <c r="BJ1995" s="1027"/>
      <c r="BK1995" s="1027"/>
      <c r="BL1995" s="1027"/>
      <c r="BM1995" s="1027"/>
      <c r="BN1995" s="1027"/>
      <c r="BO1995" s="1027"/>
      <c r="BP1995" s="1027"/>
      <c r="BQ1995" s="1027"/>
      <c r="BR1995" s="1027"/>
      <c r="BS1995" s="1027"/>
      <c r="BT1995" s="1027"/>
      <c r="BU1995" s="1027"/>
      <c r="BV1995" s="1027"/>
      <c r="BW1995" s="1027"/>
      <c r="BX1995" s="1027"/>
      <c r="BY1995" s="1027"/>
      <c r="BZ1995" s="1027"/>
      <c r="CA1995" s="1027"/>
      <c r="CB1995" s="1027"/>
      <c r="CC1995" s="1027"/>
      <c r="CD1995" s="1027"/>
      <c r="CE1995" s="1027"/>
      <c r="CF1995" s="1027"/>
      <c r="CG1995" s="1027"/>
      <c r="CH1995" s="1027"/>
      <c r="CI1995" s="1027"/>
      <c r="CJ1995" s="1027"/>
      <c r="CK1995" s="1027"/>
      <c r="CL1995" s="1027"/>
      <c r="CM1995" s="1027"/>
      <c r="CN1995" s="1027"/>
      <c r="CO1995" s="1027"/>
      <c r="CP1995" s="1027"/>
      <c r="CQ1995" s="1027"/>
      <c r="CR1995" s="1027"/>
      <c r="CS1995" s="1027"/>
      <c r="CT1995" s="1027"/>
      <c r="CU1995" s="1027"/>
      <c r="CV1995" s="1027"/>
      <c r="CW1995" s="1027"/>
      <c r="CX1995" s="1027"/>
      <c r="CY1995" s="1027"/>
      <c r="CZ1995" s="1027"/>
      <c r="DA1995" s="1027"/>
      <c r="DB1995" s="1027"/>
      <c r="DC1995" s="1027"/>
      <c r="DD1995" s="1027"/>
      <c r="DE1995" s="1027"/>
      <c r="DF1995" s="1027"/>
      <c r="DG1995" s="1027"/>
      <c r="DH1995" s="1027"/>
      <c r="DI1995" s="1027"/>
      <c r="DJ1995" s="1027"/>
      <c r="DK1995" s="1027"/>
      <c r="DL1995" s="1027"/>
      <c r="DM1995" s="1027"/>
      <c r="DN1995" s="1027"/>
      <c r="DO1995" s="1027"/>
      <c r="DP1995" s="1027"/>
      <c r="DQ1995" s="1027"/>
      <c r="DR1995" s="1027"/>
      <c r="DS1995" s="1027"/>
      <c r="DT1995" s="1027"/>
      <c r="DU1995" s="1027"/>
      <c r="DV1995" s="1027"/>
      <c r="DW1995" s="1027"/>
      <c r="DX1995" s="1027"/>
      <c r="DY1995" s="1027"/>
      <c r="DZ1995" s="1027"/>
      <c r="EA1995" s="1027"/>
      <c r="EB1995" s="1027"/>
      <c r="EC1995" s="1027"/>
      <c r="ED1995" s="1027"/>
      <c r="EE1995" s="1027"/>
      <c r="EF1995" s="1027"/>
      <c r="EG1995" s="1027"/>
      <c r="EH1995" s="1027"/>
      <c r="EI1995" s="1027"/>
      <c r="EJ1995" s="1027"/>
      <c r="EK1995" s="1027"/>
      <c r="EL1995" s="1027"/>
      <c r="EM1995" s="1027"/>
      <c r="EN1995" s="1027"/>
      <c r="EO1995" s="1027"/>
      <c r="EP1995" s="1027"/>
      <c r="EQ1995" s="1027"/>
      <c r="ER1995" s="1027"/>
      <c r="ES1995" s="1027"/>
      <c r="ET1995" s="1027"/>
      <c r="EU1995" s="1027"/>
      <c r="EV1995" s="1027"/>
      <c r="EW1995" s="1027"/>
      <c r="EX1995" s="1027"/>
      <c r="EY1995" s="1027"/>
      <c r="EZ1995" s="1027"/>
      <c r="FA1995" s="1027"/>
      <c r="FB1995" s="1027"/>
      <c r="FC1995" s="1027"/>
      <c r="FD1995" s="1027"/>
      <c r="FE1995" s="1027"/>
      <c r="FF1995" s="1027"/>
    </row>
    <row r="1996" spans="1:162" s="731" customFormat="1" ht="24" customHeight="1" thickTop="1" thickBot="1">
      <c r="A1996" s="732" t="s">
        <v>2071</v>
      </c>
      <c r="B1996" s="732"/>
      <c r="C1996" s="733"/>
      <c r="D1996" s="582" t="s">
        <v>2072</v>
      </c>
      <c r="E1996" s="583">
        <f>E1997+E2000+E2003+E2006</f>
        <v>167000000</v>
      </c>
      <c r="F1996" s="583">
        <v>0</v>
      </c>
      <c r="G1996" s="583">
        <v>167000000</v>
      </c>
      <c r="H1996" s="698"/>
      <c r="I1996" s="719" t="s">
        <v>2071</v>
      </c>
      <c r="J1996" s="719"/>
      <c r="K1996" s="720"/>
      <c r="L1996" s="599" t="s">
        <v>4637</v>
      </c>
      <c r="M1996" s="1031">
        <f t="shared" si="93"/>
        <v>167000000</v>
      </c>
      <c r="N1996" s="1031">
        <f t="shared" si="94"/>
        <v>0</v>
      </c>
      <c r="O1996" s="1031">
        <f t="shared" si="95"/>
        <v>167000000</v>
      </c>
      <c r="P1996" s="698"/>
      <c r="Q1996" s="698"/>
      <c r="R1996" s="1026"/>
      <c r="S1996" s="698"/>
      <c r="T1996" s="698"/>
      <c r="U1996" s="698"/>
      <c r="V1996" s="698"/>
      <c r="W1996" s="698"/>
      <c r="X1996" s="698"/>
      <c r="Y1996" s="698"/>
      <c r="Z1996" s="698"/>
      <c r="AA1996" s="698"/>
      <c r="AB1996" s="698"/>
      <c r="AC1996" s="698"/>
      <c r="AD1996" s="698"/>
      <c r="AE1996" s="698"/>
      <c r="AF1996" s="698"/>
      <c r="AG1996" s="698"/>
      <c r="AH1996" s="698"/>
      <c r="AI1996" s="698"/>
      <c r="AJ1996" s="698"/>
      <c r="AK1996" s="1027"/>
      <c r="AL1996" s="1027"/>
      <c r="AM1996" s="1027"/>
      <c r="AN1996" s="1027"/>
      <c r="AO1996" s="1027"/>
      <c r="AP1996" s="1027"/>
      <c r="AQ1996" s="1027"/>
      <c r="AR1996" s="1027"/>
      <c r="AS1996" s="1027"/>
      <c r="AT1996" s="1027"/>
      <c r="AU1996" s="1027"/>
      <c r="AV1996" s="1027"/>
      <c r="AW1996" s="1027"/>
      <c r="AX1996" s="1027"/>
      <c r="AY1996" s="1027"/>
      <c r="AZ1996" s="1027"/>
      <c r="BA1996" s="1027"/>
      <c r="BB1996" s="1027"/>
      <c r="BC1996" s="1027"/>
      <c r="BD1996" s="1027"/>
      <c r="BE1996" s="1027"/>
      <c r="BF1996" s="1027"/>
      <c r="BG1996" s="1027"/>
      <c r="BH1996" s="1027"/>
      <c r="BI1996" s="1027"/>
      <c r="BJ1996" s="1027"/>
      <c r="BK1996" s="1027"/>
      <c r="BL1996" s="1027"/>
      <c r="BM1996" s="1027"/>
      <c r="BN1996" s="1027"/>
      <c r="BO1996" s="1027"/>
      <c r="BP1996" s="1027"/>
      <c r="BQ1996" s="1027"/>
      <c r="BR1996" s="1027"/>
      <c r="BS1996" s="1027"/>
      <c r="BT1996" s="1027"/>
      <c r="BU1996" s="1027"/>
      <c r="BV1996" s="1027"/>
      <c r="BW1996" s="1027"/>
      <c r="BX1996" s="1027"/>
      <c r="BY1996" s="1027"/>
      <c r="BZ1996" s="1027"/>
      <c r="CA1996" s="1027"/>
      <c r="CB1996" s="1027"/>
      <c r="CC1996" s="1027"/>
      <c r="CD1996" s="1027"/>
      <c r="CE1996" s="1027"/>
      <c r="CF1996" s="1027"/>
      <c r="CG1996" s="1027"/>
      <c r="CH1996" s="1027"/>
      <c r="CI1996" s="1027"/>
      <c r="CJ1996" s="1027"/>
      <c r="CK1996" s="1027"/>
      <c r="CL1996" s="1027"/>
      <c r="CM1996" s="1027"/>
      <c r="CN1996" s="1027"/>
      <c r="CO1996" s="1027"/>
      <c r="CP1996" s="1027"/>
      <c r="CQ1996" s="1027"/>
      <c r="CR1996" s="1027"/>
      <c r="CS1996" s="1027"/>
      <c r="CT1996" s="1027"/>
      <c r="CU1996" s="1027"/>
      <c r="CV1996" s="1027"/>
      <c r="CW1996" s="1027"/>
      <c r="CX1996" s="1027"/>
      <c r="CY1996" s="1027"/>
      <c r="CZ1996" s="1027"/>
      <c r="DA1996" s="1027"/>
      <c r="DB1996" s="1027"/>
      <c r="DC1996" s="1027"/>
      <c r="DD1996" s="1027"/>
      <c r="DE1996" s="1027"/>
      <c r="DF1996" s="1027"/>
      <c r="DG1996" s="1027"/>
      <c r="DH1996" s="1027"/>
      <c r="DI1996" s="1027"/>
      <c r="DJ1996" s="1027"/>
      <c r="DK1996" s="1027"/>
      <c r="DL1996" s="1027"/>
      <c r="DM1996" s="1027"/>
      <c r="DN1996" s="1027"/>
      <c r="DO1996" s="1027"/>
      <c r="DP1996" s="1027"/>
      <c r="DQ1996" s="1027"/>
      <c r="DR1996" s="1027"/>
      <c r="DS1996" s="1027"/>
      <c r="DT1996" s="1027"/>
      <c r="DU1996" s="1027"/>
      <c r="DV1996" s="1027"/>
      <c r="DW1996" s="1027"/>
      <c r="DX1996" s="1027"/>
      <c r="DY1996" s="1027"/>
      <c r="DZ1996" s="1027"/>
      <c r="EA1996" s="1027"/>
      <c r="EB1996" s="1027"/>
      <c r="EC1996" s="1027"/>
      <c r="ED1996" s="1027"/>
      <c r="EE1996" s="1027"/>
      <c r="EF1996" s="1027"/>
      <c r="EG1996" s="1027"/>
      <c r="EH1996" s="1027"/>
      <c r="EI1996" s="1027"/>
      <c r="EJ1996" s="1027"/>
      <c r="EK1996" s="1027"/>
      <c r="EL1996" s="1027"/>
      <c r="EM1996" s="1027"/>
      <c r="EN1996" s="1027"/>
      <c r="EO1996" s="1027"/>
      <c r="EP1996" s="1027"/>
      <c r="EQ1996" s="1027"/>
      <c r="ER1996" s="1027"/>
      <c r="ES1996" s="1027"/>
      <c r="ET1996" s="1027"/>
      <c r="EU1996" s="1027"/>
      <c r="EV1996" s="1027"/>
      <c r="EW1996" s="1027"/>
      <c r="EX1996" s="1027"/>
      <c r="EY1996" s="1027"/>
      <c r="EZ1996" s="1027"/>
      <c r="FA1996" s="1027"/>
      <c r="FB1996" s="1027"/>
      <c r="FC1996" s="1027"/>
      <c r="FD1996" s="1027"/>
      <c r="FE1996" s="1027"/>
      <c r="FF1996" s="1027"/>
    </row>
    <row r="1997" spans="1:162" s="726" customFormat="1" ht="24" customHeight="1" thickTop="1" thickBot="1">
      <c r="A1997" s="727" t="s">
        <v>2073</v>
      </c>
      <c r="B1997" s="727"/>
      <c r="C1997" s="728"/>
      <c r="D1997" s="612" t="s">
        <v>2074</v>
      </c>
      <c r="E1997" s="613">
        <v>12000000</v>
      </c>
      <c r="F1997" s="613">
        <v>0</v>
      </c>
      <c r="G1997" s="613">
        <v>12000000</v>
      </c>
      <c r="H1997" s="667"/>
      <c r="I1997" s="716" t="s">
        <v>2073</v>
      </c>
      <c r="J1997" s="719"/>
      <c r="K1997" s="720"/>
      <c r="L1997" s="614" t="s">
        <v>4638</v>
      </c>
      <c r="M1997" s="986">
        <f t="shared" si="93"/>
        <v>12000000</v>
      </c>
      <c r="N1997" s="986">
        <f t="shared" si="94"/>
        <v>0</v>
      </c>
      <c r="O1997" s="986">
        <f t="shared" si="95"/>
        <v>12000000</v>
      </c>
      <c r="P1997" s="667"/>
      <c r="Q1997" s="667"/>
      <c r="R1997" s="1026"/>
      <c r="S1997" s="667"/>
      <c r="T1997" s="667"/>
      <c r="U1997" s="667"/>
      <c r="V1997" s="667"/>
      <c r="W1997" s="667"/>
      <c r="X1997" s="667"/>
      <c r="Y1997" s="667"/>
      <c r="Z1997" s="667"/>
      <c r="AA1997" s="667"/>
      <c r="AB1997" s="667"/>
      <c r="AC1997" s="667"/>
      <c r="AD1997" s="667"/>
      <c r="AE1997" s="667"/>
      <c r="AF1997" s="667"/>
      <c r="AG1997" s="667"/>
      <c r="AH1997" s="667"/>
      <c r="AI1997" s="667"/>
      <c r="AJ1997" s="667"/>
      <c r="AK1997" s="721"/>
      <c r="AL1997" s="721"/>
      <c r="AM1997" s="721"/>
      <c r="AN1997" s="721"/>
      <c r="AO1997" s="721"/>
      <c r="AP1997" s="721"/>
      <c r="AQ1997" s="721"/>
      <c r="AR1997" s="721"/>
      <c r="AS1997" s="721"/>
      <c r="AT1997" s="721"/>
      <c r="AU1997" s="721"/>
      <c r="AV1997" s="721"/>
      <c r="AW1997" s="721"/>
      <c r="AX1997" s="721"/>
      <c r="AY1997" s="721"/>
      <c r="AZ1997" s="721"/>
      <c r="BA1997" s="721"/>
      <c r="BB1997" s="721"/>
      <c r="BC1997" s="721"/>
      <c r="BD1997" s="721"/>
      <c r="BE1997" s="721"/>
      <c r="BF1997" s="721"/>
      <c r="BG1997" s="721"/>
      <c r="BH1997" s="721"/>
      <c r="BI1997" s="721"/>
      <c r="BJ1997" s="721"/>
      <c r="BK1997" s="721"/>
      <c r="BL1997" s="721"/>
      <c r="BM1997" s="721"/>
      <c r="BN1997" s="721"/>
      <c r="BO1997" s="721"/>
      <c r="BP1997" s="721"/>
      <c r="BQ1997" s="721"/>
      <c r="BR1997" s="721"/>
      <c r="BS1997" s="721"/>
      <c r="BT1997" s="721"/>
      <c r="BU1997" s="721"/>
      <c r="BV1997" s="721"/>
      <c r="BW1997" s="721"/>
      <c r="BX1997" s="721"/>
      <c r="BY1997" s="721"/>
      <c r="BZ1997" s="721"/>
      <c r="CA1997" s="721"/>
      <c r="CB1997" s="721"/>
      <c r="CC1997" s="721"/>
      <c r="CD1997" s="721"/>
      <c r="CE1997" s="721"/>
      <c r="CF1997" s="721"/>
      <c r="CG1997" s="721"/>
      <c r="CH1997" s="721"/>
      <c r="CI1997" s="721"/>
      <c r="CJ1997" s="721"/>
      <c r="CK1997" s="721"/>
      <c r="CL1997" s="721"/>
      <c r="CM1997" s="721"/>
      <c r="CN1997" s="721"/>
      <c r="CO1997" s="721"/>
      <c r="CP1997" s="721"/>
      <c r="CQ1997" s="721"/>
      <c r="CR1997" s="721"/>
      <c r="CS1997" s="721"/>
      <c r="CT1997" s="721"/>
      <c r="CU1997" s="721"/>
      <c r="CV1997" s="721"/>
      <c r="CW1997" s="721"/>
      <c r="CX1997" s="721"/>
      <c r="CY1997" s="721"/>
      <c r="CZ1997" s="721"/>
      <c r="DA1997" s="721"/>
      <c r="DB1997" s="721"/>
      <c r="DC1997" s="721"/>
      <c r="DD1997" s="721"/>
      <c r="DE1997" s="721"/>
      <c r="DF1997" s="721"/>
      <c r="DG1997" s="721"/>
      <c r="DH1997" s="721"/>
      <c r="DI1997" s="721"/>
      <c r="DJ1997" s="721"/>
      <c r="DK1997" s="721"/>
      <c r="DL1997" s="721"/>
      <c r="DM1997" s="721"/>
      <c r="DN1997" s="721"/>
      <c r="DO1997" s="721"/>
      <c r="DP1997" s="721"/>
      <c r="DQ1997" s="721"/>
      <c r="DR1997" s="721"/>
      <c r="DS1997" s="721"/>
      <c r="DT1997" s="721"/>
      <c r="DU1997" s="721"/>
      <c r="DV1997" s="721"/>
      <c r="DW1997" s="721"/>
      <c r="DX1997" s="721"/>
      <c r="DY1997" s="721"/>
      <c r="DZ1997" s="721"/>
      <c r="EA1997" s="721"/>
      <c r="EB1997" s="721"/>
      <c r="EC1997" s="721"/>
      <c r="ED1997" s="721"/>
      <c r="EE1997" s="721"/>
      <c r="EF1997" s="721"/>
      <c r="EG1997" s="721"/>
      <c r="EH1997" s="721"/>
      <c r="EI1997" s="721"/>
      <c r="EJ1997" s="721"/>
      <c r="EK1997" s="721"/>
      <c r="EL1997" s="721"/>
      <c r="EM1997" s="721"/>
      <c r="EN1997" s="721"/>
      <c r="EO1997" s="721"/>
      <c r="EP1997" s="721"/>
      <c r="EQ1997" s="721"/>
      <c r="ER1997" s="721"/>
      <c r="ES1997" s="721"/>
      <c r="ET1997" s="721"/>
      <c r="EU1997" s="721"/>
      <c r="EV1997" s="721"/>
      <c r="EW1997" s="721"/>
      <c r="EX1997" s="721"/>
      <c r="EY1997" s="721"/>
      <c r="EZ1997" s="721"/>
      <c r="FA1997" s="721"/>
      <c r="FB1997" s="721"/>
      <c r="FC1997" s="721"/>
      <c r="FD1997" s="721"/>
      <c r="FE1997" s="721"/>
      <c r="FF1997" s="721"/>
    </row>
    <row r="1998" spans="1:162" s="721" customFormat="1" ht="24" hidden="1" customHeight="1">
      <c r="A1998" s="722"/>
      <c r="B1998" s="722" t="s">
        <v>1969</v>
      </c>
      <c r="C1998" s="723"/>
      <c r="D1998" s="400" t="s">
        <v>2075</v>
      </c>
      <c r="E1998" s="392">
        <v>12000000</v>
      </c>
      <c r="F1998" s="392">
        <v>0</v>
      </c>
      <c r="G1998" s="392">
        <v>12000000</v>
      </c>
      <c r="H1998" s="667"/>
      <c r="I1998" s="834"/>
      <c r="J1998" s="838" t="s">
        <v>1969</v>
      </c>
      <c r="K1998" s="839"/>
      <c r="L1998" s="969" t="s">
        <v>4639</v>
      </c>
      <c r="M1998" s="986">
        <f t="shared" si="93"/>
        <v>12000000</v>
      </c>
      <c r="N1998" s="986">
        <f t="shared" si="94"/>
        <v>0</v>
      </c>
      <c r="O1998" s="986">
        <f t="shared" si="95"/>
        <v>12000000</v>
      </c>
      <c r="P1998" s="667"/>
      <c r="Q1998" s="667"/>
      <c r="R1998" s="1026"/>
      <c r="S1998" s="667"/>
      <c r="T1998" s="667"/>
      <c r="U1998" s="667"/>
      <c r="V1998" s="667"/>
      <c r="W1998" s="667"/>
      <c r="X1998" s="667"/>
      <c r="Y1998" s="667"/>
      <c r="Z1998" s="667"/>
      <c r="AA1998" s="667"/>
      <c r="AB1998" s="667"/>
      <c r="AC1998" s="667"/>
      <c r="AD1998" s="667"/>
      <c r="AE1998" s="667"/>
      <c r="AF1998" s="667"/>
      <c r="AG1998" s="667"/>
      <c r="AH1998" s="667"/>
      <c r="AI1998" s="667"/>
      <c r="AJ1998" s="667"/>
    </row>
    <row r="1999" spans="1:162" s="721" customFormat="1" ht="24" customHeight="1" thickTop="1">
      <c r="A1999" s="630"/>
      <c r="B1999" s="630"/>
      <c r="C1999" s="631" t="s">
        <v>592</v>
      </c>
      <c r="D1999" s="398" t="s">
        <v>2076</v>
      </c>
      <c r="E1999" s="381">
        <v>12000000</v>
      </c>
      <c r="F1999" s="381">
        <v>0</v>
      </c>
      <c r="G1999" s="381">
        <v>12000000</v>
      </c>
      <c r="H1999" s="667"/>
      <c r="I1999" s="738"/>
      <c r="J1999" s="836"/>
      <c r="K1999" s="739" t="s">
        <v>592</v>
      </c>
      <c r="L1999" s="651" t="s">
        <v>4638</v>
      </c>
      <c r="M1999" s="986">
        <f t="shared" si="93"/>
        <v>12000000</v>
      </c>
      <c r="N1999" s="986">
        <f t="shared" si="94"/>
        <v>0</v>
      </c>
      <c r="O1999" s="986">
        <f t="shared" si="95"/>
        <v>12000000</v>
      </c>
      <c r="P1999" s="667"/>
      <c r="Q1999" s="667"/>
      <c r="R1999" s="1025"/>
      <c r="S1999" s="667"/>
      <c r="T1999" s="667"/>
      <c r="U1999" s="667"/>
      <c r="V1999" s="667"/>
      <c r="W1999" s="667"/>
      <c r="X1999" s="667"/>
      <c r="Y1999" s="667"/>
      <c r="Z1999" s="667"/>
      <c r="AA1999" s="667"/>
      <c r="AB1999" s="667"/>
      <c r="AC1999" s="667"/>
      <c r="AD1999" s="667"/>
      <c r="AE1999" s="667"/>
      <c r="AF1999" s="667"/>
      <c r="AG1999" s="667"/>
      <c r="AH1999" s="667"/>
      <c r="AI1999" s="667"/>
      <c r="AJ1999" s="667"/>
    </row>
    <row r="2000" spans="1:162" s="726" customFormat="1" ht="24" customHeight="1" thickBot="1">
      <c r="A2000" s="724" t="s">
        <v>2077</v>
      </c>
      <c r="B2000" s="724"/>
      <c r="C2000" s="725"/>
      <c r="D2000" s="399" t="s">
        <v>2078</v>
      </c>
      <c r="E2000" s="393">
        <v>5000000</v>
      </c>
      <c r="F2000" s="393">
        <v>0</v>
      </c>
      <c r="G2000" s="393">
        <v>5000000</v>
      </c>
      <c r="H2000" s="667"/>
      <c r="I2000" s="716" t="s">
        <v>2077</v>
      </c>
      <c r="J2000" s="719"/>
      <c r="K2000" s="717"/>
      <c r="L2000" s="614" t="s">
        <v>4640</v>
      </c>
      <c r="M2000" s="981">
        <f t="shared" si="93"/>
        <v>5000000</v>
      </c>
      <c r="N2000" s="981">
        <f t="shared" si="94"/>
        <v>0</v>
      </c>
      <c r="O2000" s="981">
        <f t="shared" si="95"/>
        <v>5000000</v>
      </c>
      <c r="P2000" s="667"/>
      <c r="Q2000" s="667"/>
      <c r="R2000" s="667"/>
      <c r="S2000" s="667"/>
      <c r="T2000" s="667"/>
      <c r="U2000" s="667"/>
      <c r="V2000" s="667"/>
      <c r="W2000" s="667"/>
      <c r="X2000" s="667"/>
      <c r="Y2000" s="667"/>
      <c r="Z2000" s="667"/>
      <c r="AA2000" s="667"/>
      <c r="AB2000" s="667"/>
      <c r="AC2000" s="667"/>
      <c r="AD2000" s="667"/>
      <c r="AE2000" s="667"/>
      <c r="AF2000" s="667"/>
      <c r="AG2000" s="667"/>
      <c r="AH2000" s="667"/>
      <c r="AI2000" s="667"/>
      <c r="AJ2000" s="667"/>
      <c r="AK2000" s="721"/>
      <c r="AL2000" s="721"/>
      <c r="AM2000" s="721"/>
      <c r="AN2000" s="721"/>
      <c r="AO2000" s="721"/>
      <c r="AP2000" s="721"/>
      <c r="AQ2000" s="721"/>
      <c r="AR2000" s="721"/>
      <c r="AS2000" s="721"/>
      <c r="AT2000" s="721"/>
      <c r="AU2000" s="721"/>
      <c r="AV2000" s="721"/>
      <c r="AW2000" s="721"/>
      <c r="AX2000" s="721"/>
      <c r="AY2000" s="721"/>
      <c r="AZ2000" s="721"/>
      <c r="BA2000" s="721"/>
      <c r="BB2000" s="721"/>
      <c r="BC2000" s="721"/>
      <c r="BD2000" s="721"/>
      <c r="BE2000" s="721"/>
      <c r="BF2000" s="721"/>
      <c r="BG2000" s="721"/>
      <c r="BH2000" s="721"/>
      <c r="BI2000" s="721"/>
      <c r="BJ2000" s="721"/>
      <c r="BK2000" s="721"/>
      <c r="BL2000" s="721"/>
      <c r="BM2000" s="721"/>
      <c r="BN2000" s="721"/>
      <c r="BO2000" s="721"/>
      <c r="BP2000" s="721"/>
      <c r="BQ2000" s="721"/>
      <c r="BR2000" s="721"/>
      <c r="BS2000" s="721"/>
      <c r="BT2000" s="721"/>
      <c r="BU2000" s="721"/>
      <c r="BV2000" s="721"/>
      <c r="BW2000" s="721"/>
      <c r="BX2000" s="721"/>
      <c r="BY2000" s="721"/>
      <c r="BZ2000" s="721"/>
      <c r="CA2000" s="721"/>
      <c r="CB2000" s="721"/>
      <c r="CC2000" s="721"/>
      <c r="CD2000" s="721"/>
      <c r="CE2000" s="721"/>
      <c r="CF2000" s="721"/>
      <c r="CG2000" s="721"/>
      <c r="CH2000" s="721"/>
      <c r="CI2000" s="721"/>
      <c r="CJ2000" s="721"/>
      <c r="CK2000" s="721"/>
      <c r="CL2000" s="721"/>
      <c r="CM2000" s="721"/>
      <c r="CN2000" s="721"/>
      <c r="CO2000" s="721"/>
      <c r="CP2000" s="721"/>
      <c r="CQ2000" s="721"/>
      <c r="CR2000" s="721"/>
      <c r="CS2000" s="721"/>
      <c r="CT2000" s="721"/>
      <c r="CU2000" s="721"/>
      <c r="CV2000" s="721"/>
      <c r="CW2000" s="721"/>
      <c r="CX2000" s="721"/>
      <c r="CY2000" s="721"/>
      <c r="CZ2000" s="721"/>
      <c r="DA2000" s="721"/>
      <c r="DB2000" s="721"/>
      <c r="DC2000" s="721"/>
      <c r="DD2000" s="721"/>
      <c r="DE2000" s="721"/>
      <c r="DF2000" s="721"/>
      <c r="DG2000" s="721"/>
      <c r="DH2000" s="721"/>
      <c r="DI2000" s="721"/>
      <c r="DJ2000" s="721"/>
      <c r="DK2000" s="721"/>
      <c r="DL2000" s="721"/>
      <c r="DM2000" s="721"/>
      <c r="DN2000" s="721"/>
      <c r="DO2000" s="721"/>
      <c r="DP2000" s="721"/>
      <c r="DQ2000" s="721"/>
      <c r="DR2000" s="721"/>
      <c r="DS2000" s="721"/>
      <c r="DT2000" s="721"/>
      <c r="DU2000" s="721"/>
      <c r="DV2000" s="721"/>
      <c r="DW2000" s="721"/>
      <c r="DX2000" s="721"/>
      <c r="DY2000" s="721"/>
      <c r="DZ2000" s="721"/>
      <c r="EA2000" s="721"/>
      <c r="EB2000" s="721"/>
      <c r="EC2000" s="721"/>
      <c r="ED2000" s="721"/>
      <c r="EE2000" s="721"/>
      <c r="EF2000" s="721"/>
      <c r="EG2000" s="721"/>
      <c r="EH2000" s="721"/>
      <c r="EI2000" s="721"/>
      <c r="EJ2000" s="721"/>
      <c r="EK2000" s="721"/>
      <c r="EL2000" s="721"/>
      <c r="EM2000" s="721"/>
      <c r="EN2000" s="721"/>
      <c r="EO2000" s="721"/>
      <c r="EP2000" s="721"/>
      <c r="EQ2000" s="721"/>
      <c r="ER2000" s="721"/>
      <c r="ES2000" s="721"/>
      <c r="ET2000" s="721"/>
      <c r="EU2000" s="721"/>
      <c r="EV2000" s="721"/>
      <c r="EW2000" s="721"/>
      <c r="EX2000" s="721"/>
      <c r="EY2000" s="721"/>
      <c r="EZ2000" s="721"/>
      <c r="FA2000" s="721"/>
      <c r="FB2000" s="721"/>
      <c r="FC2000" s="721"/>
      <c r="FD2000" s="721"/>
      <c r="FE2000" s="721"/>
      <c r="FF2000" s="721"/>
    </row>
    <row r="2001" spans="1:162" s="721" customFormat="1" ht="24" hidden="1" customHeight="1">
      <c r="A2001" s="722"/>
      <c r="B2001" s="722" t="s">
        <v>1969</v>
      </c>
      <c r="C2001" s="723"/>
      <c r="D2001" s="400" t="s">
        <v>2075</v>
      </c>
      <c r="E2001" s="392">
        <v>5000000</v>
      </c>
      <c r="F2001" s="392">
        <v>0</v>
      </c>
      <c r="G2001" s="392">
        <v>5000000</v>
      </c>
      <c r="H2001" s="667"/>
      <c r="I2001" s="834"/>
      <c r="J2001" s="838" t="s">
        <v>1969</v>
      </c>
      <c r="K2001" s="835"/>
      <c r="L2001" s="969" t="s">
        <v>4639</v>
      </c>
      <c r="M2001" s="986">
        <f t="shared" si="93"/>
        <v>5000000</v>
      </c>
      <c r="N2001" s="986">
        <f t="shared" si="94"/>
        <v>0</v>
      </c>
      <c r="O2001" s="986">
        <f t="shared" si="95"/>
        <v>5000000</v>
      </c>
      <c r="P2001" s="667"/>
      <c r="Q2001" s="667"/>
      <c r="R2001" s="667"/>
      <c r="S2001" s="667"/>
      <c r="T2001" s="667"/>
      <c r="U2001" s="667"/>
      <c r="V2001" s="667"/>
      <c r="W2001" s="667"/>
      <c r="X2001" s="667"/>
      <c r="Y2001" s="667"/>
      <c r="Z2001" s="667"/>
      <c r="AA2001" s="667"/>
      <c r="AB2001" s="667"/>
      <c r="AC2001" s="667"/>
      <c r="AD2001" s="667"/>
      <c r="AE2001" s="667"/>
      <c r="AF2001" s="667"/>
      <c r="AG2001" s="667"/>
      <c r="AH2001" s="667"/>
      <c r="AI2001" s="667"/>
      <c r="AJ2001" s="667"/>
    </row>
    <row r="2002" spans="1:162" s="721" customFormat="1" ht="24" customHeight="1" thickTop="1">
      <c r="A2002" s="630"/>
      <c r="B2002" s="630"/>
      <c r="C2002" s="631" t="s">
        <v>592</v>
      </c>
      <c r="D2002" s="398" t="s">
        <v>2078</v>
      </c>
      <c r="E2002" s="381">
        <v>5000000</v>
      </c>
      <c r="F2002" s="381">
        <v>0</v>
      </c>
      <c r="G2002" s="381">
        <v>5000000</v>
      </c>
      <c r="H2002" s="667"/>
      <c r="I2002" s="738"/>
      <c r="J2002" s="836"/>
      <c r="K2002" s="739" t="s">
        <v>592</v>
      </c>
      <c r="L2002" s="651" t="s">
        <v>4640</v>
      </c>
      <c r="M2002" s="986">
        <f t="shared" si="93"/>
        <v>5000000</v>
      </c>
      <c r="N2002" s="986">
        <f t="shared" si="94"/>
        <v>0</v>
      </c>
      <c r="O2002" s="986">
        <f t="shared" si="95"/>
        <v>5000000</v>
      </c>
      <c r="P2002" s="667"/>
      <c r="Q2002" s="667"/>
      <c r="R2002" s="667"/>
      <c r="S2002" s="667"/>
      <c r="T2002" s="667"/>
      <c r="U2002" s="667"/>
      <c r="V2002" s="667"/>
      <c r="W2002" s="667"/>
      <c r="X2002" s="667"/>
      <c r="Y2002" s="667"/>
      <c r="Z2002" s="667"/>
      <c r="AA2002" s="667"/>
      <c r="AB2002" s="667"/>
      <c r="AC2002" s="667"/>
      <c r="AD2002" s="667"/>
      <c r="AE2002" s="667"/>
      <c r="AF2002" s="667"/>
      <c r="AG2002" s="667"/>
      <c r="AH2002" s="667"/>
      <c r="AI2002" s="667"/>
      <c r="AJ2002" s="667"/>
    </row>
    <row r="2003" spans="1:162" s="726" customFormat="1" ht="24" customHeight="1" thickBot="1">
      <c r="A2003" s="724" t="s">
        <v>2079</v>
      </c>
      <c r="B2003" s="724"/>
      <c r="C2003" s="725"/>
      <c r="D2003" s="399" t="s">
        <v>2080</v>
      </c>
      <c r="E2003" s="393">
        <v>100000000</v>
      </c>
      <c r="F2003" s="393">
        <v>0</v>
      </c>
      <c r="G2003" s="393">
        <v>100000000</v>
      </c>
      <c r="H2003" s="667"/>
      <c r="I2003" s="716" t="s">
        <v>2079</v>
      </c>
      <c r="J2003" s="719"/>
      <c r="K2003" s="717"/>
      <c r="L2003" s="614" t="s">
        <v>4641</v>
      </c>
      <c r="M2003" s="981">
        <f t="shared" si="93"/>
        <v>100000000</v>
      </c>
      <c r="N2003" s="981">
        <f t="shared" si="94"/>
        <v>0</v>
      </c>
      <c r="O2003" s="981">
        <f t="shared" si="95"/>
        <v>100000000</v>
      </c>
      <c r="P2003" s="667"/>
      <c r="Q2003" s="667"/>
      <c r="R2003" s="667"/>
      <c r="S2003" s="667"/>
      <c r="T2003" s="667"/>
      <c r="U2003" s="667"/>
      <c r="V2003" s="667"/>
      <c r="W2003" s="667"/>
      <c r="X2003" s="667"/>
      <c r="Y2003" s="667"/>
      <c r="Z2003" s="667"/>
      <c r="AA2003" s="667"/>
      <c r="AB2003" s="667"/>
      <c r="AC2003" s="667"/>
      <c r="AD2003" s="667"/>
      <c r="AE2003" s="667"/>
      <c r="AF2003" s="667"/>
      <c r="AG2003" s="667"/>
      <c r="AH2003" s="667"/>
      <c r="AI2003" s="667"/>
      <c r="AJ2003" s="667"/>
      <c r="AK2003" s="721"/>
      <c r="AL2003" s="721"/>
      <c r="AM2003" s="721"/>
      <c r="AN2003" s="721"/>
      <c r="AO2003" s="721"/>
      <c r="AP2003" s="721"/>
      <c r="AQ2003" s="721"/>
      <c r="AR2003" s="721"/>
      <c r="AS2003" s="721"/>
      <c r="AT2003" s="721"/>
      <c r="AU2003" s="721"/>
      <c r="AV2003" s="721"/>
      <c r="AW2003" s="721"/>
      <c r="AX2003" s="721"/>
      <c r="AY2003" s="721"/>
      <c r="AZ2003" s="721"/>
      <c r="BA2003" s="721"/>
      <c r="BB2003" s="721"/>
      <c r="BC2003" s="721"/>
      <c r="BD2003" s="721"/>
      <c r="BE2003" s="721"/>
      <c r="BF2003" s="721"/>
      <c r="BG2003" s="721"/>
      <c r="BH2003" s="721"/>
      <c r="BI2003" s="721"/>
      <c r="BJ2003" s="721"/>
      <c r="BK2003" s="721"/>
      <c r="BL2003" s="721"/>
      <c r="BM2003" s="721"/>
      <c r="BN2003" s="721"/>
      <c r="BO2003" s="721"/>
      <c r="BP2003" s="721"/>
      <c r="BQ2003" s="721"/>
      <c r="BR2003" s="721"/>
      <c r="BS2003" s="721"/>
      <c r="BT2003" s="721"/>
      <c r="BU2003" s="721"/>
      <c r="BV2003" s="721"/>
      <c r="BW2003" s="721"/>
      <c r="BX2003" s="721"/>
      <c r="BY2003" s="721"/>
      <c r="BZ2003" s="721"/>
      <c r="CA2003" s="721"/>
      <c r="CB2003" s="721"/>
      <c r="CC2003" s="721"/>
      <c r="CD2003" s="721"/>
      <c r="CE2003" s="721"/>
      <c r="CF2003" s="721"/>
      <c r="CG2003" s="721"/>
      <c r="CH2003" s="721"/>
      <c r="CI2003" s="721"/>
      <c r="CJ2003" s="721"/>
      <c r="CK2003" s="721"/>
      <c r="CL2003" s="721"/>
      <c r="CM2003" s="721"/>
      <c r="CN2003" s="721"/>
      <c r="CO2003" s="721"/>
      <c r="CP2003" s="721"/>
      <c r="CQ2003" s="721"/>
      <c r="CR2003" s="721"/>
      <c r="CS2003" s="721"/>
      <c r="CT2003" s="721"/>
      <c r="CU2003" s="721"/>
      <c r="CV2003" s="721"/>
      <c r="CW2003" s="721"/>
      <c r="CX2003" s="721"/>
      <c r="CY2003" s="721"/>
      <c r="CZ2003" s="721"/>
      <c r="DA2003" s="721"/>
      <c r="DB2003" s="721"/>
      <c r="DC2003" s="721"/>
      <c r="DD2003" s="721"/>
      <c r="DE2003" s="721"/>
      <c r="DF2003" s="721"/>
      <c r="DG2003" s="721"/>
      <c r="DH2003" s="721"/>
      <c r="DI2003" s="721"/>
      <c r="DJ2003" s="721"/>
      <c r="DK2003" s="721"/>
      <c r="DL2003" s="721"/>
      <c r="DM2003" s="721"/>
      <c r="DN2003" s="721"/>
      <c r="DO2003" s="721"/>
      <c r="DP2003" s="721"/>
      <c r="DQ2003" s="721"/>
      <c r="DR2003" s="721"/>
      <c r="DS2003" s="721"/>
      <c r="DT2003" s="721"/>
      <c r="DU2003" s="721"/>
      <c r="DV2003" s="721"/>
      <c r="DW2003" s="721"/>
      <c r="DX2003" s="721"/>
      <c r="DY2003" s="721"/>
      <c r="DZ2003" s="721"/>
      <c r="EA2003" s="721"/>
      <c r="EB2003" s="721"/>
      <c r="EC2003" s="721"/>
      <c r="ED2003" s="721"/>
      <c r="EE2003" s="721"/>
      <c r="EF2003" s="721"/>
      <c r="EG2003" s="721"/>
      <c r="EH2003" s="721"/>
      <c r="EI2003" s="721"/>
      <c r="EJ2003" s="721"/>
      <c r="EK2003" s="721"/>
      <c r="EL2003" s="721"/>
      <c r="EM2003" s="721"/>
      <c r="EN2003" s="721"/>
      <c r="EO2003" s="721"/>
      <c r="EP2003" s="721"/>
      <c r="EQ2003" s="721"/>
      <c r="ER2003" s="721"/>
      <c r="ES2003" s="721"/>
      <c r="ET2003" s="721"/>
      <c r="EU2003" s="721"/>
      <c r="EV2003" s="721"/>
      <c r="EW2003" s="721"/>
      <c r="EX2003" s="721"/>
      <c r="EY2003" s="721"/>
      <c r="EZ2003" s="721"/>
      <c r="FA2003" s="721"/>
      <c r="FB2003" s="721"/>
      <c r="FC2003" s="721"/>
      <c r="FD2003" s="721"/>
      <c r="FE2003" s="721"/>
      <c r="FF2003" s="721"/>
    </row>
    <row r="2004" spans="1:162" s="721" customFormat="1" ht="24" hidden="1" customHeight="1" thickTop="1">
      <c r="A2004" s="722"/>
      <c r="B2004" s="722" t="s">
        <v>592</v>
      </c>
      <c r="C2004" s="723"/>
      <c r="D2004" s="400" t="s">
        <v>2081</v>
      </c>
      <c r="E2004" s="392">
        <v>100000000</v>
      </c>
      <c r="F2004" s="392">
        <v>0</v>
      </c>
      <c r="G2004" s="392">
        <v>100000000</v>
      </c>
      <c r="H2004" s="667"/>
      <c r="I2004" s="834"/>
      <c r="J2004" s="838" t="s">
        <v>592</v>
      </c>
      <c r="K2004" s="835"/>
      <c r="L2004" s="969" t="s">
        <v>4642</v>
      </c>
      <c r="M2004" s="986">
        <f t="shared" si="93"/>
        <v>100000000</v>
      </c>
      <c r="N2004" s="986">
        <f t="shared" si="94"/>
        <v>0</v>
      </c>
      <c r="O2004" s="986">
        <f t="shared" si="95"/>
        <v>100000000</v>
      </c>
      <c r="P2004" s="667"/>
      <c r="Q2004" s="667"/>
      <c r="R2004" s="667"/>
      <c r="S2004" s="667"/>
      <c r="T2004" s="667"/>
      <c r="U2004" s="667"/>
      <c r="V2004" s="667"/>
      <c r="W2004" s="667"/>
      <c r="X2004" s="667"/>
      <c r="Y2004" s="667"/>
      <c r="Z2004" s="667"/>
      <c r="AA2004" s="667"/>
      <c r="AB2004" s="667"/>
      <c r="AC2004" s="667"/>
      <c r="AD2004" s="667"/>
      <c r="AE2004" s="667"/>
      <c r="AF2004" s="667"/>
      <c r="AG2004" s="667"/>
      <c r="AH2004" s="667"/>
      <c r="AI2004" s="667"/>
      <c r="AJ2004" s="667"/>
    </row>
    <row r="2005" spans="1:162" s="721" customFormat="1" ht="24" customHeight="1" thickTop="1">
      <c r="A2005" s="630"/>
      <c r="B2005" s="630"/>
      <c r="C2005" s="631" t="s">
        <v>592</v>
      </c>
      <c r="D2005" s="398" t="s">
        <v>2081</v>
      </c>
      <c r="E2005" s="381">
        <v>100000000</v>
      </c>
      <c r="F2005" s="381">
        <v>0</v>
      </c>
      <c r="G2005" s="381">
        <v>100000000</v>
      </c>
      <c r="H2005" s="667"/>
      <c r="I2005" s="738"/>
      <c r="J2005" s="836"/>
      <c r="K2005" s="739" t="s">
        <v>592</v>
      </c>
      <c r="L2005" s="651" t="s">
        <v>4642</v>
      </c>
      <c r="M2005" s="986">
        <f t="shared" si="93"/>
        <v>100000000</v>
      </c>
      <c r="N2005" s="986">
        <f t="shared" si="94"/>
        <v>0</v>
      </c>
      <c r="O2005" s="986">
        <f t="shared" si="95"/>
        <v>100000000</v>
      </c>
      <c r="P2005" s="667"/>
      <c r="Q2005" s="667"/>
      <c r="R2005" s="667"/>
      <c r="S2005" s="667"/>
      <c r="T2005" s="667"/>
      <c r="U2005" s="667"/>
      <c r="V2005" s="667"/>
      <c r="W2005" s="667"/>
      <c r="X2005" s="667"/>
      <c r="Y2005" s="667"/>
      <c r="Z2005" s="667"/>
      <c r="AA2005" s="667"/>
      <c r="AB2005" s="667"/>
      <c r="AC2005" s="667"/>
      <c r="AD2005" s="667"/>
      <c r="AE2005" s="667"/>
      <c r="AF2005" s="667"/>
      <c r="AG2005" s="667"/>
      <c r="AH2005" s="667"/>
      <c r="AI2005" s="667"/>
      <c r="AJ2005" s="667"/>
    </row>
    <row r="2006" spans="1:162" s="726" customFormat="1" ht="24" customHeight="1" thickBot="1">
      <c r="A2006" s="724" t="s">
        <v>2082</v>
      </c>
      <c r="B2006" s="724"/>
      <c r="C2006" s="725"/>
      <c r="D2006" s="399" t="s">
        <v>2083</v>
      </c>
      <c r="E2006" s="393">
        <v>50000000</v>
      </c>
      <c r="F2006" s="393">
        <v>0</v>
      </c>
      <c r="G2006" s="393">
        <v>50000000</v>
      </c>
      <c r="H2006" s="667"/>
      <c r="I2006" s="716" t="s">
        <v>2082</v>
      </c>
      <c r="J2006" s="719"/>
      <c r="K2006" s="717"/>
      <c r="L2006" s="614" t="s">
        <v>4643</v>
      </c>
      <c r="M2006" s="981">
        <f t="shared" si="93"/>
        <v>50000000</v>
      </c>
      <c r="N2006" s="981">
        <f t="shared" si="94"/>
        <v>0</v>
      </c>
      <c r="O2006" s="981">
        <f t="shared" si="95"/>
        <v>50000000</v>
      </c>
      <c r="P2006" s="667"/>
      <c r="Q2006" s="667"/>
      <c r="R2006" s="667"/>
      <c r="S2006" s="667"/>
      <c r="T2006" s="667"/>
      <c r="U2006" s="667"/>
      <c r="V2006" s="667"/>
      <c r="W2006" s="667"/>
      <c r="X2006" s="667"/>
      <c r="Y2006" s="667"/>
      <c r="Z2006" s="667"/>
      <c r="AA2006" s="667"/>
      <c r="AB2006" s="667"/>
      <c r="AC2006" s="667"/>
      <c r="AD2006" s="667"/>
      <c r="AE2006" s="667"/>
      <c r="AF2006" s="667"/>
      <c r="AG2006" s="667"/>
      <c r="AH2006" s="667"/>
      <c r="AI2006" s="667"/>
      <c r="AJ2006" s="667"/>
      <c r="AK2006" s="721"/>
      <c r="AL2006" s="721"/>
      <c r="AM2006" s="721"/>
      <c r="AN2006" s="721"/>
      <c r="AO2006" s="721"/>
      <c r="AP2006" s="721"/>
      <c r="AQ2006" s="721"/>
      <c r="AR2006" s="721"/>
      <c r="AS2006" s="721"/>
      <c r="AT2006" s="721"/>
      <c r="AU2006" s="721"/>
      <c r="AV2006" s="721"/>
      <c r="AW2006" s="721"/>
      <c r="AX2006" s="721"/>
      <c r="AY2006" s="721"/>
      <c r="AZ2006" s="721"/>
      <c r="BA2006" s="721"/>
      <c r="BB2006" s="721"/>
      <c r="BC2006" s="721"/>
      <c r="BD2006" s="721"/>
      <c r="BE2006" s="721"/>
      <c r="BF2006" s="721"/>
      <c r="BG2006" s="721"/>
      <c r="BH2006" s="721"/>
      <c r="BI2006" s="721"/>
      <c r="BJ2006" s="721"/>
      <c r="BK2006" s="721"/>
      <c r="BL2006" s="721"/>
      <c r="BM2006" s="721"/>
      <c r="BN2006" s="721"/>
      <c r="BO2006" s="721"/>
      <c r="BP2006" s="721"/>
      <c r="BQ2006" s="721"/>
      <c r="BR2006" s="721"/>
      <c r="BS2006" s="721"/>
      <c r="BT2006" s="721"/>
      <c r="BU2006" s="721"/>
      <c r="BV2006" s="721"/>
      <c r="BW2006" s="721"/>
      <c r="BX2006" s="721"/>
      <c r="BY2006" s="721"/>
      <c r="BZ2006" s="721"/>
      <c r="CA2006" s="721"/>
      <c r="CB2006" s="721"/>
      <c r="CC2006" s="721"/>
      <c r="CD2006" s="721"/>
      <c r="CE2006" s="721"/>
      <c r="CF2006" s="721"/>
      <c r="CG2006" s="721"/>
      <c r="CH2006" s="721"/>
      <c r="CI2006" s="721"/>
      <c r="CJ2006" s="721"/>
      <c r="CK2006" s="721"/>
      <c r="CL2006" s="721"/>
      <c r="CM2006" s="721"/>
      <c r="CN2006" s="721"/>
      <c r="CO2006" s="721"/>
      <c r="CP2006" s="721"/>
      <c r="CQ2006" s="721"/>
      <c r="CR2006" s="721"/>
      <c r="CS2006" s="721"/>
      <c r="CT2006" s="721"/>
      <c r="CU2006" s="721"/>
      <c r="CV2006" s="721"/>
      <c r="CW2006" s="721"/>
      <c r="CX2006" s="721"/>
      <c r="CY2006" s="721"/>
      <c r="CZ2006" s="721"/>
      <c r="DA2006" s="721"/>
      <c r="DB2006" s="721"/>
      <c r="DC2006" s="721"/>
      <c r="DD2006" s="721"/>
      <c r="DE2006" s="721"/>
      <c r="DF2006" s="721"/>
      <c r="DG2006" s="721"/>
      <c r="DH2006" s="721"/>
      <c r="DI2006" s="721"/>
      <c r="DJ2006" s="721"/>
      <c r="DK2006" s="721"/>
      <c r="DL2006" s="721"/>
      <c r="DM2006" s="721"/>
      <c r="DN2006" s="721"/>
      <c r="DO2006" s="721"/>
      <c r="DP2006" s="721"/>
      <c r="DQ2006" s="721"/>
      <c r="DR2006" s="721"/>
      <c r="DS2006" s="721"/>
      <c r="DT2006" s="721"/>
      <c r="DU2006" s="721"/>
      <c r="DV2006" s="721"/>
      <c r="DW2006" s="721"/>
      <c r="DX2006" s="721"/>
      <c r="DY2006" s="721"/>
      <c r="DZ2006" s="721"/>
      <c r="EA2006" s="721"/>
      <c r="EB2006" s="721"/>
      <c r="EC2006" s="721"/>
      <c r="ED2006" s="721"/>
      <c r="EE2006" s="721"/>
      <c r="EF2006" s="721"/>
      <c r="EG2006" s="721"/>
      <c r="EH2006" s="721"/>
      <c r="EI2006" s="721"/>
      <c r="EJ2006" s="721"/>
      <c r="EK2006" s="721"/>
      <c r="EL2006" s="721"/>
      <c r="EM2006" s="721"/>
      <c r="EN2006" s="721"/>
      <c r="EO2006" s="721"/>
      <c r="EP2006" s="721"/>
      <c r="EQ2006" s="721"/>
      <c r="ER2006" s="721"/>
      <c r="ES2006" s="721"/>
      <c r="ET2006" s="721"/>
      <c r="EU2006" s="721"/>
      <c r="EV2006" s="721"/>
      <c r="EW2006" s="721"/>
      <c r="EX2006" s="721"/>
      <c r="EY2006" s="721"/>
      <c r="EZ2006" s="721"/>
      <c r="FA2006" s="721"/>
      <c r="FB2006" s="721"/>
      <c r="FC2006" s="721"/>
      <c r="FD2006" s="721"/>
      <c r="FE2006" s="721"/>
      <c r="FF2006" s="721"/>
    </row>
    <row r="2007" spans="1:162" s="721" customFormat="1" ht="24" hidden="1" customHeight="1">
      <c r="A2007" s="722"/>
      <c r="B2007" s="722" t="s">
        <v>592</v>
      </c>
      <c r="C2007" s="723"/>
      <c r="D2007" s="400" t="s">
        <v>2075</v>
      </c>
      <c r="E2007" s="392">
        <v>50000000</v>
      </c>
      <c r="F2007" s="392">
        <v>0</v>
      </c>
      <c r="G2007" s="392">
        <v>50000000</v>
      </c>
      <c r="H2007" s="667"/>
      <c r="I2007" s="834"/>
      <c r="J2007" s="838" t="s">
        <v>592</v>
      </c>
      <c r="K2007" s="835"/>
      <c r="L2007" s="969" t="s">
        <v>4639</v>
      </c>
      <c r="M2007" s="986">
        <f t="shared" si="93"/>
        <v>50000000</v>
      </c>
      <c r="N2007" s="986">
        <f t="shared" si="94"/>
        <v>0</v>
      </c>
      <c r="O2007" s="986">
        <f t="shared" si="95"/>
        <v>50000000</v>
      </c>
      <c r="P2007" s="667"/>
      <c r="Q2007" s="667"/>
      <c r="R2007" s="667"/>
      <c r="S2007" s="667"/>
      <c r="T2007" s="667"/>
      <c r="U2007" s="667"/>
      <c r="V2007" s="667"/>
      <c r="W2007" s="667"/>
      <c r="X2007" s="667"/>
      <c r="Y2007" s="667"/>
      <c r="Z2007" s="667"/>
      <c r="AA2007" s="667"/>
      <c r="AB2007" s="667"/>
      <c r="AC2007" s="667"/>
      <c r="AD2007" s="667"/>
      <c r="AE2007" s="667"/>
      <c r="AF2007" s="667"/>
      <c r="AG2007" s="667"/>
      <c r="AH2007" s="667"/>
      <c r="AI2007" s="667"/>
      <c r="AJ2007" s="667"/>
    </row>
    <row r="2008" spans="1:162" s="721" customFormat="1" ht="24" customHeight="1" thickTop="1">
      <c r="A2008" s="630"/>
      <c r="B2008" s="630"/>
      <c r="C2008" s="631" t="s">
        <v>592</v>
      </c>
      <c r="D2008" s="398" t="s">
        <v>2083</v>
      </c>
      <c r="E2008" s="381">
        <v>50000000</v>
      </c>
      <c r="F2008" s="381">
        <v>0</v>
      </c>
      <c r="G2008" s="381">
        <v>50000000</v>
      </c>
      <c r="H2008" s="667"/>
      <c r="I2008" s="738"/>
      <c r="J2008" s="836"/>
      <c r="K2008" s="739" t="s">
        <v>592</v>
      </c>
      <c r="L2008" s="651" t="s">
        <v>4644</v>
      </c>
      <c r="M2008" s="986">
        <f t="shared" si="93"/>
        <v>50000000</v>
      </c>
      <c r="N2008" s="986">
        <f t="shared" si="94"/>
        <v>0</v>
      </c>
      <c r="O2008" s="986">
        <f t="shared" si="95"/>
        <v>50000000</v>
      </c>
      <c r="P2008" s="667"/>
      <c r="Q2008" s="667"/>
      <c r="R2008" s="667"/>
      <c r="S2008" s="667"/>
      <c r="T2008" s="667"/>
      <c r="U2008" s="667"/>
      <c r="V2008" s="667"/>
      <c r="W2008" s="667"/>
      <c r="X2008" s="667"/>
      <c r="Y2008" s="667"/>
      <c r="Z2008" s="667"/>
      <c r="AA2008" s="667"/>
      <c r="AB2008" s="667"/>
      <c r="AC2008" s="667"/>
      <c r="AD2008" s="667"/>
      <c r="AE2008" s="667"/>
      <c r="AF2008" s="667"/>
      <c r="AG2008" s="667"/>
      <c r="AH2008" s="667"/>
      <c r="AI2008" s="667"/>
      <c r="AJ2008" s="667"/>
    </row>
    <row r="2009" spans="1:162" s="731" customFormat="1" ht="24" customHeight="1" thickBot="1">
      <c r="A2009" s="729" t="s">
        <v>2084</v>
      </c>
      <c r="B2009" s="729"/>
      <c r="C2009" s="730"/>
      <c r="D2009" s="403" t="s">
        <v>2085</v>
      </c>
      <c r="E2009" s="404">
        <v>22512300000</v>
      </c>
      <c r="F2009" s="404">
        <v>0</v>
      </c>
      <c r="G2009" s="404">
        <v>22512300000</v>
      </c>
      <c r="H2009" s="698"/>
      <c r="I2009" s="719" t="s">
        <v>2084</v>
      </c>
      <c r="J2009" s="719"/>
      <c r="K2009" s="720"/>
      <c r="L2009" s="599" t="s">
        <v>4645</v>
      </c>
      <c r="M2009" s="1030">
        <f t="shared" si="93"/>
        <v>22512300000</v>
      </c>
      <c r="N2009" s="1030">
        <f t="shared" si="94"/>
        <v>0</v>
      </c>
      <c r="O2009" s="1030">
        <f t="shared" si="95"/>
        <v>22512300000</v>
      </c>
      <c r="P2009" s="698"/>
      <c r="Q2009" s="698"/>
      <c r="R2009" s="698"/>
      <c r="S2009" s="698"/>
      <c r="T2009" s="698"/>
      <c r="U2009" s="698"/>
      <c r="V2009" s="698"/>
      <c r="W2009" s="698"/>
      <c r="X2009" s="698"/>
      <c r="Y2009" s="698"/>
      <c r="Z2009" s="698"/>
      <c r="AA2009" s="698"/>
      <c r="AB2009" s="698"/>
      <c r="AC2009" s="698"/>
      <c r="AD2009" s="698"/>
      <c r="AE2009" s="698"/>
      <c r="AF2009" s="698"/>
      <c r="AG2009" s="698"/>
      <c r="AH2009" s="698"/>
      <c r="AI2009" s="698"/>
      <c r="AJ2009" s="698"/>
      <c r="AK2009" s="1027"/>
      <c r="AL2009" s="1027"/>
      <c r="AM2009" s="1027"/>
      <c r="AN2009" s="1027"/>
      <c r="AO2009" s="1027"/>
      <c r="AP2009" s="1027"/>
      <c r="AQ2009" s="1027"/>
      <c r="AR2009" s="1027"/>
      <c r="AS2009" s="1027"/>
      <c r="AT2009" s="1027"/>
      <c r="AU2009" s="1027"/>
      <c r="AV2009" s="1027"/>
      <c r="AW2009" s="1027"/>
      <c r="AX2009" s="1027"/>
      <c r="AY2009" s="1027"/>
      <c r="AZ2009" s="1027"/>
      <c r="BA2009" s="1027"/>
      <c r="BB2009" s="1027"/>
      <c r="BC2009" s="1027"/>
      <c r="BD2009" s="1027"/>
      <c r="BE2009" s="1027"/>
      <c r="BF2009" s="1027"/>
      <c r="BG2009" s="1027"/>
      <c r="BH2009" s="1027"/>
      <c r="BI2009" s="1027"/>
      <c r="BJ2009" s="1027"/>
      <c r="BK2009" s="1027"/>
      <c r="BL2009" s="1027"/>
      <c r="BM2009" s="1027"/>
      <c r="BN2009" s="1027"/>
      <c r="BO2009" s="1027"/>
      <c r="BP2009" s="1027"/>
      <c r="BQ2009" s="1027"/>
      <c r="BR2009" s="1027"/>
      <c r="BS2009" s="1027"/>
      <c r="BT2009" s="1027"/>
      <c r="BU2009" s="1027"/>
      <c r="BV2009" s="1027"/>
      <c r="BW2009" s="1027"/>
      <c r="BX2009" s="1027"/>
      <c r="BY2009" s="1027"/>
      <c r="BZ2009" s="1027"/>
      <c r="CA2009" s="1027"/>
      <c r="CB2009" s="1027"/>
      <c r="CC2009" s="1027"/>
      <c r="CD2009" s="1027"/>
      <c r="CE2009" s="1027"/>
      <c r="CF2009" s="1027"/>
      <c r="CG2009" s="1027"/>
      <c r="CH2009" s="1027"/>
      <c r="CI2009" s="1027"/>
      <c r="CJ2009" s="1027"/>
      <c r="CK2009" s="1027"/>
      <c r="CL2009" s="1027"/>
      <c r="CM2009" s="1027"/>
      <c r="CN2009" s="1027"/>
      <c r="CO2009" s="1027"/>
      <c r="CP2009" s="1027"/>
      <c r="CQ2009" s="1027"/>
      <c r="CR2009" s="1027"/>
      <c r="CS2009" s="1027"/>
      <c r="CT2009" s="1027"/>
      <c r="CU2009" s="1027"/>
      <c r="CV2009" s="1027"/>
      <c r="CW2009" s="1027"/>
      <c r="CX2009" s="1027"/>
      <c r="CY2009" s="1027"/>
      <c r="CZ2009" s="1027"/>
      <c r="DA2009" s="1027"/>
      <c r="DB2009" s="1027"/>
      <c r="DC2009" s="1027"/>
      <c r="DD2009" s="1027"/>
      <c r="DE2009" s="1027"/>
      <c r="DF2009" s="1027"/>
      <c r="DG2009" s="1027"/>
      <c r="DH2009" s="1027"/>
      <c r="DI2009" s="1027"/>
      <c r="DJ2009" s="1027"/>
      <c r="DK2009" s="1027"/>
      <c r="DL2009" s="1027"/>
      <c r="DM2009" s="1027"/>
      <c r="DN2009" s="1027"/>
      <c r="DO2009" s="1027"/>
      <c r="DP2009" s="1027"/>
      <c r="DQ2009" s="1027"/>
      <c r="DR2009" s="1027"/>
      <c r="DS2009" s="1027"/>
      <c r="DT2009" s="1027"/>
      <c r="DU2009" s="1027"/>
      <c r="DV2009" s="1027"/>
      <c r="DW2009" s="1027"/>
      <c r="DX2009" s="1027"/>
      <c r="DY2009" s="1027"/>
      <c r="DZ2009" s="1027"/>
      <c r="EA2009" s="1027"/>
      <c r="EB2009" s="1027"/>
      <c r="EC2009" s="1027"/>
      <c r="ED2009" s="1027"/>
      <c r="EE2009" s="1027"/>
      <c r="EF2009" s="1027"/>
      <c r="EG2009" s="1027"/>
      <c r="EH2009" s="1027"/>
      <c r="EI2009" s="1027"/>
      <c r="EJ2009" s="1027"/>
      <c r="EK2009" s="1027"/>
      <c r="EL2009" s="1027"/>
      <c r="EM2009" s="1027"/>
      <c r="EN2009" s="1027"/>
      <c r="EO2009" s="1027"/>
      <c r="EP2009" s="1027"/>
      <c r="EQ2009" s="1027"/>
      <c r="ER2009" s="1027"/>
      <c r="ES2009" s="1027"/>
      <c r="ET2009" s="1027"/>
      <c r="EU2009" s="1027"/>
      <c r="EV2009" s="1027"/>
      <c r="EW2009" s="1027"/>
      <c r="EX2009" s="1027"/>
      <c r="EY2009" s="1027"/>
      <c r="EZ2009" s="1027"/>
      <c r="FA2009" s="1027"/>
      <c r="FB2009" s="1027"/>
      <c r="FC2009" s="1027"/>
      <c r="FD2009" s="1027"/>
      <c r="FE2009" s="1027"/>
      <c r="FF2009" s="1027"/>
    </row>
    <row r="2010" spans="1:162" s="726" customFormat="1" ht="24" customHeight="1" thickTop="1" thickBot="1">
      <c r="A2010" s="727" t="s">
        <v>2086</v>
      </c>
      <c r="B2010" s="727"/>
      <c r="C2010" s="728"/>
      <c r="D2010" s="612" t="s">
        <v>2087</v>
      </c>
      <c r="E2010" s="613">
        <v>8257820000</v>
      </c>
      <c r="F2010" s="613">
        <v>0</v>
      </c>
      <c r="G2010" s="613">
        <v>8257820000</v>
      </c>
      <c r="H2010" s="667"/>
      <c r="I2010" s="716" t="s">
        <v>2086</v>
      </c>
      <c r="J2010" s="719"/>
      <c r="K2010" s="720"/>
      <c r="L2010" s="614" t="s">
        <v>4646</v>
      </c>
      <c r="M2010" s="986">
        <f t="shared" si="93"/>
        <v>8257820000</v>
      </c>
      <c r="N2010" s="986">
        <f t="shared" si="94"/>
        <v>0</v>
      </c>
      <c r="O2010" s="986">
        <f t="shared" si="95"/>
        <v>8257820000</v>
      </c>
      <c r="P2010" s="667"/>
      <c r="Q2010" s="667"/>
      <c r="R2010" s="667"/>
      <c r="S2010" s="667"/>
      <c r="T2010" s="667"/>
      <c r="U2010" s="667"/>
      <c r="V2010" s="667"/>
      <c r="W2010" s="667"/>
      <c r="X2010" s="667"/>
      <c r="Y2010" s="667"/>
      <c r="Z2010" s="667"/>
      <c r="AA2010" s="667"/>
      <c r="AB2010" s="667"/>
      <c r="AC2010" s="667"/>
      <c r="AD2010" s="667"/>
      <c r="AE2010" s="667"/>
      <c r="AF2010" s="667"/>
      <c r="AG2010" s="667"/>
      <c r="AH2010" s="667"/>
      <c r="AI2010" s="667"/>
      <c r="AJ2010" s="667"/>
      <c r="AK2010" s="721"/>
      <c r="AL2010" s="721"/>
      <c r="AM2010" s="721"/>
      <c r="AN2010" s="721"/>
      <c r="AO2010" s="721"/>
      <c r="AP2010" s="721"/>
      <c r="AQ2010" s="721"/>
      <c r="AR2010" s="721"/>
      <c r="AS2010" s="721"/>
      <c r="AT2010" s="721"/>
      <c r="AU2010" s="721"/>
      <c r="AV2010" s="721"/>
      <c r="AW2010" s="721"/>
      <c r="AX2010" s="721"/>
      <c r="AY2010" s="721"/>
      <c r="AZ2010" s="721"/>
      <c r="BA2010" s="721"/>
      <c r="BB2010" s="721"/>
      <c r="BC2010" s="721"/>
      <c r="BD2010" s="721"/>
      <c r="BE2010" s="721"/>
      <c r="BF2010" s="721"/>
      <c r="BG2010" s="721"/>
      <c r="BH2010" s="721"/>
      <c r="BI2010" s="721"/>
      <c r="BJ2010" s="721"/>
      <c r="BK2010" s="721"/>
      <c r="BL2010" s="721"/>
      <c r="BM2010" s="721"/>
      <c r="BN2010" s="721"/>
      <c r="BO2010" s="721"/>
      <c r="BP2010" s="721"/>
      <c r="BQ2010" s="721"/>
      <c r="BR2010" s="721"/>
      <c r="BS2010" s="721"/>
      <c r="BT2010" s="721"/>
      <c r="BU2010" s="721"/>
      <c r="BV2010" s="721"/>
      <c r="BW2010" s="721"/>
      <c r="BX2010" s="721"/>
      <c r="BY2010" s="721"/>
      <c r="BZ2010" s="721"/>
      <c r="CA2010" s="721"/>
      <c r="CB2010" s="721"/>
      <c r="CC2010" s="721"/>
      <c r="CD2010" s="721"/>
      <c r="CE2010" s="721"/>
      <c r="CF2010" s="721"/>
      <c r="CG2010" s="721"/>
      <c r="CH2010" s="721"/>
      <c r="CI2010" s="721"/>
      <c r="CJ2010" s="721"/>
      <c r="CK2010" s="721"/>
      <c r="CL2010" s="721"/>
      <c r="CM2010" s="721"/>
      <c r="CN2010" s="721"/>
      <c r="CO2010" s="721"/>
      <c r="CP2010" s="721"/>
      <c r="CQ2010" s="721"/>
      <c r="CR2010" s="721"/>
      <c r="CS2010" s="721"/>
      <c r="CT2010" s="721"/>
      <c r="CU2010" s="721"/>
      <c r="CV2010" s="721"/>
      <c r="CW2010" s="721"/>
      <c r="CX2010" s="721"/>
      <c r="CY2010" s="721"/>
      <c r="CZ2010" s="721"/>
      <c r="DA2010" s="721"/>
      <c r="DB2010" s="721"/>
      <c r="DC2010" s="721"/>
      <c r="DD2010" s="721"/>
      <c r="DE2010" s="721"/>
      <c r="DF2010" s="721"/>
      <c r="DG2010" s="721"/>
      <c r="DH2010" s="721"/>
      <c r="DI2010" s="721"/>
      <c r="DJ2010" s="721"/>
      <c r="DK2010" s="721"/>
      <c r="DL2010" s="721"/>
      <c r="DM2010" s="721"/>
      <c r="DN2010" s="721"/>
      <c r="DO2010" s="721"/>
      <c r="DP2010" s="721"/>
      <c r="DQ2010" s="721"/>
      <c r="DR2010" s="721"/>
      <c r="DS2010" s="721"/>
      <c r="DT2010" s="721"/>
      <c r="DU2010" s="721"/>
      <c r="DV2010" s="721"/>
      <c r="DW2010" s="721"/>
      <c r="DX2010" s="721"/>
      <c r="DY2010" s="721"/>
      <c r="DZ2010" s="721"/>
      <c r="EA2010" s="721"/>
      <c r="EB2010" s="721"/>
      <c r="EC2010" s="721"/>
      <c r="ED2010" s="721"/>
      <c r="EE2010" s="721"/>
      <c r="EF2010" s="721"/>
      <c r="EG2010" s="721"/>
      <c r="EH2010" s="721"/>
      <c r="EI2010" s="721"/>
      <c r="EJ2010" s="721"/>
      <c r="EK2010" s="721"/>
      <c r="EL2010" s="721"/>
      <c r="EM2010" s="721"/>
      <c r="EN2010" s="721"/>
      <c r="EO2010" s="721"/>
      <c r="EP2010" s="721"/>
      <c r="EQ2010" s="721"/>
      <c r="ER2010" s="721"/>
      <c r="ES2010" s="721"/>
      <c r="ET2010" s="721"/>
      <c r="EU2010" s="721"/>
      <c r="EV2010" s="721"/>
      <c r="EW2010" s="721"/>
      <c r="EX2010" s="721"/>
      <c r="EY2010" s="721"/>
      <c r="EZ2010" s="721"/>
      <c r="FA2010" s="721"/>
      <c r="FB2010" s="721"/>
      <c r="FC2010" s="721"/>
      <c r="FD2010" s="721"/>
      <c r="FE2010" s="721"/>
      <c r="FF2010" s="721"/>
    </row>
    <row r="2011" spans="1:162" s="721" customFormat="1" ht="24" hidden="1" customHeight="1">
      <c r="A2011" s="722"/>
      <c r="B2011" s="722" t="s">
        <v>1969</v>
      </c>
      <c r="C2011" s="723"/>
      <c r="D2011" s="400" t="s">
        <v>2075</v>
      </c>
      <c r="E2011" s="392">
        <v>8257820000</v>
      </c>
      <c r="F2011" s="392">
        <v>0</v>
      </c>
      <c r="G2011" s="392">
        <v>8257820000</v>
      </c>
      <c r="H2011" s="667"/>
      <c r="I2011" s="834"/>
      <c r="J2011" s="838" t="s">
        <v>1969</v>
      </c>
      <c r="K2011" s="839"/>
      <c r="L2011" s="969" t="s">
        <v>4639</v>
      </c>
      <c r="M2011" s="986">
        <f t="shared" si="93"/>
        <v>8257820000</v>
      </c>
      <c r="N2011" s="986">
        <f t="shared" si="94"/>
        <v>0</v>
      </c>
      <c r="O2011" s="986">
        <f t="shared" si="95"/>
        <v>8257820000</v>
      </c>
      <c r="P2011" s="667"/>
      <c r="Q2011" s="667"/>
      <c r="R2011" s="667"/>
      <c r="S2011" s="667"/>
      <c r="T2011" s="667"/>
      <c r="U2011" s="667"/>
      <c r="V2011" s="667"/>
      <c r="W2011" s="667"/>
      <c r="X2011" s="667"/>
      <c r="Y2011" s="667"/>
      <c r="Z2011" s="667"/>
      <c r="AA2011" s="667"/>
      <c r="AB2011" s="667"/>
      <c r="AC2011" s="667"/>
      <c r="AD2011" s="667"/>
      <c r="AE2011" s="667"/>
      <c r="AF2011" s="667"/>
      <c r="AG2011" s="667"/>
      <c r="AH2011" s="667"/>
      <c r="AI2011" s="667"/>
      <c r="AJ2011" s="667"/>
    </row>
    <row r="2012" spans="1:162" s="721" customFormat="1" ht="24" customHeight="1" thickTop="1" thickBot="1">
      <c r="A2012" s="630"/>
      <c r="B2012" s="630"/>
      <c r="C2012" s="631" t="s">
        <v>592</v>
      </c>
      <c r="D2012" s="398" t="s">
        <v>2088</v>
      </c>
      <c r="E2012" s="381">
        <v>492520000</v>
      </c>
      <c r="F2012" s="381">
        <v>0</v>
      </c>
      <c r="G2012" s="381">
        <v>492520000</v>
      </c>
      <c r="H2012" s="667"/>
      <c r="I2012" s="738"/>
      <c r="J2012" s="836"/>
      <c r="K2012" s="739" t="s">
        <v>592</v>
      </c>
      <c r="L2012" s="651" t="s">
        <v>4647</v>
      </c>
      <c r="M2012" s="991">
        <f t="shared" si="93"/>
        <v>492520000</v>
      </c>
      <c r="N2012" s="991">
        <f t="shared" si="94"/>
        <v>0</v>
      </c>
      <c r="O2012" s="991">
        <f t="shared" si="95"/>
        <v>492520000</v>
      </c>
      <c r="P2012" s="667"/>
      <c r="Q2012" s="667"/>
      <c r="R2012" s="667"/>
      <c r="S2012" s="667"/>
      <c r="T2012" s="667"/>
      <c r="U2012" s="667"/>
      <c r="V2012" s="667"/>
      <c r="W2012" s="667"/>
      <c r="X2012" s="667"/>
      <c r="Y2012" s="667"/>
      <c r="Z2012" s="667"/>
      <c r="AA2012" s="667"/>
      <c r="AB2012" s="667"/>
      <c r="AC2012" s="667"/>
      <c r="AD2012" s="667"/>
      <c r="AE2012" s="667"/>
      <c r="AF2012" s="667"/>
      <c r="AG2012" s="667"/>
      <c r="AH2012" s="667"/>
      <c r="AI2012" s="667"/>
      <c r="AJ2012" s="667"/>
    </row>
    <row r="2013" spans="1:162" s="721" customFormat="1" ht="24" customHeight="1" thickTop="1">
      <c r="A2013" s="630"/>
      <c r="B2013" s="630"/>
      <c r="C2013" s="631" t="s">
        <v>595</v>
      </c>
      <c r="D2013" s="398" t="s">
        <v>2089</v>
      </c>
      <c r="E2013" s="381">
        <v>7765300000</v>
      </c>
      <c r="F2013" s="381">
        <v>0</v>
      </c>
      <c r="G2013" s="381">
        <v>7765300000</v>
      </c>
      <c r="H2013" s="667"/>
      <c r="I2013" s="712"/>
      <c r="J2013" s="837"/>
      <c r="K2013" s="713" t="s">
        <v>595</v>
      </c>
      <c r="L2013" s="597" t="s">
        <v>4648</v>
      </c>
      <c r="M2013" s="986">
        <f t="shared" si="93"/>
        <v>7765300000</v>
      </c>
      <c r="N2013" s="986">
        <f t="shared" si="94"/>
        <v>0</v>
      </c>
      <c r="O2013" s="986">
        <f t="shared" si="95"/>
        <v>7765300000</v>
      </c>
      <c r="P2013" s="667"/>
      <c r="Q2013" s="667"/>
      <c r="R2013" s="667"/>
      <c r="S2013" s="667"/>
      <c r="T2013" s="667"/>
      <c r="U2013" s="667"/>
      <c r="V2013" s="667"/>
      <c r="W2013" s="667"/>
      <c r="X2013" s="667"/>
      <c r="Y2013" s="667"/>
      <c r="Z2013" s="667"/>
      <c r="AA2013" s="667"/>
      <c r="AB2013" s="667"/>
      <c r="AC2013" s="667"/>
      <c r="AD2013" s="667"/>
      <c r="AE2013" s="667"/>
      <c r="AF2013" s="667"/>
      <c r="AG2013" s="667"/>
      <c r="AH2013" s="667"/>
      <c r="AI2013" s="667"/>
      <c r="AJ2013" s="667"/>
    </row>
    <row r="2014" spans="1:162" s="726" customFormat="1" ht="24" customHeight="1" thickBot="1">
      <c r="A2014" s="724" t="s">
        <v>2090</v>
      </c>
      <c r="B2014" s="724"/>
      <c r="C2014" s="725"/>
      <c r="D2014" s="399" t="s">
        <v>2091</v>
      </c>
      <c r="E2014" s="393">
        <v>14254480000</v>
      </c>
      <c r="F2014" s="393">
        <v>0</v>
      </c>
      <c r="G2014" s="393">
        <v>14254480000</v>
      </c>
      <c r="H2014" s="667"/>
      <c r="I2014" s="716" t="s">
        <v>2090</v>
      </c>
      <c r="J2014" s="719"/>
      <c r="K2014" s="717"/>
      <c r="L2014" s="614" t="s">
        <v>4649</v>
      </c>
      <c r="M2014" s="981">
        <f t="shared" si="93"/>
        <v>14254480000</v>
      </c>
      <c r="N2014" s="981">
        <f t="shared" si="94"/>
        <v>0</v>
      </c>
      <c r="O2014" s="981">
        <f t="shared" si="95"/>
        <v>14254480000</v>
      </c>
      <c r="P2014" s="667"/>
      <c r="Q2014" s="667"/>
      <c r="R2014" s="667"/>
      <c r="S2014" s="667"/>
      <c r="T2014" s="667"/>
      <c r="U2014" s="667"/>
      <c r="V2014" s="667"/>
      <c r="W2014" s="667"/>
      <c r="X2014" s="667"/>
      <c r="Y2014" s="667"/>
      <c r="Z2014" s="667"/>
      <c r="AA2014" s="667"/>
      <c r="AB2014" s="667"/>
      <c r="AC2014" s="667"/>
      <c r="AD2014" s="667"/>
      <c r="AE2014" s="667"/>
      <c r="AF2014" s="667"/>
      <c r="AG2014" s="667"/>
      <c r="AH2014" s="667"/>
      <c r="AI2014" s="667"/>
      <c r="AJ2014" s="667"/>
      <c r="AK2014" s="721"/>
      <c r="AL2014" s="721"/>
      <c r="AM2014" s="721"/>
      <c r="AN2014" s="721"/>
      <c r="AO2014" s="721"/>
      <c r="AP2014" s="721"/>
      <c r="AQ2014" s="721"/>
      <c r="AR2014" s="721"/>
      <c r="AS2014" s="721"/>
      <c r="AT2014" s="721"/>
      <c r="AU2014" s="721"/>
      <c r="AV2014" s="721"/>
      <c r="AW2014" s="721"/>
      <c r="AX2014" s="721"/>
      <c r="AY2014" s="721"/>
      <c r="AZ2014" s="721"/>
      <c r="BA2014" s="721"/>
      <c r="BB2014" s="721"/>
      <c r="BC2014" s="721"/>
      <c r="BD2014" s="721"/>
      <c r="BE2014" s="721"/>
      <c r="BF2014" s="721"/>
      <c r="BG2014" s="721"/>
      <c r="BH2014" s="721"/>
      <c r="BI2014" s="721"/>
      <c r="BJ2014" s="721"/>
      <c r="BK2014" s="721"/>
      <c r="BL2014" s="721"/>
      <c r="BM2014" s="721"/>
      <c r="BN2014" s="721"/>
      <c r="BO2014" s="721"/>
      <c r="BP2014" s="721"/>
      <c r="BQ2014" s="721"/>
      <c r="BR2014" s="721"/>
      <c r="BS2014" s="721"/>
      <c r="BT2014" s="721"/>
      <c r="BU2014" s="721"/>
      <c r="BV2014" s="721"/>
      <c r="BW2014" s="721"/>
      <c r="BX2014" s="721"/>
      <c r="BY2014" s="721"/>
      <c r="BZ2014" s="721"/>
      <c r="CA2014" s="721"/>
      <c r="CB2014" s="721"/>
      <c r="CC2014" s="721"/>
      <c r="CD2014" s="721"/>
      <c r="CE2014" s="721"/>
      <c r="CF2014" s="721"/>
      <c r="CG2014" s="721"/>
      <c r="CH2014" s="721"/>
      <c r="CI2014" s="721"/>
      <c r="CJ2014" s="721"/>
      <c r="CK2014" s="721"/>
      <c r="CL2014" s="721"/>
      <c r="CM2014" s="721"/>
      <c r="CN2014" s="721"/>
      <c r="CO2014" s="721"/>
      <c r="CP2014" s="721"/>
      <c r="CQ2014" s="721"/>
      <c r="CR2014" s="721"/>
      <c r="CS2014" s="721"/>
      <c r="CT2014" s="721"/>
      <c r="CU2014" s="721"/>
      <c r="CV2014" s="721"/>
      <c r="CW2014" s="721"/>
      <c r="CX2014" s="721"/>
      <c r="CY2014" s="721"/>
      <c r="CZ2014" s="721"/>
      <c r="DA2014" s="721"/>
      <c r="DB2014" s="721"/>
      <c r="DC2014" s="721"/>
      <c r="DD2014" s="721"/>
      <c r="DE2014" s="721"/>
      <c r="DF2014" s="721"/>
      <c r="DG2014" s="721"/>
      <c r="DH2014" s="721"/>
      <c r="DI2014" s="721"/>
      <c r="DJ2014" s="721"/>
      <c r="DK2014" s="721"/>
      <c r="DL2014" s="721"/>
      <c r="DM2014" s="721"/>
      <c r="DN2014" s="721"/>
      <c r="DO2014" s="721"/>
      <c r="DP2014" s="721"/>
      <c r="DQ2014" s="721"/>
      <c r="DR2014" s="721"/>
      <c r="DS2014" s="721"/>
      <c r="DT2014" s="721"/>
      <c r="DU2014" s="721"/>
      <c r="DV2014" s="721"/>
      <c r="DW2014" s="721"/>
      <c r="DX2014" s="721"/>
      <c r="DY2014" s="721"/>
      <c r="DZ2014" s="721"/>
      <c r="EA2014" s="721"/>
      <c r="EB2014" s="721"/>
      <c r="EC2014" s="721"/>
      <c r="ED2014" s="721"/>
      <c r="EE2014" s="721"/>
      <c r="EF2014" s="721"/>
      <c r="EG2014" s="721"/>
      <c r="EH2014" s="721"/>
      <c r="EI2014" s="721"/>
      <c r="EJ2014" s="721"/>
      <c r="EK2014" s="721"/>
      <c r="EL2014" s="721"/>
      <c r="EM2014" s="721"/>
      <c r="EN2014" s="721"/>
      <c r="EO2014" s="721"/>
      <c r="EP2014" s="721"/>
      <c r="EQ2014" s="721"/>
      <c r="ER2014" s="721"/>
      <c r="ES2014" s="721"/>
      <c r="ET2014" s="721"/>
      <c r="EU2014" s="721"/>
      <c r="EV2014" s="721"/>
      <c r="EW2014" s="721"/>
      <c r="EX2014" s="721"/>
      <c r="EY2014" s="721"/>
      <c r="EZ2014" s="721"/>
      <c r="FA2014" s="721"/>
      <c r="FB2014" s="721"/>
      <c r="FC2014" s="721"/>
      <c r="FD2014" s="721"/>
      <c r="FE2014" s="721"/>
      <c r="FF2014" s="721"/>
    </row>
    <row r="2015" spans="1:162" s="721" customFormat="1" ht="24" hidden="1" customHeight="1">
      <c r="A2015" s="722"/>
      <c r="B2015" s="722" t="s">
        <v>1969</v>
      </c>
      <c r="C2015" s="723"/>
      <c r="D2015" s="400" t="s">
        <v>2075</v>
      </c>
      <c r="E2015" s="392">
        <v>14254480000</v>
      </c>
      <c r="F2015" s="392">
        <v>0</v>
      </c>
      <c r="G2015" s="392">
        <v>14254480000</v>
      </c>
      <c r="H2015" s="667"/>
      <c r="I2015" s="834"/>
      <c r="J2015" s="838" t="s">
        <v>1969</v>
      </c>
      <c r="K2015" s="835"/>
      <c r="L2015" s="969" t="s">
        <v>4639</v>
      </c>
      <c r="M2015" s="986">
        <f t="shared" si="93"/>
        <v>14254480000</v>
      </c>
      <c r="N2015" s="986">
        <f t="shared" si="94"/>
        <v>0</v>
      </c>
      <c r="O2015" s="986">
        <f t="shared" si="95"/>
        <v>14254480000</v>
      </c>
      <c r="P2015" s="667"/>
      <c r="Q2015" s="667"/>
      <c r="R2015" s="667"/>
      <c r="S2015" s="667"/>
      <c r="T2015" s="667"/>
      <c r="U2015" s="667"/>
      <c r="V2015" s="667"/>
      <c r="W2015" s="667"/>
      <c r="X2015" s="667"/>
      <c r="Y2015" s="667"/>
      <c r="Z2015" s="667"/>
      <c r="AA2015" s="667"/>
      <c r="AB2015" s="667"/>
      <c r="AC2015" s="667"/>
      <c r="AD2015" s="667"/>
      <c r="AE2015" s="667"/>
      <c r="AF2015" s="667"/>
      <c r="AG2015" s="667"/>
      <c r="AH2015" s="667"/>
      <c r="AI2015" s="667"/>
      <c r="AJ2015" s="667"/>
    </row>
    <row r="2016" spans="1:162" s="721" customFormat="1" ht="24" customHeight="1" thickTop="1">
      <c r="A2016" s="630"/>
      <c r="B2016" s="630"/>
      <c r="C2016" s="631" t="s">
        <v>592</v>
      </c>
      <c r="D2016" s="398" t="s">
        <v>5900</v>
      </c>
      <c r="E2016" s="381">
        <v>6797900000</v>
      </c>
      <c r="F2016" s="381">
        <v>0</v>
      </c>
      <c r="G2016" s="381">
        <v>6797900000</v>
      </c>
      <c r="H2016" s="667"/>
      <c r="I2016" s="738"/>
      <c r="J2016" s="836"/>
      <c r="K2016" s="739" t="s">
        <v>592</v>
      </c>
      <c r="L2016" s="651" t="s">
        <v>4647</v>
      </c>
      <c r="M2016" s="986">
        <f t="shared" si="93"/>
        <v>6797900000</v>
      </c>
      <c r="N2016" s="986">
        <f t="shared" si="94"/>
        <v>0</v>
      </c>
      <c r="O2016" s="986">
        <f t="shared" si="95"/>
        <v>6797900000</v>
      </c>
      <c r="P2016" s="667"/>
      <c r="Q2016" s="667"/>
      <c r="R2016" s="667"/>
      <c r="S2016" s="667"/>
      <c r="T2016" s="667"/>
      <c r="U2016" s="667"/>
      <c r="V2016" s="667"/>
      <c r="W2016" s="667"/>
      <c r="X2016" s="667"/>
      <c r="Y2016" s="667"/>
      <c r="Z2016" s="667"/>
      <c r="AA2016" s="667"/>
      <c r="AB2016" s="667"/>
      <c r="AC2016" s="667"/>
      <c r="AD2016" s="667"/>
      <c r="AE2016" s="667"/>
      <c r="AF2016" s="667"/>
      <c r="AG2016" s="667"/>
      <c r="AH2016" s="667"/>
      <c r="AI2016" s="667"/>
      <c r="AJ2016" s="667"/>
    </row>
    <row r="2017" spans="1:162" s="721" customFormat="1" ht="24" customHeight="1">
      <c r="A2017" s="630"/>
      <c r="B2017" s="630"/>
      <c r="C2017" s="631" t="s">
        <v>595</v>
      </c>
      <c r="D2017" s="398" t="s">
        <v>2089</v>
      </c>
      <c r="E2017" s="381">
        <v>7456580000</v>
      </c>
      <c r="F2017" s="381">
        <v>0</v>
      </c>
      <c r="G2017" s="381">
        <v>7456580000</v>
      </c>
      <c r="H2017" s="667"/>
      <c r="I2017" s="708"/>
      <c r="J2017" s="1032"/>
      <c r="K2017" s="709" t="s">
        <v>595</v>
      </c>
      <c r="L2017" s="595" t="s">
        <v>4648</v>
      </c>
      <c r="M2017" s="982">
        <f t="shared" si="93"/>
        <v>7456580000</v>
      </c>
      <c r="N2017" s="982">
        <f t="shared" si="94"/>
        <v>0</v>
      </c>
      <c r="O2017" s="982">
        <f t="shared" si="95"/>
        <v>7456580000</v>
      </c>
      <c r="P2017" s="667"/>
      <c r="Q2017" s="667"/>
      <c r="R2017" s="667"/>
      <c r="S2017" s="667"/>
      <c r="T2017" s="667"/>
      <c r="U2017" s="667"/>
      <c r="V2017" s="667"/>
      <c r="W2017" s="667"/>
      <c r="X2017" s="667"/>
      <c r="Y2017" s="667"/>
      <c r="Z2017" s="667"/>
      <c r="AA2017" s="667"/>
      <c r="AB2017" s="667"/>
      <c r="AC2017" s="667"/>
      <c r="AD2017" s="667"/>
      <c r="AE2017" s="667"/>
      <c r="AF2017" s="667"/>
      <c r="AG2017" s="667"/>
      <c r="AH2017" s="667"/>
      <c r="AI2017" s="667"/>
      <c r="AJ2017" s="667"/>
    </row>
    <row r="2018" spans="1:162" s="731" customFormat="1" ht="24" customHeight="1" thickBot="1">
      <c r="A2018" s="729" t="s">
        <v>2092</v>
      </c>
      <c r="B2018" s="729"/>
      <c r="C2018" s="730"/>
      <c r="D2018" s="403" t="s">
        <v>2093</v>
      </c>
      <c r="E2018" s="404">
        <f>E2019+E2022+E2026</f>
        <v>7518433000</v>
      </c>
      <c r="F2018" s="404">
        <v>0</v>
      </c>
      <c r="G2018" s="404">
        <v>7518433000</v>
      </c>
      <c r="H2018" s="698"/>
      <c r="I2018" s="719" t="s">
        <v>2092</v>
      </c>
      <c r="J2018" s="719"/>
      <c r="K2018" s="720"/>
      <c r="L2018" s="599" t="s">
        <v>4650</v>
      </c>
      <c r="M2018" s="1030">
        <f t="shared" si="93"/>
        <v>7518433000</v>
      </c>
      <c r="N2018" s="1030">
        <f t="shared" si="94"/>
        <v>0</v>
      </c>
      <c r="O2018" s="1030">
        <f t="shared" si="95"/>
        <v>7518433000</v>
      </c>
      <c r="P2018" s="698"/>
      <c r="Q2018" s="698"/>
      <c r="R2018" s="698"/>
      <c r="S2018" s="698"/>
      <c r="T2018" s="698"/>
      <c r="U2018" s="698"/>
      <c r="V2018" s="698"/>
      <c r="W2018" s="698"/>
      <c r="X2018" s="698"/>
      <c r="Y2018" s="698"/>
      <c r="Z2018" s="698"/>
      <c r="AA2018" s="698"/>
      <c r="AB2018" s="698"/>
      <c r="AC2018" s="698"/>
      <c r="AD2018" s="698"/>
      <c r="AE2018" s="698"/>
      <c r="AF2018" s="698"/>
      <c r="AG2018" s="698"/>
      <c r="AH2018" s="698"/>
      <c r="AI2018" s="698"/>
      <c r="AJ2018" s="698"/>
      <c r="AK2018" s="1027"/>
      <c r="AL2018" s="1027"/>
      <c r="AM2018" s="1027"/>
      <c r="AN2018" s="1027"/>
      <c r="AO2018" s="1027"/>
      <c r="AP2018" s="1027"/>
      <c r="AQ2018" s="1027"/>
      <c r="AR2018" s="1027"/>
      <c r="AS2018" s="1027"/>
      <c r="AT2018" s="1027"/>
      <c r="AU2018" s="1027"/>
      <c r="AV2018" s="1027"/>
      <c r="AW2018" s="1027"/>
      <c r="AX2018" s="1027"/>
      <c r="AY2018" s="1027"/>
      <c r="AZ2018" s="1027"/>
      <c r="BA2018" s="1027"/>
      <c r="BB2018" s="1027"/>
      <c r="BC2018" s="1027"/>
      <c r="BD2018" s="1027"/>
      <c r="BE2018" s="1027"/>
      <c r="BF2018" s="1027"/>
      <c r="BG2018" s="1027"/>
      <c r="BH2018" s="1027"/>
      <c r="BI2018" s="1027"/>
      <c r="BJ2018" s="1027"/>
      <c r="BK2018" s="1027"/>
      <c r="BL2018" s="1027"/>
      <c r="BM2018" s="1027"/>
      <c r="BN2018" s="1027"/>
      <c r="BO2018" s="1027"/>
      <c r="BP2018" s="1027"/>
      <c r="BQ2018" s="1027"/>
      <c r="BR2018" s="1027"/>
      <c r="BS2018" s="1027"/>
      <c r="BT2018" s="1027"/>
      <c r="BU2018" s="1027"/>
      <c r="BV2018" s="1027"/>
      <c r="BW2018" s="1027"/>
      <c r="BX2018" s="1027"/>
      <c r="BY2018" s="1027"/>
      <c r="BZ2018" s="1027"/>
      <c r="CA2018" s="1027"/>
      <c r="CB2018" s="1027"/>
      <c r="CC2018" s="1027"/>
      <c r="CD2018" s="1027"/>
      <c r="CE2018" s="1027"/>
      <c r="CF2018" s="1027"/>
      <c r="CG2018" s="1027"/>
      <c r="CH2018" s="1027"/>
      <c r="CI2018" s="1027"/>
      <c r="CJ2018" s="1027"/>
      <c r="CK2018" s="1027"/>
      <c r="CL2018" s="1027"/>
      <c r="CM2018" s="1027"/>
      <c r="CN2018" s="1027"/>
      <c r="CO2018" s="1027"/>
      <c r="CP2018" s="1027"/>
      <c r="CQ2018" s="1027"/>
      <c r="CR2018" s="1027"/>
      <c r="CS2018" s="1027"/>
      <c r="CT2018" s="1027"/>
      <c r="CU2018" s="1027"/>
      <c r="CV2018" s="1027"/>
      <c r="CW2018" s="1027"/>
      <c r="CX2018" s="1027"/>
      <c r="CY2018" s="1027"/>
      <c r="CZ2018" s="1027"/>
      <c r="DA2018" s="1027"/>
      <c r="DB2018" s="1027"/>
      <c r="DC2018" s="1027"/>
      <c r="DD2018" s="1027"/>
      <c r="DE2018" s="1027"/>
      <c r="DF2018" s="1027"/>
      <c r="DG2018" s="1027"/>
      <c r="DH2018" s="1027"/>
      <c r="DI2018" s="1027"/>
      <c r="DJ2018" s="1027"/>
      <c r="DK2018" s="1027"/>
      <c r="DL2018" s="1027"/>
      <c r="DM2018" s="1027"/>
      <c r="DN2018" s="1027"/>
      <c r="DO2018" s="1027"/>
      <c r="DP2018" s="1027"/>
      <c r="DQ2018" s="1027"/>
      <c r="DR2018" s="1027"/>
      <c r="DS2018" s="1027"/>
      <c r="DT2018" s="1027"/>
      <c r="DU2018" s="1027"/>
      <c r="DV2018" s="1027"/>
      <c r="DW2018" s="1027"/>
      <c r="DX2018" s="1027"/>
      <c r="DY2018" s="1027"/>
      <c r="DZ2018" s="1027"/>
      <c r="EA2018" s="1027"/>
      <c r="EB2018" s="1027"/>
      <c r="EC2018" s="1027"/>
      <c r="ED2018" s="1027"/>
      <c r="EE2018" s="1027"/>
      <c r="EF2018" s="1027"/>
      <c r="EG2018" s="1027"/>
      <c r="EH2018" s="1027"/>
      <c r="EI2018" s="1027"/>
      <c r="EJ2018" s="1027"/>
      <c r="EK2018" s="1027"/>
      <c r="EL2018" s="1027"/>
      <c r="EM2018" s="1027"/>
      <c r="EN2018" s="1027"/>
      <c r="EO2018" s="1027"/>
      <c r="EP2018" s="1027"/>
      <c r="EQ2018" s="1027"/>
      <c r="ER2018" s="1027"/>
      <c r="ES2018" s="1027"/>
      <c r="ET2018" s="1027"/>
      <c r="EU2018" s="1027"/>
      <c r="EV2018" s="1027"/>
      <c r="EW2018" s="1027"/>
      <c r="EX2018" s="1027"/>
      <c r="EY2018" s="1027"/>
      <c r="EZ2018" s="1027"/>
      <c r="FA2018" s="1027"/>
      <c r="FB2018" s="1027"/>
      <c r="FC2018" s="1027"/>
      <c r="FD2018" s="1027"/>
      <c r="FE2018" s="1027"/>
      <c r="FF2018" s="1027"/>
    </row>
    <row r="2019" spans="1:162" s="726" customFormat="1" ht="24" customHeight="1" thickTop="1" thickBot="1">
      <c r="A2019" s="727" t="s">
        <v>2094</v>
      </c>
      <c r="B2019" s="727"/>
      <c r="C2019" s="728"/>
      <c r="D2019" s="612" t="s">
        <v>2095</v>
      </c>
      <c r="E2019" s="613">
        <v>1000000000</v>
      </c>
      <c r="F2019" s="613">
        <v>0</v>
      </c>
      <c r="G2019" s="613">
        <v>1000000000</v>
      </c>
      <c r="H2019" s="667"/>
      <c r="I2019" s="716" t="s">
        <v>2094</v>
      </c>
      <c r="J2019" s="719"/>
      <c r="K2019" s="717"/>
      <c r="L2019" s="614" t="s">
        <v>4651</v>
      </c>
      <c r="M2019" s="986">
        <f t="shared" si="93"/>
        <v>1000000000</v>
      </c>
      <c r="N2019" s="986">
        <f t="shared" si="94"/>
        <v>0</v>
      </c>
      <c r="O2019" s="986">
        <f t="shared" si="95"/>
        <v>1000000000</v>
      </c>
      <c r="P2019" s="667"/>
      <c r="Q2019" s="667"/>
      <c r="R2019" s="667"/>
      <c r="S2019" s="667"/>
      <c r="T2019" s="667"/>
      <c r="U2019" s="667"/>
      <c r="V2019" s="667"/>
      <c r="W2019" s="667"/>
      <c r="X2019" s="667"/>
      <c r="Y2019" s="667"/>
      <c r="Z2019" s="667"/>
      <c r="AA2019" s="667"/>
      <c r="AB2019" s="667"/>
      <c r="AC2019" s="667"/>
      <c r="AD2019" s="667"/>
      <c r="AE2019" s="667"/>
      <c r="AF2019" s="667"/>
      <c r="AG2019" s="667"/>
      <c r="AH2019" s="667"/>
      <c r="AI2019" s="667"/>
      <c r="AJ2019" s="667"/>
      <c r="AK2019" s="721"/>
      <c r="AL2019" s="721"/>
      <c r="AM2019" s="721"/>
      <c r="AN2019" s="721"/>
      <c r="AO2019" s="721"/>
      <c r="AP2019" s="721"/>
      <c r="AQ2019" s="721"/>
      <c r="AR2019" s="721"/>
      <c r="AS2019" s="721"/>
      <c r="AT2019" s="721"/>
      <c r="AU2019" s="721"/>
      <c r="AV2019" s="721"/>
      <c r="AW2019" s="721"/>
      <c r="AX2019" s="721"/>
      <c r="AY2019" s="721"/>
      <c r="AZ2019" s="721"/>
      <c r="BA2019" s="721"/>
      <c r="BB2019" s="721"/>
      <c r="BC2019" s="721"/>
      <c r="BD2019" s="721"/>
      <c r="BE2019" s="721"/>
      <c r="BF2019" s="721"/>
      <c r="BG2019" s="721"/>
      <c r="BH2019" s="721"/>
      <c r="BI2019" s="721"/>
      <c r="BJ2019" s="721"/>
      <c r="BK2019" s="721"/>
      <c r="BL2019" s="721"/>
      <c r="BM2019" s="721"/>
      <c r="BN2019" s="721"/>
      <c r="BO2019" s="721"/>
      <c r="BP2019" s="721"/>
      <c r="BQ2019" s="721"/>
      <c r="BR2019" s="721"/>
      <c r="BS2019" s="721"/>
      <c r="BT2019" s="721"/>
      <c r="BU2019" s="721"/>
      <c r="BV2019" s="721"/>
      <c r="BW2019" s="721"/>
      <c r="BX2019" s="721"/>
      <c r="BY2019" s="721"/>
      <c r="BZ2019" s="721"/>
      <c r="CA2019" s="721"/>
      <c r="CB2019" s="721"/>
      <c r="CC2019" s="721"/>
      <c r="CD2019" s="721"/>
      <c r="CE2019" s="721"/>
      <c r="CF2019" s="721"/>
      <c r="CG2019" s="721"/>
      <c r="CH2019" s="721"/>
      <c r="CI2019" s="721"/>
      <c r="CJ2019" s="721"/>
      <c r="CK2019" s="721"/>
      <c r="CL2019" s="721"/>
      <c r="CM2019" s="721"/>
      <c r="CN2019" s="721"/>
      <c r="CO2019" s="721"/>
      <c r="CP2019" s="721"/>
      <c r="CQ2019" s="721"/>
      <c r="CR2019" s="721"/>
      <c r="CS2019" s="721"/>
      <c r="CT2019" s="721"/>
      <c r="CU2019" s="721"/>
      <c r="CV2019" s="721"/>
      <c r="CW2019" s="721"/>
      <c r="CX2019" s="721"/>
      <c r="CY2019" s="721"/>
      <c r="CZ2019" s="721"/>
      <c r="DA2019" s="721"/>
      <c r="DB2019" s="721"/>
      <c r="DC2019" s="721"/>
      <c r="DD2019" s="721"/>
      <c r="DE2019" s="721"/>
      <c r="DF2019" s="721"/>
      <c r="DG2019" s="721"/>
      <c r="DH2019" s="721"/>
      <c r="DI2019" s="721"/>
      <c r="DJ2019" s="721"/>
      <c r="DK2019" s="721"/>
      <c r="DL2019" s="721"/>
      <c r="DM2019" s="721"/>
      <c r="DN2019" s="721"/>
      <c r="DO2019" s="721"/>
      <c r="DP2019" s="721"/>
      <c r="DQ2019" s="721"/>
      <c r="DR2019" s="721"/>
      <c r="DS2019" s="721"/>
      <c r="DT2019" s="721"/>
      <c r="DU2019" s="721"/>
      <c r="DV2019" s="721"/>
      <c r="DW2019" s="721"/>
      <c r="DX2019" s="721"/>
      <c r="DY2019" s="721"/>
      <c r="DZ2019" s="721"/>
      <c r="EA2019" s="721"/>
      <c r="EB2019" s="721"/>
      <c r="EC2019" s="721"/>
      <c r="ED2019" s="721"/>
      <c r="EE2019" s="721"/>
      <c r="EF2019" s="721"/>
      <c r="EG2019" s="721"/>
      <c r="EH2019" s="721"/>
      <c r="EI2019" s="721"/>
      <c r="EJ2019" s="721"/>
      <c r="EK2019" s="721"/>
      <c r="EL2019" s="721"/>
      <c r="EM2019" s="721"/>
      <c r="EN2019" s="721"/>
      <c r="EO2019" s="721"/>
      <c r="EP2019" s="721"/>
      <c r="EQ2019" s="721"/>
      <c r="ER2019" s="721"/>
      <c r="ES2019" s="721"/>
      <c r="ET2019" s="721"/>
      <c r="EU2019" s="721"/>
      <c r="EV2019" s="721"/>
      <c r="EW2019" s="721"/>
      <c r="EX2019" s="721"/>
      <c r="EY2019" s="721"/>
      <c r="EZ2019" s="721"/>
      <c r="FA2019" s="721"/>
      <c r="FB2019" s="721"/>
      <c r="FC2019" s="721"/>
      <c r="FD2019" s="721"/>
      <c r="FE2019" s="721"/>
      <c r="FF2019" s="721"/>
    </row>
    <row r="2020" spans="1:162" s="721" customFormat="1" ht="24" hidden="1" customHeight="1">
      <c r="A2020" s="722"/>
      <c r="B2020" s="722" t="s">
        <v>1969</v>
      </c>
      <c r="C2020" s="723"/>
      <c r="D2020" s="400" t="s">
        <v>2075</v>
      </c>
      <c r="E2020" s="392">
        <v>1000000000</v>
      </c>
      <c r="F2020" s="392">
        <v>0</v>
      </c>
      <c r="G2020" s="392">
        <v>1000000000</v>
      </c>
      <c r="H2020" s="667"/>
      <c r="I2020" s="834"/>
      <c r="J2020" s="838" t="s">
        <v>1969</v>
      </c>
      <c r="K2020" s="835"/>
      <c r="L2020" s="969" t="s">
        <v>4639</v>
      </c>
      <c r="M2020" s="986">
        <f t="shared" si="93"/>
        <v>1000000000</v>
      </c>
      <c r="N2020" s="986">
        <f t="shared" si="94"/>
        <v>0</v>
      </c>
      <c r="O2020" s="986">
        <f t="shared" si="95"/>
        <v>1000000000</v>
      </c>
      <c r="P2020" s="667"/>
      <c r="Q2020" s="667"/>
      <c r="R2020" s="667"/>
      <c r="S2020" s="667"/>
      <c r="T2020" s="667"/>
      <c r="U2020" s="667"/>
      <c r="V2020" s="667"/>
      <c r="W2020" s="667"/>
      <c r="X2020" s="667"/>
      <c r="Y2020" s="667"/>
      <c r="Z2020" s="667"/>
      <c r="AA2020" s="667"/>
      <c r="AB2020" s="667"/>
      <c r="AC2020" s="667"/>
      <c r="AD2020" s="667"/>
      <c r="AE2020" s="667"/>
      <c r="AF2020" s="667"/>
      <c r="AG2020" s="667"/>
      <c r="AH2020" s="667"/>
      <c r="AI2020" s="667"/>
      <c r="AJ2020" s="667"/>
    </row>
    <row r="2021" spans="1:162" s="721" customFormat="1" ht="24" customHeight="1" thickTop="1">
      <c r="A2021" s="630"/>
      <c r="B2021" s="630"/>
      <c r="C2021" s="631" t="s">
        <v>592</v>
      </c>
      <c r="D2021" s="398" t="s">
        <v>2096</v>
      </c>
      <c r="E2021" s="381">
        <v>1000000000</v>
      </c>
      <c r="F2021" s="381">
        <v>0</v>
      </c>
      <c r="G2021" s="381">
        <v>1000000000</v>
      </c>
      <c r="H2021" s="667"/>
      <c r="I2021" s="712"/>
      <c r="J2021" s="837"/>
      <c r="K2021" s="713" t="s">
        <v>592</v>
      </c>
      <c r="L2021" s="651" t="s">
        <v>4652</v>
      </c>
      <c r="M2021" s="986">
        <f t="shared" si="93"/>
        <v>1000000000</v>
      </c>
      <c r="N2021" s="986">
        <f t="shared" si="94"/>
        <v>0</v>
      </c>
      <c r="O2021" s="986">
        <f t="shared" si="95"/>
        <v>1000000000</v>
      </c>
      <c r="P2021" s="667"/>
      <c r="Q2021" s="667"/>
      <c r="R2021" s="667"/>
      <c r="S2021" s="667"/>
      <c r="T2021" s="667"/>
      <c r="U2021" s="667"/>
      <c r="V2021" s="667"/>
      <c r="W2021" s="667"/>
      <c r="X2021" s="667"/>
      <c r="Y2021" s="667"/>
      <c r="Z2021" s="667"/>
      <c r="AA2021" s="667"/>
      <c r="AB2021" s="667"/>
      <c r="AC2021" s="667"/>
      <c r="AD2021" s="667"/>
      <c r="AE2021" s="667"/>
      <c r="AF2021" s="667"/>
      <c r="AG2021" s="667"/>
      <c r="AH2021" s="667"/>
      <c r="AI2021" s="667"/>
      <c r="AJ2021" s="667"/>
    </row>
    <row r="2022" spans="1:162" s="726" customFormat="1" ht="24" customHeight="1" thickBot="1">
      <c r="A2022" s="724" t="s">
        <v>2097</v>
      </c>
      <c r="B2022" s="724"/>
      <c r="C2022" s="725"/>
      <c r="D2022" s="399" t="s">
        <v>2098</v>
      </c>
      <c r="E2022" s="393">
        <f>E2024+E2025</f>
        <v>6508433000</v>
      </c>
      <c r="F2022" s="393">
        <v>0</v>
      </c>
      <c r="G2022" s="393">
        <v>6508433000</v>
      </c>
      <c r="H2022" s="667"/>
      <c r="I2022" s="716" t="s">
        <v>2097</v>
      </c>
      <c r="J2022" s="719"/>
      <c r="K2022" s="717"/>
      <c r="L2022" s="614" t="s">
        <v>4653</v>
      </c>
      <c r="M2022" s="981">
        <f t="shared" si="93"/>
        <v>6508433000</v>
      </c>
      <c r="N2022" s="981">
        <f t="shared" si="94"/>
        <v>0</v>
      </c>
      <c r="O2022" s="981">
        <f t="shared" si="95"/>
        <v>6508433000</v>
      </c>
      <c r="P2022" s="667"/>
      <c r="Q2022" s="667"/>
      <c r="R2022" s="667"/>
      <c r="S2022" s="667"/>
      <c r="T2022" s="667"/>
      <c r="U2022" s="667"/>
      <c r="V2022" s="667"/>
      <c r="W2022" s="667"/>
      <c r="X2022" s="667"/>
      <c r="Y2022" s="667"/>
      <c r="Z2022" s="667"/>
      <c r="AA2022" s="667"/>
      <c r="AB2022" s="667"/>
      <c r="AC2022" s="667"/>
      <c r="AD2022" s="667"/>
      <c r="AE2022" s="667"/>
      <c r="AF2022" s="667"/>
      <c r="AG2022" s="667"/>
      <c r="AH2022" s="667"/>
      <c r="AI2022" s="667"/>
      <c r="AJ2022" s="667"/>
      <c r="AK2022" s="721"/>
      <c r="AL2022" s="721"/>
      <c r="AM2022" s="721"/>
      <c r="AN2022" s="721"/>
      <c r="AO2022" s="721"/>
      <c r="AP2022" s="721"/>
      <c r="AQ2022" s="721"/>
      <c r="AR2022" s="721"/>
      <c r="AS2022" s="721"/>
      <c r="AT2022" s="721"/>
      <c r="AU2022" s="721"/>
      <c r="AV2022" s="721"/>
      <c r="AW2022" s="721"/>
      <c r="AX2022" s="721"/>
      <c r="AY2022" s="721"/>
      <c r="AZ2022" s="721"/>
      <c r="BA2022" s="721"/>
      <c r="BB2022" s="721"/>
      <c r="BC2022" s="721"/>
      <c r="BD2022" s="721"/>
      <c r="BE2022" s="721"/>
      <c r="BF2022" s="721"/>
      <c r="BG2022" s="721"/>
      <c r="BH2022" s="721"/>
      <c r="BI2022" s="721"/>
      <c r="BJ2022" s="721"/>
      <c r="BK2022" s="721"/>
      <c r="BL2022" s="721"/>
      <c r="BM2022" s="721"/>
      <c r="BN2022" s="721"/>
      <c r="BO2022" s="721"/>
      <c r="BP2022" s="721"/>
      <c r="BQ2022" s="721"/>
      <c r="BR2022" s="721"/>
      <c r="BS2022" s="721"/>
      <c r="BT2022" s="721"/>
      <c r="BU2022" s="721"/>
      <c r="BV2022" s="721"/>
      <c r="BW2022" s="721"/>
      <c r="BX2022" s="721"/>
      <c r="BY2022" s="721"/>
      <c r="BZ2022" s="721"/>
      <c r="CA2022" s="721"/>
      <c r="CB2022" s="721"/>
      <c r="CC2022" s="721"/>
      <c r="CD2022" s="721"/>
      <c r="CE2022" s="721"/>
      <c r="CF2022" s="721"/>
      <c r="CG2022" s="721"/>
      <c r="CH2022" s="721"/>
      <c r="CI2022" s="721"/>
      <c r="CJ2022" s="721"/>
      <c r="CK2022" s="721"/>
      <c r="CL2022" s="721"/>
      <c r="CM2022" s="721"/>
      <c r="CN2022" s="721"/>
      <c r="CO2022" s="721"/>
      <c r="CP2022" s="721"/>
      <c r="CQ2022" s="721"/>
      <c r="CR2022" s="721"/>
      <c r="CS2022" s="721"/>
      <c r="CT2022" s="721"/>
      <c r="CU2022" s="721"/>
      <c r="CV2022" s="721"/>
      <c r="CW2022" s="721"/>
      <c r="CX2022" s="721"/>
      <c r="CY2022" s="721"/>
      <c r="CZ2022" s="721"/>
      <c r="DA2022" s="721"/>
      <c r="DB2022" s="721"/>
      <c r="DC2022" s="721"/>
      <c r="DD2022" s="721"/>
      <c r="DE2022" s="721"/>
      <c r="DF2022" s="721"/>
      <c r="DG2022" s="721"/>
      <c r="DH2022" s="721"/>
      <c r="DI2022" s="721"/>
      <c r="DJ2022" s="721"/>
      <c r="DK2022" s="721"/>
      <c r="DL2022" s="721"/>
      <c r="DM2022" s="721"/>
      <c r="DN2022" s="721"/>
      <c r="DO2022" s="721"/>
      <c r="DP2022" s="721"/>
      <c r="DQ2022" s="721"/>
      <c r="DR2022" s="721"/>
      <c r="DS2022" s="721"/>
      <c r="DT2022" s="721"/>
      <c r="DU2022" s="721"/>
      <c r="DV2022" s="721"/>
      <c r="DW2022" s="721"/>
      <c r="DX2022" s="721"/>
      <c r="DY2022" s="721"/>
      <c r="DZ2022" s="721"/>
      <c r="EA2022" s="721"/>
      <c r="EB2022" s="721"/>
      <c r="EC2022" s="721"/>
      <c r="ED2022" s="721"/>
      <c r="EE2022" s="721"/>
      <c r="EF2022" s="721"/>
      <c r="EG2022" s="721"/>
      <c r="EH2022" s="721"/>
      <c r="EI2022" s="721"/>
      <c r="EJ2022" s="721"/>
      <c r="EK2022" s="721"/>
      <c r="EL2022" s="721"/>
      <c r="EM2022" s="721"/>
      <c r="EN2022" s="721"/>
      <c r="EO2022" s="721"/>
      <c r="EP2022" s="721"/>
      <c r="EQ2022" s="721"/>
      <c r="ER2022" s="721"/>
      <c r="ES2022" s="721"/>
      <c r="ET2022" s="721"/>
      <c r="EU2022" s="721"/>
      <c r="EV2022" s="721"/>
      <c r="EW2022" s="721"/>
      <c r="EX2022" s="721"/>
      <c r="EY2022" s="721"/>
      <c r="EZ2022" s="721"/>
      <c r="FA2022" s="721"/>
      <c r="FB2022" s="721"/>
      <c r="FC2022" s="721"/>
      <c r="FD2022" s="721"/>
      <c r="FE2022" s="721"/>
      <c r="FF2022" s="721"/>
    </row>
    <row r="2023" spans="1:162" s="721" customFormat="1" ht="24" hidden="1" customHeight="1">
      <c r="A2023" s="722"/>
      <c r="B2023" s="722" t="s">
        <v>1969</v>
      </c>
      <c r="C2023" s="723"/>
      <c r="D2023" s="400" t="s">
        <v>2075</v>
      </c>
      <c r="E2023" s="392">
        <v>6500000000</v>
      </c>
      <c r="F2023" s="392">
        <v>0</v>
      </c>
      <c r="G2023" s="392">
        <v>6500000000</v>
      </c>
      <c r="H2023" s="667"/>
      <c r="I2023" s="834"/>
      <c r="J2023" s="838" t="s">
        <v>1969</v>
      </c>
      <c r="K2023" s="835"/>
      <c r="L2023" s="969" t="s">
        <v>4639</v>
      </c>
      <c r="M2023" s="986">
        <f t="shared" si="93"/>
        <v>6500000000</v>
      </c>
      <c r="N2023" s="986">
        <f t="shared" si="94"/>
        <v>0</v>
      </c>
      <c r="O2023" s="986">
        <f t="shared" si="95"/>
        <v>6500000000</v>
      </c>
      <c r="P2023" s="667"/>
      <c r="Q2023" s="667"/>
      <c r="R2023" s="667"/>
      <c r="S2023" s="667"/>
      <c r="T2023" s="667"/>
      <c r="U2023" s="667"/>
      <c r="V2023" s="667"/>
      <c r="W2023" s="667"/>
      <c r="X2023" s="667"/>
      <c r="Y2023" s="667"/>
      <c r="Z2023" s="667"/>
      <c r="AA2023" s="667"/>
      <c r="AB2023" s="667"/>
      <c r="AC2023" s="667"/>
      <c r="AD2023" s="667"/>
      <c r="AE2023" s="667"/>
      <c r="AF2023" s="667"/>
      <c r="AG2023" s="667"/>
      <c r="AH2023" s="667"/>
      <c r="AI2023" s="667"/>
      <c r="AJ2023" s="667"/>
    </row>
    <row r="2024" spans="1:162" s="721" customFormat="1" ht="24" customHeight="1" thickTop="1">
      <c r="A2024" s="630"/>
      <c r="B2024" s="630"/>
      <c r="C2024" s="631" t="s">
        <v>592</v>
      </c>
      <c r="D2024" s="398" t="s">
        <v>2099</v>
      </c>
      <c r="E2024" s="381">
        <v>1500000000</v>
      </c>
      <c r="F2024" s="381">
        <v>0</v>
      </c>
      <c r="G2024" s="381">
        <v>1500000000</v>
      </c>
      <c r="H2024" s="667"/>
      <c r="I2024" s="738"/>
      <c r="J2024" s="836"/>
      <c r="K2024" s="739" t="s">
        <v>592</v>
      </c>
      <c r="L2024" s="651" t="s">
        <v>4654</v>
      </c>
      <c r="M2024" s="986">
        <f t="shared" si="93"/>
        <v>1500000000</v>
      </c>
      <c r="N2024" s="986">
        <f t="shared" si="94"/>
        <v>0</v>
      </c>
      <c r="O2024" s="986">
        <f t="shared" si="95"/>
        <v>1500000000</v>
      </c>
      <c r="P2024" s="667"/>
      <c r="Q2024" s="667"/>
      <c r="R2024" s="667"/>
      <c r="S2024" s="667"/>
      <c r="T2024" s="667"/>
      <c r="U2024" s="667"/>
      <c r="V2024" s="667"/>
      <c r="W2024" s="667"/>
      <c r="X2024" s="667"/>
      <c r="Y2024" s="667"/>
      <c r="Z2024" s="667"/>
      <c r="AA2024" s="667"/>
      <c r="AB2024" s="667"/>
      <c r="AC2024" s="667"/>
      <c r="AD2024" s="667"/>
      <c r="AE2024" s="667"/>
      <c r="AF2024" s="667"/>
      <c r="AG2024" s="667"/>
      <c r="AH2024" s="667"/>
      <c r="AI2024" s="667"/>
      <c r="AJ2024" s="667"/>
    </row>
    <row r="2025" spans="1:162" s="721" customFormat="1" ht="24" customHeight="1">
      <c r="A2025" s="630"/>
      <c r="B2025" s="630"/>
      <c r="C2025" s="631" t="s">
        <v>595</v>
      </c>
      <c r="D2025" s="398" t="s">
        <v>2100</v>
      </c>
      <c r="E2025" s="381">
        <f>5000000000+8433000</f>
        <v>5008433000</v>
      </c>
      <c r="F2025" s="381">
        <v>0</v>
      </c>
      <c r="G2025" s="381">
        <v>5008433000</v>
      </c>
      <c r="H2025" s="667"/>
      <c r="I2025" s="712"/>
      <c r="J2025" s="837"/>
      <c r="K2025" s="713" t="s">
        <v>595</v>
      </c>
      <c r="L2025" s="597" t="s">
        <v>4655</v>
      </c>
      <c r="M2025" s="981">
        <f t="shared" si="93"/>
        <v>5008433000</v>
      </c>
      <c r="N2025" s="981">
        <f t="shared" si="94"/>
        <v>0</v>
      </c>
      <c r="O2025" s="981">
        <f t="shared" si="95"/>
        <v>5008433000</v>
      </c>
      <c r="P2025" s="667"/>
      <c r="Q2025" s="667"/>
      <c r="R2025" s="667"/>
      <c r="S2025" s="667"/>
      <c r="T2025" s="667"/>
      <c r="U2025" s="667"/>
      <c r="V2025" s="667"/>
      <c r="W2025" s="667"/>
      <c r="X2025" s="667"/>
      <c r="Y2025" s="667"/>
      <c r="Z2025" s="667"/>
      <c r="AA2025" s="667"/>
      <c r="AB2025" s="667"/>
      <c r="AC2025" s="667"/>
      <c r="AD2025" s="667"/>
      <c r="AE2025" s="667"/>
      <c r="AF2025" s="667"/>
      <c r="AG2025" s="667"/>
      <c r="AH2025" s="667"/>
      <c r="AI2025" s="667"/>
      <c r="AJ2025" s="667"/>
    </row>
    <row r="2026" spans="1:162" s="726" customFormat="1" ht="24" customHeight="1" thickBot="1">
      <c r="A2026" s="724" t="s">
        <v>2101</v>
      </c>
      <c r="B2026" s="724"/>
      <c r="C2026" s="725"/>
      <c r="D2026" s="399" t="s">
        <v>2102</v>
      </c>
      <c r="E2026" s="393">
        <v>10000000</v>
      </c>
      <c r="F2026" s="393">
        <v>0</v>
      </c>
      <c r="G2026" s="393">
        <v>10000000</v>
      </c>
      <c r="H2026" s="667"/>
      <c r="I2026" s="716" t="s">
        <v>2101</v>
      </c>
      <c r="J2026" s="719"/>
      <c r="K2026" s="717"/>
      <c r="L2026" s="614" t="s">
        <v>4656</v>
      </c>
      <c r="M2026" s="981">
        <f t="shared" si="93"/>
        <v>10000000</v>
      </c>
      <c r="N2026" s="981">
        <f t="shared" si="94"/>
        <v>0</v>
      </c>
      <c r="O2026" s="981">
        <f t="shared" si="95"/>
        <v>10000000</v>
      </c>
      <c r="P2026" s="667"/>
      <c r="Q2026" s="667"/>
      <c r="R2026" s="667"/>
      <c r="S2026" s="667"/>
      <c r="T2026" s="667"/>
      <c r="U2026" s="667"/>
      <c r="V2026" s="667"/>
      <c r="W2026" s="667"/>
      <c r="X2026" s="667"/>
      <c r="Y2026" s="667"/>
      <c r="Z2026" s="667"/>
      <c r="AA2026" s="667"/>
      <c r="AB2026" s="667"/>
      <c r="AC2026" s="667"/>
      <c r="AD2026" s="667"/>
      <c r="AE2026" s="667"/>
      <c r="AF2026" s="667"/>
      <c r="AG2026" s="667"/>
      <c r="AH2026" s="667"/>
      <c r="AI2026" s="667"/>
      <c r="AJ2026" s="667"/>
      <c r="AK2026" s="721"/>
      <c r="AL2026" s="721"/>
      <c r="AM2026" s="721"/>
      <c r="AN2026" s="721"/>
      <c r="AO2026" s="721"/>
      <c r="AP2026" s="721"/>
      <c r="AQ2026" s="721"/>
      <c r="AR2026" s="721"/>
      <c r="AS2026" s="721"/>
      <c r="AT2026" s="721"/>
      <c r="AU2026" s="721"/>
      <c r="AV2026" s="721"/>
      <c r="AW2026" s="721"/>
      <c r="AX2026" s="721"/>
      <c r="AY2026" s="721"/>
      <c r="AZ2026" s="721"/>
      <c r="BA2026" s="721"/>
      <c r="BB2026" s="721"/>
      <c r="BC2026" s="721"/>
      <c r="BD2026" s="721"/>
      <c r="BE2026" s="721"/>
      <c r="BF2026" s="721"/>
      <c r="BG2026" s="721"/>
      <c r="BH2026" s="721"/>
      <c r="BI2026" s="721"/>
      <c r="BJ2026" s="721"/>
      <c r="BK2026" s="721"/>
      <c r="BL2026" s="721"/>
      <c r="BM2026" s="721"/>
      <c r="BN2026" s="721"/>
      <c r="BO2026" s="721"/>
      <c r="BP2026" s="721"/>
      <c r="BQ2026" s="721"/>
      <c r="BR2026" s="721"/>
      <c r="BS2026" s="721"/>
      <c r="BT2026" s="721"/>
      <c r="BU2026" s="721"/>
      <c r="BV2026" s="721"/>
      <c r="BW2026" s="721"/>
      <c r="BX2026" s="721"/>
      <c r="BY2026" s="721"/>
      <c r="BZ2026" s="721"/>
      <c r="CA2026" s="721"/>
      <c r="CB2026" s="721"/>
      <c r="CC2026" s="721"/>
      <c r="CD2026" s="721"/>
      <c r="CE2026" s="721"/>
      <c r="CF2026" s="721"/>
      <c r="CG2026" s="721"/>
      <c r="CH2026" s="721"/>
      <c r="CI2026" s="721"/>
      <c r="CJ2026" s="721"/>
      <c r="CK2026" s="721"/>
      <c r="CL2026" s="721"/>
      <c r="CM2026" s="721"/>
      <c r="CN2026" s="721"/>
      <c r="CO2026" s="721"/>
      <c r="CP2026" s="721"/>
      <c r="CQ2026" s="721"/>
      <c r="CR2026" s="721"/>
      <c r="CS2026" s="721"/>
      <c r="CT2026" s="721"/>
      <c r="CU2026" s="721"/>
      <c r="CV2026" s="721"/>
      <c r="CW2026" s="721"/>
      <c r="CX2026" s="721"/>
      <c r="CY2026" s="721"/>
      <c r="CZ2026" s="721"/>
      <c r="DA2026" s="721"/>
      <c r="DB2026" s="721"/>
      <c r="DC2026" s="721"/>
      <c r="DD2026" s="721"/>
      <c r="DE2026" s="721"/>
      <c r="DF2026" s="721"/>
      <c r="DG2026" s="721"/>
      <c r="DH2026" s="721"/>
      <c r="DI2026" s="721"/>
      <c r="DJ2026" s="721"/>
      <c r="DK2026" s="721"/>
      <c r="DL2026" s="721"/>
      <c r="DM2026" s="721"/>
      <c r="DN2026" s="721"/>
      <c r="DO2026" s="721"/>
      <c r="DP2026" s="721"/>
      <c r="DQ2026" s="721"/>
      <c r="DR2026" s="721"/>
      <c r="DS2026" s="721"/>
      <c r="DT2026" s="721"/>
      <c r="DU2026" s="721"/>
      <c r="DV2026" s="721"/>
      <c r="DW2026" s="721"/>
      <c r="DX2026" s="721"/>
      <c r="DY2026" s="721"/>
      <c r="DZ2026" s="721"/>
      <c r="EA2026" s="721"/>
      <c r="EB2026" s="721"/>
      <c r="EC2026" s="721"/>
      <c r="ED2026" s="721"/>
      <c r="EE2026" s="721"/>
      <c r="EF2026" s="721"/>
      <c r="EG2026" s="721"/>
      <c r="EH2026" s="721"/>
      <c r="EI2026" s="721"/>
      <c r="EJ2026" s="721"/>
      <c r="EK2026" s="721"/>
      <c r="EL2026" s="721"/>
      <c r="EM2026" s="721"/>
      <c r="EN2026" s="721"/>
      <c r="EO2026" s="721"/>
      <c r="EP2026" s="721"/>
      <c r="EQ2026" s="721"/>
      <c r="ER2026" s="721"/>
      <c r="ES2026" s="721"/>
      <c r="ET2026" s="721"/>
      <c r="EU2026" s="721"/>
      <c r="EV2026" s="721"/>
      <c r="EW2026" s="721"/>
      <c r="EX2026" s="721"/>
      <c r="EY2026" s="721"/>
      <c r="EZ2026" s="721"/>
      <c r="FA2026" s="721"/>
      <c r="FB2026" s="721"/>
      <c r="FC2026" s="721"/>
      <c r="FD2026" s="721"/>
      <c r="FE2026" s="721"/>
      <c r="FF2026" s="721"/>
    </row>
    <row r="2027" spans="1:162" s="721" customFormat="1" ht="24" hidden="1" customHeight="1" thickTop="1">
      <c r="A2027" s="722"/>
      <c r="B2027" s="722" t="s">
        <v>1969</v>
      </c>
      <c r="C2027" s="723"/>
      <c r="D2027" s="400" t="s">
        <v>2075</v>
      </c>
      <c r="E2027" s="392">
        <v>10000000</v>
      </c>
      <c r="F2027" s="392">
        <v>0</v>
      </c>
      <c r="G2027" s="392">
        <v>10000000</v>
      </c>
      <c r="H2027" s="667"/>
      <c r="I2027" s="834"/>
      <c r="J2027" s="838" t="s">
        <v>1969</v>
      </c>
      <c r="K2027" s="835"/>
      <c r="L2027" s="969" t="s">
        <v>4639</v>
      </c>
      <c r="M2027" s="986">
        <f t="shared" si="93"/>
        <v>10000000</v>
      </c>
      <c r="N2027" s="986">
        <f t="shared" si="94"/>
        <v>0</v>
      </c>
      <c r="O2027" s="986">
        <f t="shared" si="95"/>
        <v>10000000</v>
      </c>
      <c r="P2027" s="667"/>
      <c r="Q2027" s="667"/>
      <c r="R2027" s="667"/>
      <c r="S2027" s="667"/>
      <c r="T2027" s="667"/>
      <c r="U2027" s="667"/>
      <c r="V2027" s="667"/>
      <c r="W2027" s="667"/>
      <c r="X2027" s="667"/>
      <c r="Y2027" s="667"/>
      <c r="Z2027" s="667"/>
      <c r="AA2027" s="667"/>
      <c r="AB2027" s="667"/>
      <c r="AC2027" s="667"/>
      <c r="AD2027" s="667"/>
      <c r="AE2027" s="667"/>
      <c r="AF2027" s="667"/>
      <c r="AG2027" s="667"/>
      <c r="AH2027" s="667"/>
      <c r="AI2027" s="667"/>
      <c r="AJ2027" s="667"/>
    </row>
    <row r="2028" spans="1:162" s="721" customFormat="1" ht="24" customHeight="1" thickTop="1" thickBot="1">
      <c r="A2028" s="970"/>
      <c r="B2028" s="970"/>
      <c r="C2028" s="971" t="s">
        <v>592</v>
      </c>
      <c r="D2028" s="972" t="s">
        <v>2103</v>
      </c>
      <c r="E2028" s="973">
        <v>10000000</v>
      </c>
      <c r="F2028" s="973">
        <v>0</v>
      </c>
      <c r="G2028" s="973">
        <v>10000000</v>
      </c>
      <c r="H2028" s="667"/>
      <c r="I2028" s="974"/>
      <c r="J2028" s="975"/>
      <c r="K2028" s="976" t="s">
        <v>592</v>
      </c>
      <c r="L2028" s="977" t="s">
        <v>4657</v>
      </c>
      <c r="M2028" s="992">
        <f t="shared" si="93"/>
        <v>10000000</v>
      </c>
      <c r="N2028" s="992">
        <f t="shared" si="94"/>
        <v>0</v>
      </c>
      <c r="O2028" s="992">
        <f t="shared" si="95"/>
        <v>10000000</v>
      </c>
      <c r="P2028" s="667"/>
      <c r="Q2028" s="667"/>
      <c r="R2028" s="667"/>
      <c r="S2028" s="667"/>
      <c r="T2028" s="667"/>
      <c r="U2028" s="667"/>
      <c r="V2028" s="667"/>
      <c r="W2028" s="667"/>
      <c r="X2028" s="667"/>
      <c r="Y2028" s="667"/>
      <c r="Z2028" s="667"/>
      <c r="AA2028" s="667"/>
      <c r="AB2028" s="667"/>
      <c r="AC2028" s="667"/>
      <c r="AD2028" s="667"/>
      <c r="AE2028" s="667"/>
      <c r="AF2028" s="667"/>
      <c r="AG2028" s="667"/>
      <c r="AH2028" s="667"/>
      <c r="AI2028" s="667"/>
      <c r="AJ2028" s="667"/>
    </row>
    <row r="2029" spans="1:162" ht="18.75" thickTop="1"/>
  </sheetData>
  <mergeCells count="18">
    <mergeCell ref="A1:G1"/>
    <mergeCell ref="A2:G2"/>
    <mergeCell ref="I1:O1"/>
    <mergeCell ref="I2:O2"/>
    <mergeCell ref="O4:O5"/>
    <mergeCell ref="L4:L5"/>
    <mergeCell ref="M4:N4"/>
    <mergeCell ref="I6:K6"/>
    <mergeCell ref="A4:A5"/>
    <mergeCell ref="I4:I5"/>
    <mergeCell ref="J4:J5"/>
    <mergeCell ref="K4:K5"/>
    <mergeCell ref="A6:C6"/>
    <mergeCell ref="D4:D5"/>
    <mergeCell ref="E4:F4"/>
    <mergeCell ref="G4:G5"/>
    <mergeCell ref="B4:B5"/>
    <mergeCell ref="C4:C5"/>
  </mergeCells>
  <phoneticPr fontId="0" type="noConversion"/>
  <printOptions horizontalCentered="1"/>
  <pageMargins left="0.3" right="0.31" top="0.57999999999999996" bottom="0.53" header="0.3" footer="0.2"/>
  <pageSetup paperSize="9" scale="60" firstPageNumber="28" fitToHeight="0" orientation="portrait" useFirstPageNumber="1" r:id="rId1"/>
  <headerFooter alignWithMargins="0">
    <oddFooter>&amp;C&amp;"MS Sans Serif,Bold"&amp;13&amp;P</oddFooter>
  </headerFooter>
  <rowBreaks count="2" manualBreakCount="2">
    <brk id="1963" max="14" man="1"/>
    <brk id="2017" max="14" man="1"/>
  </rowBreaks>
  <colBreaks count="1" manualBreakCount="1">
    <brk id="7" max="1048575" man="1"/>
  </colBreaks>
  <ignoredErrors>
    <ignoredError sqref="B1990:C199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S1589"/>
  <sheetViews>
    <sheetView tabSelected="1" zoomScale="90" zoomScaleNormal="90" workbookViewId="0">
      <pane xSplit="6" ySplit="5" topLeftCell="G6" activePane="bottomRight" state="frozen"/>
      <selection activeCell="G1977" sqref="G1977"/>
      <selection pane="topRight" activeCell="G1977" sqref="G1977"/>
      <selection pane="bottomLeft" activeCell="G1977" sqref="G1977"/>
      <selection pane="bottomRight" activeCell="F24" sqref="F24"/>
    </sheetView>
  </sheetViews>
  <sheetFormatPr defaultRowHeight="26.1" customHeight="1"/>
  <cols>
    <col min="1" max="1" width="7.28515625" style="235" customWidth="1"/>
    <col min="2" max="2" width="4.7109375" style="235" customWidth="1"/>
    <col min="3" max="3" width="5.28515625" style="236" customWidth="1"/>
    <col min="4" max="4" width="6.42578125" style="236" customWidth="1"/>
    <col min="5" max="5" width="5.85546875" style="236" customWidth="1"/>
    <col min="6" max="6" width="71.5703125" style="477" customWidth="1"/>
    <col min="7" max="7" width="21.42578125" style="158" customWidth="1"/>
    <col min="8" max="8" width="17.42578125" style="158" customWidth="1"/>
    <col min="9" max="9" width="20.5703125" style="158" customWidth="1"/>
    <col min="10" max="10" width="19.85546875" style="158" customWidth="1"/>
    <col min="11" max="11" width="21.85546875" style="158" customWidth="1"/>
    <col min="12" max="12" width="0.5703125" style="609" hidden="1" customWidth="1"/>
    <col min="13" max="13" width="7.5703125" style="235" customWidth="1"/>
    <col min="14" max="14" width="5.140625" style="235" customWidth="1"/>
    <col min="15" max="15" width="5.85546875" style="236" customWidth="1"/>
    <col min="16" max="16" width="6.28515625" style="236" customWidth="1"/>
    <col min="17" max="17" width="6.42578125" style="236" customWidth="1"/>
    <col min="18" max="18" width="65.7109375" style="559" customWidth="1"/>
    <col min="19" max="19" width="21.7109375" style="158" customWidth="1"/>
    <col min="20" max="20" width="18.5703125" style="3" customWidth="1"/>
    <col min="21" max="21" width="21.42578125" style="3" customWidth="1"/>
    <col min="22" max="22" width="20.5703125" style="3" customWidth="1"/>
    <col min="23" max="23" width="22.42578125" style="3" customWidth="1"/>
    <col min="24" max="16384" width="9.140625" style="231"/>
  </cols>
  <sheetData>
    <row r="1" spans="1:23" ht="26.1" customHeight="1">
      <c r="A1" s="1114" t="s">
        <v>44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603"/>
      <c r="M1" s="1107" t="s">
        <v>183</v>
      </c>
      <c r="N1" s="1107"/>
      <c r="O1" s="1107"/>
      <c r="P1" s="1107"/>
      <c r="Q1" s="1107"/>
      <c r="R1" s="1107"/>
      <c r="S1" s="1107"/>
      <c r="T1" s="1107"/>
      <c r="U1" s="1107"/>
      <c r="V1" s="1107"/>
      <c r="W1" s="1107"/>
    </row>
    <row r="2" spans="1:23" ht="26.1" customHeight="1">
      <c r="A2" s="1115" t="s">
        <v>426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04"/>
      <c r="M2" s="1107" t="s">
        <v>388</v>
      </c>
      <c r="N2" s="1107"/>
      <c r="O2" s="1107"/>
      <c r="P2" s="1107"/>
      <c r="Q2" s="1107"/>
      <c r="R2" s="1107"/>
      <c r="S2" s="1107"/>
      <c r="T2" s="1107"/>
      <c r="U2" s="1107"/>
      <c r="V2" s="1107"/>
      <c r="W2" s="1107"/>
    </row>
    <row r="3" spans="1:23" ht="26.1" customHeight="1" thickBot="1">
      <c r="A3" s="833"/>
      <c r="B3" s="233"/>
      <c r="C3" s="234"/>
      <c r="D3" s="234"/>
      <c r="E3" s="234"/>
      <c r="F3" s="475"/>
      <c r="G3" s="830"/>
      <c r="H3" s="830"/>
      <c r="I3" s="830"/>
      <c r="J3" s="831"/>
      <c r="K3" s="830" t="s">
        <v>393</v>
      </c>
      <c r="L3" s="474"/>
      <c r="N3" s="832"/>
      <c r="O3" s="237"/>
      <c r="P3" s="237"/>
      <c r="Q3" s="237"/>
      <c r="R3" s="562"/>
      <c r="S3" s="159"/>
      <c r="W3" s="230" t="s">
        <v>65</v>
      </c>
    </row>
    <row r="4" spans="1:23" ht="26.1" customHeight="1">
      <c r="A4" s="1117" t="s">
        <v>369</v>
      </c>
      <c r="B4" s="1117" t="s">
        <v>366</v>
      </c>
      <c r="C4" s="1117" t="s">
        <v>566</v>
      </c>
      <c r="D4" s="1117" t="s">
        <v>368</v>
      </c>
      <c r="E4" s="1117" t="s">
        <v>367</v>
      </c>
      <c r="F4" s="1122" t="s">
        <v>359</v>
      </c>
      <c r="G4" s="1116" t="s">
        <v>360</v>
      </c>
      <c r="H4" s="1116"/>
      <c r="I4" s="1116"/>
      <c r="J4" s="1116"/>
      <c r="K4" s="1116" t="s">
        <v>361</v>
      </c>
      <c r="L4" s="605"/>
      <c r="M4" s="1112" t="s">
        <v>385</v>
      </c>
      <c r="N4" s="1112" t="s">
        <v>380</v>
      </c>
      <c r="O4" s="1112" t="s">
        <v>568</v>
      </c>
      <c r="P4" s="1112" t="s">
        <v>381</v>
      </c>
      <c r="Q4" s="1112" t="s">
        <v>382</v>
      </c>
      <c r="R4" s="1108" t="s">
        <v>374</v>
      </c>
      <c r="S4" s="1110" t="s">
        <v>375</v>
      </c>
      <c r="T4" s="1110"/>
      <c r="U4" s="1110"/>
      <c r="V4" s="1110"/>
      <c r="W4" s="1110" t="s">
        <v>24</v>
      </c>
    </row>
    <row r="5" spans="1:23" s="232" customFormat="1" ht="32.25" customHeight="1" thickBot="1">
      <c r="A5" s="1118"/>
      <c r="B5" s="1118"/>
      <c r="C5" s="1118"/>
      <c r="D5" s="1118"/>
      <c r="E5" s="1118"/>
      <c r="F5" s="1123"/>
      <c r="G5" s="615" t="s">
        <v>362</v>
      </c>
      <c r="H5" s="615" t="s">
        <v>567</v>
      </c>
      <c r="I5" s="616" t="s">
        <v>364</v>
      </c>
      <c r="J5" s="616" t="s">
        <v>365</v>
      </c>
      <c r="K5" s="1119"/>
      <c r="L5" s="605"/>
      <c r="M5" s="1113"/>
      <c r="N5" s="1113"/>
      <c r="O5" s="1113"/>
      <c r="P5" s="1113"/>
      <c r="Q5" s="1113"/>
      <c r="R5" s="1109"/>
      <c r="S5" s="228" t="s">
        <v>377</v>
      </c>
      <c r="T5" s="228" t="s">
        <v>378</v>
      </c>
      <c r="U5" s="228" t="s">
        <v>383</v>
      </c>
      <c r="V5" s="228" t="s">
        <v>384</v>
      </c>
      <c r="W5" s="1111"/>
    </row>
    <row r="6" spans="1:23" s="547" customFormat="1" ht="26.1" customHeight="1" thickBot="1">
      <c r="A6" s="1120" t="s">
        <v>371</v>
      </c>
      <c r="B6" s="1120"/>
      <c r="C6" s="1120"/>
      <c r="D6" s="1120"/>
      <c r="E6" s="1120"/>
      <c r="F6" s="855" t="s">
        <v>554</v>
      </c>
      <c r="G6" s="617">
        <f>G7+G193+G975+G1577</f>
        <v>75990355398</v>
      </c>
      <c r="H6" s="617">
        <f>H7+H193+H975+H1577</f>
        <v>355000000</v>
      </c>
      <c r="I6" s="617">
        <f>I7+I193+I975+I1577</f>
        <v>16319451370</v>
      </c>
      <c r="J6" s="617">
        <f>J7+J193+J975+J1577</f>
        <v>20970753212</v>
      </c>
      <c r="K6" s="617">
        <f>K7+K193+K975+K1577</f>
        <v>113635559980</v>
      </c>
      <c r="L6" s="601"/>
      <c r="M6" s="1121" t="s">
        <v>386</v>
      </c>
      <c r="N6" s="1121"/>
      <c r="O6" s="1121"/>
      <c r="P6" s="1121"/>
      <c r="Q6" s="1121"/>
      <c r="R6" s="1012" t="s">
        <v>553</v>
      </c>
      <c r="S6" s="993">
        <f t="shared" ref="S6" si="0">G6</f>
        <v>75990355398</v>
      </c>
      <c r="T6" s="994">
        <f t="shared" ref="T6" si="1">H6</f>
        <v>355000000</v>
      </c>
      <c r="U6" s="994">
        <f t="shared" ref="U6" si="2">I6</f>
        <v>16319451370</v>
      </c>
      <c r="V6" s="994">
        <f t="shared" ref="V6" si="3">J6</f>
        <v>20970753212</v>
      </c>
      <c r="W6" s="994">
        <f>SUM(S6:V6)</f>
        <v>113635559980</v>
      </c>
    </row>
    <row r="7" spans="1:23" s="480" customFormat="1" ht="26.1" customHeight="1" thickTop="1" thickBot="1">
      <c r="A7" s="466" t="s">
        <v>586</v>
      </c>
      <c r="B7" s="467"/>
      <c r="C7" s="467"/>
      <c r="D7" s="467"/>
      <c r="E7" s="467"/>
      <c r="F7" s="856" t="s">
        <v>587</v>
      </c>
      <c r="G7" s="468">
        <v>4977579990</v>
      </c>
      <c r="H7" s="468">
        <v>0</v>
      </c>
      <c r="I7" s="468">
        <v>0</v>
      </c>
      <c r="J7" s="468">
        <v>1614501500</v>
      </c>
      <c r="K7" s="468">
        <v>6592081490</v>
      </c>
      <c r="L7" s="1022"/>
      <c r="M7" s="466" t="s">
        <v>586</v>
      </c>
      <c r="N7" s="467"/>
      <c r="O7" s="467"/>
      <c r="P7" s="467"/>
      <c r="Q7" s="467"/>
      <c r="R7" s="618" t="s">
        <v>3323</v>
      </c>
      <c r="S7" s="1015">
        <f t="shared" ref="S7" si="4">G7</f>
        <v>4977579990</v>
      </c>
      <c r="T7" s="1016">
        <f t="shared" ref="T7" si="5">H7</f>
        <v>0</v>
      </c>
      <c r="U7" s="1016">
        <f t="shared" ref="U7" si="6">I7</f>
        <v>0</v>
      </c>
      <c r="V7" s="1016">
        <f t="shared" ref="V7" si="7">J7</f>
        <v>1614501500</v>
      </c>
      <c r="W7" s="995">
        <f t="shared" ref="W7:W70" si="8">SUM(S7:V7)</f>
        <v>6592081490</v>
      </c>
    </row>
    <row r="8" spans="1:23" s="480" customFormat="1" ht="26.1" customHeight="1" thickTop="1" thickBot="1">
      <c r="A8" s="466" t="s">
        <v>588</v>
      </c>
      <c r="B8" s="467"/>
      <c r="C8" s="467"/>
      <c r="D8" s="467"/>
      <c r="E8" s="467"/>
      <c r="F8" s="856" t="s">
        <v>589</v>
      </c>
      <c r="G8" s="468">
        <v>646400000</v>
      </c>
      <c r="H8" s="468">
        <v>0</v>
      </c>
      <c r="I8" s="468">
        <v>0</v>
      </c>
      <c r="J8" s="468">
        <v>1015671900</v>
      </c>
      <c r="K8" s="468">
        <v>1662071900</v>
      </c>
      <c r="L8" s="1022"/>
      <c r="M8" s="466" t="s">
        <v>588</v>
      </c>
      <c r="N8" s="467"/>
      <c r="O8" s="467"/>
      <c r="P8" s="467"/>
      <c r="Q8" s="467"/>
      <c r="R8" s="618" t="s">
        <v>3324</v>
      </c>
      <c r="S8" s="996">
        <f t="shared" ref="S8" si="9">G8</f>
        <v>646400000</v>
      </c>
      <c r="T8" s="997">
        <f t="shared" ref="T8" si="10">H8</f>
        <v>0</v>
      </c>
      <c r="U8" s="997">
        <f t="shared" ref="U8" si="11">I8</f>
        <v>0</v>
      </c>
      <c r="V8" s="997">
        <f t="shared" ref="V8" si="12">J8</f>
        <v>1015671900</v>
      </c>
      <c r="W8" s="997">
        <f t="shared" si="8"/>
        <v>1662071900</v>
      </c>
    </row>
    <row r="9" spans="1:23" s="481" customFormat="1" ht="26.1" customHeight="1" thickTop="1" thickBot="1">
      <c r="A9" s="460" t="s">
        <v>590</v>
      </c>
      <c r="B9" s="461"/>
      <c r="C9" s="461"/>
      <c r="D9" s="461"/>
      <c r="E9" s="461"/>
      <c r="F9" s="857" t="s">
        <v>591</v>
      </c>
      <c r="G9" s="462">
        <v>100000000</v>
      </c>
      <c r="H9" s="462">
        <v>0</v>
      </c>
      <c r="I9" s="462">
        <v>0</v>
      </c>
      <c r="J9" s="462">
        <v>0</v>
      </c>
      <c r="K9" s="462">
        <v>100000000</v>
      </c>
      <c r="L9" s="1021"/>
      <c r="M9" s="460" t="s">
        <v>590</v>
      </c>
      <c r="N9" s="461"/>
      <c r="O9" s="461"/>
      <c r="P9" s="461"/>
      <c r="Q9" s="461"/>
      <c r="R9" s="591" t="s">
        <v>3325</v>
      </c>
      <c r="S9" s="998">
        <f t="shared" ref="S9:S72" si="13">G9</f>
        <v>100000000</v>
      </c>
      <c r="T9" s="999">
        <f t="shared" ref="T9:T72" si="14">H9</f>
        <v>0</v>
      </c>
      <c r="U9" s="999">
        <f t="shared" ref="U9:U72" si="15">I9</f>
        <v>0</v>
      </c>
      <c r="V9" s="999">
        <f t="shared" ref="V9:V72" si="16">J9</f>
        <v>0</v>
      </c>
      <c r="W9" s="999">
        <f t="shared" si="8"/>
        <v>100000000</v>
      </c>
    </row>
    <row r="10" spans="1:23" s="482" customFormat="1" ht="26.1" customHeight="1" thickTop="1">
      <c r="A10" s="454"/>
      <c r="B10" s="455" t="s">
        <v>592</v>
      </c>
      <c r="C10" s="454"/>
      <c r="D10" s="454"/>
      <c r="E10" s="454"/>
      <c r="F10" s="858" t="s">
        <v>593</v>
      </c>
      <c r="G10" s="456">
        <v>100000000</v>
      </c>
      <c r="H10" s="456">
        <v>0</v>
      </c>
      <c r="I10" s="456">
        <v>0</v>
      </c>
      <c r="J10" s="456">
        <v>0</v>
      </c>
      <c r="K10" s="456">
        <v>100000000</v>
      </c>
      <c r="L10" s="602"/>
      <c r="M10" s="454"/>
      <c r="N10" s="455" t="s">
        <v>592</v>
      </c>
      <c r="O10" s="454"/>
      <c r="P10" s="454"/>
      <c r="Q10" s="454"/>
      <c r="R10" s="585" t="s">
        <v>3326</v>
      </c>
      <c r="S10" s="1000">
        <f t="shared" si="13"/>
        <v>100000000</v>
      </c>
      <c r="T10" s="1001">
        <f t="shared" si="14"/>
        <v>0</v>
      </c>
      <c r="U10" s="1001">
        <f t="shared" si="15"/>
        <v>0</v>
      </c>
      <c r="V10" s="1001">
        <f t="shared" si="16"/>
        <v>0</v>
      </c>
      <c r="W10" s="1001">
        <f t="shared" si="8"/>
        <v>100000000</v>
      </c>
    </row>
    <row r="11" spans="1:23" s="482" customFormat="1" ht="26.1" customHeight="1">
      <c r="A11" s="389"/>
      <c r="B11" s="389"/>
      <c r="C11" s="388" t="s">
        <v>592</v>
      </c>
      <c r="D11" s="389"/>
      <c r="E11" s="389"/>
      <c r="F11" s="859" t="s">
        <v>594</v>
      </c>
      <c r="G11" s="446">
        <v>100000000</v>
      </c>
      <c r="H11" s="446">
        <v>0</v>
      </c>
      <c r="I11" s="446">
        <v>0</v>
      </c>
      <c r="J11" s="446">
        <v>0</v>
      </c>
      <c r="K11" s="446">
        <v>100000000</v>
      </c>
      <c r="L11" s="602"/>
      <c r="M11" s="389"/>
      <c r="N11" s="389"/>
      <c r="O11" s="388" t="s">
        <v>592</v>
      </c>
      <c r="P11" s="389"/>
      <c r="Q11" s="389"/>
      <c r="R11" s="586" t="s">
        <v>3327</v>
      </c>
      <c r="S11" s="1002">
        <f t="shared" si="13"/>
        <v>100000000</v>
      </c>
      <c r="T11" s="1003">
        <f t="shared" si="14"/>
        <v>0</v>
      </c>
      <c r="U11" s="1003">
        <f t="shared" si="15"/>
        <v>0</v>
      </c>
      <c r="V11" s="1003">
        <f t="shared" si="16"/>
        <v>0</v>
      </c>
      <c r="W11" s="1003">
        <f t="shared" si="8"/>
        <v>100000000</v>
      </c>
    </row>
    <row r="12" spans="1:23" s="489" customFormat="1" ht="26.1" customHeight="1">
      <c r="A12" s="454"/>
      <c r="B12" s="455"/>
      <c r="C12" s="454"/>
      <c r="D12" s="454"/>
      <c r="E12" s="454" t="s">
        <v>2104</v>
      </c>
      <c r="F12" s="858" t="s">
        <v>5604</v>
      </c>
      <c r="G12" s="456">
        <v>100000000</v>
      </c>
      <c r="H12" s="456">
        <v>0</v>
      </c>
      <c r="I12" s="456">
        <v>0</v>
      </c>
      <c r="J12" s="456">
        <v>0</v>
      </c>
      <c r="K12" s="446">
        <v>100000000</v>
      </c>
      <c r="L12" s="602"/>
      <c r="M12" s="454"/>
      <c r="N12" s="455"/>
      <c r="O12" s="454"/>
      <c r="P12" s="454"/>
      <c r="Q12" s="454" t="s">
        <v>2104</v>
      </c>
      <c r="R12" s="585" t="s">
        <v>5803</v>
      </c>
      <c r="S12" s="1002">
        <f t="shared" si="13"/>
        <v>100000000</v>
      </c>
      <c r="T12" s="1003">
        <f t="shared" si="14"/>
        <v>0</v>
      </c>
      <c r="U12" s="1003">
        <f t="shared" si="15"/>
        <v>0</v>
      </c>
      <c r="V12" s="1003">
        <f t="shared" si="16"/>
        <v>0</v>
      </c>
      <c r="W12" s="1003">
        <f t="shared" si="8"/>
        <v>100000000</v>
      </c>
    </row>
    <row r="13" spans="1:23" s="486" customFormat="1" ht="26.1" customHeight="1" thickBot="1">
      <c r="A13" s="458" t="s">
        <v>615</v>
      </c>
      <c r="B13" s="458"/>
      <c r="C13" s="458"/>
      <c r="D13" s="457"/>
      <c r="E13" s="458"/>
      <c r="F13" s="861" t="s">
        <v>616</v>
      </c>
      <c r="G13" s="459">
        <v>17000000</v>
      </c>
      <c r="H13" s="459">
        <v>0</v>
      </c>
      <c r="I13" s="459">
        <v>0</v>
      </c>
      <c r="J13" s="459">
        <v>0</v>
      </c>
      <c r="K13" s="459">
        <v>17000000</v>
      </c>
      <c r="L13" s="1021"/>
      <c r="M13" s="458" t="s">
        <v>615</v>
      </c>
      <c r="N13" s="458"/>
      <c r="O13" s="458"/>
      <c r="P13" s="457"/>
      <c r="Q13" s="458"/>
      <c r="R13" s="587" t="s">
        <v>3345</v>
      </c>
      <c r="S13" s="1004">
        <f t="shared" si="13"/>
        <v>17000000</v>
      </c>
      <c r="T13" s="1005">
        <f t="shared" si="14"/>
        <v>0</v>
      </c>
      <c r="U13" s="1005">
        <f t="shared" si="15"/>
        <v>0</v>
      </c>
      <c r="V13" s="1005">
        <f t="shared" si="16"/>
        <v>0</v>
      </c>
      <c r="W13" s="1005">
        <f t="shared" si="8"/>
        <v>17000000</v>
      </c>
    </row>
    <row r="14" spans="1:23" s="489" customFormat="1" ht="26.1" customHeight="1" thickTop="1">
      <c r="A14" s="454"/>
      <c r="B14" s="454" t="s">
        <v>592</v>
      </c>
      <c r="C14" s="454"/>
      <c r="D14" s="454"/>
      <c r="E14" s="455"/>
      <c r="F14" s="858" t="s">
        <v>617</v>
      </c>
      <c r="G14" s="456">
        <v>17000000</v>
      </c>
      <c r="H14" s="456">
        <v>0</v>
      </c>
      <c r="I14" s="456">
        <v>0</v>
      </c>
      <c r="J14" s="456">
        <v>0</v>
      </c>
      <c r="K14" s="456">
        <v>17000000</v>
      </c>
      <c r="L14" s="602"/>
      <c r="M14" s="454"/>
      <c r="N14" s="454" t="s">
        <v>592</v>
      </c>
      <c r="O14" s="454"/>
      <c r="P14" s="454"/>
      <c r="Q14" s="455"/>
      <c r="R14" s="585" t="s">
        <v>3346</v>
      </c>
      <c r="S14" s="1000">
        <f t="shared" si="13"/>
        <v>17000000</v>
      </c>
      <c r="T14" s="1001">
        <f t="shared" si="14"/>
        <v>0</v>
      </c>
      <c r="U14" s="1001">
        <f t="shared" si="15"/>
        <v>0</v>
      </c>
      <c r="V14" s="1001">
        <f t="shared" si="16"/>
        <v>0</v>
      </c>
      <c r="W14" s="1001">
        <f t="shared" si="8"/>
        <v>17000000</v>
      </c>
    </row>
    <row r="15" spans="1:23" s="481" customFormat="1" ht="26.1" customHeight="1" thickBot="1">
      <c r="A15" s="454"/>
      <c r="B15" s="454"/>
      <c r="C15" s="454" t="s">
        <v>592</v>
      </c>
      <c r="D15" s="454"/>
      <c r="E15" s="455"/>
      <c r="F15" s="858" t="s">
        <v>594</v>
      </c>
      <c r="G15" s="456">
        <v>17000000</v>
      </c>
      <c r="H15" s="456">
        <v>0</v>
      </c>
      <c r="I15" s="456">
        <v>0</v>
      </c>
      <c r="J15" s="456">
        <v>0</v>
      </c>
      <c r="K15" s="456">
        <v>17000000</v>
      </c>
      <c r="L15" s="602"/>
      <c r="M15" s="454"/>
      <c r="N15" s="454"/>
      <c r="O15" s="454" t="s">
        <v>592</v>
      </c>
      <c r="P15" s="454"/>
      <c r="Q15" s="455"/>
      <c r="R15" s="585" t="s">
        <v>3327</v>
      </c>
      <c r="S15" s="1002">
        <f t="shared" si="13"/>
        <v>17000000</v>
      </c>
      <c r="T15" s="1003">
        <f t="shared" si="14"/>
        <v>0</v>
      </c>
      <c r="U15" s="1003">
        <f t="shared" si="15"/>
        <v>0</v>
      </c>
      <c r="V15" s="1003">
        <f t="shared" si="16"/>
        <v>0</v>
      </c>
      <c r="W15" s="1003">
        <f t="shared" si="8"/>
        <v>17000000</v>
      </c>
    </row>
    <row r="16" spans="1:23" s="488" customFormat="1" ht="26.1" customHeight="1" thickTop="1">
      <c r="A16" s="389"/>
      <c r="B16" s="389"/>
      <c r="C16" s="389"/>
      <c r="D16" s="389"/>
      <c r="E16" s="388" t="s">
        <v>2104</v>
      </c>
      <c r="F16" s="859" t="s">
        <v>2105</v>
      </c>
      <c r="G16" s="446">
        <v>17000000</v>
      </c>
      <c r="H16" s="446">
        <v>0</v>
      </c>
      <c r="I16" s="446">
        <v>0</v>
      </c>
      <c r="J16" s="446">
        <v>0</v>
      </c>
      <c r="K16" s="446">
        <v>17000000</v>
      </c>
      <c r="L16" s="602"/>
      <c r="M16" s="389"/>
      <c r="N16" s="389"/>
      <c r="O16" s="389"/>
      <c r="P16" s="389"/>
      <c r="Q16" s="388" t="s">
        <v>2104</v>
      </c>
      <c r="R16" s="586" t="s">
        <v>5658</v>
      </c>
      <c r="S16" s="1002">
        <f t="shared" si="13"/>
        <v>17000000</v>
      </c>
      <c r="T16" s="1003">
        <f t="shared" si="14"/>
        <v>0</v>
      </c>
      <c r="U16" s="1003">
        <f t="shared" si="15"/>
        <v>0</v>
      </c>
      <c r="V16" s="1003">
        <f t="shared" si="16"/>
        <v>0</v>
      </c>
      <c r="W16" s="1003">
        <f t="shared" si="8"/>
        <v>17000000</v>
      </c>
    </row>
    <row r="17" spans="1:201" s="486" customFormat="1" ht="26.1" customHeight="1" thickBot="1">
      <c r="A17" s="458" t="s">
        <v>622</v>
      </c>
      <c r="B17" s="458"/>
      <c r="C17" s="458"/>
      <c r="D17" s="458"/>
      <c r="E17" s="457"/>
      <c r="F17" s="861" t="s">
        <v>623</v>
      </c>
      <c r="G17" s="459">
        <v>29400000</v>
      </c>
      <c r="H17" s="459">
        <v>0</v>
      </c>
      <c r="I17" s="459">
        <v>0</v>
      </c>
      <c r="J17" s="459">
        <v>0</v>
      </c>
      <c r="K17" s="459">
        <v>29400000</v>
      </c>
      <c r="L17" s="1021"/>
      <c r="M17" s="458" t="s">
        <v>622</v>
      </c>
      <c r="N17" s="458"/>
      <c r="O17" s="458"/>
      <c r="P17" s="458"/>
      <c r="Q17" s="457"/>
      <c r="R17" s="587" t="s">
        <v>3351</v>
      </c>
      <c r="S17" s="1004">
        <f t="shared" si="13"/>
        <v>29400000</v>
      </c>
      <c r="T17" s="1005">
        <f t="shared" si="14"/>
        <v>0</v>
      </c>
      <c r="U17" s="1005">
        <f t="shared" si="15"/>
        <v>0</v>
      </c>
      <c r="V17" s="1005">
        <f t="shared" si="16"/>
        <v>0</v>
      </c>
      <c r="W17" s="1005">
        <f t="shared" si="8"/>
        <v>29400000</v>
      </c>
    </row>
    <row r="18" spans="1:201" s="484" customFormat="1" ht="26.1" customHeight="1" thickTop="1" thickBot="1">
      <c r="A18" s="454"/>
      <c r="B18" s="454" t="s">
        <v>592</v>
      </c>
      <c r="C18" s="454"/>
      <c r="D18" s="454"/>
      <c r="E18" s="455"/>
      <c r="F18" s="858" t="s">
        <v>593</v>
      </c>
      <c r="G18" s="456">
        <v>29400000</v>
      </c>
      <c r="H18" s="456">
        <v>0</v>
      </c>
      <c r="I18" s="456">
        <v>0</v>
      </c>
      <c r="J18" s="456">
        <v>0</v>
      </c>
      <c r="K18" s="456">
        <v>29400000</v>
      </c>
      <c r="L18" s="602"/>
      <c r="M18" s="454"/>
      <c r="N18" s="454" t="s">
        <v>592</v>
      </c>
      <c r="O18" s="454"/>
      <c r="P18" s="454"/>
      <c r="Q18" s="455"/>
      <c r="R18" s="585" t="s">
        <v>3339</v>
      </c>
      <c r="S18" s="1000">
        <f t="shared" si="13"/>
        <v>29400000</v>
      </c>
      <c r="T18" s="1001">
        <f t="shared" si="14"/>
        <v>0</v>
      </c>
      <c r="U18" s="1001">
        <f t="shared" si="15"/>
        <v>0</v>
      </c>
      <c r="V18" s="1001">
        <f t="shared" si="16"/>
        <v>0</v>
      </c>
      <c r="W18" s="1001">
        <f t="shared" si="8"/>
        <v>29400000</v>
      </c>
    </row>
    <row r="19" spans="1:201" s="485" customFormat="1" ht="26.1" customHeight="1" thickTop="1">
      <c r="A19" s="389"/>
      <c r="B19" s="388"/>
      <c r="C19" s="389" t="s">
        <v>592</v>
      </c>
      <c r="D19" s="389"/>
      <c r="E19" s="389"/>
      <c r="F19" s="859" t="s">
        <v>594</v>
      </c>
      <c r="G19" s="446">
        <v>29400000</v>
      </c>
      <c r="H19" s="446">
        <v>0</v>
      </c>
      <c r="I19" s="446">
        <v>0</v>
      </c>
      <c r="J19" s="446">
        <v>0</v>
      </c>
      <c r="K19" s="446">
        <v>29400000</v>
      </c>
      <c r="L19" s="602"/>
      <c r="M19" s="389"/>
      <c r="N19" s="388"/>
      <c r="O19" s="389" t="s">
        <v>592</v>
      </c>
      <c r="P19" s="389"/>
      <c r="Q19" s="389"/>
      <c r="R19" s="586" t="s">
        <v>3327</v>
      </c>
      <c r="S19" s="1002">
        <f t="shared" si="13"/>
        <v>29400000</v>
      </c>
      <c r="T19" s="1003">
        <f t="shared" si="14"/>
        <v>0</v>
      </c>
      <c r="U19" s="1003">
        <f t="shared" si="15"/>
        <v>0</v>
      </c>
      <c r="V19" s="1003">
        <f t="shared" si="16"/>
        <v>0</v>
      </c>
      <c r="W19" s="1003">
        <f t="shared" si="8"/>
        <v>29400000</v>
      </c>
    </row>
    <row r="20" spans="1:201" s="488" customFormat="1" ht="26.1" customHeight="1">
      <c r="A20" s="389"/>
      <c r="B20" s="389"/>
      <c r="C20" s="388"/>
      <c r="D20" s="389" t="s">
        <v>1969</v>
      </c>
      <c r="E20" s="389"/>
      <c r="F20" s="860" t="s">
        <v>2106</v>
      </c>
      <c r="G20" s="446">
        <v>29400000</v>
      </c>
      <c r="H20" s="446">
        <v>0</v>
      </c>
      <c r="I20" s="446">
        <v>0</v>
      </c>
      <c r="J20" s="446">
        <v>0</v>
      </c>
      <c r="K20" s="446">
        <v>29400000</v>
      </c>
      <c r="L20" s="602"/>
      <c r="M20" s="389"/>
      <c r="N20" s="389"/>
      <c r="O20" s="388"/>
      <c r="P20" s="389" t="s">
        <v>1969</v>
      </c>
      <c r="Q20" s="389"/>
      <c r="R20" s="586" t="s">
        <v>5659</v>
      </c>
      <c r="S20" s="1002">
        <f t="shared" si="13"/>
        <v>29400000</v>
      </c>
      <c r="T20" s="1003">
        <f t="shared" si="14"/>
        <v>0</v>
      </c>
      <c r="U20" s="1003">
        <f t="shared" si="15"/>
        <v>0</v>
      </c>
      <c r="V20" s="1003">
        <f t="shared" si="16"/>
        <v>0</v>
      </c>
      <c r="W20" s="1003">
        <f t="shared" si="8"/>
        <v>29400000</v>
      </c>
    </row>
    <row r="21" spans="1:201" s="482" customFormat="1" ht="26.1" customHeight="1">
      <c r="A21" s="627"/>
      <c r="B21" s="627"/>
      <c r="C21" s="627"/>
      <c r="D21" s="627"/>
      <c r="E21" s="628" t="s">
        <v>2104</v>
      </c>
      <c r="F21" s="915" t="s">
        <v>2107</v>
      </c>
      <c r="G21" s="905">
        <v>29400000</v>
      </c>
      <c r="H21" s="905">
        <v>0</v>
      </c>
      <c r="I21" s="905">
        <v>0</v>
      </c>
      <c r="J21" s="905">
        <v>0</v>
      </c>
      <c r="K21" s="905">
        <v>29400000</v>
      </c>
      <c r="L21" s="602"/>
      <c r="M21" s="627"/>
      <c r="N21" s="627"/>
      <c r="O21" s="627"/>
      <c r="P21" s="627"/>
      <c r="Q21" s="628" t="s">
        <v>2104</v>
      </c>
      <c r="R21" s="1008" t="s">
        <v>5583</v>
      </c>
      <c r="S21" s="1002">
        <f t="shared" si="13"/>
        <v>29400000</v>
      </c>
      <c r="T21" s="1003">
        <f t="shared" si="14"/>
        <v>0</v>
      </c>
      <c r="U21" s="1003">
        <f t="shared" si="15"/>
        <v>0</v>
      </c>
      <c r="V21" s="1003">
        <f t="shared" si="16"/>
        <v>0</v>
      </c>
      <c r="W21" s="1003">
        <f t="shared" si="8"/>
        <v>29400000</v>
      </c>
    </row>
    <row r="22" spans="1:201" s="486" customFormat="1" ht="26.1" customHeight="1" thickBot="1">
      <c r="A22" s="458" t="s">
        <v>647</v>
      </c>
      <c r="B22" s="458"/>
      <c r="C22" s="458"/>
      <c r="D22" s="458"/>
      <c r="E22" s="457"/>
      <c r="F22" s="861" t="s">
        <v>648</v>
      </c>
      <c r="G22" s="459">
        <v>500000000</v>
      </c>
      <c r="H22" s="459">
        <v>0</v>
      </c>
      <c r="I22" s="459">
        <v>0</v>
      </c>
      <c r="J22" s="459">
        <v>0</v>
      </c>
      <c r="K22" s="459">
        <v>500000000</v>
      </c>
      <c r="L22" s="1021"/>
      <c r="M22" s="458" t="s">
        <v>647</v>
      </c>
      <c r="N22" s="458"/>
      <c r="O22" s="458"/>
      <c r="P22" s="458"/>
      <c r="Q22" s="457"/>
      <c r="R22" s="587" t="s">
        <v>3374</v>
      </c>
      <c r="S22" s="1004">
        <f t="shared" si="13"/>
        <v>500000000</v>
      </c>
      <c r="T22" s="1005">
        <f t="shared" si="14"/>
        <v>0</v>
      </c>
      <c r="U22" s="1005">
        <f t="shared" si="15"/>
        <v>0</v>
      </c>
      <c r="V22" s="1005">
        <f t="shared" si="16"/>
        <v>0</v>
      </c>
      <c r="W22" s="1005">
        <f t="shared" si="8"/>
        <v>500000000</v>
      </c>
    </row>
    <row r="23" spans="1:201" s="482" customFormat="1" ht="26.1" customHeight="1" thickTop="1">
      <c r="A23" s="454"/>
      <c r="B23" s="454" t="s">
        <v>595</v>
      </c>
      <c r="C23" s="454"/>
      <c r="D23" s="454"/>
      <c r="E23" s="455"/>
      <c r="F23" s="907" t="s">
        <v>649</v>
      </c>
      <c r="G23" s="456">
        <v>254050000</v>
      </c>
      <c r="H23" s="456">
        <v>0</v>
      </c>
      <c r="I23" s="456">
        <v>0</v>
      </c>
      <c r="J23" s="456">
        <v>0</v>
      </c>
      <c r="K23" s="456">
        <v>254050000</v>
      </c>
      <c r="L23" s="602"/>
      <c r="M23" s="454"/>
      <c r="N23" s="454" t="s">
        <v>595</v>
      </c>
      <c r="O23" s="454"/>
      <c r="P23" s="454"/>
      <c r="Q23" s="455"/>
      <c r="R23" s="585" t="s">
        <v>3375</v>
      </c>
      <c r="S23" s="1000">
        <f t="shared" si="13"/>
        <v>254050000</v>
      </c>
      <c r="T23" s="1001">
        <f t="shared" si="14"/>
        <v>0</v>
      </c>
      <c r="U23" s="1001">
        <f t="shared" si="15"/>
        <v>0</v>
      </c>
      <c r="V23" s="1001">
        <f t="shared" si="16"/>
        <v>0</v>
      </c>
      <c r="W23" s="1001">
        <f t="shared" si="8"/>
        <v>254050000</v>
      </c>
    </row>
    <row r="24" spans="1:201" s="568" customFormat="1" ht="26.1" customHeight="1">
      <c r="A24" s="564"/>
      <c r="B24" s="565"/>
      <c r="C24" s="564"/>
      <c r="D24" s="564" t="s">
        <v>592</v>
      </c>
      <c r="E24" s="564"/>
      <c r="F24" s="862" t="s">
        <v>2108</v>
      </c>
      <c r="G24" s="456">
        <v>185200000</v>
      </c>
      <c r="H24" s="566">
        <v>0</v>
      </c>
      <c r="I24" s="566">
        <v>0</v>
      </c>
      <c r="J24" s="566">
        <v>0</v>
      </c>
      <c r="K24" s="446">
        <v>185200000</v>
      </c>
      <c r="L24" s="602"/>
      <c r="M24" s="564"/>
      <c r="N24" s="565"/>
      <c r="O24" s="564"/>
      <c r="P24" s="564" t="s">
        <v>592</v>
      </c>
      <c r="Q24" s="454"/>
      <c r="R24" s="585" t="s">
        <v>4660</v>
      </c>
      <c r="S24" s="1002">
        <f t="shared" si="13"/>
        <v>185200000</v>
      </c>
      <c r="T24" s="1003">
        <f t="shared" si="14"/>
        <v>0</v>
      </c>
      <c r="U24" s="1003">
        <f t="shared" si="15"/>
        <v>0</v>
      </c>
      <c r="V24" s="1003">
        <f t="shared" si="16"/>
        <v>0</v>
      </c>
      <c r="W24" s="1003">
        <f t="shared" si="8"/>
        <v>185200000</v>
      </c>
      <c r="X24" s="567"/>
      <c r="Y24" s="567"/>
      <c r="Z24" s="567"/>
      <c r="AA24" s="567"/>
      <c r="AB24" s="567"/>
      <c r="AC24" s="567"/>
      <c r="AD24" s="567"/>
      <c r="AE24" s="567"/>
      <c r="AF24" s="567"/>
      <c r="AG24" s="567"/>
      <c r="AH24" s="567"/>
      <c r="AI24" s="567"/>
      <c r="AJ24" s="567"/>
      <c r="AK24" s="567"/>
      <c r="AL24" s="567"/>
      <c r="AM24" s="567"/>
      <c r="AN24" s="567"/>
      <c r="AO24" s="567"/>
      <c r="AP24" s="567"/>
      <c r="AQ24" s="567"/>
      <c r="AR24" s="567"/>
      <c r="AS24" s="567"/>
      <c r="AT24" s="567"/>
      <c r="AU24" s="567"/>
      <c r="AV24" s="567"/>
      <c r="AW24" s="567"/>
      <c r="AX24" s="567"/>
      <c r="AY24" s="567"/>
      <c r="AZ24" s="567"/>
      <c r="BA24" s="567"/>
      <c r="BB24" s="567"/>
      <c r="BC24" s="567"/>
      <c r="BD24" s="567"/>
      <c r="BE24" s="567"/>
      <c r="BF24" s="567"/>
      <c r="BG24" s="567"/>
      <c r="BH24" s="567"/>
      <c r="BI24" s="567"/>
      <c r="BJ24" s="567"/>
      <c r="BK24" s="567"/>
      <c r="BL24" s="567"/>
      <c r="BM24" s="567"/>
      <c r="BN24" s="567"/>
      <c r="BO24" s="567"/>
      <c r="BP24" s="567"/>
      <c r="BQ24" s="567"/>
      <c r="BR24" s="567"/>
      <c r="BS24" s="567"/>
      <c r="BT24" s="567"/>
      <c r="BU24" s="567"/>
      <c r="BV24" s="567"/>
      <c r="BW24" s="567"/>
      <c r="BX24" s="567"/>
      <c r="BY24" s="567"/>
      <c r="BZ24" s="567"/>
      <c r="CA24" s="567"/>
      <c r="CB24" s="567"/>
      <c r="CC24" s="567"/>
      <c r="CD24" s="567"/>
      <c r="CE24" s="567"/>
      <c r="CF24" s="567"/>
      <c r="CG24" s="567"/>
      <c r="CH24" s="567"/>
      <c r="CI24" s="567"/>
      <c r="CJ24" s="567"/>
      <c r="CK24" s="567"/>
      <c r="CL24" s="567"/>
      <c r="CM24" s="567"/>
      <c r="CN24" s="567"/>
      <c r="CO24" s="567"/>
      <c r="CP24" s="567"/>
      <c r="CQ24" s="567"/>
      <c r="CR24" s="567"/>
      <c r="CS24" s="567"/>
      <c r="CT24" s="567"/>
      <c r="CU24" s="567"/>
      <c r="CV24" s="567"/>
      <c r="CW24" s="567"/>
      <c r="CX24" s="567"/>
      <c r="CY24" s="567"/>
      <c r="CZ24" s="567"/>
      <c r="DA24" s="567"/>
      <c r="DB24" s="567"/>
      <c r="DC24" s="567"/>
      <c r="DD24" s="567"/>
      <c r="DE24" s="567"/>
      <c r="DF24" s="567"/>
      <c r="DG24" s="567"/>
      <c r="DH24" s="567"/>
      <c r="DI24" s="567"/>
      <c r="DJ24" s="567"/>
      <c r="DK24" s="567"/>
      <c r="DL24" s="567"/>
      <c r="DM24" s="567"/>
      <c r="DN24" s="567"/>
      <c r="DO24" s="567"/>
      <c r="DP24" s="567"/>
      <c r="DQ24" s="567"/>
      <c r="DR24" s="567"/>
      <c r="DS24" s="567"/>
      <c r="DT24" s="567"/>
      <c r="DU24" s="567"/>
      <c r="DV24" s="567"/>
      <c r="DW24" s="567"/>
      <c r="DX24" s="567"/>
      <c r="DY24" s="567"/>
      <c r="DZ24" s="567"/>
      <c r="EA24" s="567"/>
      <c r="EB24" s="567"/>
      <c r="EC24" s="567"/>
      <c r="ED24" s="567"/>
      <c r="EE24" s="567"/>
      <c r="EF24" s="567"/>
      <c r="EG24" s="567"/>
      <c r="EH24" s="567"/>
      <c r="EI24" s="567"/>
      <c r="EJ24" s="567"/>
      <c r="EK24" s="567"/>
      <c r="EL24" s="567"/>
      <c r="EM24" s="567"/>
      <c r="EN24" s="567"/>
      <c r="EO24" s="567"/>
      <c r="EP24" s="567"/>
      <c r="EQ24" s="567"/>
      <c r="ER24" s="567"/>
      <c r="ES24" s="567"/>
      <c r="ET24" s="567"/>
      <c r="EU24" s="567"/>
      <c r="EV24" s="567"/>
      <c r="EW24" s="567"/>
      <c r="EX24" s="567"/>
      <c r="EY24" s="567"/>
      <c r="EZ24" s="567"/>
      <c r="FA24" s="567"/>
      <c r="FB24" s="567"/>
      <c r="FC24" s="567"/>
      <c r="FD24" s="567"/>
      <c r="FE24" s="567"/>
      <c r="FF24" s="567"/>
      <c r="FG24" s="567"/>
      <c r="FH24" s="567"/>
      <c r="FI24" s="567"/>
      <c r="FJ24" s="567"/>
      <c r="FK24" s="567"/>
      <c r="FL24" s="567"/>
      <c r="FM24" s="567"/>
      <c r="FN24" s="567"/>
      <c r="FO24" s="567"/>
      <c r="FP24" s="567"/>
      <c r="FQ24" s="567"/>
      <c r="FR24" s="567"/>
      <c r="FS24" s="567"/>
      <c r="FT24" s="567"/>
      <c r="FU24" s="567"/>
      <c r="FV24" s="567"/>
      <c r="FW24" s="567"/>
      <c r="FX24" s="567"/>
      <c r="FY24" s="567"/>
      <c r="FZ24" s="567"/>
      <c r="GA24" s="567"/>
      <c r="GB24" s="567"/>
      <c r="GC24" s="567"/>
      <c r="GD24" s="567"/>
      <c r="GE24" s="567"/>
      <c r="GF24" s="567"/>
      <c r="GG24" s="567"/>
      <c r="GH24" s="567"/>
      <c r="GI24" s="567"/>
      <c r="GJ24" s="567"/>
      <c r="GK24" s="567"/>
      <c r="GL24" s="567"/>
      <c r="GM24" s="567"/>
      <c r="GN24" s="567"/>
      <c r="GO24" s="567"/>
      <c r="GP24" s="567"/>
      <c r="GQ24" s="567"/>
      <c r="GR24" s="567"/>
      <c r="GS24" s="567"/>
    </row>
    <row r="25" spans="1:201" s="488" customFormat="1" ht="26.1" customHeight="1">
      <c r="A25" s="389"/>
      <c r="B25" s="389"/>
      <c r="C25" s="388"/>
      <c r="D25" s="389"/>
      <c r="E25" s="389" t="s">
        <v>2104</v>
      </c>
      <c r="F25" s="863" t="s">
        <v>2109</v>
      </c>
      <c r="G25" s="446">
        <v>35650000</v>
      </c>
      <c r="H25" s="446">
        <v>0</v>
      </c>
      <c r="I25" s="446">
        <v>0</v>
      </c>
      <c r="J25" s="446">
        <v>0</v>
      </c>
      <c r="K25" s="446">
        <v>35650000</v>
      </c>
      <c r="L25" s="602"/>
      <c r="M25" s="389"/>
      <c r="N25" s="389"/>
      <c r="O25" s="388"/>
      <c r="P25" s="389"/>
      <c r="Q25" s="389" t="s">
        <v>2104</v>
      </c>
      <c r="R25" s="586" t="s">
        <v>4661</v>
      </c>
      <c r="S25" s="1002">
        <f t="shared" si="13"/>
        <v>35650000</v>
      </c>
      <c r="T25" s="1003">
        <f t="shared" si="14"/>
        <v>0</v>
      </c>
      <c r="U25" s="1003">
        <f t="shared" si="15"/>
        <v>0</v>
      </c>
      <c r="V25" s="1003">
        <f t="shared" si="16"/>
        <v>0</v>
      </c>
      <c r="W25" s="1003">
        <f t="shared" si="8"/>
        <v>35650000</v>
      </c>
      <c r="X25" s="482"/>
      <c r="Y25" s="482"/>
      <c r="Z25" s="482"/>
      <c r="AA25" s="482"/>
      <c r="AB25" s="482"/>
      <c r="AC25" s="482"/>
      <c r="AD25" s="482"/>
      <c r="AE25" s="482"/>
      <c r="AF25" s="482"/>
      <c r="AG25" s="482"/>
      <c r="AH25" s="482"/>
      <c r="AI25" s="482"/>
      <c r="AJ25" s="482"/>
      <c r="AK25" s="482"/>
      <c r="AL25" s="482"/>
      <c r="AM25" s="482"/>
      <c r="AN25" s="482"/>
      <c r="AO25" s="482"/>
      <c r="AP25" s="482"/>
      <c r="AQ25" s="482"/>
      <c r="AR25" s="482"/>
      <c r="AS25" s="482"/>
      <c r="AT25" s="482"/>
      <c r="AU25" s="482"/>
      <c r="AV25" s="482"/>
      <c r="AW25" s="482"/>
      <c r="AX25" s="482"/>
      <c r="AY25" s="482"/>
      <c r="AZ25" s="482"/>
      <c r="BA25" s="482"/>
      <c r="BB25" s="482"/>
      <c r="BC25" s="482"/>
      <c r="BD25" s="482"/>
      <c r="BE25" s="482"/>
      <c r="BF25" s="482"/>
      <c r="BG25" s="482"/>
      <c r="BH25" s="482"/>
      <c r="BI25" s="482"/>
      <c r="BJ25" s="482"/>
      <c r="BK25" s="482"/>
      <c r="BL25" s="482"/>
      <c r="BM25" s="482"/>
      <c r="BN25" s="482"/>
      <c r="BO25" s="482"/>
      <c r="BP25" s="482"/>
      <c r="BQ25" s="482"/>
      <c r="BR25" s="482"/>
      <c r="BS25" s="482"/>
      <c r="BT25" s="482"/>
      <c r="BU25" s="482"/>
      <c r="BV25" s="482"/>
      <c r="BW25" s="482"/>
      <c r="BX25" s="482"/>
      <c r="BY25" s="482"/>
      <c r="BZ25" s="482"/>
      <c r="CA25" s="482"/>
      <c r="CB25" s="482"/>
      <c r="CC25" s="482"/>
      <c r="CD25" s="482"/>
      <c r="CE25" s="482"/>
      <c r="CF25" s="482"/>
      <c r="CG25" s="482"/>
      <c r="CH25" s="482"/>
      <c r="CI25" s="482"/>
      <c r="CJ25" s="482"/>
      <c r="CK25" s="482"/>
      <c r="CL25" s="482"/>
      <c r="CM25" s="482"/>
      <c r="CN25" s="482"/>
      <c r="CO25" s="482"/>
      <c r="CP25" s="482"/>
      <c r="CQ25" s="482"/>
      <c r="CR25" s="482"/>
      <c r="CS25" s="482"/>
      <c r="CT25" s="482"/>
      <c r="CU25" s="482"/>
      <c r="CV25" s="482"/>
      <c r="CW25" s="482"/>
      <c r="CX25" s="482"/>
      <c r="CY25" s="482"/>
      <c r="CZ25" s="482"/>
      <c r="DA25" s="482"/>
      <c r="DB25" s="482"/>
      <c r="DC25" s="482"/>
      <c r="DD25" s="482"/>
      <c r="DE25" s="482"/>
      <c r="DF25" s="482"/>
      <c r="DG25" s="482"/>
      <c r="DH25" s="482"/>
      <c r="DI25" s="482"/>
      <c r="DJ25" s="482"/>
      <c r="DK25" s="482"/>
      <c r="DL25" s="482"/>
      <c r="DM25" s="482"/>
      <c r="DN25" s="482"/>
      <c r="DO25" s="482"/>
      <c r="DP25" s="482"/>
      <c r="DQ25" s="482"/>
      <c r="DR25" s="482"/>
      <c r="DS25" s="482"/>
      <c r="DT25" s="482"/>
      <c r="DU25" s="482"/>
      <c r="DV25" s="482"/>
      <c r="DW25" s="482"/>
      <c r="DX25" s="482"/>
      <c r="DY25" s="482"/>
      <c r="DZ25" s="482"/>
      <c r="EA25" s="482"/>
      <c r="EB25" s="482"/>
      <c r="EC25" s="482"/>
      <c r="ED25" s="482"/>
      <c r="EE25" s="482"/>
      <c r="EF25" s="482"/>
      <c r="EG25" s="482"/>
      <c r="EH25" s="482"/>
      <c r="EI25" s="482"/>
      <c r="EJ25" s="482"/>
      <c r="EK25" s="482"/>
      <c r="EL25" s="482"/>
      <c r="EM25" s="482"/>
      <c r="EN25" s="482"/>
      <c r="EO25" s="482"/>
      <c r="EP25" s="482"/>
      <c r="EQ25" s="482"/>
      <c r="ER25" s="482"/>
      <c r="ES25" s="482"/>
      <c r="ET25" s="482"/>
      <c r="EU25" s="482"/>
      <c r="EV25" s="482"/>
      <c r="EW25" s="482"/>
      <c r="EX25" s="482"/>
      <c r="EY25" s="482"/>
      <c r="EZ25" s="482"/>
      <c r="FA25" s="482"/>
      <c r="FB25" s="482"/>
      <c r="FC25" s="482"/>
      <c r="FD25" s="482"/>
      <c r="FE25" s="482"/>
      <c r="FF25" s="482"/>
      <c r="FG25" s="482"/>
      <c r="FH25" s="482"/>
      <c r="FI25" s="482"/>
      <c r="FJ25" s="482"/>
      <c r="FK25" s="482"/>
      <c r="FL25" s="482"/>
      <c r="FM25" s="482"/>
      <c r="FN25" s="482"/>
      <c r="FO25" s="482"/>
      <c r="FP25" s="482"/>
      <c r="FQ25" s="482"/>
      <c r="FR25" s="482"/>
      <c r="FS25" s="482"/>
      <c r="FT25" s="482"/>
      <c r="FU25" s="482"/>
      <c r="FV25" s="482"/>
      <c r="FW25" s="482"/>
      <c r="FX25" s="482"/>
      <c r="FY25" s="482"/>
      <c r="FZ25" s="482"/>
      <c r="GA25" s="482"/>
      <c r="GB25" s="482"/>
      <c r="GC25" s="482"/>
      <c r="GD25" s="482"/>
      <c r="GE25" s="482"/>
      <c r="GF25" s="482"/>
      <c r="GG25" s="482"/>
      <c r="GH25" s="482"/>
      <c r="GI25" s="482"/>
      <c r="GJ25" s="482"/>
      <c r="GK25" s="482"/>
      <c r="GL25" s="482"/>
      <c r="GM25" s="482"/>
      <c r="GN25" s="482"/>
      <c r="GO25" s="482"/>
      <c r="GP25" s="482"/>
      <c r="GQ25" s="482"/>
      <c r="GR25" s="482"/>
      <c r="GS25" s="482"/>
    </row>
    <row r="26" spans="1:201" s="489" customFormat="1" ht="26.1" customHeight="1">
      <c r="A26" s="389"/>
      <c r="B26" s="389"/>
      <c r="C26" s="389"/>
      <c r="D26" s="388"/>
      <c r="E26" s="389" t="s">
        <v>2110</v>
      </c>
      <c r="F26" s="864" t="s">
        <v>2111</v>
      </c>
      <c r="G26" s="446">
        <v>15450000</v>
      </c>
      <c r="H26" s="446">
        <v>0</v>
      </c>
      <c r="I26" s="446">
        <v>0</v>
      </c>
      <c r="J26" s="446">
        <v>0</v>
      </c>
      <c r="K26" s="446">
        <v>15450000</v>
      </c>
      <c r="L26" s="602"/>
      <c r="M26" s="389"/>
      <c r="N26" s="389"/>
      <c r="O26" s="389"/>
      <c r="P26" s="388"/>
      <c r="Q26" s="389" t="s">
        <v>2110</v>
      </c>
      <c r="R26" s="586" t="s">
        <v>5585</v>
      </c>
      <c r="S26" s="1002">
        <f t="shared" si="13"/>
        <v>15450000</v>
      </c>
      <c r="T26" s="1003">
        <f t="shared" si="14"/>
        <v>0</v>
      </c>
      <c r="U26" s="1003">
        <f t="shared" si="15"/>
        <v>0</v>
      </c>
      <c r="V26" s="1003">
        <f t="shared" si="16"/>
        <v>0</v>
      </c>
      <c r="W26" s="1003">
        <f t="shared" si="8"/>
        <v>15450000</v>
      </c>
    </row>
    <row r="27" spans="1:201" s="488" customFormat="1" ht="26.1" customHeight="1">
      <c r="A27" s="389"/>
      <c r="B27" s="389"/>
      <c r="C27" s="389"/>
      <c r="D27" s="389"/>
      <c r="E27" s="388" t="s">
        <v>2112</v>
      </c>
      <c r="F27" s="859" t="s">
        <v>5586</v>
      </c>
      <c r="G27" s="446">
        <v>81300000</v>
      </c>
      <c r="H27" s="446">
        <v>0</v>
      </c>
      <c r="I27" s="446">
        <v>0</v>
      </c>
      <c r="J27" s="446">
        <v>0</v>
      </c>
      <c r="K27" s="446">
        <v>81300000</v>
      </c>
      <c r="L27" s="602"/>
      <c r="M27" s="389"/>
      <c r="N27" s="389"/>
      <c r="O27" s="389"/>
      <c r="P27" s="389"/>
      <c r="Q27" s="388" t="s">
        <v>2112</v>
      </c>
      <c r="R27" s="586" t="s">
        <v>5584</v>
      </c>
      <c r="S27" s="1002">
        <f t="shared" si="13"/>
        <v>81300000</v>
      </c>
      <c r="T27" s="1003">
        <f t="shared" si="14"/>
        <v>0</v>
      </c>
      <c r="U27" s="1003">
        <f t="shared" si="15"/>
        <v>0</v>
      </c>
      <c r="V27" s="1003">
        <f t="shared" si="16"/>
        <v>0</v>
      </c>
      <c r="W27" s="1003">
        <f t="shared" si="8"/>
        <v>81300000</v>
      </c>
    </row>
    <row r="28" spans="1:201" s="488" customFormat="1" ht="28.5" customHeight="1">
      <c r="A28" s="388"/>
      <c r="B28" s="389"/>
      <c r="C28" s="389"/>
      <c r="D28" s="389"/>
      <c r="E28" s="389" t="s">
        <v>2113</v>
      </c>
      <c r="F28" s="860" t="s">
        <v>2114</v>
      </c>
      <c r="G28" s="446">
        <v>1500000</v>
      </c>
      <c r="H28" s="446">
        <v>0</v>
      </c>
      <c r="I28" s="446">
        <v>0</v>
      </c>
      <c r="J28" s="446">
        <v>0</v>
      </c>
      <c r="K28" s="446">
        <v>1500000</v>
      </c>
      <c r="L28" s="602"/>
      <c r="M28" s="388"/>
      <c r="N28" s="389"/>
      <c r="O28" s="389"/>
      <c r="P28" s="389"/>
      <c r="Q28" s="389" t="s">
        <v>2113</v>
      </c>
      <c r="R28" s="586" t="s">
        <v>4662</v>
      </c>
      <c r="S28" s="1002">
        <f t="shared" si="13"/>
        <v>1500000</v>
      </c>
      <c r="T28" s="1003">
        <f t="shared" si="14"/>
        <v>0</v>
      </c>
      <c r="U28" s="1003">
        <f t="shared" si="15"/>
        <v>0</v>
      </c>
      <c r="V28" s="1003">
        <f t="shared" si="16"/>
        <v>0</v>
      </c>
      <c r="W28" s="1003">
        <f t="shared" si="8"/>
        <v>1500000</v>
      </c>
    </row>
    <row r="29" spans="1:201" s="481" customFormat="1" ht="26.1" customHeight="1" thickBot="1">
      <c r="A29" s="454"/>
      <c r="B29" s="455"/>
      <c r="C29" s="454"/>
      <c r="D29" s="454"/>
      <c r="E29" s="454" t="s">
        <v>2115</v>
      </c>
      <c r="F29" s="858" t="s">
        <v>2116</v>
      </c>
      <c r="G29" s="456">
        <v>51300000</v>
      </c>
      <c r="H29" s="456">
        <v>0</v>
      </c>
      <c r="I29" s="456">
        <v>0</v>
      </c>
      <c r="J29" s="456">
        <v>0</v>
      </c>
      <c r="K29" s="446">
        <v>51300000</v>
      </c>
      <c r="L29" s="602"/>
      <c r="M29" s="454"/>
      <c r="N29" s="455"/>
      <c r="O29" s="454"/>
      <c r="P29" s="454"/>
      <c r="Q29" s="454" t="s">
        <v>2115</v>
      </c>
      <c r="R29" s="585" t="s">
        <v>4663</v>
      </c>
      <c r="S29" s="1002">
        <f t="shared" si="13"/>
        <v>51300000</v>
      </c>
      <c r="T29" s="1003">
        <f t="shared" si="14"/>
        <v>0</v>
      </c>
      <c r="U29" s="1003">
        <f t="shared" si="15"/>
        <v>0</v>
      </c>
      <c r="V29" s="1003">
        <f t="shared" si="16"/>
        <v>0</v>
      </c>
      <c r="W29" s="1003">
        <f t="shared" si="8"/>
        <v>51300000</v>
      </c>
    </row>
    <row r="30" spans="1:201" s="489" customFormat="1" ht="26.1" customHeight="1" thickTop="1">
      <c r="A30" s="389"/>
      <c r="B30" s="389"/>
      <c r="C30" s="388"/>
      <c r="D30" s="389" t="s">
        <v>599</v>
      </c>
      <c r="E30" s="389"/>
      <c r="F30" s="860" t="s">
        <v>2117</v>
      </c>
      <c r="G30" s="446">
        <v>68850000</v>
      </c>
      <c r="H30" s="446">
        <v>0</v>
      </c>
      <c r="I30" s="446">
        <v>0</v>
      </c>
      <c r="J30" s="446">
        <v>0</v>
      </c>
      <c r="K30" s="446">
        <v>68850000</v>
      </c>
      <c r="L30" s="602"/>
      <c r="M30" s="389"/>
      <c r="N30" s="389"/>
      <c r="O30" s="388"/>
      <c r="P30" s="389" t="s">
        <v>599</v>
      </c>
      <c r="Q30" s="389"/>
      <c r="R30" s="586" t="s">
        <v>5660</v>
      </c>
      <c r="S30" s="1002">
        <f t="shared" si="13"/>
        <v>68850000</v>
      </c>
      <c r="T30" s="1003">
        <f t="shared" si="14"/>
        <v>0</v>
      </c>
      <c r="U30" s="1003">
        <f t="shared" si="15"/>
        <v>0</v>
      </c>
      <c r="V30" s="1003">
        <f t="shared" si="16"/>
        <v>0</v>
      </c>
      <c r="W30" s="1003">
        <f t="shared" si="8"/>
        <v>68850000</v>
      </c>
    </row>
    <row r="31" spans="1:201" s="482" customFormat="1" ht="26.1" customHeight="1">
      <c r="A31" s="389"/>
      <c r="B31" s="389"/>
      <c r="C31" s="389"/>
      <c r="D31" s="389"/>
      <c r="E31" s="388" t="s">
        <v>2118</v>
      </c>
      <c r="F31" s="859" t="s">
        <v>2119</v>
      </c>
      <c r="G31" s="446">
        <v>15350000</v>
      </c>
      <c r="H31" s="446">
        <v>0</v>
      </c>
      <c r="I31" s="446">
        <v>0</v>
      </c>
      <c r="J31" s="446">
        <v>0</v>
      </c>
      <c r="K31" s="446">
        <v>15350000</v>
      </c>
      <c r="L31" s="602"/>
      <c r="M31" s="389"/>
      <c r="N31" s="389"/>
      <c r="O31" s="389"/>
      <c r="P31" s="389"/>
      <c r="Q31" s="388" t="s">
        <v>2118</v>
      </c>
      <c r="R31" s="586" t="s">
        <v>4664</v>
      </c>
      <c r="S31" s="1002">
        <f t="shared" si="13"/>
        <v>15350000</v>
      </c>
      <c r="T31" s="1003">
        <f t="shared" si="14"/>
        <v>0</v>
      </c>
      <c r="U31" s="1003">
        <f t="shared" si="15"/>
        <v>0</v>
      </c>
      <c r="V31" s="1003">
        <f t="shared" si="16"/>
        <v>0</v>
      </c>
      <c r="W31" s="1003">
        <f t="shared" si="8"/>
        <v>15350000</v>
      </c>
    </row>
    <row r="32" spans="1:201" s="489" customFormat="1" ht="26.1" customHeight="1">
      <c r="A32" s="389"/>
      <c r="B32" s="389"/>
      <c r="C32" s="389"/>
      <c r="D32" s="389"/>
      <c r="E32" s="388" t="s">
        <v>2120</v>
      </c>
      <c r="F32" s="859" t="s">
        <v>2121</v>
      </c>
      <c r="G32" s="446">
        <v>36280000</v>
      </c>
      <c r="H32" s="446">
        <v>0</v>
      </c>
      <c r="I32" s="446">
        <v>0</v>
      </c>
      <c r="J32" s="446">
        <v>0</v>
      </c>
      <c r="K32" s="446">
        <v>36280000</v>
      </c>
      <c r="L32" s="602"/>
      <c r="M32" s="389"/>
      <c r="N32" s="389"/>
      <c r="O32" s="389"/>
      <c r="P32" s="389"/>
      <c r="Q32" s="388" t="s">
        <v>2120</v>
      </c>
      <c r="R32" s="586" t="s">
        <v>4665</v>
      </c>
      <c r="S32" s="1002">
        <f t="shared" si="13"/>
        <v>36280000</v>
      </c>
      <c r="T32" s="1003">
        <f t="shared" si="14"/>
        <v>0</v>
      </c>
      <c r="U32" s="1003">
        <f t="shared" si="15"/>
        <v>0</v>
      </c>
      <c r="V32" s="1003">
        <f t="shared" si="16"/>
        <v>0</v>
      </c>
      <c r="W32" s="1003">
        <f t="shared" si="8"/>
        <v>36280000</v>
      </c>
      <c r="X32" s="482"/>
      <c r="Y32" s="482"/>
      <c r="Z32" s="482"/>
      <c r="AA32" s="482"/>
      <c r="AB32" s="482"/>
      <c r="AC32" s="482"/>
      <c r="AD32" s="482"/>
      <c r="AE32" s="482"/>
      <c r="AF32" s="482"/>
      <c r="AG32" s="482"/>
      <c r="AH32" s="482"/>
      <c r="AI32" s="482"/>
      <c r="AJ32" s="482"/>
      <c r="AK32" s="482"/>
      <c r="AL32" s="482"/>
      <c r="AM32" s="482"/>
      <c r="AN32" s="482"/>
      <c r="AO32" s="482"/>
      <c r="AP32" s="482"/>
      <c r="AQ32" s="482"/>
      <c r="AR32" s="482"/>
      <c r="AS32" s="482"/>
      <c r="AT32" s="482"/>
      <c r="AU32" s="482"/>
      <c r="AV32" s="482"/>
      <c r="AW32" s="482"/>
      <c r="AX32" s="482"/>
      <c r="AY32" s="482"/>
      <c r="AZ32" s="482"/>
      <c r="BA32" s="482"/>
      <c r="BB32" s="482"/>
      <c r="BC32" s="482"/>
      <c r="BD32" s="482"/>
      <c r="BE32" s="482"/>
      <c r="BF32" s="482"/>
      <c r="BG32" s="482"/>
      <c r="BH32" s="482"/>
      <c r="BI32" s="482"/>
      <c r="BJ32" s="482"/>
      <c r="BK32" s="482"/>
      <c r="BL32" s="482"/>
      <c r="BM32" s="482"/>
      <c r="BN32" s="482"/>
      <c r="BO32" s="482"/>
      <c r="BP32" s="482"/>
      <c r="BQ32" s="482"/>
      <c r="BR32" s="482"/>
      <c r="BS32" s="482"/>
      <c r="BT32" s="482"/>
      <c r="BU32" s="482"/>
      <c r="BV32" s="482"/>
      <c r="BW32" s="482"/>
      <c r="BX32" s="482"/>
      <c r="BY32" s="482"/>
      <c r="BZ32" s="482"/>
      <c r="CA32" s="482"/>
      <c r="CB32" s="482"/>
      <c r="CC32" s="482"/>
      <c r="CD32" s="482"/>
      <c r="CE32" s="482"/>
      <c r="CF32" s="482"/>
      <c r="CG32" s="482"/>
      <c r="CH32" s="482"/>
      <c r="CI32" s="482"/>
      <c r="CJ32" s="482"/>
      <c r="CK32" s="482"/>
      <c r="CL32" s="482"/>
      <c r="CM32" s="482"/>
      <c r="CN32" s="482"/>
      <c r="CO32" s="482"/>
      <c r="CP32" s="482"/>
      <c r="CQ32" s="482"/>
      <c r="CR32" s="482"/>
      <c r="CS32" s="482"/>
      <c r="CT32" s="482"/>
      <c r="CU32" s="482"/>
      <c r="CV32" s="482"/>
      <c r="CW32" s="482"/>
      <c r="CX32" s="482"/>
      <c r="CY32" s="482"/>
      <c r="CZ32" s="482"/>
      <c r="DA32" s="482"/>
      <c r="DB32" s="482"/>
      <c r="DC32" s="482"/>
      <c r="DD32" s="482"/>
      <c r="DE32" s="482"/>
      <c r="DF32" s="482"/>
      <c r="DG32" s="482"/>
      <c r="DH32" s="482"/>
      <c r="DI32" s="482"/>
      <c r="DJ32" s="482"/>
      <c r="DK32" s="482"/>
      <c r="DL32" s="482"/>
      <c r="DM32" s="482"/>
      <c r="DN32" s="482"/>
      <c r="DO32" s="482"/>
      <c r="DP32" s="482"/>
      <c r="DQ32" s="482"/>
      <c r="DR32" s="482"/>
      <c r="DS32" s="482"/>
      <c r="DT32" s="482"/>
      <c r="DU32" s="482"/>
      <c r="DV32" s="482"/>
      <c r="DW32" s="482"/>
      <c r="DX32" s="482"/>
      <c r="DY32" s="482"/>
      <c r="DZ32" s="482"/>
      <c r="EA32" s="482"/>
      <c r="EB32" s="482"/>
      <c r="EC32" s="482"/>
      <c r="ED32" s="482"/>
      <c r="EE32" s="482"/>
      <c r="EF32" s="482"/>
      <c r="EG32" s="482"/>
      <c r="EH32" s="482"/>
      <c r="EI32" s="482"/>
      <c r="EJ32" s="482"/>
      <c r="EK32" s="482"/>
      <c r="EL32" s="482"/>
      <c r="EM32" s="482"/>
      <c r="EN32" s="482"/>
      <c r="EO32" s="482"/>
      <c r="EP32" s="482"/>
      <c r="EQ32" s="482"/>
      <c r="ER32" s="482"/>
      <c r="ES32" s="482"/>
      <c r="ET32" s="482"/>
      <c r="EU32" s="482"/>
      <c r="EV32" s="482"/>
      <c r="EW32" s="482"/>
      <c r="EX32" s="482"/>
      <c r="EY32" s="482"/>
      <c r="EZ32" s="482"/>
      <c r="FA32" s="482"/>
      <c r="FB32" s="482"/>
      <c r="FC32" s="482"/>
      <c r="FD32" s="482"/>
      <c r="FE32" s="482"/>
      <c r="FF32" s="482"/>
      <c r="FG32" s="482"/>
      <c r="FH32" s="482"/>
      <c r="FI32" s="482"/>
      <c r="FJ32" s="482"/>
      <c r="FK32" s="482"/>
      <c r="FL32" s="482"/>
      <c r="FM32" s="482"/>
      <c r="FN32" s="482"/>
      <c r="FO32" s="482"/>
      <c r="FP32" s="482"/>
      <c r="FQ32" s="482"/>
      <c r="FR32" s="482"/>
      <c r="FS32" s="482"/>
      <c r="FT32" s="482"/>
      <c r="FU32" s="482"/>
      <c r="FV32" s="482"/>
      <c r="FW32" s="482"/>
      <c r="FX32" s="482"/>
      <c r="FY32" s="482"/>
      <c r="FZ32" s="482"/>
      <c r="GA32" s="482"/>
      <c r="GB32" s="482"/>
      <c r="GC32" s="482"/>
      <c r="GD32" s="482"/>
      <c r="GE32" s="482"/>
      <c r="GF32" s="482"/>
      <c r="GG32" s="482"/>
      <c r="GH32" s="482"/>
      <c r="GI32" s="482"/>
      <c r="GJ32" s="482"/>
      <c r="GK32" s="482"/>
      <c r="GL32" s="482"/>
      <c r="GM32" s="482"/>
      <c r="GN32" s="482"/>
      <c r="GO32" s="482"/>
      <c r="GP32" s="482"/>
      <c r="GQ32" s="482"/>
      <c r="GR32" s="482"/>
      <c r="GS32" s="482"/>
    </row>
    <row r="33" spans="1:23" s="490" customFormat="1" ht="26.1" customHeight="1" thickBot="1">
      <c r="A33" s="389"/>
      <c r="B33" s="389"/>
      <c r="C33" s="389"/>
      <c r="D33" s="389"/>
      <c r="E33" s="388" t="s">
        <v>2122</v>
      </c>
      <c r="F33" s="859" t="s">
        <v>2123</v>
      </c>
      <c r="G33" s="446">
        <v>17220000</v>
      </c>
      <c r="H33" s="446">
        <v>0</v>
      </c>
      <c r="I33" s="446">
        <v>0</v>
      </c>
      <c r="J33" s="446">
        <v>0</v>
      </c>
      <c r="K33" s="446">
        <v>17220000</v>
      </c>
      <c r="L33" s="602"/>
      <c r="M33" s="389"/>
      <c r="N33" s="389"/>
      <c r="O33" s="389"/>
      <c r="P33" s="389"/>
      <c r="Q33" s="388" t="s">
        <v>2122</v>
      </c>
      <c r="R33" s="586" t="s">
        <v>4666</v>
      </c>
      <c r="S33" s="1002">
        <f t="shared" si="13"/>
        <v>17220000</v>
      </c>
      <c r="T33" s="1003">
        <f t="shared" si="14"/>
        <v>0</v>
      </c>
      <c r="U33" s="1003">
        <f t="shared" si="15"/>
        <v>0</v>
      </c>
      <c r="V33" s="1003">
        <f t="shared" si="16"/>
        <v>0</v>
      </c>
      <c r="W33" s="1003">
        <f t="shared" si="8"/>
        <v>17220000</v>
      </c>
    </row>
    <row r="34" spans="1:23" s="485" customFormat="1" ht="26.1" customHeight="1" thickTop="1">
      <c r="A34" s="389"/>
      <c r="B34" s="389" t="s">
        <v>599</v>
      </c>
      <c r="C34" s="389"/>
      <c r="D34" s="389"/>
      <c r="E34" s="388"/>
      <c r="F34" s="859" t="s">
        <v>651</v>
      </c>
      <c r="G34" s="446">
        <v>245950000</v>
      </c>
      <c r="H34" s="446">
        <v>0</v>
      </c>
      <c r="I34" s="446">
        <v>0</v>
      </c>
      <c r="J34" s="446">
        <v>0</v>
      </c>
      <c r="K34" s="446">
        <v>245950000</v>
      </c>
      <c r="L34" s="602"/>
      <c r="M34" s="389"/>
      <c r="N34" s="389" t="s">
        <v>599</v>
      </c>
      <c r="O34" s="389"/>
      <c r="P34" s="389"/>
      <c r="Q34" s="388"/>
      <c r="R34" s="586" t="s">
        <v>3377</v>
      </c>
      <c r="S34" s="1002">
        <f t="shared" si="13"/>
        <v>245950000</v>
      </c>
      <c r="T34" s="1003">
        <f t="shared" si="14"/>
        <v>0</v>
      </c>
      <c r="U34" s="1003">
        <f t="shared" si="15"/>
        <v>0</v>
      </c>
      <c r="V34" s="1003">
        <f t="shared" si="16"/>
        <v>0</v>
      </c>
      <c r="W34" s="1003">
        <f t="shared" si="8"/>
        <v>245950000</v>
      </c>
    </row>
    <row r="35" spans="1:23" s="482" customFormat="1" ht="26.1" customHeight="1">
      <c r="A35" s="454"/>
      <c r="B35" s="454"/>
      <c r="C35" s="454" t="s">
        <v>592</v>
      </c>
      <c r="D35" s="454"/>
      <c r="E35" s="455"/>
      <c r="F35" s="868" t="s">
        <v>652</v>
      </c>
      <c r="G35" s="456">
        <v>245950000</v>
      </c>
      <c r="H35" s="456">
        <v>0</v>
      </c>
      <c r="I35" s="456">
        <v>0</v>
      </c>
      <c r="J35" s="456">
        <v>0</v>
      </c>
      <c r="K35" s="456">
        <v>245950000</v>
      </c>
      <c r="L35" s="602"/>
      <c r="M35" s="454"/>
      <c r="N35" s="454"/>
      <c r="O35" s="454" t="s">
        <v>592</v>
      </c>
      <c r="P35" s="454"/>
      <c r="Q35" s="455"/>
      <c r="R35" s="585" t="s">
        <v>3378</v>
      </c>
      <c r="S35" s="1002">
        <f t="shared" si="13"/>
        <v>245950000</v>
      </c>
      <c r="T35" s="1003">
        <f t="shared" si="14"/>
        <v>0</v>
      </c>
      <c r="U35" s="1003">
        <f t="shared" si="15"/>
        <v>0</v>
      </c>
      <c r="V35" s="1003">
        <f t="shared" si="16"/>
        <v>0</v>
      </c>
      <c r="W35" s="1003">
        <f t="shared" si="8"/>
        <v>245950000</v>
      </c>
    </row>
    <row r="36" spans="1:23" s="483" customFormat="1" ht="26.1" customHeight="1">
      <c r="A36" s="389"/>
      <c r="B36" s="389"/>
      <c r="C36" s="388"/>
      <c r="D36" s="389"/>
      <c r="E36" s="389" t="s">
        <v>2110</v>
      </c>
      <c r="F36" s="859" t="s">
        <v>2124</v>
      </c>
      <c r="G36" s="446">
        <v>35560000</v>
      </c>
      <c r="H36" s="446">
        <v>0</v>
      </c>
      <c r="I36" s="446">
        <v>0</v>
      </c>
      <c r="J36" s="446">
        <v>0</v>
      </c>
      <c r="K36" s="446">
        <v>35560000</v>
      </c>
      <c r="L36" s="602"/>
      <c r="M36" s="389"/>
      <c r="N36" s="389"/>
      <c r="O36" s="388"/>
      <c r="P36" s="389"/>
      <c r="Q36" s="389" t="s">
        <v>2110</v>
      </c>
      <c r="R36" s="586" t="s">
        <v>4667</v>
      </c>
      <c r="S36" s="1002">
        <f t="shared" si="13"/>
        <v>35560000</v>
      </c>
      <c r="T36" s="1003">
        <f t="shared" si="14"/>
        <v>0</v>
      </c>
      <c r="U36" s="1003">
        <f t="shared" si="15"/>
        <v>0</v>
      </c>
      <c r="V36" s="1003">
        <f t="shared" si="16"/>
        <v>0</v>
      </c>
      <c r="W36" s="1003">
        <f t="shared" si="8"/>
        <v>35560000</v>
      </c>
    </row>
    <row r="37" spans="1:23" s="482" customFormat="1" ht="26.1" customHeight="1">
      <c r="A37" s="389"/>
      <c r="B37" s="389"/>
      <c r="C37" s="389"/>
      <c r="D37" s="389"/>
      <c r="E37" s="388" t="s">
        <v>2112</v>
      </c>
      <c r="F37" s="860" t="s">
        <v>2125</v>
      </c>
      <c r="G37" s="446">
        <v>84200000</v>
      </c>
      <c r="H37" s="446">
        <v>0</v>
      </c>
      <c r="I37" s="446">
        <v>0</v>
      </c>
      <c r="J37" s="446">
        <v>0</v>
      </c>
      <c r="K37" s="446">
        <v>84200000</v>
      </c>
      <c r="L37" s="602"/>
      <c r="M37" s="389"/>
      <c r="N37" s="389"/>
      <c r="O37" s="389"/>
      <c r="P37" s="389"/>
      <c r="Q37" s="388" t="s">
        <v>2112</v>
      </c>
      <c r="R37" s="586" t="s">
        <v>4668</v>
      </c>
      <c r="S37" s="1002">
        <f t="shared" si="13"/>
        <v>84200000</v>
      </c>
      <c r="T37" s="1003">
        <f t="shared" si="14"/>
        <v>0</v>
      </c>
      <c r="U37" s="1003">
        <f t="shared" si="15"/>
        <v>0</v>
      </c>
      <c r="V37" s="1003">
        <f t="shared" si="16"/>
        <v>0</v>
      </c>
      <c r="W37" s="1003">
        <f t="shared" si="8"/>
        <v>84200000</v>
      </c>
    </row>
    <row r="38" spans="1:23" s="489" customFormat="1" ht="26.1" customHeight="1">
      <c r="A38" s="389"/>
      <c r="B38" s="389"/>
      <c r="C38" s="389"/>
      <c r="D38" s="389"/>
      <c r="E38" s="388" t="s">
        <v>2113</v>
      </c>
      <c r="F38" s="860" t="s">
        <v>2126</v>
      </c>
      <c r="G38" s="446">
        <v>43080000</v>
      </c>
      <c r="H38" s="446">
        <v>0</v>
      </c>
      <c r="I38" s="446">
        <v>0</v>
      </c>
      <c r="J38" s="446">
        <v>0</v>
      </c>
      <c r="K38" s="446">
        <v>43080000</v>
      </c>
      <c r="L38" s="602"/>
      <c r="M38" s="389"/>
      <c r="N38" s="389"/>
      <c r="O38" s="389"/>
      <c r="P38" s="389"/>
      <c r="Q38" s="388" t="s">
        <v>2113</v>
      </c>
      <c r="R38" s="854" t="s">
        <v>4669</v>
      </c>
      <c r="S38" s="1002">
        <f t="shared" si="13"/>
        <v>43080000</v>
      </c>
      <c r="T38" s="1003">
        <f t="shared" si="14"/>
        <v>0</v>
      </c>
      <c r="U38" s="1003">
        <f t="shared" si="15"/>
        <v>0</v>
      </c>
      <c r="V38" s="1003">
        <f t="shared" si="16"/>
        <v>0</v>
      </c>
      <c r="W38" s="1003">
        <f t="shared" si="8"/>
        <v>43080000</v>
      </c>
    </row>
    <row r="39" spans="1:23" s="488" customFormat="1" ht="26.1" customHeight="1">
      <c r="A39" s="388"/>
      <c r="B39" s="389"/>
      <c r="C39" s="389"/>
      <c r="D39" s="389"/>
      <c r="E39" s="389" t="s">
        <v>2127</v>
      </c>
      <c r="F39" s="860" t="s">
        <v>2128</v>
      </c>
      <c r="G39" s="446">
        <v>37160000</v>
      </c>
      <c r="H39" s="446">
        <v>0</v>
      </c>
      <c r="I39" s="446">
        <v>0</v>
      </c>
      <c r="J39" s="446">
        <v>0</v>
      </c>
      <c r="K39" s="446">
        <v>37160000</v>
      </c>
      <c r="L39" s="602"/>
      <c r="M39" s="388"/>
      <c r="N39" s="389"/>
      <c r="O39" s="389"/>
      <c r="P39" s="389"/>
      <c r="Q39" s="389" t="s">
        <v>2127</v>
      </c>
      <c r="R39" s="586" t="s">
        <v>4670</v>
      </c>
      <c r="S39" s="1002">
        <f t="shared" si="13"/>
        <v>37160000</v>
      </c>
      <c r="T39" s="1003">
        <f t="shared" si="14"/>
        <v>0</v>
      </c>
      <c r="U39" s="1003">
        <f t="shared" si="15"/>
        <v>0</v>
      </c>
      <c r="V39" s="1003">
        <f t="shared" si="16"/>
        <v>0</v>
      </c>
      <c r="W39" s="1003">
        <f t="shared" si="8"/>
        <v>37160000</v>
      </c>
    </row>
    <row r="40" spans="1:23" s="482" customFormat="1" ht="26.1" customHeight="1">
      <c r="A40" s="627"/>
      <c r="B40" s="628"/>
      <c r="C40" s="627"/>
      <c r="D40" s="627"/>
      <c r="E40" s="627" t="s">
        <v>2129</v>
      </c>
      <c r="F40" s="904" t="s">
        <v>2130</v>
      </c>
      <c r="G40" s="905">
        <v>45950000</v>
      </c>
      <c r="H40" s="905">
        <v>0</v>
      </c>
      <c r="I40" s="905">
        <v>0</v>
      </c>
      <c r="J40" s="905">
        <v>0</v>
      </c>
      <c r="K40" s="905">
        <v>45950000</v>
      </c>
      <c r="L40" s="602"/>
      <c r="M40" s="627"/>
      <c r="N40" s="628"/>
      <c r="O40" s="627"/>
      <c r="P40" s="627"/>
      <c r="Q40" s="627" t="s">
        <v>2129</v>
      </c>
      <c r="R40" s="906" t="s">
        <v>4671</v>
      </c>
      <c r="S40" s="1002">
        <f t="shared" si="13"/>
        <v>45950000</v>
      </c>
      <c r="T40" s="1003">
        <f t="shared" si="14"/>
        <v>0</v>
      </c>
      <c r="U40" s="1003">
        <f t="shared" si="15"/>
        <v>0</v>
      </c>
      <c r="V40" s="1003">
        <f t="shared" si="16"/>
        <v>0</v>
      </c>
      <c r="W40" s="1003">
        <f t="shared" si="8"/>
        <v>45950000</v>
      </c>
    </row>
    <row r="41" spans="1:23" s="520" customFormat="1" ht="26.1" customHeight="1" thickBot="1">
      <c r="A41" s="464" t="s">
        <v>659</v>
      </c>
      <c r="B41" s="464"/>
      <c r="C41" s="463"/>
      <c r="D41" s="464"/>
      <c r="E41" s="464"/>
      <c r="F41" s="1024" t="s">
        <v>660</v>
      </c>
      <c r="G41" s="465">
        <v>0</v>
      </c>
      <c r="H41" s="465">
        <v>0</v>
      </c>
      <c r="I41" s="465">
        <v>0</v>
      </c>
      <c r="J41" s="465">
        <v>1015671900</v>
      </c>
      <c r="K41" s="465">
        <v>1015671900</v>
      </c>
      <c r="L41" s="606"/>
      <c r="M41" s="464" t="s">
        <v>659</v>
      </c>
      <c r="N41" s="464"/>
      <c r="O41" s="463"/>
      <c r="P41" s="464"/>
      <c r="Q41" s="464"/>
      <c r="R41" s="590" t="s">
        <v>3383</v>
      </c>
      <c r="S41" s="1006">
        <f t="shared" si="13"/>
        <v>0</v>
      </c>
      <c r="T41" s="1007">
        <f t="shared" si="14"/>
        <v>0</v>
      </c>
      <c r="U41" s="1007">
        <f t="shared" si="15"/>
        <v>0</v>
      </c>
      <c r="V41" s="1007">
        <f t="shared" si="16"/>
        <v>1015671900</v>
      </c>
      <c r="W41" s="1007">
        <f t="shared" si="8"/>
        <v>1015671900</v>
      </c>
    </row>
    <row r="42" spans="1:23" s="489" customFormat="1" ht="26.1" customHeight="1" thickTop="1">
      <c r="A42" s="454"/>
      <c r="B42" s="454" t="s">
        <v>595</v>
      </c>
      <c r="C42" s="454"/>
      <c r="D42" s="454"/>
      <c r="E42" s="455"/>
      <c r="F42" s="858" t="s">
        <v>661</v>
      </c>
      <c r="G42" s="456">
        <v>0</v>
      </c>
      <c r="H42" s="456">
        <v>0</v>
      </c>
      <c r="I42" s="456">
        <v>0</v>
      </c>
      <c r="J42" s="456">
        <v>1015671900</v>
      </c>
      <c r="K42" s="456">
        <v>1015671900</v>
      </c>
      <c r="L42" s="602"/>
      <c r="M42" s="454"/>
      <c r="N42" s="454" t="s">
        <v>595</v>
      </c>
      <c r="O42" s="454"/>
      <c r="P42" s="454"/>
      <c r="Q42" s="455"/>
      <c r="R42" s="585" t="s">
        <v>5853</v>
      </c>
      <c r="S42" s="1000">
        <f t="shared" si="13"/>
        <v>0</v>
      </c>
      <c r="T42" s="1001">
        <f t="shared" si="14"/>
        <v>0</v>
      </c>
      <c r="U42" s="1001">
        <f t="shared" si="15"/>
        <v>0</v>
      </c>
      <c r="V42" s="1001">
        <f t="shared" si="16"/>
        <v>1015671900</v>
      </c>
      <c r="W42" s="1001">
        <f t="shared" si="8"/>
        <v>1015671900</v>
      </c>
    </row>
    <row r="43" spans="1:23" s="488" customFormat="1" ht="26.1" customHeight="1">
      <c r="A43" s="389"/>
      <c r="B43" s="389"/>
      <c r="C43" s="389" t="s">
        <v>592</v>
      </c>
      <c r="D43" s="389"/>
      <c r="E43" s="388"/>
      <c r="F43" s="859" t="s">
        <v>662</v>
      </c>
      <c r="G43" s="446">
        <v>0</v>
      </c>
      <c r="H43" s="446">
        <v>0</v>
      </c>
      <c r="I43" s="446">
        <v>0</v>
      </c>
      <c r="J43" s="446">
        <v>1015671900</v>
      </c>
      <c r="K43" s="446">
        <v>1015671900</v>
      </c>
      <c r="L43" s="602"/>
      <c r="M43" s="389"/>
      <c r="N43" s="389"/>
      <c r="O43" s="389" t="s">
        <v>592</v>
      </c>
      <c r="P43" s="389"/>
      <c r="Q43" s="388"/>
      <c r="R43" s="600" t="s">
        <v>3385</v>
      </c>
      <c r="S43" s="1002">
        <f t="shared" si="13"/>
        <v>0</v>
      </c>
      <c r="T43" s="1003">
        <f t="shared" si="14"/>
        <v>0</v>
      </c>
      <c r="U43" s="1003">
        <f t="shared" si="15"/>
        <v>0</v>
      </c>
      <c r="V43" s="1003">
        <f t="shared" si="16"/>
        <v>1015671900</v>
      </c>
      <c r="W43" s="1003">
        <f t="shared" si="8"/>
        <v>1015671900</v>
      </c>
    </row>
    <row r="44" spans="1:23" s="484" customFormat="1" ht="26.1" customHeight="1" thickBot="1">
      <c r="A44" s="454"/>
      <c r="B44" s="454"/>
      <c r="C44" s="454"/>
      <c r="D44" s="454" t="s">
        <v>1969</v>
      </c>
      <c r="E44" s="455"/>
      <c r="F44" s="858" t="s">
        <v>2131</v>
      </c>
      <c r="G44" s="456">
        <v>0</v>
      </c>
      <c r="H44" s="456">
        <v>0</v>
      </c>
      <c r="I44" s="456">
        <v>0</v>
      </c>
      <c r="J44" s="456">
        <v>1015671900</v>
      </c>
      <c r="K44" s="456">
        <v>1015671900</v>
      </c>
      <c r="L44" s="602"/>
      <c r="M44" s="454"/>
      <c r="N44" s="454"/>
      <c r="O44" s="454"/>
      <c r="P44" s="454" t="s">
        <v>1969</v>
      </c>
      <c r="Q44" s="455"/>
      <c r="R44" s="593" t="s">
        <v>4672</v>
      </c>
      <c r="S44" s="1002">
        <f t="shared" si="13"/>
        <v>0</v>
      </c>
      <c r="T44" s="1003">
        <f t="shared" si="14"/>
        <v>0</v>
      </c>
      <c r="U44" s="1003">
        <f t="shared" si="15"/>
        <v>0</v>
      </c>
      <c r="V44" s="1003">
        <f t="shared" si="16"/>
        <v>1015671900</v>
      </c>
      <c r="W44" s="1003">
        <f t="shared" si="8"/>
        <v>1015671900</v>
      </c>
    </row>
    <row r="45" spans="1:23" s="482" customFormat="1" ht="26.1" customHeight="1" thickTop="1">
      <c r="A45" s="389"/>
      <c r="B45" s="389"/>
      <c r="C45" s="389"/>
      <c r="D45" s="389"/>
      <c r="E45" s="388" t="s">
        <v>2104</v>
      </c>
      <c r="F45" s="874" t="s">
        <v>2132</v>
      </c>
      <c r="G45" s="446">
        <v>0</v>
      </c>
      <c r="H45" s="446">
        <v>0</v>
      </c>
      <c r="I45" s="446">
        <v>0</v>
      </c>
      <c r="J45" s="446">
        <v>16840000</v>
      </c>
      <c r="K45" s="446">
        <v>16840000</v>
      </c>
      <c r="L45" s="602"/>
      <c r="M45" s="389"/>
      <c r="N45" s="389"/>
      <c r="O45" s="389"/>
      <c r="P45" s="389"/>
      <c r="Q45" s="388" t="s">
        <v>2104</v>
      </c>
      <c r="R45" s="586" t="s">
        <v>4673</v>
      </c>
      <c r="S45" s="1002">
        <f t="shared" si="13"/>
        <v>0</v>
      </c>
      <c r="T45" s="1003">
        <f t="shared" si="14"/>
        <v>0</v>
      </c>
      <c r="U45" s="1003">
        <f t="shared" si="15"/>
        <v>0</v>
      </c>
      <c r="V45" s="1003">
        <f t="shared" si="16"/>
        <v>16840000</v>
      </c>
      <c r="W45" s="1003">
        <f t="shared" si="8"/>
        <v>16840000</v>
      </c>
    </row>
    <row r="46" spans="1:23" s="483" customFormat="1" ht="26.1" customHeight="1">
      <c r="A46" s="454"/>
      <c r="B46" s="455"/>
      <c r="C46" s="454"/>
      <c r="D46" s="454"/>
      <c r="E46" s="454" t="s">
        <v>2110</v>
      </c>
      <c r="F46" s="867" t="s">
        <v>2133</v>
      </c>
      <c r="G46" s="456">
        <v>0</v>
      </c>
      <c r="H46" s="456">
        <v>0</v>
      </c>
      <c r="I46" s="456">
        <v>0</v>
      </c>
      <c r="J46" s="456">
        <v>474010000</v>
      </c>
      <c r="K46" s="446">
        <v>474010000</v>
      </c>
      <c r="L46" s="602"/>
      <c r="M46" s="454"/>
      <c r="N46" s="455"/>
      <c r="O46" s="454"/>
      <c r="P46" s="454"/>
      <c r="Q46" s="454" t="s">
        <v>2110</v>
      </c>
      <c r="R46" s="585" t="s">
        <v>4674</v>
      </c>
      <c r="S46" s="1002">
        <f t="shared" si="13"/>
        <v>0</v>
      </c>
      <c r="T46" s="1003">
        <f t="shared" si="14"/>
        <v>0</v>
      </c>
      <c r="U46" s="1003">
        <f t="shared" si="15"/>
        <v>0</v>
      </c>
      <c r="V46" s="1003">
        <f t="shared" si="16"/>
        <v>474010000</v>
      </c>
      <c r="W46" s="1003">
        <f t="shared" si="8"/>
        <v>474010000</v>
      </c>
    </row>
    <row r="47" spans="1:23" s="489" customFormat="1" ht="26.1" customHeight="1">
      <c r="A47" s="389"/>
      <c r="B47" s="389"/>
      <c r="C47" s="388"/>
      <c r="D47" s="389"/>
      <c r="E47" s="389" t="s">
        <v>2112</v>
      </c>
      <c r="F47" s="859" t="s">
        <v>2134</v>
      </c>
      <c r="G47" s="446">
        <v>0</v>
      </c>
      <c r="H47" s="446">
        <v>0</v>
      </c>
      <c r="I47" s="446">
        <v>0</v>
      </c>
      <c r="J47" s="446">
        <v>198436000</v>
      </c>
      <c r="K47" s="446">
        <v>198436000</v>
      </c>
      <c r="L47" s="602"/>
      <c r="M47" s="389"/>
      <c r="N47" s="389"/>
      <c r="O47" s="388"/>
      <c r="P47" s="389"/>
      <c r="Q47" s="389" t="s">
        <v>2112</v>
      </c>
      <c r="R47" s="586" t="s">
        <v>4675</v>
      </c>
      <c r="S47" s="1002">
        <f t="shared" si="13"/>
        <v>0</v>
      </c>
      <c r="T47" s="1003">
        <f t="shared" si="14"/>
        <v>0</v>
      </c>
      <c r="U47" s="1003">
        <f t="shared" si="15"/>
        <v>0</v>
      </c>
      <c r="V47" s="1003">
        <f t="shared" si="16"/>
        <v>198436000</v>
      </c>
      <c r="W47" s="1003">
        <f t="shared" si="8"/>
        <v>198436000</v>
      </c>
    </row>
    <row r="48" spans="1:23" s="488" customFormat="1" ht="26.1" customHeight="1">
      <c r="A48" s="389"/>
      <c r="B48" s="389"/>
      <c r="C48" s="389"/>
      <c r="D48" s="389"/>
      <c r="E48" s="388" t="s">
        <v>2113</v>
      </c>
      <c r="F48" s="859" t="s">
        <v>2135</v>
      </c>
      <c r="G48" s="446">
        <v>0</v>
      </c>
      <c r="H48" s="446">
        <v>0</v>
      </c>
      <c r="I48" s="446">
        <v>0</v>
      </c>
      <c r="J48" s="446">
        <v>231488900</v>
      </c>
      <c r="K48" s="446">
        <v>231488900</v>
      </c>
      <c r="L48" s="602"/>
      <c r="M48" s="389"/>
      <c r="N48" s="389"/>
      <c r="O48" s="389"/>
      <c r="P48" s="389"/>
      <c r="Q48" s="388" t="s">
        <v>2113</v>
      </c>
      <c r="R48" s="586" t="s">
        <v>4676</v>
      </c>
      <c r="S48" s="1002">
        <f t="shared" si="13"/>
        <v>0</v>
      </c>
      <c r="T48" s="1003">
        <f t="shared" si="14"/>
        <v>0</v>
      </c>
      <c r="U48" s="1003">
        <f t="shared" si="15"/>
        <v>0</v>
      </c>
      <c r="V48" s="1003">
        <f t="shared" si="16"/>
        <v>231488900</v>
      </c>
      <c r="W48" s="1003">
        <f t="shared" si="8"/>
        <v>231488900</v>
      </c>
    </row>
    <row r="49" spans="1:23" s="482" customFormat="1" ht="26.1" customHeight="1">
      <c r="A49" s="627"/>
      <c r="B49" s="628"/>
      <c r="C49" s="627"/>
      <c r="D49" s="627"/>
      <c r="E49" s="627" t="s">
        <v>2127</v>
      </c>
      <c r="F49" s="915" t="s">
        <v>2136</v>
      </c>
      <c r="G49" s="905">
        <v>0</v>
      </c>
      <c r="H49" s="905">
        <v>0</v>
      </c>
      <c r="I49" s="905">
        <v>0</v>
      </c>
      <c r="J49" s="905">
        <v>94897000</v>
      </c>
      <c r="K49" s="905">
        <v>94897000</v>
      </c>
      <c r="L49" s="602"/>
      <c r="M49" s="627"/>
      <c r="N49" s="628"/>
      <c r="O49" s="627"/>
      <c r="P49" s="627"/>
      <c r="Q49" s="627" t="s">
        <v>2127</v>
      </c>
      <c r="R49" s="906" t="s">
        <v>4677</v>
      </c>
      <c r="S49" s="1002">
        <f t="shared" si="13"/>
        <v>0</v>
      </c>
      <c r="T49" s="1003">
        <f t="shared" si="14"/>
        <v>0</v>
      </c>
      <c r="U49" s="1003">
        <f t="shared" si="15"/>
        <v>0</v>
      </c>
      <c r="V49" s="1003">
        <f t="shared" si="16"/>
        <v>94897000</v>
      </c>
      <c r="W49" s="1003">
        <f t="shared" si="8"/>
        <v>94897000</v>
      </c>
    </row>
    <row r="50" spans="1:23" s="520" customFormat="1" ht="26.1" customHeight="1" thickBot="1">
      <c r="A50" s="464" t="s">
        <v>681</v>
      </c>
      <c r="B50" s="464"/>
      <c r="C50" s="463"/>
      <c r="D50" s="464"/>
      <c r="E50" s="464"/>
      <c r="F50" s="865" t="s">
        <v>682</v>
      </c>
      <c r="G50" s="465">
        <v>1182497950</v>
      </c>
      <c r="H50" s="465">
        <v>0</v>
      </c>
      <c r="I50" s="465">
        <v>0</v>
      </c>
      <c r="J50" s="465">
        <v>0</v>
      </c>
      <c r="K50" s="465">
        <v>1182497950</v>
      </c>
      <c r="L50" s="1022"/>
      <c r="M50" s="464" t="s">
        <v>681</v>
      </c>
      <c r="N50" s="464"/>
      <c r="O50" s="463"/>
      <c r="P50" s="464"/>
      <c r="Q50" s="464"/>
      <c r="R50" s="590" t="s">
        <v>3401</v>
      </c>
      <c r="S50" s="1006">
        <f t="shared" si="13"/>
        <v>1182497950</v>
      </c>
      <c r="T50" s="1007">
        <f t="shared" si="14"/>
        <v>0</v>
      </c>
      <c r="U50" s="1007">
        <f t="shared" si="15"/>
        <v>0</v>
      </c>
      <c r="V50" s="1007">
        <f t="shared" si="16"/>
        <v>0</v>
      </c>
      <c r="W50" s="1007">
        <f t="shared" si="8"/>
        <v>1182497950</v>
      </c>
    </row>
    <row r="51" spans="1:23" s="484" customFormat="1" ht="26.1" customHeight="1" thickTop="1" thickBot="1">
      <c r="A51" s="461" t="s">
        <v>683</v>
      </c>
      <c r="B51" s="461"/>
      <c r="C51" s="461"/>
      <c r="D51" s="461"/>
      <c r="E51" s="460"/>
      <c r="F51" s="857" t="s">
        <v>684</v>
      </c>
      <c r="G51" s="462">
        <v>250000000</v>
      </c>
      <c r="H51" s="462">
        <v>0</v>
      </c>
      <c r="I51" s="462">
        <v>0</v>
      </c>
      <c r="J51" s="462">
        <v>0</v>
      </c>
      <c r="K51" s="462">
        <v>250000000</v>
      </c>
      <c r="L51" s="1021"/>
      <c r="M51" s="461" t="s">
        <v>683</v>
      </c>
      <c r="N51" s="461"/>
      <c r="O51" s="461"/>
      <c r="P51" s="461"/>
      <c r="Q51" s="460"/>
      <c r="R51" s="591" t="s">
        <v>3402</v>
      </c>
      <c r="S51" s="998">
        <f t="shared" si="13"/>
        <v>250000000</v>
      </c>
      <c r="T51" s="999">
        <f t="shared" si="14"/>
        <v>0</v>
      </c>
      <c r="U51" s="999">
        <f t="shared" si="15"/>
        <v>0</v>
      </c>
      <c r="V51" s="999">
        <f t="shared" si="16"/>
        <v>0</v>
      </c>
      <c r="W51" s="999">
        <f t="shared" si="8"/>
        <v>250000000</v>
      </c>
    </row>
    <row r="52" spans="1:23" s="489" customFormat="1" ht="26.1" customHeight="1" thickTop="1">
      <c r="A52" s="455"/>
      <c r="B52" s="454" t="s">
        <v>592</v>
      </c>
      <c r="C52" s="454"/>
      <c r="D52" s="454"/>
      <c r="E52" s="454"/>
      <c r="F52" s="858" t="s">
        <v>685</v>
      </c>
      <c r="G52" s="456">
        <v>175000000</v>
      </c>
      <c r="H52" s="456">
        <v>0</v>
      </c>
      <c r="I52" s="456">
        <v>0</v>
      </c>
      <c r="J52" s="456">
        <v>0</v>
      </c>
      <c r="K52" s="456">
        <v>175000000</v>
      </c>
      <c r="L52" s="602"/>
      <c r="M52" s="455"/>
      <c r="N52" s="454" t="s">
        <v>592</v>
      </c>
      <c r="O52" s="454"/>
      <c r="P52" s="454"/>
      <c r="Q52" s="454"/>
      <c r="R52" s="585" t="s">
        <v>3339</v>
      </c>
      <c r="S52" s="1000">
        <f t="shared" si="13"/>
        <v>175000000</v>
      </c>
      <c r="T52" s="1001">
        <f t="shared" si="14"/>
        <v>0</v>
      </c>
      <c r="U52" s="1001">
        <f t="shared" si="15"/>
        <v>0</v>
      </c>
      <c r="V52" s="1001">
        <f t="shared" si="16"/>
        <v>0</v>
      </c>
      <c r="W52" s="1001">
        <f t="shared" si="8"/>
        <v>175000000</v>
      </c>
    </row>
    <row r="53" spans="1:23" s="487" customFormat="1" ht="26.1" customHeight="1">
      <c r="A53" s="454"/>
      <c r="B53" s="455"/>
      <c r="C53" s="454" t="s">
        <v>592</v>
      </c>
      <c r="D53" s="454"/>
      <c r="E53" s="454"/>
      <c r="F53" s="858" t="s">
        <v>594</v>
      </c>
      <c r="G53" s="456">
        <v>175000000</v>
      </c>
      <c r="H53" s="456">
        <v>0</v>
      </c>
      <c r="I53" s="456">
        <v>0</v>
      </c>
      <c r="J53" s="456">
        <v>0</v>
      </c>
      <c r="K53" s="446">
        <v>175000000</v>
      </c>
      <c r="L53" s="602"/>
      <c r="M53" s="454"/>
      <c r="N53" s="455"/>
      <c r="O53" s="454" t="s">
        <v>592</v>
      </c>
      <c r="P53" s="454"/>
      <c r="Q53" s="454"/>
      <c r="R53" s="585" t="s">
        <v>3327</v>
      </c>
      <c r="S53" s="1002">
        <f t="shared" si="13"/>
        <v>175000000</v>
      </c>
      <c r="T53" s="1003">
        <f t="shared" si="14"/>
        <v>0</v>
      </c>
      <c r="U53" s="1003">
        <f t="shared" si="15"/>
        <v>0</v>
      </c>
      <c r="V53" s="1003">
        <f t="shared" si="16"/>
        <v>0</v>
      </c>
      <c r="W53" s="1003">
        <f t="shared" si="8"/>
        <v>175000000</v>
      </c>
    </row>
    <row r="54" spans="1:23" s="482" customFormat="1" ht="26.1" customHeight="1">
      <c r="A54" s="389"/>
      <c r="B54" s="389"/>
      <c r="C54" s="389"/>
      <c r="D54" s="389"/>
      <c r="E54" s="388" t="s">
        <v>2110</v>
      </c>
      <c r="F54" s="859" t="s">
        <v>2137</v>
      </c>
      <c r="G54" s="446">
        <v>36276670</v>
      </c>
      <c r="H54" s="446">
        <v>0</v>
      </c>
      <c r="I54" s="446">
        <v>0</v>
      </c>
      <c r="J54" s="446">
        <v>0</v>
      </c>
      <c r="K54" s="446">
        <v>36276670</v>
      </c>
      <c r="L54" s="602"/>
      <c r="M54" s="389"/>
      <c r="N54" s="389"/>
      <c r="O54" s="389"/>
      <c r="P54" s="389"/>
      <c r="Q54" s="388" t="s">
        <v>2110</v>
      </c>
      <c r="R54" s="586" t="s">
        <v>4678</v>
      </c>
      <c r="S54" s="1002">
        <f t="shared" si="13"/>
        <v>36276670</v>
      </c>
      <c r="T54" s="1003">
        <f t="shared" si="14"/>
        <v>0</v>
      </c>
      <c r="U54" s="1003">
        <f t="shared" si="15"/>
        <v>0</v>
      </c>
      <c r="V54" s="1003">
        <f t="shared" si="16"/>
        <v>0</v>
      </c>
      <c r="W54" s="1003">
        <f t="shared" si="8"/>
        <v>36276670</v>
      </c>
    </row>
    <row r="55" spans="1:23" s="482" customFormat="1" ht="26.1" customHeight="1">
      <c r="A55" s="389"/>
      <c r="B55" s="389"/>
      <c r="C55" s="389"/>
      <c r="D55" s="389"/>
      <c r="E55" s="388" t="s">
        <v>2112</v>
      </c>
      <c r="F55" s="859" t="s">
        <v>2138</v>
      </c>
      <c r="G55" s="446">
        <v>50103480</v>
      </c>
      <c r="H55" s="446">
        <v>0</v>
      </c>
      <c r="I55" s="446">
        <v>0</v>
      </c>
      <c r="J55" s="446">
        <v>0</v>
      </c>
      <c r="K55" s="446">
        <v>50103480</v>
      </c>
      <c r="L55" s="602"/>
      <c r="M55" s="389"/>
      <c r="N55" s="389"/>
      <c r="O55" s="389"/>
      <c r="P55" s="389"/>
      <c r="Q55" s="388" t="s">
        <v>2112</v>
      </c>
      <c r="R55" s="586" t="s">
        <v>4679</v>
      </c>
      <c r="S55" s="1002">
        <f t="shared" si="13"/>
        <v>50103480</v>
      </c>
      <c r="T55" s="1003">
        <f t="shared" si="14"/>
        <v>0</v>
      </c>
      <c r="U55" s="1003">
        <f t="shared" si="15"/>
        <v>0</v>
      </c>
      <c r="V55" s="1003">
        <f t="shared" si="16"/>
        <v>0</v>
      </c>
      <c r="W55" s="1003">
        <f t="shared" si="8"/>
        <v>50103480</v>
      </c>
    </row>
    <row r="56" spans="1:23" s="482" customFormat="1" ht="26.1" customHeight="1">
      <c r="A56" s="389"/>
      <c r="B56" s="389"/>
      <c r="C56" s="389"/>
      <c r="D56" s="389"/>
      <c r="E56" s="388" t="s">
        <v>2113</v>
      </c>
      <c r="F56" s="859" t="s">
        <v>2139</v>
      </c>
      <c r="G56" s="446">
        <v>46449400</v>
      </c>
      <c r="H56" s="446">
        <v>0</v>
      </c>
      <c r="I56" s="446">
        <v>0</v>
      </c>
      <c r="J56" s="446">
        <v>0</v>
      </c>
      <c r="K56" s="446">
        <v>46449400</v>
      </c>
      <c r="L56" s="602"/>
      <c r="M56" s="389"/>
      <c r="N56" s="389"/>
      <c r="O56" s="389"/>
      <c r="P56" s="389"/>
      <c r="Q56" s="388" t="s">
        <v>2113</v>
      </c>
      <c r="R56" s="586" t="s">
        <v>4680</v>
      </c>
      <c r="S56" s="1002">
        <f t="shared" si="13"/>
        <v>46449400</v>
      </c>
      <c r="T56" s="1003">
        <f t="shared" si="14"/>
        <v>0</v>
      </c>
      <c r="U56" s="1003">
        <f t="shared" si="15"/>
        <v>0</v>
      </c>
      <c r="V56" s="1003">
        <f t="shared" si="16"/>
        <v>0</v>
      </c>
      <c r="W56" s="1003">
        <f t="shared" si="8"/>
        <v>46449400</v>
      </c>
    </row>
    <row r="57" spans="1:23" s="489" customFormat="1" ht="26.1" customHeight="1">
      <c r="A57" s="389"/>
      <c r="B57" s="389"/>
      <c r="C57" s="389"/>
      <c r="D57" s="389"/>
      <c r="E57" s="388" t="s">
        <v>2127</v>
      </c>
      <c r="F57" s="859" t="s">
        <v>2140</v>
      </c>
      <c r="G57" s="446">
        <v>42170450</v>
      </c>
      <c r="H57" s="446">
        <v>0</v>
      </c>
      <c r="I57" s="446">
        <v>0</v>
      </c>
      <c r="J57" s="446">
        <v>0</v>
      </c>
      <c r="K57" s="446">
        <v>42170450</v>
      </c>
      <c r="L57" s="602"/>
      <c r="M57" s="389"/>
      <c r="N57" s="389"/>
      <c r="O57" s="389"/>
      <c r="P57" s="389"/>
      <c r="Q57" s="388" t="s">
        <v>2127</v>
      </c>
      <c r="R57" s="586" t="s">
        <v>4681</v>
      </c>
      <c r="S57" s="1002">
        <f t="shared" si="13"/>
        <v>42170450</v>
      </c>
      <c r="T57" s="1003">
        <f t="shared" si="14"/>
        <v>0</v>
      </c>
      <c r="U57" s="1003">
        <f t="shared" si="15"/>
        <v>0</v>
      </c>
      <c r="V57" s="1003">
        <f t="shared" si="16"/>
        <v>0</v>
      </c>
      <c r="W57" s="1003">
        <f t="shared" si="8"/>
        <v>42170450</v>
      </c>
    </row>
    <row r="58" spans="1:23" s="482" customFormat="1" ht="26.1" customHeight="1">
      <c r="A58" s="389"/>
      <c r="B58" s="389" t="s">
        <v>603</v>
      </c>
      <c r="C58" s="389"/>
      <c r="D58" s="389"/>
      <c r="E58" s="388"/>
      <c r="F58" s="859" t="s">
        <v>691</v>
      </c>
      <c r="G58" s="446">
        <v>75000000</v>
      </c>
      <c r="H58" s="446">
        <v>0</v>
      </c>
      <c r="I58" s="446">
        <v>0</v>
      </c>
      <c r="J58" s="446">
        <v>0</v>
      </c>
      <c r="K58" s="446">
        <v>75000000</v>
      </c>
      <c r="L58" s="602"/>
      <c r="M58" s="389"/>
      <c r="N58" s="389" t="s">
        <v>603</v>
      </c>
      <c r="O58" s="389"/>
      <c r="P58" s="389"/>
      <c r="Q58" s="388"/>
      <c r="R58" s="586" t="s">
        <v>3408</v>
      </c>
      <c r="S58" s="1002">
        <f t="shared" si="13"/>
        <v>75000000</v>
      </c>
      <c r="T58" s="1003">
        <f t="shared" si="14"/>
        <v>0</v>
      </c>
      <c r="U58" s="1003">
        <f t="shared" si="15"/>
        <v>0</v>
      </c>
      <c r="V58" s="1003">
        <f t="shared" si="16"/>
        <v>0</v>
      </c>
      <c r="W58" s="1003">
        <f t="shared" si="8"/>
        <v>75000000</v>
      </c>
    </row>
    <row r="59" spans="1:23" s="489" customFormat="1" ht="26.1" customHeight="1">
      <c r="A59" s="389"/>
      <c r="B59" s="389"/>
      <c r="C59" s="389" t="s">
        <v>603</v>
      </c>
      <c r="D59" s="389"/>
      <c r="E59" s="388"/>
      <c r="F59" s="859" t="s">
        <v>695</v>
      </c>
      <c r="G59" s="446">
        <v>75000000</v>
      </c>
      <c r="H59" s="446">
        <v>0</v>
      </c>
      <c r="I59" s="446">
        <v>0</v>
      </c>
      <c r="J59" s="446">
        <v>0</v>
      </c>
      <c r="K59" s="446">
        <v>75000000</v>
      </c>
      <c r="L59" s="602"/>
      <c r="M59" s="389"/>
      <c r="N59" s="389"/>
      <c r="O59" s="389" t="s">
        <v>603</v>
      </c>
      <c r="P59" s="389"/>
      <c r="Q59" s="388"/>
      <c r="R59" s="586" t="s">
        <v>3412</v>
      </c>
      <c r="S59" s="1002">
        <f t="shared" si="13"/>
        <v>75000000</v>
      </c>
      <c r="T59" s="1003">
        <f t="shared" si="14"/>
        <v>0</v>
      </c>
      <c r="U59" s="1003">
        <f t="shared" si="15"/>
        <v>0</v>
      </c>
      <c r="V59" s="1003">
        <f t="shared" si="16"/>
        <v>0</v>
      </c>
      <c r="W59" s="1003">
        <f t="shared" si="8"/>
        <v>75000000</v>
      </c>
    </row>
    <row r="60" spans="1:23" s="483" customFormat="1" ht="26.1" customHeight="1">
      <c r="A60" s="627"/>
      <c r="B60" s="628"/>
      <c r="C60" s="627"/>
      <c r="D60" s="627"/>
      <c r="E60" s="627" t="s">
        <v>2104</v>
      </c>
      <c r="F60" s="904" t="s">
        <v>2141</v>
      </c>
      <c r="G60" s="905">
        <v>75000000</v>
      </c>
      <c r="H60" s="905">
        <v>0</v>
      </c>
      <c r="I60" s="905">
        <v>0</v>
      </c>
      <c r="J60" s="905">
        <v>0</v>
      </c>
      <c r="K60" s="910">
        <v>75000000</v>
      </c>
      <c r="L60" s="602"/>
      <c r="M60" s="627"/>
      <c r="N60" s="628"/>
      <c r="O60" s="627"/>
      <c r="P60" s="627"/>
      <c r="Q60" s="627" t="s">
        <v>2104</v>
      </c>
      <c r="R60" s="906" t="s">
        <v>4682</v>
      </c>
      <c r="S60" s="1002">
        <f t="shared" si="13"/>
        <v>75000000</v>
      </c>
      <c r="T60" s="1003">
        <f t="shared" si="14"/>
        <v>0</v>
      </c>
      <c r="U60" s="1003">
        <f t="shared" si="15"/>
        <v>0</v>
      </c>
      <c r="V60" s="1003">
        <f t="shared" si="16"/>
        <v>0</v>
      </c>
      <c r="W60" s="1003">
        <f t="shared" si="8"/>
        <v>75000000</v>
      </c>
    </row>
    <row r="61" spans="1:23" s="486" customFormat="1" ht="26.1" customHeight="1" thickBot="1">
      <c r="A61" s="458" t="s">
        <v>696</v>
      </c>
      <c r="B61" s="458"/>
      <c r="C61" s="458"/>
      <c r="D61" s="458"/>
      <c r="E61" s="457"/>
      <c r="F61" s="861" t="s">
        <v>697</v>
      </c>
      <c r="G61" s="459">
        <v>65200000</v>
      </c>
      <c r="H61" s="459">
        <v>0</v>
      </c>
      <c r="I61" s="459">
        <v>0</v>
      </c>
      <c r="J61" s="459">
        <v>0</v>
      </c>
      <c r="K61" s="459">
        <v>65200000</v>
      </c>
      <c r="L61" s="1021"/>
      <c r="M61" s="458" t="s">
        <v>696</v>
      </c>
      <c r="N61" s="458"/>
      <c r="O61" s="458"/>
      <c r="P61" s="458"/>
      <c r="Q61" s="457"/>
      <c r="R61" s="587" t="s">
        <v>3413</v>
      </c>
      <c r="S61" s="1004">
        <f t="shared" si="13"/>
        <v>65200000</v>
      </c>
      <c r="T61" s="1005">
        <f t="shared" si="14"/>
        <v>0</v>
      </c>
      <c r="U61" s="1005">
        <f t="shared" si="15"/>
        <v>0</v>
      </c>
      <c r="V61" s="1005">
        <f t="shared" si="16"/>
        <v>0</v>
      </c>
      <c r="W61" s="1005">
        <f t="shared" si="8"/>
        <v>65200000</v>
      </c>
    </row>
    <row r="62" spans="1:23" s="482" customFormat="1" ht="26.1" customHeight="1" thickTop="1">
      <c r="A62" s="454"/>
      <c r="B62" s="454" t="s">
        <v>592</v>
      </c>
      <c r="C62" s="454"/>
      <c r="D62" s="454"/>
      <c r="E62" s="455"/>
      <c r="F62" s="858" t="s">
        <v>698</v>
      </c>
      <c r="G62" s="456">
        <v>15200000</v>
      </c>
      <c r="H62" s="456">
        <v>0</v>
      </c>
      <c r="I62" s="456">
        <v>0</v>
      </c>
      <c r="J62" s="456">
        <v>0</v>
      </c>
      <c r="K62" s="456">
        <v>15200000</v>
      </c>
      <c r="L62" s="602"/>
      <c r="M62" s="454"/>
      <c r="N62" s="454" t="s">
        <v>592</v>
      </c>
      <c r="O62" s="454"/>
      <c r="P62" s="454"/>
      <c r="Q62" s="455"/>
      <c r="R62" s="585" t="s">
        <v>3414</v>
      </c>
      <c r="S62" s="1000">
        <f t="shared" si="13"/>
        <v>15200000</v>
      </c>
      <c r="T62" s="1001">
        <f t="shared" si="14"/>
        <v>0</v>
      </c>
      <c r="U62" s="1001">
        <f t="shared" si="15"/>
        <v>0</v>
      </c>
      <c r="V62" s="1001">
        <f t="shared" si="16"/>
        <v>0</v>
      </c>
      <c r="W62" s="1001">
        <f t="shared" si="8"/>
        <v>15200000</v>
      </c>
    </row>
    <row r="63" spans="1:23" s="482" customFormat="1" ht="26.1" customHeight="1">
      <c r="A63" s="389"/>
      <c r="B63" s="389"/>
      <c r="C63" s="389" t="s">
        <v>592</v>
      </c>
      <c r="D63" s="389"/>
      <c r="E63" s="388"/>
      <c r="F63" s="860" t="s">
        <v>594</v>
      </c>
      <c r="G63" s="446">
        <v>15200000</v>
      </c>
      <c r="H63" s="446">
        <v>0</v>
      </c>
      <c r="I63" s="446">
        <v>0</v>
      </c>
      <c r="J63" s="446">
        <v>0</v>
      </c>
      <c r="K63" s="446">
        <v>15200000</v>
      </c>
      <c r="L63" s="602"/>
      <c r="M63" s="389"/>
      <c r="N63" s="389"/>
      <c r="O63" s="389" t="s">
        <v>592</v>
      </c>
      <c r="P63" s="389"/>
      <c r="Q63" s="388"/>
      <c r="R63" s="586" t="s">
        <v>3327</v>
      </c>
      <c r="S63" s="1002">
        <f t="shared" si="13"/>
        <v>15200000</v>
      </c>
      <c r="T63" s="1003">
        <f t="shared" si="14"/>
        <v>0</v>
      </c>
      <c r="U63" s="1003">
        <f t="shared" si="15"/>
        <v>0</v>
      </c>
      <c r="V63" s="1003">
        <f t="shared" si="16"/>
        <v>0</v>
      </c>
      <c r="W63" s="1003">
        <f t="shared" si="8"/>
        <v>15200000</v>
      </c>
    </row>
    <row r="64" spans="1:23" s="482" customFormat="1" ht="26.1" customHeight="1">
      <c r="A64" s="454"/>
      <c r="B64" s="455"/>
      <c r="C64" s="454"/>
      <c r="D64" s="454"/>
      <c r="E64" s="454" t="s">
        <v>2110</v>
      </c>
      <c r="F64" s="858" t="s">
        <v>2142</v>
      </c>
      <c r="G64" s="456">
        <v>15200000</v>
      </c>
      <c r="H64" s="456">
        <v>0</v>
      </c>
      <c r="I64" s="456">
        <v>0</v>
      </c>
      <c r="J64" s="456">
        <v>0</v>
      </c>
      <c r="K64" s="456">
        <v>15200000</v>
      </c>
      <c r="L64" s="602"/>
      <c r="M64" s="454"/>
      <c r="N64" s="455"/>
      <c r="O64" s="454"/>
      <c r="P64" s="454"/>
      <c r="Q64" s="454" t="s">
        <v>2110</v>
      </c>
      <c r="R64" s="585" t="s">
        <v>4683</v>
      </c>
      <c r="S64" s="1002">
        <f t="shared" si="13"/>
        <v>15200000</v>
      </c>
      <c r="T64" s="1003">
        <f t="shared" si="14"/>
        <v>0</v>
      </c>
      <c r="U64" s="1003">
        <f t="shared" si="15"/>
        <v>0</v>
      </c>
      <c r="V64" s="1003">
        <f t="shared" si="16"/>
        <v>0</v>
      </c>
      <c r="W64" s="1003">
        <f t="shared" si="8"/>
        <v>15200000</v>
      </c>
    </row>
    <row r="65" spans="1:23" s="489" customFormat="1" ht="26.1" customHeight="1">
      <c r="A65" s="389"/>
      <c r="B65" s="389" t="s">
        <v>595</v>
      </c>
      <c r="C65" s="388"/>
      <c r="D65" s="389"/>
      <c r="E65" s="389"/>
      <c r="F65" s="859" t="s">
        <v>703</v>
      </c>
      <c r="G65" s="446">
        <v>50000000</v>
      </c>
      <c r="H65" s="446">
        <v>0</v>
      </c>
      <c r="I65" s="446">
        <v>0</v>
      </c>
      <c r="J65" s="446">
        <v>0</v>
      </c>
      <c r="K65" s="446">
        <v>50000000</v>
      </c>
      <c r="L65" s="602"/>
      <c r="M65" s="389"/>
      <c r="N65" s="389" t="s">
        <v>595</v>
      </c>
      <c r="O65" s="388"/>
      <c r="P65" s="389"/>
      <c r="Q65" s="389"/>
      <c r="R65" s="586" t="s">
        <v>3419</v>
      </c>
      <c r="S65" s="1002">
        <f t="shared" si="13"/>
        <v>50000000</v>
      </c>
      <c r="T65" s="1003">
        <f t="shared" si="14"/>
        <v>0</v>
      </c>
      <c r="U65" s="1003">
        <f t="shared" si="15"/>
        <v>0</v>
      </c>
      <c r="V65" s="1003">
        <f t="shared" si="16"/>
        <v>0</v>
      </c>
      <c r="W65" s="1003">
        <f t="shared" si="8"/>
        <v>50000000</v>
      </c>
    </row>
    <row r="66" spans="1:23" s="489" customFormat="1" ht="26.1" customHeight="1">
      <c r="A66" s="454"/>
      <c r="B66" s="454"/>
      <c r="C66" s="454" t="s">
        <v>592</v>
      </c>
      <c r="D66" s="454"/>
      <c r="E66" s="455"/>
      <c r="F66" s="858" t="s">
        <v>594</v>
      </c>
      <c r="G66" s="456">
        <v>50000000</v>
      </c>
      <c r="H66" s="456">
        <v>0</v>
      </c>
      <c r="I66" s="456">
        <v>0</v>
      </c>
      <c r="J66" s="456">
        <v>0</v>
      </c>
      <c r="K66" s="456">
        <v>50000000</v>
      </c>
      <c r="L66" s="602"/>
      <c r="M66" s="454"/>
      <c r="N66" s="454"/>
      <c r="O66" s="454" t="s">
        <v>592</v>
      </c>
      <c r="P66" s="454"/>
      <c r="Q66" s="455"/>
      <c r="R66" s="585" t="s">
        <v>3327</v>
      </c>
      <c r="S66" s="1002">
        <f t="shared" si="13"/>
        <v>50000000</v>
      </c>
      <c r="T66" s="1003">
        <f t="shared" si="14"/>
        <v>0</v>
      </c>
      <c r="U66" s="1003">
        <f t="shared" si="15"/>
        <v>0</v>
      </c>
      <c r="V66" s="1003">
        <f t="shared" si="16"/>
        <v>0</v>
      </c>
      <c r="W66" s="1003">
        <f t="shared" si="8"/>
        <v>50000000</v>
      </c>
    </row>
    <row r="67" spans="1:23" s="482" customFormat="1" ht="26.1" customHeight="1">
      <c r="A67" s="628"/>
      <c r="B67" s="627"/>
      <c r="C67" s="627"/>
      <c r="D67" s="627"/>
      <c r="E67" s="627" t="s">
        <v>2104</v>
      </c>
      <c r="F67" s="904" t="s">
        <v>2143</v>
      </c>
      <c r="G67" s="905">
        <v>50000000</v>
      </c>
      <c r="H67" s="905">
        <v>0</v>
      </c>
      <c r="I67" s="905">
        <v>0</v>
      </c>
      <c r="J67" s="905">
        <v>0</v>
      </c>
      <c r="K67" s="910">
        <v>50000000</v>
      </c>
      <c r="L67" s="602"/>
      <c r="M67" s="628"/>
      <c r="N67" s="627"/>
      <c r="O67" s="627"/>
      <c r="P67" s="627"/>
      <c r="Q67" s="627" t="s">
        <v>2104</v>
      </c>
      <c r="R67" s="906" t="s">
        <v>4684</v>
      </c>
      <c r="S67" s="1002">
        <f t="shared" si="13"/>
        <v>50000000</v>
      </c>
      <c r="T67" s="1003">
        <f t="shared" si="14"/>
        <v>0</v>
      </c>
      <c r="U67" s="1003">
        <f t="shared" si="15"/>
        <v>0</v>
      </c>
      <c r="V67" s="1003">
        <f t="shared" si="16"/>
        <v>0</v>
      </c>
      <c r="W67" s="1003">
        <f t="shared" si="8"/>
        <v>50000000</v>
      </c>
    </row>
    <row r="68" spans="1:23" s="486" customFormat="1" ht="26.1" customHeight="1" thickBot="1">
      <c r="A68" s="458" t="s">
        <v>725</v>
      </c>
      <c r="B68" s="458"/>
      <c r="C68" s="457"/>
      <c r="D68" s="458"/>
      <c r="E68" s="458"/>
      <c r="F68" s="873" t="s">
        <v>726</v>
      </c>
      <c r="G68" s="459">
        <v>23742800</v>
      </c>
      <c r="H68" s="459">
        <v>0</v>
      </c>
      <c r="I68" s="459">
        <v>0</v>
      </c>
      <c r="J68" s="459">
        <v>0</v>
      </c>
      <c r="K68" s="459">
        <v>23742800</v>
      </c>
      <c r="L68" s="1021"/>
      <c r="M68" s="458" t="s">
        <v>725</v>
      </c>
      <c r="N68" s="458"/>
      <c r="O68" s="457"/>
      <c r="P68" s="458"/>
      <c r="Q68" s="458"/>
      <c r="R68" s="587" t="s">
        <v>3440</v>
      </c>
      <c r="S68" s="1004">
        <f t="shared" si="13"/>
        <v>23742800</v>
      </c>
      <c r="T68" s="1005">
        <f t="shared" si="14"/>
        <v>0</v>
      </c>
      <c r="U68" s="1005">
        <f t="shared" si="15"/>
        <v>0</v>
      </c>
      <c r="V68" s="1005">
        <f t="shared" si="16"/>
        <v>0</v>
      </c>
      <c r="W68" s="1005">
        <f t="shared" si="8"/>
        <v>23742800</v>
      </c>
    </row>
    <row r="69" spans="1:23" s="482" customFormat="1" ht="26.1" customHeight="1" thickTop="1">
      <c r="A69" s="454"/>
      <c r="B69" s="454" t="s">
        <v>592</v>
      </c>
      <c r="C69" s="454"/>
      <c r="D69" s="454"/>
      <c r="E69" s="455"/>
      <c r="F69" s="912" t="s">
        <v>593</v>
      </c>
      <c r="G69" s="456">
        <v>13637000</v>
      </c>
      <c r="H69" s="456">
        <v>0</v>
      </c>
      <c r="I69" s="456">
        <v>0</v>
      </c>
      <c r="J69" s="456">
        <v>0</v>
      </c>
      <c r="K69" s="456">
        <v>13637000</v>
      </c>
      <c r="L69" s="602"/>
      <c r="M69" s="454"/>
      <c r="N69" s="454" t="s">
        <v>592</v>
      </c>
      <c r="O69" s="454"/>
      <c r="P69" s="454"/>
      <c r="Q69" s="455"/>
      <c r="R69" s="585" t="s">
        <v>3339</v>
      </c>
      <c r="S69" s="1000">
        <f t="shared" si="13"/>
        <v>13637000</v>
      </c>
      <c r="T69" s="1001">
        <f t="shared" si="14"/>
        <v>0</v>
      </c>
      <c r="U69" s="1001">
        <f t="shared" si="15"/>
        <v>0</v>
      </c>
      <c r="V69" s="1001">
        <f t="shared" si="16"/>
        <v>0</v>
      </c>
      <c r="W69" s="1001">
        <f t="shared" si="8"/>
        <v>13637000</v>
      </c>
    </row>
    <row r="70" spans="1:23" s="482" customFormat="1" ht="26.1" customHeight="1">
      <c r="A70" s="389"/>
      <c r="B70" s="389"/>
      <c r="C70" s="389" t="s">
        <v>592</v>
      </c>
      <c r="D70" s="389"/>
      <c r="E70" s="388"/>
      <c r="F70" s="859" t="s">
        <v>594</v>
      </c>
      <c r="G70" s="446">
        <v>13637000</v>
      </c>
      <c r="H70" s="446">
        <v>0</v>
      </c>
      <c r="I70" s="446">
        <v>0</v>
      </c>
      <c r="J70" s="446">
        <v>0</v>
      </c>
      <c r="K70" s="446">
        <v>13637000</v>
      </c>
      <c r="L70" s="602"/>
      <c r="M70" s="389"/>
      <c r="N70" s="389"/>
      <c r="O70" s="389" t="s">
        <v>592</v>
      </c>
      <c r="P70" s="389"/>
      <c r="Q70" s="388"/>
      <c r="R70" s="586" t="s">
        <v>3327</v>
      </c>
      <c r="S70" s="1002">
        <f t="shared" si="13"/>
        <v>13637000</v>
      </c>
      <c r="T70" s="1003">
        <f t="shared" si="14"/>
        <v>0</v>
      </c>
      <c r="U70" s="1003">
        <f t="shared" si="15"/>
        <v>0</v>
      </c>
      <c r="V70" s="1003">
        <f t="shared" si="16"/>
        <v>0</v>
      </c>
      <c r="W70" s="1003">
        <f t="shared" si="8"/>
        <v>13637000</v>
      </c>
    </row>
    <row r="71" spans="1:23" s="483" customFormat="1" ht="26.1" customHeight="1">
      <c r="A71" s="389"/>
      <c r="B71" s="389"/>
      <c r="C71" s="389"/>
      <c r="D71" s="389"/>
      <c r="E71" s="388" t="s">
        <v>2104</v>
      </c>
      <c r="F71" s="860" t="s">
        <v>2144</v>
      </c>
      <c r="G71" s="446">
        <v>13637000</v>
      </c>
      <c r="H71" s="446">
        <v>0</v>
      </c>
      <c r="I71" s="446">
        <v>0</v>
      </c>
      <c r="J71" s="446">
        <v>0</v>
      </c>
      <c r="K71" s="446">
        <v>13637000</v>
      </c>
      <c r="L71" s="602"/>
      <c r="M71" s="389"/>
      <c r="N71" s="389"/>
      <c r="O71" s="389"/>
      <c r="P71" s="389"/>
      <c r="Q71" s="388" t="s">
        <v>2104</v>
      </c>
      <c r="R71" s="586" t="s">
        <v>4685</v>
      </c>
      <c r="S71" s="1002">
        <f t="shared" si="13"/>
        <v>13637000</v>
      </c>
      <c r="T71" s="1003">
        <f t="shared" si="14"/>
        <v>0</v>
      </c>
      <c r="U71" s="1003">
        <f t="shared" si="15"/>
        <v>0</v>
      </c>
      <c r="V71" s="1003">
        <f t="shared" si="16"/>
        <v>0</v>
      </c>
      <c r="W71" s="1003">
        <f t="shared" ref="W71:W134" si="17">SUM(S71:V71)</f>
        <v>13637000</v>
      </c>
    </row>
    <row r="72" spans="1:23" s="487" customFormat="1" ht="26.1" customHeight="1">
      <c r="A72" s="389"/>
      <c r="B72" s="389" t="s">
        <v>599</v>
      </c>
      <c r="C72" s="389"/>
      <c r="D72" s="389"/>
      <c r="E72" s="388"/>
      <c r="F72" s="860" t="s">
        <v>730</v>
      </c>
      <c r="G72" s="446">
        <v>10105800</v>
      </c>
      <c r="H72" s="446">
        <v>0</v>
      </c>
      <c r="I72" s="446">
        <v>0</v>
      </c>
      <c r="J72" s="446">
        <v>0</v>
      </c>
      <c r="K72" s="446">
        <v>10105800</v>
      </c>
      <c r="L72" s="602"/>
      <c r="M72" s="389"/>
      <c r="N72" s="389" t="s">
        <v>599</v>
      </c>
      <c r="O72" s="389"/>
      <c r="P72" s="389"/>
      <c r="Q72" s="388"/>
      <c r="R72" s="586" t="s">
        <v>3445</v>
      </c>
      <c r="S72" s="1002">
        <f t="shared" si="13"/>
        <v>10105800</v>
      </c>
      <c r="T72" s="1003">
        <f t="shared" si="14"/>
        <v>0</v>
      </c>
      <c r="U72" s="1003">
        <f t="shared" si="15"/>
        <v>0</v>
      </c>
      <c r="V72" s="1003">
        <f t="shared" si="16"/>
        <v>0</v>
      </c>
      <c r="W72" s="1003">
        <f t="shared" si="17"/>
        <v>10105800</v>
      </c>
    </row>
    <row r="73" spans="1:23" s="482" customFormat="1" ht="26.1" customHeight="1">
      <c r="A73" s="454"/>
      <c r="B73" s="454"/>
      <c r="C73" s="454" t="s">
        <v>592</v>
      </c>
      <c r="D73" s="454"/>
      <c r="E73" s="455"/>
      <c r="F73" s="868" t="s">
        <v>731</v>
      </c>
      <c r="G73" s="456">
        <v>10105800</v>
      </c>
      <c r="H73" s="456">
        <v>0</v>
      </c>
      <c r="I73" s="456">
        <v>0</v>
      </c>
      <c r="J73" s="456">
        <v>0</v>
      </c>
      <c r="K73" s="456">
        <v>10105800</v>
      </c>
      <c r="L73" s="602"/>
      <c r="M73" s="454"/>
      <c r="N73" s="454"/>
      <c r="O73" s="454" t="s">
        <v>592</v>
      </c>
      <c r="P73" s="454"/>
      <c r="Q73" s="455"/>
      <c r="R73" s="593" t="s">
        <v>3446</v>
      </c>
      <c r="S73" s="1002">
        <f t="shared" ref="S73:S136" si="18">G73</f>
        <v>10105800</v>
      </c>
      <c r="T73" s="1003">
        <f t="shared" ref="T73:T136" si="19">H73</f>
        <v>0</v>
      </c>
      <c r="U73" s="1003">
        <f t="shared" ref="U73:U136" si="20">I73</f>
        <v>0</v>
      </c>
      <c r="V73" s="1003">
        <f t="shared" ref="V73:V136" si="21">J73</f>
        <v>0</v>
      </c>
      <c r="W73" s="1003">
        <f t="shared" si="17"/>
        <v>10105800</v>
      </c>
    </row>
    <row r="74" spans="1:23" s="489" customFormat="1" ht="26.1" customHeight="1">
      <c r="A74" s="389"/>
      <c r="B74" s="389"/>
      <c r="C74" s="389"/>
      <c r="D74" s="389"/>
      <c r="E74" s="388" t="s">
        <v>2104</v>
      </c>
      <c r="F74" s="859" t="s">
        <v>2145</v>
      </c>
      <c r="G74" s="446">
        <v>5000000</v>
      </c>
      <c r="H74" s="446">
        <v>0</v>
      </c>
      <c r="I74" s="446">
        <v>0</v>
      </c>
      <c r="J74" s="446">
        <v>0</v>
      </c>
      <c r="K74" s="446">
        <v>5000000</v>
      </c>
      <c r="L74" s="602"/>
      <c r="M74" s="389"/>
      <c r="N74" s="389"/>
      <c r="O74" s="389"/>
      <c r="P74" s="389"/>
      <c r="Q74" s="388" t="s">
        <v>2104</v>
      </c>
      <c r="R74" s="586" t="s">
        <v>4686</v>
      </c>
      <c r="S74" s="1002">
        <f t="shared" si="18"/>
        <v>5000000</v>
      </c>
      <c r="T74" s="1003">
        <f t="shared" si="19"/>
        <v>0</v>
      </c>
      <c r="U74" s="1003">
        <f t="shared" si="20"/>
        <v>0</v>
      </c>
      <c r="V74" s="1003">
        <f t="shared" si="21"/>
        <v>0</v>
      </c>
      <c r="W74" s="1003">
        <f t="shared" si="17"/>
        <v>5000000</v>
      </c>
    </row>
    <row r="75" spans="1:23" s="482" customFormat="1" ht="26.1" customHeight="1">
      <c r="A75" s="389"/>
      <c r="B75" s="389"/>
      <c r="C75" s="389"/>
      <c r="D75" s="389"/>
      <c r="E75" s="388" t="s">
        <v>2110</v>
      </c>
      <c r="F75" s="859" t="s">
        <v>2146</v>
      </c>
      <c r="G75" s="446">
        <v>5105800</v>
      </c>
      <c r="H75" s="446">
        <v>0</v>
      </c>
      <c r="I75" s="446">
        <v>0</v>
      </c>
      <c r="J75" s="446">
        <v>0</v>
      </c>
      <c r="K75" s="446">
        <v>5105800</v>
      </c>
      <c r="L75" s="602"/>
      <c r="M75" s="389"/>
      <c r="N75" s="389"/>
      <c r="O75" s="389"/>
      <c r="P75" s="389"/>
      <c r="Q75" s="388" t="s">
        <v>2110</v>
      </c>
      <c r="R75" s="589" t="s">
        <v>4687</v>
      </c>
      <c r="S75" s="1002">
        <f t="shared" si="18"/>
        <v>5105800</v>
      </c>
      <c r="T75" s="1003">
        <f t="shared" si="19"/>
        <v>0</v>
      </c>
      <c r="U75" s="1003">
        <f t="shared" si="20"/>
        <v>0</v>
      </c>
      <c r="V75" s="1003">
        <f t="shared" si="21"/>
        <v>0</v>
      </c>
      <c r="W75" s="1003">
        <f t="shared" si="17"/>
        <v>5105800</v>
      </c>
    </row>
    <row r="76" spans="1:23" s="484" customFormat="1" ht="26.1" customHeight="1" thickBot="1">
      <c r="A76" s="458" t="s">
        <v>733</v>
      </c>
      <c r="B76" s="458"/>
      <c r="C76" s="458"/>
      <c r="D76" s="458"/>
      <c r="E76" s="457"/>
      <c r="F76" s="869" t="s">
        <v>734</v>
      </c>
      <c r="G76" s="459">
        <v>344999940</v>
      </c>
      <c r="H76" s="459">
        <v>0</v>
      </c>
      <c r="I76" s="459">
        <v>0</v>
      </c>
      <c r="J76" s="459">
        <v>0</v>
      </c>
      <c r="K76" s="459">
        <v>344999940</v>
      </c>
      <c r="L76" s="1021"/>
      <c r="M76" s="458" t="s">
        <v>733</v>
      </c>
      <c r="N76" s="458"/>
      <c r="O76" s="458"/>
      <c r="P76" s="458"/>
      <c r="Q76" s="457"/>
      <c r="R76" s="587" t="s">
        <v>3448</v>
      </c>
      <c r="S76" s="1004">
        <f t="shared" si="18"/>
        <v>344999940</v>
      </c>
      <c r="T76" s="1005">
        <f t="shared" si="19"/>
        <v>0</v>
      </c>
      <c r="U76" s="1005">
        <f t="shared" si="20"/>
        <v>0</v>
      </c>
      <c r="V76" s="1005">
        <f t="shared" si="21"/>
        <v>0</v>
      </c>
      <c r="W76" s="1005">
        <f t="shared" si="17"/>
        <v>344999940</v>
      </c>
    </row>
    <row r="77" spans="1:23" s="489" customFormat="1" ht="26.1" customHeight="1" thickTop="1">
      <c r="A77" s="455"/>
      <c r="B77" s="454" t="s">
        <v>592</v>
      </c>
      <c r="C77" s="454"/>
      <c r="D77" s="454"/>
      <c r="E77" s="454"/>
      <c r="F77" s="858" t="s">
        <v>593</v>
      </c>
      <c r="G77" s="456">
        <v>344999940</v>
      </c>
      <c r="H77" s="456">
        <v>0</v>
      </c>
      <c r="I77" s="456">
        <v>0</v>
      </c>
      <c r="J77" s="456">
        <v>0</v>
      </c>
      <c r="K77" s="456">
        <v>344999940</v>
      </c>
      <c r="L77" s="602"/>
      <c r="M77" s="455"/>
      <c r="N77" s="454" t="s">
        <v>592</v>
      </c>
      <c r="O77" s="454"/>
      <c r="P77" s="454"/>
      <c r="Q77" s="454"/>
      <c r="R77" s="585" t="s">
        <v>3339</v>
      </c>
      <c r="S77" s="1000">
        <f t="shared" si="18"/>
        <v>344999940</v>
      </c>
      <c r="T77" s="1001">
        <f t="shared" si="19"/>
        <v>0</v>
      </c>
      <c r="U77" s="1001">
        <f t="shared" si="20"/>
        <v>0</v>
      </c>
      <c r="V77" s="1001">
        <f t="shared" si="21"/>
        <v>0</v>
      </c>
      <c r="W77" s="1001">
        <f t="shared" si="17"/>
        <v>344999940</v>
      </c>
    </row>
    <row r="78" spans="1:23" s="483" customFormat="1" ht="26.1" customHeight="1">
      <c r="A78" s="454"/>
      <c r="B78" s="455"/>
      <c r="C78" s="454" t="s">
        <v>592</v>
      </c>
      <c r="D78" s="454"/>
      <c r="E78" s="454"/>
      <c r="F78" s="867" t="s">
        <v>594</v>
      </c>
      <c r="G78" s="456">
        <v>344999940</v>
      </c>
      <c r="H78" s="456">
        <v>0</v>
      </c>
      <c r="I78" s="456">
        <v>0</v>
      </c>
      <c r="J78" s="456">
        <v>0</v>
      </c>
      <c r="K78" s="446">
        <v>344999940</v>
      </c>
      <c r="L78" s="602"/>
      <c r="M78" s="454"/>
      <c r="N78" s="455"/>
      <c r="O78" s="454" t="s">
        <v>592</v>
      </c>
      <c r="P78" s="454"/>
      <c r="Q78" s="454"/>
      <c r="R78" s="593" t="s">
        <v>3327</v>
      </c>
      <c r="S78" s="1002">
        <f t="shared" si="18"/>
        <v>344999940</v>
      </c>
      <c r="T78" s="1003">
        <f t="shared" si="19"/>
        <v>0</v>
      </c>
      <c r="U78" s="1003">
        <f t="shared" si="20"/>
        <v>0</v>
      </c>
      <c r="V78" s="1003">
        <f t="shared" si="21"/>
        <v>0</v>
      </c>
      <c r="W78" s="1003">
        <f t="shared" si="17"/>
        <v>344999940</v>
      </c>
    </row>
    <row r="79" spans="1:23" s="489" customFormat="1" ht="26.1" customHeight="1">
      <c r="A79" s="389"/>
      <c r="B79" s="389"/>
      <c r="C79" s="389"/>
      <c r="D79" s="389"/>
      <c r="E79" s="388" t="s">
        <v>2104</v>
      </c>
      <c r="F79" s="1009" t="s">
        <v>2147</v>
      </c>
      <c r="G79" s="446">
        <v>66000000</v>
      </c>
      <c r="H79" s="446">
        <v>0</v>
      </c>
      <c r="I79" s="446">
        <v>0</v>
      </c>
      <c r="J79" s="446">
        <v>0</v>
      </c>
      <c r="K79" s="446">
        <v>66000000</v>
      </c>
      <c r="L79" s="602"/>
      <c r="M79" s="389"/>
      <c r="N79" s="389"/>
      <c r="O79" s="389"/>
      <c r="P79" s="389"/>
      <c r="Q79" s="388" t="s">
        <v>2104</v>
      </c>
      <c r="R79" s="622" t="s">
        <v>4688</v>
      </c>
      <c r="S79" s="1002">
        <f t="shared" si="18"/>
        <v>66000000</v>
      </c>
      <c r="T79" s="1003">
        <f t="shared" si="19"/>
        <v>0</v>
      </c>
      <c r="U79" s="1003">
        <f t="shared" si="20"/>
        <v>0</v>
      </c>
      <c r="V79" s="1003">
        <f t="shared" si="21"/>
        <v>0</v>
      </c>
      <c r="W79" s="1003">
        <f t="shared" si="17"/>
        <v>66000000</v>
      </c>
    </row>
    <row r="80" spans="1:23" s="482" customFormat="1" ht="26.1" customHeight="1">
      <c r="A80" s="389"/>
      <c r="B80" s="388"/>
      <c r="C80" s="389"/>
      <c r="D80" s="389"/>
      <c r="E80" s="389" t="s">
        <v>2110</v>
      </c>
      <c r="F80" s="860" t="s">
        <v>2148</v>
      </c>
      <c r="G80" s="446">
        <v>4800000</v>
      </c>
      <c r="H80" s="446">
        <v>0</v>
      </c>
      <c r="I80" s="446">
        <v>0</v>
      </c>
      <c r="J80" s="446">
        <v>0</v>
      </c>
      <c r="K80" s="446">
        <v>4800000</v>
      </c>
      <c r="L80" s="602"/>
      <c r="M80" s="389"/>
      <c r="N80" s="388"/>
      <c r="O80" s="389"/>
      <c r="P80" s="389"/>
      <c r="Q80" s="389" t="s">
        <v>2110</v>
      </c>
      <c r="R80" s="586" t="s">
        <v>4689</v>
      </c>
      <c r="S80" s="1002">
        <f t="shared" si="18"/>
        <v>4800000</v>
      </c>
      <c r="T80" s="1003">
        <f t="shared" si="19"/>
        <v>0</v>
      </c>
      <c r="U80" s="1003">
        <f t="shared" si="20"/>
        <v>0</v>
      </c>
      <c r="V80" s="1003">
        <f t="shared" si="21"/>
        <v>0</v>
      </c>
      <c r="W80" s="1003">
        <f t="shared" si="17"/>
        <v>4800000</v>
      </c>
    </row>
    <row r="81" spans="1:201" s="482" customFormat="1" ht="26.1" customHeight="1">
      <c r="A81" s="389"/>
      <c r="B81" s="389"/>
      <c r="C81" s="388"/>
      <c r="D81" s="389"/>
      <c r="E81" s="389" t="s">
        <v>2112</v>
      </c>
      <c r="F81" s="860" t="s">
        <v>2149</v>
      </c>
      <c r="G81" s="446">
        <v>62600000</v>
      </c>
      <c r="H81" s="446">
        <v>0</v>
      </c>
      <c r="I81" s="446">
        <v>0</v>
      </c>
      <c r="J81" s="446">
        <v>0</v>
      </c>
      <c r="K81" s="446">
        <v>62600000</v>
      </c>
      <c r="L81" s="602"/>
      <c r="M81" s="389"/>
      <c r="N81" s="389"/>
      <c r="O81" s="388"/>
      <c r="P81" s="389"/>
      <c r="Q81" s="389" t="s">
        <v>2112</v>
      </c>
      <c r="R81" s="586" t="s">
        <v>4690</v>
      </c>
      <c r="S81" s="1002">
        <f t="shared" si="18"/>
        <v>62600000</v>
      </c>
      <c r="T81" s="1003">
        <f t="shared" si="19"/>
        <v>0</v>
      </c>
      <c r="U81" s="1003">
        <f t="shared" si="20"/>
        <v>0</v>
      </c>
      <c r="V81" s="1003">
        <f t="shared" si="21"/>
        <v>0</v>
      </c>
      <c r="W81" s="1003">
        <f t="shared" si="17"/>
        <v>62600000</v>
      </c>
    </row>
    <row r="82" spans="1:201" s="489" customFormat="1" ht="30.75" customHeight="1">
      <c r="A82" s="389"/>
      <c r="B82" s="389"/>
      <c r="C82" s="389"/>
      <c r="D82" s="388"/>
      <c r="E82" s="389" t="s">
        <v>2113</v>
      </c>
      <c r="F82" s="860" t="s">
        <v>2150</v>
      </c>
      <c r="G82" s="446">
        <v>67168400</v>
      </c>
      <c r="H82" s="446">
        <v>0</v>
      </c>
      <c r="I82" s="446">
        <v>0</v>
      </c>
      <c r="J82" s="446">
        <v>0</v>
      </c>
      <c r="K82" s="446">
        <v>67168400</v>
      </c>
      <c r="L82" s="602"/>
      <c r="M82" s="389"/>
      <c r="N82" s="389"/>
      <c r="O82" s="389"/>
      <c r="P82" s="388"/>
      <c r="Q82" s="389" t="s">
        <v>2113</v>
      </c>
      <c r="R82" s="941" t="s">
        <v>5854</v>
      </c>
      <c r="S82" s="1002">
        <f t="shared" si="18"/>
        <v>67168400</v>
      </c>
      <c r="T82" s="1003">
        <f t="shared" si="19"/>
        <v>0</v>
      </c>
      <c r="U82" s="1003">
        <f t="shared" si="20"/>
        <v>0</v>
      </c>
      <c r="V82" s="1003">
        <f t="shared" si="21"/>
        <v>0</v>
      </c>
      <c r="W82" s="1003">
        <f t="shared" si="17"/>
        <v>67168400</v>
      </c>
    </row>
    <row r="83" spans="1:201" s="487" customFormat="1" ht="26.1" customHeight="1">
      <c r="A83" s="454"/>
      <c r="B83" s="454"/>
      <c r="C83" s="454"/>
      <c r="D83" s="454"/>
      <c r="E83" s="455" t="s">
        <v>2127</v>
      </c>
      <c r="F83" s="868" t="s">
        <v>2151</v>
      </c>
      <c r="G83" s="456">
        <v>1520000</v>
      </c>
      <c r="H83" s="456">
        <v>0</v>
      </c>
      <c r="I83" s="456">
        <v>0</v>
      </c>
      <c r="J83" s="456">
        <v>0</v>
      </c>
      <c r="K83" s="456">
        <v>1520000</v>
      </c>
      <c r="L83" s="602"/>
      <c r="M83" s="454"/>
      <c r="N83" s="454"/>
      <c r="O83" s="454"/>
      <c r="P83" s="454"/>
      <c r="Q83" s="455" t="s">
        <v>2127</v>
      </c>
      <c r="R83" s="585" t="s">
        <v>4691</v>
      </c>
      <c r="S83" s="1002">
        <f t="shared" si="18"/>
        <v>1520000</v>
      </c>
      <c r="T83" s="1003">
        <f t="shared" si="19"/>
        <v>0</v>
      </c>
      <c r="U83" s="1003">
        <f t="shared" si="20"/>
        <v>0</v>
      </c>
      <c r="V83" s="1003">
        <f t="shared" si="21"/>
        <v>0</v>
      </c>
      <c r="W83" s="1003">
        <f t="shared" si="17"/>
        <v>1520000</v>
      </c>
    </row>
    <row r="84" spans="1:201" s="489" customFormat="1" ht="26.1" customHeight="1">
      <c r="A84" s="454"/>
      <c r="B84" s="454"/>
      <c r="C84" s="454"/>
      <c r="D84" s="454"/>
      <c r="E84" s="455" t="s">
        <v>2129</v>
      </c>
      <c r="F84" s="894" t="s">
        <v>2152</v>
      </c>
      <c r="G84" s="456">
        <v>68111540</v>
      </c>
      <c r="H84" s="456">
        <v>0</v>
      </c>
      <c r="I84" s="456">
        <v>0</v>
      </c>
      <c r="J84" s="456">
        <v>0</v>
      </c>
      <c r="K84" s="456">
        <v>68111540</v>
      </c>
      <c r="L84" s="602"/>
      <c r="M84" s="454"/>
      <c r="N84" s="454"/>
      <c r="O84" s="454"/>
      <c r="P84" s="454"/>
      <c r="Q84" s="455" t="s">
        <v>2129</v>
      </c>
      <c r="R84" s="593" t="s">
        <v>4692</v>
      </c>
      <c r="S84" s="1002">
        <f t="shared" si="18"/>
        <v>68111540</v>
      </c>
      <c r="T84" s="1003">
        <f t="shared" si="19"/>
        <v>0</v>
      </c>
      <c r="U84" s="1003">
        <f t="shared" si="20"/>
        <v>0</v>
      </c>
      <c r="V84" s="1003">
        <f t="shared" si="21"/>
        <v>0</v>
      </c>
      <c r="W84" s="1003">
        <f t="shared" si="17"/>
        <v>68111540</v>
      </c>
      <c r="X84" s="482"/>
      <c r="Y84" s="482"/>
      <c r="Z84" s="482"/>
      <c r="AA84" s="482"/>
      <c r="AB84" s="482"/>
      <c r="AC84" s="482"/>
      <c r="AD84" s="482"/>
      <c r="AE84" s="482"/>
      <c r="AF84" s="482"/>
      <c r="AG84" s="482"/>
      <c r="AH84" s="482"/>
      <c r="AI84" s="482"/>
      <c r="AJ84" s="482"/>
      <c r="AK84" s="482"/>
      <c r="AL84" s="482"/>
      <c r="AM84" s="482"/>
      <c r="AN84" s="482"/>
      <c r="AO84" s="482"/>
      <c r="AP84" s="482"/>
      <c r="AQ84" s="482"/>
      <c r="AR84" s="482"/>
      <c r="AS84" s="482"/>
      <c r="AT84" s="482"/>
      <c r="AU84" s="482"/>
      <c r="AV84" s="482"/>
      <c r="AW84" s="482"/>
      <c r="AX84" s="482"/>
      <c r="AY84" s="482"/>
      <c r="AZ84" s="482"/>
      <c r="BA84" s="482"/>
      <c r="BB84" s="482"/>
      <c r="BC84" s="482"/>
      <c r="BD84" s="482"/>
      <c r="BE84" s="482"/>
      <c r="BF84" s="482"/>
      <c r="BG84" s="482"/>
      <c r="BH84" s="482"/>
      <c r="BI84" s="482"/>
      <c r="BJ84" s="482"/>
      <c r="BK84" s="482"/>
      <c r="BL84" s="482"/>
      <c r="BM84" s="482"/>
      <c r="BN84" s="482"/>
      <c r="BO84" s="482"/>
      <c r="BP84" s="482"/>
      <c r="BQ84" s="482"/>
      <c r="BR84" s="482"/>
      <c r="BS84" s="482"/>
      <c r="BT84" s="482"/>
      <c r="BU84" s="482"/>
      <c r="BV84" s="482"/>
      <c r="BW84" s="482"/>
      <c r="BX84" s="482"/>
      <c r="BY84" s="482"/>
      <c r="BZ84" s="482"/>
      <c r="CA84" s="482"/>
      <c r="CB84" s="482"/>
      <c r="CC84" s="482"/>
      <c r="CD84" s="482"/>
      <c r="CE84" s="482"/>
      <c r="CF84" s="482"/>
      <c r="CG84" s="482"/>
      <c r="CH84" s="482"/>
      <c r="CI84" s="482"/>
      <c r="CJ84" s="482"/>
      <c r="CK84" s="482"/>
      <c r="CL84" s="482"/>
      <c r="CM84" s="482"/>
      <c r="CN84" s="482"/>
      <c r="CO84" s="482"/>
      <c r="CP84" s="482"/>
      <c r="CQ84" s="482"/>
      <c r="CR84" s="482"/>
      <c r="CS84" s="482"/>
      <c r="CT84" s="482"/>
      <c r="CU84" s="482"/>
      <c r="CV84" s="482"/>
      <c r="CW84" s="482"/>
      <c r="CX84" s="482"/>
      <c r="CY84" s="482"/>
      <c r="CZ84" s="482"/>
      <c r="DA84" s="482"/>
      <c r="DB84" s="482"/>
      <c r="DC84" s="482"/>
      <c r="DD84" s="482"/>
      <c r="DE84" s="482"/>
      <c r="DF84" s="482"/>
      <c r="DG84" s="482"/>
      <c r="DH84" s="482"/>
      <c r="DI84" s="482"/>
      <c r="DJ84" s="482"/>
      <c r="DK84" s="482"/>
      <c r="DL84" s="482"/>
      <c r="DM84" s="482"/>
      <c r="DN84" s="482"/>
      <c r="DO84" s="482"/>
      <c r="DP84" s="482"/>
      <c r="DQ84" s="482"/>
      <c r="DR84" s="482"/>
      <c r="DS84" s="482"/>
      <c r="DT84" s="482"/>
      <c r="DU84" s="482"/>
      <c r="DV84" s="482"/>
      <c r="DW84" s="482"/>
      <c r="DX84" s="482"/>
      <c r="DY84" s="482"/>
      <c r="DZ84" s="482"/>
      <c r="EA84" s="482"/>
      <c r="EB84" s="482"/>
      <c r="EC84" s="482"/>
      <c r="ED84" s="482"/>
      <c r="EE84" s="482"/>
      <c r="EF84" s="482"/>
      <c r="EG84" s="482"/>
      <c r="EH84" s="482"/>
      <c r="EI84" s="482"/>
      <c r="EJ84" s="482"/>
      <c r="EK84" s="482"/>
      <c r="EL84" s="482"/>
      <c r="EM84" s="482"/>
      <c r="EN84" s="482"/>
      <c r="EO84" s="482"/>
      <c r="EP84" s="482"/>
      <c r="EQ84" s="482"/>
      <c r="ER84" s="482"/>
      <c r="ES84" s="482"/>
      <c r="ET84" s="482"/>
      <c r="EU84" s="482"/>
      <c r="EV84" s="482"/>
      <c r="EW84" s="482"/>
      <c r="EX84" s="482"/>
      <c r="EY84" s="482"/>
      <c r="EZ84" s="482"/>
      <c r="FA84" s="482"/>
      <c r="FB84" s="482"/>
      <c r="FC84" s="482"/>
      <c r="FD84" s="482"/>
      <c r="FE84" s="482"/>
      <c r="FF84" s="482"/>
      <c r="FG84" s="482"/>
      <c r="FH84" s="482"/>
      <c r="FI84" s="482"/>
      <c r="FJ84" s="482"/>
      <c r="FK84" s="482"/>
      <c r="FL84" s="482"/>
      <c r="FM84" s="482"/>
      <c r="FN84" s="482"/>
      <c r="FO84" s="482"/>
      <c r="FP84" s="482"/>
      <c r="FQ84" s="482"/>
      <c r="FR84" s="482"/>
      <c r="FS84" s="482"/>
      <c r="FT84" s="482"/>
      <c r="FU84" s="482"/>
      <c r="FV84" s="482"/>
      <c r="FW84" s="482"/>
      <c r="FX84" s="482"/>
      <c r="FY84" s="482"/>
      <c r="FZ84" s="482"/>
      <c r="GA84" s="482"/>
      <c r="GB84" s="482"/>
      <c r="GC84" s="482"/>
      <c r="GD84" s="482"/>
      <c r="GE84" s="482"/>
      <c r="GF84" s="482"/>
      <c r="GG84" s="482"/>
      <c r="GH84" s="482"/>
      <c r="GI84" s="482"/>
      <c r="GJ84" s="482"/>
      <c r="GK84" s="482"/>
      <c r="GL84" s="482"/>
      <c r="GM84" s="482"/>
      <c r="GN84" s="482"/>
      <c r="GO84" s="482"/>
      <c r="GP84" s="482"/>
      <c r="GQ84" s="482"/>
      <c r="GR84" s="482"/>
      <c r="GS84" s="482"/>
    </row>
    <row r="85" spans="1:201" s="489" customFormat="1" ht="32.25" customHeight="1">
      <c r="A85" s="454"/>
      <c r="B85" s="455"/>
      <c r="C85" s="454"/>
      <c r="D85" s="454"/>
      <c r="E85" s="454" t="s">
        <v>2118</v>
      </c>
      <c r="F85" s="868" t="s">
        <v>2153</v>
      </c>
      <c r="G85" s="456">
        <v>26000000</v>
      </c>
      <c r="H85" s="456">
        <v>0</v>
      </c>
      <c r="I85" s="456">
        <v>0</v>
      </c>
      <c r="J85" s="456">
        <v>0</v>
      </c>
      <c r="K85" s="446">
        <v>26000000</v>
      </c>
      <c r="L85" s="602"/>
      <c r="M85" s="454"/>
      <c r="N85" s="455"/>
      <c r="O85" s="454"/>
      <c r="P85" s="454"/>
      <c r="Q85" s="454" t="s">
        <v>2118</v>
      </c>
      <c r="R85" s="852" t="s">
        <v>4693</v>
      </c>
      <c r="S85" s="1002">
        <f t="shared" si="18"/>
        <v>26000000</v>
      </c>
      <c r="T85" s="1003">
        <f t="shared" si="19"/>
        <v>0</v>
      </c>
      <c r="U85" s="1003">
        <f t="shared" si="20"/>
        <v>0</v>
      </c>
      <c r="V85" s="1003">
        <f t="shared" si="21"/>
        <v>0</v>
      </c>
      <c r="W85" s="1003">
        <f t="shared" si="17"/>
        <v>26000000</v>
      </c>
    </row>
    <row r="86" spans="1:201" s="489" customFormat="1" ht="26.1" customHeight="1">
      <c r="A86" s="389"/>
      <c r="B86" s="389"/>
      <c r="C86" s="388"/>
      <c r="D86" s="389"/>
      <c r="E86" s="389" t="s">
        <v>2115</v>
      </c>
      <c r="F86" s="866" t="s">
        <v>2154</v>
      </c>
      <c r="G86" s="446">
        <v>24000000</v>
      </c>
      <c r="H86" s="446">
        <v>0</v>
      </c>
      <c r="I86" s="446">
        <v>0</v>
      </c>
      <c r="J86" s="446">
        <v>0</v>
      </c>
      <c r="K86" s="446">
        <v>24000000</v>
      </c>
      <c r="L86" s="602"/>
      <c r="M86" s="389"/>
      <c r="N86" s="389"/>
      <c r="O86" s="388"/>
      <c r="P86" s="389"/>
      <c r="Q86" s="389" t="s">
        <v>2115</v>
      </c>
      <c r="R86" s="586" t="s">
        <v>4694</v>
      </c>
      <c r="S86" s="1002">
        <f t="shared" si="18"/>
        <v>24000000</v>
      </c>
      <c r="T86" s="1003">
        <f t="shared" si="19"/>
        <v>0</v>
      </c>
      <c r="U86" s="1003">
        <f t="shared" si="20"/>
        <v>0</v>
      </c>
      <c r="V86" s="1003">
        <f t="shared" si="21"/>
        <v>0</v>
      </c>
      <c r="W86" s="1003">
        <f t="shared" si="17"/>
        <v>24000000</v>
      </c>
    </row>
    <row r="87" spans="1:201" s="488" customFormat="1" ht="26.1" customHeight="1">
      <c r="A87" s="389"/>
      <c r="B87" s="389"/>
      <c r="C87" s="389"/>
      <c r="D87" s="389"/>
      <c r="E87" s="388" t="s">
        <v>2155</v>
      </c>
      <c r="F87" s="859" t="s">
        <v>2156</v>
      </c>
      <c r="G87" s="446">
        <v>13000000</v>
      </c>
      <c r="H87" s="446">
        <v>0</v>
      </c>
      <c r="I87" s="446">
        <v>0</v>
      </c>
      <c r="J87" s="446">
        <v>0</v>
      </c>
      <c r="K87" s="446">
        <v>13000000</v>
      </c>
      <c r="L87" s="602"/>
      <c r="M87" s="389"/>
      <c r="N87" s="389"/>
      <c r="O87" s="389"/>
      <c r="P87" s="389"/>
      <c r="Q87" s="388" t="s">
        <v>2155</v>
      </c>
      <c r="R87" s="622" t="s">
        <v>4695</v>
      </c>
      <c r="S87" s="1002">
        <f t="shared" si="18"/>
        <v>13000000</v>
      </c>
      <c r="T87" s="1003">
        <f t="shared" si="19"/>
        <v>0</v>
      </c>
      <c r="U87" s="1003">
        <f t="shared" si="20"/>
        <v>0</v>
      </c>
      <c r="V87" s="1003">
        <f t="shared" si="21"/>
        <v>0</v>
      </c>
      <c r="W87" s="1003">
        <f t="shared" si="17"/>
        <v>13000000</v>
      </c>
    </row>
    <row r="88" spans="1:201" s="482" customFormat="1" ht="26.1" customHeight="1">
      <c r="A88" s="627"/>
      <c r="B88" s="627"/>
      <c r="C88" s="627"/>
      <c r="D88" s="627"/>
      <c r="E88" s="628" t="s">
        <v>2157</v>
      </c>
      <c r="F88" s="913" t="s">
        <v>2158</v>
      </c>
      <c r="G88" s="905">
        <v>11800000</v>
      </c>
      <c r="H88" s="905">
        <v>0</v>
      </c>
      <c r="I88" s="905">
        <v>0</v>
      </c>
      <c r="J88" s="905">
        <v>0</v>
      </c>
      <c r="K88" s="905">
        <v>11800000</v>
      </c>
      <c r="L88" s="602"/>
      <c r="M88" s="627"/>
      <c r="N88" s="627"/>
      <c r="O88" s="627"/>
      <c r="P88" s="627"/>
      <c r="Q88" s="628" t="s">
        <v>2157</v>
      </c>
      <c r="R88" s="914" t="s">
        <v>4696</v>
      </c>
      <c r="S88" s="1002">
        <f t="shared" si="18"/>
        <v>11800000</v>
      </c>
      <c r="T88" s="1003">
        <f t="shared" si="19"/>
        <v>0</v>
      </c>
      <c r="U88" s="1003">
        <f t="shared" si="20"/>
        <v>0</v>
      </c>
      <c r="V88" s="1003">
        <f t="shared" si="21"/>
        <v>0</v>
      </c>
      <c r="W88" s="1003">
        <f t="shared" si="17"/>
        <v>11800000</v>
      </c>
    </row>
    <row r="89" spans="1:201" s="486" customFormat="1" ht="26.1" customHeight="1" thickBot="1">
      <c r="A89" s="458" t="s">
        <v>756</v>
      </c>
      <c r="B89" s="457"/>
      <c r="C89" s="458"/>
      <c r="D89" s="458"/>
      <c r="E89" s="458"/>
      <c r="F89" s="861" t="s">
        <v>757</v>
      </c>
      <c r="G89" s="459">
        <v>355000000</v>
      </c>
      <c r="H89" s="459">
        <v>0</v>
      </c>
      <c r="I89" s="459">
        <v>0</v>
      </c>
      <c r="J89" s="459">
        <v>0</v>
      </c>
      <c r="K89" s="459">
        <v>355000000</v>
      </c>
      <c r="L89" s="1021"/>
      <c r="M89" s="458" t="s">
        <v>756</v>
      </c>
      <c r="N89" s="457"/>
      <c r="O89" s="458"/>
      <c r="P89" s="458"/>
      <c r="Q89" s="458"/>
      <c r="R89" s="639" t="s">
        <v>3470</v>
      </c>
      <c r="S89" s="1004">
        <f t="shared" si="18"/>
        <v>355000000</v>
      </c>
      <c r="T89" s="1005">
        <f t="shared" si="19"/>
        <v>0</v>
      </c>
      <c r="U89" s="1005">
        <f t="shared" si="20"/>
        <v>0</v>
      </c>
      <c r="V89" s="1005">
        <f t="shared" si="21"/>
        <v>0</v>
      </c>
      <c r="W89" s="1005">
        <f t="shared" si="17"/>
        <v>355000000</v>
      </c>
    </row>
    <row r="90" spans="1:201" s="483" customFormat="1" ht="26.1" customHeight="1" thickTop="1">
      <c r="A90" s="454"/>
      <c r="B90" s="454" t="s">
        <v>603</v>
      </c>
      <c r="C90" s="454"/>
      <c r="D90" s="454"/>
      <c r="E90" s="455"/>
      <c r="F90" s="858" t="s">
        <v>762</v>
      </c>
      <c r="G90" s="456">
        <v>355000000</v>
      </c>
      <c r="H90" s="456">
        <v>0</v>
      </c>
      <c r="I90" s="456">
        <v>0</v>
      </c>
      <c r="J90" s="456">
        <v>0</v>
      </c>
      <c r="K90" s="456">
        <v>355000000</v>
      </c>
      <c r="L90" s="602"/>
      <c r="M90" s="454"/>
      <c r="N90" s="454" t="s">
        <v>603</v>
      </c>
      <c r="O90" s="454"/>
      <c r="P90" s="454"/>
      <c r="Q90" s="455"/>
      <c r="R90" s="585" t="s">
        <v>3475</v>
      </c>
      <c r="S90" s="1000">
        <f t="shared" si="18"/>
        <v>355000000</v>
      </c>
      <c r="T90" s="1001">
        <f t="shared" si="19"/>
        <v>0</v>
      </c>
      <c r="U90" s="1001">
        <f t="shared" si="20"/>
        <v>0</v>
      </c>
      <c r="V90" s="1001">
        <f t="shared" si="21"/>
        <v>0</v>
      </c>
      <c r="W90" s="1001">
        <f t="shared" si="17"/>
        <v>355000000</v>
      </c>
    </row>
    <row r="91" spans="1:201" s="487" customFormat="1" ht="26.1" customHeight="1">
      <c r="A91" s="388"/>
      <c r="B91" s="389"/>
      <c r="C91" s="389" t="s">
        <v>592</v>
      </c>
      <c r="D91" s="389"/>
      <c r="E91" s="389"/>
      <c r="F91" s="859" t="s">
        <v>763</v>
      </c>
      <c r="G91" s="446">
        <v>355000000</v>
      </c>
      <c r="H91" s="446">
        <v>0</v>
      </c>
      <c r="I91" s="446">
        <v>0</v>
      </c>
      <c r="J91" s="446">
        <v>0</v>
      </c>
      <c r="K91" s="446">
        <v>355000000</v>
      </c>
      <c r="L91" s="602"/>
      <c r="M91" s="388"/>
      <c r="N91" s="389"/>
      <c r="O91" s="389" t="s">
        <v>592</v>
      </c>
      <c r="P91" s="389"/>
      <c r="Q91" s="389"/>
      <c r="R91" s="671" t="s">
        <v>3476</v>
      </c>
      <c r="S91" s="1002">
        <f t="shared" si="18"/>
        <v>355000000</v>
      </c>
      <c r="T91" s="1003">
        <f t="shared" si="19"/>
        <v>0</v>
      </c>
      <c r="U91" s="1003">
        <f t="shared" si="20"/>
        <v>0</v>
      </c>
      <c r="V91" s="1003">
        <f t="shared" si="21"/>
        <v>0</v>
      </c>
      <c r="W91" s="1003">
        <f t="shared" si="17"/>
        <v>355000000</v>
      </c>
    </row>
    <row r="92" spans="1:201" s="482" customFormat="1" ht="26.1" customHeight="1">
      <c r="A92" s="389"/>
      <c r="B92" s="389"/>
      <c r="C92" s="388"/>
      <c r="D92" s="389"/>
      <c r="E92" s="389" t="s">
        <v>2104</v>
      </c>
      <c r="F92" s="860" t="s">
        <v>2159</v>
      </c>
      <c r="G92" s="446">
        <v>95000000</v>
      </c>
      <c r="H92" s="446">
        <v>0</v>
      </c>
      <c r="I92" s="446">
        <v>0</v>
      </c>
      <c r="J92" s="446">
        <v>0</v>
      </c>
      <c r="K92" s="446">
        <v>95000000</v>
      </c>
      <c r="L92" s="602"/>
      <c r="M92" s="389"/>
      <c r="N92" s="389"/>
      <c r="O92" s="388"/>
      <c r="P92" s="389"/>
      <c r="Q92" s="389" t="s">
        <v>2104</v>
      </c>
      <c r="R92" s="586" t="s">
        <v>4697</v>
      </c>
      <c r="S92" s="1002">
        <f t="shared" si="18"/>
        <v>95000000</v>
      </c>
      <c r="T92" s="1003">
        <f t="shared" si="19"/>
        <v>0</v>
      </c>
      <c r="U92" s="1003">
        <f t="shared" si="20"/>
        <v>0</v>
      </c>
      <c r="V92" s="1003">
        <f t="shared" si="21"/>
        <v>0</v>
      </c>
      <c r="W92" s="1003">
        <f t="shared" si="17"/>
        <v>95000000</v>
      </c>
    </row>
    <row r="93" spans="1:201" s="489" customFormat="1" ht="29.25" customHeight="1">
      <c r="A93" s="389"/>
      <c r="B93" s="389"/>
      <c r="C93" s="389"/>
      <c r="D93" s="388"/>
      <c r="E93" s="389" t="s">
        <v>2110</v>
      </c>
      <c r="F93" s="860" t="s">
        <v>2160</v>
      </c>
      <c r="G93" s="446">
        <v>80000000</v>
      </c>
      <c r="H93" s="446">
        <v>0</v>
      </c>
      <c r="I93" s="446">
        <v>0</v>
      </c>
      <c r="J93" s="446">
        <v>0</v>
      </c>
      <c r="K93" s="446">
        <v>80000000</v>
      </c>
      <c r="L93" s="602"/>
      <c r="M93" s="389"/>
      <c r="N93" s="389"/>
      <c r="O93" s="389"/>
      <c r="P93" s="388"/>
      <c r="Q93" s="389" t="s">
        <v>2110</v>
      </c>
      <c r="R93" s="941" t="s">
        <v>4698</v>
      </c>
      <c r="S93" s="1002">
        <f t="shared" si="18"/>
        <v>80000000</v>
      </c>
      <c r="T93" s="1003">
        <f t="shared" si="19"/>
        <v>0</v>
      </c>
      <c r="U93" s="1003">
        <f t="shared" si="20"/>
        <v>0</v>
      </c>
      <c r="V93" s="1003">
        <f t="shared" si="21"/>
        <v>0</v>
      </c>
      <c r="W93" s="1003">
        <f t="shared" si="17"/>
        <v>80000000</v>
      </c>
    </row>
    <row r="94" spans="1:201" s="489" customFormat="1" ht="26.1" customHeight="1">
      <c r="A94" s="454"/>
      <c r="B94" s="454"/>
      <c r="C94" s="454"/>
      <c r="D94" s="454"/>
      <c r="E94" s="455" t="s">
        <v>2112</v>
      </c>
      <c r="F94" s="868" t="s">
        <v>2161</v>
      </c>
      <c r="G94" s="456">
        <v>90000000</v>
      </c>
      <c r="H94" s="456">
        <v>0</v>
      </c>
      <c r="I94" s="456">
        <v>0</v>
      </c>
      <c r="J94" s="456">
        <v>0</v>
      </c>
      <c r="K94" s="456">
        <v>90000000</v>
      </c>
      <c r="L94" s="602"/>
      <c r="M94" s="454"/>
      <c r="N94" s="454"/>
      <c r="O94" s="454"/>
      <c r="P94" s="454"/>
      <c r="Q94" s="455" t="s">
        <v>2112</v>
      </c>
      <c r="R94" s="585" t="s">
        <v>4699</v>
      </c>
      <c r="S94" s="1002">
        <f t="shared" si="18"/>
        <v>90000000</v>
      </c>
      <c r="T94" s="1003">
        <f t="shared" si="19"/>
        <v>0</v>
      </c>
      <c r="U94" s="1003">
        <f t="shared" si="20"/>
        <v>0</v>
      </c>
      <c r="V94" s="1003">
        <f t="shared" si="21"/>
        <v>0</v>
      </c>
      <c r="W94" s="1003">
        <f t="shared" si="17"/>
        <v>90000000</v>
      </c>
    </row>
    <row r="95" spans="1:201" s="482" customFormat="1" ht="26.1" customHeight="1">
      <c r="A95" s="627"/>
      <c r="B95" s="628"/>
      <c r="C95" s="627"/>
      <c r="D95" s="627"/>
      <c r="E95" s="627" t="s">
        <v>2113</v>
      </c>
      <c r="F95" s="915" t="s">
        <v>2162</v>
      </c>
      <c r="G95" s="905">
        <v>90000000</v>
      </c>
      <c r="H95" s="905">
        <v>0</v>
      </c>
      <c r="I95" s="905">
        <v>0</v>
      </c>
      <c r="J95" s="905">
        <v>0</v>
      </c>
      <c r="K95" s="905">
        <v>90000000</v>
      </c>
      <c r="L95" s="602"/>
      <c r="M95" s="627"/>
      <c r="N95" s="628"/>
      <c r="O95" s="627"/>
      <c r="P95" s="627"/>
      <c r="Q95" s="627" t="s">
        <v>2113</v>
      </c>
      <c r="R95" s="906" t="s">
        <v>4700</v>
      </c>
      <c r="S95" s="1002">
        <f t="shared" si="18"/>
        <v>90000000</v>
      </c>
      <c r="T95" s="1003">
        <f t="shared" si="19"/>
        <v>0</v>
      </c>
      <c r="U95" s="1003">
        <f t="shared" si="20"/>
        <v>0</v>
      </c>
      <c r="V95" s="1003">
        <f t="shared" si="21"/>
        <v>0</v>
      </c>
      <c r="W95" s="1003">
        <f t="shared" si="17"/>
        <v>90000000</v>
      </c>
    </row>
    <row r="96" spans="1:201" s="486" customFormat="1" ht="26.1" customHeight="1" thickBot="1">
      <c r="A96" s="458" t="s">
        <v>790</v>
      </c>
      <c r="B96" s="458"/>
      <c r="C96" s="457"/>
      <c r="D96" s="458"/>
      <c r="E96" s="458"/>
      <c r="F96" s="861" t="s">
        <v>791</v>
      </c>
      <c r="G96" s="459">
        <v>143555210</v>
      </c>
      <c r="H96" s="459">
        <v>0</v>
      </c>
      <c r="I96" s="459">
        <v>0</v>
      </c>
      <c r="J96" s="459">
        <v>0</v>
      </c>
      <c r="K96" s="459">
        <v>143555210</v>
      </c>
      <c r="L96" s="1021"/>
      <c r="M96" s="458" t="s">
        <v>790</v>
      </c>
      <c r="N96" s="458"/>
      <c r="O96" s="457"/>
      <c r="P96" s="458"/>
      <c r="Q96" s="458"/>
      <c r="R96" s="587" t="s">
        <v>3498</v>
      </c>
      <c r="S96" s="1004">
        <f t="shared" si="18"/>
        <v>143555210</v>
      </c>
      <c r="T96" s="1005">
        <f t="shared" si="19"/>
        <v>0</v>
      </c>
      <c r="U96" s="1005">
        <f t="shared" si="20"/>
        <v>0</v>
      </c>
      <c r="V96" s="1005">
        <f t="shared" si="21"/>
        <v>0</v>
      </c>
      <c r="W96" s="1005">
        <f t="shared" si="17"/>
        <v>143555210</v>
      </c>
    </row>
    <row r="97" spans="1:201" s="489" customFormat="1" ht="26.1" customHeight="1" thickTop="1">
      <c r="A97" s="454"/>
      <c r="B97" s="454" t="s">
        <v>599</v>
      </c>
      <c r="C97" s="454"/>
      <c r="D97" s="455"/>
      <c r="E97" s="454"/>
      <c r="F97" s="868" t="s">
        <v>796</v>
      </c>
      <c r="G97" s="456">
        <v>143555210</v>
      </c>
      <c r="H97" s="456">
        <v>0</v>
      </c>
      <c r="I97" s="456">
        <v>0</v>
      </c>
      <c r="J97" s="456">
        <v>0</v>
      </c>
      <c r="K97" s="456">
        <v>143555210</v>
      </c>
      <c r="L97" s="602"/>
      <c r="M97" s="454"/>
      <c r="N97" s="454" t="s">
        <v>599</v>
      </c>
      <c r="O97" s="454"/>
      <c r="P97" s="455"/>
      <c r="Q97" s="454"/>
      <c r="R97" s="585" t="s">
        <v>3504</v>
      </c>
      <c r="S97" s="1000">
        <f t="shared" si="18"/>
        <v>143555210</v>
      </c>
      <c r="T97" s="1001">
        <f t="shared" si="19"/>
        <v>0</v>
      </c>
      <c r="U97" s="1001">
        <f t="shared" si="20"/>
        <v>0</v>
      </c>
      <c r="V97" s="1001">
        <f t="shared" si="21"/>
        <v>0</v>
      </c>
      <c r="W97" s="1001">
        <f t="shared" si="17"/>
        <v>143555210</v>
      </c>
      <c r="X97" s="482"/>
      <c r="Y97" s="482"/>
      <c r="Z97" s="482"/>
      <c r="AA97" s="482"/>
      <c r="AB97" s="482"/>
      <c r="AC97" s="482"/>
      <c r="AD97" s="482"/>
      <c r="AE97" s="482"/>
      <c r="AF97" s="482"/>
      <c r="AG97" s="482"/>
      <c r="AH97" s="482"/>
      <c r="AI97" s="482"/>
      <c r="AJ97" s="482"/>
      <c r="AK97" s="482"/>
      <c r="AL97" s="482"/>
      <c r="AM97" s="482"/>
      <c r="AN97" s="482"/>
      <c r="AO97" s="482"/>
      <c r="AP97" s="482"/>
      <c r="AQ97" s="482"/>
      <c r="AR97" s="482"/>
      <c r="AS97" s="482"/>
      <c r="AT97" s="482"/>
      <c r="AU97" s="482"/>
      <c r="AV97" s="482"/>
      <c r="AW97" s="482"/>
      <c r="AX97" s="482"/>
      <c r="AY97" s="482"/>
      <c r="AZ97" s="482"/>
      <c r="BA97" s="482"/>
      <c r="BB97" s="482"/>
      <c r="BC97" s="482"/>
      <c r="BD97" s="482"/>
      <c r="BE97" s="482"/>
      <c r="BF97" s="482"/>
      <c r="BG97" s="482"/>
      <c r="BH97" s="482"/>
      <c r="BI97" s="482"/>
      <c r="BJ97" s="482"/>
      <c r="BK97" s="482"/>
      <c r="BL97" s="482"/>
      <c r="BM97" s="482"/>
      <c r="BN97" s="482"/>
      <c r="BO97" s="482"/>
      <c r="BP97" s="482"/>
      <c r="BQ97" s="482"/>
      <c r="BR97" s="482"/>
      <c r="BS97" s="482"/>
      <c r="BT97" s="482"/>
      <c r="BU97" s="482"/>
      <c r="BV97" s="482"/>
      <c r="BW97" s="482"/>
      <c r="BX97" s="482"/>
      <c r="BY97" s="482"/>
      <c r="BZ97" s="482"/>
      <c r="CA97" s="482"/>
      <c r="CB97" s="482"/>
      <c r="CC97" s="482"/>
      <c r="CD97" s="482"/>
      <c r="CE97" s="482"/>
      <c r="CF97" s="482"/>
      <c r="CG97" s="482"/>
      <c r="CH97" s="482"/>
      <c r="CI97" s="482"/>
      <c r="CJ97" s="482"/>
      <c r="CK97" s="482"/>
      <c r="CL97" s="482"/>
      <c r="CM97" s="482"/>
      <c r="CN97" s="482"/>
      <c r="CO97" s="482"/>
      <c r="CP97" s="482"/>
      <c r="CQ97" s="482"/>
      <c r="CR97" s="482"/>
      <c r="CS97" s="482"/>
      <c r="CT97" s="482"/>
      <c r="CU97" s="482"/>
      <c r="CV97" s="482"/>
      <c r="CW97" s="482"/>
      <c r="CX97" s="482"/>
      <c r="CY97" s="482"/>
      <c r="CZ97" s="482"/>
      <c r="DA97" s="482"/>
      <c r="DB97" s="482"/>
      <c r="DC97" s="482"/>
      <c r="DD97" s="482"/>
      <c r="DE97" s="482"/>
      <c r="DF97" s="482"/>
      <c r="DG97" s="482"/>
      <c r="DH97" s="482"/>
      <c r="DI97" s="482"/>
      <c r="DJ97" s="482"/>
      <c r="DK97" s="482"/>
      <c r="DL97" s="482"/>
      <c r="DM97" s="482"/>
      <c r="DN97" s="482"/>
      <c r="DO97" s="482"/>
      <c r="DP97" s="482"/>
      <c r="DQ97" s="482"/>
      <c r="DR97" s="482"/>
      <c r="DS97" s="482"/>
      <c r="DT97" s="482"/>
      <c r="DU97" s="482"/>
      <c r="DV97" s="482"/>
      <c r="DW97" s="482"/>
      <c r="DX97" s="482"/>
      <c r="DY97" s="482"/>
      <c r="DZ97" s="482"/>
      <c r="EA97" s="482"/>
      <c r="EB97" s="482"/>
      <c r="EC97" s="482"/>
      <c r="ED97" s="482"/>
      <c r="EE97" s="482"/>
      <c r="EF97" s="482"/>
      <c r="EG97" s="482"/>
      <c r="EH97" s="482"/>
      <c r="EI97" s="482"/>
      <c r="EJ97" s="482"/>
      <c r="EK97" s="482"/>
      <c r="EL97" s="482"/>
      <c r="EM97" s="482"/>
      <c r="EN97" s="482"/>
      <c r="EO97" s="482"/>
      <c r="EP97" s="482"/>
      <c r="EQ97" s="482"/>
      <c r="ER97" s="482"/>
      <c r="ES97" s="482"/>
      <c r="ET97" s="482"/>
      <c r="EU97" s="482"/>
      <c r="EV97" s="482"/>
      <c r="EW97" s="482"/>
      <c r="EX97" s="482"/>
      <c r="EY97" s="482"/>
      <c r="EZ97" s="482"/>
      <c r="FA97" s="482"/>
      <c r="FB97" s="482"/>
      <c r="FC97" s="482"/>
      <c r="FD97" s="482"/>
      <c r="FE97" s="482"/>
      <c r="FF97" s="482"/>
      <c r="FG97" s="482"/>
      <c r="FH97" s="482"/>
      <c r="FI97" s="482"/>
      <c r="FJ97" s="482"/>
      <c r="FK97" s="482"/>
      <c r="FL97" s="482"/>
      <c r="FM97" s="482"/>
      <c r="FN97" s="482"/>
      <c r="FO97" s="482"/>
      <c r="FP97" s="482"/>
      <c r="FQ97" s="482"/>
      <c r="FR97" s="482"/>
      <c r="FS97" s="482"/>
      <c r="FT97" s="482"/>
      <c r="FU97" s="482"/>
      <c r="FV97" s="482"/>
      <c r="FW97" s="482"/>
      <c r="FX97" s="482"/>
      <c r="FY97" s="482"/>
      <c r="FZ97" s="482"/>
      <c r="GA97" s="482"/>
      <c r="GB97" s="482"/>
      <c r="GC97" s="482"/>
      <c r="GD97" s="482"/>
      <c r="GE97" s="482"/>
      <c r="GF97" s="482"/>
      <c r="GG97" s="482"/>
      <c r="GH97" s="482"/>
      <c r="GI97" s="482"/>
      <c r="GJ97" s="482"/>
      <c r="GK97" s="482"/>
      <c r="GL97" s="482"/>
      <c r="GM97" s="482"/>
      <c r="GN97" s="482"/>
      <c r="GO97" s="482"/>
      <c r="GP97" s="482"/>
      <c r="GQ97" s="482"/>
      <c r="GR97" s="482"/>
      <c r="GS97" s="482"/>
    </row>
    <row r="98" spans="1:201" s="482" customFormat="1" ht="33.75" customHeight="1">
      <c r="A98" s="389"/>
      <c r="B98" s="389"/>
      <c r="C98" s="389" t="s">
        <v>592</v>
      </c>
      <c r="D98" s="389"/>
      <c r="E98" s="388"/>
      <c r="F98" s="871" t="s">
        <v>797</v>
      </c>
      <c r="G98" s="446">
        <v>143555210</v>
      </c>
      <c r="H98" s="446">
        <v>0</v>
      </c>
      <c r="I98" s="446">
        <v>0</v>
      </c>
      <c r="J98" s="446">
        <v>0</v>
      </c>
      <c r="K98" s="446">
        <v>143555210</v>
      </c>
      <c r="L98" s="602"/>
      <c r="M98" s="389"/>
      <c r="N98" s="389"/>
      <c r="O98" s="389" t="s">
        <v>592</v>
      </c>
      <c r="P98" s="389"/>
      <c r="Q98" s="388"/>
      <c r="R98" s="942" t="s">
        <v>3505</v>
      </c>
      <c r="S98" s="1002">
        <f t="shared" si="18"/>
        <v>143555210</v>
      </c>
      <c r="T98" s="1003">
        <f t="shared" si="19"/>
        <v>0</v>
      </c>
      <c r="U98" s="1003">
        <f t="shared" si="20"/>
        <v>0</v>
      </c>
      <c r="V98" s="1003">
        <f t="shared" si="21"/>
        <v>0</v>
      </c>
      <c r="W98" s="1003">
        <f t="shared" si="17"/>
        <v>143555210</v>
      </c>
    </row>
    <row r="99" spans="1:201" s="482" customFormat="1" ht="26.1" customHeight="1">
      <c r="A99" s="627"/>
      <c r="B99" s="628"/>
      <c r="C99" s="627"/>
      <c r="D99" s="627"/>
      <c r="E99" s="627" t="s">
        <v>2104</v>
      </c>
      <c r="F99" s="915" t="s">
        <v>2163</v>
      </c>
      <c r="G99" s="905">
        <v>143555210</v>
      </c>
      <c r="H99" s="905">
        <v>0</v>
      </c>
      <c r="I99" s="905">
        <v>0</v>
      </c>
      <c r="J99" s="905">
        <v>0</v>
      </c>
      <c r="K99" s="910">
        <v>143555210</v>
      </c>
      <c r="L99" s="602"/>
      <c r="M99" s="627"/>
      <c r="N99" s="628"/>
      <c r="O99" s="627"/>
      <c r="P99" s="627"/>
      <c r="Q99" s="627" t="s">
        <v>2104</v>
      </c>
      <c r="R99" s="906" t="s">
        <v>4701</v>
      </c>
      <c r="S99" s="1002">
        <f t="shared" si="18"/>
        <v>143555210</v>
      </c>
      <c r="T99" s="1003">
        <f t="shared" si="19"/>
        <v>0</v>
      </c>
      <c r="U99" s="1003">
        <f t="shared" si="20"/>
        <v>0</v>
      </c>
      <c r="V99" s="1003">
        <f t="shared" si="21"/>
        <v>0</v>
      </c>
      <c r="W99" s="1003">
        <f t="shared" si="17"/>
        <v>143555210</v>
      </c>
    </row>
    <row r="100" spans="1:201" s="520" customFormat="1" ht="26.1" customHeight="1" thickBot="1">
      <c r="A100" s="464" t="s">
        <v>841</v>
      </c>
      <c r="B100" s="464"/>
      <c r="C100" s="463"/>
      <c r="D100" s="464"/>
      <c r="E100" s="464"/>
      <c r="F100" s="865" t="s">
        <v>842</v>
      </c>
      <c r="G100" s="465">
        <v>3148682040</v>
      </c>
      <c r="H100" s="465">
        <v>0</v>
      </c>
      <c r="I100" s="465">
        <v>0</v>
      </c>
      <c r="J100" s="465">
        <v>598829600</v>
      </c>
      <c r="K100" s="465">
        <v>3747511640</v>
      </c>
      <c r="L100" s="1022"/>
      <c r="M100" s="464" t="s">
        <v>841</v>
      </c>
      <c r="N100" s="464"/>
      <c r="O100" s="463"/>
      <c r="P100" s="464"/>
      <c r="Q100" s="464"/>
      <c r="R100" s="590" t="s">
        <v>3545</v>
      </c>
      <c r="S100" s="1006">
        <f t="shared" si="18"/>
        <v>3148682040</v>
      </c>
      <c r="T100" s="1007">
        <f t="shared" si="19"/>
        <v>0</v>
      </c>
      <c r="U100" s="1007">
        <f t="shared" si="20"/>
        <v>0</v>
      </c>
      <c r="V100" s="1007">
        <f t="shared" si="21"/>
        <v>598829600</v>
      </c>
      <c r="W100" s="1007">
        <f t="shared" si="17"/>
        <v>3747511640</v>
      </c>
    </row>
    <row r="101" spans="1:201" s="484" customFormat="1" ht="26.1" customHeight="1" thickTop="1" thickBot="1">
      <c r="A101" s="461" t="s">
        <v>843</v>
      </c>
      <c r="B101" s="461"/>
      <c r="C101" s="461"/>
      <c r="D101" s="460"/>
      <c r="E101" s="461"/>
      <c r="F101" s="857" t="s">
        <v>844</v>
      </c>
      <c r="G101" s="462">
        <v>200000000</v>
      </c>
      <c r="H101" s="462">
        <v>0</v>
      </c>
      <c r="I101" s="462">
        <v>0</v>
      </c>
      <c r="J101" s="462">
        <v>0</v>
      </c>
      <c r="K101" s="462">
        <v>200000000</v>
      </c>
      <c r="L101" s="1021"/>
      <c r="M101" s="461" t="s">
        <v>843</v>
      </c>
      <c r="N101" s="461"/>
      <c r="O101" s="461"/>
      <c r="P101" s="460"/>
      <c r="Q101" s="461"/>
      <c r="R101" s="591" t="s">
        <v>3546</v>
      </c>
      <c r="S101" s="998">
        <f t="shared" si="18"/>
        <v>200000000</v>
      </c>
      <c r="T101" s="999">
        <f t="shared" si="19"/>
        <v>0</v>
      </c>
      <c r="U101" s="999">
        <f t="shared" si="20"/>
        <v>0</v>
      </c>
      <c r="V101" s="999">
        <f t="shared" si="21"/>
        <v>0</v>
      </c>
      <c r="W101" s="999">
        <f t="shared" si="17"/>
        <v>200000000</v>
      </c>
    </row>
    <row r="102" spans="1:201" s="489" customFormat="1" ht="26.1" customHeight="1" thickTop="1">
      <c r="A102" s="454"/>
      <c r="B102" s="454" t="s">
        <v>592</v>
      </c>
      <c r="C102" s="454"/>
      <c r="D102" s="454"/>
      <c r="E102" s="455"/>
      <c r="F102" s="858" t="s">
        <v>593</v>
      </c>
      <c r="G102" s="456">
        <v>200000000</v>
      </c>
      <c r="H102" s="456">
        <v>0</v>
      </c>
      <c r="I102" s="456">
        <v>0</v>
      </c>
      <c r="J102" s="456">
        <v>0</v>
      </c>
      <c r="K102" s="456">
        <v>200000000</v>
      </c>
      <c r="L102" s="602"/>
      <c r="M102" s="454"/>
      <c r="N102" s="454" t="s">
        <v>592</v>
      </c>
      <c r="O102" s="454"/>
      <c r="P102" s="454"/>
      <c r="Q102" s="455"/>
      <c r="R102" s="593" t="s">
        <v>3339</v>
      </c>
      <c r="S102" s="1000">
        <f t="shared" si="18"/>
        <v>200000000</v>
      </c>
      <c r="T102" s="1001">
        <f t="shared" si="19"/>
        <v>0</v>
      </c>
      <c r="U102" s="1001">
        <f t="shared" si="20"/>
        <v>0</v>
      </c>
      <c r="V102" s="1001">
        <f t="shared" si="21"/>
        <v>0</v>
      </c>
      <c r="W102" s="1001">
        <f t="shared" si="17"/>
        <v>200000000</v>
      </c>
    </row>
    <row r="103" spans="1:201" s="489" customFormat="1" ht="26.1" customHeight="1">
      <c r="A103" s="454"/>
      <c r="B103" s="454"/>
      <c r="C103" s="454" t="s">
        <v>592</v>
      </c>
      <c r="D103" s="454"/>
      <c r="E103" s="455"/>
      <c r="F103" s="867" t="s">
        <v>594</v>
      </c>
      <c r="G103" s="456">
        <v>200000000</v>
      </c>
      <c r="H103" s="456">
        <v>0</v>
      </c>
      <c r="I103" s="456">
        <v>0</v>
      </c>
      <c r="J103" s="456">
        <v>0</v>
      </c>
      <c r="K103" s="456">
        <v>200000000</v>
      </c>
      <c r="L103" s="602"/>
      <c r="M103" s="454"/>
      <c r="N103" s="454"/>
      <c r="O103" s="454" t="s">
        <v>592</v>
      </c>
      <c r="P103" s="454"/>
      <c r="Q103" s="455"/>
      <c r="R103" s="585" t="s">
        <v>3327</v>
      </c>
      <c r="S103" s="1002">
        <f t="shared" si="18"/>
        <v>200000000</v>
      </c>
      <c r="T103" s="1003">
        <f t="shared" si="19"/>
        <v>0</v>
      </c>
      <c r="U103" s="1003">
        <f t="shared" si="20"/>
        <v>0</v>
      </c>
      <c r="V103" s="1003">
        <f t="shared" si="21"/>
        <v>0</v>
      </c>
      <c r="W103" s="1003">
        <f t="shared" si="17"/>
        <v>200000000</v>
      </c>
    </row>
    <row r="104" spans="1:201" s="482" customFormat="1" ht="26.1" customHeight="1">
      <c r="A104" s="389"/>
      <c r="B104" s="389"/>
      <c r="C104" s="389"/>
      <c r="D104" s="389"/>
      <c r="E104" s="388" t="s">
        <v>2112</v>
      </c>
      <c r="F104" s="859" t="s">
        <v>2164</v>
      </c>
      <c r="G104" s="446">
        <v>3019290</v>
      </c>
      <c r="H104" s="446">
        <v>0</v>
      </c>
      <c r="I104" s="446">
        <v>0</v>
      </c>
      <c r="J104" s="446">
        <v>0</v>
      </c>
      <c r="K104" s="446">
        <v>3019290</v>
      </c>
      <c r="L104" s="602"/>
      <c r="M104" s="389"/>
      <c r="N104" s="389"/>
      <c r="O104" s="389"/>
      <c r="P104" s="389"/>
      <c r="Q104" s="388" t="s">
        <v>2112</v>
      </c>
      <c r="R104" s="671" t="s">
        <v>4702</v>
      </c>
      <c r="S104" s="1002">
        <f t="shared" si="18"/>
        <v>3019290</v>
      </c>
      <c r="T104" s="1003">
        <f t="shared" si="19"/>
        <v>0</v>
      </c>
      <c r="U104" s="1003">
        <f t="shared" si="20"/>
        <v>0</v>
      </c>
      <c r="V104" s="1003">
        <f t="shared" si="21"/>
        <v>0</v>
      </c>
      <c r="W104" s="1003">
        <f t="shared" si="17"/>
        <v>3019290</v>
      </c>
    </row>
    <row r="105" spans="1:201" s="484" customFormat="1" ht="26.1" customHeight="1" thickBot="1">
      <c r="A105" s="389"/>
      <c r="B105" s="389"/>
      <c r="C105" s="389"/>
      <c r="D105" s="389"/>
      <c r="E105" s="388" t="s">
        <v>2129</v>
      </c>
      <c r="F105" s="860" t="s">
        <v>2165</v>
      </c>
      <c r="G105" s="446">
        <v>30000000</v>
      </c>
      <c r="H105" s="446">
        <v>0</v>
      </c>
      <c r="I105" s="446">
        <v>0</v>
      </c>
      <c r="J105" s="446">
        <v>0</v>
      </c>
      <c r="K105" s="446">
        <v>30000000</v>
      </c>
      <c r="L105" s="602"/>
      <c r="M105" s="389"/>
      <c r="N105" s="389"/>
      <c r="O105" s="389"/>
      <c r="P105" s="389"/>
      <c r="Q105" s="388" t="s">
        <v>2129</v>
      </c>
      <c r="R105" s="586" t="s">
        <v>4703</v>
      </c>
      <c r="S105" s="1002">
        <f t="shared" si="18"/>
        <v>30000000</v>
      </c>
      <c r="T105" s="1003">
        <f t="shared" si="19"/>
        <v>0</v>
      </c>
      <c r="U105" s="1003">
        <f t="shared" si="20"/>
        <v>0</v>
      </c>
      <c r="V105" s="1003">
        <f t="shared" si="21"/>
        <v>0</v>
      </c>
      <c r="W105" s="1003">
        <f t="shared" si="17"/>
        <v>30000000</v>
      </c>
    </row>
    <row r="106" spans="1:201" s="485" customFormat="1" ht="26.1" customHeight="1" thickTop="1">
      <c r="A106" s="388"/>
      <c r="B106" s="389"/>
      <c r="C106" s="389"/>
      <c r="D106" s="389"/>
      <c r="E106" s="389" t="s">
        <v>2115</v>
      </c>
      <c r="F106" s="859" t="s">
        <v>2166</v>
      </c>
      <c r="G106" s="446">
        <v>6652240</v>
      </c>
      <c r="H106" s="446">
        <v>0</v>
      </c>
      <c r="I106" s="446">
        <v>0</v>
      </c>
      <c r="J106" s="446">
        <v>0</v>
      </c>
      <c r="K106" s="446">
        <v>6652240</v>
      </c>
      <c r="L106" s="602"/>
      <c r="M106" s="388"/>
      <c r="N106" s="389"/>
      <c r="O106" s="389"/>
      <c r="P106" s="389"/>
      <c r="Q106" s="389" t="s">
        <v>2115</v>
      </c>
      <c r="R106" s="586" t="s">
        <v>4704</v>
      </c>
      <c r="S106" s="1002">
        <f t="shared" si="18"/>
        <v>6652240</v>
      </c>
      <c r="T106" s="1003">
        <f t="shared" si="19"/>
        <v>0</v>
      </c>
      <c r="U106" s="1003">
        <f t="shared" si="20"/>
        <v>0</v>
      </c>
      <c r="V106" s="1003">
        <f t="shared" si="21"/>
        <v>0</v>
      </c>
      <c r="W106" s="1003">
        <f t="shared" si="17"/>
        <v>6652240</v>
      </c>
    </row>
    <row r="107" spans="1:201" s="488" customFormat="1" ht="26.1" customHeight="1">
      <c r="A107" s="389"/>
      <c r="B107" s="389"/>
      <c r="C107" s="388"/>
      <c r="D107" s="389"/>
      <c r="E107" s="389" t="s">
        <v>2167</v>
      </c>
      <c r="F107" s="859" t="s">
        <v>2168</v>
      </c>
      <c r="G107" s="446">
        <v>7828470</v>
      </c>
      <c r="H107" s="446">
        <v>0</v>
      </c>
      <c r="I107" s="446">
        <v>0</v>
      </c>
      <c r="J107" s="446">
        <v>0</v>
      </c>
      <c r="K107" s="446">
        <v>7828470</v>
      </c>
      <c r="L107" s="602"/>
      <c r="M107" s="389"/>
      <c r="N107" s="389"/>
      <c r="O107" s="388"/>
      <c r="P107" s="389"/>
      <c r="Q107" s="389" t="s">
        <v>2167</v>
      </c>
      <c r="R107" s="586" t="s">
        <v>4705</v>
      </c>
      <c r="S107" s="1002">
        <f t="shared" si="18"/>
        <v>7828470</v>
      </c>
      <c r="T107" s="1003">
        <f t="shared" si="19"/>
        <v>0</v>
      </c>
      <c r="U107" s="1003">
        <f t="shared" si="20"/>
        <v>0</v>
      </c>
      <c r="V107" s="1003">
        <f t="shared" si="21"/>
        <v>0</v>
      </c>
      <c r="W107" s="1003">
        <f t="shared" si="17"/>
        <v>7828470</v>
      </c>
    </row>
    <row r="108" spans="1:201" s="484" customFormat="1" ht="26.1" customHeight="1" thickBot="1">
      <c r="A108" s="454"/>
      <c r="B108" s="454"/>
      <c r="C108" s="454"/>
      <c r="D108" s="454"/>
      <c r="E108" s="455" t="s">
        <v>2169</v>
      </c>
      <c r="F108" s="858" t="s">
        <v>2170</v>
      </c>
      <c r="G108" s="456">
        <v>1000000</v>
      </c>
      <c r="H108" s="456">
        <v>0</v>
      </c>
      <c r="I108" s="456">
        <v>0</v>
      </c>
      <c r="J108" s="456">
        <v>0</v>
      </c>
      <c r="K108" s="456">
        <v>1000000</v>
      </c>
      <c r="L108" s="602"/>
      <c r="M108" s="454"/>
      <c r="N108" s="454"/>
      <c r="O108" s="454"/>
      <c r="P108" s="454"/>
      <c r="Q108" s="455" t="s">
        <v>2169</v>
      </c>
      <c r="R108" s="585" t="s">
        <v>4706</v>
      </c>
      <c r="S108" s="1002">
        <f t="shared" si="18"/>
        <v>1000000</v>
      </c>
      <c r="T108" s="1003">
        <f t="shared" si="19"/>
        <v>0</v>
      </c>
      <c r="U108" s="1003">
        <f t="shared" si="20"/>
        <v>0</v>
      </c>
      <c r="V108" s="1003">
        <f t="shared" si="21"/>
        <v>0</v>
      </c>
      <c r="W108" s="1003">
        <f t="shared" si="17"/>
        <v>1000000</v>
      </c>
    </row>
    <row r="109" spans="1:201" s="485" customFormat="1" ht="26.1" customHeight="1" thickTop="1">
      <c r="A109" s="388"/>
      <c r="B109" s="389"/>
      <c r="C109" s="389"/>
      <c r="D109" s="389"/>
      <c r="E109" s="389" t="s">
        <v>2120</v>
      </c>
      <c r="F109" s="860" t="s">
        <v>2171</v>
      </c>
      <c r="G109" s="446">
        <v>65000000</v>
      </c>
      <c r="H109" s="446">
        <v>0</v>
      </c>
      <c r="I109" s="446">
        <v>0</v>
      </c>
      <c r="J109" s="446">
        <v>0</v>
      </c>
      <c r="K109" s="446">
        <v>65000000</v>
      </c>
      <c r="L109" s="602"/>
      <c r="M109" s="388"/>
      <c r="N109" s="389"/>
      <c r="O109" s="389"/>
      <c r="P109" s="389"/>
      <c r="Q109" s="389" t="s">
        <v>2120</v>
      </c>
      <c r="R109" s="586" t="s">
        <v>4707</v>
      </c>
      <c r="S109" s="1002">
        <f t="shared" si="18"/>
        <v>65000000</v>
      </c>
      <c r="T109" s="1003">
        <f t="shared" si="19"/>
        <v>0</v>
      </c>
      <c r="U109" s="1003">
        <f t="shared" si="20"/>
        <v>0</v>
      </c>
      <c r="V109" s="1003">
        <f t="shared" si="21"/>
        <v>0</v>
      </c>
      <c r="W109" s="1003">
        <f t="shared" si="17"/>
        <v>65000000</v>
      </c>
    </row>
    <row r="110" spans="1:201" s="489" customFormat="1" ht="26.1" customHeight="1">
      <c r="A110" s="454"/>
      <c r="B110" s="455"/>
      <c r="C110" s="454"/>
      <c r="D110" s="454"/>
      <c r="E110" s="454" t="s">
        <v>2122</v>
      </c>
      <c r="F110" s="858" t="s">
        <v>2172</v>
      </c>
      <c r="G110" s="456">
        <v>8000000</v>
      </c>
      <c r="H110" s="456">
        <v>0</v>
      </c>
      <c r="I110" s="456">
        <v>0</v>
      </c>
      <c r="J110" s="456">
        <v>0</v>
      </c>
      <c r="K110" s="456">
        <v>8000000</v>
      </c>
      <c r="L110" s="602"/>
      <c r="M110" s="454"/>
      <c r="N110" s="455"/>
      <c r="O110" s="454"/>
      <c r="P110" s="454"/>
      <c r="Q110" s="454" t="s">
        <v>2122</v>
      </c>
      <c r="R110" s="585" t="s">
        <v>4708</v>
      </c>
      <c r="S110" s="1002">
        <f t="shared" si="18"/>
        <v>8000000</v>
      </c>
      <c r="T110" s="1003">
        <f t="shared" si="19"/>
        <v>0</v>
      </c>
      <c r="U110" s="1003">
        <f t="shared" si="20"/>
        <v>0</v>
      </c>
      <c r="V110" s="1003">
        <f t="shared" si="21"/>
        <v>0</v>
      </c>
      <c r="W110" s="1003">
        <f t="shared" si="17"/>
        <v>8000000</v>
      </c>
    </row>
    <row r="111" spans="1:201" s="489" customFormat="1" ht="26.1" customHeight="1">
      <c r="A111" s="389"/>
      <c r="B111" s="389"/>
      <c r="C111" s="388"/>
      <c r="D111" s="389"/>
      <c r="E111" s="389" t="s">
        <v>2173</v>
      </c>
      <c r="F111" s="860" t="s">
        <v>2174</v>
      </c>
      <c r="G111" s="446">
        <v>30000000</v>
      </c>
      <c r="H111" s="446">
        <v>0</v>
      </c>
      <c r="I111" s="446">
        <v>0</v>
      </c>
      <c r="J111" s="446">
        <v>0</v>
      </c>
      <c r="K111" s="446">
        <v>30000000</v>
      </c>
      <c r="L111" s="602"/>
      <c r="M111" s="389"/>
      <c r="N111" s="389"/>
      <c r="O111" s="388"/>
      <c r="P111" s="389"/>
      <c r="Q111" s="389" t="s">
        <v>2173</v>
      </c>
      <c r="R111" s="586" t="s">
        <v>4709</v>
      </c>
      <c r="S111" s="1002">
        <f t="shared" si="18"/>
        <v>30000000</v>
      </c>
      <c r="T111" s="1003">
        <f t="shared" si="19"/>
        <v>0</v>
      </c>
      <c r="U111" s="1003">
        <f t="shared" si="20"/>
        <v>0</v>
      </c>
      <c r="V111" s="1003">
        <f t="shared" si="21"/>
        <v>0</v>
      </c>
      <c r="W111" s="1003">
        <f t="shared" si="17"/>
        <v>30000000</v>
      </c>
    </row>
    <row r="112" spans="1:201" s="488" customFormat="1" ht="26.1" customHeight="1">
      <c r="A112" s="389"/>
      <c r="B112" s="389"/>
      <c r="C112" s="389"/>
      <c r="D112" s="389"/>
      <c r="E112" s="388" t="s">
        <v>2175</v>
      </c>
      <c r="F112" s="860" t="s">
        <v>2176</v>
      </c>
      <c r="G112" s="446">
        <v>1500000</v>
      </c>
      <c r="H112" s="446">
        <v>0</v>
      </c>
      <c r="I112" s="446">
        <v>0</v>
      </c>
      <c r="J112" s="446">
        <v>0</v>
      </c>
      <c r="K112" s="446">
        <v>1500000</v>
      </c>
      <c r="L112" s="602"/>
      <c r="M112" s="389"/>
      <c r="N112" s="389"/>
      <c r="O112" s="389"/>
      <c r="P112" s="389"/>
      <c r="Q112" s="388" t="s">
        <v>2175</v>
      </c>
      <c r="R112" s="586" t="s">
        <v>4710</v>
      </c>
      <c r="S112" s="1002">
        <f t="shared" si="18"/>
        <v>1500000</v>
      </c>
      <c r="T112" s="1003">
        <f t="shared" si="19"/>
        <v>0</v>
      </c>
      <c r="U112" s="1003">
        <f t="shared" si="20"/>
        <v>0</v>
      </c>
      <c r="V112" s="1003">
        <f t="shared" si="21"/>
        <v>0</v>
      </c>
      <c r="W112" s="1003">
        <f t="shared" si="17"/>
        <v>1500000</v>
      </c>
      <c r="X112" s="482"/>
      <c r="Y112" s="482"/>
      <c r="Z112" s="482"/>
      <c r="AA112" s="482"/>
      <c r="AB112" s="482"/>
      <c r="AC112" s="482"/>
      <c r="AD112" s="482"/>
      <c r="AE112" s="482"/>
      <c r="AF112" s="482"/>
      <c r="AG112" s="482"/>
      <c r="AH112" s="482"/>
      <c r="AI112" s="482"/>
      <c r="AJ112" s="482"/>
      <c r="AK112" s="482"/>
      <c r="AL112" s="482"/>
      <c r="AM112" s="482"/>
      <c r="AN112" s="482"/>
      <c r="AO112" s="482"/>
      <c r="AP112" s="482"/>
      <c r="AQ112" s="482"/>
      <c r="AR112" s="482"/>
      <c r="AS112" s="482"/>
      <c r="AT112" s="482"/>
      <c r="AU112" s="482"/>
      <c r="AV112" s="482"/>
      <c r="AW112" s="482"/>
      <c r="AX112" s="482"/>
      <c r="AY112" s="482"/>
      <c r="AZ112" s="482"/>
      <c r="BA112" s="482"/>
      <c r="BB112" s="482"/>
      <c r="BC112" s="482"/>
      <c r="BD112" s="482"/>
      <c r="BE112" s="482"/>
      <c r="BF112" s="482"/>
      <c r="BG112" s="482"/>
      <c r="BH112" s="482"/>
      <c r="BI112" s="482"/>
      <c r="BJ112" s="482"/>
      <c r="BK112" s="482"/>
      <c r="BL112" s="482"/>
      <c r="BM112" s="482"/>
      <c r="BN112" s="482"/>
      <c r="BO112" s="482"/>
      <c r="BP112" s="482"/>
      <c r="BQ112" s="482"/>
      <c r="BR112" s="482"/>
      <c r="BS112" s="482"/>
      <c r="BT112" s="482"/>
      <c r="BU112" s="482"/>
      <c r="BV112" s="482"/>
      <c r="BW112" s="482"/>
      <c r="BX112" s="482"/>
      <c r="BY112" s="482"/>
      <c r="BZ112" s="482"/>
      <c r="CA112" s="482"/>
      <c r="CB112" s="482"/>
      <c r="CC112" s="482"/>
      <c r="CD112" s="482"/>
      <c r="CE112" s="482"/>
      <c r="CF112" s="482"/>
      <c r="CG112" s="482"/>
      <c r="CH112" s="482"/>
      <c r="CI112" s="482"/>
      <c r="CJ112" s="482"/>
      <c r="CK112" s="482"/>
      <c r="CL112" s="482"/>
      <c r="CM112" s="482"/>
      <c r="CN112" s="482"/>
      <c r="CO112" s="482"/>
      <c r="CP112" s="482"/>
      <c r="CQ112" s="482"/>
      <c r="CR112" s="482"/>
      <c r="CS112" s="482"/>
      <c r="CT112" s="482"/>
      <c r="CU112" s="482"/>
      <c r="CV112" s="482"/>
      <c r="CW112" s="482"/>
      <c r="CX112" s="482"/>
      <c r="CY112" s="482"/>
      <c r="CZ112" s="482"/>
      <c r="DA112" s="482"/>
      <c r="DB112" s="482"/>
      <c r="DC112" s="482"/>
      <c r="DD112" s="482"/>
      <c r="DE112" s="482"/>
      <c r="DF112" s="482"/>
      <c r="DG112" s="482"/>
      <c r="DH112" s="482"/>
      <c r="DI112" s="482"/>
      <c r="DJ112" s="482"/>
      <c r="DK112" s="482"/>
      <c r="DL112" s="482"/>
      <c r="DM112" s="482"/>
      <c r="DN112" s="482"/>
      <c r="DO112" s="482"/>
      <c r="DP112" s="482"/>
      <c r="DQ112" s="482"/>
      <c r="DR112" s="482"/>
      <c r="DS112" s="482"/>
      <c r="DT112" s="482"/>
      <c r="DU112" s="482"/>
      <c r="DV112" s="482"/>
      <c r="DW112" s="482"/>
      <c r="DX112" s="482"/>
      <c r="DY112" s="482"/>
      <c r="DZ112" s="482"/>
      <c r="EA112" s="482"/>
      <c r="EB112" s="482"/>
      <c r="EC112" s="482"/>
      <c r="ED112" s="482"/>
      <c r="EE112" s="482"/>
      <c r="EF112" s="482"/>
      <c r="EG112" s="482"/>
      <c r="EH112" s="482"/>
      <c r="EI112" s="482"/>
      <c r="EJ112" s="482"/>
      <c r="EK112" s="482"/>
      <c r="EL112" s="482"/>
      <c r="EM112" s="482"/>
      <c r="EN112" s="482"/>
      <c r="EO112" s="482"/>
      <c r="EP112" s="482"/>
      <c r="EQ112" s="482"/>
      <c r="ER112" s="482"/>
      <c r="ES112" s="482"/>
      <c r="ET112" s="482"/>
      <c r="EU112" s="482"/>
      <c r="EV112" s="482"/>
      <c r="EW112" s="482"/>
      <c r="EX112" s="482"/>
      <c r="EY112" s="482"/>
      <c r="EZ112" s="482"/>
      <c r="FA112" s="482"/>
      <c r="FB112" s="482"/>
      <c r="FC112" s="482"/>
      <c r="FD112" s="482"/>
      <c r="FE112" s="482"/>
      <c r="FF112" s="482"/>
      <c r="FG112" s="482"/>
      <c r="FH112" s="482"/>
      <c r="FI112" s="482"/>
      <c r="FJ112" s="482"/>
      <c r="FK112" s="482"/>
      <c r="FL112" s="482"/>
      <c r="FM112" s="482"/>
      <c r="FN112" s="482"/>
      <c r="FO112" s="482"/>
      <c r="FP112" s="482"/>
      <c r="FQ112" s="482"/>
      <c r="FR112" s="482"/>
      <c r="FS112" s="482"/>
      <c r="FT112" s="482"/>
      <c r="FU112" s="482"/>
      <c r="FV112" s="482"/>
      <c r="FW112" s="482"/>
      <c r="FX112" s="482"/>
      <c r="FY112" s="482"/>
      <c r="FZ112" s="482"/>
      <c r="GA112" s="482"/>
      <c r="GB112" s="482"/>
      <c r="GC112" s="482"/>
      <c r="GD112" s="482"/>
      <c r="GE112" s="482"/>
      <c r="GF112" s="482"/>
      <c r="GG112" s="482"/>
      <c r="GH112" s="482"/>
      <c r="GI112" s="482"/>
      <c r="GJ112" s="482"/>
      <c r="GK112" s="482"/>
      <c r="GL112" s="482"/>
      <c r="GM112" s="482"/>
      <c r="GN112" s="482"/>
      <c r="GO112" s="482"/>
      <c r="GP112" s="482"/>
      <c r="GQ112" s="482"/>
      <c r="GR112" s="482"/>
      <c r="GS112" s="482"/>
    </row>
    <row r="113" spans="1:201" s="488" customFormat="1" ht="26.1" customHeight="1">
      <c r="A113" s="388"/>
      <c r="B113" s="389"/>
      <c r="C113" s="389"/>
      <c r="D113" s="389"/>
      <c r="E113" s="389" t="s">
        <v>2177</v>
      </c>
      <c r="F113" s="859" t="s">
        <v>2178</v>
      </c>
      <c r="G113" s="446">
        <v>35000000</v>
      </c>
      <c r="H113" s="446">
        <v>0</v>
      </c>
      <c r="I113" s="446">
        <v>0</v>
      </c>
      <c r="J113" s="446">
        <v>0</v>
      </c>
      <c r="K113" s="446">
        <v>35000000</v>
      </c>
      <c r="L113" s="602"/>
      <c r="M113" s="388"/>
      <c r="N113" s="389"/>
      <c r="O113" s="389"/>
      <c r="P113" s="389"/>
      <c r="Q113" s="389" t="s">
        <v>2177</v>
      </c>
      <c r="R113" s="586" t="s">
        <v>4711</v>
      </c>
      <c r="S113" s="1002">
        <f t="shared" si="18"/>
        <v>35000000</v>
      </c>
      <c r="T113" s="1003">
        <f t="shared" si="19"/>
        <v>0</v>
      </c>
      <c r="U113" s="1003">
        <f t="shared" si="20"/>
        <v>0</v>
      </c>
      <c r="V113" s="1003">
        <f t="shared" si="21"/>
        <v>0</v>
      </c>
      <c r="W113" s="1003">
        <f t="shared" si="17"/>
        <v>35000000</v>
      </c>
      <c r="X113" s="489"/>
      <c r="Y113" s="489"/>
      <c r="Z113" s="489"/>
      <c r="AA113" s="489"/>
      <c r="AB113" s="489"/>
      <c r="AC113" s="489"/>
      <c r="AD113" s="489"/>
      <c r="AE113" s="489"/>
      <c r="AF113" s="489"/>
      <c r="AG113" s="489"/>
      <c r="AH113" s="489"/>
      <c r="AI113" s="489"/>
      <c r="AJ113" s="489"/>
      <c r="AK113" s="489"/>
      <c r="AL113" s="489"/>
      <c r="AM113" s="489"/>
      <c r="AN113" s="489"/>
      <c r="AO113" s="489"/>
      <c r="AP113" s="489"/>
      <c r="AQ113" s="489"/>
      <c r="AR113" s="489"/>
      <c r="AS113" s="489"/>
      <c r="AT113" s="489"/>
      <c r="AU113" s="489"/>
      <c r="AV113" s="489"/>
      <c r="AW113" s="489"/>
      <c r="AX113" s="489"/>
      <c r="AY113" s="489"/>
      <c r="AZ113" s="489"/>
      <c r="BA113" s="489"/>
      <c r="BB113" s="489"/>
      <c r="BC113" s="489"/>
      <c r="BD113" s="489"/>
      <c r="BE113" s="489"/>
      <c r="BF113" s="489"/>
      <c r="BG113" s="489"/>
      <c r="BH113" s="489"/>
      <c r="BI113" s="489"/>
      <c r="BJ113" s="489"/>
      <c r="BK113" s="489"/>
      <c r="BL113" s="489"/>
      <c r="BM113" s="489"/>
      <c r="BN113" s="489"/>
      <c r="BO113" s="489"/>
      <c r="BP113" s="489"/>
      <c r="BQ113" s="489"/>
      <c r="BR113" s="489"/>
      <c r="BS113" s="489"/>
      <c r="BT113" s="489"/>
      <c r="BU113" s="489"/>
      <c r="BV113" s="489"/>
      <c r="BW113" s="489"/>
      <c r="BX113" s="489"/>
      <c r="BY113" s="489"/>
      <c r="BZ113" s="489"/>
      <c r="CA113" s="489"/>
      <c r="CB113" s="489"/>
      <c r="CC113" s="489"/>
      <c r="CD113" s="489"/>
      <c r="CE113" s="489"/>
      <c r="CF113" s="489"/>
      <c r="CG113" s="489"/>
      <c r="CH113" s="489"/>
      <c r="CI113" s="489"/>
      <c r="CJ113" s="489"/>
      <c r="CK113" s="489"/>
      <c r="CL113" s="489"/>
      <c r="CM113" s="489"/>
      <c r="CN113" s="489"/>
      <c r="CO113" s="489"/>
      <c r="CP113" s="489"/>
      <c r="CQ113" s="489"/>
      <c r="CR113" s="489"/>
      <c r="CS113" s="489"/>
      <c r="CT113" s="489"/>
      <c r="CU113" s="489"/>
      <c r="CV113" s="489"/>
      <c r="CW113" s="489"/>
      <c r="CX113" s="489"/>
      <c r="CY113" s="489"/>
      <c r="CZ113" s="489"/>
      <c r="DA113" s="489"/>
      <c r="DB113" s="489"/>
      <c r="DC113" s="489"/>
      <c r="DD113" s="489"/>
      <c r="DE113" s="489"/>
      <c r="DF113" s="489"/>
      <c r="DG113" s="489"/>
      <c r="DH113" s="489"/>
      <c r="DI113" s="489"/>
      <c r="DJ113" s="489"/>
      <c r="DK113" s="489"/>
      <c r="DL113" s="489"/>
      <c r="DM113" s="489"/>
      <c r="DN113" s="489"/>
      <c r="DO113" s="489"/>
      <c r="DP113" s="489"/>
      <c r="DQ113" s="489"/>
      <c r="DR113" s="489"/>
      <c r="DS113" s="489"/>
      <c r="DT113" s="489"/>
      <c r="DU113" s="489"/>
      <c r="DV113" s="489"/>
      <c r="DW113" s="489"/>
      <c r="DX113" s="489"/>
      <c r="DY113" s="489"/>
      <c r="DZ113" s="489"/>
      <c r="EA113" s="489"/>
      <c r="EB113" s="489"/>
      <c r="EC113" s="489"/>
      <c r="ED113" s="489"/>
      <c r="EE113" s="489"/>
      <c r="EF113" s="489"/>
      <c r="EG113" s="489"/>
      <c r="EH113" s="489"/>
      <c r="EI113" s="489"/>
      <c r="EJ113" s="489"/>
      <c r="EK113" s="489"/>
      <c r="EL113" s="489"/>
      <c r="EM113" s="489"/>
      <c r="EN113" s="489"/>
      <c r="EO113" s="489"/>
      <c r="EP113" s="489"/>
      <c r="EQ113" s="489"/>
      <c r="ER113" s="489"/>
      <c r="ES113" s="489"/>
      <c r="ET113" s="489"/>
      <c r="EU113" s="489"/>
      <c r="EV113" s="489"/>
      <c r="EW113" s="489"/>
      <c r="EX113" s="489"/>
      <c r="EY113" s="489"/>
      <c r="EZ113" s="489"/>
      <c r="FA113" s="489"/>
      <c r="FB113" s="489"/>
      <c r="FC113" s="489"/>
      <c r="FD113" s="489"/>
      <c r="FE113" s="489"/>
      <c r="FF113" s="489"/>
      <c r="FG113" s="489"/>
      <c r="FH113" s="489"/>
      <c r="FI113" s="489"/>
      <c r="FJ113" s="489"/>
      <c r="FK113" s="489"/>
      <c r="FL113" s="489"/>
      <c r="FM113" s="489"/>
      <c r="FN113" s="489"/>
      <c r="FO113" s="489"/>
      <c r="FP113" s="489"/>
      <c r="FQ113" s="489"/>
      <c r="FR113" s="489"/>
      <c r="FS113" s="489"/>
      <c r="FT113" s="489"/>
      <c r="FU113" s="489"/>
      <c r="FV113" s="489"/>
      <c r="FW113" s="489"/>
      <c r="FX113" s="489"/>
      <c r="FY113" s="489"/>
      <c r="FZ113" s="489"/>
      <c r="GA113" s="489"/>
      <c r="GB113" s="489"/>
      <c r="GC113" s="489"/>
      <c r="GD113" s="489"/>
      <c r="GE113" s="489"/>
      <c r="GF113" s="489"/>
      <c r="GG113" s="489"/>
      <c r="GH113" s="489"/>
      <c r="GI113" s="489"/>
      <c r="GJ113" s="489"/>
      <c r="GK113" s="489"/>
      <c r="GL113" s="489"/>
      <c r="GM113" s="489"/>
      <c r="GN113" s="489"/>
      <c r="GO113" s="489"/>
      <c r="GP113" s="489"/>
      <c r="GQ113" s="489"/>
      <c r="GR113" s="489"/>
      <c r="GS113" s="489"/>
    </row>
    <row r="114" spans="1:201" s="482" customFormat="1" ht="26.1" customHeight="1">
      <c r="A114" s="454"/>
      <c r="B114" s="455"/>
      <c r="C114" s="454"/>
      <c r="D114" s="454"/>
      <c r="E114" s="454" t="s">
        <v>2179</v>
      </c>
      <c r="F114" s="858" t="s">
        <v>2180</v>
      </c>
      <c r="G114" s="456">
        <v>2500000</v>
      </c>
      <c r="H114" s="456">
        <v>0</v>
      </c>
      <c r="I114" s="456">
        <v>0</v>
      </c>
      <c r="J114" s="456">
        <v>0</v>
      </c>
      <c r="K114" s="456">
        <v>2500000</v>
      </c>
      <c r="L114" s="602"/>
      <c r="M114" s="454"/>
      <c r="N114" s="455"/>
      <c r="O114" s="454"/>
      <c r="P114" s="454"/>
      <c r="Q114" s="454" t="s">
        <v>2179</v>
      </c>
      <c r="R114" s="585" t="s">
        <v>4712</v>
      </c>
      <c r="S114" s="1002">
        <f t="shared" si="18"/>
        <v>2500000</v>
      </c>
      <c r="T114" s="1003">
        <f t="shared" si="19"/>
        <v>0</v>
      </c>
      <c r="U114" s="1003">
        <f t="shared" si="20"/>
        <v>0</v>
      </c>
      <c r="V114" s="1003">
        <f t="shared" si="21"/>
        <v>0</v>
      </c>
      <c r="W114" s="1003">
        <f t="shared" si="17"/>
        <v>2500000</v>
      </c>
    </row>
    <row r="115" spans="1:201" s="482" customFormat="1" ht="26.1" customHeight="1">
      <c r="A115" s="389"/>
      <c r="B115" s="389"/>
      <c r="C115" s="388"/>
      <c r="D115" s="389"/>
      <c r="E115" s="389" t="s">
        <v>2181</v>
      </c>
      <c r="F115" s="859" t="s">
        <v>2182</v>
      </c>
      <c r="G115" s="446">
        <v>4500000</v>
      </c>
      <c r="H115" s="446">
        <v>0</v>
      </c>
      <c r="I115" s="446">
        <v>0</v>
      </c>
      <c r="J115" s="446">
        <v>0</v>
      </c>
      <c r="K115" s="446">
        <v>4500000</v>
      </c>
      <c r="L115" s="602"/>
      <c r="M115" s="389"/>
      <c r="N115" s="389"/>
      <c r="O115" s="388"/>
      <c r="P115" s="389"/>
      <c r="Q115" s="389" t="s">
        <v>2181</v>
      </c>
      <c r="R115" s="586" t="s">
        <v>4713</v>
      </c>
      <c r="S115" s="1002">
        <f t="shared" si="18"/>
        <v>4500000</v>
      </c>
      <c r="T115" s="1003">
        <f t="shared" si="19"/>
        <v>0</v>
      </c>
      <c r="U115" s="1003">
        <f t="shared" si="20"/>
        <v>0</v>
      </c>
      <c r="V115" s="1003">
        <f t="shared" si="21"/>
        <v>0</v>
      </c>
      <c r="W115" s="1003">
        <f t="shared" si="17"/>
        <v>4500000</v>
      </c>
    </row>
    <row r="116" spans="1:201" s="489" customFormat="1" ht="26.1" customHeight="1">
      <c r="A116" s="454"/>
      <c r="B116" s="455"/>
      <c r="C116" s="454"/>
      <c r="D116" s="454"/>
      <c r="E116" s="454" t="s">
        <v>2183</v>
      </c>
      <c r="F116" s="858" t="s">
        <v>2184</v>
      </c>
      <c r="G116" s="456">
        <v>2500000</v>
      </c>
      <c r="H116" s="456">
        <v>0</v>
      </c>
      <c r="I116" s="456">
        <v>0</v>
      </c>
      <c r="J116" s="456">
        <v>0</v>
      </c>
      <c r="K116" s="456">
        <v>2500000</v>
      </c>
      <c r="L116" s="602"/>
      <c r="M116" s="454"/>
      <c r="N116" s="455"/>
      <c r="O116" s="454"/>
      <c r="P116" s="454"/>
      <c r="Q116" s="454" t="s">
        <v>2183</v>
      </c>
      <c r="R116" s="585" t="s">
        <v>5661</v>
      </c>
      <c r="S116" s="1002">
        <f t="shared" si="18"/>
        <v>2500000</v>
      </c>
      <c r="T116" s="1003">
        <f t="shared" si="19"/>
        <v>0</v>
      </c>
      <c r="U116" s="1003">
        <f t="shared" si="20"/>
        <v>0</v>
      </c>
      <c r="V116" s="1003">
        <f t="shared" si="21"/>
        <v>0</v>
      </c>
      <c r="W116" s="1003">
        <f t="shared" si="17"/>
        <v>2500000</v>
      </c>
    </row>
    <row r="117" spans="1:201" s="489" customFormat="1" ht="26.1" customHeight="1">
      <c r="A117" s="389"/>
      <c r="B117" s="389"/>
      <c r="C117" s="388"/>
      <c r="D117" s="389"/>
      <c r="E117" s="389" t="s">
        <v>2185</v>
      </c>
      <c r="F117" s="859" t="s">
        <v>2186</v>
      </c>
      <c r="G117" s="446">
        <v>2500000</v>
      </c>
      <c r="H117" s="446">
        <v>0</v>
      </c>
      <c r="I117" s="446">
        <v>0</v>
      </c>
      <c r="J117" s="446">
        <v>0</v>
      </c>
      <c r="K117" s="446">
        <v>2500000</v>
      </c>
      <c r="L117" s="602"/>
      <c r="M117" s="389"/>
      <c r="N117" s="389"/>
      <c r="O117" s="388"/>
      <c r="P117" s="389"/>
      <c r="Q117" s="389" t="s">
        <v>2185</v>
      </c>
      <c r="R117" s="671" t="s">
        <v>4714</v>
      </c>
      <c r="S117" s="1002">
        <f t="shared" si="18"/>
        <v>2500000</v>
      </c>
      <c r="T117" s="1003">
        <f t="shared" si="19"/>
        <v>0</v>
      </c>
      <c r="U117" s="1003">
        <f t="shared" si="20"/>
        <v>0</v>
      </c>
      <c r="V117" s="1003">
        <f t="shared" si="21"/>
        <v>0</v>
      </c>
      <c r="W117" s="1003">
        <f t="shared" si="17"/>
        <v>2500000</v>
      </c>
    </row>
    <row r="118" spans="1:201" s="486" customFormat="1" ht="26.1" customHeight="1" thickBot="1">
      <c r="A118" s="458" t="s">
        <v>855</v>
      </c>
      <c r="B118" s="458"/>
      <c r="C118" s="458"/>
      <c r="D118" s="458"/>
      <c r="E118" s="457"/>
      <c r="F118" s="861" t="s">
        <v>856</v>
      </c>
      <c r="G118" s="459">
        <v>409390300</v>
      </c>
      <c r="H118" s="459">
        <v>0</v>
      </c>
      <c r="I118" s="459">
        <v>0</v>
      </c>
      <c r="J118" s="459">
        <v>259038600</v>
      </c>
      <c r="K118" s="459">
        <v>668428900</v>
      </c>
      <c r="L118" s="1021"/>
      <c r="M118" s="458" t="s">
        <v>855</v>
      </c>
      <c r="N118" s="458"/>
      <c r="O118" s="458"/>
      <c r="P118" s="458"/>
      <c r="Q118" s="457"/>
      <c r="R118" s="587" t="s">
        <v>3558</v>
      </c>
      <c r="S118" s="1004">
        <f t="shared" si="18"/>
        <v>409390300</v>
      </c>
      <c r="T118" s="1005">
        <f t="shared" si="19"/>
        <v>0</v>
      </c>
      <c r="U118" s="1005">
        <f t="shared" si="20"/>
        <v>0</v>
      </c>
      <c r="V118" s="1005">
        <f t="shared" si="21"/>
        <v>259038600</v>
      </c>
      <c r="W118" s="1005">
        <f t="shared" si="17"/>
        <v>668428900</v>
      </c>
    </row>
    <row r="119" spans="1:201" s="482" customFormat="1" ht="26.1" customHeight="1" thickTop="1">
      <c r="A119" s="454"/>
      <c r="B119" s="455" t="s">
        <v>592</v>
      </c>
      <c r="C119" s="454"/>
      <c r="D119" s="454"/>
      <c r="E119" s="454"/>
      <c r="F119" s="868" t="s">
        <v>593</v>
      </c>
      <c r="G119" s="456">
        <v>15000000</v>
      </c>
      <c r="H119" s="456">
        <v>0</v>
      </c>
      <c r="I119" s="456">
        <v>0</v>
      </c>
      <c r="J119" s="456">
        <v>0</v>
      </c>
      <c r="K119" s="456">
        <v>15000000</v>
      </c>
      <c r="L119" s="602"/>
      <c r="M119" s="454"/>
      <c r="N119" s="455" t="s">
        <v>592</v>
      </c>
      <c r="O119" s="454"/>
      <c r="P119" s="454"/>
      <c r="Q119" s="454"/>
      <c r="R119" s="585" t="s">
        <v>3346</v>
      </c>
      <c r="S119" s="1000">
        <f t="shared" si="18"/>
        <v>15000000</v>
      </c>
      <c r="T119" s="1001">
        <f t="shared" si="19"/>
        <v>0</v>
      </c>
      <c r="U119" s="1001">
        <f t="shared" si="20"/>
        <v>0</v>
      </c>
      <c r="V119" s="1001">
        <f t="shared" si="21"/>
        <v>0</v>
      </c>
      <c r="W119" s="1001">
        <f t="shared" si="17"/>
        <v>15000000</v>
      </c>
    </row>
    <row r="120" spans="1:201" s="482" customFormat="1" ht="26.1" customHeight="1">
      <c r="A120" s="389"/>
      <c r="B120" s="388"/>
      <c r="C120" s="389" t="s">
        <v>592</v>
      </c>
      <c r="D120" s="389"/>
      <c r="E120" s="389"/>
      <c r="F120" s="860" t="s">
        <v>594</v>
      </c>
      <c r="G120" s="446">
        <v>15000000</v>
      </c>
      <c r="H120" s="446">
        <v>0</v>
      </c>
      <c r="I120" s="446">
        <v>0</v>
      </c>
      <c r="J120" s="446">
        <v>0</v>
      </c>
      <c r="K120" s="446">
        <v>15000000</v>
      </c>
      <c r="L120" s="602"/>
      <c r="M120" s="389"/>
      <c r="N120" s="388"/>
      <c r="O120" s="389" t="s">
        <v>592</v>
      </c>
      <c r="P120" s="389"/>
      <c r="Q120" s="389"/>
      <c r="R120" s="586" t="s">
        <v>3327</v>
      </c>
      <c r="S120" s="1002">
        <f t="shared" si="18"/>
        <v>15000000</v>
      </c>
      <c r="T120" s="1003">
        <f t="shared" si="19"/>
        <v>0</v>
      </c>
      <c r="U120" s="1003">
        <f t="shared" si="20"/>
        <v>0</v>
      </c>
      <c r="V120" s="1003">
        <f t="shared" si="21"/>
        <v>0</v>
      </c>
      <c r="W120" s="1003">
        <f t="shared" si="17"/>
        <v>15000000</v>
      </c>
    </row>
    <row r="121" spans="1:201" s="493" customFormat="1" ht="26.1" customHeight="1" thickBot="1">
      <c r="A121" s="389"/>
      <c r="B121" s="389"/>
      <c r="C121" s="389"/>
      <c r="D121" s="389"/>
      <c r="E121" s="388" t="s">
        <v>2112</v>
      </c>
      <c r="F121" s="859" t="s">
        <v>2187</v>
      </c>
      <c r="G121" s="446">
        <v>15000000</v>
      </c>
      <c r="H121" s="446">
        <v>0</v>
      </c>
      <c r="I121" s="446">
        <v>0</v>
      </c>
      <c r="J121" s="446">
        <v>0</v>
      </c>
      <c r="K121" s="446">
        <v>15000000</v>
      </c>
      <c r="L121" s="602"/>
      <c r="M121" s="389"/>
      <c r="N121" s="389"/>
      <c r="O121" s="389"/>
      <c r="P121" s="389"/>
      <c r="Q121" s="388" t="s">
        <v>2112</v>
      </c>
      <c r="R121" s="586" t="s">
        <v>4715</v>
      </c>
      <c r="S121" s="1002">
        <f t="shared" si="18"/>
        <v>15000000</v>
      </c>
      <c r="T121" s="1003">
        <f t="shared" si="19"/>
        <v>0</v>
      </c>
      <c r="U121" s="1003">
        <f t="shared" si="20"/>
        <v>0</v>
      </c>
      <c r="V121" s="1003">
        <f t="shared" si="21"/>
        <v>0</v>
      </c>
      <c r="W121" s="1003">
        <f t="shared" si="17"/>
        <v>15000000</v>
      </c>
    </row>
    <row r="122" spans="1:201" s="494" customFormat="1" ht="26.1" customHeight="1" thickTop="1" thickBot="1">
      <c r="A122" s="389"/>
      <c r="B122" s="388" t="s">
        <v>599</v>
      </c>
      <c r="C122" s="389"/>
      <c r="D122" s="389"/>
      <c r="E122" s="389"/>
      <c r="F122" s="859" t="s">
        <v>860</v>
      </c>
      <c r="G122" s="446">
        <v>394390300</v>
      </c>
      <c r="H122" s="446">
        <v>0</v>
      </c>
      <c r="I122" s="446">
        <v>0</v>
      </c>
      <c r="J122" s="446">
        <v>259038600</v>
      </c>
      <c r="K122" s="446">
        <v>653428900</v>
      </c>
      <c r="L122" s="602"/>
      <c r="M122" s="389"/>
      <c r="N122" s="388" t="s">
        <v>599</v>
      </c>
      <c r="O122" s="389"/>
      <c r="P122" s="389"/>
      <c r="Q122" s="389"/>
      <c r="R122" s="586" t="s">
        <v>3561</v>
      </c>
      <c r="S122" s="1002">
        <f t="shared" si="18"/>
        <v>394390300</v>
      </c>
      <c r="T122" s="1003">
        <f t="shared" si="19"/>
        <v>0</v>
      </c>
      <c r="U122" s="1003">
        <f t="shared" si="20"/>
        <v>0</v>
      </c>
      <c r="V122" s="1003">
        <f t="shared" si="21"/>
        <v>259038600</v>
      </c>
      <c r="W122" s="1003">
        <f t="shared" si="17"/>
        <v>653428900</v>
      </c>
    </row>
    <row r="123" spans="1:201" s="491" customFormat="1" ht="26.1" customHeight="1" thickTop="1" thickBot="1">
      <c r="A123" s="389"/>
      <c r="B123" s="389"/>
      <c r="C123" s="388" t="s">
        <v>592</v>
      </c>
      <c r="D123" s="389"/>
      <c r="E123" s="389"/>
      <c r="F123" s="859" t="s">
        <v>861</v>
      </c>
      <c r="G123" s="446">
        <v>394390300</v>
      </c>
      <c r="H123" s="446">
        <v>0</v>
      </c>
      <c r="I123" s="446">
        <v>0</v>
      </c>
      <c r="J123" s="446">
        <v>259038600</v>
      </c>
      <c r="K123" s="446">
        <v>653428900</v>
      </c>
      <c r="L123" s="602"/>
      <c r="M123" s="389"/>
      <c r="N123" s="389"/>
      <c r="O123" s="388" t="s">
        <v>592</v>
      </c>
      <c r="P123" s="389"/>
      <c r="Q123" s="389"/>
      <c r="R123" s="586" t="s">
        <v>3562</v>
      </c>
      <c r="S123" s="1002">
        <f t="shared" si="18"/>
        <v>394390300</v>
      </c>
      <c r="T123" s="1003">
        <f t="shared" si="19"/>
        <v>0</v>
      </c>
      <c r="U123" s="1003">
        <f t="shared" si="20"/>
        <v>0</v>
      </c>
      <c r="V123" s="1003">
        <f t="shared" si="21"/>
        <v>259038600</v>
      </c>
      <c r="W123" s="1003">
        <f t="shared" si="17"/>
        <v>653428900</v>
      </c>
    </row>
    <row r="124" spans="1:201" s="482" customFormat="1" ht="26.1" customHeight="1" thickTop="1">
      <c r="A124" s="454"/>
      <c r="B124" s="454"/>
      <c r="C124" s="454"/>
      <c r="D124" s="454"/>
      <c r="E124" s="455" t="s">
        <v>2104</v>
      </c>
      <c r="F124" s="858" t="s">
        <v>2188</v>
      </c>
      <c r="G124" s="456">
        <v>394390300</v>
      </c>
      <c r="H124" s="456">
        <v>0</v>
      </c>
      <c r="I124" s="456">
        <v>0</v>
      </c>
      <c r="J124" s="456">
        <v>0</v>
      </c>
      <c r="K124" s="456">
        <v>394390300</v>
      </c>
      <c r="L124" s="602"/>
      <c r="M124" s="454"/>
      <c r="N124" s="454"/>
      <c r="O124" s="454"/>
      <c r="P124" s="454"/>
      <c r="Q124" s="455" t="s">
        <v>2104</v>
      </c>
      <c r="R124" s="585" t="s">
        <v>4716</v>
      </c>
      <c r="S124" s="1002">
        <f t="shared" si="18"/>
        <v>394390300</v>
      </c>
      <c r="T124" s="1003">
        <f t="shared" si="19"/>
        <v>0</v>
      </c>
      <c r="U124" s="1003">
        <f t="shared" si="20"/>
        <v>0</v>
      </c>
      <c r="V124" s="1003">
        <f t="shared" si="21"/>
        <v>0</v>
      </c>
      <c r="W124" s="1003">
        <f t="shared" si="17"/>
        <v>394390300</v>
      </c>
    </row>
    <row r="125" spans="1:201" s="489" customFormat="1" ht="26.1" customHeight="1">
      <c r="A125" s="388"/>
      <c r="B125" s="389"/>
      <c r="C125" s="389"/>
      <c r="D125" s="389"/>
      <c r="E125" s="389" t="s">
        <v>2110</v>
      </c>
      <c r="F125" s="863" t="s">
        <v>2189</v>
      </c>
      <c r="G125" s="446">
        <v>0</v>
      </c>
      <c r="H125" s="446">
        <v>0</v>
      </c>
      <c r="I125" s="446">
        <v>0</v>
      </c>
      <c r="J125" s="446">
        <v>259038600</v>
      </c>
      <c r="K125" s="446">
        <v>259038600</v>
      </c>
      <c r="L125" s="602"/>
      <c r="M125" s="388"/>
      <c r="N125" s="389"/>
      <c r="O125" s="389"/>
      <c r="P125" s="389"/>
      <c r="Q125" s="389" t="s">
        <v>2110</v>
      </c>
      <c r="R125" s="600" t="s">
        <v>4717</v>
      </c>
      <c r="S125" s="1002">
        <f t="shared" si="18"/>
        <v>0</v>
      </c>
      <c r="T125" s="1003">
        <f t="shared" si="19"/>
        <v>0</v>
      </c>
      <c r="U125" s="1003">
        <f t="shared" si="20"/>
        <v>0</v>
      </c>
      <c r="V125" s="1003">
        <f t="shared" si="21"/>
        <v>259038600</v>
      </c>
      <c r="W125" s="1003">
        <f t="shared" si="17"/>
        <v>259038600</v>
      </c>
    </row>
    <row r="126" spans="1:201" s="486" customFormat="1" ht="26.1" customHeight="1" thickBot="1">
      <c r="A126" s="458" t="s">
        <v>876</v>
      </c>
      <c r="B126" s="457"/>
      <c r="C126" s="458"/>
      <c r="D126" s="458"/>
      <c r="E126" s="458"/>
      <c r="F126" s="870" t="s">
        <v>877</v>
      </c>
      <c r="G126" s="459">
        <v>1100136170</v>
      </c>
      <c r="H126" s="459">
        <v>0</v>
      </c>
      <c r="I126" s="459">
        <v>0</v>
      </c>
      <c r="J126" s="459">
        <v>0</v>
      </c>
      <c r="K126" s="459">
        <v>1100136170</v>
      </c>
      <c r="L126" s="1021"/>
      <c r="M126" s="458" t="s">
        <v>876</v>
      </c>
      <c r="N126" s="457"/>
      <c r="O126" s="458"/>
      <c r="P126" s="458"/>
      <c r="Q126" s="458"/>
      <c r="R126" s="587" t="s">
        <v>3576</v>
      </c>
      <c r="S126" s="1004">
        <f t="shared" si="18"/>
        <v>1100136170</v>
      </c>
      <c r="T126" s="1005">
        <f t="shared" si="19"/>
        <v>0</v>
      </c>
      <c r="U126" s="1005">
        <f t="shared" si="20"/>
        <v>0</v>
      </c>
      <c r="V126" s="1005">
        <f t="shared" si="21"/>
        <v>0</v>
      </c>
      <c r="W126" s="1005">
        <f t="shared" si="17"/>
        <v>1100136170</v>
      </c>
    </row>
    <row r="127" spans="1:201" s="482" customFormat="1" ht="26.1" customHeight="1" thickTop="1">
      <c r="A127" s="454"/>
      <c r="B127" s="454" t="s">
        <v>595</v>
      </c>
      <c r="C127" s="455"/>
      <c r="D127" s="454"/>
      <c r="E127" s="454"/>
      <c r="F127" s="916" t="s">
        <v>878</v>
      </c>
      <c r="G127" s="456">
        <v>1077904280</v>
      </c>
      <c r="H127" s="456">
        <v>0</v>
      </c>
      <c r="I127" s="456">
        <v>0</v>
      </c>
      <c r="J127" s="456">
        <v>0</v>
      </c>
      <c r="K127" s="456">
        <v>1077904280</v>
      </c>
      <c r="L127" s="602"/>
      <c r="M127" s="454"/>
      <c r="N127" s="454" t="s">
        <v>595</v>
      </c>
      <c r="O127" s="455"/>
      <c r="P127" s="454"/>
      <c r="Q127" s="454"/>
      <c r="R127" s="585" t="s">
        <v>3577</v>
      </c>
      <c r="S127" s="1000">
        <f t="shared" si="18"/>
        <v>1077904280</v>
      </c>
      <c r="T127" s="1001">
        <f t="shared" si="19"/>
        <v>0</v>
      </c>
      <c r="U127" s="1001">
        <f t="shared" si="20"/>
        <v>0</v>
      </c>
      <c r="V127" s="1001">
        <f t="shared" si="21"/>
        <v>0</v>
      </c>
      <c r="W127" s="1001">
        <f t="shared" si="17"/>
        <v>1077904280</v>
      </c>
    </row>
    <row r="128" spans="1:201" s="489" customFormat="1" ht="26.1" customHeight="1">
      <c r="A128" s="388"/>
      <c r="B128" s="389"/>
      <c r="C128" s="389" t="s">
        <v>592</v>
      </c>
      <c r="D128" s="389"/>
      <c r="E128" s="389"/>
      <c r="F128" s="866" t="s">
        <v>879</v>
      </c>
      <c r="G128" s="446">
        <v>1077904280</v>
      </c>
      <c r="H128" s="446">
        <v>0</v>
      </c>
      <c r="I128" s="446">
        <v>0</v>
      </c>
      <c r="J128" s="446">
        <v>0</v>
      </c>
      <c r="K128" s="446">
        <v>1077904280</v>
      </c>
      <c r="L128" s="602"/>
      <c r="M128" s="388"/>
      <c r="N128" s="389"/>
      <c r="O128" s="389" t="s">
        <v>592</v>
      </c>
      <c r="P128" s="389"/>
      <c r="Q128" s="389"/>
      <c r="R128" s="586" t="s">
        <v>3578</v>
      </c>
      <c r="S128" s="1002">
        <f t="shared" si="18"/>
        <v>1077904280</v>
      </c>
      <c r="T128" s="1003">
        <f t="shared" si="19"/>
        <v>0</v>
      </c>
      <c r="U128" s="1003">
        <f t="shared" si="20"/>
        <v>0</v>
      </c>
      <c r="V128" s="1003">
        <f t="shared" si="21"/>
        <v>0</v>
      </c>
      <c r="W128" s="1003">
        <f t="shared" si="17"/>
        <v>1077904280</v>
      </c>
    </row>
    <row r="129" spans="1:23" s="482" customFormat="1" ht="26.1" customHeight="1">
      <c r="A129" s="389"/>
      <c r="B129" s="389"/>
      <c r="C129" s="388"/>
      <c r="D129" s="389"/>
      <c r="E129" s="389" t="s">
        <v>2104</v>
      </c>
      <c r="F129" s="863" t="s">
        <v>878</v>
      </c>
      <c r="G129" s="446">
        <v>373480660</v>
      </c>
      <c r="H129" s="446">
        <v>0</v>
      </c>
      <c r="I129" s="446">
        <v>0</v>
      </c>
      <c r="J129" s="446">
        <v>0</v>
      </c>
      <c r="K129" s="446">
        <v>373480660</v>
      </c>
      <c r="L129" s="602"/>
      <c r="M129" s="389"/>
      <c r="N129" s="389"/>
      <c r="O129" s="388"/>
      <c r="P129" s="389"/>
      <c r="Q129" s="389" t="s">
        <v>2104</v>
      </c>
      <c r="R129" s="586" t="s">
        <v>4718</v>
      </c>
      <c r="S129" s="1002">
        <f t="shared" si="18"/>
        <v>373480660</v>
      </c>
      <c r="T129" s="1003">
        <f t="shared" si="19"/>
        <v>0</v>
      </c>
      <c r="U129" s="1003">
        <f t="shared" si="20"/>
        <v>0</v>
      </c>
      <c r="V129" s="1003">
        <f t="shared" si="21"/>
        <v>0</v>
      </c>
      <c r="W129" s="1003">
        <f t="shared" si="17"/>
        <v>373480660</v>
      </c>
    </row>
    <row r="130" spans="1:23" s="489" customFormat="1" ht="26.1" customHeight="1">
      <c r="A130" s="389"/>
      <c r="B130" s="389"/>
      <c r="C130" s="389"/>
      <c r="D130" s="388"/>
      <c r="E130" s="389" t="s">
        <v>2110</v>
      </c>
      <c r="F130" s="863" t="s">
        <v>2190</v>
      </c>
      <c r="G130" s="446">
        <v>704423620</v>
      </c>
      <c r="H130" s="446">
        <v>0</v>
      </c>
      <c r="I130" s="446">
        <v>0</v>
      </c>
      <c r="J130" s="446">
        <v>0</v>
      </c>
      <c r="K130" s="446">
        <v>704423620</v>
      </c>
      <c r="L130" s="602"/>
      <c r="M130" s="389"/>
      <c r="N130" s="389"/>
      <c r="O130" s="389"/>
      <c r="P130" s="388"/>
      <c r="Q130" s="389" t="s">
        <v>2110</v>
      </c>
      <c r="R130" s="586" t="s">
        <v>4719</v>
      </c>
      <c r="S130" s="1002">
        <f t="shared" si="18"/>
        <v>704423620</v>
      </c>
      <c r="T130" s="1003">
        <f t="shared" si="19"/>
        <v>0</v>
      </c>
      <c r="U130" s="1003">
        <f t="shared" si="20"/>
        <v>0</v>
      </c>
      <c r="V130" s="1003">
        <f t="shared" si="21"/>
        <v>0</v>
      </c>
      <c r="W130" s="1003">
        <f t="shared" si="17"/>
        <v>704423620</v>
      </c>
    </row>
    <row r="131" spans="1:23" s="482" customFormat="1" ht="26.1" customHeight="1">
      <c r="A131" s="454"/>
      <c r="B131" s="454" t="s">
        <v>599</v>
      </c>
      <c r="C131" s="454"/>
      <c r="D131" s="454"/>
      <c r="E131" s="455"/>
      <c r="F131" s="862" t="s">
        <v>880</v>
      </c>
      <c r="G131" s="456">
        <v>22231890</v>
      </c>
      <c r="H131" s="456">
        <v>0</v>
      </c>
      <c r="I131" s="456">
        <v>0</v>
      </c>
      <c r="J131" s="456">
        <v>0</v>
      </c>
      <c r="K131" s="456">
        <v>22231890</v>
      </c>
      <c r="L131" s="602"/>
      <c r="M131" s="454"/>
      <c r="N131" s="454" t="s">
        <v>599</v>
      </c>
      <c r="O131" s="454"/>
      <c r="P131" s="454"/>
      <c r="Q131" s="455"/>
      <c r="R131" s="585" t="s">
        <v>3579</v>
      </c>
      <c r="S131" s="1002">
        <f t="shared" si="18"/>
        <v>22231890</v>
      </c>
      <c r="T131" s="1003">
        <f t="shared" si="19"/>
        <v>0</v>
      </c>
      <c r="U131" s="1003">
        <f t="shared" si="20"/>
        <v>0</v>
      </c>
      <c r="V131" s="1003">
        <f t="shared" si="21"/>
        <v>0</v>
      </c>
      <c r="W131" s="1003">
        <f t="shared" si="17"/>
        <v>22231890</v>
      </c>
    </row>
    <row r="132" spans="1:23" s="489" customFormat="1" ht="26.1" customHeight="1">
      <c r="A132" s="388"/>
      <c r="B132" s="389"/>
      <c r="C132" s="389" t="s">
        <v>592</v>
      </c>
      <c r="D132" s="389"/>
      <c r="E132" s="389"/>
      <c r="F132" s="863" t="s">
        <v>881</v>
      </c>
      <c r="G132" s="446">
        <v>22231890</v>
      </c>
      <c r="H132" s="446">
        <v>0</v>
      </c>
      <c r="I132" s="446">
        <v>0</v>
      </c>
      <c r="J132" s="446">
        <v>0</v>
      </c>
      <c r="K132" s="446">
        <v>22231890</v>
      </c>
      <c r="L132" s="602"/>
      <c r="M132" s="388"/>
      <c r="N132" s="389"/>
      <c r="O132" s="389" t="s">
        <v>592</v>
      </c>
      <c r="P132" s="389"/>
      <c r="Q132" s="389"/>
      <c r="R132" s="586" t="s">
        <v>3580</v>
      </c>
      <c r="S132" s="1002">
        <f t="shared" si="18"/>
        <v>22231890</v>
      </c>
      <c r="T132" s="1003">
        <f t="shared" si="19"/>
        <v>0</v>
      </c>
      <c r="U132" s="1003">
        <f t="shared" si="20"/>
        <v>0</v>
      </c>
      <c r="V132" s="1003">
        <f t="shared" si="21"/>
        <v>0</v>
      </c>
      <c r="W132" s="1003">
        <f t="shared" si="17"/>
        <v>22231890</v>
      </c>
    </row>
    <row r="133" spans="1:23" s="482" customFormat="1" ht="26.1" customHeight="1">
      <c r="A133" s="389"/>
      <c r="B133" s="389"/>
      <c r="C133" s="388"/>
      <c r="D133" s="389"/>
      <c r="E133" s="389" t="s">
        <v>2104</v>
      </c>
      <c r="F133" s="860" t="s">
        <v>2191</v>
      </c>
      <c r="G133" s="446">
        <v>22231890</v>
      </c>
      <c r="H133" s="446">
        <v>0</v>
      </c>
      <c r="I133" s="446">
        <v>0</v>
      </c>
      <c r="J133" s="446">
        <v>0</v>
      </c>
      <c r="K133" s="446">
        <v>22231890</v>
      </c>
      <c r="L133" s="602"/>
      <c r="M133" s="389"/>
      <c r="N133" s="389"/>
      <c r="O133" s="388"/>
      <c r="P133" s="389"/>
      <c r="Q133" s="389" t="s">
        <v>2104</v>
      </c>
      <c r="R133" s="586" t="s">
        <v>4720</v>
      </c>
      <c r="S133" s="1002">
        <f t="shared" si="18"/>
        <v>22231890</v>
      </c>
      <c r="T133" s="1003">
        <f t="shared" si="19"/>
        <v>0</v>
      </c>
      <c r="U133" s="1003">
        <f t="shared" si="20"/>
        <v>0</v>
      </c>
      <c r="V133" s="1003">
        <f t="shared" si="21"/>
        <v>0</v>
      </c>
      <c r="W133" s="1003">
        <f t="shared" si="17"/>
        <v>22231890</v>
      </c>
    </row>
    <row r="134" spans="1:23" s="484" customFormat="1" ht="26.1" customHeight="1" thickBot="1">
      <c r="A134" s="458" t="s">
        <v>882</v>
      </c>
      <c r="B134" s="458"/>
      <c r="C134" s="458"/>
      <c r="D134" s="457"/>
      <c r="E134" s="458"/>
      <c r="F134" s="861" t="s">
        <v>883</v>
      </c>
      <c r="G134" s="459">
        <v>81600000</v>
      </c>
      <c r="H134" s="459">
        <v>0</v>
      </c>
      <c r="I134" s="459">
        <v>0</v>
      </c>
      <c r="J134" s="459">
        <v>0</v>
      </c>
      <c r="K134" s="459">
        <v>81600000</v>
      </c>
      <c r="L134" s="1021"/>
      <c r="M134" s="458" t="s">
        <v>882</v>
      </c>
      <c r="N134" s="458"/>
      <c r="O134" s="458"/>
      <c r="P134" s="457"/>
      <c r="Q134" s="458"/>
      <c r="R134" s="587" t="s">
        <v>3581</v>
      </c>
      <c r="S134" s="1004">
        <f t="shared" si="18"/>
        <v>81600000</v>
      </c>
      <c r="T134" s="1005">
        <f t="shared" si="19"/>
        <v>0</v>
      </c>
      <c r="U134" s="1005">
        <f t="shared" si="20"/>
        <v>0</v>
      </c>
      <c r="V134" s="1005">
        <f t="shared" si="21"/>
        <v>0</v>
      </c>
      <c r="W134" s="1005">
        <f t="shared" si="17"/>
        <v>81600000</v>
      </c>
    </row>
    <row r="135" spans="1:23" s="482" customFormat="1" ht="26.1" customHeight="1" thickTop="1">
      <c r="A135" s="454"/>
      <c r="B135" s="454" t="s">
        <v>595</v>
      </c>
      <c r="C135" s="454"/>
      <c r="D135" s="454"/>
      <c r="E135" s="455"/>
      <c r="F135" s="858" t="s">
        <v>884</v>
      </c>
      <c r="G135" s="456">
        <v>50100000</v>
      </c>
      <c r="H135" s="456">
        <v>0</v>
      </c>
      <c r="I135" s="456">
        <v>0</v>
      </c>
      <c r="J135" s="456">
        <v>0</v>
      </c>
      <c r="K135" s="456">
        <v>50100000</v>
      </c>
      <c r="L135" s="602"/>
      <c r="M135" s="454"/>
      <c r="N135" s="454" t="s">
        <v>595</v>
      </c>
      <c r="O135" s="454"/>
      <c r="P135" s="454"/>
      <c r="Q135" s="455"/>
      <c r="R135" s="585" t="s">
        <v>3534</v>
      </c>
      <c r="S135" s="1000">
        <f t="shared" si="18"/>
        <v>50100000</v>
      </c>
      <c r="T135" s="1001">
        <f t="shared" si="19"/>
        <v>0</v>
      </c>
      <c r="U135" s="1001">
        <f t="shared" si="20"/>
        <v>0</v>
      </c>
      <c r="V135" s="1001">
        <f t="shared" si="21"/>
        <v>0</v>
      </c>
      <c r="W135" s="1001">
        <f t="shared" ref="W135:W198" si="22">SUM(S135:V135)</f>
        <v>50100000</v>
      </c>
    </row>
    <row r="136" spans="1:23" s="489" customFormat="1" ht="26.1" customHeight="1">
      <c r="A136" s="388"/>
      <c r="B136" s="389"/>
      <c r="C136" s="389" t="s">
        <v>592</v>
      </c>
      <c r="D136" s="389"/>
      <c r="E136" s="389"/>
      <c r="F136" s="859" t="s">
        <v>885</v>
      </c>
      <c r="G136" s="446">
        <v>50100000</v>
      </c>
      <c r="H136" s="446">
        <v>0</v>
      </c>
      <c r="I136" s="446">
        <v>0</v>
      </c>
      <c r="J136" s="446">
        <v>0</v>
      </c>
      <c r="K136" s="446">
        <v>50100000</v>
      </c>
      <c r="L136" s="602"/>
      <c r="M136" s="388"/>
      <c r="N136" s="389"/>
      <c r="O136" s="389" t="s">
        <v>592</v>
      </c>
      <c r="P136" s="389"/>
      <c r="Q136" s="389"/>
      <c r="R136" s="586" t="s">
        <v>3582</v>
      </c>
      <c r="S136" s="1002">
        <f t="shared" si="18"/>
        <v>50100000</v>
      </c>
      <c r="T136" s="1003">
        <f t="shared" si="19"/>
        <v>0</v>
      </c>
      <c r="U136" s="1003">
        <f t="shared" si="20"/>
        <v>0</v>
      </c>
      <c r="V136" s="1003">
        <f t="shared" si="21"/>
        <v>0</v>
      </c>
      <c r="W136" s="1003">
        <f t="shared" si="22"/>
        <v>50100000</v>
      </c>
    </row>
    <row r="137" spans="1:23" s="488" customFormat="1" ht="26.1" customHeight="1">
      <c r="A137" s="388"/>
      <c r="B137" s="389"/>
      <c r="C137" s="389"/>
      <c r="D137" s="389" t="s">
        <v>1969</v>
      </c>
      <c r="E137" s="389"/>
      <c r="F137" s="859" t="s">
        <v>5605</v>
      </c>
      <c r="G137" s="446">
        <v>50100000</v>
      </c>
      <c r="H137" s="446">
        <v>0</v>
      </c>
      <c r="I137" s="446">
        <v>0</v>
      </c>
      <c r="J137" s="446">
        <v>0</v>
      </c>
      <c r="K137" s="446">
        <v>50100000</v>
      </c>
      <c r="L137" s="602"/>
      <c r="M137" s="388"/>
      <c r="N137" s="389"/>
      <c r="O137" s="389"/>
      <c r="P137" s="389" t="s">
        <v>1969</v>
      </c>
      <c r="Q137" s="389"/>
      <c r="R137" s="586" t="s">
        <v>4721</v>
      </c>
      <c r="S137" s="1002">
        <f t="shared" ref="S137:S200" si="23">G137</f>
        <v>50100000</v>
      </c>
      <c r="T137" s="1003">
        <f t="shared" ref="T137:T200" si="24">H137</f>
        <v>0</v>
      </c>
      <c r="U137" s="1003">
        <f t="shared" ref="U137:U200" si="25">I137</f>
        <v>0</v>
      </c>
      <c r="V137" s="1003">
        <f t="shared" ref="V137:V200" si="26">J137</f>
        <v>0</v>
      </c>
      <c r="W137" s="1003">
        <f t="shared" si="22"/>
        <v>50100000</v>
      </c>
    </row>
    <row r="138" spans="1:23" s="489" customFormat="1" ht="26.1" customHeight="1">
      <c r="A138" s="454"/>
      <c r="B138" s="455"/>
      <c r="C138" s="454"/>
      <c r="D138" s="454"/>
      <c r="E138" s="454" t="s">
        <v>2104</v>
      </c>
      <c r="F138" s="952" t="s">
        <v>2192</v>
      </c>
      <c r="G138" s="456">
        <v>50100000</v>
      </c>
      <c r="H138" s="456">
        <v>0</v>
      </c>
      <c r="I138" s="456">
        <v>0</v>
      </c>
      <c r="J138" s="456">
        <v>0</v>
      </c>
      <c r="K138" s="446">
        <v>50100000</v>
      </c>
      <c r="L138" s="602"/>
      <c r="M138" s="454"/>
      <c r="N138" s="455"/>
      <c r="O138" s="454"/>
      <c r="P138" s="454"/>
      <c r="Q138" s="454" t="s">
        <v>2104</v>
      </c>
      <c r="R138" s="585" t="s">
        <v>4722</v>
      </c>
      <c r="S138" s="1002">
        <f t="shared" si="23"/>
        <v>50100000</v>
      </c>
      <c r="T138" s="1003">
        <f t="shared" si="24"/>
        <v>0</v>
      </c>
      <c r="U138" s="1003">
        <f t="shared" si="25"/>
        <v>0</v>
      </c>
      <c r="V138" s="1003">
        <f t="shared" si="26"/>
        <v>0</v>
      </c>
      <c r="W138" s="1003">
        <f t="shared" si="22"/>
        <v>50100000</v>
      </c>
    </row>
    <row r="139" spans="1:23" s="482" customFormat="1" ht="26.1" customHeight="1">
      <c r="A139" s="454"/>
      <c r="B139" s="454" t="s">
        <v>599</v>
      </c>
      <c r="C139" s="455"/>
      <c r="D139" s="454"/>
      <c r="E139" s="454"/>
      <c r="F139" s="858" t="s">
        <v>886</v>
      </c>
      <c r="G139" s="456">
        <v>31500000</v>
      </c>
      <c r="H139" s="456">
        <v>0</v>
      </c>
      <c r="I139" s="456">
        <v>0</v>
      </c>
      <c r="J139" s="456">
        <v>0</v>
      </c>
      <c r="K139" s="456">
        <v>31500000</v>
      </c>
      <c r="L139" s="602"/>
      <c r="M139" s="454"/>
      <c r="N139" s="454" t="s">
        <v>599</v>
      </c>
      <c r="O139" s="455"/>
      <c r="P139" s="454"/>
      <c r="Q139" s="454"/>
      <c r="R139" s="585" t="s">
        <v>3583</v>
      </c>
      <c r="S139" s="1002">
        <f t="shared" si="23"/>
        <v>31500000</v>
      </c>
      <c r="T139" s="1003">
        <f t="shared" si="24"/>
        <v>0</v>
      </c>
      <c r="U139" s="1003">
        <f t="shared" si="25"/>
        <v>0</v>
      </c>
      <c r="V139" s="1003">
        <f t="shared" si="26"/>
        <v>0</v>
      </c>
      <c r="W139" s="1003">
        <f t="shared" si="22"/>
        <v>31500000</v>
      </c>
    </row>
    <row r="140" spans="1:23" s="482" customFormat="1" ht="26.1" customHeight="1">
      <c r="A140" s="389"/>
      <c r="B140" s="389"/>
      <c r="C140" s="389" t="s">
        <v>592</v>
      </c>
      <c r="D140" s="388"/>
      <c r="E140" s="389"/>
      <c r="F140" s="860" t="s">
        <v>887</v>
      </c>
      <c r="G140" s="446">
        <v>31500000</v>
      </c>
      <c r="H140" s="446">
        <v>0</v>
      </c>
      <c r="I140" s="446">
        <v>0</v>
      </c>
      <c r="J140" s="446">
        <v>0</v>
      </c>
      <c r="K140" s="446">
        <v>31500000</v>
      </c>
      <c r="L140" s="602"/>
      <c r="M140" s="389"/>
      <c r="N140" s="389"/>
      <c r="O140" s="389" t="s">
        <v>592</v>
      </c>
      <c r="P140" s="388"/>
      <c r="Q140" s="389"/>
      <c r="R140" s="586" t="s">
        <v>3584</v>
      </c>
      <c r="S140" s="1002">
        <f t="shared" si="23"/>
        <v>31500000</v>
      </c>
      <c r="T140" s="1003">
        <f t="shared" si="24"/>
        <v>0</v>
      </c>
      <c r="U140" s="1003">
        <f t="shared" si="25"/>
        <v>0</v>
      </c>
      <c r="V140" s="1003">
        <f t="shared" si="26"/>
        <v>0</v>
      </c>
      <c r="W140" s="1003">
        <f t="shared" si="22"/>
        <v>31500000</v>
      </c>
    </row>
    <row r="141" spans="1:23" s="482" customFormat="1" ht="26.1" customHeight="1">
      <c r="A141" s="389"/>
      <c r="B141" s="389"/>
      <c r="C141" s="389"/>
      <c r="D141" s="389" t="s">
        <v>1969</v>
      </c>
      <c r="E141" s="388"/>
      <c r="F141" s="859" t="s">
        <v>2193</v>
      </c>
      <c r="G141" s="446">
        <v>31500000</v>
      </c>
      <c r="H141" s="446">
        <v>0</v>
      </c>
      <c r="I141" s="446">
        <v>0</v>
      </c>
      <c r="J141" s="446">
        <v>0</v>
      </c>
      <c r="K141" s="446">
        <v>31500000</v>
      </c>
      <c r="L141" s="602"/>
      <c r="M141" s="389"/>
      <c r="N141" s="389"/>
      <c r="O141" s="389"/>
      <c r="P141" s="389" t="s">
        <v>1969</v>
      </c>
      <c r="Q141" s="388"/>
      <c r="R141" s="586" t="s">
        <v>4721</v>
      </c>
      <c r="S141" s="1002">
        <f t="shared" si="23"/>
        <v>31500000</v>
      </c>
      <c r="T141" s="1003">
        <f t="shared" si="24"/>
        <v>0</v>
      </c>
      <c r="U141" s="1003">
        <f t="shared" si="25"/>
        <v>0</v>
      </c>
      <c r="V141" s="1003">
        <f t="shared" si="26"/>
        <v>0</v>
      </c>
      <c r="W141" s="1003">
        <f t="shared" si="22"/>
        <v>31500000</v>
      </c>
    </row>
    <row r="142" spans="1:23" s="482" customFormat="1" ht="26.1" customHeight="1">
      <c r="A142" s="389"/>
      <c r="B142" s="389"/>
      <c r="C142" s="388"/>
      <c r="D142" s="389"/>
      <c r="E142" s="389" t="s">
        <v>2104</v>
      </c>
      <c r="F142" s="859" t="s">
        <v>2194</v>
      </c>
      <c r="G142" s="446">
        <v>10000000</v>
      </c>
      <c r="H142" s="446">
        <v>0</v>
      </c>
      <c r="I142" s="446">
        <v>0</v>
      </c>
      <c r="J142" s="446">
        <v>0</v>
      </c>
      <c r="K142" s="446">
        <v>10000000</v>
      </c>
      <c r="L142" s="602"/>
      <c r="M142" s="389"/>
      <c r="N142" s="389"/>
      <c r="O142" s="388"/>
      <c r="P142" s="389"/>
      <c r="Q142" s="389" t="s">
        <v>2104</v>
      </c>
      <c r="R142" s="586" t="s">
        <v>4723</v>
      </c>
      <c r="S142" s="1002">
        <f t="shared" si="23"/>
        <v>10000000</v>
      </c>
      <c r="T142" s="1003">
        <f t="shared" si="24"/>
        <v>0</v>
      </c>
      <c r="U142" s="1003">
        <f t="shared" si="25"/>
        <v>0</v>
      </c>
      <c r="V142" s="1003">
        <f t="shared" si="26"/>
        <v>0</v>
      </c>
      <c r="W142" s="1003">
        <f t="shared" si="22"/>
        <v>10000000</v>
      </c>
    </row>
    <row r="143" spans="1:23" s="489" customFormat="1" ht="26.1" customHeight="1">
      <c r="A143" s="389"/>
      <c r="B143" s="389"/>
      <c r="C143" s="389"/>
      <c r="D143" s="388"/>
      <c r="E143" s="389" t="s">
        <v>2110</v>
      </c>
      <c r="F143" s="859" t="s">
        <v>2195</v>
      </c>
      <c r="G143" s="446">
        <v>21500000</v>
      </c>
      <c r="H143" s="446">
        <v>0</v>
      </c>
      <c r="I143" s="446">
        <v>0</v>
      </c>
      <c r="J143" s="446">
        <v>0</v>
      </c>
      <c r="K143" s="446">
        <v>21500000</v>
      </c>
      <c r="L143" s="602"/>
      <c r="M143" s="389"/>
      <c r="N143" s="389"/>
      <c r="O143" s="389"/>
      <c r="P143" s="388"/>
      <c r="Q143" s="389" t="s">
        <v>2110</v>
      </c>
      <c r="R143" s="586" t="s">
        <v>4724</v>
      </c>
      <c r="S143" s="1002">
        <f t="shared" si="23"/>
        <v>21500000</v>
      </c>
      <c r="T143" s="1003">
        <f t="shared" si="24"/>
        <v>0</v>
      </c>
      <c r="U143" s="1003">
        <f t="shared" si="25"/>
        <v>0</v>
      </c>
      <c r="V143" s="1003">
        <f t="shared" si="26"/>
        <v>0</v>
      </c>
      <c r="W143" s="1003">
        <f t="shared" si="22"/>
        <v>21500000</v>
      </c>
    </row>
    <row r="144" spans="1:23" s="486" customFormat="1" ht="26.1" customHeight="1" thickBot="1">
      <c r="A144" s="458" t="s">
        <v>893</v>
      </c>
      <c r="B144" s="458"/>
      <c r="C144" s="458"/>
      <c r="D144" s="458"/>
      <c r="E144" s="457"/>
      <c r="F144" s="861" t="s">
        <v>894</v>
      </c>
      <c r="G144" s="459">
        <v>500000000</v>
      </c>
      <c r="H144" s="459">
        <v>0</v>
      </c>
      <c r="I144" s="459">
        <v>0</v>
      </c>
      <c r="J144" s="459">
        <v>0</v>
      </c>
      <c r="K144" s="459">
        <v>500000000</v>
      </c>
      <c r="L144" s="1021"/>
      <c r="M144" s="458" t="s">
        <v>893</v>
      </c>
      <c r="N144" s="458"/>
      <c r="O144" s="458"/>
      <c r="P144" s="458"/>
      <c r="Q144" s="457"/>
      <c r="R144" s="587" t="s">
        <v>3590</v>
      </c>
      <c r="S144" s="1004">
        <f t="shared" si="23"/>
        <v>500000000</v>
      </c>
      <c r="T144" s="1005">
        <f t="shared" si="24"/>
        <v>0</v>
      </c>
      <c r="U144" s="1005">
        <f t="shared" si="25"/>
        <v>0</v>
      </c>
      <c r="V144" s="1005">
        <f t="shared" si="26"/>
        <v>0</v>
      </c>
      <c r="W144" s="1005">
        <f t="shared" si="22"/>
        <v>500000000</v>
      </c>
    </row>
    <row r="145" spans="1:201" s="489" customFormat="1" ht="26.1" customHeight="1" thickTop="1">
      <c r="A145" s="454"/>
      <c r="B145" s="454" t="s">
        <v>592</v>
      </c>
      <c r="C145" s="454"/>
      <c r="D145" s="454"/>
      <c r="E145" s="455"/>
      <c r="F145" s="858" t="s">
        <v>593</v>
      </c>
      <c r="G145" s="456">
        <v>500000000</v>
      </c>
      <c r="H145" s="456">
        <v>0</v>
      </c>
      <c r="I145" s="456">
        <v>0</v>
      </c>
      <c r="J145" s="456">
        <v>0</v>
      </c>
      <c r="K145" s="456">
        <v>500000000</v>
      </c>
      <c r="L145" s="602"/>
      <c r="M145" s="454"/>
      <c r="N145" s="454" t="s">
        <v>592</v>
      </c>
      <c r="O145" s="454"/>
      <c r="P145" s="454"/>
      <c r="Q145" s="455"/>
      <c r="R145" s="585" t="s">
        <v>3339</v>
      </c>
      <c r="S145" s="1000">
        <f t="shared" si="23"/>
        <v>500000000</v>
      </c>
      <c r="T145" s="1001">
        <f t="shared" si="24"/>
        <v>0</v>
      </c>
      <c r="U145" s="1001">
        <f t="shared" si="25"/>
        <v>0</v>
      </c>
      <c r="V145" s="1001">
        <f t="shared" si="26"/>
        <v>0</v>
      </c>
      <c r="W145" s="1001">
        <f t="shared" si="22"/>
        <v>500000000</v>
      </c>
    </row>
    <row r="146" spans="1:201" s="489" customFormat="1" ht="26.1" customHeight="1">
      <c r="A146" s="389"/>
      <c r="B146" s="389"/>
      <c r="C146" s="389" t="s">
        <v>592</v>
      </c>
      <c r="D146" s="389"/>
      <c r="E146" s="388"/>
      <c r="F146" s="859" t="s">
        <v>594</v>
      </c>
      <c r="G146" s="446">
        <v>500000000</v>
      </c>
      <c r="H146" s="446">
        <v>0</v>
      </c>
      <c r="I146" s="446">
        <v>0</v>
      </c>
      <c r="J146" s="446">
        <v>0</v>
      </c>
      <c r="K146" s="446">
        <v>500000000</v>
      </c>
      <c r="L146" s="602"/>
      <c r="M146" s="389"/>
      <c r="N146" s="389"/>
      <c r="O146" s="389" t="s">
        <v>592</v>
      </c>
      <c r="P146" s="389"/>
      <c r="Q146" s="388"/>
      <c r="R146" s="586" t="s">
        <v>3327</v>
      </c>
      <c r="S146" s="1002">
        <f t="shared" si="23"/>
        <v>500000000</v>
      </c>
      <c r="T146" s="1003">
        <f t="shared" si="24"/>
        <v>0</v>
      </c>
      <c r="U146" s="1003">
        <f t="shared" si="25"/>
        <v>0</v>
      </c>
      <c r="V146" s="1003">
        <f t="shared" si="26"/>
        <v>0</v>
      </c>
      <c r="W146" s="1003">
        <f t="shared" si="22"/>
        <v>500000000</v>
      </c>
      <c r="X146" s="482"/>
      <c r="Y146" s="482"/>
      <c r="Z146" s="482"/>
      <c r="AA146" s="482"/>
      <c r="AB146" s="482"/>
      <c r="AC146" s="482"/>
      <c r="AD146" s="482"/>
      <c r="AE146" s="482"/>
      <c r="AF146" s="482"/>
      <c r="AG146" s="482"/>
      <c r="AH146" s="482"/>
      <c r="AI146" s="482"/>
      <c r="AJ146" s="482"/>
      <c r="AK146" s="482"/>
      <c r="AL146" s="482"/>
      <c r="AM146" s="482"/>
      <c r="AN146" s="482"/>
      <c r="AO146" s="482"/>
      <c r="AP146" s="482"/>
      <c r="AQ146" s="482"/>
      <c r="AR146" s="482"/>
      <c r="AS146" s="482"/>
      <c r="AT146" s="482"/>
      <c r="AU146" s="482"/>
      <c r="AV146" s="482"/>
      <c r="AW146" s="482"/>
      <c r="AX146" s="482"/>
      <c r="AY146" s="482"/>
      <c r="AZ146" s="482"/>
      <c r="BA146" s="482"/>
      <c r="BB146" s="482"/>
      <c r="BC146" s="482"/>
      <c r="BD146" s="482"/>
      <c r="BE146" s="482"/>
      <c r="BF146" s="482"/>
      <c r="BG146" s="482"/>
      <c r="BH146" s="482"/>
      <c r="BI146" s="482"/>
      <c r="BJ146" s="482"/>
      <c r="BK146" s="482"/>
      <c r="BL146" s="482"/>
      <c r="BM146" s="482"/>
      <c r="BN146" s="482"/>
      <c r="BO146" s="482"/>
      <c r="BP146" s="482"/>
      <c r="BQ146" s="482"/>
      <c r="BR146" s="482"/>
      <c r="BS146" s="482"/>
      <c r="BT146" s="482"/>
      <c r="BU146" s="482"/>
      <c r="BV146" s="482"/>
      <c r="BW146" s="482"/>
      <c r="BX146" s="482"/>
      <c r="BY146" s="482"/>
      <c r="BZ146" s="482"/>
      <c r="CA146" s="482"/>
      <c r="CB146" s="482"/>
      <c r="CC146" s="482"/>
      <c r="CD146" s="482"/>
      <c r="CE146" s="482"/>
      <c r="CF146" s="482"/>
      <c r="CG146" s="482"/>
      <c r="CH146" s="482"/>
      <c r="CI146" s="482"/>
      <c r="CJ146" s="482"/>
      <c r="CK146" s="482"/>
      <c r="CL146" s="482"/>
      <c r="CM146" s="482"/>
      <c r="CN146" s="482"/>
      <c r="CO146" s="482"/>
      <c r="CP146" s="482"/>
      <c r="CQ146" s="482"/>
      <c r="CR146" s="482"/>
      <c r="CS146" s="482"/>
      <c r="CT146" s="482"/>
      <c r="CU146" s="482"/>
      <c r="CV146" s="482"/>
      <c r="CW146" s="482"/>
      <c r="CX146" s="482"/>
      <c r="CY146" s="482"/>
      <c r="CZ146" s="482"/>
      <c r="DA146" s="482"/>
      <c r="DB146" s="482"/>
      <c r="DC146" s="482"/>
      <c r="DD146" s="482"/>
      <c r="DE146" s="482"/>
      <c r="DF146" s="482"/>
      <c r="DG146" s="482"/>
      <c r="DH146" s="482"/>
      <c r="DI146" s="482"/>
      <c r="DJ146" s="482"/>
      <c r="DK146" s="482"/>
      <c r="DL146" s="482"/>
      <c r="DM146" s="482"/>
      <c r="DN146" s="482"/>
      <c r="DO146" s="482"/>
      <c r="DP146" s="482"/>
      <c r="DQ146" s="482"/>
      <c r="DR146" s="482"/>
      <c r="DS146" s="482"/>
      <c r="DT146" s="482"/>
      <c r="DU146" s="482"/>
      <c r="DV146" s="482"/>
      <c r="DW146" s="482"/>
      <c r="DX146" s="482"/>
      <c r="DY146" s="482"/>
      <c r="DZ146" s="482"/>
      <c r="EA146" s="482"/>
      <c r="EB146" s="482"/>
      <c r="EC146" s="482"/>
      <c r="ED146" s="482"/>
      <c r="EE146" s="482"/>
      <c r="EF146" s="482"/>
      <c r="EG146" s="482"/>
      <c r="EH146" s="482"/>
      <c r="EI146" s="482"/>
      <c r="EJ146" s="482"/>
      <c r="EK146" s="482"/>
      <c r="EL146" s="482"/>
      <c r="EM146" s="482"/>
      <c r="EN146" s="482"/>
      <c r="EO146" s="482"/>
      <c r="EP146" s="482"/>
      <c r="EQ146" s="482"/>
      <c r="ER146" s="482"/>
      <c r="ES146" s="482"/>
      <c r="ET146" s="482"/>
      <c r="EU146" s="482"/>
      <c r="EV146" s="482"/>
      <c r="EW146" s="482"/>
      <c r="EX146" s="482"/>
      <c r="EY146" s="482"/>
      <c r="EZ146" s="482"/>
      <c r="FA146" s="482"/>
      <c r="FB146" s="482"/>
      <c r="FC146" s="482"/>
      <c r="FD146" s="482"/>
      <c r="FE146" s="482"/>
      <c r="FF146" s="482"/>
      <c r="FG146" s="482"/>
      <c r="FH146" s="482"/>
      <c r="FI146" s="482"/>
      <c r="FJ146" s="482"/>
      <c r="FK146" s="482"/>
      <c r="FL146" s="482"/>
      <c r="FM146" s="482"/>
      <c r="FN146" s="482"/>
      <c r="FO146" s="482"/>
      <c r="FP146" s="482"/>
      <c r="FQ146" s="482"/>
      <c r="FR146" s="482"/>
      <c r="FS146" s="482"/>
      <c r="FT146" s="482"/>
      <c r="FU146" s="482"/>
      <c r="FV146" s="482"/>
      <c r="FW146" s="482"/>
      <c r="FX146" s="482"/>
      <c r="FY146" s="482"/>
      <c r="FZ146" s="482"/>
      <c r="GA146" s="482"/>
      <c r="GB146" s="482"/>
      <c r="GC146" s="482"/>
      <c r="GD146" s="482"/>
      <c r="GE146" s="482"/>
      <c r="GF146" s="482"/>
      <c r="GG146" s="482"/>
      <c r="GH146" s="482"/>
      <c r="GI146" s="482"/>
      <c r="GJ146" s="482"/>
      <c r="GK146" s="482"/>
      <c r="GL146" s="482"/>
      <c r="GM146" s="482"/>
      <c r="GN146" s="482"/>
      <c r="GO146" s="482"/>
      <c r="GP146" s="482"/>
      <c r="GQ146" s="482"/>
      <c r="GR146" s="482"/>
      <c r="GS146" s="482"/>
    </row>
    <row r="147" spans="1:201" s="482" customFormat="1" ht="26.1" customHeight="1">
      <c r="A147" s="389"/>
      <c r="B147" s="389"/>
      <c r="C147" s="389"/>
      <c r="D147" s="389"/>
      <c r="E147" s="388" t="s">
        <v>2112</v>
      </c>
      <c r="F147" s="859" t="s">
        <v>2196</v>
      </c>
      <c r="G147" s="446">
        <v>78164000</v>
      </c>
      <c r="H147" s="446">
        <v>0</v>
      </c>
      <c r="I147" s="446">
        <v>0</v>
      </c>
      <c r="J147" s="446">
        <v>0</v>
      </c>
      <c r="K147" s="446">
        <v>78164000</v>
      </c>
      <c r="L147" s="602"/>
      <c r="M147" s="389"/>
      <c r="N147" s="389"/>
      <c r="O147" s="389"/>
      <c r="P147" s="389"/>
      <c r="Q147" s="388" t="s">
        <v>2112</v>
      </c>
      <c r="R147" s="586" t="s">
        <v>4725</v>
      </c>
      <c r="S147" s="1002">
        <f t="shared" si="23"/>
        <v>78164000</v>
      </c>
      <c r="T147" s="1003">
        <f t="shared" si="24"/>
        <v>0</v>
      </c>
      <c r="U147" s="1003">
        <f t="shared" si="25"/>
        <v>0</v>
      </c>
      <c r="V147" s="1003">
        <f t="shared" si="26"/>
        <v>0</v>
      </c>
      <c r="W147" s="1003">
        <f t="shared" si="22"/>
        <v>78164000</v>
      </c>
    </row>
    <row r="148" spans="1:201" s="482" customFormat="1" ht="26.1" customHeight="1">
      <c r="A148" s="454"/>
      <c r="B148" s="454"/>
      <c r="C148" s="455"/>
      <c r="D148" s="454"/>
      <c r="E148" s="454" t="s">
        <v>2113</v>
      </c>
      <c r="F148" s="858" t="s">
        <v>2197</v>
      </c>
      <c r="G148" s="456">
        <v>97164000</v>
      </c>
      <c r="H148" s="456">
        <v>0</v>
      </c>
      <c r="I148" s="456">
        <v>0</v>
      </c>
      <c r="J148" s="456">
        <v>0</v>
      </c>
      <c r="K148" s="456">
        <v>97164000</v>
      </c>
      <c r="L148" s="602"/>
      <c r="M148" s="454"/>
      <c r="N148" s="454"/>
      <c r="O148" s="455"/>
      <c r="P148" s="454"/>
      <c r="Q148" s="454" t="s">
        <v>2113</v>
      </c>
      <c r="R148" s="585" t="s">
        <v>4726</v>
      </c>
      <c r="S148" s="1002">
        <f t="shared" si="23"/>
        <v>97164000</v>
      </c>
      <c r="T148" s="1003">
        <f t="shared" si="24"/>
        <v>0</v>
      </c>
      <c r="U148" s="1003">
        <f t="shared" si="25"/>
        <v>0</v>
      </c>
      <c r="V148" s="1003">
        <f t="shared" si="26"/>
        <v>0</v>
      </c>
      <c r="W148" s="1003">
        <f t="shared" si="22"/>
        <v>97164000</v>
      </c>
    </row>
    <row r="149" spans="1:201" s="482" customFormat="1" ht="26.1" customHeight="1">
      <c r="A149" s="389"/>
      <c r="B149" s="389"/>
      <c r="C149" s="389"/>
      <c r="D149" s="388"/>
      <c r="E149" s="389" t="s">
        <v>2127</v>
      </c>
      <c r="F149" s="860" t="s">
        <v>2198</v>
      </c>
      <c r="G149" s="446">
        <v>71000000</v>
      </c>
      <c r="H149" s="446">
        <v>0</v>
      </c>
      <c r="I149" s="446">
        <v>0</v>
      </c>
      <c r="J149" s="446">
        <v>0</v>
      </c>
      <c r="K149" s="446">
        <v>71000000</v>
      </c>
      <c r="L149" s="602"/>
      <c r="M149" s="389"/>
      <c r="N149" s="389"/>
      <c r="O149" s="389"/>
      <c r="P149" s="388"/>
      <c r="Q149" s="389" t="s">
        <v>2127</v>
      </c>
      <c r="R149" s="586" t="s">
        <v>4727</v>
      </c>
      <c r="S149" s="1002">
        <f t="shared" si="23"/>
        <v>71000000</v>
      </c>
      <c r="T149" s="1003">
        <f t="shared" si="24"/>
        <v>0</v>
      </c>
      <c r="U149" s="1003">
        <f t="shared" si="25"/>
        <v>0</v>
      </c>
      <c r="V149" s="1003">
        <f t="shared" si="26"/>
        <v>0</v>
      </c>
      <c r="W149" s="1003">
        <f t="shared" si="22"/>
        <v>71000000</v>
      </c>
    </row>
    <row r="150" spans="1:201" s="482" customFormat="1" ht="26.1" customHeight="1">
      <c r="A150" s="389"/>
      <c r="B150" s="389"/>
      <c r="C150" s="389"/>
      <c r="D150" s="389"/>
      <c r="E150" s="388" t="s">
        <v>2155</v>
      </c>
      <c r="F150" s="859" t="s">
        <v>2199</v>
      </c>
      <c r="G150" s="446">
        <v>5964000</v>
      </c>
      <c r="H150" s="446">
        <v>0</v>
      </c>
      <c r="I150" s="446">
        <v>0</v>
      </c>
      <c r="J150" s="446">
        <v>0</v>
      </c>
      <c r="K150" s="446">
        <v>5964000</v>
      </c>
      <c r="L150" s="602"/>
      <c r="M150" s="389"/>
      <c r="N150" s="389"/>
      <c r="O150" s="389"/>
      <c r="P150" s="389"/>
      <c r="Q150" s="388" t="s">
        <v>2155</v>
      </c>
      <c r="R150" s="586" t="s">
        <v>4728</v>
      </c>
      <c r="S150" s="1002">
        <f t="shared" si="23"/>
        <v>5964000</v>
      </c>
      <c r="T150" s="1003">
        <f t="shared" si="24"/>
        <v>0</v>
      </c>
      <c r="U150" s="1003">
        <f t="shared" si="25"/>
        <v>0</v>
      </c>
      <c r="V150" s="1003">
        <f t="shared" si="26"/>
        <v>0</v>
      </c>
      <c r="W150" s="1003">
        <f t="shared" si="22"/>
        <v>5964000</v>
      </c>
    </row>
    <row r="151" spans="1:201" s="482" customFormat="1" ht="26.1" customHeight="1">
      <c r="A151" s="389"/>
      <c r="B151" s="389"/>
      <c r="C151" s="389"/>
      <c r="D151" s="389"/>
      <c r="E151" s="388" t="s">
        <v>2185</v>
      </c>
      <c r="F151" s="860" t="s">
        <v>2200</v>
      </c>
      <c r="G151" s="446">
        <v>16164000</v>
      </c>
      <c r="H151" s="446">
        <v>0</v>
      </c>
      <c r="I151" s="446">
        <v>0</v>
      </c>
      <c r="J151" s="446">
        <v>0</v>
      </c>
      <c r="K151" s="446">
        <v>16164000</v>
      </c>
      <c r="L151" s="602"/>
      <c r="M151" s="389"/>
      <c r="N151" s="389"/>
      <c r="O151" s="389"/>
      <c r="P151" s="389"/>
      <c r="Q151" s="388" t="s">
        <v>2185</v>
      </c>
      <c r="R151" s="586" t="s">
        <v>4729</v>
      </c>
      <c r="S151" s="1002">
        <f t="shared" si="23"/>
        <v>16164000</v>
      </c>
      <c r="T151" s="1003">
        <f t="shared" si="24"/>
        <v>0</v>
      </c>
      <c r="U151" s="1003">
        <f t="shared" si="25"/>
        <v>0</v>
      </c>
      <c r="V151" s="1003">
        <f t="shared" si="26"/>
        <v>0</v>
      </c>
      <c r="W151" s="1003">
        <f t="shared" si="22"/>
        <v>16164000</v>
      </c>
    </row>
    <row r="152" spans="1:201" s="482" customFormat="1" ht="26.1" customHeight="1">
      <c r="A152" s="454"/>
      <c r="B152" s="454"/>
      <c r="C152" s="455"/>
      <c r="D152" s="454"/>
      <c r="E152" s="454" t="s">
        <v>2201</v>
      </c>
      <c r="F152" s="858" t="s">
        <v>2202</v>
      </c>
      <c r="G152" s="456">
        <v>16164000</v>
      </c>
      <c r="H152" s="456">
        <v>0</v>
      </c>
      <c r="I152" s="456">
        <v>0</v>
      </c>
      <c r="J152" s="456">
        <v>0</v>
      </c>
      <c r="K152" s="456">
        <v>16164000</v>
      </c>
      <c r="L152" s="602"/>
      <c r="M152" s="454"/>
      <c r="N152" s="454"/>
      <c r="O152" s="455"/>
      <c r="P152" s="454"/>
      <c r="Q152" s="454" t="s">
        <v>2201</v>
      </c>
      <c r="R152" s="585" t="s">
        <v>4730</v>
      </c>
      <c r="S152" s="1002">
        <f t="shared" si="23"/>
        <v>16164000</v>
      </c>
      <c r="T152" s="1003">
        <f t="shared" si="24"/>
        <v>0</v>
      </c>
      <c r="U152" s="1003">
        <f t="shared" si="25"/>
        <v>0</v>
      </c>
      <c r="V152" s="1003">
        <f t="shared" si="26"/>
        <v>0</v>
      </c>
      <c r="W152" s="1003">
        <f t="shared" si="22"/>
        <v>16164000</v>
      </c>
    </row>
    <row r="153" spans="1:201" s="489" customFormat="1" ht="26.1" customHeight="1">
      <c r="A153" s="389"/>
      <c r="B153" s="389"/>
      <c r="C153" s="389"/>
      <c r="D153" s="388"/>
      <c r="E153" s="389" t="s">
        <v>2203</v>
      </c>
      <c r="F153" s="859" t="s">
        <v>2204</v>
      </c>
      <c r="G153" s="446">
        <v>144380000</v>
      </c>
      <c r="H153" s="446">
        <v>0</v>
      </c>
      <c r="I153" s="446">
        <v>0</v>
      </c>
      <c r="J153" s="446">
        <v>0</v>
      </c>
      <c r="K153" s="446">
        <v>144380000</v>
      </c>
      <c r="L153" s="602"/>
      <c r="M153" s="389"/>
      <c r="N153" s="389"/>
      <c r="O153" s="389"/>
      <c r="P153" s="388"/>
      <c r="Q153" s="389" t="s">
        <v>2203</v>
      </c>
      <c r="R153" s="586" t="s">
        <v>4731</v>
      </c>
      <c r="S153" s="1002">
        <f t="shared" si="23"/>
        <v>144380000</v>
      </c>
      <c r="T153" s="1003">
        <f t="shared" si="24"/>
        <v>0</v>
      </c>
      <c r="U153" s="1003">
        <f t="shared" si="25"/>
        <v>0</v>
      </c>
      <c r="V153" s="1003">
        <f t="shared" si="26"/>
        <v>0</v>
      </c>
      <c r="W153" s="1003">
        <f t="shared" si="22"/>
        <v>144380000</v>
      </c>
    </row>
    <row r="154" spans="1:201" s="482" customFormat="1" ht="26.1" customHeight="1">
      <c r="A154" s="627"/>
      <c r="B154" s="627"/>
      <c r="C154" s="627"/>
      <c r="D154" s="627"/>
      <c r="E154" s="628" t="s">
        <v>2205</v>
      </c>
      <c r="F154" s="915" t="s">
        <v>5606</v>
      </c>
      <c r="G154" s="905">
        <v>71000000</v>
      </c>
      <c r="H154" s="905">
        <v>0</v>
      </c>
      <c r="I154" s="905">
        <v>0</v>
      </c>
      <c r="J154" s="905">
        <v>0</v>
      </c>
      <c r="K154" s="905">
        <v>71000000</v>
      </c>
      <c r="L154" s="602"/>
      <c r="M154" s="627"/>
      <c r="N154" s="627"/>
      <c r="O154" s="627"/>
      <c r="P154" s="627"/>
      <c r="Q154" s="628" t="s">
        <v>2205</v>
      </c>
      <c r="R154" s="906" t="s">
        <v>5855</v>
      </c>
      <c r="S154" s="1002">
        <f t="shared" si="23"/>
        <v>71000000</v>
      </c>
      <c r="T154" s="1003">
        <f t="shared" si="24"/>
        <v>0</v>
      </c>
      <c r="U154" s="1003">
        <f t="shared" si="25"/>
        <v>0</v>
      </c>
      <c r="V154" s="1003">
        <f t="shared" si="26"/>
        <v>0</v>
      </c>
      <c r="W154" s="1003">
        <f t="shared" si="22"/>
        <v>71000000</v>
      </c>
    </row>
    <row r="155" spans="1:201" s="486" customFormat="1" ht="26.1" customHeight="1" thickBot="1">
      <c r="A155" s="458" t="s">
        <v>905</v>
      </c>
      <c r="B155" s="458"/>
      <c r="C155" s="457"/>
      <c r="D155" s="458"/>
      <c r="E155" s="458"/>
      <c r="F155" s="861" t="s">
        <v>906</v>
      </c>
      <c r="G155" s="459">
        <v>80576000</v>
      </c>
      <c r="H155" s="459">
        <v>0</v>
      </c>
      <c r="I155" s="459">
        <v>0</v>
      </c>
      <c r="J155" s="459">
        <v>0</v>
      </c>
      <c r="K155" s="459">
        <v>80576000</v>
      </c>
      <c r="L155" s="1021"/>
      <c r="M155" s="458" t="s">
        <v>905</v>
      </c>
      <c r="N155" s="458"/>
      <c r="O155" s="457"/>
      <c r="P155" s="458"/>
      <c r="Q155" s="458"/>
      <c r="R155" s="587" t="s">
        <v>3603</v>
      </c>
      <c r="S155" s="1004">
        <f t="shared" si="23"/>
        <v>80576000</v>
      </c>
      <c r="T155" s="1005">
        <f t="shared" si="24"/>
        <v>0</v>
      </c>
      <c r="U155" s="1005">
        <f t="shared" si="25"/>
        <v>0</v>
      </c>
      <c r="V155" s="1005">
        <f t="shared" si="26"/>
        <v>0</v>
      </c>
      <c r="W155" s="1005">
        <f t="shared" si="22"/>
        <v>80576000</v>
      </c>
    </row>
    <row r="156" spans="1:201" s="482" customFormat="1" ht="26.1" customHeight="1" thickTop="1">
      <c r="A156" s="454"/>
      <c r="B156" s="454" t="s">
        <v>592</v>
      </c>
      <c r="C156" s="454"/>
      <c r="D156" s="454"/>
      <c r="E156" s="455"/>
      <c r="F156" s="858" t="s">
        <v>593</v>
      </c>
      <c r="G156" s="456">
        <v>80576000</v>
      </c>
      <c r="H156" s="456">
        <v>0</v>
      </c>
      <c r="I156" s="456">
        <v>0</v>
      </c>
      <c r="J156" s="456">
        <v>0</v>
      </c>
      <c r="K156" s="456">
        <v>80576000</v>
      </c>
      <c r="L156" s="602"/>
      <c r="M156" s="454"/>
      <c r="N156" s="454" t="s">
        <v>592</v>
      </c>
      <c r="O156" s="454"/>
      <c r="P156" s="454"/>
      <c r="Q156" s="455"/>
      <c r="R156" s="585" t="s">
        <v>3339</v>
      </c>
      <c r="S156" s="1000">
        <f t="shared" si="23"/>
        <v>80576000</v>
      </c>
      <c r="T156" s="1001">
        <f t="shared" si="24"/>
        <v>0</v>
      </c>
      <c r="U156" s="1001">
        <f t="shared" si="25"/>
        <v>0</v>
      </c>
      <c r="V156" s="1001">
        <f t="shared" si="26"/>
        <v>0</v>
      </c>
      <c r="W156" s="1001">
        <f t="shared" si="22"/>
        <v>80576000</v>
      </c>
    </row>
    <row r="157" spans="1:201" s="487" customFormat="1" ht="26.1" customHeight="1">
      <c r="A157" s="389"/>
      <c r="B157" s="388"/>
      <c r="C157" s="389" t="s">
        <v>592</v>
      </c>
      <c r="D157" s="389"/>
      <c r="E157" s="389"/>
      <c r="F157" s="859" t="s">
        <v>594</v>
      </c>
      <c r="G157" s="446">
        <v>80576000</v>
      </c>
      <c r="H157" s="446">
        <v>0</v>
      </c>
      <c r="I157" s="446">
        <v>0</v>
      </c>
      <c r="J157" s="446">
        <v>0</v>
      </c>
      <c r="K157" s="446">
        <v>80576000</v>
      </c>
      <c r="L157" s="602"/>
      <c r="M157" s="389"/>
      <c r="N157" s="388"/>
      <c r="O157" s="389" t="s">
        <v>592</v>
      </c>
      <c r="P157" s="389"/>
      <c r="Q157" s="389"/>
      <c r="R157" s="586" t="s">
        <v>3327</v>
      </c>
      <c r="S157" s="1002">
        <f t="shared" si="23"/>
        <v>80576000</v>
      </c>
      <c r="T157" s="1003">
        <f t="shared" si="24"/>
        <v>0</v>
      </c>
      <c r="U157" s="1003">
        <f t="shared" si="25"/>
        <v>0</v>
      </c>
      <c r="V157" s="1003">
        <f t="shared" si="26"/>
        <v>0</v>
      </c>
      <c r="W157" s="1003">
        <f t="shared" si="22"/>
        <v>80576000</v>
      </c>
    </row>
    <row r="158" spans="1:201" s="482" customFormat="1" ht="26.1" customHeight="1">
      <c r="A158" s="626"/>
      <c r="B158" s="626"/>
      <c r="C158" s="626"/>
      <c r="D158" s="908"/>
      <c r="E158" s="626" t="s">
        <v>2104</v>
      </c>
      <c r="F158" s="909" t="s">
        <v>2206</v>
      </c>
      <c r="G158" s="910">
        <v>80576000</v>
      </c>
      <c r="H158" s="910">
        <v>0</v>
      </c>
      <c r="I158" s="910">
        <v>0</v>
      </c>
      <c r="J158" s="910">
        <v>0</v>
      </c>
      <c r="K158" s="910">
        <v>80576000</v>
      </c>
      <c r="L158" s="602"/>
      <c r="M158" s="626"/>
      <c r="N158" s="626"/>
      <c r="O158" s="626"/>
      <c r="P158" s="908"/>
      <c r="Q158" s="626" t="s">
        <v>2104</v>
      </c>
      <c r="R158" s="588" t="s">
        <v>4732</v>
      </c>
      <c r="S158" s="1002">
        <f t="shared" si="23"/>
        <v>80576000</v>
      </c>
      <c r="T158" s="1003">
        <f t="shared" si="24"/>
        <v>0</v>
      </c>
      <c r="U158" s="1003">
        <f t="shared" si="25"/>
        <v>0</v>
      </c>
      <c r="V158" s="1003">
        <f t="shared" si="26"/>
        <v>0</v>
      </c>
      <c r="W158" s="1003">
        <f t="shared" si="22"/>
        <v>80576000</v>
      </c>
    </row>
    <row r="159" spans="1:201" s="486" customFormat="1" ht="26.1" customHeight="1" thickBot="1">
      <c r="A159" s="458" t="s">
        <v>916</v>
      </c>
      <c r="B159" s="458"/>
      <c r="C159" s="458"/>
      <c r="D159" s="457"/>
      <c r="E159" s="458"/>
      <c r="F159" s="917" t="s">
        <v>917</v>
      </c>
      <c r="G159" s="459">
        <v>122222000</v>
      </c>
      <c r="H159" s="459">
        <v>0</v>
      </c>
      <c r="I159" s="459">
        <v>0</v>
      </c>
      <c r="J159" s="459">
        <v>0</v>
      </c>
      <c r="K159" s="459">
        <v>122222000</v>
      </c>
      <c r="L159" s="1021"/>
      <c r="M159" s="458" t="s">
        <v>916</v>
      </c>
      <c r="N159" s="458"/>
      <c r="O159" s="458"/>
      <c r="P159" s="457"/>
      <c r="Q159" s="458"/>
      <c r="R159" s="587" t="s">
        <v>3611</v>
      </c>
      <c r="S159" s="1004">
        <f t="shared" si="23"/>
        <v>122222000</v>
      </c>
      <c r="T159" s="1005">
        <f t="shared" si="24"/>
        <v>0</v>
      </c>
      <c r="U159" s="1005">
        <f t="shared" si="25"/>
        <v>0</v>
      </c>
      <c r="V159" s="1005">
        <f t="shared" si="26"/>
        <v>0</v>
      </c>
      <c r="W159" s="1005">
        <f t="shared" si="22"/>
        <v>122222000</v>
      </c>
    </row>
    <row r="160" spans="1:201" s="482" customFormat="1" ht="26.1" customHeight="1" thickTop="1">
      <c r="A160" s="454"/>
      <c r="B160" s="454" t="s">
        <v>592</v>
      </c>
      <c r="C160" s="454"/>
      <c r="D160" s="454"/>
      <c r="E160" s="455"/>
      <c r="F160" s="858" t="s">
        <v>593</v>
      </c>
      <c r="G160" s="456">
        <v>122222000</v>
      </c>
      <c r="H160" s="456">
        <v>0</v>
      </c>
      <c r="I160" s="456">
        <v>0</v>
      </c>
      <c r="J160" s="456">
        <v>0</v>
      </c>
      <c r="K160" s="456">
        <v>122222000</v>
      </c>
      <c r="L160" s="602"/>
      <c r="M160" s="454"/>
      <c r="N160" s="454" t="s">
        <v>592</v>
      </c>
      <c r="O160" s="454"/>
      <c r="P160" s="454"/>
      <c r="Q160" s="455"/>
      <c r="R160" s="585" t="s">
        <v>3339</v>
      </c>
      <c r="S160" s="1000">
        <f t="shared" si="23"/>
        <v>122222000</v>
      </c>
      <c r="T160" s="1001">
        <f t="shared" si="24"/>
        <v>0</v>
      </c>
      <c r="U160" s="1001">
        <f t="shared" si="25"/>
        <v>0</v>
      </c>
      <c r="V160" s="1001">
        <f t="shared" si="26"/>
        <v>0</v>
      </c>
      <c r="W160" s="1001">
        <f t="shared" si="22"/>
        <v>122222000</v>
      </c>
    </row>
    <row r="161" spans="1:23" s="489" customFormat="1" ht="26.1" customHeight="1">
      <c r="A161" s="389"/>
      <c r="B161" s="389"/>
      <c r="C161" s="389" t="s">
        <v>592</v>
      </c>
      <c r="D161" s="389"/>
      <c r="E161" s="388"/>
      <c r="F161" s="866" t="s">
        <v>594</v>
      </c>
      <c r="G161" s="446">
        <v>122222000</v>
      </c>
      <c r="H161" s="446">
        <v>0</v>
      </c>
      <c r="I161" s="446">
        <v>0</v>
      </c>
      <c r="J161" s="446">
        <v>0</v>
      </c>
      <c r="K161" s="446">
        <v>122222000</v>
      </c>
      <c r="L161" s="602"/>
      <c r="M161" s="389"/>
      <c r="N161" s="389"/>
      <c r="O161" s="389" t="s">
        <v>592</v>
      </c>
      <c r="P161" s="389"/>
      <c r="Q161" s="388"/>
      <c r="R161" s="600" t="s">
        <v>3327</v>
      </c>
      <c r="S161" s="1002">
        <f t="shared" si="23"/>
        <v>122222000</v>
      </c>
      <c r="T161" s="1003">
        <f t="shared" si="24"/>
        <v>0</v>
      </c>
      <c r="U161" s="1003">
        <f t="shared" si="25"/>
        <v>0</v>
      </c>
      <c r="V161" s="1003">
        <f t="shared" si="26"/>
        <v>0</v>
      </c>
      <c r="W161" s="1003">
        <f t="shared" si="22"/>
        <v>122222000</v>
      </c>
    </row>
    <row r="162" spans="1:23" s="483" customFormat="1" ht="26.1" customHeight="1">
      <c r="A162" s="454"/>
      <c r="B162" s="454"/>
      <c r="C162" s="454"/>
      <c r="D162" s="454" t="s">
        <v>592</v>
      </c>
      <c r="E162" s="455"/>
      <c r="F162" s="867" t="s">
        <v>2207</v>
      </c>
      <c r="G162" s="456">
        <v>122222000</v>
      </c>
      <c r="H162" s="456">
        <v>0</v>
      </c>
      <c r="I162" s="456">
        <v>0</v>
      </c>
      <c r="J162" s="456">
        <v>0</v>
      </c>
      <c r="K162" s="456">
        <v>122222000</v>
      </c>
      <c r="L162" s="602"/>
      <c r="M162" s="454"/>
      <c r="N162" s="454"/>
      <c r="O162" s="454"/>
      <c r="P162" s="454" t="s">
        <v>592</v>
      </c>
      <c r="Q162" s="455"/>
      <c r="R162" s="585" t="s">
        <v>4733</v>
      </c>
      <c r="S162" s="1002">
        <f t="shared" si="23"/>
        <v>122222000</v>
      </c>
      <c r="T162" s="1003">
        <f t="shared" si="24"/>
        <v>0</v>
      </c>
      <c r="U162" s="1003">
        <f t="shared" si="25"/>
        <v>0</v>
      </c>
      <c r="V162" s="1003">
        <f t="shared" si="26"/>
        <v>0</v>
      </c>
      <c r="W162" s="1003">
        <f t="shared" si="22"/>
        <v>122222000</v>
      </c>
    </row>
    <row r="163" spans="1:23" s="482" customFormat="1" ht="26.1" customHeight="1">
      <c r="A163" s="626"/>
      <c r="B163" s="626"/>
      <c r="C163" s="626"/>
      <c r="D163" s="626"/>
      <c r="E163" s="908" t="s">
        <v>2104</v>
      </c>
      <c r="F163" s="918" t="s">
        <v>2208</v>
      </c>
      <c r="G163" s="910">
        <v>122222000</v>
      </c>
      <c r="H163" s="910">
        <v>0</v>
      </c>
      <c r="I163" s="910">
        <v>0</v>
      </c>
      <c r="J163" s="910">
        <v>0</v>
      </c>
      <c r="K163" s="910">
        <v>122222000</v>
      </c>
      <c r="L163" s="602"/>
      <c r="M163" s="626"/>
      <c r="N163" s="626"/>
      <c r="O163" s="626"/>
      <c r="P163" s="626"/>
      <c r="Q163" s="908" t="s">
        <v>2104</v>
      </c>
      <c r="R163" s="588" t="s">
        <v>4734</v>
      </c>
      <c r="S163" s="1002">
        <f t="shared" si="23"/>
        <v>122222000</v>
      </c>
      <c r="T163" s="1003">
        <f t="shared" si="24"/>
        <v>0</v>
      </c>
      <c r="U163" s="1003">
        <f t="shared" si="25"/>
        <v>0</v>
      </c>
      <c r="V163" s="1003">
        <f t="shared" si="26"/>
        <v>0</v>
      </c>
      <c r="W163" s="1003">
        <f t="shared" si="22"/>
        <v>122222000</v>
      </c>
    </row>
    <row r="164" spans="1:23" s="486" customFormat="1" ht="26.1" customHeight="1" thickBot="1">
      <c r="A164" s="458" t="s">
        <v>926</v>
      </c>
      <c r="B164" s="458"/>
      <c r="C164" s="458"/>
      <c r="D164" s="458"/>
      <c r="E164" s="457"/>
      <c r="F164" s="861" t="s">
        <v>927</v>
      </c>
      <c r="G164" s="459">
        <v>450000000</v>
      </c>
      <c r="H164" s="459">
        <v>0</v>
      </c>
      <c r="I164" s="459">
        <v>0</v>
      </c>
      <c r="J164" s="459">
        <v>339791000</v>
      </c>
      <c r="K164" s="459">
        <v>789791000</v>
      </c>
      <c r="L164" s="1021"/>
      <c r="M164" s="458" t="s">
        <v>926</v>
      </c>
      <c r="N164" s="458"/>
      <c r="O164" s="458"/>
      <c r="P164" s="458"/>
      <c r="Q164" s="457"/>
      <c r="R164" s="587" t="s">
        <v>3620</v>
      </c>
      <c r="S164" s="1004">
        <f t="shared" si="23"/>
        <v>450000000</v>
      </c>
      <c r="T164" s="1005">
        <f t="shared" si="24"/>
        <v>0</v>
      </c>
      <c r="U164" s="1005">
        <f t="shared" si="25"/>
        <v>0</v>
      </c>
      <c r="V164" s="1005">
        <f t="shared" si="26"/>
        <v>339791000</v>
      </c>
      <c r="W164" s="1005">
        <f t="shared" si="22"/>
        <v>789791000</v>
      </c>
    </row>
    <row r="165" spans="1:23" s="489" customFormat="1" ht="26.1" customHeight="1" thickTop="1">
      <c r="A165" s="454"/>
      <c r="B165" s="454" t="s">
        <v>592</v>
      </c>
      <c r="C165" s="454"/>
      <c r="D165" s="454"/>
      <c r="E165" s="455"/>
      <c r="F165" s="858" t="s">
        <v>593</v>
      </c>
      <c r="G165" s="456">
        <v>68753300</v>
      </c>
      <c r="H165" s="456">
        <v>0</v>
      </c>
      <c r="I165" s="456">
        <v>0</v>
      </c>
      <c r="J165" s="456">
        <v>0</v>
      </c>
      <c r="K165" s="456">
        <v>68753300</v>
      </c>
      <c r="L165" s="602"/>
      <c r="M165" s="454"/>
      <c r="N165" s="454" t="s">
        <v>592</v>
      </c>
      <c r="O165" s="454"/>
      <c r="P165" s="454"/>
      <c r="Q165" s="455"/>
      <c r="R165" s="585" t="s">
        <v>3346</v>
      </c>
      <c r="S165" s="1000">
        <f t="shared" si="23"/>
        <v>68753300</v>
      </c>
      <c r="T165" s="1001">
        <f t="shared" si="24"/>
        <v>0</v>
      </c>
      <c r="U165" s="1001">
        <f t="shared" si="25"/>
        <v>0</v>
      </c>
      <c r="V165" s="1001">
        <f t="shared" si="26"/>
        <v>0</v>
      </c>
      <c r="W165" s="1001">
        <f t="shared" si="22"/>
        <v>68753300</v>
      </c>
    </row>
    <row r="166" spans="1:23" s="483" customFormat="1" ht="26.1" customHeight="1">
      <c r="A166" s="454"/>
      <c r="B166" s="454"/>
      <c r="C166" s="454" t="s">
        <v>592</v>
      </c>
      <c r="D166" s="454"/>
      <c r="E166" s="455"/>
      <c r="F166" s="858" t="s">
        <v>594</v>
      </c>
      <c r="G166" s="456">
        <v>68753300</v>
      </c>
      <c r="H166" s="456">
        <v>0</v>
      </c>
      <c r="I166" s="456">
        <v>0</v>
      </c>
      <c r="J166" s="456">
        <v>0</v>
      </c>
      <c r="K166" s="456">
        <v>68753300</v>
      </c>
      <c r="L166" s="602"/>
      <c r="M166" s="454"/>
      <c r="N166" s="454"/>
      <c r="O166" s="454" t="s">
        <v>592</v>
      </c>
      <c r="P166" s="454"/>
      <c r="Q166" s="455"/>
      <c r="R166" s="585" t="s">
        <v>3327</v>
      </c>
      <c r="S166" s="1002">
        <f t="shared" si="23"/>
        <v>68753300</v>
      </c>
      <c r="T166" s="1003">
        <f t="shared" si="24"/>
        <v>0</v>
      </c>
      <c r="U166" s="1003">
        <f t="shared" si="25"/>
        <v>0</v>
      </c>
      <c r="V166" s="1003">
        <f t="shared" si="26"/>
        <v>0</v>
      </c>
      <c r="W166" s="1003">
        <f t="shared" si="22"/>
        <v>68753300</v>
      </c>
    </row>
    <row r="167" spans="1:23" s="482" customFormat="1" ht="26.1" customHeight="1">
      <c r="A167" s="454"/>
      <c r="B167" s="454"/>
      <c r="C167" s="455"/>
      <c r="D167" s="454"/>
      <c r="E167" s="454" t="s">
        <v>2110</v>
      </c>
      <c r="F167" s="858" t="s">
        <v>2209</v>
      </c>
      <c r="G167" s="456">
        <v>68753300</v>
      </c>
      <c r="H167" s="456">
        <v>0</v>
      </c>
      <c r="I167" s="456">
        <v>0</v>
      </c>
      <c r="J167" s="456">
        <v>0</v>
      </c>
      <c r="K167" s="456">
        <v>68753300</v>
      </c>
      <c r="L167" s="602"/>
      <c r="M167" s="454"/>
      <c r="N167" s="454"/>
      <c r="O167" s="455"/>
      <c r="P167" s="454"/>
      <c r="Q167" s="454" t="s">
        <v>2110</v>
      </c>
      <c r="R167" s="585" t="s">
        <v>4735</v>
      </c>
      <c r="S167" s="1002">
        <f t="shared" si="23"/>
        <v>68753300</v>
      </c>
      <c r="T167" s="1003">
        <f t="shared" si="24"/>
        <v>0</v>
      </c>
      <c r="U167" s="1003">
        <f t="shared" si="25"/>
        <v>0</v>
      </c>
      <c r="V167" s="1003">
        <f t="shared" si="26"/>
        <v>0</v>
      </c>
      <c r="W167" s="1003">
        <f t="shared" si="22"/>
        <v>68753300</v>
      </c>
    </row>
    <row r="168" spans="1:23" s="483" customFormat="1" ht="26.1" customHeight="1">
      <c r="A168" s="389"/>
      <c r="B168" s="389" t="s">
        <v>599</v>
      </c>
      <c r="C168" s="389"/>
      <c r="D168" s="389"/>
      <c r="E168" s="388"/>
      <c r="F168" s="860" t="s">
        <v>931</v>
      </c>
      <c r="G168" s="446">
        <v>204300000</v>
      </c>
      <c r="H168" s="446">
        <v>0</v>
      </c>
      <c r="I168" s="446">
        <v>0</v>
      </c>
      <c r="J168" s="446">
        <v>0</v>
      </c>
      <c r="K168" s="446">
        <v>204300000</v>
      </c>
      <c r="L168" s="602"/>
      <c r="M168" s="389"/>
      <c r="N168" s="389" t="s">
        <v>599</v>
      </c>
      <c r="O168" s="389"/>
      <c r="P168" s="389"/>
      <c r="Q168" s="388"/>
      <c r="R168" s="586" t="s">
        <v>3624</v>
      </c>
      <c r="S168" s="1002">
        <f t="shared" si="23"/>
        <v>204300000</v>
      </c>
      <c r="T168" s="1003">
        <f t="shared" si="24"/>
        <v>0</v>
      </c>
      <c r="U168" s="1003">
        <f t="shared" si="25"/>
        <v>0</v>
      </c>
      <c r="V168" s="1003">
        <f t="shared" si="26"/>
        <v>0</v>
      </c>
      <c r="W168" s="1003">
        <f t="shared" si="22"/>
        <v>204300000</v>
      </c>
    </row>
    <row r="169" spans="1:23" s="489" customFormat="1" ht="26.1" customHeight="1">
      <c r="A169" s="389"/>
      <c r="B169" s="389"/>
      <c r="C169" s="389" t="s">
        <v>592</v>
      </c>
      <c r="D169" s="389"/>
      <c r="E169" s="388"/>
      <c r="F169" s="859" t="s">
        <v>932</v>
      </c>
      <c r="G169" s="446">
        <v>204300000</v>
      </c>
      <c r="H169" s="446">
        <v>0</v>
      </c>
      <c r="I169" s="446">
        <v>0</v>
      </c>
      <c r="J169" s="446">
        <v>0</v>
      </c>
      <c r="K169" s="446">
        <v>204300000</v>
      </c>
      <c r="L169" s="602"/>
      <c r="M169" s="389"/>
      <c r="N169" s="389"/>
      <c r="O169" s="389" t="s">
        <v>592</v>
      </c>
      <c r="P169" s="389"/>
      <c r="Q169" s="388"/>
      <c r="R169" s="586" t="s">
        <v>3625</v>
      </c>
      <c r="S169" s="1002">
        <f t="shared" si="23"/>
        <v>204300000</v>
      </c>
      <c r="T169" s="1003">
        <f t="shared" si="24"/>
        <v>0</v>
      </c>
      <c r="U169" s="1003">
        <f t="shared" si="25"/>
        <v>0</v>
      </c>
      <c r="V169" s="1003">
        <f t="shared" si="26"/>
        <v>0</v>
      </c>
      <c r="W169" s="1003">
        <f t="shared" si="22"/>
        <v>204300000</v>
      </c>
    </row>
    <row r="170" spans="1:23" s="488" customFormat="1" ht="26.1" customHeight="1">
      <c r="A170" s="389"/>
      <c r="B170" s="389"/>
      <c r="C170" s="389"/>
      <c r="D170" s="389"/>
      <c r="E170" s="388" t="s">
        <v>2104</v>
      </c>
      <c r="F170" s="859" t="s">
        <v>2210</v>
      </c>
      <c r="G170" s="446">
        <v>157500000</v>
      </c>
      <c r="H170" s="446">
        <v>0</v>
      </c>
      <c r="I170" s="446">
        <v>0</v>
      </c>
      <c r="J170" s="446">
        <v>0</v>
      </c>
      <c r="K170" s="446">
        <v>157500000</v>
      </c>
      <c r="L170" s="602"/>
      <c r="M170" s="389"/>
      <c r="N170" s="389"/>
      <c r="O170" s="389"/>
      <c r="P170" s="389"/>
      <c r="Q170" s="388" t="s">
        <v>2104</v>
      </c>
      <c r="R170" s="586" t="s">
        <v>4736</v>
      </c>
      <c r="S170" s="1002">
        <f t="shared" si="23"/>
        <v>157500000</v>
      </c>
      <c r="T170" s="1003">
        <f t="shared" si="24"/>
        <v>0</v>
      </c>
      <c r="U170" s="1003">
        <f t="shared" si="25"/>
        <v>0</v>
      </c>
      <c r="V170" s="1003">
        <f t="shared" si="26"/>
        <v>0</v>
      </c>
      <c r="W170" s="1003">
        <f t="shared" si="22"/>
        <v>157500000</v>
      </c>
    </row>
    <row r="171" spans="1:23" s="482" customFormat="1" ht="26.1" customHeight="1">
      <c r="A171" s="454"/>
      <c r="B171" s="454"/>
      <c r="C171" s="454"/>
      <c r="D171" s="454"/>
      <c r="E171" s="455" t="s">
        <v>2110</v>
      </c>
      <c r="F171" s="868" t="s">
        <v>2211</v>
      </c>
      <c r="G171" s="456">
        <v>46800000</v>
      </c>
      <c r="H171" s="456">
        <v>0</v>
      </c>
      <c r="I171" s="456">
        <v>0</v>
      </c>
      <c r="J171" s="456">
        <v>0</v>
      </c>
      <c r="K171" s="456">
        <v>46800000</v>
      </c>
      <c r="L171" s="602"/>
      <c r="M171" s="454"/>
      <c r="N171" s="454"/>
      <c r="O171" s="454"/>
      <c r="P171" s="454"/>
      <c r="Q171" s="455" t="s">
        <v>2110</v>
      </c>
      <c r="R171" s="585" t="s">
        <v>4737</v>
      </c>
      <c r="S171" s="1002">
        <f t="shared" si="23"/>
        <v>46800000</v>
      </c>
      <c r="T171" s="1003">
        <f t="shared" si="24"/>
        <v>0</v>
      </c>
      <c r="U171" s="1003">
        <f t="shared" si="25"/>
        <v>0</v>
      </c>
      <c r="V171" s="1003">
        <f t="shared" si="26"/>
        <v>0</v>
      </c>
      <c r="W171" s="1003">
        <f t="shared" si="22"/>
        <v>46800000</v>
      </c>
    </row>
    <row r="172" spans="1:23" s="482" customFormat="1" ht="26.1" customHeight="1">
      <c r="A172" s="389"/>
      <c r="B172" s="389" t="s">
        <v>606</v>
      </c>
      <c r="C172" s="389"/>
      <c r="D172" s="389"/>
      <c r="E172" s="388"/>
      <c r="F172" s="859" t="s">
        <v>935</v>
      </c>
      <c r="G172" s="446">
        <v>176946700</v>
      </c>
      <c r="H172" s="446">
        <v>0</v>
      </c>
      <c r="I172" s="446">
        <v>0</v>
      </c>
      <c r="J172" s="446">
        <v>339791000</v>
      </c>
      <c r="K172" s="446">
        <v>516737700</v>
      </c>
      <c r="L172" s="602"/>
      <c r="M172" s="389"/>
      <c r="N172" s="389" t="s">
        <v>606</v>
      </c>
      <c r="O172" s="389"/>
      <c r="P172" s="389"/>
      <c r="Q172" s="388"/>
      <c r="R172" s="586" t="s">
        <v>3628</v>
      </c>
      <c r="S172" s="1002">
        <f t="shared" si="23"/>
        <v>176946700</v>
      </c>
      <c r="T172" s="1003">
        <f t="shared" si="24"/>
        <v>0</v>
      </c>
      <c r="U172" s="1003">
        <f t="shared" si="25"/>
        <v>0</v>
      </c>
      <c r="V172" s="1003">
        <f t="shared" si="26"/>
        <v>339791000</v>
      </c>
      <c r="W172" s="1003">
        <f t="shared" si="22"/>
        <v>516737700</v>
      </c>
    </row>
    <row r="173" spans="1:23" s="482" customFormat="1" ht="26.1" customHeight="1">
      <c r="A173" s="389"/>
      <c r="B173" s="389"/>
      <c r="C173" s="389" t="s">
        <v>592</v>
      </c>
      <c r="D173" s="389"/>
      <c r="E173" s="388"/>
      <c r="F173" s="860" t="s">
        <v>936</v>
      </c>
      <c r="G173" s="446">
        <v>176946700</v>
      </c>
      <c r="H173" s="446">
        <v>0</v>
      </c>
      <c r="I173" s="446">
        <v>0</v>
      </c>
      <c r="J173" s="446">
        <v>339791000</v>
      </c>
      <c r="K173" s="446">
        <v>516737700</v>
      </c>
      <c r="L173" s="602"/>
      <c r="M173" s="389"/>
      <c r="N173" s="389"/>
      <c r="O173" s="389" t="s">
        <v>592</v>
      </c>
      <c r="P173" s="389"/>
      <c r="Q173" s="388"/>
      <c r="R173" s="586" t="s">
        <v>3629</v>
      </c>
      <c r="S173" s="1002">
        <f t="shared" si="23"/>
        <v>176946700</v>
      </c>
      <c r="T173" s="1003">
        <f t="shared" si="24"/>
        <v>0</v>
      </c>
      <c r="U173" s="1003">
        <f t="shared" si="25"/>
        <v>0</v>
      </c>
      <c r="V173" s="1003">
        <f t="shared" si="26"/>
        <v>339791000</v>
      </c>
      <c r="W173" s="1003">
        <f t="shared" si="22"/>
        <v>516737700</v>
      </c>
    </row>
    <row r="174" spans="1:23" s="482" customFormat="1" ht="26.1" customHeight="1">
      <c r="A174" s="626"/>
      <c r="B174" s="908"/>
      <c r="C174" s="626"/>
      <c r="D174" s="626"/>
      <c r="E174" s="626" t="s">
        <v>2104</v>
      </c>
      <c r="F174" s="909" t="s">
        <v>2212</v>
      </c>
      <c r="G174" s="910">
        <v>176946700</v>
      </c>
      <c r="H174" s="910">
        <v>0</v>
      </c>
      <c r="I174" s="910">
        <v>0</v>
      </c>
      <c r="J174" s="910">
        <v>339791000</v>
      </c>
      <c r="K174" s="910">
        <v>516737700</v>
      </c>
      <c r="L174" s="602"/>
      <c r="M174" s="626"/>
      <c r="N174" s="908"/>
      <c r="O174" s="626"/>
      <c r="P174" s="626"/>
      <c r="Q174" s="626" t="s">
        <v>2104</v>
      </c>
      <c r="R174" s="588" t="s">
        <v>5662</v>
      </c>
      <c r="S174" s="1002">
        <f t="shared" si="23"/>
        <v>176946700</v>
      </c>
      <c r="T174" s="1003">
        <f t="shared" si="24"/>
        <v>0</v>
      </c>
      <c r="U174" s="1003">
        <f t="shared" si="25"/>
        <v>0</v>
      </c>
      <c r="V174" s="1003">
        <f t="shared" si="26"/>
        <v>339791000</v>
      </c>
      <c r="W174" s="1003">
        <f t="shared" si="22"/>
        <v>516737700</v>
      </c>
    </row>
    <row r="175" spans="1:23" s="486" customFormat="1" ht="26.1" customHeight="1" thickBot="1">
      <c r="A175" s="458" t="s">
        <v>937</v>
      </c>
      <c r="B175" s="458"/>
      <c r="C175" s="457"/>
      <c r="D175" s="458"/>
      <c r="E175" s="458"/>
      <c r="F175" s="861" t="s">
        <v>938</v>
      </c>
      <c r="G175" s="459">
        <v>22000000</v>
      </c>
      <c r="H175" s="459">
        <v>0</v>
      </c>
      <c r="I175" s="459">
        <v>0</v>
      </c>
      <c r="J175" s="459">
        <v>0</v>
      </c>
      <c r="K175" s="459">
        <v>22000000</v>
      </c>
      <c r="L175" s="1021"/>
      <c r="M175" s="458" t="s">
        <v>937</v>
      </c>
      <c r="N175" s="458"/>
      <c r="O175" s="457"/>
      <c r="P175" s="458"/>
      <c r="Q175" s="458"/>
      <c r="R175" s="587" t="s">
        <v>3630</v>
      </c>
      <c r="S175" s="1004">
        <f t="shared" si="23"/>
        <v>22000000</v>
      </c>
      <c r="T175" s="1005">
        <f t="shared" si="24"/>
        <v>0</v>
      </c>
      <c r="U175" s="1005">
        <f t="shared" si="25"/>
        <v>0</v>
      </c>
      <c r="V175" s="1005">
        <f t="shared" si="26"/>
        <v>0</v>
      </c>
      <c r="W175" s="1005">
        <f t="shared" si="22"/>
        <v>22000000</v>
      </c>
    </row>
    <row r="176" spans="1:23" s="482" customFormat="1" ht="26.1" customHeight="1" thickTop="1">
      <c r="A176" s="454"/>
      <c r="B176" s="454" t="s">
        <v>595</v>
      </c>
      <c r="C176" s="454"/>
      <c r="D176" s="454"/>
      <c r="E176" s="455"/>
      <c r="F176" s="858" t="s">
        <v>940</v>
      </c>
      <c r="G176" s="456">
        <v>22000000</v>
      </c>
      <c r="H176" s="456">
        <v>0</v>
      </c>
      <c r="I176" s="456">
        <v>0</v>
      </c>
      <c r="J176" s="456">
        <v>0</v>
      </c>
      <c r="K176" s="456">
        <v>22000000</v>
      </c>
      <c r="L176" s="602"/>
      <c r="M176" s="454"/>
      <c r="N176" s="454" t="s">
        <v>595</v>
      </c>
      <c r="O176" s="454"/>
      <c r="P176" s="454"/>
      <c r="Q176" s="455"/>
      <c r="R176" s="585" t="s">
        <v>3631</v>
      </c>
      <c r="S176" s="1000">
        <f t="shared" si="23"/>
        <v>22000000</v>
      </c>
      <c r="T176" s="1001">
        <f t="shared" si="24"/>
        <v>0</v>
      </c>
      <c r="U176" s="1001">
        <f t="shared" si="25"/>
        <v>0</v>
      </c>
      <c r="V176" s="1001">
        <f t="shared" si="26"/>
        <v>0</v>
      </c>
      <c r="W176" s="1001">
        <f t="shared" si="22"/>
        <v>22000000</v>
      </c>
    </row>
    <row r="177" spans="1:201" s="482" customFormat="1" ht="26.1" customHeight="1">
      <c r="A177" s="389"/>
      <c r="B177" s="389"/>
      <c r="C177" s="389" t="s">
        <v>592</v>
      </c>
      <c r="D177" s="389"/>
      <c r="E177" s="388"/>
      <c r="F177" s="859" t="s">
        <v>941</v>
      </c>
      <c r="G177" s="446">
        <v>22000000</v>
      </c>
      <c r="H177" s="446">
        <v>0</v>
      </c>
      <c r="I177" s="446">
        <v>0</v>
      </c>
      <c r="J177" s="446">
        <v>0</v>
      </c>
      <c r="K177" s="446">
        <v>22000000</v>
      </c>
      <c r="L177" s="602"/>
      <c r="M177" s="389"/>
      <c r="N177" s="389"/>
      <c r="O177" s="389" t="s">
        <v>592</v>
      </c>
      <c r="P177" s="389"/>
      <c r="Q177" s="388"/>
      <c r="R177" s="586" t="s">
        <v>3632</v>
      </c>
      <c r="S177" s="1002">
        <f t="shared" si="23"/>
        <v>22000000</v>
      </c>
      <c r="T177" s="1003">
        <f t="shared" si="24"/>
        <v>0</v>
      </c>
      <c r="U177" s="1003">
        <f t="shared" si="25"/>
        <v>0</v>
      </c>
      <c r="V177" s="1003">
        <f t="shared" si="26"/>
        <v>0</v>
      </c>
      <c r="W177" s="1003">
        <f t="shared" si="22"/>
        <v>22000000</v>
      </c>
    </row>
    <row r="178" spans="1:201" s="482" customFormat="1" ht="26.1" customHeight="1">
      <c r="A178" s="626"/>
      <c r="B178" s="626"/>
      <c r="C178" s="626"/>
      <c r="D178" s="626"/>
      <c r="E178" s="908" t="s">
        <v>2110</v>
      </c>
      <c r="F178" s="909" t="s">
        <v>2213</v>
      </c>
      <c r="G178" s="910">
        <v>22000000</v>
      </c>
      <c r="H178" s="910">
        <v>0</v>
      </c>
      <c r="I178" s="910">
        <v>0</v>
      </c>
      <c r="J178" s="910">
        <v>0</v>
      </c>
      <c r="K178" s="910">
        <v>22000000</v>
      </c>
      <c r="L178" s="602"/>
      <c r="M178" s="626"/>
      <c r="N178" s="626"/>
      <c r="O178" s="626"/>
      <c r="P178" s="626"/>
      <c r="Q178" s="908" t="s">
        <v>2110</v>
      </c>
      <c r="R178" s="919" t="s">
        <v>4738</v>
      </c>
      <c r="S178" s="1002">
        <f t="shared" si="23"/>
        <v>22000000</v>
      </c>
      <c r="T178" s="1003">
        <f t="shared" si="24"/>
        <v>0</v>
      </c>
      <c r="U178" s="1003">
        <f t="shared" si="25"/>
        <v>0</v>
      </c>
      <c r="V178" s="1003">
        <f t="shared" si="26"/>
        <v>0</v>
      </c>
      <c r="W178" s="1003">
        <f t="shared" si="22"/>
        <v>22000000</v>
      </c>
    </row>
    <row r="179" spans="1:201" s="486" customFormat="1" ht="26.1" customHeight="1" thickBot="1">
      <c r="A179" s="458" t="s">
        <v>1028</v>
      </c>
      <c r="B179" s="458"/>
      <c r="C179" s="458"/>
      <c r="D179" s="458"/>
      <c r="E179" s="457"/>
      <c r="F179" s="861" t="s">
        <v>1029</v>
      </c>
      <c r="G179" s="459">
        <v>12757570</v>
      </c>
      <c r="H179" s="459">
        <v>0</v>
      </c>
      <c r="I179" s="459">
        <v>0</v>
      </c>
      <c r="J179" s="459">
        <v>0</v>
      </c>
      <c r="K179" s="459">
        <v>12757570</v>
      </c>
      <c r="L179" s="1021"/>
      <c r="M179" s="458" t="s">
        <v>1028</v>
      </c>
      <c r="N179" s="458"/>
      <c r="O179" s="458"/>
      <c r="P179" s="458"/>
      <c r="Q179" s="457"/>
      <c r="R179" s="587" t="s">
        <v>3705</v>
      </c>
      <c r="S179" s="1004">
        <f t="shared" si="23"/>
        <v>12757570</v>
      </c>
      <c r="T179" s="1005">
        <f t="shared" si="24"/>
        <v>0</v>
      </c>
      <c r="U179" s="1005">
        <f t="shared" si="25"/>
        <v>0</v>
      </c>
      <c r="V179" s="1005">
        <f t="shared" si="26"/>
        <v>0</v>
      </c>
      <c r="W179" s="1005">
        <f t="shared" si="22"/>
        <v>12757570</v>
      </c>
    </row>
    <row r="180" spans="1:201" s="489" customFormat="1" ht="26.1" customHeight="1" thickTop="1">
      <c r="A180" s="454"/>
      <c r="B180" s="455" t="s">
        <v>592</v>
      </c>
      <c r="C180" s="454"/>
      <c r="D180" s="454"/>
      <c r="E180" s="454"/>
      <c r="F180" s="858" t="s">
        <v>593</v>
      </c>
      <c r="G180" s="456">
        <v>12757570</v>
      </c>
      <c r="H180" s="456">
        <v>0</v>
      </c>
      <c r="I180" s="456">
        <v>0</v>
      </c>
      <c r="J180" s="456">
        <v>0</v>
      </c>
      <c r="K180" s="456">
        <v>12757570</v>
      </c>
      <c r="L180" s="602"/>
      <c r="M180" s="454"/>
      <c r="N180" s="455" t="s">
        <v>592</v>
      </c>
      <c r="O180" s="454"/>
      <c r="P180" s="454"/>
      <c r="Q180" s="454"/>
      <c r="R180" s="585" t="s">
        <v>3339</v>
      </c>
      <c r="S180" s="1000">
        <f t="shared" si="23"/>
        <v>12757570</v>
      </c>
      <c r="T180" s="1001">
        <f t="shared" si="24"/>
        <v>0</v>
      </c>
      <c r="U180" s="1001">
        <f t="shared" si="25"/>
        <v>0</v>
      </c>
      <c r="V180" s="1001">
        <f t="shared" si="26"/>
        <v>0</v>
      </c>
      <c r="W180" s="1001">
        <f t="shared" si="22"/>
        <v>12757570</v>
      </c>
    </row>
    <row r="181" spans="1:201" s="489" customFormat="1" ht="26.1" customHeight="1">
      <c r="A181" s="454"/>
      <c r="B181" s="454"/>
      <c r="C181" s="455" t="s">
        <v>592</v>
      </c>
      <c r="D181" s="454"/>
      <c r="E181" s="454"/>
      <c r="F181" s="858" t="s">
        <v>594</v>
      </c>
      <c r="G181" s="456">
        <v>12757570</v>
      </c>
      <c r="H181" s="456">
        <v>0</v>
      </c>
      <c r="I181" s="456">
        <v>0</v>
      </c>
      <c r="J181" s="456">
        <v>0</v>
      </c>
      <c r="K181" s="456">
        <v>12757570</v>
      </c>
      <c r="L181" s="602"/>
      <c r="M181" s="454"/>
      <c r="N181" s="454"/>
      <c r="O181" s="455" t="s">
        <v>592</v>
      </c>
      <c r="P181" s="454"/>
      <c r="Q181" s="454"/>
      <c r="R181" s="585" t="s">
        <v>3327</v>
      </c>
      <c r="S181" s="1002">
        <f t="shared" si="23"/>
        <v>12757570</v>
      </c>
      <c r="T181" s="1003">
        <f t="shared" si="24"/>
        <v>0</v>
      </c>
      <c r="U181" s="1003">
        <f t="shared" si="25"/>
        <v>0</v>
      </c>
      <c r="V181" s="1003">
        <f t="shared" si="26"/>
        <v>0</v>
      </c>
      <c r="W181" s="1003">
        <f t="shared" si="22"/>
        <v>12757570</v>
      </c>
    </row>
    <row r="182" spans="1:201" s="482" customFormat="1" ht="26.1" customHeight="1">
      <c r="A182" s="454"/>
      <c r="B182" s="454"/>
      <c r="C182" s="454"/>
      <c r="D182" s="454" t="s">
        <v>1969</v>
      </c>
      <c r="E182" s="455"/>
      <c r="F182" s="858" t="s">
        <v>4658</v>
      </c>
      <c r="G182" s="456">
        <v>12757570</v>
      </c>
      <c r="H182" s="456">
        <v>0</v>
      </c>
      <c r="I182" s="456">
        <v>0</v>
      </c>
      <c r="J182" s="456">
        <v>0</v>
      </c>
      <c r="K182" s="456">
        <v>12757570</v>
      </c>
      <c r="L182" s="602"/>
      <c r="M182" s="454"/>
      <c r="N182" s="454"/>
      <c r="O182" s="454"/>
      <c r="P182" s="454" t="s">
        <v>1969</v>
      </c>
      <c r="Q182" s="455"/>
      <c r="R182" s="585" t="s">
        <v>4739</v>
      </c>
      <c r="S182" s="1002">
        <f t="shared" si="23"/>
        <v>12757570</v>
      </c>
      <c r="T182" s="1003">
        <f t="shared" si="24"/>
        <v>0</v>
      </c>
      <c r="U182" s="1003">
        <f t="shared" si="25"/>
        <v>0</v>
      </c>
      <c r="V182" s="1003">
        <f t="shared" si="26"/>
        <v>0</v>
      </c>
      <c r="W182" s="1003">
        <f t="shared" si="22"/>
        <v>12757570</v>
      </c>
    </row>
    <row r="183" spans="1:201" s="482" customFormat="1" ht="26.1" customHeight="1">
      <c r="A183" s="626"/>
      <c r="B183" s="626"/>
      <c r="C183" s="626"/>
      <c r="D183" s="626"/>
      <c r="E183" s="908" t="s">
        <v>2104</v>
      </c>
      <c r="F183" s="909" t="s">
        <v>2214</v>
      </c>
      <c r="G183" s="910">
        <v>12757570</v>
      </c>
      <c r="H183" s="910">
        <v>0</v>
      </c>
      <c r="I183" s="910">
        <v>0</v>
      </c>
      <c r="J183" s="910">
        <v>0</v>
      </c>
      <c r="K183" s="910">
        <v>12757570</v>
      </c>
      <c r="L183" s="602"/>
      <c r="M183" s="626"/>
      <c r="N183" s="626"/>
      <c r="O183" s="626"/>
      <c r="P183" s="626"/>
      <c r="Q183" s="908" t="s">
        <v>2104</v>
      </c>
      <c r="R183" s="588" t="s">
        <v>4740</v>
      </c>
      <c r="S183" s="1002">
        <f t="shared" si="23"/>
        <v>12757570</v>
      </c>
      <c r="T183" s="1003">
        <f t="shared" si="24"/>
        <v>0</v>
      </c>
      <c r="U183" s="1003">
        <f t="shared" si="25"/>
        <v>0</v>
      </c>
      <c r="V183" s="1003">
        <f t="shared" si="26"/>
        <v>0</v>
      </c>
      <c r="W183" s="1003">
        <f t="shared" si="22"/>
        <v>12757570</v>
      </c>
    </row>
    <row r="184" spans="1:201" s="521" customFormat="1" ht="26.1" customHeight="1" thickBot="1">
      <c r="A184" s="458" t="s">
        <v>1033</v>
      </c>
      <c r="B184" s="458"/>
      <c r="C184" s="458"/>
      <c r="D184" s="458"/>
      <c r="E184" s="457"/>
      <c r="F184" s="861" t="s">
        <v>1034</v>
      </c>
      <c r="G184" s="459">
        <v>100000000</v>
      </c>
      <c r="H184" s="459">
        <v>0</v>
      </c>
      <c r="I184" s="459">
        <v>0</v>
      </c>
      <c r="J184" s="459">
        <v>0</v>
      </c>
      <c r="K184" s="459">
        <v>100000000</v>
      </c>
      <c r="L184" s="1021"/>
      <c r="M184" s="458" t="s">
        <v>1033</v>
      </c>
      <c r="N184" s="458"/>
      <c r="O184" s="458"/>
      <c r="P184" s="458"/>
      <c r="Q184" s="457"/>
      <c r="R184" s="587" t="s">
        <v>3710</v>
      </c>
      <c r="S184" s="1004">
        <f t="shared" si="23"/>
        <v>100000000</v>
      </c>
      <c r="T184" s="1005">
        <f t="shared" si="24"/>
        <v>0</v>
      </c>
      <c r="U184" s="1005">
        <f t="shared" si="25"/>
        <v>0</v>
      </c>
      <c r="V184" s="1005">
        <f t="shared" si="26"/>
        <v>0</v>
      </c>
      <c r="W184" s="1005">
        <f t="shared" si="22"/>
        <v>100000000</v>
      </c>
    </row>
    <row r="185" spans="1:201" s="483" customFormat="1" ht="26.1" customHeight="1" thickTop="1">
      <c r="A185" s="454"/>
      <c r="B185" s="454" t="s">
        <v>595</v>
      </c>
      <c r="C185" s="454"/>
      <c r="D185" s="454"/>
      <c r="E185" s="455"/>
      <c r="F185" s="858" t="s">
        <v>1035</v>
      </c>
      <c r="G185" s="456">
        <v>100000000</v>
      </c>
      <c r="H185" s="456">
        <v>0</v>
      </c>
      <c r="I185" s="456">
        <v>0</v>
      </c>
      <c r="J185" s="456">
        <v>0</v>
      </c>
      <c r="K185" s="456">
        <v>100000000</v>
      </c>
      <c r="L185" s="602"/>
      <c r="M185" s="454"/>
      <c r="N185" s="454" t="s">
        <v>595</v>
      </c>
      <c r="O185" s="454"/>
      <c r="P185" s="454"/>
      <c r="Q185" s="455"/>
      <c r="R185" s="585" t="s">
        <v>3711</v>
      </c>
      <c r="S185" s="1000">
        <f t="shared" si="23"/>
        <v>100000000</v>
      </c>
      <c r="T185" s="1001">
        <f t="shared" si="24"/>
        <v>0</v>
      </c>
      <c r="U185" s="1001">
        <f t="shared" si="25"/>
        <v>0</v>
      </c>
      <c r="V185" s="1001">
        <f t="shared" si="26"/>
        <v>0</v>
      </c>
      <c r="W185" s="1001">
        <f t="shared" si="22"/>
        <v>100000000</v>
      </c>
    </row>
    <row r="186" spans="1:201" s="489" customFormat="1" ht="26.1" customHeight="1">
      <c r="A186" s="389"/>
      <c r="B186" s="388"/>
      <c r="C186" s="389" t="s">
        <v>592</v>
      </c>
      <c r="D186" s="389"/>
      <c r="E186" s="389"/>
      <c r="F186" s="859" t="s">
        <v>1036</v>
      </c>
      <c r="G186" s="446">
        <v>100000000</v>
      </c>
      <c r="H186" s="446">
        <v>0</v>
      </c>
      <c r="I186" s="446">
        <v>0</v>
      </c>
      <c r="J186" s="446">
        <v>0</v>
      </c>
      <c r="K186" s="446">
        <v>100000000</v>
      </c>
      <c r="L186" s="602"/>
      <c r="M186" s="389"/>
      <c r="N186" s="388"/>
      <c r="O186" s="389" t="s">
        <v>592</v>
      </c>
      <c r="P186" s="389"/>
      <c r="Q186" s="389"/>
      <c r="R186" s="586" t="s">
        <v>3712</v>
      </c>
      <c r="S186" s="1002">
        <f t="shared" si="23"/>
        <v>100000000</v>
      </c>
      <c r="T186" s="1003">
        <f t="shared" si="24"/>
        <v>0</v>
      </c>
      <c r="U186" s="1003">
        <f t="shared" si="25"/>
        <v>0</v>
      </c>
      <c r="V186" s="1003">
        <f t="shared" si="26"/>
        <v>0</v>
      </c>
      <c r="W186" s="1003">
        <f t="shared" si="22"/>
        <v>100000000</v>
      </c>
      <c r="X186" s="482"/>
      <c r="Y186" s="482"/>
      <c r="Z186" s="482"/>
      <c r="AA186" s="482"/>
      <c r="AB186" s="482"/>
      <c r="AC186" s="482"/>
      <c r="AD186" s="482"/>
      <c r="AE186" s="482"/>
      <c r="AF186" s="482"/>
      <c r="AG186" s="482"/>
      <c r="AH186" s="482"/>
      <c r="AI186" s="482"/>
      <c r="AJ186" s="482"/>
      <c r="AK186" s="482"/>
      <c r="AL186" s="482"/>
      <c r="AM186" s="482"/>
      <c r="AN186" s="482"/>
      <c r="AO186" s="482"/>
      <c r="AP186" s="482"/>
      <c r="AQ186" s="482"/>
      <c r="AR186" s="482"/>
      <c r="AS186" s="482"/>
      <c r="AT186" s="482"/>
      <c r="AU186" s="482"/>
      <c r="AV186" s="482"/>
      <c r="AW186" s="482"/>
      <c r="AX186" s="482"/>
      <c r="AY186" s="482"/>
      <c r="AZ186" s="482"/>
      <c r="BA186" s="482"/>
      <c r="BB186" s="482"/>
      <c r="BC186" s="482"/>
      <c r="BD186" s="482"/>
      <c r="BE186" s="482"/>
      <c r="BF186" s="482"/>
      <c r="BG186" s="482"/>
      <c r="BH186" s="482"/>
      <c r="BI186" s="482"/>
      <c r="BJ186" s="482"/>
      <c r="BK186" s="482"/>
      <c r="BL186" s="482"/>
      <c r="BM186" s="482"/>
      <c r="BN186" s="482"/>
      <c r="BO186" s="482"/>
      <c r="BP186" s="482"/>
      <c r="BQ186" s="482"/>
      <c r="BR186" s="482"/>
      <c r="BS186" s="482"/>
      <c r="BT186" s="482"/>
      <c r="BU186" s="482"/>
      <c r="BV186" s="482"/>
      <c r="BW186" s="482"/>
      <c r="BX186" s="482"/>
      <c r="BY186" s="482"/>
      <c r="BZ186" s="482"/>
      <c r="CA186" s="482"/>
      <c r="CB186" s="482"/>
      <c r="CC186" s="482"/>
      <c r="CD186" s="482"/>
      <c r="CE186" s="482"/>
      <c r="CF186" s="482"/>
      <c r="CG186" s="482"/>
      <c r="CH186" s="482"/>
      <c r="CI186" s="482"/>
      <c r="CJ186" s="482"/>
      <c r="CK186" s="482"/>
      <c r="CL186" s="482"/>
      <c r="CM186" s="482"/>
      <c r="CN186" s="482"/>
      <c r="CO186" s="482"/>
      <c r="CP186" s="482"/>
      <c r="CQ186" s="482"/>
      <c r="CR186" s="482"/>
      <c r="CS186" s="482"/>
      <c r="CT186" s="482"/>
      <c r="CU186" s="482"/>
      <c r="CV186" s="482"/>
      <c r="CW186" s="482"/>
      <c r="CX186" s="482"/>
      <c r="CY186" s="482"/>
      <c r="CZ186" s="482"/>
      <c r="DA186" s="482"/>
      <c r="DB186" s="482"/>
      <c r="DC186" s="482"/>
      <c r="DD186" s="482"/>
      <c r="DE186" s="482"/>
      <c r="DF186" s="482"/>
      <c r="DG186" s="482"/>
      <c r="DH186" s="482"/>
      <c r="DI186" s="482"/>
      <c r="DJ186" s="482"/>
      <c r="DK186" s="482"/>
      <c r="DL186" s="482"/>
      <c r="DM186" s="482"/>
      <c r="DN186" s="482"/>
      <c r="DO186" s="482"/>
      <c r="DP186" s="482"/>
      <c r="DQ186" s="482"/>
      <c r="DR186" s="482"/>
      <c r="DS186" s="482"/>
      <c r="DT186" s="482"/>
      <c r="DU186" s="482"/>
      <c r="DV186" s="482"/>
      <c r="DW186" s="482"/>
      <c r="DX186" s="482"/>
      <c r="DY186" s="482"/>
      <c r="DZ186" s="482"/>
      <c r="EA186" s="482"/>
      <c r="EB186" s="482"/>
      <c r="EC186" s="482"/>
      <c r="ED186" s="482"/>
      <c r="EE186" s="482"/>
      <c r="EF186" s="482"/>
      <c r="EG186" s="482"/>
      <c r="EH186" s="482"/>
      <c r="EI186" s="482"/>
      <c r="EJ186" s="482"/>
      <c r="EK186" s="482"/>
      <c r="EL186" s="482"/>
      <c r="EM186" s="482"/>
      <c r="EN186" s="482"/>
      <c r="EO186" s="482"/>
      <c r="EP186" s="482"/>
      <c r="EQ186" s="482"/>
      <c r="ER186" s="482"/>
      <c r="ES186" s="482"/>
      <c r="ET186" s="482"/>
      <c r="EU186" s="482"/>
      <c r="EV186" s="482"/>
      <c r="EW186" s="482"/>
      <c r="EX186" s="482"/>
      <c r="EY186" s="482"/>
      <c r="EZ186" s="482"/>
      <c r="FA186" s="482"/>
      <c r="FB186" s="482"/>
      <c r="FC186" s="482"/>
      <c r="FD186" s="482"/>
      <c r="FE186" s="482"/>
      <c r="FF186" s="482"/>
      <c r="FG186" s="482"/>
      <c r="FH186" s="482"/>
      <c r="FI186" s="482"/>
      <c r="FJ186" s="482"/>
      <c r="FK186" s="482"/>
      <c r="FL186" s="482"/>
      <c r="FM186" s="482"/>
      <c r="FN186" s="482"/>
      <c r="FO186" s="482"/>
      <c r="FP186" s="482"/>
      <c r="FQ186" s="482"/>
      <c r="FR186" s="482"/>
      <c r="FS186" s="482"/>
      <c r="FT186" s="482"/>
      <c r="FU186" s="482"/>
      <c r="FV186" s="482"/>
      <c r="FW186" s="482"/>
      <c r="FX186" s="482"/>
      <c r="FY186" s="482"/>
      <c r="FZ186" s="482"/>
      <c r="GA186" s="482"/>
      <c r="GB186" s="482"/>
      <c r="GC186" s="482"/>
      <c r="GD186" s="482"/>
      <c r="GE186" s="482"/>
      <c r="GF186" s="482"/>
      <c r="GG186" s="482"/>
      <c r="GH186" s="482"/>
      <c r="GI186" s="482"/>
      <c r="GJ186" s="482"/>
      <c r="GK186" s="482"/>
      <c r="GL186" s="482"/>
      <c r="GM186" s="482"/>
      <c r="GN186" s="482"/>
      <c r="GO186" s="482"/>
      <c r="GP186" s="482"/>
      <c r="GQ186" s="482"/>
      <c r="GR186" s="482"/>
      <c r="GS186" s="482"/>
    </row>
    <row r="187" spans="1:201" s="482" customFormat="1" ht="26.1" customHeight="1">
      <c r="A187" s="626"/>
      <c r="B187" s="626"/>
      <c r="C187" s="626"/>
      <c r="D187" s="626"/>
      <c r="E187" s="908" t="s">
        <v>2104</v>
      </c>
      <c r="F187" s="909" t="s">
        <v>2215</v>
      </c>
      <c r="G187" s="910">
        <v>100000000</v>
      </c>
      <c r="H187" s="910">
        <v>0</v>
      </c>
      <c r="I187" s="910">
        <v>0</v>
      </c>
      <c r="J187" s="910">
        <v>0</v>
      </c>
      <c r="K187" s="910">
        <v>100000000</v>
      </c>
      <c r="L187" s="602"/>
      <c r="M187" s="626"/>
      <c r="N187" s="626"/>
      <c r="O187" s="626"/>
      <c r="P187" s="626"/>
      <c r="Q187" s="908" t="s">
        <v>2104</v>
      </c>
      <c r="R187" s="588" t="s">
        <v>4741</v>
      </c>
      <c r="S187" s="1002">
        <f t="shared" si="23"/>
        <v>100000000</v>
      </c>
      <c r="T187" s="1003">
        <f t="shared" si="24"/>
        <v>0</v>
      </c>
      <c r="U187" s="1003">
        <f t="shared" si="25"/>
        <v>0</v>
      </c>
      <c r="V187" s="1003">
        <f t="shared" si="26"/>
        <v>0</v>
      </c>
      <c r="W187" s="1003">
        <f t="shared" si="22"/>
        <v>100000000</v>
      </c>
    </row>
    <row r="188" spans="1:201" s="486" customFormat="1" ht="26.1" customHeight="1" thickBot="1">
      <c r="A188" s="458" t="s">
        <v>1039</v>
      </c>
      <c r="B188" s="458"/>
      <c r="C188" s="458"/>
      <c r="D188" s="458"/>
      <c r="E188" s="457"/>
      <c r="F188" s="861" t="s">
        <v>1040</v>
      </c>
      <c r="G188" s="459">
        <v>70000000</v>
      </c>
      <c r="H188" s="459">
        <v>0</v>
      </c>
      <c r="I188" s="459">
        <v>0</v>
      </c>
      <c r="J188" s="459">
        <v>0</v>
      </c>
      <c r="K188" s="459">
        <v>70000000</v>
      </c>
      <c r="L188" s="1021"/>
      <c r="M188" s="458" t="s">
        <v>1039</v>
      </c>
      <c r="N188" s="458"/>
      <c r="O188" s="458"/>
      <c r="P188" s="458"/>
      <c r="Q188" s="457"/>
      <c r="R188" s="587" t="s">
        <v>3715</v>
      </c>
      <c r="S188" s="1004">
        <f t="shared" si="23"/>
        <v>70000000</v>
      </c>
      <c r="T188" s="1005">
        <f t="shared" si="24"/>
        <v>0</v>
      </c>
      <c r="U188" s="1005">
        <f t="shared" si="25"/>
        <v>0</v>
      </c>
      <c r="V188" s="1005">
        <f t="shared" si="26"/>
        <v>0</v>
      </c>
      <c r="W188" s="1005">
        <f t="shared" si="22"/>
        <v>70000000</v>
      </c>
    </row>
    <row r="189" spans="1:201" s="489" customFormat="1" ht="26.1" customHeight="1" thickTop="1">
      <c r="A189" s="454"/>
      <c r="B189" s="455" t="s">
        <v>592</v>
      </c>
      <c r="C189" s="454"/>
      <c r="D189" s="454"/>
      <c r="E189" s="454"/>
      <c r="F189" s="868" t="s">
        <v>593</v>
      </c>
      <c r="G189" s="456">
        <v>70000000</v>
      </c>
      <c r="H189" s="456">
        <v>0</v>
      </c>
      <c r="I189" s="456">
        <v>0</v>
      </c>
      <c r="J189" s="456">
        <v>0</v>
      </c>
      <c r="K189" s="456">
        <v>70000000</v>
      </c>
      <c r="L189" s="602"/>
      <c r="M189" s="454"/>
      <c r="N189" s="455" t="s">
        <v>592</v>
      </c>
      <c r="O189" s="454"/>
      <c r="P189" s="454"/>
      <c r="Q189" s="454"/>
      <c r="R189" s="585" t="s">
        <v>3339</v>
      </c>
      <c r="S189" s="1000">
        <f t="shared" si="23"/>
        <v>70000000</v>
      </c>
      <c r="T189" s="1001">
        <f t="shared" si="24"/>
        <v>0</v>
      </c>
      <c r="U189" s="1001">
        <f t="shared" si="25"/>
        <v>0</v>
      </c>
      <c r="V189" s="1001">
        <f t="shared" si="26"/>
        <v>0</v>
      </c>
      <c r="W189" s="1001">
        <f t="shared" si="22"/>
        <v>70000000</v>
      </c>
      <c r="X189" s="482"/>
      <c r="Y189" s="482"/>
      <c r="Z189" s="482"/>
      <c r="AA189" s="482"/>
      <c r="AB189" s="482"/>
      <c r="AC189" s="482"/>
      <c r="AD189" s="482"/>
      <c r="AE189" s="482"/>
      <c r="AF189" s="482"/>
      <c r="AG189" s="482"/>
      <c r="AH189" s="482"/>
      <c r="AI189" s="482"/>
      <c r="AJ189" s="482"/>
      <c r="AK189" s="482"/>
      <c r="AL189" s="482"/>
      <c r="AM189" s="482"/>
      <c r="AN189" s="482"/>
      <c r="AO189" s="482"/>
      <c r="AP189" s="482"/>
      <c r="AQ189" s="482"/>
      <c r="AR189" s="482"/>
      <c r="AS189" s="482"/>
      <c r="AT189" s="482"/>
      <c r="AU189" s="482"/>
      <c r="AV189" s="482"/>
      <c r="AW189" s="482"/>
      <c r="AX189" s="482"/>
      <c r="AY189" s="482"/>
      <c r="AZ189" s="482"/>
      <c r="BA189" s="482"/>
      <c r="BB189" s="482"/>
      <c r="BC189" s="482"/>
      <c r="BD189" s="482"/>
      <c r="BE189" s="482"/>
      <c r="BF189" s="482"/>
      <c r="BG189" s="482"/>
      <c r="BH189" s="482"/>
      <c r="BI189" s="482"/>
      <c r="BJ189" s="482"/>
      <c r="BK189" s="482"/>
      <c r="BL189" s="482"/>
      <c r="BM189" s="482"/>
      <c r="BN189" s="482"/>
      <c r="BO189" s="482"/>
      <c r="BP189" s="482"/>
      <c r="BQ189" s="482"/>
      <c r="BR189" s="482"/>
      <c r="BS189" s="482"/>
      <c r="BT189" s="482"/>
      <c r="BU189" s="482"/>
      <c r="BV189" s="482"/>
      <c r="BW189" s="482"/>
      <c r="BX189" s="482"/>
      <c r="BY189" s="482"/>
      <c r="BZ189" s="482"/>
      <c r="CA189" s="482"/>
      <c r="CB189" s="482"/>
      <c r="CC189" s="482"/>
      <c r="CD189" s="482"/>
      <c r="CE189" s="482"/>
      <c r="CF189" s="482"/>
      <c r="CG189" s="482"/>
      <c r="CH189" s="482"/>
      <c r="CI189" s="482"/>
      <c r="CJ189" s="482"/>
      <c r="CK189" s="482"/>
      <c r="CL189" s="482"/>
      <c r="CM189" s="482"/>
      <c r="CN189" s="482"/>
      <c r="CO189" s="482"/>
      <c r="CP189" s="482"/>
      <c r="CQ189" s="482"/>
      <c r="CR189" s="482"/>
      <c r="CS189" s="482"/>
      <c r="CT189" s="482"/>
      <c r="CU189" s="482"/>
      <c r="CV189" s="482"/>
      <c r="CW189" s="482"/>
      <c r="CX189" s="482"/>
      <c r="CY189" s="482"/>
      <c r="CZ189" s="482"/>
      <c r="DA189" s="482"/>
      <c r="DB189" s="482"/>
      <c r="DC189" s="482"/>
      <c r="DD189" s="482"/>
      <c r="DE189" s="482"/>
      <c r="DF189" s="482"/>
      <c r="DG189" s="482"/>
      <c r="DH189" s="482"/>
      <c r="DI189" s="482"/>
      <c r="DJ189" s="482"/>
      <c r="DK189" s="482"/>
      <c r="DL189" s="482"/>
      <c r="DM189" s="482"/>
      <c r="DN189" s="482"/>
      <c r="DO189" s="482"/>
      <c r="DP189" s="482"/>
      <c r="DQ189" s="482"/>
      <c r="DR189" s="482"/>
      <c r="DS189" s="482"/>
      <c r="DT189" s="482"/>
      <c r="DU189" s="482"/>
      <c r="DV189" s="482"/>
      <c r="DW189" s="482"/>
      <c r="DX189" s="482"/>
      <c r="DY189" s="482"/>
      <c r="DZ189" s="482"/>
      <c r="EA189" s="482"/>
      <c r="EB189" s="482"/>
      <c r="EC189" s="482"/>
      <c r="ED189" s="482"/>
      <c r="EE189" s="482"/>
      <c r="EF189" s="482"/>
      <c r="EG189" s="482"/>
      <c r="EH189" s="482"/>
      <c r="EI189" s="482"/>
      <c r="EJ189" s="482"/>
      <c r="EK189" s="482"/>
      <c r="EL189" s="482"/>
      <c r="EM189" s="482"/>
      <c r="EN189" s="482"/>
      <c r="EO189" s="482"/>
      <c r="EP189" s="482"/>
      <c r="EQ189" s="482"/>
      <c r="ER189" s="482"/>
      <c r="ES189" s="482"/>
      <c r="ET189" s="482"/>
      <c r="EU189" s="482"/>
      <c r="EV189" s="482"/>
      <c r="EW189" s="482"/>
      <c r="EX189" s="482"/>
      <c r="EY189" s="482"/>
      <c r="EZ189" s="482"/>
      <c r="FA189" s="482"/>
      <c r="FB189" s="482"/>
      <c r="FC189" s="482"/>
      <c r="FD189" s="482"/>
      <c r="FE189" s="482"/>
      <c r="FF189" s="482"/>
      <c r="FG189" s="482"/>
      <c r="FH189" s="482"/>
      <c r="FI189" s="482"/>
      <c r="FJ189" s="482"/>
      <c r="FK189" s="482"/>
      <c r="FL189" s="482"/>
      <c r="FM189" s="482"/>
      <c r="FN189" s="482"/>
      <c r="FO189" s="482"/>
      <c r="FP189" s="482"/>
      <c r="FQ189" s="482"/>
      <c r="FR189" s="482"/>
      <c r="FS189" s="482"/>
      <c r="FT189" s="482"/>
      <c r="FU189" s="482"/>
      <c r="FV189" s="482"/>
      <c r="FW189" s="482"/>
      <c r="FX189" s="482"/>
      <c r="FY189" s="482"/>
      <c r="FZ189" s="482"/>
      <c r="GA189" s="482"/>
      <c r="GB189" s="482"/>
      <c r="GC189" s="482"/>
      <c r="GD189" s="482"/>
      <c r="GE189" s="482"/>
      <c r="GF189" s="482"/>
      <c r="GG189" s="482"/>
      <c r="GH189" s="482"/>
      <c r="GI189" s="482"/>
      <c r="GJ189" s="482"/>
      <c r="GK189" s="482"/>
      <c r="GL189" s="482"/>
      <c r="GM189" s="482"/>
      <c r="GN189" s="482"/>
      <c r="GO189" s="482"/>
      <c r="GP189" s="482"/>
      <c r="GQ189" s="482"/>
      <c r="GR189" s="482"/>
      <c r="GS189" s="482"/>
    </row>
    <row r="190" spans="1:201" s="482" customFormat="1" ht="26.1" customHeight="1">
      <c r="A190" s="389"/>
      <c r="B190" s="389"/>
      <c r="C190" s="389" t="s">
        <v>592</v>
      </c>
      <c r="D190" s="389"/>
      <c r="E190" s="388"/>
      <c r="F190" s="866" t="s">
        <v>594</v>
      </c>
      <c r="G190" s="446">
        <v>70000000</v>
      </c>
      <c r="H190" s="446">
        <v>0</v>
      </c>
      <c r="I190" s="446">
        <v>0</v>
      </c>
      <c r="J190" s="446">
        <v>0</v>
      </c>
      <c r="K190" s="446">
        <v>70000000</v>
      </c>
      <c r="L190" s="602"/>
      <c r="M190" s="389"/>
      <c r="N190" s="389"/>
      <c r="O190" s="389" t="s">
        <v>592</v>
      </c>
      <c r="P190" s="389"/>
      <c r="Q190" s="388"/>
      <c r="R190" s="586" t="s">
        <v>3327</v>
      </c>
      <c r="S190" s="1002">
        <f t="shared" si="23"/>
        <v>70000000</v>
      </c>
      <c r="T190" s="1003">
        <f t="shared" si="24"/>
        <v>0</v>
      </c>
      <c r="U190" s="1003">
        <f t="shared" si="25"/>
        <v>0</v>
      </c>
      <c r="V190" s="1003">
        <f t="shared" si="26"/>
        <v>0</v>
      </c>
      <c r="W190" s="1003">
        <f t="shared" si="22"/>
        <v>70000000</v>
      </c>
    </row>
    <row r="191" spans="1:201" s="482" customFormat="1" ht="26.1" customHeight="1">
      <c r="A191" s="389"/>
      <c r="B191" s="389"/>
      <c r="C191" s="388"/>
      <c r="D191" s="389"/>
      <c r="E191" s="389" t="s">
        <v>2104</v>
      </c>
      <c r="F191" s="860" t="s">
        <v>2216</v>
      </c>
      <c r="G191" s="446">
        <v>54500000</v>
      </c>
      <c r="H191" s="446">
        <v>0</v>
      </c>
      <c r="I191" s="446">
        <v>0</v>
      </c>
      <c r="J191" s="446">
        <v>0</v>
      </c>
      <c r="K191" s="446">
        <v>54500000</v>
      </c>
      <c r="L191" s="602"/>
      <c r="M191" s="626"/>
      <c r="N191" s="389"/>
      <c r="O191" s="388"/>
      <c r="P191" s="389"/>
      <c r="Q191" s="389" t="s">
        <v>2104</v>
      </c>
      <c r="R191" s="586" t="s">
        <v>4742</v>
      </c>
      <c r="S191" s="1002">
        <f t="shared" si="23"/>
        <v>54500000</v>
      </c>
      <c r="T191" s="1003">
        <f t="shared" si="24"/>
        <v>0</v>
      </c>
      <c r="U191" s="1003">
        <f t="shared" si="25"/>
        <v>0</v>
      </c>
      <c r="V191" s="1003">
        <f t="shared" si="26"/>
        <v>0</v>
      </c>
      <c r="W191" s="1003">
        <f t="shared" si="22"/>
        <v>54500000</v>
      </c>
    </row>
    <row r="192" spans="1:201" s="482" customFormat="1" ht="26.1" customHeight="1">
      <c r="A192" s="626"/>
      <c r="B192" s="626"/>
      <c r="C192" s="626"/>
      <c r="D192" s="626"/>
      <c r="E192" s="908" t="s">
        <v>2110</v>
      </c>
      <c r="F192" s="1011" t="s">
        <v>2217</v>
      </c>
      <c r="G192" s="910">
        <v>15500000</v>
      </c>
      <c r="H192" s="910">
        <v>0</v>
      </c>
      <c r="I192" s="910">
        <v>0</v>
      </c>
      <c r="J192" s="910">
        <v>0</v>
      </c>
      <c r="K192" s="910">
        <v>15500000</v>
      </c>
      <c r="L192" s="602"/>
      <c r="M192" s="626"/>
      <c r="N192" s="626"/>
      <c r="O192" s="626"/>
      <c r="P192" s="626"/>
      <c r="Q192" s="908" t="s">
        <v>2110</v>
      </c>
      <c r="R192" s="1010" t="s">
        <v>4743</v>
      </c>
      <c r="S192" s="1002">
        <f t="shared" si="23"/>
        <v>15500000</v>
      </c>
      <c r="T192" s="1003">
        <f t="shared" si="24"/>
        <v>0</v>
      </c>
      <c r="U192" s="1003">
        <f t="shared" si="25"/>
        <v>0</v>
      </c>
      <c r="V192" s="1003">
        <f t="shared" si="26"/>
        <v>0</v>
      </c>
      <c r="W192" s="1003">
        <f t="shared" si="22"/>
        <v>15500000</v>
      </c>
    </row>
    <row r="193" spans="1:201" s="520" customFormat="1" ht="26.1" customHeight="1" thickBot="1">
      <c r="A193" s="464" t="s">
        <v>1051</v>
      </c>
      <c r="B193" s="463"/>
      <c r="C193" s="464"/>
      <c r="D193" s="464"/>
      <c r="E193" s="464"/>
      <c r="F193" s="865" t="s">
        <v>1052</v>
      </c>
      <c r="G193" s="465">
        <v>43168081628</v>
      </c>
      <c r="H193" s="465">
        <v>355000000</v>
      </c>
      <c r="I193" s="465">
        <v>7984968290</v>
      </c>
      <c r="J193" s="465">
        <v>18868601712</v>
      </c>
      <c r="K193" s="465">
        <v>70376651630</v>
      </c>
      <c r="L193" s="1022"/>
      <c r="M193" s="464" t="s">
        <v>1051</v>
      </c>
      <c r="N193" s="463"/>
      <c r="O193" s="464"/>
      <c r="P193" s="464"/>
      <c r="Q193" s="464"/>
      <c r="R193" s="590" t="s">
        <v>3726</v>
      </c>
      <c r="S193" s="1006">
        <f t="shared" si="23"/>
        <v>43168081628</v>
      </c>
      <c r="T193" s="1007">
        <f t="shared" si="24"/>
        <v>355000000</v>
      </c>
      <c r="U193" s="1007">
        <f t="shared" si="25"/>
        <v>7984968290</v>
      </c>
      <c r="V193" s="1007">
        <f t="shared" si="26"/>
        <v>18868601712</v>
      </c>
      <c r="W193" s="1007">
        <f t="shared" si="22"/>
        <v>70376651630</v>
      </c>
    </row>
    <row r="194" spans="1:201" s="492" customFormat="1" ht="26.1" customHeight="1" thickTop="1" thickBot="1">
      <c r="A194" s="467" t="s">
        <v>1053</v>
      </c>
      <c r="B194" s="467"/>
      <c r="C194" s="466"/>
      <c r="D194" s="467"/>
      <c r="E194" s="467"/>
      <c r="F194" s="856" t="s">
        <v>1054</v>
      </c>
      <c r="G194" s="468">
        <v>2589770780</v>
      </c>
      <c r="H194" s="468">
        <v>0</v>
      </c>
      <c r="I194" s="468">
        <v>6949413290</v>
      </c>
      <c r="J194" s="468">
        <v>2207037440</v>
      </c>
      <c r="K194" s="468">
        <v>11746221510</v>
      </c>
      <c r="L194" s="1022"/>
      <c r="M194" s="467" t="s">
        <v>1053</v>
      </c>
      <c r="N194" s="467"/>
      <c r="O194" s="466"/>
      <c r="P194" s="467"/>
      <c r="Q194" s="467"/>
      <c r="R194" s="618" t="s">
        <v>3727</v>
      </c>
      <c r="S194" s="996">
        <f t="shared" si="23"/>
        <v>2589770780</v>
      </c>
      <c r="T194" s="997">
        <f t="shared" si="24"/>
        <v>0</v>
      </c>
      <c r="U194" s="997">
        <f t="shared" si="25"/>
        <v>6949413290</v>
      </c>
      <c r="V194" s="997">
        <f t="shared" si="26"/>
        <v>2207037440</v>
      </c>
      <c r="W194" s="997">
        <f t="shared" si="22"/>
        <v>11746221510</v>
      </c>
    </row>
    <row r="195" spans="1:201" s="484" customFormat="1" ht="26.1" customHeight="1" thickTop="1" thickBot="1">
      <c r="A195" s="461" t="s">
        <v>1055</v>
      </c>
      <c r="B195" s="461"/>
      <c r="C195" s="461"/>
      <c r="D195" s="461"/>
      <c r="E195" s="460"/>
      <c r="F195" s="857" t="s">
        <v>1056</v>
      </c>
      <c r="G195" s="462">
        <v>2500250930</v>
      </c>
      <c r="H195" s="462">
        <v>0</v>
      </c>
      <c r="I195" s="462">
        <v>6847813290</v>
      </c>
      <c r="J195" s="462">
        <v>2207037440</v>
      </c>
      <c r="K195" s="462">
        <v>11555101660</v>
      </c>
      <c r="L195" s="1021"/>
      <c r="M195" s="461" t="s">
        <v>1055</v>
      </c>
      <c r="N195" s="461"/>
      <c r="O195" s="461"/>
      <c r="P195" s="461"/>
      <c r="Q195" s="460"/>
      <c r="R195" s="591" t="s">
        <v>3728</v>
      </c>
      <c r="S195" s="998">
        <f t="shared" si="23"/>
        <v>2500250930</v>
      </c>
      <c r="T195" s="999">
        <f t="shared" si="24"/>
        <v>0</v>
      </c>
      <c r="U195" s="999">
        <f t="shared" si="25"/>
        <v>6847813290</v>
      </c>
      <c r="V195" s="999">
        <f t="shared" si="26"/>
        <v>2207037440</v>
      </c>
      <c r="W195" s="999">
        <f t="shared" si="22"/>
        <v>11555101660</v>
      </c>
    </row>
    <row r="196" spans="1:201" s="489" customFormat="1" ht="26.1" customHeight="1" thickTop="1">
      <c r="A196" s="454"/>
      <c r="B196" s="455" t="s">
        <v>595</v>
      </c>
      <c r="C196" s="454"/>
      <c r="D196" s="454"/>
      <c r="E196" s="454"/>
      <c r="F196" s="868" t="s">
        <v>1057</v>
      </c>
      <c r="G196" s="456">
        <v>0</v>
      </c>
      <c r="H196" s="456">
        <v>0</v>
      </c>
      <c r="I196" s="456">
        <v>1000000000</v>
      </c>
      <c r="J196" s="456">
        <v>50000000</v>
      </c>
      <c r="K196" s="456">
        <v>1050000000</v>
      </c>
      <c r="L196" s="602"/>
      <c r="M196" s="454"/>
      <c r="N196" s="455" t="s">
        <v>595</v>
      </c>
      <c r="O196" s="454"/>
      <c r="P196" s="454"/>
      <c r="Q196" s="454"/>
      <c r="R196" s="585" t="s">
        <v>3730</v>
      </c>
      <c r="S196" s="1000">
        <f t="shared" si="23"/>
        <v>0</v>
      </c>
      <c r="T196" s="1001">
        <f t="shared" si="24"/>
        <v>0</v>
      </c>
      <c r="U196" s="1001">
        <f t="shared" si="25"/>
        <v>1000000000</v>
      </c>
      <c r="V196" s="1001">
        <f t="shared" si="26"/>
        <v>50000000</v>
      </c>
      <c r="W196" s="1001">
        <f t="shared" si="22"/>
        <v>1050000000</v>
      </c>
      <c r="X196" s="482"/>
      <c r="Y196" s="482"/>
      <c r="Z196" s="482"/>
      <c r="AA196" s="482"/>
      <c r="AB196" s="482"/>
      <c r="AC196" s="482"/>
      <c r="AD196" s="482"/>
      <c r="AE196" s="482"/>
      <c r="AF196" s="482"/>
      <c r="AG196" s="482"/>
      <c r="AH196" s="482"/>
      <c r="AI196" s="482"/>
      <c r="AJ196" s="482"/>
      <c r="AK196" s="482"/>
      <c r="AL196" s="482"/>
      <c r="AM196" s="482"/>
      <c r="AN196" s="482"/>
      <c r="AO196" s="482"/>
      <c r="AP196" s="482"/>
      <c r="AQ196" s="482"/>
      <c r="AR196" s="482"/>
      <c r="AS196" s="482"/>
      <c r="AT196" s="482"/>
      <c r="AU196" s="482"/>
      <c r="AV196" s="482"/>
      <c r="AW196" s="482"/>
      <c r="AX196" s="482"/>
      <c r="AY196" s="482"/>
      <c r="AZ196" s="482"/>
      <c r="BA196" s="482"/>
      <c r="BB196" s="482"/>
      <c r="BC196" s="482"/>
      <c r="BD196" s="482"/>
      <c r="BE196" s="482"/>
      <c r="BF196" s="482"/>
      <c r="BG196" s="482"/>
      <c r="BH196" s="482"/>
      <c r="BI196" s="482"/>
      <c r="BJ196" s="482"/>
      <c r="BK196" s="482"/>
      <c r="BL196" s="482"/>
      <c r="BM196" s="482"/>
      <c r="BN196" s="482"/>
      <c r="BO196" s="482"/>
      <c r="BP196" s="482"/>
      <c r="BQ196" s="482"/>
      <c r="BR196" s="482"/>
      <c r="BS196" s="482"/>
      <c r="BT196" s="482"/>
      <c r="BU196" s="482"/>
      <c r="BV196" s="482"/>
      <c r="BW196" s="482"/>
      <c r="BX196" s="482"/>
      <c r="BY196" s="482"/>
      <c r="BZ196" s="482"/>
      <c r="CA196" s="482"/>
      <c r="CB196" s="482"/>
      <c r="CC196" s="482"/>
      <c r="CD196" s="482"/>
      <c r="CE196" s="482"/>
      <c r="CF196" s="482"/>
      <c r="CG196" s="482"/>
      <c r="CH196" s="482"/>
      <c r="CI196" s="482"/>
      <c r="CJ196" s="482"/>
      <c r="CK196" s="482"/>
      <c r="CL196" s="482"/>
      <c r="CM196" s="482"/>
      <c r="CN196" s="482"/>
      <c r="CO196" s="482"/>
      <c r="CP196" s="482"/>
      <c r="CQ196" s="482"/>
      <c r="CR196" s="482"/>
      <c r="CS196" s="482"/>
      <c r="CT196" s="482"/>
      <c r="CU196" s="482"/>
      <c r="CV196" s="482"/>
      <c r="CW196" s="482"/>
      <c r="CX196" s="482"/>
      <c r="CY196" s="482"/>
      <c r="CZ196" s="482"/>
      <c r="DA196" s="482"/>
      <c r="DB196" s="482"/>
      <c r="DC196" s="482"/>
      <c r="DD196" s="482"/>
      <c r="DE196" s="482"/>
      <c r="DF196" s="482"/>
      <c r="DG196" s="482"/>
      <c r="DH196" s="482"/>
      <c r="DI196" s="482"/>
      <c r="DJ196" s="482"/>
      <c r="DK196" s="482"/>
      <c r="DL196" s="482"/>
      <c r="DM196" s="482"/>
      <c r="DN196" s="482"/>
      <c r="DO196" s="482"/>
      <c r="DP196" s="482"/>
      <c r="DQ196" s="482"/>
      <c r="DR196" s="482"/>
      <c r="DS196" s="482"/>
      <c r="DT196" s="482"/>
      <c r="DU196" s="482"/>
      <c r="DV196" s="482"/>
      <c r="DW196" s="482"/>
      <c r="DX196" s="482"/>
      <c r="DY196" s="482"/>
      <c r="DZ196" s="482"/>
      <c r="EA196" s="482"/>
      <c r="EB196" s="482"/>
      <c r="EC196" s="482"/>
      <c r="ED196" s="482"/>
      <c r="EE196" s="482"/>
      <c r="EF196" s="482"/>
      <c r="EG196" s="482"/>
      <c r="EH196" s="482"/>
      <c r="EI196" s="482"/>
      <c r="EJ196" s="482"/>
      <c r="EK196" s="482"/>
      <c r="EL196" s="482"/>
      <c r="EM196" s="482"/>
      <c r="EN196" s="482"/>
      <c r="EO196" s="482"/>
      <c r="EP196" s="482"/>
      <c r="EQ196" s="482"/>
      <c r="ER196" s="482"/>
      <c r="ES196" s="482"/>
      <c r="ET196" s="482"/>
      <c r="EU196" s="482"/>
      <c r="EV196" s="482"/>
      <c r="EW196" s="482"/>
      <c r="EX196" s="482"/>
      <c r="EY196" s="482"/>
      <c r="EZ196" s="482"/>
      <c r="FA196" s="482"/>
      <c r="FB196" s="482"/>
      <c r="FC196" s="482"/>
      <c r="FD196" s="482"/>
      <c r="FE196" s="482"/>
      <c r="FF196" s="482"/>
      <c r="FG196" s="482"/>
      <c r="FH196" s="482"/>
      <c r="FI196" s="482"/>
      <c r="FJ196" s="482"/>
      <c r="FK196" s="482"/>
      <c r="FL196" s="482"/>
      <c r="FM196" s="482"/>
      <c r="FN196" s="482"/>
      <c r="FO196" s="482"/>
      <c r="FP196" s="482"/>
      <c r="FQ196" s="482"/>
      <c r="FR196" s="482"/>
      <c r="FS196" s="482"/>
      <c r="FT196" s="482"/>
      <c r="FU196" s="482"/>
      <c r="FV196" s="482"/>
      <c r="FW196" s="482"/>
      <c r="FX196" s="482"/>
      <c r="FY196" s="482"/>
      <c r="FZ196" s="482"/>
      <c r="GA196" s="482"/>
      <c r="GB196" s="482"/>
      <c r="GC196" s="482"/>
      <c r="GD196" s="482"/>
      <c r="GE196" s="482"/>
      <c r="GF196" s="482"/>
      <c r="GG196" s="482"/>
      <c r="GH196" s="482"/>
      <c r="GI196" s="482"/>
      <c r="GJ196" s="482"/>
      <c r="GK196" s="482"/>
      <c r="GL196" s="482"/>
      <c r="GM196" s="482"/>
      <c r="GN196" s="482"/>
      <c r="GO196" s="482"/>
      <c r="GP196" s="482"/>
      <c r="GQ196" s="482"/>
      <c r="GR196" s="482"/>
      <c r="GS196" s="482"/>
    </row>
    <row r="197" spans="1:201" s="482" customFormat="1" ht="26.1" customHeight="1">
      <c r="A197" s="389"/>
      <c r="B197" s="389"/>
      <c r="C197" s="388" t="s">
        <v>592</v>
      </c>
      <c r="D197" s="389"/>
      <c r="E197" s="389"/>
      <c r="F197" s="859" t="s">
        <v>1058</v>
      </c>
      <c r="G197" s="446">
        <v>0</v>
      </c>
      <c r="H197" s="446">
        <v>0</v>
      </c>
      <c r="I197" s="446">
        <v>1000000000</v>
      </c>
      <c r="J197" s="446">
        <v>50000000</v>
      </c>
      <c r="K197" s="446">
        <v>1050000000</v>
      </c>
      <c r="L197" s="602"/>
      <c r="M197" s="389"/>
      <c r="N197" s="389"/>
      <c r="O197" s="388" t="s">
        <v>592</v>
      </c>
      <c r="P197" s="389"/>
      <c r="Q197" s="389"/>
      <c r="R197" s="586" t="s">
        <v>3731</v>
      </c>
      <c r="S197" s="1002">
        <f t="shared" si="23"/>
        <v>0</v>
      </c>
      <c r="T197" s="1003">
        <f t="shared" si="24"/>
        <v>0</v>
      </c>
      <c r="U197" s="1003">
        <f t="shared" si="25"/>
        <v>1000000000</v>
      </c>
      <c r="V197" s="1003">
        <f t="shared" si="26"/>
        <v>50000000</v>
      </c>
      <c r="W197" s="1003">
        <f t="shared" si="22"/>
        <v>1050000000</v>
      </c>
    </row>
    <row r="198" spans="1:201" s="495" customFormat="1" ht="26.1" customHeight="1" thickBot="1">
      <c r="A198" s="389"/>
      <c r="B198" s="389"/>
      <c r="C198" s="389"/>
      <c r="D198" s="389" t="s">
        <v>592</v>
      </c>
      <c r="E198" s="388"/>
      <c r="F198" s="860" t="s">
        <v>2218</v>
      </c>
      <c r="G198" s="446">
        <v>0</v>
      </c>
      <c r="H198" s="446">
        <v>0</v>
      </c>
      <c r="I198" s="446">
        <v>1000000000</v>
      </c>
      <c r="J198" s="446">
        <v>50000000</v>
      </c>
      <c r="K198" s="446">
        <v>1050000000</v>
      </c>
      <c r="L198" s="602"/>
      <c r="M198" s="389"/>
      <c r="N198" s="389"/>
      <c r="O198" s="389"/>
      <c r="P198" s="389" t="s">
        <v>592</v>
      </c>
      <c r="Q198" s="388"/>
      <c r="R198" s="586" t="s">
        <v>4744</v>
      </c>
      <c r="S198" s="1002">
        <f t="shared" si="23"/>
        <v>0</v>
      </c>
      <c r="T198" s="1003">
        <f t="shared" si="24"/>
        <v>0</v>
      </c>
      <c r="U198" s="1003">
        <f t="shared" si="25"/>
        <v>1000000000</v>
      </c>
      <c r="V198" s="1003">
        <f t="shared" si="26"/>
        <v>50000000</v>
      </c>
      <c r="W198" s="1003">
        <f t="shared" si="22"/>
        <v>1050000000</v>
      </c>
    </row>
    <row r="199" spans="1:201" s="489" customFormat="1" ht="26.1" customHeight="1" thickTop="1">
      <c r="A199" s="388"/>
      <c r="B199" s="389"/>
      <c r="C199" s="389"/>
      <c r="D199" s="389"/>
      <c r="E199" s="389" t="s">
        <v>2110</v>
      </c>
      <c r="F199" s="859" t="s">
        <v>2219</v>
      </c>
      <c r="G199" s="446">
        <v>0</v>
      </c>
      <c r="H199" s="446">
        <v>0</v>
      </c>
      <c r="I199" s="446">
        <v>1000000000</v>
      </c>
      <c r="J199" s="446">
        <v>50000000</v>
      </c>
      <c r="K199" s="446">
        <v>1050000000</v>
      </c>
      <c r="L199" s="602"/>
      <c r="M199" s="388"/>
      <c r="N199" s="389"/>
      <c r="O199" s="389"/>
      <c r="P199" s="389"/>
      <c r="Q199" s="389" t="s">
        <v>2110</v>
      </c>
      <c r="R199" s="586" t="s">
        <v>4745</v>
      </c>
      <c r="S199" s="1002">
        <f t="shared" si="23"/>
        <v>0</v>
      </c>
      <c r="T199" s="1003">
        <f t="shared" si="24"/>
        <v>0</v>
      </c>
      <c r="U199" s="1003">
        <f t="shared" si="25"/>
        <v>1000000000</v>
      </c>
      <c r="V199" s="1003">
        <f t="shared" si="26"/>
        <v>50000000</v>
      </c>
      <c r="W199" s="1003">
        <f t="shared" ref="W199:W262" si="27">SUM(S199:V199)</f>
        <v>1050000000</v>
      </c>
    </row>
    <row r="200" spans="1:201" s="482" customFormat="1" ht="26.1" customHeight="1">
      <c r="A200" s="454"/>
      <c r="B200" s="455" t="s">
        <v>599</v>
      </c>
      <c r="C200" s="454"/>
      <c r="D200" s="454"/>
      <c r="E200" s="454"/>
      <c r="F200" s="868" t="s">
        <v>1069</v>
      </c>
      <c r="G200" s="456">
        <v>3900000</v>
      </c>
      <c r="H200" s="456">
        <v>0</v>
      </c>
      <c r="I200" s="456">
        <v>328649900</v>
      </c>
      <c r="J200" s="456">
        <v>641181950</v>
      </c>
      <c r="K200" s="456">
        <v>973731850</v>
      </c>
      <c r="L200" s="602"/>
      <c r="M200" s="454"/>
      <c r="N200" s="455" t="s">
        <v>599</v>
      </c>
      <c r="O200" s="454"/>
      <c r="P200" s="454"/>
      <c r="Q200" s="454"/>
      <c r="R200" s="585" t="s">
        <v>3740</v>
      </c>
      <c r="S200" s="1002">
        <f t="shared" si="23"/>
        <v>3900000</v>
      </c>
      <c r="T200" s="1003">
        <f t="shared" si="24"/>
        <v>0</v>
      </c>
      <c r="U200" s="1003">
        <f t="shared" si="25"/>
        <v>328649900</v>
      </c>
      <c r="V200" s="1003">
        <f t="shared" si="26"/>
        <v>641181950</v>
      </c>
      <c r="W200" s="1003">
        <f t="shared" si="27"/>
        <v>973731850</v>
      </c>
    </row>
    <row r="201" spans="1:201" s="482" customFormat="1" ht="25.5" customHeight="1">
      <c r="A201" s="389"/>
      <c r="B201" s="389"/>
      <c r="C201" s="388" t="s">
        <v>592</v>
      </c>
      <c r="D201" s="389"/>
      <c r="E201" s="389"/>
      <c r="F201" s="872" t="s">
        <v>1070</v>
      </c>
      <c r="G201" s="446">
        <v>3900000</v>
      </c>
      <c r="H201" s="446">
        <v>0</v>
      </c>
      <c r="I201" s="446">
        <v>328649900</v>
      </c>
      <c r="J201" s="446">
        <v>641181950</v>
      </c>
      <c r="K201" s="446">
        <v>973731850</v>
      </c>
      <c r="L201" s="602"/>
      <c r="M201" s="389"/>
      <c r="N201" s="389"/>
      <c r="O201" s="388" t="s">
        <v>592</v>
      </c>
      <c r="P201" s="389"/>
      <c r="Q201" s="389"/>
      <c r="R201" s="586" t="s">
        <v>3741</v>
      </c>
      <c r="S201" s="1002">
        <f t="shared" ref="S201:S264" si="28">G201</f>
        <v>3900000</v>
      </c>
      <c r="T201" s="1003">
        <f t="shared" ref="T201:T264" si="29">H201</f>
        <v>0</v>
      </c>
      <c r="U201" s="1003">
        <f t="shared" ref="U201:U264" si="30">I201</f>
        <v>328649900</v>
      </c>
      <c r="V201" s="1003">
        <f t="shared" ref="V201:V264" si="31">J201</f>
        <v>641181950</v>
      </c>
      <c r="W201" s="1003">
        <f t="shared" si="27"/>
        <v>973731850</v>
      </c>
    </row>
    <row r="202" spans="1:201" s="482" customFormat="1" ht="26.1" customHeight="1">
      <c r="A202" s="389"/>
      <c r="B202" s="389"/>
      <c r="C202" s="389"/>
      <c r="D202" s="389" t="s">
        <v>592</v>
      </c>
      <c r="E202" s="388"/>
      <c r="F202" s="860" t="s">
        <v>2220</v>
      </c>
      <c r="G202" s="446">
        <v>3900000</v>
      </c>
      <c r="H202" s="446">
        <v>0</v>
      </c>
      <c r="I202" s="446">
        <v>328649900</v>
      </c>
      <c r="J202" s="446">
        <v>641181950</v>
      </c>
      <c r="K202" s="446">
        <v>973731850</v>
      </c>
      <c r="L202" s="602"/>
      <c r="M202" s="389"/>
      <c r="N202" s="389"/>
      <c r="O202" s="389"/>
      <c r="P202" s="389" t="s">
        <v>592</v>
      </c>
      <c r="Q202" s="388"/>
      <c r="R202" s="671" t="s">
        <v>4746</v>
      </c>
      <c r="S202" s="1002">
        <f t="shared" si="28"/>
        <v>3900000</v>
      </c>
      <c r="T202" s="1003">
        <f t="shared" si="29"/>
        <v>0</v>
      </c>
      <c r="U202" s="1003">
        <f t="shared" si="30"/>
        <v>328649900</v>
      </c>
      <c r="V202" s="1003">
        <f t="shared" si="31"/>
        <v>641181950</v>
      </c>
      <c r="W202" s="1003">
        <f t="shared" si="27"/>
        <v>973731850</v>
      </c>
    </row>
    <row r="203" spans="1:201" s="489" customFormat="1" ht="26.1" customHeight="1">
      <c r="A203" s="388"/>
      <c r="B203" s="389"/>
      <c r="C203" s="389"/>
      <c r="D203" s="389"/>
      <c r="E203" s="389" t="s">
        <v>2104</v>
      </c>
      <c r="F203" s="860" t="s">
        <v>2221</v>
      </c>
      <c r="G203" s="446">
        <v>0</v>
      </c>
      <c r="H203" s="446">
        <v>0</v>
      </c>
      <c r="I203" s="446">
        <v>252649900</v>
      </c>
      <c r="J203" s="446">
        <v>61181950</v>
      </c>
      <c r="K203" s="446">
        <v>313831850</v>
      </c>
      <c r="L203" s="602"/>
      <c r="M203" s="388"/>
      <c r="N203" s="389"/>
      <c r="O203" s="389"/>
      <c r="P203" s="389"/>
      <c r="Q203" s="389" t="s">
        <v>2104</v>
      </c>
      <c r="R203" s="671" t="s">
        <v>4747</v>
      </c>
      <c r="S203" s="1002">
        <f t="shared" si="28"/>
        <v>0</v>
      </c>
      <c r="T203" s="1003">
        <f t="shared" si="29"/>
        <v>0</v>
      </c>
      <c r="U203" s="1003">
        <f t="shared" si="30"/>
        <v>252649900</v>
      </c>
      <c r="V203" s="1003">
        <f t="shared" si="31"/>
        <v>61181950</v>
      </c>
      <c r="W203" s="1003">
        <f t="shared" si="27"/>
        <v>313831850</v>
      </c>
    </row>
    <row r="204" spans="1:201" s="489" customFormat="1" ht="26.1" customHeight="1">
      <c r="A204" s="454"/>
      <c r="B204" s="455"/>
      <c r="C204" s="454"/>
      <c r="D204" s="454"/>
      <c r="E204" s="454" t="s">
        <v>2127</v>
      </c>
      <c r="F204" s="858" t="s">
        <v>2222</v>
      </c>
      <c r="G204" s="456">
        <v>3900000</v>
      </c>
      <c r="H204" s="456">
        <v>0</v>
      </c>
      <c r="I204" s="456">
        <v>76000000</v>
      </c>
      <c r="J204" s="456">
        <v>580000000</v>
      </c>
      <c r="K204" s="456">
        <v>659900000</v>
      </c>
      <c r="L204" s="602"/>
      <c r="M204" s="454"/>
      <c r="N204" s="455"/>
      <c r="O204" s="454"/>
      <c r="P204" s="454"/>
      <c r="Q204" s="454" t="s">
        <v>2127</v>
      </c>
      <c r="R204" s="593" t="s">
        <v>4748</v>
      </c>
      <c r="S204" s="1002">
        <f t="shared" si="28"/>
        <v>3900000</v>
      </c>
      <c r="T204" s="1003">
        <f t="shared" si="29"/>
        <v>0</v>
      </c>
      <c r="U204" s="1003">
        <f t="shared" si="30"/>
        <v>76000000</v>
      </c>
      <c r="V204" s="1003">
        <f t="shared" si="31"/>
        <v>580000000</v>
      </c>
      <c r="W204" s="1003">
        <f t="shared" si="27"/>
        <v>659900000</v>
      </c>
    </row>
    <row r="205" spans="1:201" s="488" customFormat="1" ht="26.1" customHeight="1">
      <c r="A205" s="389"/>
      <c r="B205" s="389" t="s">
        <v>603</v>
      </c>
      <c r="C205" s="388"/>
      <c r="D205" s="389"/>
      <c r="E205" s="389"/>
      <c r="F205" s="859" t="s">
        <v>1076</v>
      </c>
      <c r="G205" s="446">
        <v>2359488000</v>
      </c>
      <c r="H205" s="446">
        <v>0</v>
      </c>
      <c r="I205" s="446">
        <v>5334827000</v>
      </c>
      <c r="J205" s="446">
        <v>360000000</v>
      </c>
      <c r="K205" s="446">
        <v>8054315000</v>
      </c>
      <c r="L205" s="602"/>
      <c r="M205" s="389"/>
      <c r="N205" s="389" t="s">
        <v>603</v>
      </c>
      <c r="O205" s="388"/>
      <c r="P205" s="389"/>
      <c r="Q205" s="389"/>
      <c r="R205" s="586" t="s">
        <v>3747</v>
      </c>
      <c r="S205" s="1002">
        <f t="shared" si="28"/>
        <v>2359488000</v>
      </c>
      <c r="T205" s="1003">
        <f t="shared" si="29"/>
        <v>0</v>
      </c>
      <c r="U205" s="1003">
        <f t="shared" si="30"/>
        <v>5334827000</v>
      </c>
      <c r="V205" s="1003">
        <f t="shared" si="31"/>
        <v>360000000</v>
      </c>
      <c r="W205" s="1003">
        <f t="shared" si="27"/>
        <v>8054315000</v>
      </c>
    </row>
    <row r="206" spans="1:201" s="482" customFormat="1" ht="26.1" customHeight="1">
      <c r="A206" s="454"/>
      <c r="B206" s="454"/>
      <c r="C206" s="454" t="s">
        <v>595</v>
      </c>
      <c r="D206" s="454"/>
      <c r="E206" s="455"/>
      <c r="F206" s="858" t="s">
        <v>1078</v>
      </c>
      <c r="G206" s="456">
        <v>2359488000</v>
      </c>
      <c r="H206" s="456">
        <v>0</v>
      </c>
      <c r="I206" s="456">
        <v>5334827000</v>
      </c>
      <c r="J206" s="456">
        <v>0</v>
      </c>
      <c r="K206" s="456">
        <v>7694315000</v>
      </c>
      <c r="L206" s="602"/>
      <c r="M206" s="454"/>
      <c r="N206" s="454"/>
      <c r="O206" s="454" t="s">
        <v>595</v>
      </c>
      <c r="P206" s="454"/>
      <c r="Q206" s="455"/>
      <c r="R206" s="585" t="s">
        <v>3749</v>
      </c>
      <c r="S206" s="1002">
        <f t="shared" si="28"/>
        <v>2359488000</v>
      </c>
      <c r="T206" s="1003">
        <f t="shared" si="29"/>
        <v>0</v>
      </c>
      <c r="U206" s="1003">
        <f t="shared" si="30"/>
        <v>5334827000</v>
      </c>
      <c r="V206" s="1003">
        <f t="shared" si="31"/>
        <v>0</v>
      </c>
      <c r="W206" s="1003">
        <f t="shared" si="27"/>
        <v>7694315000</v>
      </c>
    </row>
    <row r="207" spans="1:201" s="489" customFormat="1" ht="26.1" customHeight="1">
      <c r="A207" s="388"/>
      <c r="B207" s="389"/>
      <c r="C207" s="389"/>
      <c r="D207" s="389" t="s">
        <v>592</v>
      </c>
      <c r="E207" s="389"/>
      <c r="F207" s="859" t="s">
        <v>2223</v>
      </c>
      <c r="G207" s="446">
        <v>2359488000</v>
      </c>
      <c r="H207" s="446">
        <v>0</v>
      </c>
      <c r="I207" s="446">
        <v>5334827000</v>
      </c>
      <c r="J207" s="446">
        <v>0</v>
      </c>
      <c r="K207" s="446">
        <v>7694315000</v>
      </c>
      <c r="L207" s="602"/>
      <c r="M207" s="388"/>
      <c r="N207" s="389"/>
      <c r="O207" s="389"/>
      <c r="P207" s="389" t="s">
        <v>592</v>
      </c>
      <c r="Q207" s="389"/>
      <c r="R207" s="586" t="s">
        <v>4749</v>
      </c>
      <c r="S207" s="1002">
        <f t="shared" si="28"/>
        <v>2359488000</v>
      </c>
      <c r="T207" s="1003">
        <f t="shared" si="29"/>
        <v>0</v>
      </c>
      <c r="U207" s="1003">
        <f t="shared" si="30"/>
        <v>5334827000</v>
      </c>
      <c r="V207" s="1003">
        <f t="shared" si="31"/>
        <v>0</v>
      </c>
      <c r="W207" s="1003">
        <f t="shared" si="27"/>
        <v>7694315000</v>
      </c>
    </row>
    <row r="208" spans="1:201" s="482" customFormat="1" ht="26.1" customHeight="1">
      <c r="A208" s="454"/>
      <c r="B208" s="455"/>
      <c r="C208" s="454"/>
      <c r="D208" s="454"/>
      <c r="E208" s="454" t="s">
        <v>2104</v>
      </c>
      <c r="F208" s="858" t="s">
        <v>2224</v>
      </c>
      <c r="G208" s="456">
        <v>305403000</v>
      </c>
      <c r="H208" s="456">
        <v>0</v>
      </c>
      <c r="I208" s="456">
        <v>670232000</v>
      </c>
      <c r="J208" s="456">
        <v>0</v>
      </c>
      <c r="K208" s="446">
        <v>975635000</v>
      </c>
      <c r="L208" s="602"/>
      <c r="M208" s="454"/>
      <c r="N208" s="455"/>
      <c r="O208" s="454"/>
      <c r="P208" s="454"/>
      <c r="Q208" s="454" t="s">
        <v>2104</v>
      </c>
      <c r="R208" s="585" t="s">
        <v>4750</v>
      </c>
      <c r="S208" s="1002">
        <f t="shared" si="28"/>
        <v>305403000</v>
      </c>
      <c r="T208" s="1003">
        <f t="shared" si="29"/>
        <v>0</v>
      </c>
      <c r="U208" s="1003">
        <f t="shared" si="30"/>
        <v>670232000</v>
      </c>
      <c r="V208" s="1003">
        <f t="shared" si="31"/>
        <v>0</v>
      </c>
      <c r="W208" s="1003">
        <f t="shared" si="27"/>
        <v>975635000</v>
      </c>
    </row>
    <row r="209" spans="1:23" s="482" customFormat="1" ht="26.1" customHeight="1">
      <c r="A209" s="389"/>
      <c r="B209" s="389"/>
      <c r="C209" s="388"/>
      <c r="D209" s="389"/>
      <c r="E209" s="389" t="s">
        <v>2110</v>
      </c>
      <c r="F209" s="859" t="s">
        <v>2225</v>
      </c>
      <c r="G209" s="446">
        <v>490741000</v>
      </c>
      <c r="H209" s="446">
        <v>0</v>
      </c>
      <c r="I209" s="446">
        <v>1089078000</v>
      </c>
      <c r="J209" s="446">
        <v>0</v>
      </c>
      <c r="K209" s="446">
        <v>1579819000</v>
      </c>
      <c r="L209" s="602"/>
      <c r="M209" s="389"/>
      <c r="N209" s="389"/>
      <c r="O209" s="388"/>
      <c r="P209" s="389"/>
      <c r="Q209" s="389" t="s">
        <v>2110</v>
      </c>
      <c r="R209" s="586" t="s">
        <v>4751</v>
      </c>
      <c r="S209" s="1002">
        <f t="shared" si="28"/>
        <v>490741000</v>
      </c>
      <c r="T209" s="1003">
        <f t="shared" si="29"/>
        <v>0</v>
      </c>
      <c r="U209" s="1003">
        <f t="shared" si="30"/>
        <v>1089078000</v>
      </c>
      <c r="V209" s="1003">
        <f t="shared" si="31"/>
        <v>0</v>
      </c>
      <c r="W209" s="1003">
        <f t="shared" si="27"/>
        <v>1579819000</v>
      </c>
    </row>
    <row r="210" spans="1:23" s="489" customFormat="1" ht="26.1" customHeight="1">
      <c r="A210" s="389"/>
      <c r="B210" s="389"/>
      <c r="C210" s="389"/>
      <c r="D210" s="389"/>
      <c r="E210" s="388" t="s">
        <v>2112</v>
      </c>
      <c r="F210" s="859" t="s">
        <v>2226</v>
      </c>
      <c r="G210" s="446">
        <v>423260000</v>
      </c>
      <c r="H210" s="446">
        <v>0</v>
      </c>
      <c r="I210" s="446">
        <v>939359000</v>
      </c>
      <c r="J210" s="446">
        <v>0</v>
      </c>
      <c r="K210" s="446">
        <v>1362619000</v>
      </c>
      <c r="L210" s="602"/>
      <c r="M210" s="389"/>
      <c r="N210" s="389"/>
      <c r="O210" s="389"/>
      <c r="P210" s="389"/>
      <c r="Q210" s="388" t="s">
        <v>2112</v>
      </c>
      <c r="R210" s="586" t="s">
        <v>4752</v>
      </c>
      <c r="S210" s="1002">
        <f t="shared" si="28"/>
        <v>423260000</v>
      </c>
      <c r="T210" s="1003">
        <f t="shared" si="29"/>
        <v>0</v>
      </c>
      <c r="U210" s="1003">
        <f t="shared" si="30"/>
        <v>939359000</v>
      </c>
      <c r="V210" s="1003">
        <f t="shared" si="31"/>
        <v>0</v>
      </c>
      <c r="W210" s="1003">
        <f t="shared" si="27"/>
        <v>1362619000</v>
      </c>
    </row>
    <row r="211" spans="1:23" s="489" customFormat="1" ht="26.1" customHeight="1">
      <c r="A211" s="455"/>
      <c r="B211" s="454"/>
      <c r="C211" s="454"/>
      <c r="D211" s="454"/>
      <c r="E211" s="454" t="s">
        <v>2113</v>
      </c>
      <c r="F211" s="858" t="s">
        <v>2227</v>
      </c>
      <c r="G211" s="456">
        <v>302089000</v>
      </c>
      <c r="H211" s="456">
        <v>0</v>
      </c>
      <c r="I211" s="456">
        <v>670566000</v>
      </c>
      <c r="J211" s="456">
        <v>0</v>
      </c>
      <c r="K211" s="456">
        <v>972655000</v>
      </c>
      <c r="L211" s="602"/>
      <c r="M211" s="455"/>
      <c r="N211" s="454"/>
      <c r="O211" s="454"/>
      <c r="P211" s="454"/>
      <c r="Q211" s="454" t="s">
        <v>2113</v>
      </c>
      <c r="R211" s="585" t="s">
        <v>4753</v>
      </c>
      <c r="S211" s="1002">
        <f t="shared" si="28"/>
        <v>302089000</v>
      </c>
      <c r="T211" s="1003">
        <f t="shared" si="29"/>
        <v>0</v>
      </c>
      <c r="U211" s="1003">
        <f t="shared" si="30"/>
        <v>670566000</v>
      </c>
      <c r="V211" s="1003">
        <f t="shared" si="31"/>
        <v>0</v>
      </c>
      <c r="W211" s="1003">
        <f t="shared" si="27"/>
        <v>972655000</v>
      </c>
    </row>
    <row r="212" spans="1:23" s="490" customFormat="1" ht="26.1" customHeight="1" thickBot="1">
      <c r="A212" s="454"/>
      <c r="B212" s="455"/>
      <c r="C212" s="454"/>
      <c r="D212" s="454"/>
      <c r="E212" s="454" t="s">
        <v>2127</v>
      </c>
      <c r="F212" s="858" t="s">
        <v>2228</v>
      </c>
      <c r="G212" s="456">
        <v>205305000</v>
      </c>
      <c r="H212" s="456">
        <v>0</v>
      </c>
      <c r="I212" s="456">
        <v>455872000</v>
      </c>
      <c r="J212" s="456">
        <v>0</v>
      </c>
      <c r="K212" s="446">
        <v>661177000</v>
      </c>
      <c r="L212" s="602"/>
      <c r="M212" s="454"/>
      <c r="N212" s="455"/>
      <c r="O212" s="454"/>
      <c r="P212" s="454"/>
      <c r="Q212" s="454" t="s">
        <v>2127</v>
      </c>
      <c r="R212" s="585" t="s">
        <v>4754</v>
      </c>
      <c r="S212" s="1002">
        <f t="shared" si="28"/>
        <v>205305000</v>
      </c>
      <c r="T212" s="1003">
        <f t="shared" si="29"/>
        <v>0</v>
      </c>
      <c r="U212" s="1003">
        <f t="shared" si="30"/>
        <v>455872000</v>
      </c>
      <c r="V212" s="1003">
        <f t="shared" si="31"/>
        <v>0</v>
      </c>
      <c r="W212" s="1003">
        <f t="shared" si="27"/>
        <v>661177000</v>
      </c>
    </row>
    <row r="213" spans="1:23" s="482" customFormat="1" ht="26.1" customHeight="1" thickTop="1">
      <c r="A213" s="389"/>
      <c r="B213" s="389"/>
      <c r="C213" s="389"/>
      <c r="D213" s="389"/>
      <c r="E213" s="388" t="s">
        <v>2129</v>
      </c>
      <c r="F213" s="859" t="s">
        <v>2229</v>
      </c>
      <c r="G213" s="446">
        <v>412081000</v>
      </c>
      <c r="H213" s="446">
        <v>0</v>
      </c>
      <c r="I213" s="446">
        <v>914572000</v>
      </c>
      <c r="J213" s="446">
        <v>0</v>
      </c>
      <c r="K213" s="446">
        <v>1326653000</v>
      </c>
      <c r="L213" s="602"/>
      <c r="M213" s="389"/>
      <c r="N213" s="389"/>
      <c r="O213" s="389"/>
      <c r="P213" s="389"/>
      <c r="Q213" s="388" t="s">
        <v>2129</v>
      </c>
      <c r="R213" s="586" t="s">
        <v>4755</v>
      </c>
      <c r="S213" s="1002">
        <f t="shared" si="28"/>
        <v>412081000</v>
      </c>
      <c r="T213" s="1003">
        <f t="shared" si="29"/>
        <v>0</v>
      </c>
      <c r="U213" s="1003">
        <f t="shared" si="30"/>
        <v>914572000</v>
      </c>
      <c r="V213" s="1003">
        <f t="shared" si="31"/>
        <v>0</v>
      </c>
      <c r="W213" s="1003">
        <f t="shared" si="27"/>
        <v>1326653000</v>
      </c>
    </row>
    <row r="214" spans="1:23" s="489" customFormat="1" ht="26.1" customHeight="1">
      <c r="A214" s="389"/>
      <c r="B214" s="389"/>
      <c r="C214" s="389"/>
      <c r="D214" s="389"/>
      <c r="E214" s="388" t="s">
        <v>2118</v>
      </c>
      <c r="F214" s="949" t="s">
        <v>2230</v>
      </c>
      <c r="G214" s="446">
        <v>70095000</v>
      </c>
      <c r="H214" s="446">
        <v>0</v>
      </c>
      <c r="I214" s="446">
        <v>155954000</v>
      </c>
      <c r="J214" s="446">
        <v>0</v>
      </c>
      <c r="K214" s="446">
        <v>226049000</v>
      </c>
      <c r="L214" s="602"/>
      <c r="M214" s="389"/>
      <c r="N214" s="389"/>
      <c r="O214" s="389"/>
      <c r="P214" s="389"/>
      <c r="Q214" s="388" t="s">
        <v>2118</v>
      </c>
      <c r="R214" s="600" t="s">
        <v>4756</v>
      </c>
      <c r="S214" s="1002">
        <f t="shared" si="28"/>
        <v>70095000</v>
      </c>
      <c r="T214" s="1003">
        <f t="shared" si="29"/>
        <v>0</v>
      </c>
      <c r="U214" s="1003">
        <f t="shared" si="30"/>
        <v>155954000</v>
      </c>
      <c r="V214" s="1003">
        <f t="shared" si="31"/>
        <v>0</v>
      </c>
      <c r="W214" s="1003">
        <f t="shared" si="27"/>
        <v>226049000</v>
      </c>
    </row>
    <row r="215" spans="1:23" s="482" customFormat="1" ht="26.1" customHeight="1">
      <c r="A215" s="454"/>
      <c r="B215" s="454"/>
      <c r="C215" s="454"/>
      <c r="D215" s="454"/>
      <c r="E215" s="455" t="s">
        <v>2115</v>
      </c>
      <c r="F215" s="868" t="s">
        <v>2231</v>
      </c>
      <c r="G215" s="456">
        <v>82696000</v>
      </c>
      <c r="H215" s="456">
        <v>0</v>
      </c>
      <c r="I215" s="456">
        <v>183914000</v>
      </c>
      <c r="J215" s="456">
        <v>0</v>
      </c>
      <c r="K215" s="456">
        <v>266610000</v>
      </c>
      <c r="L215" s="602"/>
      <c r="M215" s="454"/>
      <c r="N215" s="454"/>
      <c r="O215" s="454"/>
      <c r="P215" s="454"/>
      <c r="Q215" s="455" t="s">
        <v>2115</v>
      </c>
      <c r="R215" s="585" t="s">
        <v>4757</v>
      </c>
      <c r="S215" s="1002">
        <f t="shared" si="28"/>
        <v>82696000</v>
      </c>
      <c r="T215" s="1003">
        <f t="shared" si="29"/>
        <v>0</v>
      </c>
      <c r="U215" s="1003">
        <f t="shared" si="30"/>
        <v>183914000</v>
      </c>
      <c r="V215" s="1003">
        <f t="shared" si="31"/>
        <v>0</v>
      </c>
      <c r="W215" s="1003">
        <f t="shared" si="27"/>
        <v>266610000</v>
      </c>
    </row>
    <row r="216" spans="1:23" s="482" customFormat="1" ht="26.1" customHeight="1">
      <c r="A216" s="389"/>
      <c r="B216" s="389"/>
      <c r="C216" s="388"/>
      <c r="D216" s="389"/>
      <c r="E216" s="389" t="s">
        <v>2167</v>
      </c>
      <c r="F216" s="859" t="s">
        <v>2232</v>
      </c>
      <c r="G216" s="446">
        <v>67818000</v>
      </c>
      <c r="H216" s="446">
        <v>0</v>
      </c>
      <c r="I216" s="446">
        <v>255280000</v>
      </c>
      <c r="J216" s="446">
        <v>0</v>
      </c>
      <c r="K216" s="446">
        <v>323098000</v>
      </c>
      <c r="L216" s="602"/>
      <c r="M216" s="389"/>
      <c r="N216" s="389"/>
      <c r="O216" s="388"/>
      <c r="P216" s="389"/>
      <c r="Q216" s="389" t="s">
        <v>2167</v>
      </c>
      <c r="R216" s="586" t="s">
        <v>4758</v>
      </c>
      <c r="S216" s="1002">
        <f t="shared" si="28"/>
        <v>67818000</v>
      </c>
      <c r="T216" s="1003">
        <f t="shared" si="29"/>
        <v>0</v>
      </c>
      <c r="U216" s="1003">
        <f t="shared" si="30"/>
        <v>255280000</v>
      </c>
      <c r="V216" s="1003">
        <f t="shared" si="31"/>
        <v>0</v>
      </c>
      <c r="W216" s="1003">
        <f t="shared" si="27"/>
        <v>323098000</v>
      </c>
    </row>
    <row r="217" spans="1:23" s="482" customFormat="1" ht="26.1" customHeight="1">
      <c r="A217" s="389"/>
      <c r="B217" s="389"/>
      <c r="C217" s="389" t="s">
        <v>599</v>
      </c>
      <c r="D217" s="389"/>
      <c r="E217" s="388"/>
      <c r="F217" s="860" t="s">
        <v>1079</v>
      </c>
      <c r="G217" s="446">
        <v>0</v>
      </c>
      <c r="H217" s="446">
        <v>0</v>
      </c>
      <c r="I217" s="446">
        <v>0</v>
      </c>
      <c r="J217" s="446">
        <v>360000000</v>
      </c>
      <c r="K217" s="446">
        <v>360000000</v>
      </c>
      <c r="L217" s="602"/>
      <c r="M217" s="389"/>
      <c r="N217" s="389"/>
      <c r="O217" s="389" t="s">
        <v>599</v>
      </c>
      <c r="P217" s="389"/>
      <c r="Q217" s="388"/>
      <c r="R217" s="586" t="s">
        <v>3750</v>
      </c>
      <c r="S217" s="1002">
        <f t="shared" si="28"/>
        <v>0</v>
      </c>
      <c r="T217" s="1003">
        <f t="shared" si="29"/>
        <v>0</v>
      </c>
      <c r="U217" s="1003">
        <f t="shared" si="30"/>
        <v>0</v>
      </c>
      <c r="V217" s="1003">
        <f t="shared" si="31"/>
        <v>360000000</v>
      </c>
      <c r="W217" s="1003">
        <f t="shared" si="27"/>
        <v>360000000</v>
      </c>
    </row>
    <row r="218" spans="1:23" s="489" customFormat="1" ht="26.1" customHeight="1">
      <c r="A218" s="389"/>
      <c r="B218" s="389"/>
      <c r="C218" s="389"/>
      <c r="D218" s="389"/>
      <c r="E218" s="388" t="s">
        <v>2104</v>
      </c>
      <c r="F218" s="859" t="s">
        <v>2233</v>
      </c>
      <c r="G218" s="446">
        <v>0</v>
      </c>
      <c r="H218" s="446">
        <v>0</v>
      </c>
      <c r="I218" s="446">
        <v>0</v>
      </c>
      <c r="J218" s="446">
        <v>360000000</v>
      </c>
      <c r="K218" s="446">
        <v>360000000</v>
      </c>
      <c r="L218" s="602"/>
      <c r="M218" s="389"/>
      <c r="N218" s="389"/>
      <c r="O218" s="389"/>
      <c r="P218" s="389"/>
      <c r="Q218" s="388" t="s">
        <v>2104</v>
      </c>
      <c r="R218" s="586" t="s">
        <v>4759</v>
      </c>
      <c r="S218" s="1002">
        <f t="shared" si="28"/>
        <v>0</v>
      </c>
      <c r="T218" s="1003">
        <f t="shared" si="29"/>
        <v>0</v>
      </c>
      <c r="U218" s="1003">
        <f t="shared" si="30"/>
        <v>0</v>
      </c>
      <c r="V218" s="1003">
        <f t="shared" si="31"/>
        <v>360000000</v>
      </c>
      <c r="W218" s="1003">
        <f t="shared" si="27"/>
        <v>360000000</v>
      </c>
    </row>
    <row r="219" spans="1:23" s="482" customFormat="1" ht="26.1" customHeight="1">
      <c r="A219" s="454"/>
      <c r="B219" s="454" t="s">
        <v>606</v>
      </c>
      <c r="C219" s="455"/>
      <c r="D219" s="454"/>
      <c r="E219" s="454"/>
      <c r="F219" s="862" t="s">
        <v>1081</v>
      </c>
      <c r="G219" s="456">
        <v>20700000</v>
      </c>
      <c r="H219" s="456">
        <v>0</v>
      </c>
      <c r="I219" s="456">
        <v>0</v>
      </c>
      <c r="J219" s="456">
        <v>0</v>
      </c>
      <c r="K219" s="456">
        <v>20700000</v>
      </c>
      <c r="L219" s="602"/>
      <c r="M219" s="454"/>
      <c r="N219" s="454" t="s">
        <v>606</v>
      </c>
      <c r="O219" s="455"/>
      <c r="P219" s="454"/>
      <c r="Q219" s="454"/>
      <c r="R219" s="891" t="s">
        <v>3752</v>
      </c>
      <c r="S219" s="1002">
        <f t="shared" si="28"/>
        <v>20700000</v>
      </c>
      <c r="T219" s="1003">
        <f t="shared" si="29"/>
        <v>0</v>
      </c>
      <c r="U219" s="1003">
        <f t="shared" si="30"/>
        <v>0</v>
      </c>
      <c r="V219" s="1003">
        <f t="shared" si="31"/>
        <v>0</v>
      </c>
      <c r="W219" s="1003">
        <f t="shared" si="27"/>
        <v>20700000</v>
      </c>
    </row>
    <row r="220" spans="1:23" s="488" customFormat="1" ht="26.1" customHeight="1">
      <c r="A220" s="389"/>
      <c r="B220" s="389"/>
      <c r="C220" s="389" t="s">
        <v>592</v>
      </c>
      <c r="D220" s="389"/>
      <c r="E220" s="388"/>
      <c r="F220" s="860" t="s">
        <v>1082</v>
      </c>
      <c r="G220" s="446">
        <v>20700000</v>
      </c>
      <c r="H220" s="446">
        <v>0</v>
      </c>
      <c r="I220" s="446">
        <v>0</v>
      </c>
      <c r="J220" s="446">
        <v>0</v>
      </c>
      <c r="K220" s="446">
        <v>20700000</v>
      </c>
      <c r="L220" s="602"/>
      <c r="M220" s="389"/>
      <c r="N220" s="389"/>
      <c r="O220" s="389" t="s">
        <v>592</v>
      </c>
      <c r="P220" s="389"/>
      <c r="Q220" s="388"/>
      <c r="R220" s="586" t="s">
        <v>3753</v>
      </c>
      <c r="S220" s="1002">
        <f t="shared" si="28"/>
        <v>20700000</v>
      </c>
      <c r="T220" s="1003">
        <f t="shared" si="29"/>
        <v>0</v>
      </c>
      <c r="U220" s="1003">
        <f t="shared" si="30"/>
        <v>0</v>
      </c>
      <c r="V220" s="1003">
        <f t="shared" si="31"/>
        <v>0</v>
      </c>
      <c r="W220" s="1003">
        <f t="shared" si="27"/>
        <v>20700000</v>
      </c>
    </row>
    <row r="221" spans="1:23" s="482" customFormat="1" ht="26.1" customHeight="1">
      <c r="A221" s="454"/>
      <c r="B221" s="454"/>
      <c r="C221" s="455"/>
      <c r="D221" s="454"/>
      <c r="E221" s="454" t="s">
        <v>2104</v>
      </c>
      <c r="F221" s="868" t="s">
        <v>5607</v>
      </c>
      <c r="G221" s="456">
        <v>20700000</v>
      </c>
      <c r="H221" s="456">
        <v>0</v>
      </c>
      <c r="I221" s="456">
        <v>0</v>
      </c>
      <c r="J221" s="456">
        <v>0</v>
      </c>
      <c r="K221" s="456">
        <v>20700000</v>
      </c>
      <c r="L221" s="602"/>
      <c r="M221" s="454"/>
      <c r="N221" s="454"/>
      <c r="O221" s="455"/>
      <c r="P221" s="454"/>
      <c r="Q221" s="454" t="s">
        <v>2104</v>
      </c>
      <c r="R221" s="585" t="s">
        <v>4760</v>
      </c>
      <c r="S221" s="1002">
        <f t="shared" si="28"/>
        <v>20700000</v>
      </c>
      <c r="T221" s="1003">
        <f t="shared" si="29"/>
        <v>0</v>
      </c>
      <c r="U221" s="1003">
        <f t="shared" si="30"/>
        <v>0</v>
      </c>
      <c r="V221" s="1003">
        <f t="shared" si="31"/>
        <v>0</v>
      </c>
      <c r="W221" s="1003">
        <f t="shared" si="27"/>
        <v>20700000</v>
      </c>
    </row>
    <row r="222" spans="1:23" s="489" customFormat="1" ht="26.1" customHeight="1">
      <c r="A222" s="389"/>
      <c r="B222" s="389" t="s">
        <v>670</v>
      </c>
      <c r="C222" s="389"/>
      <c r="D222" s="389"/>
      <c r="E222" s="388"/>
      <c r="F222" s="859" t="s">
        <v>1088</v>
      </c>
      <c r="G222" s="446">
        <v>72715340</v>
      </c>
      <c r="H222" s="446">
        <v>0</v>
      </c>
      <c r="I222" s="446">
        <v>178854390</v>
      </c>
      <c r="J222" s="446">
        <v>1155855490</v>
      </c>
      <c r="K222" s="446">
        <v>1407425220</v>
      </c>
      <c r="L222" s="602"/>
      <c r="M222" s="389"/>
      <c r="N222" s="389" t="s">
        <v>670</v>
      </c>
      <c r="O222" s="389"/>
      <c r="P222" s="389"/>
      <c r="Q222" s="388"/>
      <c r="R222" s="586" t="s">
        <v>3759</v>
      </c>
      <c r="S222" s="1002">
        <f t="shared" si="28"/>
        <v>72715340</v>
      </c>
      <c r="T222" s="1003">
        <f t="shared" si="29"/>
        <v>0</v>
      </c>
      <c r="U222" s="1003">
        <f t="shared" si="30"/>
        <v>178854390</v>
      </c>
      <c r="V222" s="1003">
        <f t="shared" si="31"/>
        <v>1155855490</v>
      </c>
      <c r="W222" s="1003">
        <f t="shared" si="27"/>
        <v>1407425220</v>
      </c>
    </row>
    <row r="223" spans="1:23" s="482" customFormat="1" ht="26.1" customHeight="1">
      <c r="A223" s="389"/>
      <c r="B223" s="389"/>
      <c r="C223" s="389" t="s">
        <v>599</v>
      </c>
      <c r="D223" s="389"/>
      <c r="E223" s="388"/>
      <c r="F223" s="859" t="s">
        <v>1091</v>
      </c>
      <c r="G223" s="446">
        <v>4973550</v>
      </c>
      <c r="H223" s="446">
        <v>0</v>
      </c>
      <c r="I223" s="446">
        <v>0</v>
      </c>
      <c r="J223" s="446">
        <v>305855490</v>
      </c>
      <c r="K223" s="446">
        <v>310829040</v>
      </c>
      <c r="L223" s="602"/>
      <c r="M223" s="389"/>
      <c r="N223" s="389"/>
      <c r="O223" s="389" t="s">
        <v>599</v>
      </c>
      <c r="P223" s="389"/>
      <c r="Q223" s="388"/>
      <c r="R223" s="671" t="s">
        <v>3762</v>
      </c>
      <c r="S223" s="1002">
        <f t="shared" si="28"/>
        <v>4973550</v>
      </c>
      <c r="T223" s="1003">
        <f t="shared" si="29"/>
        <v>0</v>
      </c>
      <c r="U223" s="1003">
        <f t="shared" si="30"/>
        <v>0</v>
      </c>
      <c r="V223" s="1003">
        <f t="shared" si="31"/>
        <v>305855490</v>
      </c>
      <c r="W223" s="1003">
        <f t="shared" si="27"/>
        <v>310829040</v>
      </c>
    </row>
    <row r="224" spans="1:23" s="496" customFormat="1" ht="26.1" customHeight="1" thickBot="1">
      <c r="A224" s="454"/>
      <c r="B224" s="454"/>
      <c r="C224" s="455"/>
      <c r="D224" s="454"/>
      <c r="E224" s="454" t="s">
        <v>2104</v>
      </c>
      <c r="F224" s="868" t="s">
        <v>3188</v>
      </c>
      <c r="G224" s="456">
        <v>4973550</v>
      </c>
      <c r="H224" s="456">
        <v>0</v>
      </c>
      <c r="I224" s="456">
        <v>0</v>
      </c>
      <c r="J224" s="456">
        <v>305855490</v>
      </c>
      <c r="K224" s="456">
        <v>310829040</v>
      </c>
      <c r="L224" s="602"/>
      <c r="M224" s="454"/>
      <c r="N224" s="454"/>
      <c r="O224" s="455"/>
      <c r="P224" s="454"/>
      <c r="Q224" s="454" t="s">
        <v>2104</v>
      </c>
      <c r="R224" s="585" t="s">
        <v>4761</v>
      </c>
      <c r="S224" s="1002">
        <f t="shared" si="28"/>
        <v>4973550</v>
      </c>
      <c r="T224" s="1003">
        <f t="shared" si="29"/>
        <v>0</v>
      </c>
      <c r="U224" s="1003">
        <f t="shared" si="30"/>
        <v>0</v>
      </c>
      <c r="V224" s="1003">
        <f t="shared" si="31"/>
        <v>305855490</v>
      </c>
      <c r="W224" s="1003">
        <f t="shared" si="27"/>
        <v>310829040</v>
      </c>
    </row>
    <row r="225" spans="1:23" s="482" customFormat="1" ht="26.1" customHeight="1" thickTop="1">
      <c r="A225" s="389"/>
      <c r="B225" s="389"/>
      <c r="C225" s="389" t="s">
        <v>1065</v>
      </c>
      <c r="D225" s="389"/>
      <c r="E225" s="388"/>
      <c r="F225" s="874" t="s">
        <v>1096</v>
      </c>
      <c r="G225" s="446">
        <v>62201790</v>
      </c>
      <c r="H225" s="446">
        <v>0</v>
      </c>
      <c r="I225" s="446">
        <v>177984390</v>
      </c>
      <c r="J225" s="446">
        <v>850000000</v>
      </c>
      <c r="K225" s="446">
        <v>1090186180</v>
      </c>
      <c r="L225" s="602"/>
      <c r="M225" s="389"/>
      <c r="N225" s="389"/>
      <c r="O225" s="389" t="s">
        <v>1065</v>
      </c>
      <c r="P225" s="389"/>
      <c r="Q225" s="388"/>
      <c r="R225" s="586" t="s">
        <v>3766</v>
      </c>
      <c r="S225" s="1002">
        <f t="shared" si="28"/>
        <v>62201790</v>
      </c>
      <c r="T225" s="1003">
        <f t="shared" si="29"/>
        <v>0</v>
      </c>
      <c r="U225" s="1003">
        <f t="shared" si="30"/>
        <v>177984390</v>
      </c>
      <c r="V225" s="1003">
        <f t="shared" si="31"/>
        <v>850000000</v>
      </c>
      <c r="W225" s="1003">
        <f t="shared" si="27"/>
        <v>1090186180</v>
      </c>
    </row>
    <row r="226" spans="1:23" s="482" customFormat="1" ht="26.1" customHeight="1">
      <c r="A226" s="389"/>
      <c r="B226" s="389"/>
      <c r="C226" s="389"/>
      <c r="D226" s="389" t="s">
        <v>592</v>
      </c>
      <c r="E226" s="388"/>
      <c r="F226" s="859" t="s">
        <v>2234</v>
      </c>
      <c r="G226" s="446">
        <v>62201790</v>
      </c>
      <c r="H226" s="446">
        <v>0</v>
      </c>
      <c r="I226" s="446">
        <v>177984390</v>
      </c>
      <c r="J226" s="446">
        <v>850000000</v>
      </c>
      <c r="K226" s="446">
        <v>1090186180</v>
      </c>
      <c r="L226" s="602"/>
      <c r="M226" s="389"/>
      <c r="N226" s="389"/>
      <c r="O226" s="389"/>
      <c r="P226" s="389" t="s">
        <v>592</v>
      </c>
      <c r="Q226" s="388"/>
      <c r="R226" s="600" t="s">
        <v>4762</v>
      </c>
      <c r="S226" s="1002">
        <f t="shared" si="28"/>
        <v>62201790</v>
      </c>
      <c r="T226" s="1003">
        <f t="shared" si="29"/>
        <v>0</v>
      </c>
      <c r="U226" s="1003">
        <f t="shared" si="30"/>
        <v>177984390</v>
      </c>
      <c r="V226" s="1003">
        <f t="shared" si="31"/>
        <v>850000000</v>
      </c>
      <c r="W226" s="1003">
        <f t="shared" si="27"/>
        <v>1090186180</v>
      </c>
    </row>
    <row r="227" spans="1:23" s="489" customFormat="1" ht="26.1" customHeight="1">
      <c r="A227" s="389"/>
      <c r="B227" s="389"/>
      <c r="C227" s="389"/>
      <c r="D227" s="389"/>
      <c r="E227" s="388" t="s">
        <v>2104</v>
      </c>
      <c r="F227" s="860" t="s">
        <v>2235</v>
      </c>
      <c r="G227" s="446">
        <v>12603800</v>
      </c>
      <c r="H227" s="446">
        <v>0</v>
      </c>
      <c r="I227" s="446">
        <v>0</v>
      </c>
      <c r="J227" s="446">
        <v>200000000</v>
      </c>
      <c r="K227" s="446">
        <v>212603800</v>
      </c>
      <c r="L227" s="602"/>
      <c r="M227" s="389"/>
      <c r="N227" s="389"/>
      <c r="O227" s="389"/>
      <c r="P227" s="389"/>
      <c r="Q227" s="388" t="s">
        <v>2104</v>
      </c>
      <c r="R227" s="586" t="s">
        <v>5663</v>
      </c>
      <c r="S227" s="1002">
        <f t="shared" si="28"/>
        <v>12603800</v>
      </c>
      <c r="T227" s="1003">
        <f t="shared" si="29"/>
        <v>0</v>
      </c>
      <c r="U227" s="1003">
        <f t="shared" si="30"/>
        <v>0</v>
      </c>
      <c r="V227" s="1003">
        <f t="shared" si="31"/>
        <v>200000000</v>
      </c>
      <c r="W227" s="1003">
        <f t="shared" si="27"/>
        <v>212603800</v>
      </c>
    </row>
    <row r="228" spans="1:23" s="482" customFormat="1" ht="26.1" customHeight="1">
      <c r="A228" s="454"/>
      <c r="B228" s="454"/>
      <c r="C228" s="455"/>
      <c r="D228" s="454"/>
      <c r="E228" s="454" t="s">
        <v>2110</v>
      </c>
      <c r="F228" s="858" t="s">
        <v>2236</v>
      </c>
      <c r="G228" s="456">
        <v>7825000</v>
      </c>
      <c r="H228" s="456">
        <v>0</v>
      </c>
      <c r="I228" s="456">
        <v>0</v>
      </c>
      <c r="J228" s="456">
        <v>400000000</v>
      </c>
      <c r="K228" s="456">
        <v>407825000</v>
      </c>
      <c r="L228" s="602"/>
      <c r="M228" s="454"/>
      <c r="N228" s="454"/>
      <c r="O228" s="455"/>
      <c r="P228" s="454"/>
      <c r="Q228" s="454" t="s">
        <v>2110</v>
      </c>
      <c r="R228" s="585" t="s">
        <v>4763</v>
      </c>
      <c r="S228" s="1002">
        <f t="shared" si="28"/>
        <v>7825000</v>
      </c>
      <c r="T228" s="1003">
        <f t="shared" si="29"/>
        <v>0</v>
      </c>
      <c r="U228" s="1003">
        <f t="shared" si="30"/>
        <v>0</v>
      </c>
      <c r="V228" s="1003">
        <f t="shared" si="31"/>
        <v>400000000</v>
      </c>
      <c r="W228" s="1003">
        <f t="shared" si="27"/>
        <v>407825000</v>
      </c>
    </row>
    <row r="229" spans="1:23" s="489" customFormat="1" ht="26.1" customHeight="1">
      <c r="A229" s="389"/>
      <c r="B229" s="389"/>
      <c r="C229" s="389"/>
      <c r="D229" s="389"/>
      <c r="E229" s="388" t="s">
        <v>2112</v>
      </c>
      <c r="F229" s="860" t="s">
        <v>2237</v>
      </c>
      <c r="G229" s="446">
        <v>13492990</v>
      </c>
      <c r="H229" s="446">
        <v>0</v>
      </c>
      <c r="I229" s="446">
        <v>0</v>
      </c>
      <c r="J229" s="446">
        <v>200000000</v>
      </c>
      <c r="K229" s="446">
        <v>213492990</v>
      </c>
      <c r="L229" s="602"/>
      <c r="M229" s="389"/>
      <c r="N229" s="389"/>
      <c r="O229" s="389"/>
      <c r="P229" s="389"/>
      <c r="Q229" s="388" t="s">
        <v>2112</v>
      </c>
      <c r="R229" s="586" t="s">
        <v>5786</v>
      </c>
      <c r="S229" s="1002">
        <f t="shared" si="28"/>
        <v>13492990</v>
      </c>
      <c r="T229" s="1003">
        <f t="shared" si="29"/>
        <v>0</v>
      </c>
      <c r="U229" s="1003">
        <f t="shared" si="30"/>
        <v>0</v>
      </c>
      <c r="V229" s="1003">
        <f t="shared" si="31"/>
        <v>200000000</v>
      </c>
      <c r="W229" s="1003">
        <f t="shared" si="27"/>
        <v>213492990</v>
      </c>
    </row>
    <row r="230" spans="1:23" s="482" customFormat="1" ht="26.1" customHeight="1">
      <c r="A230" s="454"/>
      <c r="B230" s="455"/>
      <c r="C230" s="454"/>
      <c r="D230" s="454"/>
      <c r="E230" s="454" t="s">
        <v>2113</v>
      </c>
      <c r="F230" s="893" t="s">
        <v>5799</v>
      </c>
      <c r="G230" s="456">
        <v>7000000</v>
      </c>
      <c r="H230" s="456">
        <v>0</v>
      </c>
      <c r="I230" s="456">
        <v>0</v>
      </c>
      <c r="J230" s="456">
        <v>50000000</v>
      </c>
      <c r="K230" s="446">
        <v>57000000</v>
      </c>
      <c r="L230" s="602"/>
      <c r="M230" s="454"/>
      <c r="N230" s="455"/>
      <c r="O230" s="454"/>
      <c r="P230" s="454"/>
      <c r="Q230" s="454" t="s">
        <v>2113</v>
      </c>
      <c r="R230" s="585" t="s">
        <v>4764</v>
      </c>
      <c r="S230" s="1002">
        <f t="shared" si="28"/>
        <v>7000000</v>
      </c>
      <c r="T230" s="1003">
        <f t="shared" si="29"/>
        <v>0</v>
      </c>
      <c r="U230" s="1003">
        <f t="shared" si="30"/>
        <v>0</v>
      </c>
      <c r="V230" s="1003">
        <f t="shared" si="31"/>
        <v>50000000</v>
      </c>
      <c r="W230" s="1003">
        <f t="shared" si="27"/>
        <v>57000000</v>
      </c>
    </row>
    <row r="231" spans="1:23" s="489" customFormat="1" ht="26.1" customHeight="1">
      <c r="A231" s="389"/>
      <c r="B231" s="389"/>
      <c r="C231" s="388"/>
      <c r="D231" s="389"/>
      <c r="E231" s="389" t="s">
        <v>2127</v>
      </c>
      <c r="F231" s="860" t="s">
        <v>5763</v>
      </c>
      <c r="G231" s="446">
        <v>21280000</v>
      </c>
      <c r="H231" s="446">
        <v>0</v>
      </c>
      <c r="I231" s="446">
        <v>177984390</v>
      </c>
      <c r="J231" s="446">
        <v>0</v>
      </c>
      <c r="K231" s="446">
        <v>199264390</v>
      </c>
      <c r="L231" s="602"/>
      <c r="M231" s="389"/>
      <c r="N231" s="389"/>
      <c r="O231" s="388"/>
      <c r="P231" s="389"/>
      <c r="Q231" s="389" t="s">
        <v>2127</v>
      </c>
      <c r="R231" s="586" t="s">
        <v>4765</v>
      </c>
      <c r="S231" s="1002">
        <f t="shared" si="28"/>
        <v>21280000</v>
      </c>
      <c r="T231" s="1003">
        <f t="shared" si="29"/>
        <v>0</v>
      </c>
      <c r="U231" s="1003">
        <f t="shared" si="30"/>
        <v>177984390</v>
      </c>
      <c r="V231" s="1003">
        <f t="shared" si="31"/>
        <v>0</v>
      </c>
      <c r="W231" s="1003">
        <f t="shared" si="27"/>
        <v>199264390</v>
      </c>
    </row>
    <row r="232" spans="1:23" s="482" customFormat="1" ht="26.1" customHeight="1">
      <c r="A232" s="454"/>
      <c r="B232" s="454"/>
      <c r="C232" s="454" t="s">
        <v>1067</v>
      </c>
      <c r="D232" s="455"/>
      <c r="E232" s="454"/>
      <c r="F232" s="868" t="s">
        <v>1097</v>
      </c>
      <c r="G232" s="456">
        <v>5540000</v>
      </c>
      <c r="H232" s="456">
        <v>0</v>
      </c>
      <c r="I232" s="456">
        <v>870000</v>
      </c>
      <c r="J232" s="456">
        <v>0</v>
      </c>
      <c r="K232" s="456">
        <v>6410000</v>
      </c>
      <c r="L232" s="602"/>
      <c r="M232" s="454"/>
      <c r="N232" s="454"/>
      <c r="O232" s="454" t="s">
        <v>1067</v>
      </c>
      <c r="P232" s="455"/>
      <c r="Q232" s="454"/>
      <c r="R232" s="585" t="s">
        <v>5856</v>
      </c>
      <c r="S232" s="1002">
        <f t="shared" si="28"/>
        <v>5540000</v>
      </c>
      <c r="T232" s="1003">
        <f t="shared" si="29"/>
        <v>0</v>
      </c>
      <c r="U232" s="1003">
        <f t="shared" si="30"/>
        <v>870000</v>
      </c>
      <c r="V232" s="1003">
        <f t="shared" si="31"/>
        <v>0</v>
      </c>
      <c r="W232" s="1003">
        <f t="shared" si="27"/>
        <v>6410000</v>
      </c>
    </row>
    <row r="233" spans="1:23" s="482" customFormat="1" ht="26.1" customHeight="1">
      <c r="A233" s="389"/>
      <c r="B233" s="389"/>
      <c r="C233" s="389"/>
      <c r="D233" s="389" t="s">
        <v>592</v>
      </c>
      <c r="E233" s="388"/>
      <c r="F233" s="860" t="s">
        <v>2238</v>
      </c>
      <c r="G233" s="446">
        <v>5540000</v>
      </c>
      <c r="H233" s="446">
        <v>0</v>
      </c>
      <c r="I233" s="446">
        <v>870000</v>
      </c>
      <c r="J233" s="446">
        <v>0</v>
      </c>
      <c r="K233" s="446">
        <v>6410000</v>
      </c>
      <c r="L233" s="602"/>
      <c r="M233" s="389"/>
      <c r="N233" s="389"/>
      <c r="O233" s="389"/>
      <c r="P233" s="389" t="s">
        <v>592</v>
      </c>
      <c r="Q233" s="388"/>
      <c r="R233" s="586" t="s">
        <v>4766</v>
      </c>
      <c r="S233" s="1002">
        <f t="shared" si="28"/>
        <v>5540000</v>
      </c>
      <c r="T233" s="1003">
        <f t="shared" si="29"/>
        <v>0</v>
      </c>
      <c r="U233" s="1003">
        <f t="shared" si="30"/>
        <v>870000</v>
      </c>
      <c r="V233" s="1003">
        <f t="shared" si="31"/>
        <v>0</v>
      </c>
      <c r="W233" s="1003">
        <f t="shared" si="27"/>
        <v>6410000</v>
      </c>
    </row>
    <row r="234" spans="1:23" s="482" customFormat="1" ht="26.1" customHeight="1">
      <c r="A234" s="389"/>
      <c r="B234" s="389"/>
      <c r="C234" s="389"/>
      <c r="D234" s="389"/>
      <c r="E234" s="388" t="s">
        <v>2110</v>
      </c>
      <c r="F234" s="859" t="s">
        <v>2239</v>
      </c>
      <c r="G234" s="446">
        <v>0</v>
      </c>
      <c r="H234" s="446">
        <v>0</v>
      </c>
      <c r="I234" s="446">
        <v>870000</v>
      </c>
      <c r="J234" s="446">
        <v>0</v>
      </c>
      <c r="K234" s="446">
        <v>870000</v>
      </c>
      <c r="L234" s="602"/>
      <c r="M234" s="389"/>
      <c r="N234" s="389"/>
      <c r="O234" s="389"/>
      <c r="P234" s="389"/>
      <c r="Q234" s="388" t="s">
        <v>2110</v>
      </c>
      <c r="R234" s="586" t="s">
        <v>5857</v>
      </c>
      <c r="S234" s="1002">
        <f t="shared" si="28"/>
        <v>0</v>
      </c>
      <c r="T234" s="1003">
        <f t="shared" si="29"/>
        <v>0</v>
      </c>
      <c r="U234" s="1003">
        <f t="shared" si="30"/>
        <v>870000</v>
      </c>
      <c r="V234" s="1003">
        <f t="shared" si="31"/>
        <v>0</v>
      </c>
      <c r="W234" s="1003">
        <f t="shared" si="27"/>
        <v>870000</v>
      </c>
    </row>
    <row r="235" spans="1:23" s="482" customFormat="1" ht="26.1" customHeight="1">
      <c r="A235" s="389"/>
      <c r="B235" s="389"/>
      <c r="C235" s="388"/>
      <c r="D235" s="389"/>
      <c r="E235" s="389" t="s">
        <v>2112</v>
      </c>
      <c r="F235" s="860" t="s">
        <v>2240</v>
      </c>
      <c r="G235" s="446">
        <v>5540000</v>
      </c>
      <c r="H235" s="446">
        <v>0</v>
      </c>
      <c r="I235" s="446">
        <v>0</v>
      </c>
      <c r="J235" s="446">
        <v>0</v>
      </c>
      <c r="K235" s="446">
        <v>5540000</v>
      </c>
      <c r="L235" s="602"/>
      <c r="M235" s="389"/>
      <c r="N235" s="389"/>
      <c r="O235" s="388"/>
      <c r="P235" s="389"/>
      <c r="Q235" s="389" t="s">
        <v>2112</v>
      </c>
      <c r="R235" s="586" t="s">
        <v>4767</v>
      </c>
      <c r="S235" s="1002">
        <f t="shared" si="28"/>
        <v>5540000</v>
      </c>
      <c r="T235" s="1003">
        <f t="shared" si="29"/>
        <v>0</v>
      </c>
      <c r="U235" s="1003">
        <f t="shared" si="30"/>
        <v>0</v>
      </c>
      <c r="V235" s="1003">
        <f t="shared" si="31"/>
        <v>0</v>
      </c>
      <c r="W235" s="1003">
        <f t="shared" si="27"/>
        <v>5540000</v>
      </c>
    </row>
    <row r="236" spans="1:23" s="489" customFormat="1" ht="26.1" customHeight="1">
      <c r="A236" s="389"/>
      <c r="B236" s="389" t="s">
        <v>674</v>
      </c>
      <c r="C236" s="389"/>
      <c r="D236" s="388"/>
      <c r="E236" s="389"/>
      <c r="F236" s="859" t="s">
        <v>1098</v>
      </c>
      <c r="G236" s="446">
        <v>5082590</v>
      </c>
      <c r="H236" s="446">
        <v>0</v>
      </c>
      <c r="I236" s="446">
        <v>0</v>
      </c>
      <c r="J236" s="446">
        <v>0</v>
      </c>
      <c r="K236" s="446">
        <v>5082590</v>
      </c>
      <c r="L236" s="602"/>
      <c r="M236" s="389"/>
      <c r="N236" s="389" t="s">
        <v>674</v>
      </c>
      <c r="O236" s="389"/>
      <c r="P236" s="388"/>
      <c r="Q236" s="389"/>
      <c r="R236" s="586" t="s">
        <v>3767</v>
      </c>
      <c r="S236" s="1002">
        <f t="shared" si="28"/>
        <v>5082590</v>
      </c>
      <c r="T236" s="1003">
        <f t="shared" si="29"/>
        <v>0</v>
      </c>
      <c r="U236" s="1003">
        <f t="shared" si="30"/>
        <v>0</v>
      </c>
      <c r="V236" s="1003">
        <f t="shared" si="31"/>
        <v>0</v>
      </c>
      <c r="W236" s="1003">
        <f t="shared" si="27"/>
        <v>5082590</v>
      </c>
    </row>
    <row r="237" spans="1:23" s="482" customFormat="1" ht="26.1" customHeight="1">
      <c r="A237" s="454"/>
      <c r="B237" s="454"/>
      <c r="C237" s="454" t="s">
        <v>595</v>
      </c>
      <c r="D237" s="454"/>
      <c r="E237" s="455"/>
      <c r="F237" s="858" t="s">
        <v>1100</v>
      </c>
      <c r="G237" s="456">
        <v>5082590</v>
      </c>
      <c r="H237" s="456">
        <v>0</v>
      </c>
      <c r="I237" s="456">
        <v>0</v>
      </c>
      <c r="J237" s="456">
        <v>0</v>
      </c>
      <c r="K237" s="456">
        <v>5082590</v>
      </c>
      <c r="L237" s="602"/>
      <c r="M237" s="454"/>
      <c r="N237" s="454"/>
      <c r="O237" s="454" t="s">
        <v>595</v>
      </c>
      <c r="P237" s="454"/>
      <c r="Q237" s="455"/>
      <c r="R237" s="585" t="s">
        <v>3769</v>
      </c>
      <c r="S237" s="1002">
        <f t="shared" si="28"/>
        <v>5082590</v>
      </c>
      <c r="T237" s="1003">
        <f t="shared" si="29"/>
        <v>0</v>
      </c>
      <c r="U237" s="1003">
        <f t="shared" si="30"/>
        <v>0</v>
      </c>
      <c r="V237" s="1003">
        <f t="shared" si="31"/>
        <v>0</v>
      </c>
      <c r="W237" s="1003">
        <f t="shared" si="27"/>
        <v>5082590</v>
      </c>
    </row>
    <row r="238" spans="1:23" s="482" customFormat="1" ht="26.1" customHeight="1">
      <c r="A238" s="389"/>
      <c r="B238" s="389"/>
      <c r="C238" s="389"/>
      <c r="D238" s="389" t="s">
        <v>1969</v>
      </c>
      <c r="E238" s="388"/>
      <c r="F238" s="860" t="s">
        <v>2241</v>
      </c>
      <c r="G238" s="446">
        <v>5082590</v>
      </c>
      <c r="H238" s="446">
        <v>0</v>
      </c>
      <c r="I238" s="446">
        <v>0</v>
      </c>
      <c r="J238" s="446">
        <v>0</v>
      </c>
      <c r="K238" s="446">
        <v>5082590</v>
      </c>
      <c r="L238" s="602"/>
      <c r="M238" s="389"/>
      <c r="N238" s="389"/>
      <c r="O238" s="389"/>
      <c r="P238" s="389" t="s">
        <v>1969</v>
      </c>
      <c r="Q238" s="388"/>
      <c r="R238" s="586" t="s">
        <v>4768</v>
      </c>
      <c r="S238" s="1002">
        <f t="shared" si="28"/>
        <v>5082590</v>
      </c>
      <c r="T238" s="1003">
        <f t="shared" si="29"/>
        <v>0</v>
      </c>
      <c r="U238" s="1003">
        <f t="shared" si="30"/>
        <v>0</v>
      </c>
      <c r="V238" s="1003">
        <f t="shared" si="31"/>
        <v>0</v>
      </c>
      <c r="W238" s="1003">
        <f t="shared" si="27"/>
        <v>5082590</v>
      </c>
    </row>
    <row r="239" spans="1:23" s="482" customFormat="1" ht="26.1" customHeight="1">
      <c r="A239" s="389"/>
      <c r="B239" s="389"/>
      <c r="C239" s="388"/>
      <c r="D239" s="389"/>
      <c r="E239" s="389" t="s">
        <v>2104</v>
      </c>
      <c r="F239" s="860" t="s">
        <v>2242</v>
      </c>
      <c r="G239" s="446">
        <v>5082590</v>
      </c>
      <c r="H239" s="446">
        <v>0</v>
      </c>
      <c r="I239" s="446">
        <v>0</v>
      </c>
      <c r="J239" s="446">
        <v>0</v>
      </c>
      <c r="K239" s="446">
        <v>5082590</v>
      </c>
      <c r="L239" s="602"/>
      <c r="M239" s="389"/>
      <c r="N239" s="389"/>
      <c r="O239" s="388"/>
      <c r="P239" s="389"/>
      <c r="Q239" s="389" t="s">
        <v>2104</v>
      </c>
      <c r="R239" s="586" t="s">
        <v>4769</v>
      </c>
      <c r="S239" s="1002">
        <f t="shared" si="28"/>
        <v>5082590</v>
      </c>
      <c r="T239" s="1003">
        <f t="shared" si="29"/>
        <v>0</v>
      </c>
      <c r="U239" s="1003">
        <f t="shared" si="30"/>
        <v>0</v>
      </c>
      <c r="V239" s="1003">
        <f t="shared" si="31"/>
        <v>0</v>
      </c>
      <c r="W239" s="1003">
        <f t="shared" si="27"/>
        <v>5082590</v>
      </c>
    </row>
    <row r="240" spans="1:23" s="489" customFormat="1" ht="26.1" customHeight="1">
      <c r="A240" s="389"/>
      <c r="B240" s="389" t="s">
        <v>1065</v>
      </c>
      <c r="C240" s="389"/>
      <c r="D240" s="388"/>
      <c r="E240" s="389"/>
      <c r="F240" s="859" t="s">
        <v>1101</v>
      </c>
      <c r="G240" s="446">
        <v>38365000</v>
      </c>
      <c r="H240" s="446">
        <v>0</v>
      </c>
      <c r="I240" s="446">
        <v>5482000</v>
      </c>
      <c r="J240" s="446">
        <v>0</v>
      </c>
      <c r="K240" s="446">
        <v>43847000</v>
      </c>
      <c r="L240" s="602"/>
      <c r="M240" s="389"/>
      <c r="N240" s="389" t="s">
        <v>1065</v>
      </c>
      <c r="O240" s="389"/>
      <c r="P240" s="388"/>
      <c r="Q240" s="389"/>
      <c r="R240" s="586" t="s">
        <v>3770</v>
      </c>
      <c r="S240" s="1002">
        <f t="shared" si="28"/>
        <v>38365000</v>
      </c>
      <c r="T240" s="1003">
        <f t="shared" si="29"/>
        <v>0</v>
      </c>
      <c r="U240" s="1003">
        <f t="shared" si="30"/>
        <v>5482000</v>
      </c>
      <c r="V240" s="1003">
        <f t="shared" si="31"/>
        <v>0</v>
      </c>
      <c r="W240" s="1003">
        <f t="shared" si="27"/>
        <v>43847000</v>
      </c>
    </row>
    <row r="241" spans="1:23" s="488" customFormat="1" ht="26.1" customHeight="1">
      <c r="A241" s="389"/>
      <c r="B241" s="389"/>
      <c r="C241" s="389" t="s">
        <v>595</v>
      </c>
      <c r="D241" s="389"/>
      <c r="E241" s="388"/>
      <c r="F241" s="860" t="s">
        <v>1103</v>
      </c>
      <c r="G241" s="446">
        <v>0</v>
      </c>
      <c r="H241" s="446">
        <v>0</v>
      </c>
      <c r="I241" s="446">
        <v>5482000</v>
      </c>
      <c r="J241" s="446">
        <v>0</v>
      </c>
      <c r="K241" s="446">
        <v>5482000</v>
      </c>
      <c r="L241" s="602"/>
      <c r="M241" s="389"/>
      <c r="N241" s="389"/>
      <c r="O241" s="389" t="s">
        <v>595</v>
      </c>
      <c r="P241" s="389"/>
      <c r="Q241" s="388"/>
      <c r="R241" s="586" t="s">
        <v>3772</v>
      </c>
      <c r="S241" s="1002">
        <f t="shared" si="28"/>
        <v>0</v>
      </c>
      <c r="T241" s="1003">
        <f t="shared" si="29"/>
        <v>0</v>
      </c>
      <c r="U241" s="1003">
        <f t="shared" si="30"/>
        <v>5482000</v>
      </c>
      <c r="V241" s="1003">
        <f t="shared" si="31"/>
        <v>0</v>
      </c>
      <c r="W241" s="1003">
        <f t="shared" si="27"/>
        <v>5482000</v>
      </c>
    </row>
    <row r="242" spans="1:23" s="482" customFormat="1" ht="26.1" customHeight="1">
      <c r="A242" s="389"/>
      <c r="B242" s="389"/>
      <c r="C242" s="388"/>
      <c r="D242" s="389"/>
      <c r="E242" s="389" t="s">
        <v>2104</v>
      </c>
      <c r="F242" s="859" t="s">
        <v>2243</v>
      </c>
      <c r="G242" s="446">
        <v>0</v>
      </c>
      <c r="H242" s="446">
        <v>0</v>
      </c>
      <c r="I242" s="446">
        <v>5482000</v>
      </c>
      <c r="J242" s="446">
        <v>0</v>
      </c>
      <c r="K242" s="446">
        <v>5482000</v>
      </c>
      <c r="L242" s="602"/>
      <c r="M242" s="389"/>
      <c r="N242" s="389"/>
      <c r="O242" s="388"/>
      <c r="P242" s="389"/>
      <c r="Q242" s="389" t="s">
        <v>2104</v>
      </c>
      <c r="R242" s="586" t="s">
        <v>4770</v>
      </c>
      <c r="S242" s="1002">
        <f t="shared" si="28"/>
        <v>0</v>
      </c>
      <c r="T242" s="1003">
        <f t="shared" si="29"/>
        <v>0</v>
      </c>
      <c r="U242" s="1003">
        <f t="shared" si="30"/>
        <v>5482000</v>
      </c>
      <c r="V242" s="1003">
        <f t="shared" si="31"/>
        <v>0</v>
      </c>
      <c r="W242" s="1003">
        <f t="shared" si="27"/>
        <v>5482000</v>
      </c>
    </row>
    <row r="243" spans="1:23" s="482" customFormat="1" ht="26.1" customHeight="1">
      <c r="A243" s="389"/>
      <c r="B243" s="389"/>
      <c r="C243" s="389" t="s">
        <v>603</v>
      </c>
      <c r="D243" s="389"/>
      <c r="E243" s="388"/>
      <c r="F243" s="874" t="s">
        <v>1105</v>
      </c>
      <c r="G243" s="446">
        <v>33665000</v>
      </c>
      <c r="H243" s="446">
        <v>0</v>
      </c>
      <c r="I243" s="446">
        <v>0</v>
      </c>
      <c r="J243" s="446">
        <v>0</v>
      </c>
      <c r="K243" s="446">
        <v>33665000</v>
      </c>
      <c r="L243" s="602"/>
      <c r="M243" s="389"/>
      <c r="N243" s="389"/>
      <c r="O243" s="389" t="s">
        <v>603</v>
      </c>
      <c r="P243" s="389"/>
      <c r="Q243" s="388"/>
      <c r="R243" s="895" t="s">
        <v>5787</v>
      </c>
      <c r="S243" s="1002">
        <f t="shared" si="28"/>
        <v>33665000</v>
      </c>
      <c r="T243" s="1003">
        <f t="shared" si="29"/>
        <v>0</v>
      </c>
      <c r="U243" s="1003">
        <f t="shared" si="30"/>
        <v>0</v>
      </c>
      <c r="V243" s="1003">
        <f t="shared" si="31"/>
        <v>0</v>
      </c>
      <c r="W243" s="1003">
        <f t="shared" si="27"/>
        <v>33665000</v>
      </c>
    </row>
    <row r="244" spans="1:23" s="489" customFormat="1" ht="26.1" customHeight="1">
      <c r="A244" s="389"/>
      <c r="B244" s="389"/>
      <c r="C244" s="388"/>
      <c r="D244" s="389" t="s">
        <v>592</v>
      </c>
      <c r="E244" s="389"/>
      <c r="F244" s="860" t="s">
        <v>2244</v>
      </c>
      <c r="G244" s="446">
        <v>33665000</v>
      </c>
      <c r="H244" s="446">
        <v>0</v>
      </c>
      <c r="I244" s="446">
        <v>0</v>
      </c>
      <c r="J244" s="446">
        <v>0</v>
      </c>
      <c r="K244" s="446">
        <v>33665000</v>
      </c>
      <c r="L244" s="602"/>
      <c r="M244" s="389"/>
      <c r="N244" s="389"/>
      <c r="O244" s="388"/>
      <c r="P244" s="389" t="s">
        <v>592</v>
      </c>
      <c r="Q244" s="389"/>
      <c r="R244" s="586" t="s">
        <v>4771</v>
      </c>
      <c r="S244" s="1002">
        <f t="shared" si="28"/>
        <v>33665000</v>
      </c>
      <c r="T244" s="1003">
        <f t="shared" si="29"/>
        <v>0</v>
      </c>
      <c r="U244" s="1003">
        <f t="shared" si="30"/>
        <v>0</v>
      </c>
      <c r="V244" s="1003">
        <f t="shared" si="31"/>
        <v>0</v>
      </c>
      <c r="W244" s="1003">
        <f t="shared" si="27"/>
        <v>33665000</v>
      </c>
    </row>
    <row r="245" spans="1:23" s="489" customFormat="1" ht="26.1" customHeight="1">
      <c r="A245" s="454"/>
      <c r="B245" s="454"/>
      <c r="C245" s="454"/>
      <c r="D245" s="454"/>
      <c r="E245" s="455" t="s">
        <v>2104</v>
      </c>
      <c r="F245" s="858" t="s">
        <v>2245</v>
      </c>
      <c r="G245" s="456">
        <v>33665000</v>
      </c>
      <c r="H245" s="456">
        <v>0</v>
      </c>
      <c r="I245" s="456">
        <v>0</v>
      </c>
      <c r="J245" s="456">
        <v>0</v>
      </c>
      <c r="K245" s="456">
        <v>33665000</v>
      </c>
      <c r="L245" s="602"/>
      <c r="M245" s="454"/>
      <c r="N245" s="454"/>
      <c r="O245" s="454"/>
      <c r="P245" s="454"/>
      <c r="Q245" s="455" t="s">
        <v>2104</v>
      </c>
      <c r="R245" s="585" t="s">
        <v>4772</v>
      </c>
      <c r="S245" s="1002">
        <f t="shared" si="28"/>
        <v>33665000</v>
      </c>
      <c r="T245" s="1003">
        <f t="shared" si="29"/>
        <v>0</v>
      </c>
      <c r="U245" s="1003">
        <f t="shared" si="30"/>
        <v>0</v>
      </c>
      <c r="V245" s="1003">
        <f t="shared" si="31"/>
        <v>0</v>
      </c>
      <c r="W245" s="1003">
        <f t="shared" si="27"/>
        <v>33665000</v>
      </c>
    </row>
    <row r="246" spans="1:23" s="482" customFormat="1" ht="26.1" customHeight="1">
      <c r="A246" s="454"/>
      <c r="B246" s="454"/>
      <c r="C246" s="455" t="s">
        <v>674</v>
      </c>
      <c r="D246" s="454"/>
      <c r="E246" s="454"/>
      <c r="F246" s="858" t="s">
        <v>1108</v>
      </c>
      <c r="G246" s="456">
        <v>4700000</v>
      </c>
      <c r="H246" s="456">
        <v>0</v>
      </c>
      <c r="I246" s="456">
        <v>0</v>
      </c>
      <c r="J246" s="456">
        <v>0</v>
      </c>
      <c r="K246" s="456">
        <v>4700000</v>
      </c>
      <c r="L246" s="602"/>
      <c r="M246" s="454"/>
      <c r="N246" s="454"/>
      <c r="O246" s="455" t="s">
        <v>674</v>
      </c>
      <c r="P246" s="454"/>
      <c r="Q246" s="454"/>
      <c r="R246" s="585" t="s">
        <v>3776</v>
      </c>
      <c r="S246" s="1002">
        <f t="shared" si="28"/>
        <v>4700000</v>
      </c>
      <c r="T246" s="1003">
        <f t="shared" si="29"/>
        <v>0</v>
      </c>
      <c r="U246" s="1003">
        <f t="shared" si="30"/>
        <v>0</v>
      </c>
      <c r="V246" s="1003">
        <f t="shared" si="31"/>
        <v>0</v>
      </c>
      <c r="W246" s="1003">
        <f t="shared" si="27"/>
        <v>4700000</v>
      </c>
    </row>
    <row r="247" spans="1:23" s="482" customFormat="1" ht="26.1" customHeight="1">
      <c r="A247" s="389"/>
      <c r="B247" s="389"/>
      <c r="C247" s="389"/>
      <c r="D247" s="388" t="s">
        <v>592</v>
      </c>
      <c r="E247" s="389"/>
      <c r="F247" s="859" t="s">
        <v>2246</v>
      </c>
      <c r="G247" s="446">
        <v>4700000</v>
      </c>
      <c r="H247" s="446">
        <v>0</v>
      </c>
      <c r="I247" s="446">
        <v>0</v>
      </c>
      <c r="J247" s="446">
        <v>0</v>
      </c>
      <c r="K247" s="446">
        <v>4700000</v>
      </c>
      <c r="L247" s="602"/>
      <c r="M247" s="389"/>
      <c r="N247" s="389"/>
      <c r="O247" s="389"/>
      <c r="P247" s="388" t="s">
        <v>592</v>
      </c>
      <c r="Q247" s="389"/>
      <c r="R247" s="586" t="s">
        <v>4773</v>
      </c>
      <c r="S247" s="1002">
        <f t="shared" si="28"/>
        <v>4700000</v>
      </c>
      <c r="T247" s="1003">
        <f t="shared" si="29"/>
        <v>0</v>
      </c>
      <c r="U247" s="1003">
        <f t="shared" si="30"/>
        <v>0</v>
      </c>
      <c r="V247" s="1003">
        <f t="shared" si="31"/>
        <v>0</v>
      </c>
      <c r="W247" s="1003">
        <f t="shared" si="27"/>
        <v>4700000</v>
      </c>
    </row>
    <row r="248" spans="1:23" s="482" customFormat="1" ht="26.1" customHeight="1">
      <c r="A248" s="389"/>
      <c r="B248" s="389"/>
      <c r="C248" s="389"/>
      <c r="D248" s="389"/>
      <c r="E248" s="388" t="s">
        <v>2104</v>
      </c>
      <c r="F248" s="859" t="s">
        <v>2247</v>
      </c>
      <c r="G248" s="446">
        <v>1500000</v>
      </c>
      <c r="H248" s="446">
        <v>0</v>
      </c>
      <c r="I248" s="446">
        <v>0</v>
      </c>
      <c r="J248" s="446">
        <v>0</v>
      </c>
      <c r="K248" s="446">
        <v>1500000</v>
      </c>
      <c r="L248" s="602"/>
      <c r="M248" s="389"/>
      <c r="N248" s="389"/>
      <c r="O248" s="389"/>
      <c r="P248" s="389"/>
      <c r="Q248" s="388" t="s">
        <v>2104</v>
      </c>
      <c r="R248" s="586" t="s">
        <v>4774</v>
      </c>
      <c r="S248" s="1002">
        <f t="shared" si="28"/>
        <v>1500000</v>
      </c>
      <c r="T248" s="1003">
        <f t="shared" si="29"/>
        <v>0</v>
      </c>
      <c r="U248" s="1003">
        <f t="shared" si="30"/>
        <v>0</v>
      </c>
      <c r="V248" s="1003">
        <f t="shared" si="31"/>
        <v>0</v>
      </c>
      <c r="W248" s="1003">
        <f t="shared" si="27"/>
        <v>1500000</v>
      </c>
    </row>
    <row r="249" spans="1:23" s="497" customFormat="1" ht="34.5" customHeight="1">
      <c r="A249" s="389"/>
      <c r="B249" s="389"/>
      <c r="C249" s="388"/>
      <c r="D249" s="389"/>
      <c r="E249" s="389" t="s">
        <v>2110</v>
      </c>
      <c r="F249" s="871" t="s">
        <v>5608</v>
      </c>
      <c r="G249" s="446">
        <v>200000</v>
      </c>
      <c r="H249" s="446">
        <v>0</v>
      </c>
      <c r="I249" s="446">
        <v>0</v>
      </c>
      <c r="J249" s="446">
        <v>0</v>
      </c>
      <c r="K249" s="446">
        <v>200000</v>
      </c>
      <c r="L249" s="602"/>
      <c r="M249" s="389"/>
      <c r="N249" s="389"/>
      <c r="O249" s="388"/>
      <c r="P249" s="389"/>
      <c r="Q249" s="389" t="s">
        <v>2110</v>
      </c>
      <c r="R249" s="942" t="s">
        <v>5764</v>
      </c>
      <c r="S249" s="1002">
        <f t="shared" si="28"/>
        <v>200000</v>
      </c>
      <c r="T249" s="1003">
        <f t="shared" si="29"/>
        <v>0</v>
      </c>
      <c r="U249" s="1003">
        <f t="shared" si="30"/>
        <v>0</v>
      </c>
      <c r="V249" s="1003">
        <f t="shared" si="31"/>
        <v>0</v>
      </c>
      <c r="W249" s="1003">
        <f t="shared" si="27"/>
        <v>200000</v>
      </c>
    </row>
    <row r="250" spans="1:23" s="497" customFormat="1" ht="26.1" customHeight="1">
      <c r="A250" s="626"/>
      <c r="B250" s="626"/>
      <c r="C250" s="626"/>
      <c r="D250" s="908"/>
      <c r="E250" s="626" t="s">
        <v>2112</v>
      </c>
      <c r="F250" s="921" t="s">
        <v>3187</v>
      </c>
      <c r="G250" s="910">
        <v>3000000</v>
      </c>
      <c r="H250" s="910">
        <v>0</v>
      </c>
      <c r="I250" s="910">
        <v>0</v>
      </c>
      <c r="J250" s="910">
        <v>0</v>
      </c>
      <c r="K250" s="910">
        <v>3000000</v>
      </c>
      <c r="L250" s="602"/>
      <c r="M250" s="626"/>
      <c r="N250" s="626"/>
      <c r="O250" s="626"/>
      <c r="P250" s="908"/>
      <c r="Q250" s="626" t="s">
        <v>2112</v>
      </c>
      <c r="R250" s="588" t="s">
        <v>5765</v>
      </c>
      <c r="S250" s="1002">
        <f t="shared" si="28"/>
        <v>3000000</v>
      </c>
      <c r="T250" s="1003">
        <f t="shared" si="29"/>
        <v>0</v>
      </c>
      <c r="U250" s="1003">
        <f t="shared" si="30"/>
        <v>0</v>
      </c>
      <c r="V250" s="1003">
        <f t="shared" si="31"/>
        <v>0</v>
      </c>
      <c r="W250" s="1003">
        <f t="shared" si="27"/>
        <v>3000000</v>
      </c>
    </row>
    <row r="251" spans="1:23" s="920" customFormat="1" ht="26.1" customHeight="1" thickBot="1">
      <c r="A251" s="458" t="s">
        <v>1139</v>
      </c>
      <c r="B251" s="458"/>
      <c r="C251" s="458"/>
      <c r="D251" s="458"/>
      <c r="E251" s="457"/>
      <c r="F251" s="861" t="s">
        <v>1140</v>
      </c>
      <c r="G251" s="459">
        <v>26264400</v>
      </c>
      <c r="H251" s="459">
        <v>0</v>
      </c>
      <c r="I251" s="459">
        <v>0</v>
      </c>
      <c r="J251" s="459">
        <v>0</v>
      </c>
      <c r="K251" s="459">
        <v>26264400</v>
      </c>
      <c r="L251" s="602"/>
      <c r="M251" s="458" t="s">
        <v>1139</v>
      </c>
      <c r="N251" s="458"/>
      <c r="O251" s="458"/>
      <c r="P251" s="458"/>
      <c r="Q251" s="457"/>
      <c r="R251" s="587" t="s">
        <v>3805</v>
      </c>
      <c r="S251" s="1002">
        <f t="shared" si="28"/>
        <v>26264400</v>
      </c>
      <c r="T251" s="1003">
        <f t="shared" si="29"/>
        <v>0</v>
      </c>
      <c r="U251" s="1003">
        <f t="shared" si="30"/>
        <v>0</v>
      </c>
      <c r="V251" s="1003">
        <f t="shared" si="31"/>
        <v>0</v>
      </c>
      <c r="W251" s="1003">
        <f t="shared" si="27"/>
        <v>26264400</v>
      </c>
    </row>
    <row r="252" spans="1:23" s="489" customFormat="1" ht="26.1" customHeight="1" thickTop="1">
      <c r="A252" s="455"/>
      <c r="B252" s="454" t="s">
        <v>595</v>
      </c>
      <c r="C252" s="454"/>
      <c r="D252" s="454"/>
      <c r="E252" s="454"/>
      <c r="F252" s="858" t="s">
        <v>1141</v>
      </c>
      <c r="G252" s="456">
        <v>26264400</v>
      </c>
      <c r="H252" s="456">
        <v>0</v>
      </c>
      <c r="I252" s="456">
        <v>0</v>
      </c>
      <c r="J252" s="456">
        <v>0</v>
      </c>
      <c r="K252" s="456">
        <v>26264400</v>
      </c>
      <c r="L252" s="602"/>
      <c r="M252" s="455"/>
      <c r="N252" s="454" t="s">
        <v>595</v>
      </c>
      <c r="O252" s="454"/>
      <c r="P252" s="454"/>
      <c r="Q252" s="454"/>
      <c r="R252" s="585" t="s">
        <v>3806</v>
      </c>
      <c r="S252" s="1002">
        <f t="shared" si="28"/>
        <v>26264400</v>
      </c>
      <c r="T252" s="1003">
        <f t="shared" si="29"/>
        <v>0</v>
      </c>
      <c r="U252" s="1003">
        <f t="shared" si="30"/>
        <v>0</v>
      </c>
      <c r="V252" s="1003">
        <f t="shared" si="31"/>
        <v>0</v>
      </c>
      <c r="W252" s="1003">
        <f t="shared" si="27"/>
        <v>26264400</v>
      </c>
    </row>
    <row r="253" spans="1:23" s="488" customFormat="1" ht="26.1" customHeight="1">
      <c r="A253" s="388"/>
      <c r="B253" s="389"/>
      <c r="C253" s="389" t="s">
        <v>603</v>
      </c>
      <c r="D253" s="389"/>
      <c r="E253" s="389"/>
      <c r="F253" s="859" t="s">
        <v>1145</v>
      </c>
      <c r="G253" s="446">
        <v>26264400</v>
      </c>
      <c r="H253" s="446">
        <v>0</v>
      </c>
      <c r="I253" s="446">
        <v>0</v>
      </c>
      <c r="J253" s="446">
        <v>0</v>
      </c>
      <c r="K253" s="446">
        <v>26264400</v>
      </c>
      <c r="L253" s="602"/>
      <c r="M253" s="388"/>
      <c r="N253" s="389"/>
      <c r="O253" s="389" t="s">
        <v>603</v>
      </c>
      <c r="P253" s="389"/>
      <c r="Q253" s="389"/>
      <c r="R253" s="586" t="s">
        <v>3810</v>
      </c>
      <c r="S253" s="1002">
        <f t="shared" si="28"/>
        <v>26264400</v>
      </c>
      <c r="T253" s="1003">
        <f t="shared" si="29"/>
        <v>0</v>
      </c>
      <c r="U253" s="1003">
        <f t="shared" si="30"/>
        <v>0</v>
      </c>
      <c r="V253" s="1003">
        <f t="shared" si="31"/>
        <v>0</v>
      </c>
      <c r="W253" s="1003">
        <f t="shared" si="27"/>
        <v>26264400</v>
      </c>
    </row>
    <row r="254" spans="1:23" s="482" customFormat="1" ht="26.1" customHeight="1">
      <c r="A254" s="626"/>
      <c r="B254" s="626"/>
      <c r="C254" s="908"/>
      <c r="D254" s="626"/>
      <c r="E254" s="626" t="s">
        <v>2104</v>
      </c>
      <c r="F254" s="921" t="s">
        <v>2248</v>
      </c>
      <c r="G254" s="910">
        <v>26264400</v>
      </c>
      <c r="H254" s="910">
        <v>0</v>
      </c>
      <c r="I254" s="910">
        <v>0</v>
      </c>
      <c r="J254" s="910">
        <v>0</v>
      </c>
      <c r="K254" s="910">
        <v>26264400</v>
      </c>
      <c r="L254" s="602"/>
      <c r="M254" s="626"/>
      <c r="N254" s="626"/>
      <c r="O254" s="908"/>
      <c r="P254" s="626"/>
      <c r="Q254" s="626" t="s">
        <v>2104</v>
      </c>
      <c r="R254" s="588" t="s">
        <v>4775</v>
      </c>
      <c r="S254" s="1002">
        <f t="shared" si="28"/>
        <v>26264400</v>
      </c>
      <c r="T254" s="1003">
        <f t="shared" si="29"/>
        <v>0</v>
      </c>
      <c r="U254" s="1003">
        <f t="shared" si="30"/>
        <v>0</v>
      </c>
      <c r="V254" s="1003">
        <f t="shared" si="31"/>
        <v>0</v>
      </c>
      <c r="W254" s="1003">
        <f t="shared" si="27"/>
        <v>26264400</v>
      </c>
    </row>
    <row r="255" spans="1:23" s="486" customFormat="1" ht="26.1" customHeight="1" thickBot="1">
      <c r="A255" s="458" t="s">
        <v>1180</v>
      </c>
      <c r="B255" s="458"/>
      <c r="C255" s="458"/>
      <c r="D255" s="457"/>
      <c r="E255" s="458"/>
      <c r="F255" s="861" t="s">
        <v>1181</v>
      </c>
      <c r="G255" s="459">
        <v>20350000</v>
      </c>
      <c r="H255" s="459">
        <v>0</v>
      </c>
      <c r="I255" s="459">
        <v>0</v>
      </c>
      <c r="J255" s="459">
        <v>0</v>
      </c>
      <c r="K255" s="459">
        <v>20350000</v>
      </c>
      <c r="L255" s="1021"/>
      <c r="M255" s="458" t="s">
        <v>1180</v>
      </c>
      <c r="N255" s="458"/>
      <c r="O255" s="458"/>
      <c r="P255" s="457"/>
      <c r="Q255" s="458"/>
      <c r="R255" s="587" t="s">
        <v>3843</v>
      </c>
      <c r="S255" s="1004">
        <f t="shared" si="28"/>
        <v>20350000</v>
      </c>
      <c r="T255" s="1005">
        <f t="shared" si="29"/>
        <v>0</v>
      </c>
      <c r="U255" s="1005">
        <f t="shared" si="30"/>
        <v>0</v>
      </c>
      <c r="V255" s="1005">
        <f t="shared" si="31"/>
        <v>0</v>
      </c>
      <c r="W255" s="1005">
        <f t="shared" si="27"/>
        <v>20350000</v>
      </c>
    </row>
    <row r="256" spans="1:23" s="482" customFormat="1" ht="26.1" customHeight="1" thickTop="1">
      <c r="A256" s="454"/>
      <c r="B256" s="454" t="s">
        <v>592</v>
      </c>
      <c r="C256" s="454"/>
      <c r="D256" s="454"/>
      <c r="E256" s="455"/>
      <c r="F256" s="858" t="s">
        <v>617</v>
      </c>
      <c r="G256" s="456">
        <v>20350000</v>
      </c>
      <c r="H256" s="456">
        <v>0</v>
      </c>
      <c r="I256" s="456">
        <v>0</v>
      </c>
      <c r="J256" s="456">
        <v>0</v>
      </c>
      <c r="K256" s="456">
        <v>20350000</v>
      </c>
      <c r="L256" s="602"/>
      <c r="M256" s="454"/>
      <c r="N256" s="454" t="s">
        <v>592</v>
      </c>
      <c r="O256" s="454"/>
      <c r="P256" s="454"/>
      <c r="Q256" s="455"/>
      <c r="R256" s="585" t="s">
        <v>3339</v>
      </c>
      <c r="S256" s="1000">
        <f t="shared" si="28"/>
        <v>20350000</v>
      </c>
      <c r="T256" s="1001">
        <f t="shared" si="29"/>
        <v>0</v>
      </c>
      <c r="U256" s="1001">
        <f t="shared" si="30"/>
        <v>0</v>
      </c>
      <c r="V256" s="1001">
        <f t="shared" si="31"/>
        <v>0</v>
      </c>
      <c r="W256" s="1001">
        <f t="shared" si="27"/>
        <v>20350000</v>
      </c>
    </row>
    <row r="257" spans="1:201" s="482" customFormat="1" ht="26.1" customHeight="1">
      <c r="A257" s="389"/>
      <c r="B257" s="389"/>
      <c r="C257" s="389" t="s">
        <v>592</v>
      </c>
      <c r="D257" s="389"/>
      <c r="E257" s="388"/>
      <c r="F257" s="859" t="s">
        <v>594</v>
      </c>
      <c r="G257" s="446">
        <v>20350000</v>
      </c>
      <c r="H257" s="446">
        <v>0</v>
      </c>
      <c r="I257" s="446">
        <v>0</v>
      </c>
      <c r="J257" s="446">
        <v>0</v>
      </c>
      <c r="K257" s="446">
        <v>20350000</v>
      </c>
      <c r="L257" s="602"/>
      <c r="M257" s="389"/>
      <c r="N257" s="389"/>
      <c r="O257" s="389" t="s">
        <v>592</v>
      </c>
      <c r="P257" s="389"/>
      <c r="Q257" s="388"/>
      <c r="R257" s="586" t="s">
        <v>3327</v>
      </c>
      <c r="S257" s="1002">
        <f t="shared" si="28"/>
        <v>20350000</v>
      </c>
      <c r="T257" s="1003">
        <f t="shared" si="29"/>
        <v>0</v>
      </c>
      <c r="U257" s="1003">
        <f t="shared" si="30"/>
        <v>0</v>
      </c>
      <c r="V257" s="1003">
        <f t="shared" si="31"/>
        <v>0</v>
      </c>
      <c r="W257" s="1003">
        <f t="shared" si="27"/>
        <v>20350000</v>
      </c>
    </row>
    <row r="258" spans="1:201" s="482" customFormat="1" ht="26.1" customHeight="1">
      <c r="A258" s="626"/>
      <c r="B258" s="626"/>
      <c r="C258" s="626"/>
      <c r="D258" s="626"/>
      <c r="E258" s="908" t="s">
        <v>2104</v>
      </c>
      <c r="F258" s="921" t="s">
        <v>2249</v>
      </c>
      <c r="G258" s="910">
        <v>20350000</v>
      </c>
      <c r="H258" s="910">
        <v>0</v>
      </c>
      <c r="I258" s="910">
        <v>0</v>
      </c>
      <c r="J258" s="910">
        <v>0</v>
      </c>
      <c r="K258" s="910">
        <v>20350000</v>
      </c>
      <c r="L258" s="602"/>
      <c r="M258" s="626"/>
      <c r="N258" s="626"/>
      <c r="O258" s="626"/>
      <c r="P258" s="626"/>
      <c r="Q258" s="908" t="s">
        <v>2104</v>
      </c>
      <c r="R258" s="588" t="s">
        <v>4776</v>
      </c>
      <c r="S258" s="1002">
        <f t="shared" si="28"/>
        <v>20350000</v>
      </c>
      <c r="T258" s="1003">
        <f t="shared" si="29"/>
        <v>0</v>
      </c>
      <c r="U258" s="1003">
        <f t="shared" si="30"/>
        <v>0</v>
      </c>
      <c r="V258" s="1003">
        <f t="shared" si="31"/>
        <v>0</v>
      </c>
      <c r="W258" s="1003">
        <f t="shared" si="27"/>
        <v>20350000</v>
      </c>
    </row>
    <row r="259" spans="1:201" s="486" customFormat="1" ht="26.1" customHeight="1" thickBot="1">
      <c r="A259" s="458" t="s">
        <v>1211</v>
      </c>
      <c r="B259" s="458"/>
      <c r="C259" s="458"/>
      <c r="D259" s="458"/>
      <c r="E259" s="457"/>
      <c r="F259" s="873" t="s">
        <v>1212</v>
      </c>
      <c r="G259" s="459">
        <v>7400000</v>
      </c>
      <c r="H259" s="459">
        <v>0</v>
      </c>
      <c r="I259" s="459">
        <v>0</v>
      </c>
      <c r="J259" s="459">
        <v>0</v>
      </c>
      <c r="K259" s="459">
        <v>7400000</v>
      </c>
      <c r="L259" s="1021"/>
      <c r="M259" s="458" t="s">
        <v>1211</v>
      </c>
      <c r="N259" s="458"/>
      <c r="O259" s="458"/>
      <c r="P259" s="458"/>
      <c r="Q259" s="457"/>
      <c r="R259" s="587" t="s">
        <v>3871</v>
      </c>
      <c r="S259" s="1004">
        <f t="shared" si="28"/>
        <v>7400000</v>
      </c>
      <c r="T259" s="1005">
        <f t="shared" si="29"/>
        <v>0</v>
      </c>
      <c r="U259" s="1005">
        <f t="shared" si="30"/>
        <v>0</v>
      </c>
      <c r="V259" s="1005">
        <f t="shared" si="31"/>
        <v>0</v>
      </c>
      <c r="W259" s="1005">
        <f t="shared" si="27"/>
        <v>7400000</v>
      </c>
    </row>
    <row r="260" spans="1:201" s="482" customFormat="1" ht="26.1" customHeight="1" thickTop="1">
      <c r="A260" s="454"/>
      <c r="B260" s="454" t="s">
        <v>592</v>
      </c>
      <c r="C260" s="454"/>
      <c r="D260" s="454"/>
      <c r="E260" s="455"/>
      <c r="F260" s="858" t="s">
        <v>593</v>
      </c>
      <c r="G260" s="456">
        <v>7400000</v>
      </c>
      <c r="H260" s="456">
        <v>0</v>
      </c>
      <c r="I260" s="456">
        <v>0</v>
      </c>
      <c r="J260" s="456">
        <v>0</v>
      </c>
      <c r="K260" s="456">
        <v>7400000</v>
      </c>
      <c r="L260" s="602"/>
      <c r="M260" s="454"/>
      <c r="N260" s="454" t="s">
        <v>592</v>
      </c>
      <c r="O260" s="454"/>
      <c r="P260" s="454"/>
      <c r="Q260" s="455"/>
      <c r="R260" s="585" t="s">
        <v>3339</v>
      </c>
      <c r="S260" s="1000">
        <f t="shared" si="28"/>
        <v>7400000</v>
      </c>
      <c r="T260" s="1001">
        <f t="shared" si="29"/>
        <v>0</v>
      </c>
      <c r="U260" s="1001">
        <f t="shared" si="30"/>
        <v>0</v>
      </c>
      <c r="V260" s="1001">
        <f t="shared" si="31"/>
        <v>0</v>
      </c>
      <c r="W260" s="1001">
        <f t="shared" si="27"/>
        <v>7400000</v>
      </c>
    </row>
    <row r="261" spans="1:201" s="482" customFormat="1" ht="26.1" customHeight="1">
      <c r="A261" s="389"/>
      <c r="B261" s="389"/>
      <c r="C261" s="389" t="s">
        <v>592</v>
      </c>
      <c r="D261" s="389"/>
      <c r="E261" s="388"/>
      <c r="F261" s="859" t="s">
        <v>594</v>
      </c>
      <c r="G261" s="446">
        <v>7400000</v>
      </c>
      <c r="H261" s="446">
        <v>0</v>
      </c>
      <c r="I261" s="446">
        <v>0</v>
      </c>
      <c r="J261" s="446">
        <v>0</v>
      </c>
      <c r="K261" s="446">
        <v>7400000</v>
      </c>
      <c r="L261" s="602"/>
      <c r="M261" s="389"/>
      <c r="N261" s="389"/>
      <c r="O261" s="389" t="s">
        <v>592</v>
      </c>
      <c r="P261" s="389"/>
      <c r="Q261" s="388"/>
      <c r="R261" s="586" t="s">
        <v>3327</v>
      </c>
      <c r="S261" s="1002">
        <f t="shared" si="28"/>
        <v>7400000</v>
      </c>
      <c r="T261" s="1003">
        <f t="shared" si="29"/>
        <v>0</v>
      </c>
      <c r="U261" s="1003">
        <f t="shared" si="30"/>
        <v>0</v>
      </c>
      <c r="V261" s="1003">
        <f t="shared" si="31"/>
        <v>0</v>
      </c>
      <c r="W261" s="1003">
        <f t="shared" si="27"/>
        <v>7400000</v>
      </c>
    </row>
    <row r="262" spans="1:201" s="482" customFormat="1" ht="26.1" customHeight="1">
      <c r="A262" s="626"/>
      <c r="B262" s="626"/>
      <c r="C262" s="626"/>
      <c r="D262" s="626"/>
      <c r="E262" s="908" t="s">
        <v>2104</v>
      </c>
      <c r="F262" s="921" t="s">
        <v>5614</v>
      </c>
      <c r="G262" s="910">
        <v>7400000</v>
      </c>
      <c r="H262" s="910">
        <v>0</v>
      </c>
      <c r="I262" s="910">
        <v>0</v>
      </c>
      <c r="J262" s="910">
        <v>0</v>
      </c>
      <c r="K262" s="910">
        <v>7400000</v>
      </c>
      <c r="L262" s="602"/>
      <c r="M262" s="626"/>
      <c r="N262" s="626"/>
      <c r="O262" s="626"/>
      <c r="P262" s="626"/>
      <c r="Q262" s="908" t="s">
        <v>2104</v>
      </c>
      <c r="R262" s="588" t="s">
        <v>4777</v>
      </c>
      <c r="S262" s="1002">
        <f t="shared" si="28"/>
        <v>7400000</v>
      </c>
      <c r="T262" s="1003">
        <f t="shared" si="29"/>
        <v>0</v>
      </c>
      <c r="U262" s="1003">
        <f t="shared" si="30"/>
        <v>0</v>
      </c>
      <c r="V262" s="1003">
        <f t="shared" si="31"/>
        <v>0</v>
      </c>
      <c r="W262" s="1003">
        <f t="shared" si="27"/>
        <v>7400000</v>
      </c>
    </row>
    <row r="263" spans="1:201" s="486" customFormat="1" ht="26.1" customHeight="1" thickBot="1">
      <c r="A263" s="458" t="s">
        <v>1215</v>
      </c>
      <c r="B263" s="458"/>
      <c r="C263" s="458"/>
      <c r="D263" s="458"/>
      <c r="E263" s="457"/>
      <c r="F263" s="861" t="s">
        <v>1216</v>
      </c>
      <c r="G263" s="459">
        <v>35505450</v>
      </c>
      <c r="H263" s="459">
        <v>0</v>
      </c>
      <c r="I263" s="459">
        <v>0</v>
      </c>
      <c r="J263" s="459">
        <v>0</v>
      </c>
      <c r="K263" s="459">
        <v>35505450</v>
      </c>
      <c r="L263" s="1021"/>
      <c r="M263" s="458" t="s">
        <v>1215</v>
      </c>
      <c r="N263" s="458"/>
      <c r="O263" s="458"/>
      <c r="P263" s="458"/>
      <c r="Q263" s="457"/>
      <c r="R263" s="587" t="s">
        <v>3873</v>
      </c>
      <c r="S263" s="1004">
        <f t="shared" si="28"/>
        <v>35505450</v>
      </c>
      <c r="T263" s="1005">
        <f t="shared" si="29"/>
        <v>0</v>
      </c>
      <c r="U263" s="1005">
        <f t="shared" si="30"/>
        <v>0</v>
      </c>
      <c r="V263" s="1005">
        <f t="shared" si="31"/>
        <v>0</v>
      </c>
      <c r="W263" s="1005">
        <f t="shared" ref="W263:W326" si="32">SUM(S263:V263)</f>
        <v>35505450</v>
      </c>
    </row>
    <row r="264" spans="1:201" s="482" customFormat="1" ht="26.1" customHeight="1" thickTop="1">
      <c r="A264" s="454"/>
      <c r="B264" s="455" t="s">
        <v>599</v>
      </c>
      <c r="C264" s="454"/>
      <c r="D264" s="454"/>
      <c r="E264" s="454"/>
      <c r="F264" s="858" t="s">
        <v>1223</v>
      </c>
      <c r="G264" s="456">
        <v>35505450</v>
      </c>
      <c r="H264" s="456">
        <v>0</v>
      </c>
      <c r="I264" s="456">
        <v>0</v>
      </c>
      <c r="J264" s="456">
        <v>0</v>
      </c>
      <c r="K264" s="456">
        <v>35505450</v>
      </c>
      <c r="L264" s="602"/>
      <c r="M264" s="454"/>
      <c r="N264" s="455" t="s">
        <v>599</v>
      </c>
      <c r="O264" s="454"/>
      <c r="P264" s="454"/>
      <c r="Q264" s="454"/>
      <c r="R264" s="585" t="s">
        <v>3880</v>
      </c>
      <c r="S264" s="1000">
        <f t="shared" si="28"/>
        <v>35505450</v>
      </c>
      <c r="T264" s="1001">
        <f t="shared" si="29"/>
        <v>0</v>
      </c>
      <c r="U264" s="1001">
        <f t="shared" si="30"/>
        <v>0</v>
      </c>
      <c r="V264" s="1001">
        <f t="shared" si="31"/>
        <v>0</v>
      </c>
      <c r="W264" s="1001">
        <f t="shared" si="32"/>
        <v>35505450</v>
      </c>
    </row>
    <row r="265" spans="1:201" s="482" customFormat="1" ht="26.1" customHeight="1">
      <c r="A265" s="389"/>
      <c r="B265" s="389"/>
      <c r="C265" s="388" t="s">
        <v>599</v>
      </c>
      <c r="D265" s="389"/>
      <c r="E265" s="389"/>
      <c r="F265" s="860" t="s">
        <v>1226</v>
      </c>
      <c r="G265" s="446">
        <v>35505450</v>
      </c>
      <c r="H265" s="446">
        <v>0</v>
      </c>
      <c r="I265" s="446">
        <v>0</v>
      </c>
      <c r="J265" s="446">
        <v>0</v>
      </c>
      <c r="K265" s="446">
        <v>35505450</v>
      </c>
      <c r="L265" s="602"/>
      <c r="M265" s="389"/>
      <c r="N265" s="389"/>
      <c r="O265" s="388" t="s">
        <v>599</v>
      </c>
      <c r="P265" s="389"/>
      <c r="Q265" s="389"/>
      <c r="R265" s="586" t="s">
        <v>3883</v>
      </c>
      <c r="S265" s="1002">
        <f t="shared" ref="S265:S328" si="33">G265</f>
        <v>35505450</v>
      </c>
      <c r="T265" s="1003">
        <f t="shared" ref="T265:T328" si="34">H265</f>
        <v>0</v>
      </c>
      <c r="U265" s="1003">
        <f t="shared" ref="U265:U328" si="35">I265</f>
        <v>0</v>
      </c>
      <c r="V265" s="1003">
        <f t="shared" ref="V265:V328" si="36">J265</f>
        <v>0</v>
      </c>
      <c r="W265" s="1003">
        <f t="shared" si="32"/>
        <v>35505450</v>
      </c>
    </row>
    <row r="266" spans="1:201" s="488" customFormat="1" ht="26.1" customHeight="1">
      <c r="A266" s="389"/>
      <c r="B266" s="389"/>
      <c r="C266" s="389"/>
      <c r="D266" s="389"/>
      <c r="E266" s="388" t="s">
        <v>2104</v>
      </c>
      <c r="F266" s="859" t="s">
        <v>5766</v>
      </c>
      <c r="G266" s="446">
        <v>25825720</v>
      </c>
      <c r="H266" s="446">
        <v>0</v>
      </c>
      <c r="I266" s="446">
        <v>0</v>
      </c>
      <c r="J266" s="446">
        <v>0</v>
      </c>
      <c r="K266" s="446">
        <v>25825720</v>
      </c>
      <c r="L266" s="602"/>
      <c r="M266" s="389"/>
      <c r="N266" s="389"/>
      <c r="O266" s="389"/>
      <c r="P266" s="389"/>
      <c r="Q266" s="388" t="s">
        <v>2104</v>
      </c>
      <c r="R266" s="588" t="s">
        <v>4778</v>
      </c>
      <c r="S266" s="1002">
        <f t="shared" si="33"/>
        <v>25825720</v>
      </c>
      <c r="T266" s="1003">
        <f t="shared" si="34"/>
        <v>0</v>
      </c>
      <c r="U266" s="1003">
        <f t="shared" si="35"/>
        <v>0</v>
      </c>
      <c r="V266" s="1003">
        <f t="shared" si="36"/>
        <v>0</v>
      </c>
      <c r="W266" s="1003">
        <f t="shared" si="32"/>
        <v>25825720</v>
      </c>
      <c r="X266" s="482"/>
      <c r="Y266" s="482"/>
      <c r="Z266" s="482"/>
      <c r="AA266" s="482"/>
      <c r="AB266" s="482"/>
      <c r="AC266" s="482"/>
      <c r="AD266" s="482"/>
      <c r="AE266" s="482"/>
      <c r="AF266" s="482"/>
      <c r="AG266" s="482"/>
      <c r="AH266" s="482"/>
      <c r="AI266" s="482"/>
      <c r="AJ266" s="482"/>
      <c r="AK266" s="482"/>
      <c r="AL266" s="482"/>
      <c r="AM266" s="482"/>
      <c r="AN266" s="482"/>
      <c r="AO266" s="482"/>
      <c r="AP266" s="482"/>
      <c r="AQ266" s="482"/>
      <c r="AR266" s="482"/>
      <c r="AS266" s="482"/>
      <c r="AT266" s="482"/>
      <c r="AU266" s="482"/>
      <c r="AV266" s="482"/>
      <c r="AW266" s="482"/>
      <c r="AX266" s="482"/>
      <c r="AY266" s="482"/>
      <c r="AZ266" s="482"/>
      <c r="BA266" s="482"/>
      <c r="BB266" s="482"/>
      <c r="BC266" s="482"/>
      <c r="BD266" s="482"/>
      <c r="BE266" s="482"/>
      <c r="BF266" s="482"/>
      <c r="BG266" s="482"/>
      <c r="BH266" s="482"/>
      <c r="BI266" s="482"/>
      <c r="BJ266" s="482"/>
      <c r="BK266" s="482"/>
      <c r="BL266" s="482"/>
      <c r="BM266" s="482"/>
      <c r="BN266" s="482"/>
      <c r="BO266" s="482"/>
      <c r="BP266" s="482"/>
      <c r="BQ266" s="482"/>
      <c r="BR266" s="482"/>
      <c r="BS266" s="482"/>
      <c r="BT266" s="482"/>
      <c r="BU266" s="482"/>
      <c r="BV266" s="482"/>
      <c r="BW266" s="482"/>
      <c r="BX266" s="482"/>
      <c r="BY266" s="482"/>
      <c r="BZ266" s="482"/>
      <c r="CA266" s="482"/>
      <c r="CB266" s="482"/>
      <c r="CC266" s="482"/>
      <c r="CD266" s="482"/>
      <c r="CE266" s="482"/>
      <c r="CF266" s="482"/>
      <c r="CG266" s="482"/>
      <c r="CH266" s="482"/>
      <c r="CI266" s="482"/>
      <c r="CJ266" s="482"/>
      <c r="CK266" s="482"/>
      <c r="CL266" s="482"/>
      <c r="CM266" s="482"/>
      <c r="CN266" s="482"/>
      <c r="CO266" s="482"/>
      <c r="CP266" s="482"/>
      <c r="CQ266" s="482"/>
      <c r="CR266" s="482"/>
      <c r="CS266" s="482"/>
      <c r="CT266" s="482"/>
      <c r="CU266" s="482"/>
      <c r="CV266" s="482"/>
      <c r="CW266" s="482"/>
      <c r="CX266" s="482"/>
      <c r="CY266" s="482"/>
      <c r="CZ266" s="482"/>
      <c r="DA266" s="482"/>
      <c r="DB266" s="482"/>
      <c r="DC266" s="482"/>
      <c r="DD266" s="482"/>
      <c r="DE266" s="482"/>
      <c r="DF266" s="482"/>
      <c r="DG266" s="482"/>
      <c r="DH266" s="482"/>
      <c r="DI266" s="482"/>
      <c r="DJ266" s="482"/>
      <c r="DK266" s="482"/>
      <c r="DL266" s="482"/>
      <c r="DM266" s="482"/>
      <c r="DN266" s="482"/>
      <c r="DO266" s="482"/>
      <c r="DP266" s="482"/>
      <c r="DQ266" s="482"/>
      <c r="DR266" s="482"/>
      <c r="DS266" s="482"/>
      <c r="DT266" s="482"/>
      <c r="DU266" s="482"/>
      <c r="DV266" s="482"/>
      <c r="DW266" s="482"/>
      <c r="DX266" s="482"/>
      <c r="DY266" s="482"/>
      <c r="DZ266" s="482"/>
      <c r="EA266" s="482"/>
      <c r="EB266" s="482"/>
      <c r="EC266" s="482"/>
      <c r="ED266" s="482"/>
      <c r="EE266" s="482"/>
      <c r="EF266" s="482"/>
      <c r="EG266" s="482"/>
      <c r="EH266" s="482"/>
      <c r="EI266" s="482"/>
      <c r="EJ266" s="482"/>
      <c r="EK266" s="482"/>
      <c r="EL266" s="482"/>
      <c r="EM266" s="482"/>
      <c r="EN266" s="482"/>
      <c r="EO266" s="482"/>
      <c r="EP266" s="482"/>
      <c r="EQ266" s="482"/>
      <c r="ER266" s="482"/>
      <c r="ES266" s="482"/>
      <c r="ET266" s="482"/>
      <c r="EU266" s="482"/>
      <c r="EV266" s="482"/>
      <c r="EW266" s="482"/>
      <c r="EX266" s="482"/>
      <c r="EY266" s="482"/>
      <c r="EZ266" s="482"/>
      <c r="FA266" s="482"/>
      <c r="FB266" s="482"/>
      <c r="FC266" s="482"/>
      <c r="FD266" s="482"/>
      <c r="FE266" s="482"/>
      <c r="FF266" s="482"/>
      <c r="FG266" s="482"/>
      <c r="FH266" s="482"/>
      <c r="FI266" s="482"/>
      <c r="FJ266" s="482"/>
      <c r="FK266" s="482"/>
      <c r="FL266" s="482"/>
      <c r="FM266" s="482"/>
      <c r="FN266" s="482"/>
      <c r="FO266" s="482"/>
      <c r="FP266" s="482"/>
      <c r="FQ266" s="482"/>
      <c r="FR266" s="482"/>
      <c r="FS266" s="482"/>
      <c r="FT266" s="482"/>
      <c r="FU266" s="482"/>
      <c r="FV266" s="482"/>
      <c r="FW266" s="482"/>
      <c r="FX266" s="482"/>
      <c r="FY266" s="482"/>
      <c r="FZ266" s="482"/>
      <c r="GA266" s="482"/>
      <c r="GB266" s="482"/>
      <c r="GC266" s="482"/>
      <c r="GD266" s="482"/>
      <c r="GE266" s="482"/>
      <c r="GF266" s="482"/>
      <c r="GG266" s="482"/>
      <c r="GH266" s="482"/>
      <c r="GI266" s="482"/>
      <c r="GJ266" s="482"/>
      <c r="GK266" s="482"/>
      <c r="GL266" s="482"/>
      <c r="GM266" s="482"/>
      <c r="GN266" s="482"/>
      <c r="GO266" s="482"/>
      <c r="GP266" s="482"/>
      <c r="GQ266" s="482"/>
      <c r="GR266" s="482"/>
      <c r="GS266" s="482"/>
    </row>
    <row r="267" spans="1:201" s="482" customFormat="1" ht="26.1" customHeight="1">
      <c r="A267" s="626"/>
      <c r="B267" s="626"/>
      <c r="C267" s="626"/>
      <c r="D267" s="626"/>
      <c r="E267" s="908" t="s">
        <v>2110</v>
      </c>
      <c r="F267" s="921" t="s">
        <v>5767</v>
      </c>
      <c r="G267" s="910">
        <v>9679730</v>
      </c>
      <c r="H267" s="910">
        <v>0</v>
      </c>
      <c r="I267" s="910">
        <v>0</v>
      </c>
      <c r="J267" s="910">
        <v>0</v>
      </c>
      <c r="K267" s="910">
        <v>9679730</v>
      </c>
      <c r="L267" s="602"/>
      <c r="M267" s="626"/>
      <c r="N267" s="626"/>
      <c r="O267" s="626"/>
      <c r="P267" s="626"/>
      <c r="Q267" s="908" t="s">
        <v>2110</v>
      </c>
      <c r="R267" s="588" t="s">
        <v>5768</v>
      </c>
      <c r="S267" s="1002">
        <f t="shared" si="33"/>
        <v>9679730</v>
      </c>
      <c r="T267" s="1003">
        <f t="shared" si="34"/>
        <v>0</v>
      </c>
      <c r="U267" s="1003">
        <f t="shared" si="35"/>
        <v>0</v>
      </c>
      <c r="V267" s="1003">
        <f t="shared" si="36"/>
        <v>0</v>
      </c>
      <c r="W267" s="1003">
        <f t="shared" si="32"/>
        <v>9679730</v>
      </c>
    </row>
    <row r="268" spans="1:201" s="486" customFormat="1" ht="26.1" customHeight="1" thickBot="1">
      <c r="A268" s="458" t="s">
        <v>1228</v>
      </c>
      <c r="B268" s="458"/>
      <c r="C268" s="458"/>
      <c r="D268" s="458"/>
      <c r="E268" s="457"/>
      <c r="F268" s="861" t="s">
        <v>1229</v>
      </c>
      <c r="G268" s="459">
        <v>0</v>
      </c>
      <c r="H268" s="459">
        <v>0</v>
      </c>
      <c r="I268" s="459">
        <v>101600000</v>
      </c>
      <c r="J268" s="459">
        <v>0</v>
      </c>
      <c r="K268" s="459">
        <v>101600000</v>
      </c>
      <c r="L268" s="1021"/>
      <c r="M268" s="458" t="s">
        <v>1228</v>
      </c>
      <c r="N268" s="458"/>
      <c r="O268" s="458"/>
      <c r="P268" s="458"/>
      <c r="Q268" s="457"/>
      <c r="R268" s="587" t="s">
        <v>3885</v>
      </c>
      <c r="S268" s="1004">
        <f t="shared" si="33"/>
        <v>0</v>
      </c>
      <c r="T268" s="1005">
        <f t="shared" si="34"/>
        <v>0</v>
      </c>
      <c r="U268" s="1005">
        <f t="shared" si="35"/>
        <v>101600000</v>
      </c>
      <c r="V268" s="1005">
        <f t="shared" si="36"/>
        <v>0</v>
      </c>
      <c r="W268" s="1005">
        <f t="shared" si="32"/>
        <v>101600000</v>
      </c>
    </row>
    <row r="269" spans="1:201" s="490" customFormat="1" ht="26.1" customHeight="1" thickTop="1" thickBot="1">
      <c r="A269" s="454"/>
      <c r="B269" s="454" t="s">
        <v>595</v>
      </c>
      <c r="C269" s="454"/>
      <c r="D269" s="454"/>
      <c r="E269" s="455"/>
      <c r="F269" s="858" t="s">
        <v>1230</v>
      </c>
      <c r="G269" s="456">
        <v>0</v>
      </c>
      <c r="H269" s="456">
        <v>0</v>
      </c>
      <c r="I269" s="456">
        <v>101600000</v>
      </c>
      <c r="J269" s="456">
        <v>0</v>
      </c>
      <c r="K269" s="456">
        <v>101600000</v>
      </c>
      <c r="L269" s="602"/>
      <c r="M269" s="454"/>
      <c r="N269" s="454" t="s">
        <v>595</v>
      </c>
      <c r="O269" s="454"/>
      <c r="P269" s="454"/>
      <c r="Q269" s="455"/>
      <c r="R269" s="585" t="s">
        <v>3886</v>
      </c>
      <c r="S269" s="1000">
        <f t="shared" si="33"/>
        <v>0</v>
      </c>
      <c r="T269" s="1001">
        <f t="shared" si="34"/>
        <v>0</v>
      </c>
      <c r="U269" s="1001">
        <f t="shared" si="35"/>
        <v>101600000</v>
      </c>
      <c r="V269" s="1001">
        <f t="shared" si="36"/>
        <v>0</v>
      </c>
      <c r="W269" s="1001">
        <f t="shared" si="32"/>
        <v>101600000</v>
      </c>
    </row>
    <row r="270" spans="1:201" s="491" customFormat="1" ht="26.1" customHeight="1" thickTop="1" thickBot="1">
      <c r="A270" s="389"/>
      <c r="B270" s="389"/>
      <c r="C270" s="389" t="s">
        <v>592</v>
      </c>
      <c r="D270" s="389"/>
      <c r="E270" s="388"/>
      <c r="F270" s="859" t="s">
        <v>1231</v>
      </c>
      <c r="G270" s="446">
        <v>0</v>
      </c>
      <c r="H270" s="446">
        <v>0</v>
      </c>
      <c r="I270" s="446">
        <v>101600000</v>
      </c>
      <c r="J270" s="446">
        <v>0</v>
      </c>
      <c r="K270" s="446">
        <v>101600000</v>
      </c>
      <c r="L270" s="602"/>
      <c r="M270" s="389"/>
      <c r="N270" s="389"/>
      <c r="O270" s="389" t="s">
        <v>592</v>
      </c>
      <c r="P270" s="389"/>
      <c r="Q270" s="388"/>
      <c r="R270" s="586" t="s">
        <v>5769</v>
      </c>
      <c r="S270" s="1002">
        <f t="shared" si="33"/>
        <v>0</v>
      </c>
      <c r="T270" s="1003">
        <f t="shared" si="34"/>
        <v>0</v>
      </c>
      <c r="U270" s="1003">
        <f t="shared" si="35"/>
        <v>101600000</v>
      </c>
      <c r="V270" s="1003">
        <f t="shared" si="36"/>
        <v>0</v>
      </c>
      <c r="W270" s="1003">
        <f t="shared" si="32"/>
        <v>101600000</v>
      </c>
    </row>
    <row r="271" spans="1:201" s="482" customFormat="1" ht="26.1" customHeight="1" thickTop="1">
      <c r="A271" s="626"/>
      <c r="B271" s="908"/>
      <c r="C271" s="626"/>
      <c r="D271" s="626"/>
      <c r="E271" s="626" t="s">
        <v>2104</v>
      </c>
      <c r="F271" s="909" t="s">
        <v>2250</v>
      </c>
      <c r="G271" s="910">
        <v>0</v>
      </c>
      <c r="H271" s="910">
        <v>0</v>
      </c>
      <c r="I271" s="910">
        <v>101600000</v>
      </c>
      <c r="J271" s="910">
        <v>0</v>
      </c>
      <c r="K271" s="910">
        <v>101600000</v>
      </c>
      <c r="L271" s="602"/>
      <c r="M271" s="626"/>
      <c r="N271" s="908"/>
      <c r="O271" s="626"/>
      <c r="P271" s="626"/>
      <c r="Q271" s="626" t="s">
        <v>2104</v>
      </c>
      <c r="R271" s="588" t="s">
        <v>4779</v>
      </c>
      <c r="S271" s="1002">
        <f t="shared" si="33"/>
        <v>0</v>
      </c>
      <c r="T271" s="1003">
        <f t="shared" si="34"/>
        <v>0</v>
      </c>
      <c r="U271" s="1003">
        <f t="shared" si="35"/>
        <v>101600000</v>
      </c>
      <c r="V271" s="1003">
        <f t="shared" si="36"/>
        <v>0</v>
      </c>
      <c r="W271" s="1003">
        <f t="shared" si="32"/>
        <v>101600000</v>
      </c>
    </row>
    <row r="272" spans="1:201" s="932" customFormat="1" ht="26.1" customHeight="1" thickBot="1">
      <c r="A272" s="464" t="s">
        <v>1245</v>
      </c>
      <c r="B272" s="464"/>
      <c r="C272" s="463"/>
      <c r="D272" s="464"/>
      <c r="E272" s="464"/>
      <c r="F272" s="865" t="s">
        <v>1246</v>
      </c>
      <c r="G272" s="465">
        <v>9438633000</v>
      </c>
      <c r="H272" s="465">
        <v>0</v>
      </c>
      <c r="I272" s="465">
        <v>937773000</v>
      </c>
      <c r="J272" s="465">
        <v>1628362000</v>
      </c>
      <c r="K272" s="465">
        <v>12004768000</v>
      </c>
      <c r="L272" s="1022"/>
      <c r="M272" s="464" t="s">
        <v>1245</v>
      </c>
      <c r="N272" s="464"/>
      <c r="O272" s="463"/>
      <c r="P272" s="464"/>
      <c r="Q272" s="464"/>
      <c r="R272" s="590" t="s">
        <v>3900</v>
      </c>
      <c r="S272" s="1006">
        <f t="shared" si="33"/>
        <v>9438633000</v>
      </c>
      <c r="T272" s="1007">
        <f t="shared" si="34"/>
        <v>0</v>
      </c>
      <c r="U272" s="1007">
        <f t="shared" si="35"/>
        <v>937773000</v>
      </c>
      <c r="V272" s="1007">
        <f t="shared" si="36"/>
        <v>1628362000</v>
      </c>
      <c r="W272" s="1007">
        <f t="shared" si="32"/>
        <v>12004768000</v>
      </c>
    </row>
    <row r="273" spans="1:23" s="484" customFormat="1" ht="26.1" customHeight="1" thickTop="1" thickBot="1">
      <c r="A273" s="461" t="s">
        <v>1247</v>
      </c>
      <c r="B273" s="461"/>
      <c r="C273" s="461"/>
      <c r="D273" s="460"/>
      <c r="E273" s="461"/>
      <c r="F273" s="857" t="s">
        <v>1248</v>
      </c>
      <c r="G273" s="462">
        <v>9200000000</v>
      </c>
      <c r="H273" s="462">
        <v>0</v>
      </c>
      <c r="I273" s="462">
        <v>770813000</v>
      </c>
      <c r="J273" s="462">
        <v>1628362000</v>
      </c>
      <c r="K273" s="462">
        <v>11599175000</v>
      </c>
      <c r="L273" s="1021"/>
      <c r="M273" s="461" t="s">
        <v>1247</v>
      </c>
      <c r="N273" s="461"/>
      <c r="O273" s="461"/>
      <c r="P273" s="460"/>
      <c r="Q273" s="461"/>
      <c r="R273" s="591" t="s">
        <v>3901</v>
      </c>
      <c r="S273" s="998">
        <f t="shared" si="33"/>
        <v>9200000000</v>
      </c>
      <c r="T273" s="999">
        <f t="shared" si="34"/>
        <v>0</v>
      </c>
      <c r="U273" s="999">
        <f t="shared" si="35"/>
        <v>770813000</v>
      </c>
      <c r="V273" s="999">
        <f t="shared" si="36"/>
        <v>1628362000</v>
      </c>
      <c r="W273" s="999">
        <f t="shared" si="32"/>
        <v>11599175000</v>
      </c>
    </row>
    <row r="274" spans="1:23" s="482" customFormat="1" ht="26.1" customHeight="1" thickTop="1">
      <c r="A274" s="454"/>
      <c r="B274" s="454" t="s">
        <v>595</v>
      </c>
      <c r="C274" s="454"/>
      <c r="D274" s="454"/>
      <c r="E274" s="455"/>
      <c r="F274" s="858" t="s">
        <v>1249</v>
      </c>
      <c r="G274" s="456">
        <v>8567492000</v>
      </c>
      <c r="H274" s="456">
        <v>0</v>
      </c>
      <c r="I274" s="456">
        <v>0</v>
      </c>
      <c r="J274" s="456">
        <v>0</v>
      </c>
      <c r="K274" s="456">
        <v>8567492000</v>
      </c>
      <c r="L274" s="602"/>
      <c r="M274" s="454"/>
      <c r="N274" s="454" t="s">
        <v>595</v>
      </c>
      <c r="O274" s="454"/>
      <c r="P274" s="454"/>
      <c r="Q274" s="455"/>
      <c r="R274" s="585" t="s">
        <v>3902</v>
      </c>
      <c r="S274" s="1000">
        <f t="shared" si="33"/>
        <v>8567492000</v>
      </c>
      <c r="T274" s="1001">
        <f t="shared" si="34"/>
        <v>0</v>
      </c>
      <c r="U274" s="1001">
        <f t="shared" si="35"/>
        <v>0</v>
      </c>
      <c r="V274" s="1001">
        <f t="shared" si="36"/>
        <v>0</v>
      </c>
      <c r="W274" s="1001">
        <f t="shared" si="32"/>
        <v>8567492000</v>
      </c>
    </row>
    <row r="275" spans="1:23" s="482" customFormat="1" ht="26.1" customHeight="1">
      <c r="A275" s="389"/>
      <c r="B275" s="389"/>
      <c r="C275" s="389" t="s">
        <v>595</v>
      </c>
      <c r="D275" s="389"/>
      <c r="E275" s="388"/>
      <c r="F275" s="859" t="s">
        <v>1250</v>
      </c>
      <c r="G275" s="446">
        <v>8567492000</v>
      </c>
      <c r="H275" s="446">
        <v>0</v>
      </c>
      <c r="I275" s="446">
        <v>0</v>
      </c>
      <c r="J275" s="446">
        <v>0</v>
      </c>
      <c r="K275" s="446">
        <v>8567492000</v>
      </c>
      <c r="L275" s="602"/>
      <c r="M275" s="389"/>
      <c r="N275" s="389"/>
      <c r="O275" s="389" t="s">
        <v>595</v>
      </c>
      <c r="P275" s="389"/>
      <c r="Q275" s="388"/>
      <c r="R275" s="586" t="s">
        <v>3903</v>
      </c>
      <c r="S275" s="1002">
        <f t="shared" si="33"/>
        <v>8567492000</v>
      </c>
      <c r="T275" s="1003">
        <f t="shared" si="34"/>
        <v>0</v>
      </c>
      <c r="U275" s="1003">
        <f t="shared" si="35"/>
        <v>0</v>
      </c>
      <c r="V275" s="1003">
        <f t="shared" si="36"/>
        <v>0</v>
      </c>
      <c r="W275" s="1003">
        <f t="shared" si="32"/>
        <v>8567492000</v>
      </c>
    </row>
    <row r="276" spans="1:23" s="482" customFormat="1" ht="26.1" customHeight="1">
      <c r="A276" s="389"/>
      <c r="B276" s="389"/>
      <c r="C276" s="389"/>
      <c r="D276" s="389" t="s">
        <v>592</v>
      </c>
      <c r="E276" s="388"/>
      <c r="F276" s="859" t="s">
        <v>2251</v>
      </c>
      <c r="G276" s="446">
        <v>8567492000</v>
      </c>
      <c r="H276" s="446">
        <v>0</v>
      </c>
      <c r="I276" s="446">
        <v>0</v>
      </c>
      <c r="J276" s="446">
        <v>0</v>
      </c>
      <c r="K276" s="446">
        <v>8567492000</v>
      </c>
      <c r="L276" s="602"/>
      <c r="M276" s="389"/>
      <c r="N276" s="389"/>
      <c r="O276" s="389"/>
      <c r="P276" s="389" t="s">
        <v>592</v>
      </c>
      <c r="Q276" s="388"/>
      <c r="R276" s="586" t="s">
        <v>4780</v>
      </c>
      <c r="S276" s="1002">
        <f t="shared" si="33"/>
        <v>8567492000</v>
      </c>
      <c r="T276" s="1003">
        <f t="shared" si="34"/>
        <v>0</v>
      </c>
      <c r="U276" s="1003">
        <f t="shared" si="35"/>
        <v>0</v>
      </c>
      <c r="V276" s="1003">
        <f t="shared" si="36"/>
        <v>0</v>
      </c>
      <c r="W276" s="1003">
        <f t="shared" si="32"/>
        <v>8567492000</v>
      </c>
    </row>
    <row r="277" spans="1:23" s="483" customFormat="1" ht="26.1" customHeight="1">
      <c r="A277" s="389"/>
      <c r="B277" s="389"/>
      <c r="C277" s="389"/>
      <c r="D277" s="389"/>
      <c r="E277" s="388" t="s">
        <v>2104</v>
      </c>
      <c r="F277" s="859" t="s">
        <v>2252</v>
      </c>
      <c r="G277" s="446">
        <v>689485000</v>
      </c>
      <c r="H277" s="446">
        <v>0</v>
      </c>
      <c r="I277" s="446">
        <v>0</v>
      </c>
      <c r="J277" s="446">
        <v>0</v>
      </c>
      <c r="K277" s="446">
        <v>689485000</v>
      </c>
      <c r="L277" s="602"/>
      <c r="M277" s="389"/>
      <c r="N277" s="389"/>
      <c r="O277" s="389"/>
      <c r="P277" s="389"/>
      <c r="Q277" s="388" t="s">
        <v>2104</v>
      </c>
      <c r="R277" s="586" t="s">
        <v>4781</v>
      </c>
      <c r="S277" s="1002">
        <f t="shared" si="33"/>
        <v>689485000</v>
      </c>
      <c r="T277" s="1003">
        <f t="shared" si="34"/>
        <v>0</v>
      </c>
      <c r="U277" s="1003">
        <f t="shared" si="35"/>
        <v>0</v>
      </c>
      <c r="V277" s="1003">
        <f t="shared" si="36"/>
        <v>0</v>
      </c>
      <c r="W277" s="1003">
        <f t="shared" si="32"/>
        <v>689485000</v>
      </c>
    </row>
    <row r="278" spans="1:23" s="482" customFormat="1" ht="26.1" customHeight="1">
      <c r="A278" s="389"/>
      <c r="B278" s="389"/>
      <c r="C278" s="389"/>
      <c r="D278" s="389"/>
      <c r="E278" s="388" t="s">
        <v>2118</v>
      </c>
      <c r="F278" s="859" t="s">
        <v>2253</v>
      </c>
      <c r="G278" s="446">
        <v>580320000</v>
      </c>
      <c r="H278" s="446">
        <v>0</v>
      </c>
      <c r="I278" s="446">
        <v>0</v>
      </c>
      <c r="J278" s="446">
        <v>0</v>
      </c>
      <c r="K278" s="446">
        <v>580320000</v>
      </c>
      <c r="L278" s="602"/>
      <c r="M278" s="389"/>
      <c r="N278" s="389"/>
      <c r="O278" s="389"/>
      <c r="P278" s="389"/>
      <c r="Q278" s="388" t="s">
        <v>2118</v>
      </c>
      <c r="R278" s="586" t="s">
        <v>4782</v>
      </c>
      <c r="S278" s="1002">
        <f t="shared" si="33"/>
        <v>580320000</v>
      </c>
      <c r="T278" s="1003">
        <f t="shared" si="34"/>
        <v>0</v>
      </c>
      <c r="U278" s="1003">
        <f t="shared" si="35"/>
        <v>0</v>
      </c>
      <c r="V278" s="1003">
        <f t="shared" si="36"/>
        <v>0</v>
      </c>
      <c r="W278" s="1003">
        <f t="shared" si="32"/>
        <v>580320000</v>
      </c>
    </row>
    <row r="279" spans="1:23" s="482" customFormat="1" ht="26.1" customHeight="1">
      <c r="A279" s="389"/>
      <c r="B279" s="389"/>
      <c r="C279" s="389"/>
      <c r="D279" s="389"/>
      <c r="E279" s="388" t="s">
        <v>2157</v>
      </c>
      <c r="F279" s="859" t="s">
        <v>2254</v>
      </c>
      <c r="G279" s="446">
        <v>175487000</v>
      </c>
      <c r="H279" s="446">
        <v>0</v>
      </c>
      <c r="I279" s="446">
        <v>0</v>
      </c>
      <c r="J279" s="446">
        <v>0</v>
      </c>
      <c r="K279" s="446">
        <v>175487000</v>
      </c>
      <c r="L279" s="602"/>
      <c r="M279" s="389"/>
      <c r="N279" s="389"/>
      <c r="O279" s="389"/>
      <c r="P279" s="389"/>
      <c r="Q279" s="388" t="s">
        <v>2157</v>
      </c>
      <c r="R279" s="586" t="s">
        <v>4783</v>
      </c>
      <c r="S279" s="1002">
        <f t="shared" si="33"/>
        <v>175487000</v>
      </c>
      <c r="T279" s="1003">
        <f t="shared" si="34"/>
        <v>0</v>
      </c>
      <c r="U279" s="1003">
        <f t="shared" si="35"/>
        <v>0</v>
      </c>
      <c r="V279" s="1003">
        <f t="shared" si="36"/>
        <v>0</v>
      </c>
      <c r="W279" s="1003">
        <f t="shared" si="32"/>
        <v>175487000</v>
      </c>
    </row>
    <row r="280" spans="1:23" s="482" customFormat="1" ht="26.1" customHeight="1">
      <c r="A280" s="389"/>
      <c r="B280" s="389"/>
      <c r="C280" s="389"/>
      <c r="D280" s="389"/>
      <c r="E280" s="388" t="s">
        <v>2120</v>
      </c>
      <c r="F280" s="859" t="s">
        <v>2255</v>
      </c>
      <c r="G280" s="446">
        <v>265460000</v>
      </c>
      <c r="H280" s="446">
        <v>0</v>
      </c>
      <c r="I280" s="446">
        <v>0</v>
      </c>
      <c r="J280" s="446">
        <v>0</v>
      </c>
      <c r="K280" s="446">
        <v>265460000</v>
      </c>
      <c r="L280" s="602"/>
      <c r="M280" s="389"/>
      <c r="N280" s="389"/>
      <c r="O280" s="389"/>
      <c r="P280" s="389"/>
      <c r="Q280" s="388" t="s">
        <v>2120</v>
      </c>
      <c r="R280" s="586" t="s">
        <v>4784</v>
      </c>
      <c r="S280" s="1002">
        <f t="shared" si="33"/>
        <v>265460000</v>
      </c>
      <c r="T280" s="1003">
        <f t="shared" si="34"/>
        <v>0</v>
      </c>
      <c r="U280" s="1003">
        <f t="shared" si="35"/>
        <v>0</v>
      </c>
      <c r="V280" s="1003">
        <f t="shared" si="36"/>
        <v>0</v>
      </c>
      <c r="W280" s="1003">
        <f t="shared" si="32"/>
        <v>265460000</v>
      </c>
    </row>
    <row r="281" spans="1:23" s="482" customFormat="1" ht="26.1" customHeight="1">
      <c r="A281" s="389"/>
      <c r="B281" s="389"/>
      <c r="C281" s="389"/>
      <c r="D281" s="389"/>
      <c r="E281" s="388" t="s">
        <v>2122</v>
      </c>
      <c r="F281" s="859" t="s">
        <v>2256</v>
      </c>
      <c r="G281" s="446">
        <v>6182000</v>
      </c>
      <c r="H281" s="446">
        <v>0</v>
      </c>
      <c r="I281" s="446">
        <v>0</v>
      </c>
      <c r="J281" s="446">
        <v>0</v>
      </c>
      <c r="K281" s="446">
        <v>6182000</v>
      </c>
      <c r="L281" s="602"/>
      <c r="M281" s="389"/>
      <c r="N281" s="389"/>
      <c r="O281" s="389"/>
      <c r="P281" s="389"/>
      <c r="Q281" s="388" t="s">
        <v>2122</v>
      </c>
      <c r="R281" s="585" t="s">
        <v>4785</v>
      </c>
      <c r="S281" s="1002">
        <f t="shared" si="33"/>
        <v>6182000</v>
      </c>
      <c r="T281" s="1003">
        <f t="shared" si="34"/>
        <v>0</v>
      </c>
      <c r="U281" s="1003">
        <f t="shared" si="35"/>
        <v>0</v>
      </c>
      <c r="V281" s="1003">
        <f t="shared" si="36"/>
        <v>0</v>
      </c>
      <c r="W281" s="1003">
        <f t="shared" si="32"/>
        <v>6182000</v>
      </c>
    </row>
    <row r="282" spans="1:23" s="482" customFormat="1" ht="26.1" customHeight="1">
      <c r="A282" s="389"/>
      <c r="B282" s="389"/>
      <c r="C282" s="388"/>
      <c r="D282" s="389"/>
      <c r="E282" s="389" t="s">
        <v>2179</v>
      </c>
      <c r="F282" s="859" t="s">
        <v>2257</v>
      </c>
      <c r="G282" s="446">
        <v>150000000</v>
      </c>
      <c r="H282" s="446">
        <v>0</v>
      </c>
      <c r="I282" s="446">
        <v>0</v>
      </c>
      <c r="J282" s="446">
        <v>0</v>
      </c>
      <c r="K282" s="446">
        <v>150000000</v>
      </c>
      <c r="L282" s="602"/>
      <c r="M282" s="389"/>
      <c r="N282" s="389"/>
      <c r="O282" s="388"/>
      <c r="P282" s="389"/>
      <c r="Q282" s="389" t="s">
        <v>2179</v>
      </c>
      <c r="R282" s="586" t="s">
        <v>4786</v>
      </c>
      <c r="S282" s="1002">
        <f t="shared" si="33"/>
        <v>150000000</v>
      </c>
      <c r="T282" s="1003">
        <f t="shared" si="34"/>
        <v>0</v>
      </c>
      <c r="U282" s="1003">
        <f t="shared" si="35"/>
        <v>0</v>
      </c>
      <c r="V282" s="1003">
        <f t="shared" si="36"/>
        <v>0</v>
      </c>
      <c r="W282" s="1003">
        <f t="shared" si="32"/>
        <v>150000000</v>
      </c>
    </row>
    <row r="283" spans="1:23" s="482" customFormat="1" ht="26.1" customHeight="1">
      <c r="A283" s="389"/>
      <c r="B283" s="389"/>
      <c r="C283" s="389"/>
      <c r="D283" s="388"/>
      <c r="E283" s="389" t="s">
        <v>2258</v>
      </c>
      <c r="F283" s="860" t="s">
        <v>2259</v>
      </c>
      <c r="G283" s="446">
        <v>692962000</v>
      </c>
      <c r="H283" s="446">
        <v>0</v>
      </c>
      <c r="I283" s="446">
        <v>0</v>
      </c>
      <c r="J283" s="446">
        <v>0</v>
      </c>
      <c r="K283" s="446">
        <v>692962000</v>
      </c>
      <c r="L283" s="602"/>
      <c r="M283" s="389"/>
      <c r="N283" s="389"/>
      <c r="O283" s="389"/>
      <c r="P283" s="388"/>
      <c r="Q283" s="389" t="s">
        <v>2258</v>
      </c>
      <c r="R283" s="586" t="s">
        <v>4787</v>
      </c>
      <c r="S283" s="1002">
        <f t="shared" si="33"/>
        <v>692962000</v>
      </c>
      <c r="T283" s="1003">
        <f t="shared" si="34"/>
        <v>0</v>
      </c>
      <c r="U283" s="1003">
        <f t="shared" si="35"/>
        <v>0</v>
      </c>
      <c r="V283" s="1003">
        <f t="shared" si="36"/>
        <v>0</v>
      </c>
      <c r="W283" s="1003">
        <f t="shared" si="32"/>
        <v>692962000</v>
      </c>
    </row>
    <row r="284" spans="1:23" s="482" customFormat="1" ht="26.1" customHeight="1">
      <c r="A284" s="389"/>
      <c r="B284" s="389"/>
      <c r="C284" s="389"/>
      <c r="D284" s="389"/>
      <c r="E284" s="388" t="s">
        <v>2260</v>
      </c>
      <c r="F284" s="859" t="s">
        <v>2261</v>
      </c>
      <c r="G284" s="446">
        <v>3803096000</v>
      </c>
      <c r="H284" s="446">
        <v>0</v>
      </c>
      <c r="I284" s="446">
        <v>0</v>
      </c>
      <c r="J284" s="446">
        <v>0</v>
      </c>
      <c r="K284" s="446">
        <v>3803096000</v>
      </c>
      <c r="L284" s="602"/>
      <c r="M284" s="389"/>
      <c r="N284" s="389"/>
      <c r="O284" s="389"/>
      <c r="P284" s="389"/>
      <c r="Q284" s="388" t="s">
        <v>2260</v>
      </c>
      <c r="R284" s="586" t="s">
        <v>4788</v>
      </c>
      <c r="S284" s="1002">
        <f t="shared" si="33"/>
        <v>3803096000</v>
      </c>
      <c r="T284" s="1003">
        <f t="shared" si="34"/>
        <v>0</v>
      </c>
      <c r="U284" s="1003">
        <f t="shared" si="35"/>
        <v>0</v>
      </c>
      <c r="V284" s="1003">
        <f t="shared" si="36"/>
        <v>0</v>
      </c>
      <c r="W284" s="1003">
        <f t="shared" si="32"/>
        <v>3803096000</v>
      </c>
    </row>
    <row r="285" spans="1:23" s="482" customFormat="1" ht="26.1" customHeight="1">
      <c r="A285" s="389"/>
      <c r="B285" s="389"/>
      <c r="C285" s="389"/>
      <c r="D285" s="389"/>
      <c r="E285" s="388" t="s">
        <v>2262</v>
      </c>
      <c r="F285" s="859" t="s">
        <v>2263</v>
      </c>
      <c r="G285" s="446">
        <v>4500000</v>
      </c>
      <c r="H285" s="446">
        <v>0</v>
      </c>
      <c r="I285" s="446">
        <v>0</v>
      </c>
      <c r="J285" s="446">
        <v>0</v>
      </c>
      <c r="K285" s="446">
        <v>4500000</v>
      </c>
      <c r="L285" s="602"/>
      <c r="M285" s="389"/>
      <c r="N285" s="389"/>
      <c r="O285" s="389"/>
      <c r="P285" s="389"/>
      <c r="Q285" s="388" t="s">
        <v>2262</v>
      </c>
      <c r="R285" s="586" t="s">
        <v>4789</v>
      </c>
      <c r="S285" s="1002">
        <f t="shared" si="33"/>
        <v>4500000</v>
      </c>
      <c r="T285" s="1003">
        <f t="shared" si="34"/>
        <v>0</v>
      </c>
      <c r="U285" s="1003">
        <f t="shared" si="35"/>
        <v>0</v>
      </c>
      <c r="V285" s="1003">
        <f t="shared" si="36"/>
        <v>0</v>
      </c>
      <c r="W285" s="1003">
        <f t="shared" si="32"/>
        <v>4500000</v>
      </c>
    </row>
    <row r="286" spans="1:23" s="482" customFormat="1" ht="26.1" customHeight="1">
      <c r="A286" s="389"/>
      <c r="B286" s="389"/>
      <c r="C286" s="389"/>
      <c r="D286" s="389"/>
      <c r="E286" s="388" t="s">
        <v>2264</v>
      </c>
      <c r="F286" s="860" t="s">
        <v>2265</v>
      </c>
      <c r="G286" s="446">
        <v>2200000000</v>
      </c>
      <c r="H286" s="446">
        <v>0</v>
      </c>
      <c r="I286" s="446">
        <v>0</v>
      </c>
      <c r="J286" s="446">
        <v>0</v>
      </c>
      <c r="K286" s="446">
        <v>2200000000</v>
      </c>
      <c r="L286" s="602"/>
      <c r="M286" s="389"/>
      <c r="N286" s="389"/>
      <c r="O286" s="389"/>
      <c r="P286" s="389"/>
      <c r="Q286" s="388" t="s">
        <v>2264</v>
      </c>
      <c r="R286" s="586" t="s">
        <v>5664</v>
      </c>
      <c r="S286" s="1002">
        <f t="shared" si="33"/>
        <v>2200000000</v>
      </c>
      <c r="T286" s="1003">
        <f t="shared" si="34"/>
        <v>0</v>
      </c>
      <c r="U286" s="1003">
        <f t="shared" si="35"/>
        <v>0</v>
      </c>
      <c r="V286" s="1003">
        <f t="shared" si="36"/>
        <v>0</v>
      </c>
      <c r="W286" s="1003">
        <f t="shared" si="32"/>
        <v>2200000000</v>
      </c>
    </row>
    <row r="287" spans="1:23" s="482" customFormat="1" ht="26.1" customHeight="1">
      <c r="A287" s="389"/>
      <c r="B287" s="389" t="s">
        <v>599</v>
      </c>
      <c r="C287" s="389"/>
      <c r="D287" s="389"/>
      <c r="E287" s="388"/>
      <c r="F287" s="859" t="s">
        <v>1251</v>
      </c>
      <c r="G287" s="446">
        <v>133772000</v>
      </c>
      <c r="H287" s="446">
        <v>0</v>
      </c>
      <c r="I287" s="446">
        <v>701373000</v>
      </c>
      <c r="J287" s="446">
        <v>1424302000</v>
      </c>
      <c r="K287" s="446">
        <v>2259447000</v>
      </c>
      <c r="L287" s="602"/>
      <c r="M287" s="389"/>
      <c r="N287" s="389" t="s">
        <v>599</v>
      </c>
      <c r="O287" s="389"/>
      <c r="P287" s="389"/>
      <c r="Q287" s="388"/>
      <c r="R287" s="586" t="s">
        <v>3904</v>
      </c>
      <c r="S287" s="1002">
        <f t="shared" si="33"/>
        <v>133772000</v>
      </c>
      <c r="T287" s="1003">
        <f t="shared" si="34"/>
        <v>0</v>
      </c>
      <c r="U287" s="1003">
        <f t="shared" si="35"/>
        <v>701373000</v>
      </c>
      <c r="V287" s="1003">
        <f t="shared" si="36"/>
        <v>1424302000</v>
      </c>
      <c r="W287" s="1003">
        <f t="shared" si="32"/>
        <v>2259447000</v>
      </c>
    </row>
    <row r="288" spans="1:23" s="482" customFormat="1" ht="26.1" customHeight="1">
      <c r="A288" s="389"/>
      <c r="B288" s="389"/>
      <c r="C288" s="389" t="s">
        <v>599</v>
      </c>
      <c r="D288" s="389"/>
      <c r="E288" s="388"/>
      <c r="F288" s="859" t="s">
        <v>1252</v>
      </c>
      <c r="G288" s="446">
        <v>133772000</v>
      </c>
      <c r="H288" s="446">
        <v>0</v>
      </c>
      <c r="I288" s="446">
        <v>701373000</v>
      </c>
      <c r="J288" s="446">
        <v>1424302000</v>
      </c>
      <c r="K288" s="446">
        <v>2259447000</v>
      </c>
      <c r="L288" s="602"/>
      <c r="M288" s="389"/>
      <c r="N288" s="389"/>
      <c r="O288" s="389" t="s">
        <v>599</v>
      </c>
      <c r="P288" s="389"/>
      <c r="Q288" s="388"/>
      <c r="R288" s="586" t="s">
        <v>3905</v>
      </c>
      <c r="S288" s="1002">
        <f t="shared" si="33"/>
        <v>133772000</v>
      </c>
      <c r="T288" s="1003">
        <f t="shared" si="34"/>
        <v>0</v>
      </c>
      <c r="U288" s="1003">
        <f t="shared" si="35"/>
        <v>701373000</v>
      </c>
      <c r="V288" s="1003">
        <f t="shared" si="36"/>
        <v>1424302000</v>
      </c>
      <c r="W288" s="1003">
        <f t="shared" si="32"/>
        <v>2259447000</v>
      </c>
    </row>
    <row r="289" spans="1:23" s="482" customFormat="1" ht="26.1" customHeight="1">
      <c r="A289" s="389"/>
      <c r="B289" s="389"/>
      <c r="C289" s="389"/>
      <c r="D289" s="389" t="s">
        <v>592</v>
      </c>
      <c r="E289" s="388"/>
      <c r="F289" s="859" t="s">
        <v>2266</v>
      </c>
      <c r="G289" s="446">
        <v>133772000</v>
      </c>
      <c r="H289" s="446">
        <v>0</v>
      </c>
      <c r="I289" s="446">
        <v>701373000</v>
      </c>
      <c r="J289" s="446">
        <v>1424302000</v>
      </c>
      <c r="K289" s="446">
        <v>2259447000</v>
      </c>
      <c r="L289" s="602"/>
      <c r="M289" s="389"/>
      <c r="N289" s="389"/>
      <c r="O289" s="389"/>
      <c r="P289" s="389" t="s">
        <v>592</v>
      </c>
      <c r="Q289" s="388"/>
      <c r="R289" s="586" t="s">
        <v>4790</v>
      </c>
      <c r="S289" s="1002">
        <f t="shared" si="33"/>
        <v>133772000</v>
      </c>
      <c r="T289" s="1003">
        <f t="shared" si="34"/>
        <v>0</v>
      </c>
      <c r="U289" s="1003">
        <f t="shared" si="35"/>
        <v>701373000</v>
      </c>
      <c r="V289" s="1003">
        <f t="shared" si="36"/>
        <v>1424302000</v>
      </c>
      <c r="W289" s="1003">
        <f t="shared" si="32"/>
        <v>2259447000</v>
      </c>
    </row>
    <row r="290" spans="1:23" s="482" customFormat="1" ht="26.1" customHeight="1">
      <c r="A290" s="389"/>
      <c r="B290" s="389"/>
      <c r="C290" s="388"/>
      <c r="D290" s="389"/>
      <c r="E290" s="389" t="s">
        <v>2113</v>
      </c>
      <c r="F290" s="860" t="s">
        <v>2267</v>
      </c>
      <c r="G290" s="446">
        <v>17120000</v>
      </c>
      <c r="H290" s="446">
        <v>0</v>
      </c>
      <c r="I290" s="446">
        <v>51057000</v>
      </c>
      <c r="J290" s="446">
        <v>0</v>
      </c>
      <c r="K290" s="446">
        <v>68177000</v>
      </c>
      <c r="L290" s="602"/>
      <c r="M290" s="389"/>
      <c r="N290" s="389"/>
      <c r="O290" s="388"/>
      <c r="P290" s="389"/>
      <c r="Q290" s="389" t="s">
        <v>2113</v>
      </c>
      <c r="R290" s="586" t="s">
        <v>4791</v>
      </c>
      <c r="S290" s="1002">
        <f t="shared" si="33"/>
        <v>17120000</v>
      </c>
      <c r="T290" s="1003">
        <f t="shared" si="34"/>
        <v>0</v>
      </c>
      <c r="U290" s="1003">
        <f t="shared" si="35"/>
        <v>51057000</v>
      </c>
      <c r="V290" s="1003">
        <f t="shared" si="36"/>
        <v>0</v>
      </c>
      <c r="W290" s="1003">
        <f t="shared" si="32"/>
        <v>68177000</v>
      </c>
    </row>
    <row r="291" spans="1:23" s="482" customFormat="1" ht="26.1" customHeight="1">
      <c r="A291" s="389"/>
      <c r="B291" s="389"/>
      <c r="C291" s="389"/>
      <c r="D291" s="388"/>
      <c r="E291" s="389" t="s">
        <v>2127</v>
      </c>
      <c r="F291" s="859" t="s">
        <v>2268</v>
      </c>
      <c r="G291" s="446">
        <v>47180000</v>
      </c>
      <c r="H291" s="446">
        <v>0</v>
      </c>
      <c r="I291" s="446">
        <v>15000000</v>
      </c>
      <c r="J291" s="446">
        <v>0</v>
      </c>
      <c r="K291" s="446">
        <v>62180000</v>
      </c>
      <c r="L291" s="602"/>
      <c r="M291" s="389"/>
      <c r="N291" s="389"/>
      <c r="O291" s="389"/>
      <c r="P291" s="388"/>
      <c r="Q291" s="389" t="s">
        <v>2127</v>
      </c>
      <c r="R291" s="600" t="s">
        <v>4792</v>
      </c>
      <c r="S291" s="1002">
        <f t="shared" si="33"/>
        <v>47180000</v>
      </c>
      <c r="T291" s="1003">
        <f t="shared" si="34"/>
        <v>0</v>
      </c>
      <c r="U291" s="1003">
        <f t="shared" si="35"/>
        <v>15000000</v>
      </c>
      <c r="V291" s="1003">
        <f t="shared" si="36"/>
        <v>0</v>
      </c>
      <c r="W291" s="1003">
        <f t="shared" si="32"/>
        <v>62180000</v>
      </c>
    </row>
    <row r="292" spans="1:23" s="482" customFormat="1" ht="26.1" customHeight="1">
      <c r="A292" s="389"/>
      <c r="B292" s="389"/>
      <c r="C292" s="389"/>
      <c r="D292" s="389"/>
      <c r="E292" s="388" t="s">
        <v>2129</v>
      </c>
      <c r="F292" s="859" t="s">
        <v>2269</v>
      </c>
      <c r="G292" s="446">
        <v>0</v>
      </c>
      <c r="H292" s="446">
        <v>0</v>
      </c>
      <c r="I292" s="446">
        <v>56624000</v>
      </c>
      <c r="J292" s="446">
        <v>0</v>
      </c>
      <c r="K292" s="446">
        <v>56624000</v>
      </c>
      <c r="L292" s="602"/>
      <c r="M292" s="389"/>
      <c r="N292" s="389"/>
      <c r="O292" s="389"/>
      <c r="P292" s="389"/>
      <c r="Q292" s="388" t="s">
        <v>2129</v>
      </c>
      <c r="R292" s="586" t="s">
        <v>4793</v>
      </c>
      <c r="S292" s="1002">
        <f t="shared" si="33"/>
        <v>0</v>
      </c>
      <c r="T292" s="1003">
        <f t="shared" si="34"/>
        <v>0</v>
      </c>
      <c r="U292" s="1003">
        <f t="shared" si="35"/>
        <v>56624000</v>
      </c>
      <c r="V292" s="1003">
        <f t="shared" si="36"/>
        <v>0</v>
      </c>
      <c r="W292" s="1003">
        <f t="shared" si="32"/>
        <v>56624000</v>
      </c>
    </row>
    <row r="293" spans="1:23" s="483" customFormat="1" ht="26.1" customHeight="1">
      <c r="A293" s="389"/>
      <c r="B293" s="389"/>
      <c r="C293" s="388"/>
      <c r="D293" s="389"/>
      <c r="E293" s="389" t="s">
        <v>2118</v>
      </c>
      <c r="F293" s="859" t="s">
        <v>2270</v>
      </c>
      <c r="G293" s="446">
        <v>1100000</v>
      </c>
      <c r="H293" s="446">
        <v>0</v>
      </c>
      <c r="I293" s="446">
        <v>0</v>
      </c>
      <c r="J293" s="446">
        <v>716468000</v>
      </c>
      <c r="K293" s="446">
        <v>717568000</v>
      </c>
      <c r="L293" s="602"/>
      <c r="M293" s="389"/>
      <c r="N293" s="389"/>
      <c r="O293" s="388"/>
      <c r="P293" s="389"/>
      <c r="Q293" s="389" t="s">
        <v>2118</v>
      </c>
      <c r="R293" s="586" t="s">
        <v>4794</v>
      </c>
      <c r="S293" s="1002">
        <f t="shared" si="33"/>
        <v>1100000</v>
      </c>
      <c r="T293" s="1003">
        <f t="shared" si="34"/>
        <v>0</v>
      </c>
      <c r="U293" s="1003">
        <f t="shared" si="35"/>
        <v>0</v>
      </c>
      <c r="V293" s="1003">
        <f t="shared" si="36"/>
        <v>716468000</v>
      </c>
      <c r="W293" s="1003">
        <f t="shared" si="32"/>
        <v>717568000</v>
      </c>
    </row>
    <row r="294" spans="1:23" s="482" customFormat="1" ht="26.1" customHeight="1">
      <c r="A294" s="389"/>
      <c r="B294" s="389"/>
      <c r="C294" s="389"/>
      <c r="D294" s="388"/>
      <c r="E294" s="389" t="s">
        <v>2115</v>
      </c>
      <c r="F294" s="860" t="s">
        <v>5770</v>
      </c>
      <c r="G294" s="446">
        <v>65000000</v>
      </c>
      <c r="H294" s="446">
        <v>0</v>
      </c>
      <c r="I294" s="446">
        <v>65000000</v>
      </c>
      <c r="J294" s="446">
        <v>0</v>
      </c>
      <c r="K294" s="446">
        <v>130000000</v>
      </c>
      <c r="L294" s="602"/>
      <c r="M294" s="389"/>
      <c r="N294" s="389"/>
      <c r="O294" s="389"/>
      <c r="P294" s="388"/>
      <c r="Q294" s="389" t="s">
        <v>2115</v>
      </c>
      <c r="R294" s="586" t="s">
        <v>4795</v>
      </c>
      <c r="S294" s="1002">
        <f t="shared" si="33"/>
        <v>65000000</v>
      </c>
      <c r="T294" s="1003">
        <f t="shared" si="34"/>
        <v>0</v>
      </c>
      <c r="U294" s="1003">
        <f t="shared" si="35"/>
        <v>65000000</v>
      </c>
      <c r="V294" s="1003">
        <f t="shared" si="36"/>
        <v>0</v>
      </c>
      <c r="W294" s="1003">
        <f t="shared" si="32"/>
        <v>130000000</v>
      </c>
    </row>
    <row r="295" spans="1:23" s="482" customFormat="1" ht="26.1" customHeight="1">
      <c r="A295" s="389"/>
      <c r="B295" s="389"/>
      <c r="C295" s="389"/>
      <c r="D295" s="389"/>
      <c r="E295" s="388" t="s">
        <v>2175</v>
      </c>
      <c r="F295" s="859" t="s">
        <v>2271</v>
      </c>
      <c r="G295" s="446">
        <v>3372000</v>
      </c>
      <c r="H295" s="446">
        <v>0</v>
      </c>
      <c r="I295" s="446">
        <v>513692000</v>
      </c>
      <c r="J295" s="446">
        <v>707834000</v>
      </c>
      <c r="K295" s="446">
        <v>1224898000</v>
      </c>
      <c r="L295" s="602"/>
      <c r="M295" s="389"/>
      <c r="N295" s="389"/>
      <c r="O295" s="389"/>
      <c r="P295" s="389"/>
      <c r="Q295" s="388" t="s">
        <v>2175</v>
      </c>
      <c r="R295" s="586" t="s">
        <v>4796</v>
      </c>
      <c r="S295" s="1002">
        <f t="shared" si="33"/>
        <v>3372000</v>
      </c>
      <c r="T295" s="1003">
        <f t="shared" si="34"/>
        <v>0</v>
      </c>
      <c r="U295" s="1003">
        <f t="shared" si="35"/>
        <v>513692000</v>
      </c>
      <c r="V295" s="1003">
        <f t="shared" si="36"/>
        <v>707834000</v>
      </c>
      <c r="W295" s="1003">
        <f t="shared" si="32"/>
        <v>1224898000</v>
      </c>
    </row>
    <row r="296" spans="1:23" s="482" customFormat="1" ht="26.1" customHeight="1">
      <c r="A296" s="389"/>
      <c r="B296" s="389" t="s">
        <v>603</v>
      </c>
      <c r="C296" s="389"/>
      <c r="D296" s="389"/>
      <c r="E296" s="388"/>
      <c r="F296" s="859" t="s">
        <v>1253</v>
      </c>
      <c r="G296" s="446">
        <v>380284000</v>
      </c>
      <c r="H296" s="446">
        <v>0</v>
      </c>
      <c r="I296" s="446">
        <v>0</v>
      </c>
      <c r="J296" s="446">
        <v>0</v>
      </c>
      <c r="K296" s="446">
        <v>380284000</v>
      </c>
      <c r="L296" s="602"/>
      <c r="M296" s="389"/>
      <c r="N296" s="389" t="s">
        <v>603</v>
      </c>
      <c r="O296" s="389"/>
      <c r="P296" s="389"/>
      <c r="Q296" s="388"/>
      <c r="R296" s="586" t="s">
        <v>3906</v>
      </c>
      <c r="S296" s="1002">
        <f t="shared" si="33"/>
        <v>380284000</v>
      </c>
      <c r="T296" s="1003">
        <f t="shared" si="34"/>
        <v>0</v>
      </c>
      <c r="U296" s="1003">
        <f t="shared" si="35"/>
        <v>0</v>
      </c>
      <c r="V296" s="1003">
        <f t="shared" si="36"/>
        <v>0</v>
      </c>
      <c r="W296" s="1003">
        <f t="shared" si="32"/>
        <v>380284000</v>
      </c>
    </row>
    <row r="297" spans="1:23" s="482" customFormat="1" ht="26.1" customHeight="1">
      <c r="A297" s="389"/>
      <c r="B297" s="389"/>
      <c r="C297" s="388" t="s">
        <v>592</v>
      </c>
      <c r="D297" s="389"/>
      <c r="E297" s="389"/>
      <c r="F297" s="859" t="s">
        <v>1254</v>
      </c>
      <c r="G297" s="446">
        <v>49489000</v>
      </c>
      <c r="H297" s="446">
        <v>0</v>
      </c>
      <c r="I297" s="446">
        <v>0</v>
      </c>
      <c r="J297" s="446">
        <v>0</v>
      </c>
      <c r="K297" s="446">
        <v>49489000</v>
      </c>
      <c r="L297" s="602"/>
      <c r="M297" s="389"/>
      <c r="N297" s="389"/>
      <c r="O297" s="388" t="s">
        <v>592</v>
      </c>
      <c r="P297" s="389"/>
      <c r="Q297" s="389"/>
      <c r="R297" s="586" t="s">
        <v>3907</v>
      </c>
      <c r="S297" s="1002">
        <f t="shared" si="33"/>
        <v>49489000</v>
      </c>
      <c r="T297" s="1003">
        <f t="shared" si="34"/>
        <v>0</v>
      </c>
      <c r="U297" s="1003">
        <f t="shared" si="35"/>
        <v>0</v>
      </c>
      <c r="V297" s="1003">
        <f t="shared" si="36"/>
        <v>0</v>
      </c>
      <c r="W297" s="1003">
        <f t="shared" si="32"/>
        <v>49489000</v>
      </c>
    </row>
    <row r="298" spans="1:23" s="483" customFormat="1" ht="26.1" customHeight="1">
      <c r="A298" s="389"/>
      <c r="B298" s="389"/>
      <c r="C298" s="389"/>
      <c r="D298" s="388" t="s">
        <v>595</v>
      </c>
      <c r="E298" s="389"/>
      <c r="F298" s="859" t="s">
        <v>2272</v>
      </c>
      <c r="G298" s="446">
        <v>49489000</v>
      </c>
      <c r="H298" s="446">
        <v>0</v>
      </c>
      <c r="I298" s="446">
        <v>0</v>
      </c>
      <c r="J298" s="446">
        <v>0</v>
      </c>
      <c r="K298" s="446">
        <v>49489000</v>
      </c>
      <c r="L298" s="602"/>
      <c r="M298" s="389"/>
      <c r="N298" s="389"/>
      <c r="O298" s="389"/>
      <c r="P298" s="388" t="s">
        <v>595</v>
      </c>
      <c r="Q298" s="389"/>
      <c r="R298" s="586" t="s">
        <v>4797</v>
      </c>
      <c r="S298" s="1002">
        <f t="shared" si="33"/>
        <v>49489000</v>
      </c>
      <c r="T298" s="1003">
        <f t="shared" si="34"/>
        <v>0</v>
      </c>
      <c r="U298" s="1003">
        <f t="shared" si="35"/>
        <v>0</v>
      </c>
      <c r="V298" s="1003">
        <f t="shared" si="36"/>
        <v>0</v>
      </c>
      <c r="W298" s="1003">
        <f t="shared" si="32"/>
        <v>49489000</v>
      </c>
    </row>
    <row r="299" spans="1:23" s="483" customFormat="1" ht="26.1" customHeight="1">
      <c r="A299" s="389"/>
      <c r="B299" s="389"/>
      <c r="C299" s="389"/>
      <c r="D299" s="389"/>
      <c r="E299" s="388" t="s">
        <v>2104</v>
      </c>
      <c r="F299" s="859" t="s">
        <v>2273</v>
      </c>
      <c r="G299" s="446">
        <v>5000000</v>
      </c>
      <c r="H299" s="446">
        <v>0</v>
      </c>
      <c r="I299" s="446">
        <v>0</v>
      </c>
      <c r="J299" s="446">
        <v>0</v>
      </c>
      <c r="K299" s="446">
        <v>5000000</v>
      </c>
      <c r="L299" s="602"/>
      <c r="M299" s="389"/>
      <c r="N299" s="389"/>
      <c r="O299" s="389"/>
      <c r="P299" s="389"/>
      <c r="Q299" s="388" t="s">
        <v>2104</v>
      </c>
      <c r="R299" s="586" t="s">
        <v>4798</v>
      </c>
      <c r="S299" s="1002">
        <f t="shared" si="33"/>
        <v>5000000</v>
      </c>
      <c r="T299" s="1003">
        <f t="shared" si="34"/>
        <v>0</v>
      </c>
      <c r="U299" s="1003">
        <f t="shared" si="35"/>
        <v>0</v>
      </c>
      <c r="V299" s="1003">
        <f t="shared" si="36"/>
        <v>0</v>
      </c>
      <c r="W299" s="1003">
        <f t="shared" si="32"/>
        <v>5000000</v>
      </c>
    </row>
    <row r="300" spans="1:23" s="489" customFormat="1" ht="26.1" customHeight="1">
      <c r="A300" s="389"/>
      <c r="B300" s="389"/>
      <c r="C300" s="388"/>
      <c r="D300" s="389"/>
      <c r="E300" s="389" t="s">
        <v>2110</v>
      </c>
      <c r="F300" s="859" t="s">
        <v>2274</v>
      </c>
      <c r="G300" s="446">
        <v>5000000</v>
      </c>
      <c r="H300" s="446">
        <v>0</v>
      </c>
      <c r="I300" s="446">
        <v>0</v>
      </c>
      <c r="J300" s="446">
        <v>0</v>
      </c>
      <c r="K300" s="446">
        <v>5000000</v>
      </c>
      <c r="L300" s="602"/>
      <c r="M300" s="389"/>
      <c r="N300" s="389"/>
      <c r="O300" s="388"/>
      <c r="P300" s="389"/>
      <c r="Q300" s="389" t="s">
        <v>2110</v>
      </c>
      <c r="R300" s="586" t="s">
        <v>4799</v>
      </c>
      <c r="S300" s="1002">
        <f t="shared" si="33"/>
        <v>5000000</v>
      </c>
      <c r="T300" s="1003">
        <f t="shared" si="34"/>
        <v>0</v>
      </c>
      <c r="U300" s="1003">
        <f t="shared" si="35"/>
        <v>0</v>
      </c>
      <c r="V300" s="1003">
        <f t="shared" si="36"/>
        <v>0</v>
      </c>
      <c r="W300" s="1003">
        <f t="shared" si="32"/>
        <v>5000000</v>
      </c>
    </row>
    <row r="301" spans="1:23" s="482" customFormat="1" ht="26.1" customHeight="1">
      <c r="A301" s="454"/>
      <c r="B301" s="454"/>
      <c r="C301" s="454"/>
      <c r="D301" s="455"/>
      <c r="E301" s="454" t="s">
        <v>2112</v>
      </c>
      <c r="F301" s="858" t="s">
        <v>2275</v>
      </c>
      <c r="G301" s="456">
        <v>4958000</v>
      </c>
      <c r="H301" s="456">
        <v>0</v>
      </c>
      <c r="I301" s="456">
        <v>0</v>
      </c>
      <c r="J301" s="456">
        <v>0</v>
      </c>
      <c r="K301" s="456">
        <v>4958000</v>
      </c>
      <c r="L301" s="602"/>
      <c r="M301" s="454"/>
      <c r="N301" s="454"/>
      <c r="O301" s="454"/>
      <c r="P301" s="455"/>
      <c r="Q301" s="454" t="s">
        <v>2112</v>
      </c>
      <c r="R301" s="585" t="s">
        <v>4800</v>
      </c>
      <c r="S301" s="1002">
        <f t="shared" si="33"/>
        <v>4958000</v>
      </c>
      <c r="T301" s="1003">
        <f t="shared" si="34"/>
        <v>0</v>
      </c>
      <c r="U301" s="1003">
        <f t="shared" si="35"/>
        <v>0</v>
      </c>
      <c r="V301" s="1003">
        <f t="shared" si="36"/>
        <v>0</v>
      </c>
      <c r="W301" s="1003">
        <f t="shared" si="32"/>
        <v>4958000</v>
      </c>
    </row>
    <row r="302" spans="1:23" s="482" customFormat="1" ht="26.1" customHeight="1">
      <c r="A302" s="389"/>
      <c r="B302" s="389"/>
      <c r="C302" s="389"/>
      <c r="D302" s="389"/>
      <c r="E302" s="388" t="s">
        <v>2113</v>
      </c>
      <c r="F302" s="860" t="s">
        <v>2276</v>
      </c>
      <c r="G302" s="446">
        <v>18000000</v>
      </c>
      <c r="H302" s="446">
        <v>0</v>
      </c>
      <c r="I302" s="446">
        <v>0</v>
      </c>
      <c r="J302" s="446">
        <v>0</v>
      </c>
      <c r="K302" s="446">
        <v>18000000</v>
      </c>
      <c r="L302" s="602"/>
      <c r="M302" s="389"/>
      <c r="N302" s="389"/>
      <c r="O302" s="389"/>
      <c r="P302" s="389"/>
      <c r="Q302" s="388" t="s">
        <v>2113</v>
      </c>
      <c r="R302" s="586" t="s">
        <v>4801</v>
      </c>
      <c r="S302" s="1002">
        <f t="shared" si="33"/>
        <v>18000000</v>
      </c>
      <c r="T302" s="1003">
        <f t="shared" si="34"/>
        <v>0</v>
      </c>
      <c r="U302" s="1003">
        <f t="shared" si="35"/>
        <v>0</v>
      </c>
      <c r="V302" s="1003">
        <f t="shared" si="36"/>
        <v>0</v>
      </c>
      <c r="W302" s="1003">
        <f t="shared" si="32"/>
        <v>18000000</v>
      </c>
    </row>
    <row r="303" spans="1:23" s="482" customFormat="1" ht="26.1" customHeight="1">
      <c r="A303" s="389"/>
      <c r="B303" s="389"/>
      <c r="C303" s="388"/>
      <c r="D303" s="389"/>
      <c r="E303" s="389" t="s">
        <v>2127</v>
      </c>
      <c r="F303" s="859" t="s">
        <v>5609</v>
      </c>
      <c r="G303" s="446">
        <v>16531000</v>
      </c>
      <c r="H303" s="446">
        <v>0</v>
      </c>
      <c r="I303" s="446">
        <v>0</v>
      </c>
      <c r="J303" s="446">
        <v>0</v>
      </c>
      <c r="K303" s="446">
        <v>16531000</v>
      </c>
      <c r="L303" s="602"/>
      <c r="M303" s="389"/>
      <c r="N303" s="389"/>
      <c r="O303" s="388"/>
      <c r="P303" s="389"/>
      <c r="Q303" s="389" t="s">
        <v>2127</v>
      </c>
      <c r="R303" s="586" t="s">
        <v>5665</v>
      </c>
      <c r="S303" s="1002">
        <f t="shared" si="33"/>
        <v>16531000</v>
      </c>
      <c r="T303" s="1003">
        <f t="shared" si="34"/>
        <v>0</v>
      </c>
      <c r="U303" s="1003">
        <f t="shared" si="35"/>
        <v>0</v>
      </c>
      <c r="V303" s="1003">
        <f t="shared" si="36"/>
        <v>0</v>
      </c>
      <c r="W303" s="1003">
        <f t="shared" si="32"/>
        <v>16531000</v>
      </c>
    </row>
    <row r="304" spans="1:23" s="482" customFormat="1" ht="26.1" customHeight="1">
      <c r="A304" s="389"/>
      <c r="B304" s="389"/>
      <c r="C304" s="389" t="s">
        <v>595</v>
      </c>
      <c r="D304" s="388"/>
      <c r="E304" s="389"/>
      <c r="F304" s="859" t="s">
        <v>1255</v>
      </c>
      <c r="G304" s="446">
        <v>260745000</v>
      </c>
      <c r="H304" s="446">
        <v>0</v>
      </c>
      <c r="I304" s="446">
        <v>0</v>
      </c>
      <c r="J304" s="446">
        <v>0</v>
      </c>
      <c r="K304" s="446">
        <v>260745000</v>
      </c>
      <c r="L304" s="602"/>
      <c r="M304" s="389"/>
      <c r="N304" s="389"/>
      <c r="O304" s="389" t="s">
        <v>595</v>
      </c>
      <c r="P304" s="388"/>
      <c r="Q304" s="389"/>
      <c r="R304" s="586" t="s">
        <v>3908</v>
      </c>
      <c r="S304" s="1002">
        <f t="shared" si="33"/>
        <v>260745000</v>
      </c>
      <c r="T304" s="1003">
        <f t="shared" si="34"/>
        <v>0</v>
      </c>
      <c r="U304" s="1003">
        <f t="shared" si="35"/>
        <v>0</v>
      </c>
      <c r="V304" s="1003">
        <f t="shared" si="36"/>
        <v>0</v>
      </c>
      <c r="W304" s="1003">
        <f t="shared" si="32"/>
        <v>260745000</v>
      </c>
    </row>
    <row r="305" spans="1:201" s="482" customFormat="1" ht="26.1" customHeight="1">
      <c r="A305" s="389"/>
      <c r="B305" s="389"/>
      <c r="C305" s="389"/>
      <c r="D305" s="389" t="s">
        <v>592</v>
      </c>
      <c r="E305" s="388"/>
      <c r="F305" s="859" t="s">
        <v>2277</v>
      </c>
      <c r="G305" s="446">
        <v>260745000</v>
      </c>
      <c r="H305" s="446">
        <v>0</v>
      </c>
      <c r="I305" s="446">
        <v>0</v>
      </c>
      <c r="J305" s="446">
        <v>0</v>
      </c>
      <c r="K305" s="446">
        <v>260745000</v>
      </c>
      <c r="L305" s="602"/>
      <c r="M305" s="389"/>
      <c r="N305" s="389"/>
      <c r="O305" s="389"/>
      <c r="P305" s="389" t="s">
        <v>592</v>
      </c>
      <c r="Q305" s="388"/>
      <c r="R305" s="586" t="s">
        <v>4802</v>
      </c>
      <c r="S305" s="1002">
        <f t="shared" si="33"/>
        <v>260745000</v>
      </c>
      <c r="T305" s="1003">
        <f t="shared" si="34"/>
        <v>0</v>
      </c>
      <c r="U305" s="1003">
        <f t="shared" si="35"/>
        <v>0</v>
      </c>
      <c r="V305" s="1003">
        <f t="shared" si="36"/>
        <v>0</v>
      </c>
      <c r="W305" s="1003">
        <f t="shared" si="32"/>
        <v>260745000</v>
      </c>
    </row>
    <row r="306" spans="1:201" s="482" customFormat="1" ht="26.1" customHeight="1">
      <c r="A306" s="389"/>
      <c r="B306" s="388"/>
      <c r="C306" s="389"/>
      <c r="D306" s="389"/>
      <c r="E306" s="389" t="s">
        <v>2110</v>
      </c>
      <c r="F306" s="859" t="s">
        <v>2278</v>
      </c>
      <c r="G306" s="446">
        <v>80165000</v>
      </c>
      <c r="H306" s="446">
        <v>0</v>
      </c>
      <c r="I306" s="446">
        <v>0</v>
      </c>
      <c r="J306" s="446">
        <v>0</v>
      </c>
      <c r="K306" s="446">
        <v>80165000</v>
      </c>
      <c r="L306" s="602"/>
      <c r="M306" s="389"/>
      <c r="N306" s="388"/>
      <c r="O306" s="389"/>
      <c r="P306" s="389"/>
      <c r="Q306" s="389" t="s">
        <v>2110</v>
      </c>
      <c r="R306" s="586" t="s">
        <v>4803</v>
      </c>
      <c r="S306" s="1002">
        <f t="shared" si="33"/>
        <v>80165000</v>
      </c>
      <c r="T306" s="1003">
        <f t="shared" si="34"/>
        <v>0</v>
      </c>
      <c r="U306" s="1003">
        <f t="shared" si="35"/>
        <v>0</v>
      </c>
      <c r="V306" s="1003">
        <f t="shared" si="36"/>
        <v>0</v>
      </c>
      <c r="W306" s="1003">
        <f t="shared" si="32"/>
        <v>80165000</v>
      </c>
    </row>
    <row r="307" spans="1:201" s="489" customFormat="1" ht="26.1" customHeight="1">
      <c r="A307" s="389"/>
      <c r="B307" s="389"/>
      <c r="C307" s="388"/>
      <c r="D307" s="389"/>
      <c r="E307" s="389" t="s">
        <v>2112</v>
      </c>
      <c r="F307" s="859" t="s">
        <v>2279</v>
      </c>
      <c r="G307" s="446">
        <v>70140000</v>
      </c>
      <c r="H307" s="446">
        <v>0</v>
      </c>
      <c r="I307" s="446">
        <v>0</v>
      </c>
      <c r="J307" s="446">
        <v>0</v>
      </c>
      <c r="K307" s="446">
        <v>70140000</v>
      </c>
      <c r="L307" s="602"/>
      <c r="M307" s="389"/>
      <c r="N307" s="389"/>
      <c r="O307" s="388"/>
      <c r="P307" s="389"/>
      <c r="Q307" s="389" t="s">
        <v>2112</v>
      </c>
      <c r="R307" s="586" t="s">
        <v>4804</v>
      </c>
      <c r="S307" s="1002">
        <f t="shared" si="33"/>
        <v>70140000</v>
      </c>
      <c r="T307" s="1003">
        <f t="shared" si="34"/>
        <v>0</v>
      </c>
      <c r="U307" s="1003">
        <f t="shared" si="35"/>
        <v>0</v>
      </c>
      <c r="V307" s="1003">
        <f t="shared" si="36"/>
        <v>0</v>
      </c>
      <c r="W307" s="1003">
        <f t="shared" si="32"/>
        <v>70140000</v>
      </c>
    </row>
    <row r="308" spans="1:201" s="489" customFormat="1" ht="26.1" customHeight="1">
      <c r="A308" s="454"/>
      <c r="B308" s="454"/>
      <c r="C308" s="454"/>
      <c r="D308" s="455"/>
      <c r="E308" s="454" t="s">
        <v>2113</v>
      </c>
      <c r="F308" s="858" t="s">
        <v>2280</v>
      </c>
      <c r="G308" s="456">
        <v>50230000</v>
      </c>
      <c r="H308" s="456">
        <v>0</v>
      </c>
      <c r="I308" s="456">
        <v>0</v>
      </c>
      <c r="J308" s="456">
        <v>0</v>
      </c>
      <c r="K308" s="456">
        <v>50230000</v>
      </c>
      <c r="L308" s="602"/>
      <c r="M308" s="454"/>
      <c r="N308" s="454"/>
      <c r="O308" s="454"/>
      <c r="P308" s="455"/>
      <c r="Q308" s="454" t="s">
        <v>2113</v>
      </c>
      <c r="R308" s="585" t="s">
        <v>4805</v>
      </c>
      <c r="S308" s="1002">
        <f t="shared" si="33"/>
        <v>50230000</v>
      </c>
      <c r="T308" s="1003">
        <f t="shared" si="34"/>
        <v>0</v>
      </c>
      <c r="U308" s="1003">
        <f t="shared" si="35"/>
        <v>0</v>
      </c>
      <c r="V308" s="1003">
        <f t="shared" si="36"/>
        <v>0</v>
      </c>
      <c r="W308" s="1003">
        <f t="shared" si="32"/>
        <v>50230000</v>
      </c>
      <c r="X308" s="482"/>
      <c r="Y308" s="482"/>
      <c r="Z308" s="482"/>
      <c r="AA308" s="482"/>
      <c r="AB308" s="482"/>
      <c r="AC308" s="482"/>
      <c r="AD308" s="482"/>
      <c r="AE308" s="482"/>
      <c r="AF308" s="482"/>
      <c r="AG308" s="482"/>
      <c r="AH308" s="482"/>
      <c r="AI308" s="482"/>
      <c r="AJ308" s="482"/>
      <c r="AK308" s="482"/>
      <c r="AL308" s="482"/>
      <c r="AM308" s="482"/>
      <c r="AN308" s="482"/>
      <c r="AO308" s="482"/>
      <c r="AP308" s="482"/>
      <c r="AQ308" s="482"/>
      <c r="AR308" s="482"/>
      <c r="AS308" s="482"/>
      <c r="AT308" s="482"/>
      <c r="AU308" s="482"/>
      <c r="AV308" s="482"/>
      <c r="AW308" s="482"/>
      <c r="AX308" s="482"/>
      <c r="AY308" s="482"/>
      <c r="AZ308" s="482"/>
      <c r="BA308" s="482"/>
      <c r="BB308" s="482"/>
      <c r="BC308" s="482"/>
      <c r="BD308" s="482"/>
      <c r="BE308" s="482"/>
      <c r="BF308" s="482"/>
      <c r="BG308" s="482"/>
      <c r="BH308" s="482"/>
      <c r="BI308" s="482"/>
      <c r="BJ308" s="482"/>
      <c r="BK308" s="482"/>
      <c r="BL308" s="482"/>
      <c r="BM308" s="482"/>
      <c r="BN308" s="482"/>
      <c r="BO308" s="482"/>
      <c r="BP308" s="482"/>
      <c r="BQ308" s="482"/>
      <c r="BR308" s="482"/>
      <c r="BS308" s="482"/>
      <c r="BT308" s="482"/>
      <c r="BU308" s="482"/>
      <c r="BV308" s="482"/>
      <c r="BW308" s="482"/>
      <c r="BX308" s="482"/>
      <c r="BY308" s="482"/>
      <c r="BZ308" s="482"/>
      <c r="CA308" s="482"/>
      <c r="CB308" s="482"/>
      <c r="CC308" s="482"/>
      <c r="CD308" s="482"/>
      <c r="CE308" s="482"/>
      <c r="CF308" s="482"/>
      <c r="CG308" s="482"/>
      <c r="CH308" s="482"/>
      <c r="CI308" s="482"/>
      <c r="CJ308" s="482"/>
      <c r="CK308" s="482"/>
      <c r="CL308" s="482"/>
      <c r="CM308" s="482"/>
      <c r="CN308" s="482"/>
      <c r="CO308" s="482"/>
      <c r="CP308" s="482"/>
      <c r="CQ308" s="482"/>
      <c r="CR308" s="482"/>
      <c r="CS308" s="482"/>
      <c r="CT308" s="482"/>
      <c r="CU308" s="482"/>
      <c r="CV308" s="482"/>
      <c r="CW308" s="482"/>
      <c r="CX308" s="482"/>
      <c r="CY308" s="482"/>
      <c r="CZ308" s="482"/>
      <c r="DA308" s="482"/>
      <c r="DB308" s="482"/>
      <c r="DC308" s="482"/>
      <c r="DD308" s="482"/>
      <c r="DE308" s="482"/>
      <c r="DF308" s="482"/>
      <c r="DG308" s="482"/>
      <c r="DH308" s="482"/>
      <c r="DI308" s="482"/>
      <c r="DJ308" s="482"/>
      <c r="DK308" s="482"/>
      <c r="DL308" s="482"/>
      <c r="DM308" s="482"/>
      <c r="DN308" s="482"/>
      <c r="DO308" s="482"/>
      <c r="DP308" s="482"/>
      <c r="DQ308" s="482"/>
      <c r="DR308" s="482"/>
      <c r="DS308" s="482"/>
      <c r="DT308" s="482"/>
      <c r="DU308" s="482"/>
      <c r="DV308" s="482"/>
      <c r="DW308" s="482"/>
      <c r="DX308" s="482"/>
      <c r="DY308" s="482"/>
      <c r="DZ308" s="482"/>
      <c r="EA308" s="482"/>
      <c r="EB308" s="482"/>
      <c r="EC308" s="482"/>
      <c r="ED308" s="482"/>
      <c r="EE308" s="482"/>
      <c r="EF308" s="482"/>
      <c r="EG308" s="482"/>
      <c r="EH308" s="482"/>
      <c r="EI308" s="482"/>
      <c r="EJ308" s="482"/>
      <c r="EK308" s="482"/>
      <c r="EL308" s="482"/>
      <c r="EM308" s="482"/>
      <c r="EN308" s="482"/>
      <c r="EO308" s="482"/>
      <c r="EP308" s="482"/>
      <c r="EQ308" s="482"/>
      <c r="ER308" s="482"/>
      <c r="ES308" s="482"/>
      <c r="ET308" s="482"/>
      <c r="EU308" s="482"/>
      <c r="EV308" s="482"/>
      <c r="EW308" s="482"/>
      <c r="EX308" s="482"/>
      <c r="EY308" s="482"/>
      <c r="EZ308" s="482"/>
      <c r="FA308" s="482"/>
      <c r="FB308" s="482"/>
      <c r="FC308" s="482"/>
      <c r="FD308" s="482"/>
      <c r="FE308" s="482"/>
      <c r="FF308" s="482"/>
      <c r="FG308" s="482"/>
      <c r="FH308" s="482"/>
      <c r="FI308" s="482"/>
      <c r="FJ308" s="482"/>
      <c r="FK308" s="482"/>
      <c r="FL308" s="482"/>
      <c r="FM308" s="482"/>
      <c r="FN308" s="482"/>
      <c r="FO308" s="482"/>
      <c r="FP308" s="482"/>
      <c r="FQ308" s="482"/>
      <c r="FR308" s="482"/>
      <c r="FS308" s="482"/>
      <c r="FT308" s="482"/>
      <c r="FU308" s="482"/>
      <c r="FV308" s="482"/>
      <c r="FW308" s="482"/>
      <c r="FX308" s="482"/>
      <c r="FY308" s="482"/>
      <c r="FZ308" s="482"/>
      <c r="GA308" s="482"/>
      <c r="GB308" s="482"/>
      <c r="GC308" s="482"/>
      <c r="GD308" s="482"/>
      <c r="GE308" s="482"/>
      <c r="GF308" s="482"/>
      <c r="GG308" s="482"/>
      <c r="GH308" s="482"/>
      <c r="GI308" s="482"/>
      <c r="GJ308" s="482"/>
      <c r="GK308" s="482"/>
      <c r="GL308" s="482"/>
      <c r="GM308" s="482"/>
      <c r="GN308" s="482"/>
      <c r="GO308" s="482"/>
      <c r="GP308" s="482"/>
      <c r="GQ308" s="482"/>
      <c r="GR308" s="482"/>
      <c r="GS308" s="482"/>
    </row>
    <row r="309" spans="1:201" s="483" customFormat="1" ht="26.1" customHeight="1">
      <c r="A309" s="389"/>
      <c r="B309" s="389"/>
      <c r="C309" s="389"/>
      <c r="D309" s="389"/>
      <c r="E309" s="388" t="s">
        <v>2115</v>
      </c>
      <c r="F309" s="860" t="s">
        <v>2281</v>
      </c>
      <c r="G309" s="446">
        <v>40210000</v>
      </c>
      <c r="H309" s="446">
        <v>0</v>
      </c>
      <c r="I309" s="446">
        <v>0</v>
      </c>
      <c r="J309" s="446">
        <v>0</v>
      </c>
      <c r="K309" s="446">
        <v>40210000</v>
      </c>
      <c r="L309" s="602"/>
      <c r="M309" s="389"/>
      <c r="N309" s="389"/>
      <c r="O309" s="389"/>
      <c r="P309" s="389"/>
      <c r="Q309" s="388" t="s">
        <v>2115</v>
      </c>
      <c r="R309" s="586" t="s">
        <v>4806</v>
      </c>
      <c r="S309" s="1002">
        <f t="shared" si="33"/>
        <v>40210000</v>
      </c>
      <c r="T309" s="1003">
        <f t="shared" si="34"/>
        <v>0</v>
      </c>
      <c r="U309" s="1003">
        <f t="shared" si="35"/>
        <v>0</v>
      </c>
      <c r="V309" s="1003">
        <f t="shared" si="36"/>
        <v>0</v>
      </c>
      <c r="W309" s="1003">
        <f t="shared" si="32"/>
        <v>40210000</v>
      </c>
    </row>
    <row r="310" spans="1:201" s="482" customFormat="1" ht="26.1" customHeight="1">
      <c r="A310" s="389"/>
      <c r="B310" s="389"/>
      <c r="C310" s="389"/>
      <c r="D310" s="389"/>
      <c r="E310" s="388" t="s">
        <v>2120</v>
      </c>
      <c r="F310" s="859" t="s">
        <v>2282</v>
      </c>
      <c r="G310" s="446">
        <v>20000000</v>
      </c>
      <c r="H310" s="446">
        <v>0</v>
      </c>
      <c r="I310" s="446">
        <v>0</v>
      </c>
      <c r="J310" s="446">
        <v>0</v>
      </c>
      <c r="K310" s="446">
        <v>20000000</v>
      </c>
      <c r="L310" s="602"/>
      <c r="M310" s="389"/>
      <c r="N310" s="389"/>
      <c r="O310" s="389"/>
      <c r="P310" s="389"/>
      <c r="Q310" s="388" t="s">
        <v>2120</v>
      </c>
      <c r="R310" s="586" t="s">
        <v>5666</v>
      </c>
      <c r="S310" s="1002">
        <f t="shared" si="33"/>
        <v>20000000</v>
      </c>
      <c r="T310" s="1003">
        <f t="shared" si="34"/>
        <v>0</v>
      </c>
      <c r="U310" s="1003">
        <f t="shared" si="35"/>
        <v>0</v>
      </c>
      <c r="V310" s="1003">
        <f t="shared" si="36"/>
        <v>0</v>
      </c>
      <c r="W310" s="1003">
        <f t="shared" si="32"/>
        <v>20000000</v>
      </c>
    </row>
    <row r="311" spans="1:201" s="482" customFormat="1" ht="26.1" customHeight="1">
      <c r="A311" s="389"/>
      <c r="B311" s="389"/>
      <c r="C311" s="388" t="s">
        <v>599</v>
      </c>
      <c r="D311" s="389"/>
      <c r="E311" s="389"/>
      <c r="F311" s="859" t="s">
        <v>1256</v>
      </c>
      <c r="G311" s="446">
        <v>37280000</v>
      </c>
      <c r="H311" s="446">
        <v>0</v>
      </c>
      <c r="I311" s="446">
        <v>0</v>
      </c>
      <c r="J311" s="446">
        <v>0</v>
      </c>
      <c r="K311" s="446">
        <v>37280000</v>
      </c>
      <c r="L311" s="602"/>
      <c r="M311" s="389"/>
      <c r="N311" s="389"/>
      <c r="O311" s="388" t="s">
        <v>599</v>
      </c>
      <c r="P311" s="389"/>
      <c r="Q311" s="389"/>
      <c r="R311" s="586" t="s">
        <v>3909</v>
      </c>
      <c r="S311" s="1002">
        <f t="shared" si="33"/>
        <v>37280000</v>
      </c>
      <c r="T311" s="1003">
        <f t="shared" si="34"/>
        <v>0</v>
      </c>
      <c r="U311" s="1003">
        <f t="shared" si="35"/>
        <v>0</v>
      </c>
      <c r="V311" s="1003">
        <f t="shared" si="36"/>
        <v>0</v>
      </c>
      <c r="W311" s="1003">
        <f t="shared" si="32"/>
        <v>37280000</v>
      </c>
    </row>
    <row r="312" spans="1:201" s="489" customFormat="1" ht="26.1" customHeight="1">
      <c r="A312" s="389"/>
      <c r="B312" s="389"/>
      <c r="C312" s="389"/>
      <c r="D312" s="388" t="s">
        <v>592</v>
      </c>
      <c r="E312" s="389"/>
      <c r="F312" s="859" t="s">
        <v>2283</v>
      </c>
      <c r="G312" s="446">
        <v>37280000</v>
      </c>
      <c r="H312" s="446">
        <v>0</v>
      </c>
      <c r="I312" s="446">
        <v>0</v>
      </c>
      <c r="J312" s="446">
        <v>0</v>
      </c>
      <c r="K312" s="446">
        <v>37280000</v>
      </c>
      <c r="L312" s="602"/>
      <c r="M312" s="389"/>
      <c r="N312" s="389"/>
      <c r="O312" s="389"/>
      <c r="P312" s="388" t="s">
        <v>592</v>
      </c>
      <c r="Q312" s="389"/>
      <c r="R312" s="586" t="s">
        <v>4807</v>
      </c>
      <c r="S312" s="1002">
        <f t="shared" si="33"/>
        <v>37280000</v>
      </c>
      <c r="T312" s="1003">
        <f t="shared" si="34"/>
        <v>0</v>
      </c>
      <c r="U312" s="1003">
        <f t="shared" si="35"/>
        <v>0</v>
      </c>
      <c r="V312" s="1003">
        <f t="shared" si="36"/>
        <v>0</v>
      </c>
      <c r="W312" s="1003">
        <f t="shared" si="32"/>
        <v>37280000</v>
      </c>
    </row>
    <row r="313" spans="1:201" s="489" customFormat="1" ht="26.1" customHeight="1">
      <c r="A313" s="454"/>
      <c r="B313" s="454"/>
      <c r="C313" s="454"/>
      <c r="D313" s="454"/>
      <c r="E313" s="455" t="s">
        <v>2104</v>
      </c>
      <c r="F313" s="858" t="s">
        <v>2284</v>
      </c>
      <c r="G313" s="456">
        <v>37280000</v>
      </c>
      <c r="H313" s="456">
        <v>0</v>
      </c>
      <c r="I313" s="456">
        <v>0</v>
      </c>
      <c r="J313" s="456">
        <v>0</v>
      </c>
      <c r="K313" s="456">
        <v>37280000</v>
      </c>
      <c r="L313" s="602"/>
      <c r="M313" s="454"/>
      <c r="N313" s="454"/>
      <c r="O313" s="454"/>
      <c r="P313" s="454"/>
      <c r="Q313" s="455" t="s">
        <v>2104</v>
      </c>
      <c r="R313" s="585" t="s">
        <v>4808</v>
      </c>
      <c r="S313" s="1002">
        <f t="shared" si="33"/>
        <v>37280000</v>
      </c>
      <c r="T313" s="1003">
        <f t="shared" si="34"/>
        <v>0</v>
      </c>
      <c r="U313" s="1003">
        <f t="shared" si="35"/>
        <v>0</v>
      </c>
      <c r="V313" s="1003">
        <f t="shared" si="36"/>
        <v>0</v>
      </c>
      <c r="W313" s="1003">
        <f t="shared" si="32"/>
        <v>37280000</v>
      </c>
      <c r="X313" s="482"/>
      <c r="Y313" s="482"/>
      <c r="Z313" s="482"/>
      <c r="AA313" s="482"/>
      <c r="AB313" s="482"/>
      <c r="AC313" s="482"/>
      <c r="AD313" s="482"/>
      <c r="AE313" s="482"/>
      <c r="AF313" s="482"/>
      <c r="AG313" s="482"/>
      <c r="AH313" s="482"/>
      <c r="AI313" s="482"/>
      <c r="AJ313" s="482"/>
      <c r="AK313" s="482"/>
      <c r="AL313" s="482"/>
      <c r="AM313" s="482"/>
      <c r="AN313" s="482"/>
      <c r="AO313" s="482"/>
      <c r="AP313" s="482"/>
      <c r="AQ313" s="482"/>
      <c r="AR313" s="482"/>
      <c r="AS313" s="482"/>
      <c r="AT313" s="482"/>
      <c r="AU313" s="482"/>
      <c r="AV313" s="482"/>
      <c r="AW313" s="482"/>
      <c r="AX313" s="482"/>
      <c r="AY313" s="482"/>
      <c r="AZ313" s="482"/>
      <c r="BA313" s="482"/>
      <c r="BB313" s="482"/>
      <c r="BC313" s="482"/>
      <c r="BD313" s="482"/>
      <c r="BE313" s="482"/>
      <c r="BF313" s="482"/>
      <c r="BG313" s="482"/>
      <c r="BH313" s="482"/>
      <c r="BI313" s="482"/>
      <c r="BJ313" s="482"/>
      <c r="BK313" s="482"/>
      <c r="BL313" s="482"/>
      <c r="BM313" s="482"/>
      <c r="BN313" s="482"/>
      <c r="BO313" s="482"/>
      <c r="BP313" s="482"/>
      <c r="BQ313" s="482"/>
      <c r="BR313" s="482"/>
      <c r="BS313" s="482"/>
      <c r="BT313" s="482"/>
      <c r="BU313" s="482"/>
      <c r="BV313" s="482"/>
      <c r="BW313" s="482"/>
      <c r="BX313" s="482"/>
      <c r="BY313" s="482"/>
      <c r="BZ313" s="482"/>
      <c r="CA313" s="482"/>
      <c r="CB313" s="482"/>
      <c r="CC313" s="482"/>
      <c r="CD313" s="482"/>
      <c r="CE313" s="482"/>
      <c r="CF313" s="482"/>
      <c r="CG313" s="482"/>
      <c r="CH313" s="482"/>
      <c r="CI313" s="482"/>
      <c r="CJ313" s="482"/>
      <c r="CK313" s="482"/>
      <c r="CL313" s="482"/>
      <c r="CM313" s="482"/>
      <c r="CN313" s="482"/>
      <c r="CO313" s="482"/>
      <c r="CP313" s="482"/>
      <c r="CQ313" s="482"/>
      <c r="CR313" s="482"/>
      <c r="CS313" s="482"/>
      <c r="CT313" s="482"/>
      <c r="CU313" s="482"/>
      <c r="CV313" s="482"/>
      <c r="CW313" s="482"/>
      <c r="CX313" s="482"/>
      <c r="CY313" s="482"/>
      <c r="CZ313" s="482"/>
      <c r="DA313" s="482"/>
      <c r="DB313" s="482"/>
      <c r="DC313" s="482"/>
      <c r="DD313" s="482"/>
      <c r="DE313" s="482"/>
      <c r="DF313" s="482"/>
      <c r="DG313" s="482"/>
      <c r="DH313" s="482"/>
      <c r="DI313" s="482"/>
      <c r="DJ313" s="482"/>
      <c r="DK313" s="482"/>
      <c r="DL313" s="482"/>
      <c r="DM313" s="482"/>
      <c r="DN313" s="482"/>
      <c r="DO313" s="482"/>
      <c r="DP313" s="482"/>
      <c r="DQ313" s="482"/>
      <c r="DR313" s="482"/>
      <c r="DS313" s="482"/>
      <c r="DT313" s="482"/>
      <c r="DU313" s="482"/>
      <c r="DV313" s="482"/>
      <c r="DW313" s="482"/>
      <c r="DX313" s="482"/>
      <c r="DY313" s="482"/>
      <c r="DZ313" s="482"/>
      <c r="EA313" s="482"/>
      <c r="EB313" s="482"/>
      <c r="EC313" s="482"/>
      <c r="ED313" s="482"/>
      <c r="EE313" s="482"/>
      <c r="EF313" s="482"/>
      <c r="EG313" s="482"/>
      <c r="EH313" s="482"/>
      <c r="EI313" s="482"/>
      <c r="EJ313" s="482"/>
      <c r="EK313" s="482"/>
      <c r="EL313" s="482"/>
      <c r="EM313" s="482"/>
      <c r="EN313" s="482"/>
      <c r="EO313" s="482"/>
      <c r="EP313" s="482"/>
      <c r="EQ313" s="482"/>
      <c r="ER313" s="482"/>
      <c r="ES313" s="482"/>
      <c r="ET313" s="482"/>
      <c r="EU313" s="482"/>
      <c r="EV313" s="482"/>
      <c r="EW313" s="482"/>
      <c r="EX313" s="482"/>
      <c r="EY313" s="482"/>
      <c r="EZ313" s="482"/>
      <c r="FA313" s="482"/>
      <c r="FB313" s="482"/>
      <c r="FC313" s="482"/>
      <c r="FD313" s="482"/>
      <c r="FE313" s="482"/>
      <c r="FF313" s="482"/>
      <c r="FG313" s="482"/>
      <c r="FH313" s="482"/>
      <c r="FI313" s="482"/>
      <c r="FJ313" s="482"/>
      <c r="FK313" s="482"/>
      <c r="FL313" s="482"/>
      <c r="FM313" s="482"/>
      <c r="FN313" s="482"/>
      <c r="FO313" s="482"/>
      <c r="FP313" s="482"/>
      <c r="FQ313" s="482"/>
      <c r="FR313" s="482"/>
      <c r="FS313" s="482"/>
      <c r="FT313" s="482"/>
      <c r="FU313" s="482"/>
      <c r="FV313" s="482"/>
      <c r="FW313" s="482"/>
      <c r="FX313" s="482"/>
      <c r="FY313" s="482"/>
      <c r="FZ313" s="482"/>
      <c r="GA313" s="482"/>
      <c r="GB313" s="482"/>
      <c r="GC313" s="482"/>
      <c r="GD313" s="482"/>
      <c r="GE313" s="482"/>
      <c r="GF313" s="482"/>
      <c r="GG313" s="482"/>
      <c r="GH313" s="482"/>
      <c r="GI313" s="482"/>
      <c r="GJ313" s="482"/>
      <c r="GK313" s="482"/>
      <c r="GL313" s="482"/>
      <c r="GM313" s="482"/>
      <c r="GN313" s="482"/>
      <c r="GO313" s="482"/>
      <c r="GP313" s="482"/>
      <c r="GQ313" s="482"/>
      <c r="GR313" s="482"/>
      <c r="GS313" s="482"/>
    </row>
    <row r="314" spans="1:201" s="482" customFormat="1" ht="26.1" customHeight="1">
      <c r="A314" s="389"/>
      <c r="B314" s="389"/>
      <c r="C314" s="389" t="s">
        <v>603</v>
      </c>
      <c r="D314" s="389"/>
      <c r="E314" s="388"/>
      <c r="F314" s="859" t="s">
        <v>1257</v>
      </c>
      <c r="G314" s="446">
        <v>8500000</v>
      </c>
      <c r="H314" s="446">
        <v>0</v>
      </c>
      <c r="I314" s="446">
        <v>0</v>
      </c>
      <c r="J314" s="446">
        <v>0</v>
      </c>
      <c r="K314" s="446">
        <v>8500000</v>
      </c>
      <c r="L314" s="602"/>
      <c r="M314" s="389"/>
      <c r="N314" s="389"/>
      <c r="O314" s="389" t="s">
        <v>603</v>
      </c>
      <c r="P314" s="389"/>
      <c r="Q314" s="388"/>
      <c r="R314" s="586" t="s">
        <v>3910</v>
      </c>
      <c r="S314" s="1002">
        <f t="shared" si="33"/>
        <v>8500000</v>
      </c>
      <c r="T314" s="1003">
        <f t="shared" si="34"/>
        <v>0</v>
      </c>
      <c r="U314" s="1003">
        <f t="shared" si="35"/>
        <v>0</v>
      </c>
      <c r="V314" s="1003">
        <f t="shared" si="36"/>
        <v>0</v>
      </c>
      <c r="W314" s="1003">
        <f t="shared" si="32"/>
        <v>8500000</v>
      </c>
    </row>
    <row r="315" spans="1:201" s="489" customFormat="1" ht="26.1" customHeight="1">
      <c r="A315" s="389"/>
      <c r="B315" s="389"/>
      <c r="C315" s="389"/>
      <c r="D315" s="389" t="s">
        <v>592</v>
      </c>
      <c r="E315" s="388"/>
      <c r="F315" s="859" t="s">
        <v>2285</v>
      </c>
      <c r="G315" s="446">
        <v>8500000</v>
      </c>
      <c r="H315" s="446">
        <v>0</v>
      </c>
      <c r="I315" s="446">
        <v>0</v>
      </c>
      <c r="J315" s="446">
        <v>0</v>
      </c>
      <c r="K315" s="446">
        <v>8500000</v>
      </c>
      <c r="L315" s="602"/>
      <c r="M315" s="389"/>
      <c r="N315" s="389"/>
      <c r="O315" s="389"/>
      <c r="P315" s="389" t="s">
        <v>592</v>
      </c>
      <c r="Q315" s="388"/>
      <c r="R315" s="586" t="s">
        <v>4809</v>
      </c>
      <c r="S315" s="1002">
        <f t="shared" si="33"/>
        <v>8500000</v>
      </c>
      <c r="T315" s="1003">
        <f t="shared" si="34"/>
        <v>0</v>
      </c>
      <c r="U315" s="1003">
        <f t="shared" si="35"/>
        <v>0</v>
      </c>
      <c r="V315" s="1003">
        <f t="shared" si="36"/>
        <v>0</v>
      </c>
      <c r="W315" s="1003">
        <f t="shared" si="32"/>
        <v>8500000</v>
      </c>
    </row>
    <row r="316" spans="1:201" s="488" customFormat="1" ht="26.1" customHeight="1">
      <c r="A316" s="388"/>
      <c r="B316" s="389"/>
      <c r="C316" s="389"/>
      <c r="D316" s="389"/>
      <c r="E316" s="389" t="s">
        <v>2104</v>
      </c>
      <c r="F316" s="859" t="s">
        <v>2286</v>
      </c>
      <c r="G316" s="446">
        <v>5000000</v>
      </c>
      <c r="H316" s="446">
        <v>0</v>
      </c>
      <c r="I316" s="446">
        <v>0</v>
      </c>
      <c r="J316" s="446">
        <v>0</v>
      </c>
      <c r="K316" s="446">
        <v>5000000</v>
      </c>
      <c r="L316" s="602"/>
      <c r="M316" s="388"/>
      <c r="N316" s="389"/>
      <c r="O316" s="389"/>
      <c r="P316" s="389"/>
      <c r="Q316" s="389" t="s">
        <v>2104</v>
      </c>
      <c r="R316" s="586" t="s">
        <v>4810</v>
      </c>
      <c r="S316" s="1002">
        <f t="shared" si="33"/>
        <v>5000000</v>
      </c>
      <c r="T316" s="1003">
        <f t="shared" si="34"/>
        <v>0</v>
      </c>
      <c r="U316" s="1003">
        <f t="shared" si="35"/>
        <v>0</v>
      </c>
      <c r="V316" s="1003">
        <f t="shared" si="36"/>
        <v>0</v>
      </c>
      <c r="W316" s="1003">
        <f t="shared" si="32"/>
        <v>5000000</v>
      </c>
    </row>
    <row r="317" spans="1:201" s="482" customFormat="1" ht="26.1" customHeight="1">
      <c r="A317" s="389"/>
      <c r="B317" s="388"/>
      <c r="C317" s="389"/>
      <c r="D317" s="389"/>
      <c r="E317" s="389" t="s">
        <v>2110</v>
      </c>
      <c r="F317" s="859" t="s">
        <v>2287</v>
      </c>
      <c r="G317" s="446">
        <v>3500000</v>
      </c>
      <c r="H317" s="446">
        <v>0</v>
      </c>
      <c r="I317" s="446">
        <v>0</v>
      </c>
      <c r="J317" s="446">
        <v>0</v>
      </c>
      <c r="K317" s="446">
        <v>3500000</v>
      </c>
      <c r="L317" s="602"/>
      <c r="M317" s="389"/>
      <c r="N317" s="388"/>
      <c r="O317" s="389"/>
      <c r="P317" s="389"/>
      <c r="Q317" s="389" t="s">
        <v>2110</v>
      </c>
      <c r="R317" s="586" t="s">
        <v>4811</v>
      </c>
      <c r="S317" s="1002">
        <f t="shared" si="33"/>
        <v>3500000</v>
      </c>
      <c r="T317" s="1003">
        <f t="shared" si="34"/>
        <v>0</v>
      </c>
      <c r="U317" s="1003">
        <f t="shared" si="35"/>
        <v>0</v>
      </c>
      <c r="V317" s="1003">
        <f t="shared" si="36"/>
        <v>0</v>
      </c>
      <c r="W317" s="1003">
        <f t="shared" si="32"/>
        <v>3500000</v>
      </c>
    </row>
    <row r="318" spans="1:201" s="483" customFormat="1" ht="26.1" customHeight="1">
      <c r="A318" s="389"/>
      <c r="B318" s="389"/>
      <c r="C318" s="388" t="s">
        <v>606</v>
      </c>
      <c r="D318" s="389"/>
      <c r="E318" s="389"/>
      <c r="F318" s="859" t="s">
        <v>1258</v>
      </c>
      <c r="G318" s="446">
        <v>7370000</v>
      </c>
      <c r="H318" s="446">
        <v>0</v>
      </c>
      <c r="I318" s="446">
        <v>0</v>
      </c>
      <c r="J318" s="446">
        <v>0</v>
      </c>
      <c r="K318" s="446">
        <v>7370000</v>
      </c>
      <c r="L318" s="602"/>
      <c r="M318" s="389"/>
      <c r="N318" s="389"/>
      <c r="O318" s="388" t="s">
        <v>606</v>
      </c>
      <c r="P318" s="389"/>
      <c r="Q318" s="389"/>
      <c r="R318" s="586" t="s">
        <v>3911</v>
      </c>
      <c r="S318" s="1002">
        <f t="shared" si="33"/>
        <v>7370000</v>
      </c>
      <c r="T318" s="1003">
        <f t="shared" si="34"/>
        <v>0</v>
      </c>
      <c r="U318" s="1003">
        <f t="shared" si="35"/>
        <v>0</v>
      </c>
      <c r="V318" s="1003">
        <f t="shared" si="36"/>
        <v>0</v>
      </c>
      <c r="W318" s="1003">
        <f t="shared" si="32"/>
        <v>7370000</v>
      </c>
    </row>
    <row r="319" spans="1:201" s="482" customFormat="1" ht="26.1" customHeight="1">
      <c r="A319" s="389"/>
      <c r="B319" s="389"/>
      <c r="C319" s="389"/>
      <c r="D319" s="388" t="s">
        <v>592</v>
      </c>
      <c r="E319" s="389"/>
      <c r="F319" s="859" t="s">
        <v>2288</v>
      </c>
      <c r="G319" s="446">
        <v>7370000</v>
      </c>
      <c r="H319" s="446">
        <v>0</v>
      </c>
      <c r="I319" s="446">
        <v>0</v>
      </c>
      <c r="J319" s="446">
        <v>0</v>
      </c>
      <c r="K319" s="446">
        <v>7370000</v>
      </c>
      <c r="L319" s="602"/>
      <c r="M319" s="389"/>
      <c r="N319" s="389"/>
      <c r="O319" s="389"/>
      <c r="P319" s="388" t="s">
        <v>592</v>
      </c>
      <c r="Q319" s="389"/>
      <c r="R319" s="586" t="s">
        <v>4812</v>
      </c>
      <c r="S319" s="1002">
        <f t="shared" si="33"/>
        <v>7370000</v>
      </c>
      <c r="T319" s="1003">
        <f t="shared" si="34"/>
        <v>0</v>
      </c>
      <c r="U319" s="1003">
        <f t="shared" si="35"/>
        <v>0</v>
      </c>
      <c r="V319" s="1003">
        <f t="shared" si="36"/>
        <v>0</v>
      </c>
      <c r="W319" s="1003">
        <f t="shared" si="32"/>
        <v>7370000</v>
      </c>
    </row>
    <row r="320" spans="1:201" s="489" customFormat="1" ht="26.1" customHeight="1">
      <c r="A320" s="389"/>
      <c r="B320" s="389"/>
      <c r="C320" s="389"/>
      <c r="D320" s="389"/>
      <c r="E320" s="388" t="s">
        <v>2104</v>
      </c>
      <c r="F320" s="859" t="s">
        <v>5610</v>
      </c>
      <c r="G320" s="446">
        <v>7370000</v>
      </c>
      <c r="H320" s="446">
        <v>0</v>
      </c>
      <c r="I320" s="446">
        <v>0</v>
      </c>
      <c r="J320" s="446">
        <v>0</v>
      </c>
      <c r="K320" s="446">
        <v>7370000</v>
      </c>
      <c r="L320" s="602"/>
      <c r="M320" s="389"/>
      <c r="N320" s="389"/>
      <c r="O320" s="389"/>
      <c r="P320" s="389"/>
      <c r="Q320" s="388" t="s">
        <v>2104</v>
      </c>
      <c r="R320" s="586" t="s">
        <v>4813</v>
      </c>
      <c r="S320" s="1002">
        <f t="shared" si="33"/>
        <v>7370000</v>
      </c>
      <c r="T320" s="1003">
        <f t="shared" si="34"/>
        <v>0</v>
      </c>
      <c r="U320" s="1003">
        <f t="shared" si="35"/>
        <v>0</v>
      </c>
      <c r="V320" s="1003">
        <f t="shared" si="36"/>
        <v>0</v>
      </c>
      <c r="W320" s="1003">
        <f t="shared" si="32"/>
        <v>7370000</v>
      </c>
    </row>
    <row r="321" spans="1:201" s="488" customFormat="1" ht="26.1" customHeight="1">
      <c r="A321" s="388"/>
      <c r="B321" s="389"/>
      <c r="C321" s="389" t="s">
        <v>670</v>
      </c>
      <c r="D321" s="389"/>
      <c r="E321" s="389"/>
      <c r="F321" s="860" t="s">
        <v>1259</v>
      </c>
      <c r="G321" s="446">
        <v>8700000</v>
      </c>
      <c r="H321" s="446">
        <v>0</v>
      </c>
      <c r="I321" s="446">
        <v>0</v>
      </c>
      <c r="J321" s="446">
        <v>0</v>
      </c>
      <c r="K321" s="446">
        <v>8700000</v>
      </c>
      <c r="L321" s="602"/>
      <c r="M321" s="388"/>
      <c r="N321" s="389"/>
      <c r="O321" s="389" t="s">
        <v>670</v>
      </c>
      <c r="P321" s="389"/>
      <c r="Q321" s="389"/>
      <c r="R321" s="586" t="s">
        <v>3912</v>
      </c>
      <c r="S321" s="1002">
        <f t="shared" si="33"/>
        <v>8700000</v>
      </c>
      <c r="T321" s="1003">
        <f t="shared" si="34"/>
        <v>0</v>
      </c>
      <c r="U321" s="1003">
        <f t="shared" si="35"/>
        <v>0</v>
      </c>
      <c r="V321" s="1003">
        <f t="shared" si="36"/>
        <v>0</v>
      </c>
      <c r="W321" s="1003">
        <f t="shared" si="32"/>
        <v>8700000</v>
      </c>
    </row>
    <row r="322" spans="1:201" s="482" customFormat="1" ht="26.1" customHeight="1">
      <c r="A322" s="454"/>
      <c r="B322" s="455"/>
      <c r="C322" s="454"/>
      <c r="D322" s="454" t="s">
        <v>592</v>
      </c>
      <c r="E322" s="454"/>
      <c r="F322" s="858" t="s">
        <v>1048</v>
      </c>
      <c r="G322" s="456">
        <v>8700000</v>
      </c>
      <c r="H322" s="456">
        <v>0</v>
      </c>
      <c r="I322" s="456">
        <v>0</v>
      </c>
      <c r="J322" s="456">
        <v>0</v>
      </c>
      <c r="K322" s="446">
        <v>8700000</v>
      </c>
      <c r="L322" s="602"/>
      <c r="M322" s="454"/>
      <c r="N322" s="455"/>
      <c r="O322" s="454"/>
      <c r="P322" s="454" t="s">
        <v>592</v>
      </c>
      <c r="Q322" s="454"/>
      <c r="R322" s="585" t="s">
        <v>4814</v>
      </c>
      <c r="S322" s="1002">
        <f t="shared" si="33"/>
        <v>8700000</v>
      </c>
      <c r="T322" s="1003">
        <f t="shared" si="34"/>
        <v>0</v>
      </c>
      <c r="U322" s="1003">
        <f t="shared" si="35"/>
        <v>0</v>
      </c>
      <c r="V322" s="1003">
        <f t="shared" si="36"/>
        <v>0</v>
      </c>
      <c r="W322" s="1003">
        <f t="shared" si="32"/>
        <v>8700000</v>
      </c>
    </row>
    <row r="323" spans="1:201" s="482" customFormat="1" ht="26.1" customHeight="1">
      <c r="A323" s="389"/>
      <c r="B323" s="389"/>
      <c r="C323" s="388"/>
      <c r="D323" s="389"/>
      <c r="E323" s="389" t="s">
        <v>2104</v>
      </c>
      <c r="F323" s="859" t="s">
        <v>2289</v>
      </c>
      <c r="G323" s="446">
        <v>8700000</v>
      </c>
      <c r="H323" s="446">
        <v>0</v>
      </c>
      <c r="I323" s="446">
        <v>0</v>
      </c>
      <c r="J323" s="446">
        <v>0</v>
      </c>
      <c r="K323" s="446">
        <v>8700000</v>
      </c>
      <c r="L323" s="602"/>
      <c r="M323" s="389"/>
      <c r="N323" s="389"/>
      <c r="O323" s="388"/>
      <c r="P323" s="389"/>
      <c r="Q323" s="389" t="s">
        <v>2104</v>
      </c>
      <c r="R323" s="586" t="s">
        <v>4815</v>
      </c>
      <c r="S323" s="1002">
        <f t="shared" si="33"/>
        <v>8700000</v>
      </c>
      <c r="T323" s="1003">
        <f t="shared" si="34"/>
        <v>0</v>
      </c>
      <c r="U323" s="1003">
        <f t="shared" si="35"/>
        <v>0</v>
      </c>
      <c r="V323" s="1003">
        <f t="shared" si="36"/>
        <v>0</v>
      </c>
      <c r="W323" s="1003">
        <f t="shared" si="32"/>
        <v>8700000</v>
      </c>
    </row>
    <row r="324" spans="1:201" s="482" customFormat="1" ht="26.1" customHeight="1">
      <c r="A324" s="389"/>
      <c r="B324" s="389"/>
      <c r="C324" s="389" t="s">
        <v>674</v>
      </c>
      <c r="D324" s="388"/>
      <c r="E324" s="389"/>
      <c r="F324" s="860" t="s">
        <v>1260</v>
      </c>
      <c r="G324" s="446">
        <v>8200000</v>
      </c>
      <c r="H324" s="446">
        <v>0</v>
      </c>
      <c r="I324" s="446">
        <v>0</v>
      </c>
      <c r="J324" s="446">
        <v>0</v>
      </c>
      <c r="K324" s="446">
        <v>8200000</v>
      </c>
      <c r="L324" s="602"/>
      <c r="M324" s="389"/>
      <c r="N324" s="389"/>
      <c r="O324" s="389" t="s">
        <v>674</v>
      </c>
      <c r="P324" s="388"/>
      <c r="Q324" s="389"/>
      <c r="R324" s="586" t="s">
        <v>3913</v>
      </c>
      <c r="S324" s="1002">
        <f t="shared" si="33"/>
        <v>8200000</v>
      </c>
      <c r="T324" s="1003">
        <f t="shared" si="34"/>
        <v>0</v>
      </c>
      <c r="U324" s="1003">
        <f t="shared" si="35"/>
        <v>0</v>
      </c>
      <c r="V324" s="1003">
        <f t="shared" si="36"/>
        <v>0</v>
      </c>
      <c r="W324" s="1003">
        <f t="shared" si="32"/>
        <v>8200000</v>
      </c>
    </row>
    <row r="325" spans="1:201" s="482" customFormat="1" ht="26.1" customHeight="1">
      <c r="A325" s="389"/>
      <c r="B325" s="389"/>
      <c r="C325" s="389"/>
      <c r="D325" s="389" t="s">
        <v>592</v>
      </c>
      <c r="E325" s="388"/>
      <c r="F325" s="859" t="s">
        <v>2290</v>
      </c>
      <c r="G325" s="446">
        <v>8200000</v>
      </c>
      <c r="H325" s="446">
        <v>0</v>
      </c>
      <c r="I325" s="446">
        <v>0</v>
      </c>
      <c r="J325" s="446">
        <v>0</v>
      </c>
      <c r="K325" s="446">
        <v>8200000</v>
      </c>
      <c r="L325" s="602"/>
      <c r="M325" s="389"/>
      <c r="N325" s="389"/>
      <c r="O325" s="389"/>
      <c r="P325" s="389" t="s">
        <v>592</v>
      </c>
      <c r="Q325" s="388"/>
      <c r="R325" s="586" t="s">
        <v>4816</v>
      </c>
      <c r="S325" s="1002">
        <f t="shared" si="33"/>
        <v>8200000</v>
      </c>
      <c r="T325" s="1003">
        <f t="shared" si="34"/>
        <v>0</v>
      </c>
      <c r="U325" s="1003">
        <f t="shared" si="35"/>
        <v>0</v>
      </c>
      <c r="V325" s="1003">
        <f t="shared" si="36"/>
        <v>0</v>
      </c>
      <c r="W325" s="1003">
        <f t="shared" si="32"/>
        <v>8200000</v>
      </c>
    </row>
    <row r="326" spans="1:201" s="482" customFormat="1" ht="26.1" customHeight="1">
      <c r="A326" s="389"/>
      <c r="B326" s="389"/>
      <c r="C326" s="389"/>
      <c r="D326" s="389"/>
      <c r="E326" s="388" t="s">
        <v>2104</v>
      </c>
      <c r="F326" s="859" t="s">
        <v>2291</v>
      </c>
      <c r="G326" s="446">
        <v>8200000</v>
      </c>
      <c r="H326" s="446">
        <v>0</v>
      </c>
      <c r="I326" s="446">
        <v>0</v>
      </c>
      <c r="J326" s="446">
        <v>0</v>
      </c>
      <c r="K326" s="446">
        <v>8200000</v>
      </c>
      <c r="L326" s="602"/>
      <c r="M326" s="389"/>
      <c r="N326" s="389"/>
      <c r="O326" s="389"/>
      <c r="P326" s="389"/>
      <c r="Q326" s="388" t="s">
        <v>2104</v>
      </c>
      <c r="R326" s="586" t="s">
        <v>4817</v>
      </c>
      <c r="S326" s="1002">
        <f t="shared" si="33"/>
        <v>8200000</v>
      </c>
      <c r="T326" s="1003">
        <f t="shared" si="34"/>
        <v>0</v>
      </c>
      <c r="U326" s="1003">
        <f t="shared" si="35"/>
        <v>0</v>
      </c>
      <c r="V326" s="1003">
        <f t="shared" si="36"/>
        <v>0</v>
      </c>
      <c r="W326" s="1003">
        <f t="shared" si="32"/>
        <v>8200000</v>
      </c>
    </row>
    <row r="327" spans="1:201" s="487" customFormat="1" ht="26.1" customHeight="1">
      <c r="A327" s="389"/>
      <c r="B327" s="389" t="s">
        <v>606</v>
      </c>
      <c r="C327" s="389"/>
      <c r="D327" s="389"/>
      <c r="E327" s="388"/>
      <c r="F327" s="859" t="s">
        <v>1261</v>
      </c>
      <c r="G327" s="446">
        <v>118452000</v>
      </c>
      <c r="H327" s="446">
        <v>0</v>
      </c>
      <c r="I327" s="446">
        <v>69440000</v>
      </c>
      <c r="J327" s="446">
        <v>204060000</v>
      </c>
      <c r="K327" s="446">
        <v>391952000</v>
      </c>
      <c r="L327" s="602"/>
      <c r="M327" s="389"/>
      <c r="N327" s="389" t="s">
        <v>606</v>
      </c>
      <c r="O327" s="389"/>
      <c r="P327" s="389"/>
      <c r="Q327" s="388"/>
      <c r="R327" s="586" t="s">
        <v>3914</v>
      </c>
      <c r="S327" s="1002">
        <f t="shared" si="33"/>
        <v>118452000</v>
      </c>
      <c r="T327" s="1003">
        <f t="shared" si="34"/>
        <v>0</v>
      </c>
      <c r="U327" s="1003">
        <f t="shared" si="35"/>
        <v>69440000</v>
      </c>
      <c r="V327" s="1003">
        <f t="shared" si="36"/>
        <v>204060000</v>
      </c>
      <c r="W327" s="1003">
        <f t="shared" ref="W327:W390" si="37">SUM(S327:V327)</f>
        <v>391952000</v>
      </c>
    </row>
    <row r="328" spans="1:201" s="489" customFormat="1" ht="26.1" customHeight="1">
      <c r="A328" s="454"/>
      <c r="B328" s="454"/>
      <c r="C328" s="454" t="s">
        <v>592</v>
      </c>
      <c r="D328" s="454"/>
      <c r="E328" s="455"/>
      <c r="F328" s="858" t="s">
        <v>1262</v>
      </c>
      <c r="G328" s="456">
        <v>65469000</v>
      </c>
      <c r="H328" s="456">
        <v>0</v>
      </c>
      <c r="I328" s="456">
        <v>0</v>
      </c>
      <c r="J328" s="456">
        <v>0</v>
      </c>
      <c r="K328" s="456">
        <v>65469000</v>
      </c>
      <c r="L328" s="602"/>
      <c r="M328" s="454"/>
      <c r="N328" s="454"/>
      <c r="O328" s="454" t="s">
        <v>592</v>
      </c>
      <c r="P328" s="454"/>
      <c r="Q328" s="455"/>
      <c r="R328" s="585" t="s">
        <v>3915</v>
      </c>
      <c r="S328" s="1002">
        <f t="shared" si="33"/>
        <v>65469000</v>
      </c>
      <c r="T328" s="1003">
        <f t="shared" si="34"/>
        <v>0</v>
      </c>
      <c r="U328" s="1003">
        <f t="shared" si="35"/>
        <v>0</v>
      </c>
      <c r="V328" s="1003">
        <f t="shared" si="36"/>
        <v>0</v>
      </c>
      <c r="W328" s="1003">
        <f t="shared" si="37"/>
        <v>65469000</v>
      </c>
    </row>
    <row r="329" spans="1:201" s="489" customFormat="1" ht="26.1" customHeight="1">
      <c r="A329" s="454"/>
      <c r="B329" s="455"/>
      <c r="C329" s="454"/>
      <c r="D329" s="454" t="s">
        <v>592</v>
      </c>
      <c r="E329" s="454"/>
      <c r="F329" s="858" t="s">
        <v>2292</v>
      </c>
      <c r="G329" s="456">
        <v>65469000</v>
      </c>
      <c r="H329" s="456">
        <v>0</v>
      </c>
      <c r="I329" s="456">
        <v>0</v>
      </c>
      <c r="J329" s="456">
        <v>0</v>
      </c>
      <c r="K329" s="456">
        <v>65469000</v>
      </c>
      <c r="L329" s="602"/>
      <c r="M329" s="454"/>
      <c r="N329" s="455"/>
      <c r="O329" s="454"/>
      <c r="P329" s="454" t="s">
        <v>592</v>
      </c>
      <c r="Q329" s="454"/>
      <c r="R329" s="585" t="s">
        <v>4818</v>
      </c>
      <c r="S329" s="1002">
        <f t="shared" ref="S329:S392" si="38">G329</f>
        <v>65469000</v>
      </c>
      <c r="T329" s="1003">
        <f t="shared" ref="T329:T392" si="39">H329</f>
        <v>0</v>
      </c>
      <c r="U329" s="1003">
        <f t="shared" ref="U329:U392" si="40">I329</f>
        <v>0</v>
      </c>
      <c r="V329" s="1003">
        <f t="shared" ref="V329:V392" si="41">J329</f>
        <v>0</v>
      </c>
      <c r="W329" s="1003">
        <f t="shared" si="37"/>
        <v>65469000</v>
      </c>
      <c r="X329" s="482"/>
      <c r="Y329" s="482"/>
      <c r="Z329" s="482"/>
      <c r="AA329" s="482"/>
      <c r="AB329" s="482"/>
      <c r="AC329" s="482"/>
      <c r="AD329" s="482"/>
      <c r="AE329" s="482"/>
      <c r="AF329" s="482"/>
      <c r="AG329" s="482"/>
      <c r="AH329" s="482"/>
      <c r="AI329" s="482"/>
      <c r="AJ329" s="482"/>
      <c r="AK329" s="482"/>
      <c r="AL329" s="482"/>
      <c r="AM329" s="482"/>
      <c r="AN329" s="482"/>
      <c r="AO329" s="482"/>
      <c r="AP329" s="482"/>
      <c r="AQ329" s="482"/>
      <c r="AR329" s="482"/>
      <c r="AS329" s="482"/>
      <c r="AT329" s="482"/>
      <c r="AU329" s="482"/>
      <c r="AV329" s="482"/>
      <c r="AW329" s="482"/>
      <c r="AX329" s="482"/>
      <c r="AY329" s="482"/>
      <c r="AZ329" s="482"/>
      <c r="BA329" s="482"/>
      <c r="BB329" s="482"/>
      <c r="BC329" s="482"/>
      <c r="BD329" s="482"/>
      <c r="BE329" s="482"/>
      <c r="BF329" s="482"/>
      <c r="BG329" s="482"/>
      <c r="BH329" s="482"/>
      <c r="BI329" s="482"/>
      <c r="BJ329" s="482"/>
      <c r="BK329" s="482"/>
      <c r="BL329" s="482"/>
      <c r="BM329" s="482"/>
      <c r="BN329" s="482"/>
      <c r="BO329" s="482"/>
      <c r="BP329" s="482"/>
      <c r="BQ329" s="482"/>
      <c r="BR329" s="482"/>
      <c r="BS329" s="482"/>
      <c r="BT329" s="482"/>
      <c r="BU329" s="482"/>
      <c r="BV329" s="482"/>
      <c r="BW329" s="482"/>
      <c r="BX329" s="482"/>
      <c r="BY329" s="482"/>
      <c r="BZ329" s="482"/>
      <c r="CA329" s="482"/>
      <c r="CB329" s="482"/>
      <c r="CC329" s="482"/>
      <c r="CD329" s="482"/>
      <c r="CE329" s="482"/>
      <c r="CF329" s="482"/>
      <c r="CG329" s="482"/>
      <c r="CH329" s="482"/>
      <c r="CI329" s="482"/>
      <c r="CJ329" s="482"/>
      <c r="CK329" s="482"/>
      <c r="CL329" s="482"/>
      <c r="CM329" s="482"/>
      <c r="CN329" s="482"/>
      <c r="CO329" s="482"/>
      <c r="CP329" s="482"/>
      <c r="CQ329" s="482"/>
      <c r="CR329" s="482"/>
      <c r="CS329" s="482"/>
      <c r="CT329" s="482"/>
      <c r="CU329" s="482"/>
      <c r="CV329" s="482"/>
      <c r="CW329" s="482"/>
      <c r="CX329" s="482"/>
      <c r="CY329" s="482"/>
      <c r="CZ329" s="482"/>
      <c r="DA329" s="482"/>
      <c r="DB329" s="482"/>
      <c r="DC329" s="482"/>
      <c r="DD329" s="482"/>
      <c r="DE329" s="482"/>
      <c r="DF329" s="482"/>
      <c r="DG329" s="482"/>
      <c r="DH329" s="482"/>
      <c r="DI329" s="482"/>
      <c r="DJ329" s="482"/>
      <c r="DK329" s="482"/>
      <c r="DL329" s="482"/>
      <c r="DM329" s="482"/>
      <c r="DN329" s="482"/>
      <c r="DO329" s="482"/>
      <c r="DP329" s="482"/>
      <c r="DQ329" s="482"/>
      <c r="DR329" s="482"/>
      <c r="DS329" s="482"/>
      <c r="DT329" s="482"/>
      <c r="DU329" s="482"/>
      <c r="DV329" s="482"/>
      <c r="DW329" s="482"/>
      <c r="DX329" s="482"/>
      <c r="DY329" s="482"/>
      <c r="DZ329" s="482"/>
      <c r="EA329" s="482"/>
      <c r="EB329" s="482"/>
      <c r="EC329" s="482"/>
      <c r="ED329" s="482"/>
      <c r="EE329" s="482"/>
      <c r="EF329" s="482"/>
      <c r="EG329" s="482"/>
      <c r="EH329" s="482"/>
      <c r="EI329" s="482"/>
      <c r="EJ329" s="482"/>
      <c r="EK329" s="482"/>
      <c r="EL329" s="482"/>
      <c r="EM329" s="482"/>
      <c r="EN329" s="482"/>
      <c r="EO329" s="482"/>
      <c r="EP329" s="482"/>
      <c r="EQ329" s="482"/>
      <c r="ER329" s="482"/>
      <c r="ES329" s="482"/>
      <c r="ET329" s="482"/>
      <c r="EU329" s="482"/>
      <c r="EV329" s="482"/>
      <c r="EW329" s="482"/>
      <c r="EX329" s="482"/>
      <c r="EY329" s="482"/>
      <c r="EZ329" s="482"/>
      <c r="FA329" s="482"/>
      <c r="FB329" s="482"/>
      <c r="FC329" s="482"/>
      <c r="FD329" s="482"/>
      <c r="FE329" s="482"/>
      <c r="FF329" s="482"/>
      <c r="FG329" s="482"/>
      <c r="FH329" s="482"/>
      <c r="FI329" s="482"/>
      <c r="FJ329" s="482"/>
      <c r="FK329" s="482"/>
      <c r="FL329" s="482"/>
      <c r="FM329" s="482"/>
      <c r="FN329" s="482"/>
      <c r="FO329" s="482"/>
      <c r="FP329" s="482"/>
      <c r="FQ329" s="482"/>
      <c r="FR329" s="482"/>
      <c r="FS329" s="482"/>
      <c r="FT329" s="482"/>
      <c r="FU329" s="482"/>
      <c r="FV329" s="482"/>
      <c r="FW329" s="482"/>
      <c r="FX329" s="482"/>
      <c r="FY329" s="482"/>
      <c r="FZ329" s="482"/>
      <c r="GA329" s="482"/>
      <c r="GB329" s="482"/>
      <c r="GC329" s="482"/>
      <c r="GD329" s="482"/>
      <c r="GE329" s="482"/>
      <c r="GF329" s="482"/>
      <c r="GG329" s="482"/>
      <c r="GH329" s="482"/>
      <c r="GI329" s="482"/>
      <c r="GJ329" s="482"/>
      <c r="GK329" s="482"/>
      <c r="GL329" s="482"/>
      <c r="GM329" s="482"/>
      <c r="GN329" s="482"/>
      <c r="GO329" s="482"/>
      <c r="GP329" s="482"/>
      <c r="GQ329" s="482"/>
      <c r="GR329" s="482"/>
      <c r="GS329" s="482"/>
    </row>
    <row r="330" spans="1:201" s="482" customFormat="1" ht="26.1" customHeight="1">
      <c r="A330" s="389"/>
      <c r="B330" s="389"/>
      <c r="C330" s="389"/>
      <c r="D330" s="388"/>
      <c r="E330" s="389" t="s">
        <v>2104</v>
      </c>
      <c r="F330" s="859" t="s">
        <v>2293</v>
      </c>
      <c r="G330" s="446">
        <v>50354000</v>
      </c>
      <c r="H330" s="446">
        <v>0</v>
      </c>
      <c r="I330" s="446">
        <v>0</v>
      </c>
      <c r="J330" s="446">
        <v>0</v>
      </c>
      <c r="K330" s="446">
        <v>50354000</v>
      </c>
      <c r="L330" s="602"/>
      <c r="M330" s="389"/>
      <c r="N330" s="389"/>
      <c r="O330" s="389"/>
      <c r="P330" s="388"/>
      <c r="Q330" s="389" t="s">
        <v>2104</v>
      </c>
      <c r="R330" s="586" t="s">
        <v>4819</v>
      </c>
      <c r="S330" s="1002">
        <f t="shared" si="38"/>
        <v>50354000</v>
      </c>
      <c r="T330" s="1003">
        <f t="shared" si="39"/>
        <v>0</v>
      </c>
      <c r="U330" s="1003">
        <f t="shared" si="40"/>
        <v>0</v>
      </c>
      <c r="V330" s="1003">
        <f t="shared" si="41"/>
        <v>0</v>
      </c>
      <c r="W330" s="1003">
        <f t="shared" si="37"/>
        <v>50354000</v>
      </c>
    </row>
    <row r="331" spans="1:201" s="487" customFormat="1" ht="26.1" customHeight="1">
      <c r="A331" s="389"/>
      <c r="B331" s="389"/>
      <c r="C331" s="389"/>
      <c r="D331" s="389"/>
      <c r="E331" s="388" t="s">
        <v>2110</v>
      </c>
      <c r="F331" s="859" t="s">
        <v>2294</v>
      </c>
      <c r="G331" s="446">
        <v>15115000</v>
      </c>
      <c r="H331" s="446">
        <v>0</v>
      </c>
      <c r="I331" s="446">
        <v>0</v>
      </c>
      <c r="J331" s="446">
        <v>0</v>
      </c>
      <c r="K331" s="446">
        <v>15115000</v>
      </c>
      <c r="L331" s="602"/>
      <c r="M331" s="389"/>
      <c r="N331" s="389"/>
      <c r="O331" s="389"/>
      <c r="P331" s="389"/>
      <c r="Q331" s="388" t="s">
        <v>2110</v>
      </c>
      <c r="R331" s="586" t="s">
        <v>4820</v>
      </c>
      <c r="S331" s="1002">
        <f t="shared" si="38"/>
        <v>15115000</v>
      </c>
      <c r="T331" s="1003">
        <f t="shared" si="39"/>
        <v>0</v>
      </c>
      <c r="U331" s="1003">
        <f t="shared" si="40"/>
        <v>0</v>
      </c>
      <c r="V331" s="1003">
        <f t="shared" si="41"/>
        <v>0</v>
      </c>
      <c r="W331" s="1003">
        <f t="shared" si="37"/>
        <v>15115000</v>
      </c>
    </row>
    <row r="332" spans="1:201" s="483" customFormat="1" ht="26.1" customHeight="1">
      <c r="A332" s="454"/>
      <c r="B332" s="454"/>
      <c r="C332" s="455" t="s">
        <v>595</v>
      </c>
      <c r="D332" s="454"/>
      <c r="E332" s="454"/>
      <c r="F332" s="858" t="s">
        <v>1263</v>
      </c>
      <c r="G332" s="456">
        <v>52983000</v>
      </c>
      <c r="H332" s="456">
        <v>0</v>
      </c>
      <c r="I332" s="456">
        <v>69440000</v>
      </c>
      <c r="J332" s="456">
        <v>204060000</v>
      </c>
      <c r="K332" s="456">
        <v>326483000</v>
      </c>
      <c r="L332" s="602"/>
      <c r="M332" s="454"/>
      <c r="N332" s="454"/>
      <c r="O332" s="455" t="s">
        <v>595</v>
      </c>
      <c r="P332" s="454"/>
      <c r="Q332" s="454"/>
      <c r="R332" s="585" t="s">
        <v>3916</v>
      </c>
      <c r="S332" s="1002">
        <f t="shared" si="38"/>
        <v>52983000</v>
      </c>
      <c r="T332" s="1003">
        <f t="shared" si="39"/>
        <v>0</v>
      </c>
      <c r="U332" s="1003">
        <f t="shared" si="40"/>
        <v>69440000</v>
      </c>
      <c r="V332" s="1003">
        <f t="shared" si="41"/>
        <v>204060000</v>
      </c>
      <c r="W332" s="1003">
        <f t="shared" si="37"/>
        <v>326483000</v>
      </c>
    </row>
    <row r="333" spans="1:201" s="489" customFormat="1" ht="26.1" customHeight="1">
      <c r="A333" s="389"/>
      <c r="B333" s="389"/>
      <c r="C333" s="389"/>
      <c r="D333" s="388" t="s">
        <v>606</v>
      </c>
      <c r="E333" s="389"/>
      <c r="F333" s="859" t="s">
        <v>2295</v>
      </c>
      <c r="G333" s="446">
        <v>52983000</v>
      </c>
      <c r="H333" s="446">
        <v>0</v>
      </c>
      <c r="I333" s="446">
        <v>69440000</v>
      </c>
      <c r="J333" s="446">
        <v>204060000</v>
      </c>
      <c r="K333" s="446">
        <v>326483000</v>
      </c>
      <c r="L333" s="602"/>
      <c r="M333" s="389"/>
      <c r="N333" s="389"/>
      <c r="O333" s="389"/>
      <c r="P333" s="388" t="s">
        <v>606</v>
      </c>
      <c r="Q333" s="389"/>
      <c r="R333" s="586" t="s">
        <v>4821</v>
      </c>
      <c r="S333" s="1002">
        <f t="shared" si="38"/>
        <v>52983000</v>
      </c>
      <c r="T333" s="1003">
        <f t="shared" si="39"/>
        <v>0</v>
      </c>
      <c r="U333" s="1003">
        <f t="shared" si="40"/>
        <v>69440000</v>
      </c>
      <c r="V333" s="1003">
        <f t="shared" si="41"/>
        <v>204060000</v>
      </c>
      <c r="W333" s="1003">
        <f t="shared" si="37"/>
        <v>326483000</v>
      </c>
      <c r="X333" s="482"/>
      <c r="Y333" s="482"/>
      <c r="Z333" s="482"/>
      <c r="AA333" s="482"/>
      <c r="AB333" s="482"/>
      <c r="AC333" s="482"/>
      <c r="AD333" s="482"/>
      <c r="AE333" s="482"/>
      <c r="AF333" s="482"/>
      <c r="AG333" s="482"/>
      <c r="AH333" s="482"/>
      <c r="AI333" s="482"/>
      <c r="AJ333" s="482"/>
      <c r="AK333" s="482"/>
      <c r="AL333" s="482"/>
      <c r="AM333" s="482"/>
      <c r="AN333" s="482"/>
      <c r="AO333" s="482"/>
      <c r="AP333" s="482"/>
      <c r="AQ333" s="482"/>
      <c r="AR333" s="482"/>
      <c r="AS333" s="482"/>
      <c r="AT333" s="482"/>
      <c r="AU333" s="482"/>
      <c r="AV333" s="482"/>
      <c r="AW333" s="482"/>
      <c r="AX333" s="482"/>
      <c r="AY333" s="482"/>
      <c r="AZ333" s="482"/>
      <c r="BA333" s="482"/>
      <c r="BB333" s="482"/>
      <c r="BC333" s="482"/>
      <c r="BD333" s="482"/>
      <c r="BE333" s="482"/>
      <c r="BF333" s="482"/>
      <c r="BG333" s="482"/>
      <c r="BH333" s="482"/>
      <c r="BI333" s="482"/>
      <c r="BJ333" s="482"/>
      <c r="BK333" s="482"/>
      <c r="BL333" s="482"/>
      <c r="BM333" s="482"/>
      <c r="BN333" s="482"/>
      <c r="BO333" s="482"/>
      <c r="BP333" s="482"/>
      <c r="BQ333" s="482"/>
      <c r="BR333" s="482"/>
      <c r="BS333" s="482"/>
      <c r="BT333" s="482"/>
      <c r="BU333" s="482"/>
      <c r="BV333" s="482"/>
      <c r="BW333" s="482"/>
      <c r="BX333" s="482"/>
      <c r="BY333" s="482"/>
      <c r="BZ333" s="482"/>
      <c r="CA333" s="482"/>
      <c r="CB333" s="482"/>
      <c r="CC333" s="482"/>
      <c r="CD333" s="482"/>
      <c r="CE333" s="482"/>
      <c r="CF333" s="482"/>
      <c r="CG333" s="482"/>
      <c r="CH333" s="482"/>
      <c r="CI333" s="482"/>
      <c r="CJ333" s="482"/>
      <c r="CK333" s="482"/>
      <c r="CL333" s="482"/>
      <c r="CM333" s="482"/>
      <c r="CN333" s="482"/>
      <c r="CO333" s="482"/>
      <c r="CP333" s="482"/>
      <c r="CQ333" s="482"/>
      <c r="CR333" s="482"/>
      <c r="CS333" s="482"/>
      <c r="CT333" s="482"/>
      <c r="CU333" s="482"/>
      <c r="CV333" s="482"/>
      <c r="CW333" s="482"/>
      <c r="CX333" s="482"/>
      <c r="CY333" s="482"/>
      <c r="CZ333" s="482"/>
      <c r="DA333" s="482"/>
      <c r="DB333" s="482"/>
      <c r="DC333" s="482"/>
      <c r="DD333" s="482"/>
      <c r="DE333" s="482"/>
      <c r="DF333" s="482"/>
      <c r="DG333" s="482"/>
      <c r="DH333" s="482"/>
      <c r="DI333" s="482"/>
      <c r="DJ333" s="482"/>
      <c r="DK333" s="482"/>
      <c r="DL333" s="482"/>
      <c r="DM333" s="482"/>
      <c r="DN333" s="482"/>
      <c r="DO333" s="482"/>
      <c r="DP333" s="482"/>
      <c r="DQ333" s="482"/>
      <c r="DR333" s="482"/>
      <c r="DS333" s="482"/>
      <c r="DT333" s="482"/>
      <c r="DU333" s="482"/>
      <c r="DV333" s="482"/>
      <c r="DW333" s="482"/>
      <c r="DX333" s="482"/>
      <c r="DY333" s="482"/>
      <c r="DZ333" s="482"/>
      <c r="EA333" s="482"/>
      <c r="EB333" s="482"/>
      <c r="EC333" s="482"/>
      <c r="ED333" s="482"/>
      <c r="EE333" s="482"/>
      <c r="EF333" s="482"/>
      <c r="EG333" s="482"/>
      <c r="EH333" s="482"/>
      <c r="EI333" s="482"/>
      <c r="EJ333" s="482"/>
      <c r="EK333" s="482"/>
      <c r="EL333" s="482"/>
      <c r="EM333" s="482"/>
      <c r="EN333" s="482"/>
      <c r="EO333" s="482"/>
      <c r="EP333" s="482"/>
      <c r="EQ333" s="482"/>
      <c r="ER333" s="482"/>
      <c r="ES333" s="482"/>
      <c r="ET333" s="482"/>
      <c r="EU333" s="482"/>
      <c r="EV333" s="482"/>
      <c r="EW333" s="482"/>
      <c r="EX333" s="482"/>
      <c r="EY333" s="482"/>
      <c r="EZ333" s="482"/>
      <c r="FA333" s="482"/>
      <c r="FB333" s="482"/>
      <c r="FC333" s="482"/>
      <c r="FD333" s="482"/>
      <c r="FE333" s="482"/>
      <c r="FF333" s="482"/>
      <c r="FG333" s="482"/>
      <c r="FH333" s="482"/>
      <c r="FI333" s="482"/>
      <c r="FJ333" s="482"/>
      <c r="FK333" s="482"/>
      <c r="FL333" s="482"/>
      <c r="FM333" s="482"/>
      <c r="FN333" s="482"/>
      <c r="FO333" s="482"/>
      <c r="FP333" s="482"/>
      <c r="FQ333" s="482"/>
      <c r="FR333" s="482"/>
      <c r="FS333" s="482"/>
      <c r="FT333" s="482"/>
      <c r="FU333" s="482"/>
      <c r="FV333" s="482"/>
      <c r="FW333" s="482"/>
      <c r="FX333" s="482"/>
      <c r="FY333" s="482"/>
      <c r="FZ333" s="482"/>
      <c r="GA333" s="482"/>
      <c r="GB333" s="482"/>
      <c r="GC333" s="482"/>
      <c r="GD333" s="482"/>
      <c r="GE333" s="482"/>
      <c r="GF333" s="482"/>
      <c r="GG333" s="482"/>
      <c r="GH333" s="482"/>
      <c r="GI333" s="482"/>
      <c r="GJ333" s="482"/>
      <c r="GK333" s="482"/>
      <c r="GL333" s="482"/>
      <c r="GM333" s="482"/>
      <c r="GN333" s="482"/>
      <c r="GO333" s="482"/>
      <c r="GP333" s="482"/>
      <c r="GQ333" s="482"/>
      <c r="GR333" s="482"/>
      <c r="GS333" s="482"/>
    </row>
    <row r="334" spans="1:201" s="488" customFormat="1" ht="26.1" customHeight="1">
      <c r="A334" s="389"/>
      <c r="B334" s="389"/>
      <c r="C334" s="389"/>
      <c r="D334" s="389"/>
      <c r="E334" s="388" t="s">
        <v>2104</v>
      </c>
      <c r="F334" s="859" t="s">
        <v>2296</v>
      </c>
      <c r="G334" s="446">
        <v>40000000</v>
      </c>
      <c r="H334" s="446">
        <v>0</v>
      </c>
      <c r="I334" s="446">
        <v>69440000</v>
      </c>
      <c r="J334" s="446">
        <v>0</v>
      </c>
      <c r="K334" s="446">
        <v>109440000</v>
      </c>
      <c r="L334" s="602"/>
      <c r="M334" s="389"/>
      <c r="N334" s="389"/>
      <c r="O334" s="389"/>
      <c r="P334" s="389"/>
      <c r="Q334" s="388" t="s">
        <v>2104</v>
      </c>
      <c r="R334" s="586" t="s">
        <v>4822</v>
      </c>
      <c r="S334" s="1002">
        <f t="shared" si="38"/>
        <v>40000000</v>
      </c>
      <c r="T334" s="1003">
        <f t="shared" si="39"/>
        <v>0</v>
      </c>
      <c r="U334" s="1003">
        <f t="shared" si="40"/>
        <v>69440000</v>
      </c>
      <c r="V334" s="1003">
        <f t="shared" si="41"/>
        <v>0</v>
      </c>
      <c r="W334" s="1003">
        <f t="shared" si="37"/>
        <v>109440000</v>
      </c>
      <c r="X334" s="482"/>
      <c r="Y334" s="482"/>
      <c r="Z334" s="482"/>
      <c r="AA334" s="482"/>
      <c r="AB334" s="482"/>
      <c r="AC334" s="482"/>
      <c r="AD334" s="482"/>
      <c r="AE334" s="482"/>
      <c r="AF334" s="482"/>
      <c r="AG334" s="482"/>
      <c r="AH334" s="482"/>
      <c r="AI334" s="482"/>
      <c r="AJ334" s="482"/>
      <c r="AK334" s="482"/>
      <c r="AL334" s="482"/>
      <c r="AM334" s="482"/>
      <c r="AN334" s="482"/>
      <c r="AO334" s="482"/>
      <c r="AP334" s="482"/>
      <c r="AQ334" s="482"/>
      <c r="AR334" s="482"/>
      <c r="AS334" s="482"/>
      <c r="AT334" s="482"/>
      <c r="AU334" s="482"/>
      <c r="AV334" s="482"/>
      <c r="AW334" s="482"/>
      <c r="AX334" s="482"/>
      <c r="AY334" s="482"/>
      <c r="AZ334" s="482"/>
      <c r="BA334" s="482"/>
      <c r="BB334" s="482"/>
      <c r="BC334" s="482"/>
      <c r="BD334" s="482"/>
      <c r="BE334" s="482"/>
      <c r="BF334" s="482"/>
      <c r="BG334" s="482"/>
      <c r="BH334" s="482"/>
      <c r="BI334" s="482"/>
      <c r="BJ334" s="482"/>
      <c r="BK334" s="482"/>
      <c r="BL334" s="482"/>
      <c r="BM334" s="482"/>
      <c r="BN334" s="482"/>
      <c r="BO334" s="482"/>
      <c r="BP334" s="482"/>
      <c r="BQ334" s="482"/>
      <c r="BR334" s="482"/>
      <c r="BS334" s="482"/>
      <c r="BT334" s="482"/>
      <c r="BU334" s="482"/>
      <c r="BV334" s="482"/>
      <c r="BW334" s="482"/>
      <c r="BX334" s="482"/>
      <c r="BY334" s="482"/>
      <c r="BZ334" s="482"/>
      <c r="CA334" s="482"/>
      <c r="CB334" s="482"/>
      <c r="CC334" s="482"/>
      <c r="CD334" s="482"/>
      <c r="CE334" s="482"/>
      <c r="CF334" s="482"/>
      <c r="CG334" s="482"/>
      <c r="CH334" s="482"/>
      <c r="CI334" s="482"/>
      <c r="CJ334" s="482"/>
      <c r="CK334" s="482"/>
      <c r="CL334" s="482"/>
      <c r="CM334" s="482"/>
      <c r="CN334" s="482"/>
      <c r="CO334" s="482"/>
      <c r="CP334" s="482"/>
      <c r="CQ334" s="482"/>
      <c r="CR334" s="482"/>
      <c r="CS334" s="482"/>
      <c r="CT334" s="482"/>
      <c r="CU334" s="482"/>
      <c r="CV334" s="482"/>
      <c r="CW334" s="482"/>
      <c r="CX334" s="482"/>
      <c r="CY334" s="482"/>
      <c r="CZ334" s="482"/>
      <c r="DA334" s="482"/>
      <c r="DB334" s="482"/>
      <c r="DC334" s="482"/>
      <c r="DD334" s="482"/>
      <c r="DE334" s="482"/>
      <c r="DF334" s="482"/>
      <c r="DG334" s="482"/>
      <c r="DH334" s="482"/>
      <c r="DI334" s="482"/>
      <c r="DJ334" s="482"/>
      <c r="DK334" s="482"/>
      <c r="DL334" s="482"/>
      <c r="DM334" s="482"/>
      <c r="DN334" s="482"/>
      <c r="DO334" s="482"/>
      <c r="DP334" s="482"/>
      <c r="DQ334" s="482"/>
      <c r="DR334" s="482"/>
      <c r="DS334" s="482"/>
      <c r="DT334" s="482"/>
      <c r="DU334" s="482"/>
      <c r="DV334" s="482"/>
      <c r="DW334" s="482"/>
      <c r="DX334" s="482"/>
      <c r="DY334" s="482"/>
      <c r="DZ334" s="482"/>
      <c r="EA334" s="482"/>
      <c r="EB334" s="482"/>
      <c r="EC334" s="482"/>
      <c r="ED334" s="482"/>
      <c r="EE334" s="482"/>
      <c r="EF334" s="482"/>
      <c r="EG334" s="482"/>
      <c r="EH334" s="482"/>
      <c r="EI334" s="482"/>
      <c r="EJ334" s="482"/>
      <c r="EK334" s="482"/>
      <c r="EL334" s="482"/>
      <c r="EM334" s="482"/>
      <c r="EN334" s="482"/>
      <c r="EO334" s="482"/>
      <c r="EP334" s="482"/>
      <c r="EQ334" s="482"/>
      <c r="ER334" s="482"/>
      <c r="ES334" s="482"/>
      <c r="ET334" s="482"/>
      <c r="EU334" s="482"/>
      <c r="EV334" s="482"/>
      <c r="EW334" s="482"/>
      <c r="EX334" s="482"/>
      <c r="EY334" s="482"/>
      <c r="EZ334" s="482"/>
      <c r="FA334" s="482"/>
      <c r="FB334" s="482"/>
      <c r="FC334" s="482"/>
      <c r="FD334" s="482"/>
      <c r="FE334" s="482"/>
      <c r="FF334" s="482"/>
      <c r="FG334" s="482"/>
      <c r="FH334" s="482"/>
      <c r="FI334" s="482"/>
      <c r="FJ334" s="482"/>
      <c r="FK334" s="482"/>
      <c r="FL334" s="482"/>
      <c r="FM334" s="482"/>
      <c r="FN334" s="482"/>
      <c r="FO334" s="482"/>
      <c r="FP334" s="482"/>
      <c r="FQ334" s="482"/>
      <c r="FR334" s="482"/>
      <c r="FS334" s="482"/>
      <c r="FT334" s="482"/>
      <c r="FU334" s="482"/>
      <c r="FV334" s="482"/>
      <c r="FW334" s="482"/>
      <c r="FX334" s="482"/>
      <c r="FY334" s="482"/>
      <c r="FZ334" s="482"/>
      <c r="GA334" s="482"/>
      <c r="GB334" s="482"/>
      <c r="GC334" s="482"/>
      <c r="GD334" s="482"/>
      <c r="GE334" s="482"/>
      <c r="GF334" s="482"/>
      <c r="GG334" s="482"/>
      <c r="GH334" s="482"/>
      <c r="GI334" s="482"/>
      <c r="GJ334" s="482"/>
      <c r="GK334" s="482"/>
      <c r="GL334" s="482"/>
      <c r="GM334" s="482"/>
      <c r="GN334" s="482"/>
      <c r="GO334" s="482"/>
      <c r="GP334" s="482"/>
      <c r="GQ334" s="482"/>
      <c r="GR334" s="482"/>
      <c r="GS334" s="482"/>
    </row>
    <row r="335" spans="1:201" s="488" customFormat="1" ht="26.1" customHeight="1">
      <c r="A335" s="389"/>
      <c r="B335" s="389"/>
      <c r="C335" s="389"/>
      <c r="D335" s="389"/>
      <c r="E335" s="388" t="s">
        <v>2110</v>
      </c>
      <c r="F335" s="859" t="s">
        <v>2297</v>
      </c>
      <c r="G335" s="446">
        <v>3173000</v>
      </c>
      <c r="H335" s="446">
        <v>0</v>
      </c>
      <c r="I335" s="446">
        <v>0</v>
      </c>
      <c r="J335" s="446">
        <v>0</v>
      </c>
      <c r="K335" s="446">
        <v>3173000</v>
      </c>
      <c r="L335" s="602"/>
      <c r="M335" s="389"/>
      <c r="N335" s="389"/>
      <c r="O335" s="389"/>
      <c r="P335" s="389"/>
      <c r="Q335" s="388" t="s">
        <v>2110</v>
      </c>
      <c r="R335" s="586" t="s">
        <v>4823</v>
      </c>
      <c r="S335" s="1002">
        <f t="shared" si="38"/>
        <v>3173000</v>
      </c>
      <c r="T335" s="1003">
        <f t="shared" si="39"/>
        <v>0</v>
      </c>
      <c r="U335" s="1003">
        <f t="shared" si="40"/>
        <v>0</v>
      </c>
      <c r="V335" s="1003">
        <f t="shared" si="41"/>
        <v>0</v>
      </c>
      <c r="W335" s="1003">
        <f t="shared" si="37"/>
        <v>3173000</v>
      </c>
      <c r="X335" s="489"/>
      <c r="Y335" s="489"/>
      <c r="Z335" s="489"/>
      <c r="AA335" s="489"/>
      <c r="AB335" s="489"/>
      <c r="AC335" s="489"/>
      <c r="AD335" s="489"/>
      <c r="AE335" s="489"/>
      <c r="AF335" s="489"/>
      <c r="AG335" s="489"/>
      <c r="AH335" s="489"/>
      <c r="AI335" s="489"/>
      <c r="AJ335" s="489"/>
      <c r="AK335" s="489"/>
      <c r="AL335" s="489"/>
      <c r="AM335" s="489"/>
      <c r="AN335" s="489"/>
      <c r="AO335" s="489"/>
      <c r="AP335" s="489"/>
      <c r="AQ335" s="489"/>
      <c r="AR335" s="489"/>
      <c r="AS335" s="489"/>
      <c r="AT335" s="489"/>
      <c r="AU335" s="489"/>
      <c r="AV335" s="489"/>
      <c r="AW335" s="489"/>
      <c r="AX335" s="489"/>
      <c r="AY335" s="489"/>
      <c r="AZ335" s="489"/>
      <c r="BA335" s="489"/>
      <c r="BB335" s="489"/>
      <c r="BC335" s="489"/>
      <c r="BD335" s="489"/>
      <c r="BE335" s="489"/>
      <c r="BF335" s="489"/>
      <c r="BG335" s="489"/>
      <c r="BH335" s="489"/>
      <c r="BI335" s="489"/>
      <c r="BJ335" s="489"/>
      <c r="BK335" s="489"/>
      <c r="BL335" s="489"/>
      <c r="BM335" s="489"/>
      <c r="BN335" s="489"/>
      <c r="BO335" s="489"/>
      <c r="BP335" s="489"/>
      <c r="BQ335" s="489"/>
      <c r="BR335" s="489"/>
      <c r="BS335" s="489"/>
      <c r="BT335" s="489"/>
      <c r="BU335" s="489"/>
      <c r="BV335" s="489"/>
      <c r="BW335" s="489"/>
      <c r="BX335" s="489"/>
      <c r="BY335" s="489"/>
      <c r="BZ335" s="489"/>
      <c r="CA335" s="489"/>
      <c r="CB335" s="489"/>
      <c r="CC335" s="489"/>
      <c r="CD335" s="489"/>
      <c r="CE335" s="489"/>
      <c r="CF335" s="489"/>
      <c r="CG335" s="489"/>
      <c r="CH335" s="489"/>
      <c r="CI335" s="489"/>
      <c r="CJ335" s="489"/>
      <c r="CK335" s="489"/>
      <c r="CL335" s="489"/>
      <c r="CM335" s="489"/>
      <c r="CN335" s="489"/>
      <c r="CO335" s="489"/>
      <c r="CP335" s="489"/>
      <c r="CQ335" s="489"/>
      <c r="CR335" s="489"/>
      <c r="CS335" s="489"/>
      <c r="CT335" s="489"/>
      <c r="CU335" s="489"/>
      <c r="CV335" s="489"/>
      <c r="CW335" s="489"/>
      <c r="CX335" s="489"/>
      <c r="CY335" s="489"/>
      <c r="CZ335" s="489"/>
      <c r="DA335" s="489"/>
      <c r="DB335" s="489"/>
      <c r="DC335" s="489"/>
      <c r="DD335" s="489"/>
      <c r="DE335" s="489"/>
      <c r="DF335" s="489"/>
      <c r="DG335" s="489"/>
      <c r="DH335" s="489"/>
      <c r="DI335" s="489"/>
      <c r="DJ335" s="489"/>
      <c r="DK335" s="489"/>
      <c r="DL335" s="489"/>
      <c r="DM335" s="489"/>
      <c r="DN335" s="489"/>
      <c r="DO335" s="489"/>
      <c r="DP335" s="489"/>
      <c r="DQ335" s="489"/>
      <c r="DR335" s="489"/>
      <c r="DS335" s="489"/>
      <c r="DT335" s="489"/>
      <c r="DU335" s="489"/>
      <c r="DV335" s="489"/>
      <c r="DW335" s="489"/>
      <c r="DX335" s="489"/>
      <c r="DY335" s="489"/>
      <c r="DZ335" s="489"/>
      <c r="EA335" s="489"/>
      <c r="EB335" s="489"/>
      <c r="EC335" s="489"/>
      <c r="ED335" s="489"/>
      <c r="EE335" s="489"/>
      <c r="EF335" s="489"/>
      <c r="EG335" s="489"/>
      <c r="EH335" s="489"/>
      <c r="EI335" s="489"/>
      <c r="EJ335" s="489"/>
      <c r="EK335" s="489"/>
      <c r="EL335" s="489"/>
      <c r="EM335" s="489"/>
      <c r="EN335" s="489"/>
      <c r="EO335" s="489"/>
      <c r="EP335" s="489"/>
      <c r="EQ335" s="489"/>
      <c r="ER335" s="489"/>
      <c r="ES335" s="489"/>
      <c r="ET335" s="489"/>
      <c r="EU335" s="489"/>
      <c r="EV335" s="489"/>
      <c r="EW335" s="489"/>
      <c r="EX335" s="489"/>
      <c r="EY335" s="489"/>
      <c r="EZ335" s="489"/>
      <c r="FA335" s="489"/>
      <c r="FB335" s="489"/>
      <c r="FC335" s="489"/>
      <c r="FD335" s="489"/>
      <c r="FE335" s="489"/>
      <c r="FF335" s="489"/>
      <c r="FG335" s="489"/>
      <c r="FH335" s="489"/>
      <c r="FI335" s="489"/>
      <c r="FJ335" s="489"/>
      <c r="FK335" s="489"/>
      <c r="FL335" s="489"/>
      <c r="FM335" s="489"/>
      <c r="FN335" s="489"/>
      <c r="FO335" s="489"/>
      <c r="FP335" s="489"/>
      <c r="FQ335" s="489"/>
      <c r="FR335" s="489"/>
      <c r="FS335" s="489"/>
      <c r="FT335" s="489"/>
      <c r="FU335" s="489"/>
      <c r="FV335" s="489"/>
      <c r="FW335" s="489"/>
      <c r="FX335" s="489"/>
      <c r="FY335" s="489"/>
      <c r="FZ335" s="489"/>
      <c r="GA335" s="489"/>
      <c r="GB335" s="489"/>
      <c r="GC335" s="489"/>
      <c r="GD335" s="489"/>
      <c r="GE335" s="489"/>
      <c r="GF335" s="489"/>
      <c r="GG335" s="489"/>
      <c r="GH335" s="489"/>
      <c r="GI335" s="489"/>
      <c r="GJ335" s="489"/>
      <c r="GK335" s="489"/>
      <c r="GL335" s="489"/>
      <c r="GM335" s="489"/>
      <c r="GN335" s="489"/>
      <c r="GO335" s="489"/>
      <c r="GP335" s="489"/>
      <c r="GQ335" s="489"/>
      <c r="GR335" s="489"/>
      <c r="GS335" s="489"/>
    </row>
    <row r="336" spans="1:201" s="489" customFormat="1" ht="26.1" customHeight="1">
      <c r="A336" s="455"/>
      <c r="B336" s="454"/>
      <c r="C336" s="454"/>
      <c r="D336" s="454"/>
      <c r="E336" s="454" t="s">
        <v>2113</v>
      </c>
      <c r="F336" s="858" t="s">
        <v>2298</v>
      </c>
      <c r="G336" s="456">
        <v>1310000</v>
      </c>
      <c r="H336" s="456">
        <v>0</v>
      </c>
      <c r="I336" s="456">
        <v>0</v>
      </c>
      <c r="J336" s="456">
        <v>204060000</v>
      </c>
      <c r="K336" s="456">
        <v>205370000</v>
      </c>
      <c r="L336" s="602"/>
      <c r="M336" s="455"/>
      <c r="N336" s="454"/>
      <c r="O336" s="454"/>
      <c r="P336" s="454"/>
      <c r="Q336" s="454" t="s">
        <v>2113</v>
      </c>
      <c r="R336" s="585" t="s">
        <v>4824</v>
      </c>
      <c r="S336" s="1002">
        <f t="shared" si="38"/>
        <v>1310000</v>
      </c>
      <c r="T336" s="1003">
        <f t="shared" si="39"/>
        <v>0</v>
      </c>
      <c r="U336" s="1003">
        <f t="shared" si="40"/>
        <v>0</v>
      </c>
      <c r="V336" s="1003">
        <f t="shared" si="41"/>
        <v>204060000</v>
      </c>
      <c r="W336" s="1003">
        <f t="shared" si="37"/>
        <v>205370000</v>
      </c>
    </row>
    <row r="337" spans="1:201" s="483" customFormat="1" ht="26.1" customHeight="1">
      <c r="A337" s="627"/>
      <c r="B337" s="628"/>
      <c r="C337" s="627"/>
      <c r="D337" s="627"/>
      <c r="E337" s="627" t="s">
        <v>2118</v>
      </c>
      <c r="F337" s="904" t="s">
        <v>2299</v>
      </c>
      <c r="G337" s="905">
        <v>8500000</v>
      </c>
      <c r="H337" s="905">
        <v>0</v>
      </c>
      <c r="I337" s="905">
        <v>0</v>
      </c>
      <c r="J337" s="905">
        <v>0</v>
      </c>
      <c r="K337" s="910">
        <v>8500000</v>
      </c>
      <c r="L337" s="602"/>
      <c r="M337" s="627"/>
      <c r="N337" s="628"/>
      <c r="O337" s="627"/>
      <c r="P337" s="627"/>
      <c r="Q337" s="627" t="s">
        <v>2118</v>
      </c>
      <c r="R337" s="588" t="s">
        <v>4825</v>
      </c>
      <c r="S337" s="1002">
        <f t="shared" si="38"/>
        <v>8500000</v>
      </c>
      <c r="T337" s="1003">
        <f t="shared" si="39"/>
        <v>0</v>
      </c>
      <c r="U337" s="1003">
        <f t="shared" si="40"/>
        <v>0</v>
      </c>
      <c r="V337" s="1003">
        <f t="shared" si="41"/>
        <v>0</v>
      </c>
      <c r="W337" s="1003">
        <f t="shared" si="37"/>
        <v>8500000</v>
      </c>
    </row>
    <row r="338" spans="1:201" s="521" customFormat="1" ht="26.1" customHeight="1" thickBot="1">
      <c r="A338" s="458" t="s">
        <v>1266</v>
      </c>
      <c r="B338" s="458"/>
      <c r="C338" s="457"/>
      <c r="D338" s="458"/>
      <c r="E338" s="458"/>
      <c r="F338" s="861" t="s">
        <v>1267</v>
      </c>
      <c r="G338" s="459">
        <v>56548000</v>
      </c>
      <c r="H338" s="459">
        <v>0</v>
      </c>
      <c r="I338" s="459">
        <v>30000000</v>
      </c>
      <c r="J338" s="459">
        <v>0</v>
      </c>
      <c r="K338" s="459">
        <v>86548000</v>
      </c>
      <c r="L338" s="1021"/>
      <c r="M338" s="458" t="s">
        <v>1266</v>
      </c>
      <c r="N338" s="458"/>
      <c r="O338" s="457"/>
      <c r="P338" s="458"/>
      <c r="Q338" s="458"/>
      <c r="R338" s="587" t="s">
        <v>3918</v>
      </c>
      <c r="S338" s="1004">
        <f t="shared" si="38"/>
        <v>56548000</v>
      </c>
      <c r="T338" s="1005">
        <f t="shared" si="39"/>
        <v>0</v>
      </c>
      <c r="U338" s="1005">
        <f t="shared" si="40"/>
        <v>30000000</v>
      </c>
      <c r="V338" s="1005">
        <f t="shared" si="41"/>
        <v>0</v>
      </c>
      <c r="W338" s="1005">
        <f t="shared" si="37"/>
        <v>86548000</v>
      </c>
    </row>
    <row r="339" spans="1:201" s="482" customFormat="1" ht="26.1" customHeight="1" thickTop="1">
      <c r="A339" s="454"/>
      <c r="B339" s="454" t="s">
        <v>595</v>
      </c>
      <c r="C339" s="454"/>
      <c r="D339" s="455"/>
      <c r="E339" s="454"/>
      <c r="F339" s="858" t="s">
        <v>1268</v>
      </c>
      <c r="G339" s="456">
        <v>37698000</v>
      </c>
      <c r="H339" s="456">
        <v>0</v>
      </c>
      <c r="I339" s="456">
        <v>30000000</v>
      </c>
      <c r="J339" s="456">
        <v>0</v>
      </c>
      <c r="K339" s="456">
        <v>67698000</v>
      </c>
      <c r="L339" s="602"/>
      <c r="M339" s="454"/>
      <c r="N339" s="454" t="s">
        <v>595</v>
      </c>
      <c r="O339" s="454"/>
      <c r="P339" s="455"/>
      <c r="Q339" s="454"/>
      <c r="R339" s="585" t="s">
        <v>3919</v>
      </c>
      <c r="S339" s="1000">
        <f t="shared" si="38"/>
        <v>37698000</v>
      </c>
      <c r="T339" s="1001">
        <f t="shared" si="39"/>
        <v>0</v>
      </c>
      <c r="U339" s="1001">
        <f t="shared" si="40"/>
        <v>30000000</v>
      </c>
      <c r="V339" s="1001">
        <f t="shared" si="41"/>
        <v>0</v>
      </c>
      <c r="W339" s="1001">
        <f t="shared" si="37"/>
        <v>67698000</v>
      </c>
    </row>
    <row r="340" spans="1:201" s="489" customFormat="1" ht="26.1" customHeight="1">
      <c r="A340" s="389"/>
      <c r="B340" s="389"/>
      <c r="C340" s="389" t="s">
        <v>592</v>
      </c>
      <c r="D340" s="389"/>
      <c r="E340" s="388"/>
      <c r="F340" s="860" t="s">
        <v>1269</v>
      </c>
      <c r="G340" s="446">
        <v>37698000</v>
      </c>
      <c r="H340" s="446">
        <v>0</v>
      </c>
      <c r="I340" s="446">
        <v>30000000</v>
      </c>
      <c r="J340" s="446">
        <v>0</v>
      </c>
      <c r="K340" s="446">
        <v>67698000</v>
      </c>
      <c r="L340" s="602"/>
      <c r="M340" s="389"/>
      <c r="N340" s="389"/>
      <c r="O340" s="389" t="s">
        <v>592</v>
      </c>
      <c r="P340" s="389"/>
      <c r="Q340" s="388"/>
      <c r="R340" s="586" t="s">
        <v>3920</v>
      </c>
      <c r="S340" s="1002">
        <f t="shared" si="38"/>
        <v>37698000</v>
      </c>
      <c r="T340" s="1003">
        <f t="shared" si="39"/>
        <v>0</v>
      </c>
      <c r="U340" s="1003">
        <f t="shared" si="40"/>
        <v>30000000</v>
      </c>
      <c r="V340" s="1003">
        <f t="shared" si="41"/>
        <v>0</v>
      </c>
      <c r="W340" s="1003">
        <f t="shared" si="37"/>
        <v>67698000</v>
      </c>
    </row>
    <row r="341" spans="1:201" s="484" customFormat="1" ht="26.1" customHeight="1" thickBot="1">
      <c r="A341" s="454"/>
      <c r="B341" s="454"/>
      <c r="C341" s="454"/>
      <c r="D341" s="454" t="s">
        <v>592</v>
      </c>
      <c r="E341" s="455"/>
      <c r="F341" s="858" t="s">
        <v>2300</v>
      </c>
      <c r="G341" s="456">
        <v>37698000</v>
      </c>
      <c r="H341" s="456">
        <v>0</v>
      </c>
      <c r="I341" s="456">
        <v>30000000</v>
      </c>
      <c r="J341" s="456">
        <v>0</v>
      </c>
      <c r="K341" s="456">
        <v>67698000</v>
      </c>
      <c r="L341" s="602"/>
      <c r="M341" s="454"/>
      <c r="N341" s="454"/>
      <c r="O341" s="454"/>
      <c r="P341" s="454" t="s">
        <v>592</v>
      </c>
      <c r="Q341" s="455"/>
      <c r="R341" s="585" t="s">
        <v>4826</v>
      </c>
      <c r="S341" s="1002">
        <f t="shared" si="38"/>
        <v>37698000</v>
      </c>
      <c r="T341" s="1003">
        <f t="shared" si="39"/>
        <v>0</v>
      </c>
      <c r="U341" s="1003">
        <f t="shared" si="40"/>
        <v>30000000</v>
      </c>
      <c r="V341" s="1003">
        <f t="shared" si="41"/>
        <v>0</v>
      </c>
      <c r="W341" s="1003">
        <f t="shared" si="37"/>
        <v>67698000</v>
      </c>
    </row>
    <row r="342" spans="1:201" s="489" customFormat="1" ht="26.1" customHeight="1" thickTop="1">
      <c r="A342" s="389"/>
      <c r="B342" s="389"/>
      <c r="C342" s="389"/>
      <c r="D342" s="389"/>
      <c r="E342" s="388" t="s">
        <v>2104</v>
      </c>
      <c r="F342" s="859" t="s">
        <v>2301</v>
      </c>
      <c r="G342" s="446">
        <v>7000000</v>
      </c>
      <c r="H342" s="446">
        <v>0</v>
      </c>
      <c r="I342" s="446">
        <v>0</v>
      </c>
      <c r="J342" s="446">
        <v>0</v>
      </c>
      <c r="K342" s="446">
        <v>7000000</v>
      </c>
      <c r="L342" s="602"/>
      <c r="M342" s="389"/>
      <c r="N342" s="389"/>
      <c r="O342" s="389"/>
      <c r="P342" s="389"/>
      <c r="Q342" s="388" t="s">
        <v>2104</v>
      </c>
      <c r="R342" s="586" t="s">
        <v>4827</v>
      </c>
      <c r="S342" s="1002">
        <f t="shared" si="38"/>
        <v>7000000</v>
      </c>
      <c r="T342" s="1003">
        <f t="shared" si="39"/>
        <v>0</v>
      </c>
      <c r="U342" s="1003">
        <f t="shared" si="40"/>
        <v>0</v>
      </c>
      <c r="V342" s="1003">
        <f t="shared" si="41"/>
        <v>0</v>
      </c>
      <c r="W342" s="1003">
        <f t="shared" si="37"/>
        <v>7000000</v>
      </c>
    </row>
    <row r="343" spans="1:201" s="482" customFormat="1" ht="26.1" customHeight="1">
      <c r="A343" s="454"/>
      <c r="B343" s="454"/>
      <c r="C343" s="454"/>
      <c r="D343" s="454"/>
      <c r="E343" s="455" t="s">
        <v>2110</v>
      </c>
      <c r="F343" s="858" t="s">
        <v>2302</v>
      </c>
      <c r="G343" s="456">
        <v>9933000</v>
      </c>
      <c r="H343" s="456">
        <v>0</v>
      </c>
      <c r="I343" s="456">
        <v>0</v>
      </c>
      <c r="J343" s="456">
        <v>0</v>
      </c>
      <c r="K343" s="456">
        <v>9933000</v>
      </c>
      <c r="L343" s="602"/>
      <c r="M343" s="454"/>
      <c r="N343" s="454"/>
      <c r="O343" s="454"/>
      <c r="P343" s="454"/>
      <c r="Q343" s="455" t="s">
        <v>2110</v>
      </c>
      <c r="R343" s="585" t="s">
        <v>4828</v>
      </c>
      <c r="S343" s="1002">
        <f t="shared" si="38"/>
        <v>9933000</v>
      </c>
      <c r="T343" s="1003">
        <f t="shared" si="39"/>
        <v>0</v>
      </c>
      <c r="U343" s="1003">
        <f t="shared" si="40"/>
        <v>0</v>
      </c>
      <c r="V343" s="1003">
        <f t="shared" si="41"/>
        <v>0</v>
      </c>
      <c r="W343" s="1003">
        <f t="shared" si="37"/>
        <v>9933000</v>
      </c>
    </row>
    <row r="344" spans="1:201" s="482" customFormat="1" ht="26.1" customHeight="1">
      <c r="A344" s="389"/>
      <c r="B344" s="389"/>
      <c r="C344" s="389"/>
      <c r="D344" s="389"/>
      <c r="E344" s="388" t="s">
        <v>2112</v>
      </c>
      <c r="F344" s="859" t="s">
        <v>2303</v>
      </c>
      <c r="G344" s="446">
        <v>10465000</v>
      </c>
      <c r="H344" s="446">
        <v>0</v>
      </c>
      <c r="I344" s="446">
        <v>0</v>
      </c>
      <c r="J344" s="446">
        <v>0</v>
      </c>
      <c r="K344" s="446">
        <v>10465000</v>
      </c>
      <c r="L344" s="602"/>
      <c r="M344" s="389"/>
      <c r="N344" s="389"/>
      <c r="O344" s="389"/>
      <c r="P344" s="389"/>
      <c r="Q344" s="388" t="s">
        <v>2112</v>
      </c>
      <c r="R344" s="586" t="s">
        <v>4829</v>
      </c>
      <c r="S344" s="1002">
        <f t="shared" si="38"/>
        <v>10465000</v>
      </c>
      <c r="T344" s="1003">
        <f t="shared" si="39"/>
        <v>0</v>
      </c>
      <c r="U344" s="1003">
        <f t="shared" si="40"/>
        <v>0</v>
      </c>
      <c r="V344" s="1003">
        <f t="shared" si="41"/>
        <v>0</v>
      </c>
      <c r="W344" s="1003">
        <f t="shared" si="37"/>
        <v>10465000</v>
      </c>
    </row>
    <row r="345" spans="1:201" s="482" customFormat="1" ht="26.1" customHeight="1">
      <c r="A345" s="389"/>
      <c r="B345" s="388"/>
      <c r="C345" s="389"/>
      <c r="D345" s="389"/>
      <c r="E345" s="389" t="s">
        <v>2113</v>
      </c>
      <c r="F345" s="859" t="s">
        <v>2304</v>
      </c>
      <c r="G345" s="446">
        <v>10300000</v>
      </c>
      <c r="H345" s="446">
        <v>0</v>
      </c>
      <c r="I345" s="446">
        <v>30000000</v>
      </c>
      <c r="J345" s="446">
        <v>0</v>
      </c>
      <c r="K345" s="446">
        <v>40300000</v>
      </c>
      <c r="L345" s="602"/>
      <c r="M345" s="389"/>
      <c r="N345" s="388"/>
      <c r="O345" s="389"/>
      <c r="P345" s="389"/>
      <c r="Q345" s="389" t="s">
        <v>2113</v>
      </c>
      <c r="R345" s="586" t="s">
        <v>4830</v>
      </c>
      <c r="S345" s="1002">
        <f t="shared" si="38"/>
        <v>10300000</v>
      </c>
      <c r="T345" s="1003">
        <f t="shared" si="39"/>
        <v>0</v>
      </c>
      <c r="U345" s="1003">
        <f t="shared" si="40"/>
        <v>30000000</v>
      </c>
      <c r="V345" s="1003">
        <f t="shared" si="41"/>
        <v>0</v>
      </c>
      <c r="W345" s="1003">
        <f t="shared" si="37"/>
        <v>40300000</v>
      </c>
    </row>
    <row r="346" spans="1:201" s="489" customFormat="1" ht="26.1" customHeight="1">
      <c r="A346" s="389"/>
      <c r="B346" s="389" t="s">
        <v>599</v>
      </c>
      <c r="C346" s="388"/>
      <c r="D346" s="389"/>
      <c r="E346" s="389"/>
      <c r="F346" s="859" t="s">
        <v>1271</v>
      </c>
      <c r="G346" s="446">
        <v>18850000</v>
      </c>
      <c r="H346" s="446">
        <v>0</v>
      </c>
      <c r="I346" s="446">
        <v>0</v>
      </c>
      <c r="J346" s="446">
        <v>0</v>
      </c>
      <c r="K346" s="446">
        <v>18850000</v>
      </c>
      <c r="L346" s="602"/>
      <c r="M346" s="389"/>
      <c r="N346" s="389" t="s">
        <v>599</v>
      </c>
      <c r="O346" s="388"/>
      <c r="P346" s="389"/>
      <c r="Q346" s="389"/>
      <c r="R346" s="586" t="s">
        <v>3922</v>
      </c>
      <c r="S346" s="1002">
        <f t="shared" si="38"/>
        <v>18850000</v>
      </c>
      <c r="T346" s="1003">
        <f t="shared" si="39"/>
        <v>0</v>
      </c>
      <c r="U346" s="1003">
        <f t="shared" si="40"/>
        <v>0</v>
      </c>
      <c r="V346" s="1003">
        <f t="shared" si="41"/>
        <v>0</v>
      </c>
      <c r="W346" s="1003">
        <f t="shared" si="37"/>
        <v>18850000</v>
      </c>
    </row>
    <row r="347" spans="1:201" s="488" customFormat="1" ht="26.1" customHeight="1">
      <c r="A347" s="389"/>
      <c r="B347" s="389"/>
      <c r="C347" s="389" t="s">
        <v>592</v>
      </c>
      <c r="D347" s="388"/>
      <c r="E347" s="389"/>
      <c r="F347" s="859" t="s">
        <v>1272</v>
      </c>
      <c r="G347" s="446">
        <v>13600000</v>
      </c>
      <c r="H347" s="446">
        <v>0</v>
      </c>
      <c r="I347" s="446">
        <v>0</v>
      </c>
      <c r="J347" s="446">
        <v>0</v>
      </c>
      <c r="K347" s="446">
        <v>13600000</v>
      </c>
      <c r="L347" s="602"/>
      <c r="M347" s="389"/>
      <c r="N347" s="389"/>
      <c r="O347" s="389" t="s">
        <v>592</v>
      </c>
      <c r="P347" s="388"/>
      <c r="Q347" s="389"/>
      <c r="R347" s="586" t="s">
        <v>3923</v>
      </c>
      <c r="S347" s="1002">
        <f t="shared" si="38"/>
        <v>13600000</v>
      </c>
      <c r="T347" s="1003">
        <f t="shared" si="39"/>
        <v>0</v>
      </c>
      <c r="U347" s="1003">
        <f t="shared" si="40"/>
        <v>0</v>
      </c>
      <c r="V347" s="1003">
        <f t="shared" si="41"/>
        <v>0</v>
      </c>
      <c r="W347" s="1003">
        <f t="shared" si="37"/>
        <v>13600000</v>
      </c>
    </row>
    <row r="348" spans="1:201" s="489" customFormat="1" ht="26.1" customHeight="1">
      <c r="A348" s="389"/>
      <c r="B348" s="389"/>
      <c r="C348" s="389"/>
      <c r="D348" s="389" t="s">
        <v>595</v>
      </c>
      <c r="E348" s="388"/>
      <c r="F348" s="859" t="s">
        <v>2305</v>
      </c>
      <c r="G348" s="446">
        <v>13600000</v>
      </c>
      <c r="H348" s="446">
        <v>0</v>
      </c>
      <c r="I348" s="446">
        <v>0</v>
      </c>
      <c r="J348" s="446">
        <v>0</v>
      </c>
      <c r="K348" s="446">
        <v>13600000</v>
      </c>
      <c r="L348" s="602"/>
      <c r="M348" s="389"/>
      <c r="N348" s="389"/>
      <c r="O348" s="389"/>
      <c r="P348" s="389" t="s">
        <v>595</v>
      </c>
      <c r="Q348" s="388"/>
      <c r="R348" s="586" t="s">
        <v>4831</v>
      </c>
      <c r="S348" s="1002">
        <f t="shared" si="38"/>
        <v>13600000</v>
      </c>
      <c r="T348" s="1003">
        <f t="shared" si="39"/>
        <v>0</v>
      </c>
      <c r="U348" s="1003">
        <f t="shared" si="40"/>
        <v>0</v>
      </c>
      <c r="V348" s="1003">
        <f t="shared" si="41"/>
        <v>0</v>
      </c>
      <c r="W348" s="1003">
        <f t="shared" si="37"/>
        <v>13600000</v>
      </c>
      <c r="X348" s="482"/>
      <c r="Y348" s="482"/>
      <c r="Z348" s="482"/>
      <c r="AA348" s="482"/>
      <c r="AB348" s="482"/>
      <c r="AC348" s="482"/>
      <c r="AD348" s="482"/>
      <c r="AE348" s="482"/>
      <c r="AF348" s="482"/>
      <c r="AG348" s="482"/>
      <c r="AH348" s="482"/>
      <c r="AI348" s="482"/>
      <c r="AJ348" s="482"/>
      <c r="AK348" s="482"/>
      <c r="AL348" s="482"/>
      <c r="AM348" s="482"/>
      <c r="AN348" s="482"/>
      <c r="AO348" s="482"/>
      <c r="AP348" s="482"/>
      <c r="AQ348" s="482"/>
      <c r="AR348" s="482"/>
      <c r="AS348" s="482"/>
      <c r="AT348" s="482"/>
      <c r="AU348" s="482"/>
      <c r="AV348" s="482"/>
      <c r="AW348" s="482"/>
      <c r="AX348" s="482"/>
      <c r="AY348" s="482"/>
      <c r="AZ348" s="482"/>
      <c r="BA348" s="482"/>
      <c r="BB348" s="482"/>
      <c r="BC348" s="482"/>
      <c r="BD348" s="482"/>
      <c r="BE348" s="482"/>
      <c r="BF348" s="482"/>
      <c r="BG348" s="482"/>
      <c r="BH348" s="482"/>
      <c r="BI348" s="482"/>
      <c r="BJ348" s="482"/>
      <c r="BK348" s="482"/>
      <c r="BL348" s="482"/>
      <c r="BM348" s="482"/>
      <c r="BN348" s="482"/>
      <c r="BO348" s="482"/>
      <c r="BP348" s="482"/>
      <c r="BQ348" s="482"/>
      <c r="BR348" s="482"/>
      <c r="BS348" s="482"/>
      <c r="BT348" s="482"/>
      <c r="BU348" s="482"/>
      <c r="BV348" s="482"/>
      <c r="BW348" s="482"/>
      <c r="BX348" s="482"/>
      <c r="BY348" s="482"/>
      <c r="BZ348" s="482"/>
      <c r="CA348" s="482"/>
      <c r="CB348" s="482"/>
      <c r="CC348" s="482"/>
      <c r="CD348" s="482"/>
      <c r="CE348" s="482"/>
      <c r="CF348" s="482"/>
      <c r="CG348" s="482"/>
      <c r="CH348" s="482"/>
      <c r="CI348" s="482"/>
      <c r="CJ348" s="482"/>
      <c r="CK348" s="482"/>
      <c r="CL348" s="482"/>
      <c r="CM348" s="482"/>
      <c r="CN348" s="482"/>
      <c r="CO348" s="482"/>
      <c r="CP348" s="482"/>
      <c r="CQ348" s="482"/>
      <c r="CR348" s="482"/>
      <c r="CS348" s="482"/>
      <c r="CT348" s="482"/>
      <c r="CU348" s="482"/>
      <c r="CV348" s="482"/>
      <c r="CW348" s="482"/>
      <c r="CX348" s="482"/>
      <c r="CY348" s="482"/>
      <c r="CZ348" s="482"/>
      <c r="DA348" s="482"/>
      <c r="DB348" s="482"/>
      <c r="DC348" s="482"/>
      <c r="DD348" s="482"/>
      <c r="DE348" s="482"/>
      <c r="DF348" s="482"/>
      <c r="DG348" s="482"/>
      <c r="DH348" s="482"/>
      <c r="DI348" s="482"/>
      <c r="DJ348" s="482"/>
      <c r="DK348" s="482"/>
      <c r="DL348" s="482"/>
      <c r="DM348" s="482"/>
      <c r="DN348" s="482"/>
      <c r="DO348" s="482"/>
      <c r="DP348" s="482"/>
      <c r="DQ348" s="482"/>
      <c r="DR348" s="482"/>
      <c r="DS348" s="482"/>
      <c r="DT348" s="482"/>
      <c r="DU348" s="482"/>
      <c r="DV348" s="482"/>
      <c r="DW348" s="482"/>
      <c r="DX348" s="482"/>
      <c r="DY348" s="482"/>
      <c r="DZ348" s="482"/>
      <c r="EA348" s="482"/>
      <c r="EB348" s="482"/>
      <c r="EC348" s="482"/>
      <c r="ED348" s="482"/>
      <c r="EE348" s="482"/>
      <c r="EF348" s="482"/>
      <c r="EG348" s="482"/>
      <c r="EH348" s="482"/>
      <c r="EI348" s="482"/>
      <c r="EJ348" s="482"/>
      <c r="EK348" s="482"/>
      <c r="EL348" s="482"/>
      <c r="EM348" s="482"/>
      <c r="EN348" s="482"/>
      <c r="EO348" s="482"/>
      <c r="EP348" s="482"/>
      <c r="EQ348" s="482"/>
      <c r="ER348" s="482"/>
      <c r="ES348" s="482"/>
      <c r="ET348" s="482"/>
      <c r="EU348" s="482"/>
      <c r="EV348" s="482"/>
      <c r="EW348" s="482"/>
      <c r="EX348" s="482"/>
      <c r="EY348" s="482"/>
      <c r="EZ348" s="482"/>
      <c r="FA348" s="482"/>
      <c r="FB348" s="482"/>
      <c r="FC348" s="482"/>
      <c r="FD348" s="482"/>
      <c r="FE348" s="482"/>
      <c r="FF348" s="482"/>
      <c r="FG348" s="482"/>
      <c r="FH348" s="482"/>
      <c r="FI348" s="482"/>
      <c r="FJ348" s="482"/>
      <c r="FK348" s="482"/>
      <c r="FL348" s="482"/>
      <c r="FM348" s="482"/>
      <c r="FN348" s="482"/>
      <c r="FO348" s="482"/>
      <c r="FP348" s="482"/>
      <c r="FQ348" s="482"/>
      <c r="FR348" s="482"/>
      <c r="FS348" s="482"/>
      <c r="FT348" s="482"/>
      <c r="FU348" s="482"/>
      <c r="FV348" s="482"/>
      <c r="FW348" s="482"/>
      <c r="FX348" s="482"/>
      <c r="FY348" s="482"/>
      <c r="FZ348" s="482"/>
      <c r="GA348" s="482"/>
      <c r="GB348" s="482"/>
      <c r="GC348" s="482"/>
      <c r="GD348" s="482"/>
      <c r="GE348" s="482"/>
      <c r="GF348" s="482"/>
      <c r="GG348" s="482"/>
      <c r="GH348" s="482"/>
      <c r="GI348" s="482"/>
      <c r="GJ348" s="482"/>
      <c r="GK348" s="482"/>
      <c r="GL348" s="482"/>
      <c r="GM348" s="482"/>
      <c r="GN348" s="482"/>
      <c r="GO348" s="482"/>
      <c r="GP348" s="482"/>
      <c r="GQ348" s="482"/>
      <c r="GR348" s="482"/>
      <c r="GS348" s="482"/>
    </row>
    <row r="349" spans="1:201" s="489" customFormat="1" ht="26.1" customHeight="1">
      <c r="A349" s="388"/>
      <c r="B349" s="389"/>
      <c r="C349" s="389"/>
      <c r="D349" s="389"/>
      <c r="E349" s="389" t="s">
        <v>2104</v>
      </c>
      <c r="F349" s="859" t="s">
        <v>2306</v>
      </c>
      <c r="G349" s="446">
        <v>13600000</v>
      </c>
      <c r="H349" s="446">
        <v>0</v>
      </c>
      <c r="I349" s="446">
        <v>0</v>
      </c>
      <c r="J349" s="446">
        <v>0</v>
      </c>
      <c r="K349" s="446">
        <v>13600000</v>
      </c>
      <c r="L349" s="602"/>
      <c r="M349" s="388"/>
      <c r="N349" s="389"/>
      <c r="O349" s="389"/>
      <c r="P349" s="389"/>
      <c r="Q349" s="389" t="s">
        <v>2104</v>
      </c>
      <c r="R349" s="586" t="s">
        <v>4832</v>
      </c>
      <c r="S349" s="1002">
        <f t="shared" si="38"/>
        <v>13600000</v>
      </c>
      <c r="T349" s="1003">
        <f t="shared" si="39"/>
        <v>0</v>
      </c>
      <c r="U349" s="1003">
        <f t="shared" si="40"/>
        <v>0</v>
      </c>
      <c r="V349" s="1003">
        <f t="shared" si="41"/>
        <v>0</v>
      </c>
      <c r="W349" s="1003">
        <f t="shared" si="37"/>
        <v>13600000</v>
      </c>
    </row>
    <row r="350" spans="1:201" s="489" customFormat="1" ht="26.1" customHeight="1">
      <c r="A350" s="454"/>
      <c r="B350" s="455"/>
      <c r="C350" s="454" t="s">
        <v>599</v>
      </c>
      <c r="D350" s="454"/>
      <c r="E350" s="454"/>
      <c r="F350" s="858" t="s">
        <v>1274</v>
      </c>
      <c r="G350" s="456">
        <v>5250000</v>
      </c>
      <c r="H350" s="456">
        <v>0</v>
      </c>
      <c r="I350" s="456">
        <v>0</v>
      </c>
      <c r="J350" s="456">
        <v>0</v>
      </c>
      <c r="K350" s="456">
        <v>5250000</v>
      </c>
      <c r="L350" s="602"/>
      <c r="M350" s="454"/>
      <c r="N350" s="455"/>
      <c r="O350" s="454" t="s">
        <v>599</v>
      </c>
      <c r="P350" s="454"/>
      <c r="Q350" s="454"/>
      <c r="R350" s="585" t="s">
        <v>3925</v>
      </c>
      <c r="S350" s="1002">
        <f t="shared" si="38"/>
        <v>5250000</v>
      </c>
      <c r="T350" s="1003">
        <f t="shared" si="39"/>
        <v>0</v>
      </c>
      <c r="U350" s="1003">
        <f t="shared" si="40"/>
        <v>0</v>
      </c>
      <c r="V350" s="1003">
        <f t="shared" si="41"/>
        <v>0</v>
      </c>
      <c r="W350" s="1003">
        <f t="shared" si="37"/>
        <v>5250000</v>
      </c>
      <c r="X350" s="482"/>
      <c r="Y350" s="482"/>
      <c r="Z350" s="482"/>
      <c r="AA350" s="482"/>
      <c r="AB350" s="482"/>
      <c r="AC350" s="482"/>
      <c r="AD350" s="482"/>
      <c r="AE350" s="482"/>
      <c r="AF350" s="482"/>
      <c r="AG350" s="482"/>
      <c r="AH350" s="482"/>
      <c r="AI350" s="482"/>
      <c r="AJ350" s="482"/>
      <c r="AK350" s="482"/>
      <c r="AL350" s="482"/>
      <c r="AM350" s="482"/>
      <c r="AN350" s="482"/>
      <c r="AO350" s="482"/>
      <c r="AP350" s="482"/>
      <c r="AQ350" s="482"/>
      <c r="AR350" s="482"/>
      <c r="AS350" s="482"/>
      <c r="AT350" s="482"/>
      <c r="AU350" s="482"/>
      <c r="AV350" s="482"/>
      <c r="AW350" s="482"/>
      <c r="AX350" s="482"/>
      <c r="AY350" s="482"/>
      <c r="AZ350" s="482"/>
      <c r="BA350" s="482"/>
      <c r="BB350" s="482"/>
      <c r="BC350" s="482"/>
      <c r="BD350" s="482"/>
      <c r="BE350" s="482"/>
      <c r="BF350" s="482"/>
      <c r="BG350" s="482"/>
      <c r="BH350" s="482"/>
      <c r="BI350" s="482"/>
      <c r="BJ350" s="482"/>
      <c r="BK350" s="482"/>
      <c r="BL350" s="482"/>
      <c r="BM350" s="482"/>
      <c r="BN350" s="482"/>
      <c r="BO350" s="482"/>
      <c r="BP350" s="482"/>
      <c r="BQ350" s="482"/>
      <c r="BR350" s="482"/>
      <c r="BS350" s="482"/>
      <c r="BT350" s="482"/>
      <c r="BU350" s="482"/>
      <c r="BV350" s="482"/>
      <c r="BW350" s="482"/>
      <c r="BX350" s="482"/>
      <c r="BY350" s="482"/>
      <c r="BZ350" s="482"/>
      <c r="CA350" s="482"/>
      <c r="CB350" s="482"/>
      <c r="CC350" s="482"/>
      <c r="CD350" s="482"/>
      <c r="CE350" s="482"/>
      <c r="CF350" s="482"/>
      <c r="CG350" s="482"/>
      <c r="CH350" s="482"/>
      <c r="CI350" s="482"/>
      <c r="CJ350" s="482"/>
      <c r="CK350" s="482"/>
      <c r="CL350" s="482"/>
      <c r="CM350" s="482"/>
      <c r="CN350" s="482"/>
      <c r="CO350" s="482"/>
      <c r="CP350" s="482"/>
      <c r="CQ350" s="482"/>
      <c r="CR350" s="482"/>
      <c r="CS350" s="482"/>
      <c r="CT350" s="482"/>
      <c r="CU350" s="482"/>
      <c r="CV350" s="482"/>
      <c r="CW350" s="482"/>
      <c r="CX350" s="482"/>
      <c r="CY350" s="482"/>
      <c r="CZ350" s="482"/>
      <c r="DA350" s="482"/>
      <c r="DB350" s="482"/>
      <c r="DC350" s="482"/>
      <c r="DD350" s="482"/>
      <c r="DE350" s="482"/>
      <c r="DF350" s="482"/>
      <c r="DG350" s="482"/>
      <c r="DH350" s="482"/>
      <c r="DI350" s="482"/>
      <c r="DJ350" s="482"/>
      <c r="DK350" s="482"/>
      <c r="DL350" s="482"/>
      <c r="DM350" s="482"/>
      <c r="DN350" s="482"/>
      <c r="DO350" s="482"/>
      <c r="DP350" s="482"/>
      <c r="DQ350" s="482"/>
      <c r="DR350" s="482"/>
      <c r="DS350" s="482"/>
      <c r="DT350" s="482"/>
      <c r="DU350" s="482"/>
      <c r="DV350" s="482"/>
      <c r="DW350" s="482"/>
      <c r="DX350" s="482"/>
      <c r="DY350" s="482"/>
      <c r="DZ350" s="482"/>
      <c r="EA350" s="482"/>
      <c r="EB350" s="482"/>
      <c r="EC350" s="482"/>
      <c r="ED350" s="482"/>
      <c r="EE350" s="482"/>
      <c r="EF350" s="482"/>
      <c r="EG350" s="482"/>
      <c r="EH350" s="482"/>
      <c r="EI350" s="482"/>
      <c r="EJ350" s="482"/>
      <c r="EK350" s="482"/>
      <c r="EL350" s="482"/>
      <c r="EM350" s="482"/>
      <c r="EN350" s="482"/>
      <c r="EO350" s="482"/>
      <c r="EP350" s="482"/>
      <c r="EQ350" s="482"/>
      <c r="ER350" s="482"/>
      <c r="ES350" s="482"/>
      <c r="ET350" s="482"/>
      <c r="EU350" s="482"/>
      <c r="EV350" s="482"/>
      <c r="EW350" s="482"/>
      <c r="EX350" s="482"/>
      <c r="EY350" s="482"/>
      <c r="EZ350" s="482"/>
      <c r="FA350" s="482"/>
      <c r="FB350" s="482"/>
      <c r="FC350" s="482"/>
      <c r="FD350" s="482"/>
      <c r="FE350" s="482"/>
      <c r="FF350" s="482"/>
      <c r="FG350" s="482"/>
      <c r="FH350" s="482"/>
      <c r="FI350" s="482"/>
      <c r="FJ350" s="482"/>
      <c r="FK350" s="482"/>
      <c r="FL350" s="482"/>
      <c r="FM350" s="482"/>
      <c r="FN350" s="482"/>
      <c r="FO350" s="482"/>
      <c r="FP350" s="482"/>
      <c r="FQ350" s="482"/>
      <c r="FR350" s="482"/>
      <c r="FS350" s="482"/>
      <c r="FT350" s="482"/>
      <c r="FU350" s="482"/>
      <c r="FV350" s="482"/>
      <c r="FW350" s="482"/>
      <c r="FX350" s="482"/>
      <c r="FY350" s="482"/>
      <c r="FZ350" s="482"/>
      <c r="GA350" s="482"/>
      <c r="GB350" s="482"/>
      <c r="GC350" s="482"/>
      <c r="GD350" s="482"/>
      <c r="GE350" s="482"/>
      <c r="GF350" s="482"/>
      <c r="GG350" s="482"/>
      <c r="GH350" s="482"/>
      <c r="GI350" s="482"/>
      <c r="GJ350" s="482"/>
      <c r="GK350" s="482"/>
      <c r="GL350" s="482"/>
      <c r="GM350" s="482"/>
      <c r="GN350" s="482"/>
      <c r="GO350" s="482"/>
      <c r="GP350" s="482"/>
      <c r="GQ350" s="482"/>
      <c r="GR350" s="482"/>
      <c r="GS350" s="482"/>
    </row>
    <row r="351" spans="1:201" s="488" customFormat="1" ht="26.1" customHeight="1">
      <c r="A351" s="389"/>
      <c r="B351" s="389"/>
      <c r="C351" s="389"/>
      <c r="D351" s="388" t="s">
        <v>592</v>
      </c>
      <c r="E351" s="389"/>
      <c r="F351" s="859" t="s">
        <v>2307</v>
      </c>
      <c r="G351" s="446">
        <v>5250000</v>
      </c>
      <c r="H351" s="446">
        <v>0</v>
      </c>
      <c r="I351" s="446">
        <v>0</v>
      </c>
      <c r="J351" s="446">
        <v>0</v>
      </c>
      <c r="K351" s="446">
        <v>5250000</v>
      </c>
      <c r="L351" s="602"/>
      <c r="M351" s="389"/>
      <c r="N351" s="389"/>
      <c r="O351" s="389"/>
      <c r="P351" s="388" t="s">
        <v>592</v>
      </c>
      <c r="Q351" s="389"/>
      <c r="R351" s="586" t="s">
        <v>4833</v>
      </c>
      <c r="S351" s="1002">
        <f t="shared" si="38"/>
        <v>5250000</v>
      </c>
      <c r="T351" s="1003">
        <f t="shared" si="39"/>
        <v>0</v>
      </c>
      <c r="U351" s="1003">
        <f t="shared" si="40"/>
        <v>0</v>
      </c>
      <c r="V351" s="1003">
        <f t="shared" si="41"/>
        <v>0</v>
      </c>
      <c r="W351" s="1003">
        <f t="shared" si="37"/>
        <v>5250000</v>
      </c>
      <c r="X351" s="489"/>
      <c r="Y351" s="489"/>
      <c r="Z351" s="489"/>
      <c r="AA351" s="489"/>
      <c r="AB351" s="489"/>
      <c r="AC351" s="489"/>
      <c r="AD351" s="489"/>
      <c r="AE351" s="489"/>
      <c r="AF351" s="489"/>
      <c r="AG351" s="489"/>
      <c r="AH351" s="489"/>
      <c r="AI351" s="489"/>
      <c r="AJ351" s="489"/>
      <c r="AK351" s="489"/>
      <c r="AL351" s="489"/>
      <c r="AM351" s="489"/>
      <c r="AN351" s="489"/>
      <c r="AO351" s="489"/>
      <c r="AP351" s="489"/>
      <c r="AQ351" s="489"/>
      <c r="AR351" s="489"/>
      <c r="AS351" s="489"/>
      <c r="AT351" s="489"/>
      <c r="AU351" s="489"/>
      <c r="AV351" s="489"/>
      <c r="AW351" s="489"/>
      <c r="AX351" s="489"/>
      <c r="AY351" s="489"/>
      <c r="AZ351" s="489"/>
      <c r="BA351" s="489"/>
      <c r="BB351" s="489"/>
      <c r="BC351" s="489"/>
      <c r="BD351" s="489"/>
      <c r="BE351" s="489"/>
      <c r="BF351" s="489"/>
      <c r="BG351" s="489"/>
      <c r="BH351" s="489"/>
      <c r="BI351" s="489"/>
      <c r="BJ351" s="489"/>
      <c r="BK351" s="489"/>
      <c r="BL351" s="489"/>
      <c r="BM351" s="489"/>
      <c r="BN351" s="489"/>
      <c r="BO351" s="489"/>
      <c r="BP351" s="489"/>
      <c r="BQ351" s="489"/>
      <c r="BR351" s="489"/>
      <c r="BS351" s="489"/>
      <c r="BT351" s="489"/>
      <c r="BU351" s="489"/>
      <c r="BV351" s="489"/>
      <c r="BW351" s="489"/>
      <c r="BX351" s="489"/>
      <c r="BY351" s="489"/>
      <c r="BZ351" s="489"/>
      <c r="CA351" s="489"/>
      <c r="CB351" s="489"/>
      <c r="CC351" s="489"/>
      <c r="CD351" s="489"/>
      <c r="CE351" s="489"/>
      <c r="CF351" s="489"/>
      <c r="CG351" s="489"/>
      <c r="CH351" s="489"/>
      <c r="CI351" s="489"/>
      <c r="CJ351" s="489"/>
      <c r="CK351" s="489"/>
      <c r="CL351" s="489"/>
      <c r="CM351" s="489"/>
      <c r="CN351" s="489"/>
      <c r="CO351" s="489"/>
      <c r="CP351" s="489"/>
      <c r="CQ351" s="489"/>
      <c r="CR351" s="489"/>
      <c r="CS351" s="489"/>
      <c r="CT351" s="489"/>
      <c r="CU351" s="489"/>
      <c r="CV351" s="489"/>
      <c r="CW351" s="489"/>
      <c r="CX351" s="489"/>
      <c r="CY351" s="489"/>
      <c r="CZ351" s="489"/>
      <c r="DA351" s="489"/>
      <c r="DB351" s="489"/>
      <c r="DC351" s="489"/>
      <c r="DD351" s="489"/>
      <c r="DE351" s="489"/>
      <c r="DF351" s="489"/>
      <c r="DG351" s="489"/>
      <c r="DH351" s="489"/>
      <c r="DI351" s="489"/>
      <c r="DJ351" s="489"/>
      <c r="DK351" s="489"/>
      <c r="DL351" s="489"/>
      <c r="DM351" s="489"/>
      <c r="DN351" s="489"/>
      <c r="DO351" s="489"/>
      <c r="DP351" s="489"/>
      <c r="DQ351" s="489"/>
      <c r="DR351" s="489"/>
      <c r="DS351" s="489"/>
      <c r="DT351" s="489"/>
      <c r="DU351" s="489"/>
      <c r="DV351" s="489"/>
      <c r="DW351" s="489"/>
      <c r="DX351" s="489"/>
      <c r="DY351" s="489"/>
      <c r="DZ351" s="489"/>
      <c r="EA351" s="489"/>
      <c r="EB351" s="489"/>
      <c r="EC351" s="489"/>
      <c r="ED351" s="489"/>
      <c r="EE351" s="489"/>
      <c r="EF351" s="489"/>
      <c r="EG351" s="489"/>
      <c r="EH351" s="489"/>
      <c r="EI351" s="489"/>
      <c r="EJ351" s="489"/>
      <c r="EK351" s="489"/>
      <c r="EL351" s="489"/>
      <c r="EM351" s="489"/>
      <c r="EN351" s="489"/>
      <c r="EO351" s="489"/>
      <c r="EP351" s="489"/>
      <c r="EQ351" s="489"/>
      <c r="ER351" s="489"/>
      <c r="ES351" s="489"/>
      <c r="ET351" s="489"/>
      <c r="EU351" s="489"/>
      <c r="EV351" s="489"/>
      <c r="EW351" s="489"/>
      <c r="EX351" s="489"/>
      <c r="EY351" s="489"/>
      <c r="EZ351" s="489"/>
      <c r="FA351" s="489"/>
      <c r="FB351" s="489"/>
      <c r="FC351" s="489"/>
      <c r="FD351" s="489"/>
      <c r="FE351" s="489"/>
      <c r="FF351" s="489"/>
      <c r="FG351" s="489"/>
      <c r="FH351" s="489"/>
      <c r="FI351" s="489"/>
      <c r="FJ351" s="489"/>
      <c r="FK351" s="489"/>
      <c r="FL351" s="489"/>
      <c r="FM351" s="489"/>
      <c r="FN351" s="489"/>
      <c r="FO351" s="489"/>
      <c r="FP351" s="489"/>
      <c r="FQ351" s="489"/>
      <c r="FR351" s="489"/>
      <c r="FS351" s="489"/>
      <c r="FT351" s="489"/>
      <c r="FU351" s="489"/>
      <c r="FV351" s="489"/>
      <c r="FW351" s="489"/>
      <c r="FX351" s="489"/>
      <c r="FY351" s="489"/>
      <c r="FZ351" s="489"/>
      <c r="GA351" s="489"/>
      <c r="GB351" s="489"/>
      <c r="GC351" s="489"/>
      <c r="GD351" s="489"/>
      <c r="GE351" s="489"/>
      <c r="GF351" s="489"/>
      <c r="GG351" s="489"/>
      <c r="GH351" s="489"/>
      <c r="GI351" s="489"/>
      <c r="GJ351" s="489"/>
      <c r="GK351" s="489"/>
      <c r="GL351" s="489"/>
      <c r="GM351" s="489"/>
      <c r="GN351" s="489"/>
      <c r="GO351" s="489"/>
      <c r="GP351" s="489"/>
      <c r="GQ351" s="489"/>
      <c r="GR351" s="489"/>
      <c r="GS351" s="489"/>
    </row>
    <row r="352" spans="1:201" s="482" customFormat="1" ht="26.1" customHeight="1">
      <c r="A352" s="389"/>
      <c r="B352" s="389"/>
      <c r="C352" s="389"/>
      <c r="D352" s="389"/>
      <c r="E352" s="388" t="s">
        <v>2104</v>
      </c>
      <c r="F352" s="859" t="s">
        <v>2308</v>
      </c>
      <c r="G352" s="446">
        <v>4740000</v>
      </c>
      <c r="H352" s="446">
        <v>0</v>
      </c>
      <c r="I352" s="446">
        <v>0</v>
      </c>
      <c r="J352" s="446">
        <v>0</v>
      </c>
      <c r="K352" s="446">
        <v>4740000</v>
      </c>
      <c r="L352" s="602"/>
      <c r="M352" s="389"/>
      <c r="N352" s="389"/>
      <c r="O352" s="389"/>
      <c r="P352" s="389"/>
      <c r="Q352" s="388" t="s">
        <v>2104</v>
      </c>
      <c r="R352" s="586" t="s">
        <v>4834</v>
      </c>
      <c r="S352" s="1002">
        <f t="shared" si="38"/>
        <v>4740000</v>
      </c>
      <c r="T352" s="1003">
        <f t="shared" si="39"/>
        <v>0</v>
      </c>
      <c r="U352" s="1003">
        <f t="shared" si="40"/>
        <v>0</v>
      </c>
      <c r="V352" s="1003">
        <f t="shared" si="41"/>
        <v>0</v>
      </c>
      <c r="W352" s="1003">
        <f t="shared" si="37"/>
        <v>4740000</v>
      </c>
    </row>
    <row r="353" spans="1:201" s="489" customFormat="1" ht="26.1" customHeight="1">
      <c r="A353" s="388"/>
      <c r="B353" s="389"/>
      <c r="C353" s="389"/>
      <c r="D353" s="389"/>
      <c r="E353" s="389" t="s">
        <v>2110</v>
      </c>
      <c r="F353" s="859" t="s">
        <v>2309</v>
      </c>
      <c r="G353" s="446">
        <v>510000</v>
      </c>
      <c r="H353" s="446">
        <v>0</v>
      </c>
      <c r="I353" s="446">
        <v>0</v>
      </c>
      <c r="J353" s="446">
        <v>0</v>
      </c>
      <c r="K353" s="446">
        <v>510000</v>
      </c>
      <c r="L353" s="602"/>
      <c r="M353" s="388"/>
      <c r="N353" s="389"/>
      <c r="O353" s="389"/>
      <c r="P353" s="389"/>
      <c r="Q353" s="389" t="s">
        <v>2110</v>
      </c>
      <c r="R353" s="586" t="s">
        <v>4835</v>
      </c>
      <c r="S353" s="1002">
        <f t="shared" si="38"/>
        <v>510000</v>
      </c>
      <c r="T353" s="1003">
        <f t="shared" si="39"/>
        <v>0</v>
      </c>
      <c r="U353" s="1003">
        <f t="shared" si="40"/>
        <v>0</v>
      </c>
      <c r="V353" s="1003">
        <f t="shared" si="41"/>
        <v>0</v>
      </c>
      <c r="W353" s="1003">
        <f t="shared" si="37"/>
        <v>510000</v>
      </c>
    </row>
    <row r="354" spans="1:201" s="486" customFormat="1" ht="26.1" customHeight="1" thickBot="1">
      <c r="A354" s="458" t="s">
        <v>1275</v>
      </c>
      <c r="B354" s="457"/>
      <c r="C354" s="458"/>
      <c r="D354" s="458"/>
      <c r="E354" s="458"/>
      <c r="F354" s="869" t="s">
        <v>1276</v>
      </c>
      <c r="G354" s="459">
        <v>30000000</v>
      </c>
      <c r="H354" s="459">
        <v>0</v>
      </c>
      <c r="I354" s="459">
        <v>0</v>
      </c>
      <c r="J354" s="459">
        <v>0</v>
      </c>
      <c r="K354" s="459">
        <v>30000000</v>
      </c>
      <c r="L354" s="1021"/>
      <c r="M354" s="458" t="s">
        <v>1275</v>
      </c>
      <c r="N354" s="457"/>
      <c r="O354" s="458"/>
      <c r="P354" s="458"/>
      <c r="Q354" s="458"/>
      <c r="R354" s="587" t="s">
        <v>3926</v>
      </c>
      <c r="S354" s="1004">
        <f t="shared" si="38"/>
        <v>30000000</v>
      </c>
      <c r="T354" s="1005">
        <f t="shared" si="39"/>
        <v>0</v>
      </c>
      <c r="U354" s="1005">
        <f t="shared" si="40"/>
        <v>0</v>
      </c>
      <c r="V354" s="1005">
        <f t="shared" si="41"/>
        <v>0</v>
      </c>
      <c r="W354" s="1005">
        <f t="shared" si="37"/>
        <v>30000000</v>
      </c>
    </row>
    <row r="355" spans="1:201" s="482" customFormat="1" ht="26.1" customHeight="1" thickTop="1">
      <c r="A355" s="454"/>
      <c r="B355" s="454" t="s">
        <v>595</v>
      </c>
      <c r="C355" s="455"/>
      <c r="D355" s="454"/>
      <c r="E355" s="454"/>
      <c r="F355" s="858" t="s">
        <v>1277</v>
      </c>
      <c r="G355" s="456">
        <v>30000000</v>
      </c>
      <c r="H355" s="456">
        <v>0</v>
      </c>
      <c r="I355" s="456">
        <v>0</v>
      </c>
      <c r="J355" s="456">
        <v>0</v>
      </c>
      <c r="K355" s="456">
        <v>30000000</v>
      </c>
      <c r="L355" s="602"/>
      <c r="M355" s="454"/>
      <c r="N355" s="454" t="s">
        <v>595</v>
      </c>
      <c r="O355" s="455"/>
      <c r="P355" s="454"/>
      <c r="Q355" s="454"/>
      <c r="R355" s="585" t="s">
        <v>3927</v>
      </c>
      <c r="S355" s="1000">
        <f t="shared" si="38"/>
        <v>30000000</v>
      </c>
      <c r="T355" s="1001">
        <f t="shared" si="39"/>
        <v>0</v>
      </c>
      <c r="U355" s="1001">
        <f t="shared" si="40"/>
        <v>0</v>
      </c>
      <c r="V355" s="1001">
        <f t="shared" si="41"/>
        <v>0</v>
      </c>
      <c r="W355" s="1001">
        <f t="shared" si="37"/>
        <v>30000000</v>
      </c>
    </row>
    <row r="356" spans="1:201" s="484" customFormat="1" ht="26.1" customHeight="1" thickBot="1">
      <c r="A356" s="389"/>
      <c r="B356" s="389"/>
      <c r="C356" s="389" t="s">
        <v>592</v>
      </c>
      <c r="D356" s="388"/>
      <c r="E356" s="389"/>
      <c r="F356" s="866" t="s">
        <v>1278</v>
      </c>
      <c r="G356" s="446">
        <v>4840000</v>
      </c>
      <c r="H356" s="446">
        <v>0</v>
      </c>
      <c r="I356" s="446">
        <v>0</v>
      </c>
      <c r="J356" s="446">
        <v>0</v>
      </c>
      <c r="K356" s="446">
        <v>4840000</v>
      </c>
      <c r="L356" s="602"/>
      <c r="M356" s="389"/>
      <c r="N356" s="389"/>
      <c r="O356" s="389" t="s">
        <v>592</v>
      </c>
      <c r="P356" s="388"/>
      <c r="Q356" s="389"/>
      <c r="R356" s="586" t="s">
        <v>3928</v>
      </c>
      <c r="S356" s="1002">
        <f t="shared" si="38"/>
        <v>4840000</v>
      </c>
      <c r="T356" s="1003">
        <f t="shared" si="39"/>
        <v>0</v>
      </c>
      <c r="U356" s="1003">
        <f t="shared" si="40"/>
        <v>0</v>
      </c>
      <c r="V356" s="1003">
        <f t="shared" si="41"/>
        <v>0</v>
      </c>
      <c r="W356" s="1003">
        <f t="shared" si="37"/>
        <v>4840000</v>
      </c>
    </row>
    <row r="357" spans="1:201" s="489" customFormat="1" ht="26.1" customHeight="1" thickTop="1">
      <c r="A357" s="389"/>
      <c r="B357" s="389"/>
      <c r="C357" s="389"/>
      <c r="D357" s="389" t="s">
        <v>592</v>
      </c>
      <c r="E357" s="388"/>
      <c r="F357" s="859" t="s">
        <v>2310</v>
      </c>
      <c r="G357" s="446">
        <v>4840000</v>
      </c>
      <c r="H357" s="446">
        <v>0</v>
      </c>
      <c r="I357" s="446">
        <v>0</v>
      </c>
      <c r="J357" s="446">
        <v>0</v>
      </c>
      <c r="K357" s="446">
        <v>4840000</v>
      </c>
      <c r="L357" s="602"/>
      <c r="M357" s="389"/>
      <c r="N357" s="389"/>
      <c r="O357" s="389"/>
      <c r="P357" s="389" t="s">
        <v>592</v>
      </c>
      <c r="Q357" s="388"/>
      <c r="R357" s="586" t="s">
        <v>4836</v>
      </c>
      <c r="S357" s="1002">
        <f t="shared" si="38"/>
        <v>4840000</v>
      </c>
      <c r="T357" s="1003">
        <f t="shared" si="39"/>
        <v>0</v>
      </c>
      <c r="U357" s="1003">
        <f t="shared" si="40"/>
        <v>0</v>
      </c>
      <c r="V357" s="1003">
        <f t="shared" si="41"/>
        <v>0</v>
      </c>
      <c r="W357" s="1003">
        <f t="shared" si="37"/>
        <v>4840000</v>
      </c>
      <c r="X357" s="482"/>
      <c r="Y357" s="482"/>
      <c r="Z357" s="482"/>
      <c r="AA357" s="482"/>
      <c r="AB357" s="482"/>
      <c r="AC357" s="482"/>
      <c r="AD357" s="482"/>
      <c r="AE357" s="482"/>
      <c r="AF357" s="482"/>
      <c r="AG357" s="482"/>
      <c r="AH357" s="482"/>
      <c r="AI357" s="482"/>
      <c r="AJ357" s="482"/>
      <c r="AK357" s="482"/>
      <c r="AL357" s="482"/>
      <c r="AM357" s="482"/>
      <c r="AN357" s="482"/>
      <c r="AO357" s="482"/>
      <c r="AP357" s="482"/>
      <c r="AQ357" s="482"/>
      <c r="AR357" s="482"/>
      <c r="AS357" s="482"/>
      <c r="AT357" s="482"/>
      <c r="AU357" s="482"/>
      <c r="AV357" s="482"/>
      <c r="AW357" s="482"/>
      <c r="AX357" s="482"/>
      <c r="AY357" s="482"/>
      <c r="AZ357" s="482"/>
      <c r="BA357" s="482"/>
      <c r="BB357" s="482"/>
      <c r="BC357" s="482"/>
      <c r="BD357" s="482"/>
      <c r="BE357" s="482"/>
      <c r="BF357" s="482"/>
      <c r="BG357" s="482"/>
      <c r="BH357" s="482"/>
      <c r="BI357" s="482"/>
      <c r="BJ357" s="482"/>
      <c r="BK357" s="482"/>
      <c r="BL357" s="482"/>
      <c r="BM357" s="482"/>
      <c r="BN357" s="482"/>
      <c r="BO357" s="482"/>
      <c r="BP357" s="482"/>
      <c r="BQ357" s="482"/>
      <c r="BR357" s="482"/>
      <c r="BS357" s="482"/>
      <c r="BT357" s="482"/>
      <c r="BU357" s="482"/>
      <c r="BV357" s="482"/>
      <c r="BW357" s="482"/>
      <c r="BX357" s="482"/>
      <c r="BY357" s="482"/>
      <c r="BZ357" s="482"/>
      <c r="CA357" s="482"/>
      <c r="CB357" s="482"/>
      <c r="CC357" s="482"/>
      <c r="CD357" s="482"/>
      <c r="CE357" s="482"/>
      <c r="CF357" s="482"/>
      <c r="CG357" s="482"/>
      <c r="CH357" s="482"/>
      <c r="CI357" s="482"/>
      <c r="CJ357" s="482"/>
      <c r="CK357" s="482"/>
      <c r="CL357" s="482"/>
      <c r="CM357" s="482"/>
      <c r="CN357" s="482"/>
      <c r="CO357" s="482"/>
      <c r="CP357" s="482"/>
      <c r="CQ357" s="482"/>
      <c r="CR357" s="482"/>
      <c r="CS357" s="482"/>
      <c r="CT357" s="482"/>
      <c r="CU357" s="482"/>
      <c r="CV357" s="482"/>
      <c r="CW357" s="482"/>
      <c r="CX357" s="482"/>
      <c r="CY357" s="482"/>
      <c r="CZ357" s="482"/>
      <c r="DA357" s="482"/>
      <c r="DB357" s="482"/>
      <c r="DC357" s="482"/>
      <c r="DD357" s="482"/>
      <c r="DE357" s="482"/>
      <c r="DF357" s="482"/>
      <c r="DG357" s="482"/>
      <c r="DH357" s="482"/>
      <c r="DI357" s="482"/>
      <c r="DJ357" s="482"/>
      <c r="DK357" s="482"/>
      <c r="DL357" s="482"/>
      <c r="DM357" s="482"/>
      <c r="DN357" s="482"/>
      <c r="DO357" s="482"/>
      <c r="DP357" s="482"/>
      <c r="DQ357" s="482"/>
      <c r="DR357" s="482"/>
      <c r="DS357" s="482"/>
      <c r="DT357" s="482"/>
      <c r="DU357" s="482"/>
      <c r="DV357" s="482"/>
      <c r="DW357" s="482"/>
      <c r="DX357" s="482"/>
      <c r="DY357" s="482"/>
      <c r="DZ357" s="482"/>
      <c r="EA357" s="482"/>
      <c r="EB357" s="482"/>
      <c r="EC357" s="482"/>
      <c r="ED357" s="482"/>
      <c r="EE357" s="482"/>
      <c r="EF357" s="482"/>
      <c r="EG357" s="482"/>
      <c r="EH357" s="482"/>
      <c r="EI357" s="482"/>
      <c r="EJ357" s="482"/>
      <c r="EK357" s="482"/>
      <c r="EL357" s="482"/>
      <c r="EM357" s="482"/>
      <c r="EN357" s="482"/>
      <c r="EO357" s="482"/>
      <c r="EP357" s="482"/>
      <c r="EQ357" s="482"/>
      <c r="ER357" s="482"/>
      <c r="ES357" s="482"/>
      <c r="ET357" s="482"/>
      <c r="EU357" s="482"/>
      <c r="EV357" s="482"/>
      <c r="EW357" s="482"/>
      <c r="EX357" s="482"/>
      <c r="EY357" s="482"/>
      <c r="EZ357" s="482"/>
      <c r="FA357" s="482"/>
      <c r="FB357" s="482"/>
      <c r="FC357" s="482"/>
      <c r="FD357" s="482"/>
      <c r="FE357" s="482"/>
      <c r="FF357" s="482"/>
      <c r="FG357" s="482"/>
      <c r="FH357" s="482"/>
      <c r="FI357" s="482"/>
      <c r="FJ357" s="482"/>
      <c r="FK357" s="482"/>
      <c r="FL357" s="482"/>
      <c r="FM357" s="482"/>
      <c r="FN357" s="482"/>
      <c r="FO357" s="482"/>
      <c r="FP357" s="482"/>
      <c r="FQ357" s="482"/>
      <c r="FR357" s="482"/>
      <c r="FS357" s="482"/>
      <c r="FT357" s="482"/>
      <c r="FU357" s="482"/>
      <c r="FV357" s="482"/>
      <c r="FW357" s="482"/>
      <c r="FX357" s="482"/>
      <c r="FY357" s="482"/>
      <c r="FZ357" s="482"/>
      <c r="GA357" s="482"/>
      <c r="GB357" s="482"/>
      <c r="GC357" s="482"/>
      <c r="GD357" s="482"/>
      <c r="GE357" s="482"/>
      <c r="GF357" s="482"/>
      <c r="GG357" s="482"/>
      <c r="GH357" s="482"/>
      <c r="GI357" s="482"/>
      <c r="GJ357" s="482"/>
      <c r="GK357" s="482"/>
      <c r="GL357" s="482"/>
      <c r="GM357" s="482"/>
      <c r="GN357" s="482"/>
      <c r="GO357" s="482"/>
      <c r="GP357" s="482"/>
      <c r="GQ357" s="482"/>
      <c r="GR357" s="482"/>
      <c r="GS357" s="482"/>
    </row>
    <row r="358" spans="1:201" s="489" customFormat="1" ht="26.1" customHeight="1">
      <c r="A358" s="389"/>
      <c r="B358" s="389"/>
      <c r="C358" s="389"/>
      <c r="D358" s="389"/>
      <c r="E358" s="388" t="s">
        <v>2104</v>
      </c>
      <c r="F358" s="859" t="s">
        <v>3189</v>
      </c>
      <c r="G358" s="446">
        <v>4840000</v>
      </c>
      <c r="H358" s="446">
        <v>0</v>
      </c>
      <c r="I358" s="446">
        <v>0</v>
      </c>
      <c r="J358" s="446">
        <v>0</v>
      </c>
      <c r="K358" s="446">
        <v>4840000</v>
      </c>
      <c r="L358" s="602"/>
      <c r="M358" s="389"/>
      <c r="N358" s="389"/>
      <c r="O358" s="389"/>
      <c r="P358" s="389"/>
      <c r="Q358" s="388" t="s">
        <v>2104</v>
      </c>
      <c r="R358" s="586" t="s">
        <v>4837</v>
      </c>
      <c r="S358" s="1002">
        <f t="shared" si="38"/>
        <v>4840000</v>
      </c>
      <c r="T358" s="1003">
        <f t="shared" si="39"/>
        <v>0</v>
      </c>
      <c r="U358" s="1003">
        <f t="shared" si="40"/>
        <v>0</v>
      </c>
      <c r="V358" s="1003">
        <f t="shared" si="41"/>
        <v>0</v>
      </c>
      <c r="W358" s="1003">
        <f t="shared" si="37"/>
        <v>4840000</v>
      </c>
    </row>
    <row r="359" spans="1:201" s="482" customFormat="1" ht="26.1" customHeight="1">
      <c r="A359" s="389"/>
      <c r="B359" s="389"/>
      <c r="C359" s="389" t="s">
        <v>599</v>
      </c>
      <c r="D359" s="389"/>
      <c r="E359" s="388"/>
      <c r="F359" s="859" t="s">
        <v>1280</v>
      </c>
      <c r="G359" s="446">
        <v>25160000</v>
      </c>
      <c r="H359" s="446">
        <v>0</v>
      </c>
      <c r="I359" s="446">
        <v>0</v>
      </c>
      <c r="J359" s="446">
        <v>0</v>
      </c>
      <c r="K359" s="446">
        <v>25160000</v>
      </c>
      <c r="L359" s="602"/>
      <c r="M359" s="389"/>
      <c r="N359" s="389"/>
      <c r="O359" s="389" t="s">
        <v>599</v>
      </c>
      <c r="P359" s="389"/>
      <c r="Q359" s="388"/>
      <c r="R359" s="586" t="s">
        <v>3930</v>
      </c>
      <c r="S359" s="1002">
        <f t="shared" si="38"/>
        <v>25160000</v>
      </c>
      <c r="T359" s="1003">
        <f t="shared" si="39"/>
        <v>0</v>
      </c>
      <c r="U359" s="1003">
        <f t="shared" si="40"/>
        <v>0</v>
      </c>
      <c r="V359" s="1003">
        <f t="shared" si="41"/>
        <v>0</v>
      </c>
      <c r="W359" s="1003">
        <f t="shared" si="37"/>
        <v>25160000</v>
      </c>
    </row>
    <row r="360" spans="1:201" s="489" customFormat="1" ht="26.1" customHeight="1">
      <c r="A360" s="389"/>
      <c r="B360" s="389"/>
      <c r="C360" s="389"/>
      <c r="D360" s="389" t="s">
        <v>592</v>
      </c>
      <c r="E360" s="388"/>
      <c r="F360" s="859" t="s">
        <v>2311</v>
      </c>
      <c r="G360" s="446">
        <v>25160000</v>
      </c>
      <c r="H360" s="446">
        <v>0</v>
      </c>
      <c r="I360" s="446">
        <v>0</v>
      </c>
      <c r="J360" s="446">
        <v>0</v>
      </c>
      <c r="K360" s="446">
        <v>25160000</v>
      </c>
      <c r="L360" s="602"/>
      <c r="M360" s="389"/>
      <c r="N360" s="389"/>
      <c r="O360" s="389"/>
      <c r="P360" s="389" t="s">
        <v>592</v>
      </c>
      <c r="Q360" s="388"/>
      <c r="R360" s="586" t="s">
        <v>4838</v>
      </c>
      <c r="S360" s="1002">
        <f t="shared" si="38"/>
        <v>25160000</v>
      </c>
      <c r="T360" s="1003">
        <f t="shared" si="39"/>
        <v>0</v>
      </c>
      <c r="U360" s="1003">
        <f t="shared" si="40"/>
        <v>0</v>
      </c>
      <c r="V360" s="1003">
        <f t="shared" si="41"/>
        <v>0</v>
      </c>
      <c r="W360" s="1003">
        <f t="shared" si="37"/>
        <v>25160000</v>
      </c>
    </row>
    <row r="361" spans="1:201" s="489" customFormat="1" ht="26.1" customHeight="1">
      <c r="A361" s="455"/>
      <c r="B361" s="454"/>
      <c r="C361" s="454"/>
      <c r="D361" s="454"/>
      <c r="E361" s="454" t="s">
        <v>2104</v>
      </c>
      <c r="F361" s="868" t="s">
        <v>2312</v>
      </c>
      <c r="G361" s="456">
        <v>5000000</v>
      </c>
      <c r="H361" s="456">
        <v>0</v>
      </c>
      <c r="I361" s="456">
        <v>0</v>
      </c>
      <c r="J361" s="456">
        <v>0</v>
      </c>
      <c r="K361" s="446">
        <v>5000000</v>
      </c>
      <c r="L361" s="602"/>
      <c r="M361" s="455"/>
      <c r="N361" s="454"/>
      <c r="O361" s="454"/>
      <c r="P361" s="454"/>
      <c r="Q361" s="454" t="s">
        <v>2104</v>
      </c>
      <c r="R361" s="586" t="s">
        <v>4839</v>
      </c>
      <c r="S361" s="1002">
        <f t="shared" si="38"/>
        <v>5000000</v>
      </c>
      <c r="T361" s="1003">
        <f t="shared" si="39"/>
        <v>0</v>
      </c>
      <c r="U361" s="1003">
        <f t="shared" si="40"/>
        <v>0</v>
      </c>
      <c r="V361" s="1003">
        <f t="shared" si="41"/>
        <v>0</v>
      </c>
      <c r="W361" s="1003">
        <f t="shared" si="37"/>
        <v>5000000</v>
      </c>
    </row>
    <row r="362" spans="1:201" s="489" customFormat="1" ht="26.1" customHeight="1">
      <c r="A362" s="454"/>
      <c r="B362" s="455"/>
      <c r="C362" s="454"/>
      <c r="D362" s="454"/>
      <c r="E362" s="454" t="s">
        <v>2110</v>
      </c>
      <c r="F362" s="858" t="s">
        <v>3190</v>
      </c>
      <c r="G362" s="456">
        <v>9910000</v>
      </c>
      <c r="H362" s="456">
        <v>0</v>
      </c>
      <c r="I362" s="456">
        <v>0</v>
      </c>
      <c r="J362" s="456">
        <v>0</v>
      </c>
      <c r="K362" s="446">
        <v>9910000</v>
      </c>
      <c r="L362" s="602"/>
      <c r="M362" s="454"/>
      <c r="N362" s="455"/>
      <c r="O362" s="454"/>
      <c r="P362" s="454"/>
      <c r="Q362" s="454" t="s">
        <v>2110</v>
      </c>
      <c r="R362" s="585" t="s">
        <v>4840</v>
      </c>
      <c r="S362" s="1002">
        <f t="shared" si="38"/>
        <v>9910000</v>
      </c>
      <c r="T362" s="1003">
        <f t="shared" si="39"/>
        <v>0</v>
      </c>
      <c r="U362" s="1003">
        <f t="shared" si="40"/>
        <v>0</v>
      </c>
      <c r="V362" s="1003">
        <f t="shared" si="41"/>
        <v>0</v>
      </c>
      <c r="W362" s="1003">
        <f t="shared" si="37"/>
        <v>9910000</v>
      </c>
      <c r="X362" s="482"/>
      <c r="Y362" s="482"/>
      <c r="Z362" s="482"/>
      <c r="AA362" s="482"/>
      <c r="AB362" s="482"/>
      <c r="AC362" s="482"/>
      <c r="AD362" s="482"/>
      <c r="AE362" s="482"/>
      <c r="AF362" s="482"/>
      <c r="AG362" s="482"/>
      <c r="AH362" s="482"/>
      <c r="AI362" s="482"/>
      <c r="AJ362" s="482"/>
      <c r="AK362" s="482"/>
      <c r="AL362" s="482"/>
      <c r="AM362" s="482"/>
      <c r="AN362" s="482"/>
      <c r="AO362" s="482"/>
      <c r="AP362" s="482"/>
      <c r="AQ362" s="482"/>
      <c r="AR362" s="482"/>
      <c r="AS362" s="482"/>
      <c r="AT362" s="482"/>
      <c r="AU362" s="482"/>
      <c r="AV362" s="482"/>
      <c r="AW362" s="482"/>
      <c r="AX362" s="482"/>
      <c r="AY362" s="482"/>
      <c r="AZ362" s="482"/>
      <c r="BA362" s="482"/>
      <c r="BB362" s="482"/>
      <c r="BC362" s="482"/>
      <c r="BD362" s="482"/>
      <c r="BE362" s="482"/>
      <c r="BF362" s="482"/>
      <c r="BG362" s="482"/>
      <c r="BH362" s="482"/>
      <c r="BI362" s="482"/>
      <c r="BJ362" s="482"/>
      <c r="BK362" s="482"/>
      <c r="BL362" s="482"/>
      <c r="BM362" s="482"/>
      <c r="BN362" s="482"/>
      <c r="BO362" s="482"/>
      <c r="BP362" s="482"/>
      <c r="BQ362" s="482"/>
      <c r="BR362" s="482"/>
      <c r="BS362" s="482"/>
      <c r="BT362" s="482"/>
      <c r="BU362" s="482"/>
      <c r="BV362" s="482"/>
      <c r="BW362" s="482"/>
      <c r="BX362" s="482"/>
      <c r="BY362" s="482"/>
      <c r="BZ362" s="482"/>
      <c r="CA362" s="482"/>
      <c r="CB362" s="482"/>
      <c r="CC362" s="482"/>
      <c r="CD362" s="482"/>
      <c r="CE362" s="482"/>
      <c r="CF362" s="482"/>
      <c r="CG362" s="482"/>
      <c r="CH362" s="482"/>
      <c r="CI362" s="482"/>
      <c r="CJ362" s="482"/>
      <c r="CK362" s="482"/>
      <c r="CL362" s="482"/>
      <c r="CM362" s="482"/>
      <c r="CN362" s="482"/>
      <c r="CO362" s="482"/>
      <c r="CP362" s="482"/>
      <c r="CQ362" s="482"/>
      <c r="CR362" s="482"/>
      <c r="CS362" s="482"/>
      <c r="CT362" s="482"/>
      <c r="CU362" s="482"/>
      <c r="CV362" s="482"/>
      <c r="CW362" s="482"/>
      <c r="CX362" s="482"/>
      <c r="CY362" s="482"/>
      <c r="CZ362" s="482"/>
      <c r="DA362" s="482"/>
      <c r="DB362" s="482"/>
      <c r="DC362" s="482"/>
      <c r="DD362" s="482"/>
      <c r="DE362" s="482"/>
      <c r="DF362" s="482"/>
      <c r="DG362" s="482"/>
      <c r="DH362" s="482"/>
      <c r="DI362" s="482"/>
      <c r="DJ362" s="482"/>
      <c r="DK362" s="482"/>
      <c r="DL362" s="482"/>
      <c r="DM362" s="482"/>
      <c r="DN362" s="482"/>
      <c r="DO362" s="482"/>
      <c r="DP362" s="482"/>
      <c r="DQ362" s="482"/>
      <c r="DR362" s="482"/>
      <c r="DS362" s="482"/>
      <c r="DT362" s="482"/>
      <c r="DU362" s="482"/>
      <c r="DV362" s="482"/>
      <c r="DW362" s="482"/>
      <c r="DX362" s="482"/>
      <c r="DY362" s="482"/>
      <c r="DZ362" s="482"/>
      <c r="EA362" s="482"/>
      <c r="EB362" s="482"/>
      <c r="EC362" s="482"/>
      <c r="ED362" s="482"/>
      <c r="EE362" s="482"/>
      <c r="EF362" s="482"/>
      <c r="EG362" s="482"/>
      <c r="EH362" s="482"/>
      <c r="EI362" s="482"/>
      <c r="EJ362" s="482"/>
      <c r="EK362" s="482"/>
      <c r="EL362" s="482"/>
      <c r="EM362" s="482"/>
      <c r="EN362" s="482"/>
      <c r="EO362" s="482"/>
      <c r="EP362" s="482"/>
      <c r="EQ362" s="482"/>
      <c r="ER362" s="482"/>
      <c r="ES362" s="482"/>
      <c r="ET362" s="482"/>
      <c r="EU362" s="482"/>
      <c r="EV362" s="482"/>
      <c r="EW362" s="482"/>
      <c r="EX362" s="482"/>
      <c r="EY362" s="482"/>
      <c r="EZ362" s="482"/>
      <c r="FA362" s="482"/>
      <c r="FB362" s="482"/>
      <c r="FC362" s="482"/>
      <c r="FD362" s="482"/>
      <c r="FE362" s="482"/>
      <c r="FF362" s="482"/>
      <c r="FG362" s="482"/>
      <c r="FH362" s="482"/>
      <c r="FI362" s="482"/>
      <c r="FJ362" s="482"/>
      <c r="FK362" s="482"/>
      <c r="FL362" s="482"/>
      <c r="FM362" s="482"/>
      <c r="FN362" s="482"/>
      <c r="FO362" s="482"/>
      <c r="FP362" s="482"/>
      <c r="FQ362" s="482"/>
      <c r="FR362" s="482"/>
      <c r="FS362" s="482"/>
      <c r="FT362" s="482"/>
      <c r="FU362" s="482"/>
      <c r="FV362" s="482"/>
      <c r="FW362" s="482"/>
      <c r="FX362" s="482"/>
      <c r="FY362" s="482"/>
      <c r="FZ362" s="482"/>
      <c r="GA362" s="482"/>
      <c r="GB362" s="482"/>
      <c r="GC362" s="482"/>
      <c r="GD362" s="482"/>
      <c r="GE362" s="482"/>
      <c r="GF362" s="482"/>
      <c r="GG362" s="482"/>
      <c r="GH362" s="482"/>
      <c r="GI362" s="482"/>
      <c r="GJ362" s="482"/>
      <c r="GK362" s="482"/>
      <c r="GL362" s="482"/>
      <c r="GM362" s="482"/>
      <c r="GN362" s="482"/>
      <c r="GO362" s="482"/>
      <c r="GP362" s="482"/>
      <c r="GQ362" s="482"/>
      <c r="GR362" s="482"/>
      <c r="GS362" s="482"/>
    </row>
    <row r="363" spans="1:201" s="489" customFormat="1" ht="21.75" customHeight="1">
      <c r="A363" s="389"/>
      <c r="B363" s="389"/>
      <c r="C363" s="388"/>
      <c r="D363" s="389"/>
      <c r="E363" s="389" t="s">
        <v>2112</v>
      </c>
      <c r="F363" s="859" t="s">
        <v>2313</v>
      </c>
      <c r="G363" s="446">
        <v>2500000</v>
      </c>
      <c r="H363" s="446">
        <v>0</v>
      </c>
      <c r="I363" s="446">
        <v>0</v>
      </c>
      <c r="J363" s="446">
        <v>0</v>
      </c>
      <c r="K363" s="446">
        <v>2500000</v>
      </c>
      <c r="L363" s="602"/>
      <c r="M363" s="389"/>
      <c r="N363" s="389"/>
      <c r="O363" s="388"/>
      <c r="P363" s="389"/>
      <c r="Q363" s="389" t="s">
        <v>2112</v>
      </c>
      <c r="R363" s="586" t="s">
        <v>4841</v>
      </c>
      <c r="S363" s="1002">
        <f t="shared" si="38"/>
        <v>2500000</v>
      </c>
      <c r="T363" s="1003">
        <f t="shared" si="39"/>
        <v>0</v>
      </c>
      <c r="U363" s="1003">
        <f t="shared" si="40"/>
        <v>0</v>
      </c>
      <c r="V363" s="1003">
        <f t="shared" si="41"/>
        <v>0</v>
      </c>
      <c r="W363" s="1003">
        <f t="shared" si="37"/>
        <v>2500000</v>
      </c>
    </row>
    <row r="364" spans="1:201" s="482" customFormat="1" ht="26.1" customHeight="1">
      <c r="A364" s="626"/>
      <c r="B364" s="626"/>
      <c r="C364" s="626"/>
      <c r="D364" s="908"/>
      <c r="E364" s="626" t="s">
        <v>2113</v>
      </c>
      <c r="F364" s="909" t="s">
        <v>2314</v>
      </c>
      <c r="G364" s="910">
        <v>7750000</v>
      </c>
      <c r="H364" s="910">
        <v>0</v>
      </c>
      <c r="I364" s="910">
        <v>0</v>
      </c>
      <c r="J364" s="910">
        <v>0</v>
      </c>
      <c r="K364" s="910">
        <v>7750000</v>
      </c>
      <c r="L364" s="602"/>
      <c r="M364" s="626"/>
      <c r="N364" s="626"/>
      <c r="O364" s="626"/>
      <c r="P364" s="908"/>
      <c r="Q364" s="626" t="s">
        <v>2113</v>
      </c>
      <c r="R364" s="588" t="s">
        <v>4842</v>
      </c>
      <c r="S364" s="1002">
        <f t="shared" si="38"/>
        <v>7750000</v>
      </c>
      <c r="T364" s="1003">
        <f t="shared" si="39"/>
        <v>0</v>
      </c>
      <c r="U364" s="1003">
        <f t="shared" si="40"/>
        <v>0</v>
      </c>
      <c r="V364" s="1003">
        <f t="shared" si="41"/>
        <v>0</v>
      </c>
      <c r="W364" s="1003">
        <f t="shared" si="37"/>
        <v>7750000</v>
      </c>
    </row>
    <row r="365" spans="1:201" s="486" customFormat="1" ht="26.1" customHeight="1" thickBot="1">
      <c r="A365" s="458" t="s">
        <v>1284</v>
      </c>
      <c r="B365" s="458"/>
      <c r="C365" s="458"/>
      <c r="D365" s="458"/>
      <c r="E365" s="457"/>
      <c r="F365" s="861" t="s">
        <v>1285</v>
      </c>
      <c r="G365" s="459">
        <v>4600000</v>
      </c>
      <c r="H365" s="459">
        <v>0</v>
      </c>
      <c r="I365" s="459">
        <v>0</v>
      </c>
      <c r="J365" s="459">
        <v>0</v>
      </c>
      <c r="K365" s="459">
        <v>4600000</v>
      </c>
      <c r="L365" s="1021"/>
      <c r="M365" s="458" t="s">
        <v>1284</v>
      </c>
      <c r="N365" s="458"/>
      <c r="O365" s="458"/>
      <c r="P365" s="458"/>
      <c r="Q365" s="457"/>
      <c r="R365" s="587" t="s">
        <v>3934</v>
      </c>
      <c r="S365" s="1004">
        <f t="shared" si="38"/>
        <v>4600000</v>
      </c>
      <c r="T365" s="1005">
        <f t="shared" si="39"/>
        <v>0</v>
      </c>
      <c r="U365" s="1005">
        <f t="shared" si="40"/>
        <v>0</v>
      </c>
      <c r="V365" s="1005">
        <f t="shared" si="41"/>
        <v>0</v>
      </c>
      <c r="W365" s="1005">
        <f t="shared" si="37"/>
        <v>4600000</v>
      </c>
    </row>
    <row r="366" spans="1:201" s="489" customFormat="1" ht="26.1" customHeight="1" thickTop="1">
      <c r="A366" s="454"/>
      <c r="B366" s="454" t="s">
        <v>599</v>
      </c>
      <c r="C366" s="454"/>
      <c r="D366" s="454"/>
      <c r="E366" s="455"/>
      <c r="F366" s="858" t="s">
        <v>1289</v>
      </c>
      <c r="G366" s="456">
        <v>4600000</v>
      </c>
      <c r="H366" s="456">
        <v>0</v>
      </c>
      <c r="I366" s="456">
        <v>0</v>
      </c>
      <c r="J366" s="456">
        <v>0</v>
      </c>
      <c r="K366" s="456">
        <v>4600000</v>
      </c>
      <c r="L366" s="602"/>
      <c r="M366" s="454"/>
      <c r="N366" s="454" t="s">
        <v>599</v>
      </c>
      <c r="O366" s="454"/>
      <c r="P366" s="454"/>
      <c r="Q366" s="455"/>
      <c r="R366" s="585" t="s">
        <v>3940</v>
      </c>
      <c r="S366" s="1000">
        <f t="shared" si="38"/>
        <v>4600000</v>
      </c>
      <c r="T366" s="1001">
        <f t="shared" si="39"/>
        <v>0</v>
      </c>
      <c r="U366" s="1001">
        <f t="shared" si="40"/>
        <v>0</v>
      </c>
      <c r="V366" s="1001">
        <f t="shared" si="41"/>
        <v>0</v>
      </c>
      <c r="W366" s="1001">
        <f t="shared" si="37"/>
        <v>4600000</v>
      </c>
    </row>
    <row r="367" spans="1:201" s="499" customFormat="1" ht="26.1" customHeight="1">
      <c r="A367" s="389"/>
      <c r="B367" s="389"/>
      <c r="C367" s="389" t="s">
        <v>592</v>
      </c>
      <c r="D367" s="389"/>
      <c r="E367" s="388"/>
      <c r="F367" s="859" t="s">
        <v>1290</v>
      </c>
      <c r="G367" s="446">
        <v>4600000</v>
      </c>
      <c r="H367" s="446">
        <v>0</v>
      </c>
      <c r="I367" s="446">
        <v>0</v>
      </c>
      <c r="J367" s="446">
        <v>0</v>
      </c>
      <c r="K367" s="446">
        <v>4600000</v>
      </c>
      <c r="L367" s="602"/>
      <c r="M367" s="389"/>
      <c r="N367" s="389"/>
      <c r="O367" s="389" t="s">
        <v>592</v>
      </c>
      <c r="P367" s="389"/>
      <c r="Q367" s="388"/>
      <c r="R367" s="586" t="s">
        <v>3941</v>
      </c>
      <c r="S367" s="1002">
        <f t="shared" si="38"/>
        <v>4600000</v>
      </c>
      <c r="T367" s="1003">
        <f t="shared" si="39"/>
        <v>0</v>
      </c>
      <c r="U367" s="1003">
        <f t="shared" si="40"/>
        <v>0</v>
      </c>
      <c r="V367" s="1003">
        <f t="shared" si="41"/>
        <v>0</v>
      </c>
      <c r="W367" s="1003">
        <f t="shared" si="37"/>
        <v>4600000</v>
      </c>
    </row>
    <row r="368" spans="1:201" s="482" customFormat="1" ht="26.1" customHeight="1">
      <c r="A368" s="626"/>
      <c r="B368" s="626"/>
      <c r="C368" s="626"/>
      <c r="D368" s="908"/>
      <c r="E368" s="626" t="s">
        <v>2104</v>
      </c>
      <c r="F368" s="909" t="s">
        <v>2315</v>
      </c>
      <c r="G368" s="910">
        <v>4600000</v>
      </c>
      <c r="H368" s="910">
        <v>0</v>
      </c>
      <c r="I368" s="910">
        <v>0</v>
      </c>
      <c r="J368" s="910">
        <v>0</v>
      </c>
      <c r="K368" s="910">
        <v>4600000</v>
      </c>
      <c r="L368" s="602"/>
      <c r="M368" s="626"/>
      <c r="N368" s="626"/>
      <c r="O368" s="626"/>
      <c r="P368" s="908"/>
      <c r="Q368" s="626" t="s">
        <v>2104</v>
      </c>
      <c r="R368" s="588" t="s">
        <v>4843</v>
      </c>
      <c r="S368" s="1002">
        <f t="shared" si="38"/>
        <v>4600000</v>
      </c>
      <c r="T368" s="1003">
        <f t="shared" si="39"/>
        <v>0</v>
      </c>
      <c r="U368" s="1003">
        <f t="shared" si="40"/>
        <v>0</v>
      </c>
      <c r="V368" s="1003">
        <f t="shared" si="41"/>
        <v>0</v>
      </c>
      <c r="W368" s="1003">
        <f t="shared" si="37"/>
        <v>4600000</v>
      </c>
    </row>
    <row r="369" spans="1:23" s="486" customFormat="1" ht="26.1" customHeight="1" thickBot="1">
      <c r="A369" s="458" t="s">
        <v>1291</v>
      </c>
      <c r="B369" s="458"/>
      <c r="C369" s="458"/>
      <c r="D369" s="458"/>
      <c r="E369" s="457"/>
      <c r="F369" s="873" t="s">
        <v>1292</v>
      </c>
      <c r="G369" s="459">
        <v>19985000</v>
      </c>
      <c r="H369" s="459">
        <v>0</v>
      </c>
      <c r="I369" s="459">
        <v>0</v>
      </c>
      <c r="J369" s="459">
        <v>0</v>
      </c>
      <c r="K369" s="459">
        <v>19985000</v>
      </c>
      <c r="L369" s="1021"/>
      <c r="M369" s="458" t="s">
        <v>1291</v>
      </c>
      <c r="N369" s="458"/>
      <c r="O369" s="458"/>
      <c r="P369" s="458"/>
      <c r="Q369" s="457"/>
      <c r="R369" s="587" t="s">
        <v>3942</v>
      </c>
      <c r="S369" s="1004">
        <f t="shared" si="38"/>
        <v>19985000</v>
      </c>
      <c r="T369" s="1005">
        <f t="shared" si="39"/>
        <v>0</v>
      </c>
      <c r="U369" s="1005">
        <f t="shared" si="40"/>
        <v>0</v>
      </c>
      <c r="V369" s="1005">
        <f t="shared" si="41"/>
        <v>0</v>
      </c>
      <c r="W369" s="1005">
        <f t="shared" si="37"/>
        <v>19985000</v>
      </c>
    </row>
    <row r="370" spans="1:23" s="489" customFormat="1" ht="26.1" customHeight="1" thickTop="1">
      <c r="A370" s="454"/>
      <c r="B370" s="455" t="s">
        <v>595</v>
      </c>
      <c r="C370" s="454"/>
      <c r="D370" s="454"/>
      <c r="E370" s="454"/>
      <c r="F370" s="858" t="s">
        <v>1293</v>
      </c>
      <c r="G370" s="456">
        <v>19985000</v>
      </c>
      <c r="H370" s="456">
        <v>0</v>
      </c>
      <c r="I370" s="456">
        <v>0</v>
      </c>
      <c r="J370" s="456">
        <v>0</v>
      </c>
      <c r="K370" s="456">
        <v>19985000</v>
      </c>
      <c r="L370" s="602"/>
      <c r="M370" s="454"/>
      <c r="N370" s="455" t="s">
        <v>595</v>
      </c>
      <c r="O370" s="454"/>
      <c r="P370" s="454"/>
      <c r="Q370" s="454"/>
      <c r="R370" s="585" t="s">
        <v>3943</v>
      </c>
      <c r="S370" s="1000">
        <f t="shared" si="38"/>
        <v>19985000</v>
      </c>
      <c r="T370" s="1001">
        <f t="shared" si="39"/>
        <v>0</v>
      </c>
      <c r="U370" s="1001">
        <f t="shared" si="40"/>
        <v>0</v>
      </c>
      <c r="V370" s="1001">
        <f t="shared" si="41"/>
        <v>0</v>
      </c>
      <c r="W370" s="1001">
        <f t="shared" si="37"/>
        <v>19985000</v>
      </c>
    </row>
    <row r="371" spans="1:23" s="482" customFormat="1" ht="26.1" customHeight="1">
      <c r="A371" s="454"/>
      <c r="B371" s="454"/>
      <c r="C371" s="455" t="s">
        <v>599</v>
      </c>
      <c r="D371" s="454"/>
      <c r="E371" s="454"/>
      <c r="F371" s="858" t="s">
        <v>1296</v>
      </c>
      <c r="G371" s="456">
        <v>1822000</v>
      </c>
      <c r="H371" s="456">
        <v>0</v>
      </c>
      <c r="I371" s="456">
        <v>0</v>
      </c>
      <c r="J371" s="456">
        <v>0</v>
      </c>
      <c r="K371" s="456">
        <v>1822000</v>
      </c>
      <c r="L371" s="602"/>
      <c r="M371" s="454"/>
      <c r="N371" s="454"/>
      <c r="O371" s="455" t="s">
        <v>599</v>
      </c>
      <c r="P371" s="454"/>
      <c r="Q371" s="454"/>
      <c r="R371" s="585" t="s">
        <v>3946</v>
      </c>
      <c r="S371" s="1002">
        <f t="shared" si="38"/>
        <v>1822000</v>
      </c>
      <c r="T371" s="1003">
        <f t="shared" si="39"/>
        <v>0</v>
      </c>
      <c r="U371" s="1003">
        <f t="shared" si="40"/>
        <v>0</v>
      </c>
      <c r="V371" s="1003">
        <f t="shared" si="41"/>
        <v>0</v>
      </c>
      <c r="W371" s="1003">
        <f t="shared" si="37"/>
        <v>1822000</v>
      </c>
    </row>
    <row r="372" spans="1:23" s="482" customFormat="1" ht="26.1" customHeight="1">
      <c r="A372" s="389"/>
      <c r="B372" s="389"/>
      <c r="C372" s="389"/>
      <c r="D372" s="389" t="s">
        <v>592</v>
      </c>
      <c r="E372" s="388"/>
      <c r="F372" s="859" t="s">
        <v>1253</v>
      </c>
      <c r="G372" s="446">
        <v>1822000</v>
      </c>
      <c r="H372" s="446">
        <v>0</v>
      </c>
      <c r="I372" s="446">
        <v>0</v>
      </c>
      <c r="J372" s="446">
        <v>0</v>
      </c>
      <c r="K372" s="446">
        <v>1822000</v>
      </c>
      <c r="L372" s="602"/>
      <c r="M372" s="389"/>
      <c r="N372" s="389"/>
      <c r="O372" s="389"/>
      <c r="P372" s="389" t="s">
        <v>592</v>
      </c>
      <c r="Q372" s="388"/>
      <c r="R372" s="586" t="s">
        <v>4844</v>
      </c>
      <c r="S372" s="1002">
        <f t="shared" si="38"/>
        <v>1822000</v>
      </c>
      <c r="T372" s="1003">
        <f t="shared" si="39"/>
        <v>0</v>
      </c>
      <c r="U372" s="1003">
        <f t="shared" si="40"/>
        <v>0</v>
      </c>
      <c r="V372" s="1003">
        <f t="shared" si="41"/>
        <v>0</v>
      </c>
      <c r="W372" s="1003">
        <f t="shared" si="37"/>
        <v>1822000</v>
      </c>
    </row>
    <row r="373" spans="1:23" s="489" customFormat="1" ht="26.1" customHeight="1">
      <c r="A373" s="454"/>
      <c r="B373" s="454"/>
      <c r="C373" s="454"/>
      <c r="D373" s="454"/>
      <c r="E373" s="455" t="s">
        <v>2104</v>
      </c>
      <c r="F373" s="868" t="s">
        <v>2316</v>
      </c>
      <c r="G373" s="456">
        <v>1822000</v>
      </c>
      <c r="H373" s="456">
        <v>0</v>
      </c>
      <c r="I373" s="456">
        <v>0</v>
      </c>
      <c r="J373" s="456">
        <v>0</v>
      </c>
      <c r="K373" s="456">
        <v>1822000</v>
      </c>
      <c r="L373" s="602"/>
      <c r="M373" s="454"/>
      <c r="N373" s="454"/>
      <c r="O373" s="454"/>
      <c r="P373" s="454"/>
      <c r="Q373" s="455" t="s">
        <v>2104</v>
      </c>
      <c r="R373" s="585" t="s">
        <v>4845</v>
      </c>
      <c r="S373" s="1002">
        <f t="shared" si="38"/>
        <v>1822000</v>
      </c>
      <c r="T373" s="1003">
        <f t="shared" si="39"/>
        <v>0</v>
      </c>
      <c r="U373" s="1003">
        <f t="shared" si="40"/>
        <v>0</v>
      </c>
      <c r="V373" s="1003">
        <f t="shared" si="41"/>
        <v>0</v>
      </c>
      <c r="W373" s="1003">
        <f t="shared" si="37"/>
        <v>1822000</v>
      </c>
    </row>
    <row r="374" spans="1:23" s="489" customFormat="1" ht="26.1" customHeight="1">
      <c r="A374" s="454"/>
      <c r="B374" s="454"/>
      <c r="C374" s="454" t="s">
        <v>603</v>
      </c>
      <c r="D374" s="454"/>
      <c r="E374" s="455"/>
      <c r="F374" s="858" t="s">
        <v>1297</v>
      </c>
      <c r="G374" s="456">
        <v>18163000</v>
      </c>
      <c r="H374" s="456">
        <v>0</v>
      </c>
      <c r="I374" s="456">
        <v>0</v>
      </c>
      <c r="J374" s="456">
        <v>0</v>
      </c>
      <c r="K374" s="456">
        <v>18163000</v>
      </c>
      <c r="L374" s="602"/>
      <c r="M374" s="454"/>
      <c r="N374" s="454"/>
      <c r="O374" s="454" t="s">
        <v>603</v>
      </c>
      <c r="P374" s="454"/>
      <c r="Q374" s="455"/>
      <c r="R374" s="585" t="s">
        <v>3947</v>
      </c>
      <c r="S374" s="1002">
        <f t="shared" si="38"/>
        <v>18163000</v>
      </c>
      <c r="T374" s="1003">
        <f t="shared" si="39"/>
        <v>0</v>
      </c>
      <c r="U374" s="1003">
        <f t="shared" si="40"/>
        <v>0</v>
      </c>
      <c r="V374" s="1003">
        <f t="shared" si="41"/>
        <v>0</v>
      </c>
      <c r="W374" s="1003">
        <f t="shared" si="37"/>
        <v>18163000</v>
      </c>
    </row>
    <row r="375" spans="1:23" s="489" customFormat="1" ht="26.1" customHeight="1">
      <c r="A375" s="455"/>
      <c r="B375" s="454"/>
      <c r="C375" s="454"/>
      <c r="D375" s="454" t="s">
        <v>592</v>
      </c>
      <c r="E375" s="454"/>
      <c r="F375" s="858" t="s">
        <v>5611</v>
      </c>
      <c r="G375" s="456">
        <v>18163000</v>
      </c>
      <c r="H375" s="456">
        <v>0</v>
      </c>
      <c r="I375" s="456">
        <v>0</v>
      </c>
      <c r="J375" s="456">
        <v>0</v>
      </c>
      <c r="K375" s="456">
        <v>18163000</v>
      </c>
      <c r="L375" s="602"/>
      <c r="M375" s="455"/>
      <c r="N375" s="454"/>
      <c r="O375" s="454"/>
      <c r="P375" s="454" t="s">
        <v>592</v>
      </c>
      <c r="Q375" s="454"/>
      <c r="R375" s="585" t="s">
        <v>4846</v>
      </c>
      <c r="S375" s="1002">
        <f t="shared" si="38"/>
        <v>18163000</v>
      </c>
      <c r="T375" s="1003">
        <f t="shared" si="39"/>
        <v>0</v>
      </c>
      <c r="U375" s="1003">
        <f t="shared" si="40"/>
        <v>0</v>
      </c>
      <c r="V375" s="1003">
        <f t="shared" si="41"/>
        <v>0</v>
      </c>
      <c r="W375" s="1003">
        <f t="shared" si="37"/>
        <v>18163000</v>
      </c>
    </row>
    <row r="376" spans="1:23" s="489" customFormat="1" ht="26.1" customHeight="1">
      <c r="A376" s="454"/>
      <c r="B376" s="455"/>
      <c r="C376" s="454"/>
      <c r="D376" s="454"/>
      <c r="E376" s="454" t="s">
        <v>2104</v>
      </c>
      <c r="F376" s="858" t="s">
        <v>2317</v>
      </c>
      <c r="G376" s="456">
        <v>4875000</v>
      </c>
      <c r="H376" s="456">
        <v>0</v>
      </c>
      <c r="I376" s="456">
        <v>0</v>
      </c>
      <c r="J376" s="456">
        <v>0</v>
      </c>
      <c r="K376" s="446">
        <v>4875000</v>
      </c>
      <c r="L376" s="602"/>
      <c r="M376" s="454"/>
      <c r="N376" s="455"/>
      <c r="O376" s="454"/>
      <c r="P376" s="454"/>
      <c r="Q376" s="454" t="s">
        <v>2104</v>
      </c>
      <c r="R376" s="585" t="s">
        <v>4847</v>
      </c>
      <c r="S376" s="1002">
        <f t="shared" si="38"/>
        <v>4875000</v>
      </c>
      <c r="T376" s="1003">
        <f t="shared" si="39"/>
        <v>0</v>
      </c>
      <c r="U376" s="1003">
        <f t="shared" si="40"/>
        <v>0</v>
      </c>
      <c r="V376" s="1003">
        <f t="shared" si="41"/>
        <v>0</v>
      </c>
      <c r="W376" s="1003">
        <f t="shared" si="37"/>
        <v>4875000</v>
      </c>
    </row>
    <row r="377" spans="1:23" s="482" customFormat="1" ht="26.1" customHeight="1">
      <c r="A377" s="389"/>
      <c r="B377" s="389"/>
      <c r="C377" s="389"/>
      <c r="D377" s="388"/>
      <c r="E377" s="389" t="s">
        <v>2110</v>
      </c>
      <c r="F377" s="859" t="s">
        <v>2318</v>
      </c>
      <c r="G377" s="446">
        <v>3947000</v>
      </c>
      <c r="H377" s="446">
        <v>0</v>
      </c>
      <c r="I377" s="446">
        <v>0</v>
      </c>
      <c r="J377" s="446">
        <v>0</v>
      </c>
      <c r="K377" s="446">
        <v>3947000</v>
      </c>
      <c r="L377" s="602"/>
      <c r="M377" s="389"/>
      <c r="N377" s="389"/>
      <c r="O377" s="389"/>
      <c r="P377" s="388"/>
      <c r="Q377" s="389" t="s">
        <v>2110</v>
      </c>
      <c r="R377" s="586" t="s">
        <v>4848</v>
      </c>
      <c r="S377" s="1002">
        <f t="shared" si="38"/>
        <v>3947000</v>
      </c>
      <c r="T377" s="1003">
        <f t="shared" si="39"/>
        <v>0</v>
      </c>
      <c r="U377" s="1003">
        <f t="shared" si="40"/>
        <v>0</v>
      </c>
      <c r="V377" s="1003">
        <f t="shared" si="41"/>
        <v>0</v>
      </c>
      <c r="W377" s="1003">
        <f t="shared" si="37"/>
        <v>3947000</v>
      </c>
    </row>
    <row r="378" spans="1:23" s="489" customFormat="1" ht="26.1" customHeight="1">
      <c r="A378" s="389"/>
      <c r="B378" s="389"/>
      <c r="C378" s="389"/>
      <c r="D378" s="389"/>
      <c r="E378" s="388" t="s">
        <v>2112</v>
      </c>
      <c r="F378" s="859" t="s">
        <v>2319</v>
      </c>
      <c r="G378" s="446">
        <v>7677000</v>
      </c>
      <c r="H378" s="446">
        <v>0</v>
      </c>
      <c r="I378" s="446">
        <v>0</v>
      </c>
      <c r="J378" s="446">
        <v>0</v>
      </c>
      <c r="K378" s="446">
        <v>7677000</v>
      </c>
      <c r="L378" s="602"/>
      <c r="M378" s="389"/>
      <c r="N378" s="389"/>
      <c r="O378" s="389"/>
      <c r="P378" s="389"/>
      <c r="Q378" s="388" t="s">
        <v>2112</v>
      </c>
      <c r="R378" s="600" t="s">
        <v>4849</v>
      </c>
      <c r="S378" s="1002">
        <f t="shared" si="38"/>
        <v>7677000</v>
      </c>
      <c r="T378" s="1003">
        <f t="shared" si="39"/>
        <v>0</v>
      </c>
      <c r="U378" s="1003">
        <f t="shared" si="40"/>
        <v>0</v>
      </c>
      <c r="V378" s="1003">
        <f t="shared" si="41"/>
        <v>0</v>
      </c>
      <c r="W378" s="1003">
        <f t="shared" si="37"/>
        <v>7677000</v>
      </c>
    </row>
    <row r="379" spans="1:23" s="483" customFormat="1" ht="26.1" customHeight="1">
      <c r="A379" s="627"/>
      <c r="B379" s="628"/>
      <c r="C379" s="627"/>
      <c r="D379" s="627"/>
      <c r="E379" s="627" t="s">
        <v>2127</v>
      </c>
      <c r="F379" s="904" t="s">
        <v>2320</v>
      </c>
      <c r="G379" s="905">
        <v>1664000</v>
      </c>
      <c r="H379" s="905">
        <v>0</v>
      </c>
      <c r="I379" s="905">
        <v>0</v>
      </c>
      <c r="J379" s="905">
        <v>0</v>
      </c>
      <c r="K379" s="905">
        <v>1664000</v>
      </c>
      <c r="L379" s="602"/>
      <c r="M379" s="627"/>
      <c r="N379" s="628"/>
      <c r="O379" s="627"/>
      <c r="P379" s="627"/>
      <c r="Q379" s="627" t="s">
        <v>2127</v>
      </c>
      <c r="R379" s="906" t="s">
        <v>5667</v>
      </c>
      <c r="S379" s="1002">
        <f t="shared" si="38"/>
        <v>1664000</v>
      </c>
      <c r="T379" s="1003">
        <f t="shared" si="39"/>
        <v>0</v>
      </c>
      <c r="U379" s="1003">
        <f t="shared" si="40"/>
        <v>0</v>
      </c>
      <c r="V379" s="1003">
        <f t="shared" si="41"/>
        <v>0</v>
      </c>
      <c r="W379" s="1003">
        <f t="shared" si="37"/>
        <v>1664000</v>
      </c>
    </row>
    <row r="380" spans="1:23" s="486" customFormat="1" ht="26.1" customHeight="1" thickBot="1">
      <c r="A380" s="458" t="s">
        <v>1298</v>
      </c>
      <c r="B380" s="458"/>
      <c r="C380" s="457"/>
      <c r="D380" s="458"/>
      <c r="E380" s="458"/>
      <c r="F380" s="869" t="s">
        <v>1299</v>
      </c>
      <c r="G380" s="459">
        <v>80000000</v>
      </c>
      <c r="H380" s="459">
        <v>0</v>
      </c>
      <c r="I380" s="459">
        <v>0</v>
      </c>
      <c r="J380" s="459">
        <v>0</v>
      </c>
      <c r="K380" s="459">
        <v>80000000</v>
      </c>
      <c r="L380" s="1021"/>
      <c r="M380" s="458" t="s">
        <v>1298</v>
      </c>
      <c r="N380" s="458"/>
      <c r="O380" s="457"/>
      <c r="P380" s="458"/>
      <c r="Q380" s="458"/>
      <c r="R380" s="587" t="s">
        <v>3948</v>
      </c>
      <c r="S380" s="1004">
        <f t="shared" si="38"/>
        <v>80000000</v>
      </c>
      <c r="T380" s="1005">
        <f t="shared" si="39"/>
        <v>0</v>
      </c>
      <c r="U380" s="1005">
        <f t="shared" si="40"/>
        <v>0</v>
      </c>
      <c r="V380" s="1005">
        <f t="shared" si="41"/>
        <v>0</v>
      </c>
      <c r="W380" s="1005">
        <f t="shared" si="37"/>
        <v>80000000</v>
      </c>
    </row>
    <row r="381" spans="1:23" s="482" customFormat="1" ht="26.1" customHeight="1" thickTop="1">
      <c r="A381" s="454"/>
      <c r="B381" s="454" t="s">
        <v>595</v>
      </c>
      <c r="C381" s="454"/>
      <c r="D381" s="454"/>
      <c r="E381" s="455"/>
      <c r="F381" s="858" t="s">
        <v>1253</v>
      </c>
      <c r="G381" s="456">
        <v>80000000</v>
      </c>
      <c r="H381" s="456">
        <v>0</v>
      </c>
      <c r="I381" s="456">
        <v>0</v>
      </c>
      <c r="J381" s="456">
        <v>0</v>
      </c>
      <c r="K381" s="456">
        <v>80000000</v>
      </c>
      <c r="L381" s="602"/>
      <c r="M381" s="454"/>
      <c r="N381" s="454" t="s">
        <v>595</v>
      </c>
      <c r="O381" s="454"/>
      <c r="P381" s="454"/>
      <c r="Q381" s="455"/>
      <c r="R381" s="585" t="s">
        <v>3949</v>
      </c>
      <c r="S381" s="1000">
        <f t="shared" si="38"/>
        <v>80000000</v>
      </c>
      <c r="T381" s="1001">
        <f t="shared" si="39"/>
        <v>0</v>
      </c>
      <c r="U381" s="1001">
        <f t="shared" si="40"/>
        <v>0</v>
      </c>
      <c r="V381" s="1001">
        <f t="shared" si="41"/>
        <v>0</v>
      </c>
      <c r="W381" s="1001">
        <f t="shared" si="37"/>
        <v>80000000</v>
      </c>
    </row>
    <row r="382" spans="1:23" s="489" customFormat="1" ht="26.1" customHeight="1">
      <c r="A382" s="389"/>
      <c r="B382" s="389"/>
      <c r="C382" s="389" t="s">
        <v>595</v>
      </c>
      <c r="D382" s="389"/>
      <c r="E382" s="388"/>
      <c r="F382" s="859" t="s">
        <v>1301</v>
      </c>
      <c r="G382" s="446">
        <v>12750000</v>
      </c>
      <c r="H382" s="446">
        <v>0</v>
      </c>
      <c r="I382" s="446">
        <v>0</v>
      </c>
      <c r="J382" s="446">
        <v>0</v>
      </c>
      <c r="K382" s="446">
        <v>12750000</v>
      </c>
      <c r="L382" s="602"/>
      <c r="M382" s="389"/>
      <c r="N382" s="389"/>
      <c r="O382" s="389" t="s">
        <v>595</v>
      </c>
      <c r="P382" s="389"/>
      <c r="Q382" s="388"/>
      <c r="R382" s="586" t="s">
        <v>3951</v>
      </c>
      <c r="S382" s="1002">
        <f t="shared" si="38"/>
        <v>12750000</v>
      </c>
      <c r="T382" s="1003">
        <f t="shared" si="39"/>
        <v>0</v>
      </c>
      <c r="U382" s="1003">
        <f t="shared" si="40"/>
        <v>0</v>
      </c>
      <c r="V382" s="1003">
        <f t="shared" si="41"/>
        <v>0</v>
      </c>
      <c r="W382" s="1003">
        <f t="shared" si="37"/>
        <v>12750000</v>
      </c>
    </row>
    <row r="383" spans="1:23" s="489" customFormat="1" ht="26.1" customHeight="1">
      <c r="A383" s="455"/>
      <c r="B383" s="454"/>
      <c r="C383" s="454"/>
      <c r="D383" s="454" t="s">
        <v>592</v>
      </c>
      <c r="E383" s="454"/>
      <c r="F383" s="858" t="s">
        <v>2321</v>
      </c>
      <c r="G383" s="456">
        <v>12750000</v>
      </c>
      <c r="H383" s="456">
        <v>0</v>
      </c>
      <c r="I383" s="456">
        <v>0</v>
      </c>
      <c r="J383" s="456">
        <v>0</v>
      </c>
      <c r="K383" s="446">
        <v>12750000</v>
      </c>
      <c r="L383" s="602"/>
      <c r="M383" s="455"/>
      <c r="N383" s="454"/>
      <c r="O383" s="454"/>
      <c r="P383" s="454" t="s">
        <v>592</v>
      </c>
      <c r="Q383" s="454"/>
      <c r="R383" s="585" t="s">
        <v>4850</v>
      </c>
      <c r="S383" s="1002">
        <f t="shared" si="38"/>
        <v>12750000</v>
      </c>
      <c r="T383" s="1003">
        <f t="shared" si="39"/>
        <v>0</v>
      </c>
      <c r="U383" s="1003">
        <f t="shared" si="40"/>
        <v>0</v>
      </c>
      <c r="V383" s="1003">
        <f t="shared" si="41"/>
        <v>0</v>
      </c>
      <c r="W383" s="1003">
        <f t="shared" si="37"/>
        <v>12750000</v>
      </c>
    </row>
    <row r="384" spans="1:23" s="489" customFormat="1" ht="26.1" customHeight="1">
      <c r="A384" s="454"/>
      <c r="B384" s="455"/>
      <c r="C384" s="454"/>
      <c r="D384" s="454"/>
      <c r="E384" s="454" t="s">
        <v>2110</v>
      </c>
      <c r="F384" s="868" t="s">
        <v>2322</v>
      </c>
      <c r="G384" s="456">
        <v>3500000</v>
      </c>
      <c r="H384" s="456">
        <v>0</v>
      </c>
      <c r="I384" s="456">
        <v>0</v>
      </c>
      <c r="J384" s="456">
        <v>0</v>
      </c>
      <c r="K384" s="456">
        <v>3500000</v>
      </c>
      <c r="L384" s="602"/>
      <c r="M384" s="454"/>
      <c r="N384" s="455"/>
      <c r="O384" s="454"/>
      <c r="P384" s="454"/>
      <c r="Q384" s="454" t="s">
        <v>2110</v>
      </c>
      <c r="R384" s="585" t="s">
        <v>4851</v>
      </c>
      <c r="S384" s="1002">
        <f t="shared" si="38"/>
        <v>3500000</v>
      </c>
      <c r="T384" s="1003">
        <f t="shared" si="39"/>
        <v>0</v>
      </c>
      <c r="U384" s="1003">
        <f t="shared" si="40"/>
        <v>0</v>
      </c>
      <c r="V384" s="1003">
        <f t="shared" si="41"/>
        <v>0</v>
      </c>
      <c r="W384" s="1003">
        <f t="shared" si="37"/>
        <v>3500000</v>
      </c>
    </row>
    <row r="385" spans="1:23" s="489" customFormat="1" ht="26.1" customHeight="1">
      <c r="A385" s="454"/>
      <c r="B385" s="454"/>
      <c r="C385" s="455"/>
      <c r="D385" s="454"/>
      <c r="E385" s="454" t="s">
        <v>2112</v>
      </c>
      <c r="F385" s="858" t="s">
        <v>2323</v>
      </c>
      <c r="G385" s="456">
        <v>1750000</v>
      </c>
      <c r="H385" s="456">
        <v>0</v>
      </c>
      <c r="I385" s="456">
        <v>0</v>
      </c>
      <c r="J385" s="456">
        <v>0</v>
      </c>
      <c r="K385" s="456">
        <v>1750000</v>
      </c>
      <c r="L385" s="602"/>
      <c r="M385" s="454"/>
      <c r="N385" s="454"/>
      <c r="O385" s="455"/>
      <c r="P385" s="454"/>
      <c r="Q385" s="454" t="s">
        <v>2112</v>
      </c>
      <c r="R385" s="585" t="s">
        <v>4852</v>
      </c>
      <c r="S385" s="1002">
        <f t="shared" si="38"/>
        <v>1750000</v>
      </c>
      <c r="T385" s="1003">
        <f t="shared" si="39"/>
        <v>0</v>
      </c>
      <c r="U385" s="1003">
        <f t="shared" si="40"/>
        <v>0</v>
      </c>
      <c r="V385" s="1003">
        <f t="shared" si="41"/>
        <v>0</v>
      </c>
      <c r="W385" s="1003">
        <f t="shared" si="37"/>
        <v>1750000</v>
      </c>
    </row>
    <row r="386" spans="1:23" s="489" customFormat="1" ht="26.1" customHeight="1">
      <c r="A386" s="389"/>
      <c r="B386" s="389"/>
      <c r="C386" s="389"/>
      <c r="D386" s="389"/>
      <c r="E386" s="388" t="s">
        <v>2113</v>
      </c>
      <c r="F386" s="859" t="s">
        <v>2324</v>
      </c>
      <c r="G386" s="446">
        <v>3000000</v>
      </c>
      <c r="H386" s="446">
        <v>0</v>
      </c>
      <c r="I386" s="446">
        <v>0</v>
      </c>
      <c r="J386" s="446">
        <v>0</v>
      </c>
      <c r="K386" s="446">
        <v>3000000</v>
      </c>
      <c r="L386" s="602"/>
      <c r="M386" s="389"/>
      <c r="N386" s="389"/>
      <c r="O386" s="389"/>
      <c r="P386" s="389"/>
      <c r="Q386" s="388" t="s">
        <v>2113</v>
      </c>
      <c r="R386" s="586" t="s">
        <v>4853</v>
      </c>
      <c r="S386" s="1002">
        <f t="shared" si="38"/>
        <v>3000000</v>
      </c>
      <c r="T386" s="1003">
        <f t="shared" si="39"/>
        <v>0</v>
      </c>
      <c r="U386" s="1003">
        <f t="shared" si="40"/>
        <v>0</v>
      </c>
      <c r="V386" s="1003">
        <f t="shared" si="41"/>
        <v>0</v>
      </c>
      <c r="W386" s="1003">
        <f t="shared" si="37"/>
        <v>3000000</v>
      </c>
    </row>
    <row r="387" spans="1:23" s="482" customFormat="1" ht="26.1" customHeight="1">
      <c r="A387" s="454"/>
      <c r="B387" s="455"/>
      <c r="C387" s="454"/>
      <c r="D387" s="454"/>
      <c r="E387" s="454" t="s">
        <v>2127</v>
      </c>
      <c r="F387" s="858" t="s">
        <v>2325</v>
      </c>
      <c r="G387" s="456">
        <v>4500000</v>
      </c>
      <c r="H387" s="456">
        <v>0</v>
      </c>
      <c r="I387" s="456">
        <v>0</v>
      </c>
      <c r="J387" s="456">
        <v>0</v>
      </c>
      <c r="K387" s="456">
        <v>4500000</v>
      </c>
      <c r="L387" s="602"/>
      <c r="M387" s="454"/>
      <c r="N387" s="455"/>
      <c r="O387" s="454"/>
      <c r="P387" s="454"/>
      <c r="Q387" s="454" t="s">
        <v>2127</v>
      </c>
      <c r="R387" s="585" t="s">
        <v>4854</v>
      </c>
      <c r="S387" s="1002">
        <f t="shared" si="38"/>
        <v>4500000</v>
      </c>
      <c r="T387" s="1003">
        <f t="shared" si="39"/>
        <v>0</v>
      </c>
      <c r="U387" s="1003">
        <f t="shared" si="40"/>
        <v>0</v>
      </c>
      <c r="V387" s="1003">
        <f t="shared" si="41"/>
        <v>0</v>
      </c>
      <c r="W387" s="1003">
        <f t="shared" si="37"/>
        <v>4500000</v>
      </c>
    </row>
    <row r="388" spans="1:23" s="489" customFormat="1" ht="26.1" customHeight="1">
      <c r="A388" s="389"/>
      <c r="B388" s="389"/>
      <c r="C388" s="388" t="s">
        <v>599</v>
      </c>
      <c r="D388" s="389"/>
      <c r="E388" s="389"/>
      <c r="F388" s="859" t="s">
        <v>1302</v>
      </c>
      <c r="G388" s="446">
        <v>67250000</v>
      </c>
      <c r="H388" s="446">
        <v>0</v>
      </c>
      <c r="I388" s="446">
        <v>0</v>
      </c>
      <c r="J388" s="446">
        <v>0</v>
      </c>
      <c r="K388" s="446">
        <v>67250000</v>
      </c>
      <c r="L388" s="602"/>
      <c r="M388" s="389"/>
      <c r="N388" s="389"/>
      <c r="O388" s="388" t="s">
        <v>599</v>
      </c>
      <c r="P388" s="389"/>
      <c r="Q388" s="389"/>
      <c r="R388" s="586" t="s">
        <v>3952</v>
      </c>
      <c r="S388" s="1002">
        <f t="shared" si="38"/>
        <v>67250000</v>
      </c>
      <c r="T388" s="1003">
        <f t="shared" si="39"/>
        <v>0</v>
      </c>
      <c r="U388" s="1003">
        <f t="shared" si="40"/>
        <v>0</v>
      </c>
      <c r="V388" s="1003">
        <f t="shared" si="41"/>
        <v>0</v>
      </c>
      <c r="W388" s="1003">
        <f t="shared" si="37"/>
        <v>67250000</v>
      </c>
    </row>
    <row r="389" spans="1:23" s="482" customFormat="1" ht="26.1" customHeight="1">
      <c r="A389" s="454"/>
      <c r="B389" s="455"/>
      <c r="C389" s="454"/>
      <c r="D389" s="454"/>
      <c r="E389" s="454" t="s">
        <v>2104</v>
      </c>
      <c r="F389" s="868" t="s">
        <v>3191</v>
      </c>
      <c r="G389" s="456">
        <v>6115000</v>
      </c>
      <c r="H389" s="456">
        <v>0</v>
      </c>
      <c r="I389" s="456">
        <v>0</v>
      </c>
      <c r="J389" s="456">
        <v>0</v>
      </c>
      <c r="K389" s="446">
        <v>6115000</v>
      </c>
      <c r="L389" s="602"/>
      <c r="M389" s="454"/>
      <c r="N389" s="455"/>
      <c r="O389" s="454"/>
      <c r="P389" s="454"/>
      <c r="Q389" s="454" t="s">
        <v>2104</v>
      </c>
      <c r="R389" s="585" t="s">
        <v>4855</v>
      </c>
      <c r="S389" s="1002">
        <f t="shared" si="38"/>
        <v>6115000</v>
      </c>
      <c r="T389" s="1003">
        <f t="shared" si="39"/>
        <v>0</v>
      </c>
      <c r="U389" s="1003">
        <f t="shared" si="40"/>
        <v>0</v>
      </c>
      <c r="V389" s="1003">
        <f t="shared" si="41"/>
        <v>0</v>
      </c>
      <c r="W389" s="1003">
        <f t="shared" si="37"/>
        <v>6115000</v>
      </c>
    </row>
    <row r="390" spans="1:23" s="482" customFormat="1" ht="26.1" customHeight="1">
      <c r="A390" s="626"/>
      <c r="B390" s="626"/>
      <c r="C390" s="908"/>
      <c r="D390" s="626"/>
      <c r="E390" s="626" t="s">
        <v>2110</v>
      </c>
      <c r="F390" s="909" t="s">
        <v>5612</v>
      </c>
      <c r="G390" s="910">
        <v>61135000</v>
      </c>
      <c r="H390" s="910">
        <v>0</v>
      </c>
      <c r="I390" s="910">
        <v>0</v>
      </c>
      <c r="J390" s="910">
        <v>0</v>
      </c>
      <c r="K390" s="910">
        <v>61135000</v>
      </c>
      <c r="L390" s="602"/>
      <c r="M390" s="626"/>
      <c r="N390" s="626"/>
      <c r="O390" s="908"/>
      <c r="P390" s="626"/>
      <c r="Q390" s="626" t="s">
        <v>2110</v>
      </c>
      <c r="R390" s="588" t="s">
        <v>4856</v>
      </c>
      <c r="S390" s="1002">
        <f t="shared" si="38"/>
        <v>61135000</v>
      </c>
      <c r="T390" s="1003">
        <f t="shared" si="39"/>
        <v>0</v>
      </c>
      <c r="U390" s="1003">
        <f t="shared" si="40"/>
        <v>0</v>
      </c>
      <c r="V390" s="1003">
        <f t="shared" si="41"/>
        <v>0</v>
      </c>
      <c r="W390" s="1003">
        <f t="shared" si="37"/>
        <v>61135000</v>
      </c>
    </row>
    <row r="391" spans="1:23" s="486" customFormat="1" ht="26.1" customHeight="1" thickBot="1">
      <c r="A391" s="457" t="s">
        <v>1308</v>
      </c>
      <c r="B391" s="458"/>
      <c r="C391" s="458"/>
      <c r="D391" s="458"/>
      <c r="E391" s="458"/>
      <c r="F391" s="861" t="s">
        <v>1309</v>
      </c>
      <c r="G391" s="459">
        <v>47500000</v>
      </c>
      <c r="H391" s="459">
        <v>0</v>
      </c>
      <c r="I391" s="459">
        <v>136960000</v>
      </c>
      <c r="J391" s="459">
        <v>0</v>
      </c>
      <c r="K391" s="459">
        <v>184460000</v>
      </c>
      <c r="L391" s="1021"/>
      <c r="M391" s="457" t="s">
        <v>1308</v>
      </c>
      <c r="N391" s="458"/>
      <c r="O391" s="458"/>
      <c r="P391" s="458"/>
      <c r="Q391" s="458"/>
      <c r="R391" s="587" t="s">
        <v>3958</v>
      </c>
      <c r="S391" s="1004">
        <f t="shared" si="38"/>
        <v>47500000</v>
      </c>
      <c r="T391" s="1005">
        <f t="shared" si="39"/>
        <v>0</v>
      </c>
      <c r="U391" s="1005">
        <f t="shared" si="40"/>
        <v>136960000</v>
      </c>
      <c r="V391" s="1005">
        <f t="shared" si="41"/>
        <v>0</v>
      </c>
      <c r="W391" s="1005">
        <f t="shared" ref="W391:W454" si="42">SUM(S391:V391)</f>
        <v>184460000</v>
      </c>
    </row>
    <row r="392" spans="1:23" s="489" customFormat="1" ht="26.1" customHeight="1" thickTop="1">
      <c r="A392" s="454"/>
      <c r="B392" s="455" t="s">
        <v>595</v>
      </c>
      <c r="C392" s="454"/>
      <c r="D392" s="454"/>
      <c r="E392" s="454"/>
      <c r="F392" s="858" t="s">
        <v>1310</v>
      </c>
      <c r="G392" s="456">
        <v>22800000</v>
      </c>
      <c r="H392" s="456">
        <v>0</v>
      </c>
      <c r="I392" s="456">
        <v>136960000</v>
      </c>
      <c r="J392" s="456">
        <v>0</v>
      </c>
      <c r="K392" s="456">
        <v>159760000</v>
      </c>
      <c r="L392" s="602"/>
      <c r="M392" s="454"/>
      <c r="N392" s="455" t="s">
        <v>595</v>
      </c>
      <c r="O392" s="454"/>
      <c r="P392" s="454"/>
      <c r="Q392" s="454"/>
      <c r="R392" s="585" t="s">
        <v>3959</v>
      </c>
      <c r="S392" s="1000">
        <f t="shared" si="38"/>
        <v>22800000</v>
      </c>
      <c r="T392" s="1001">
        <f t="shared" si="39"/>
        <v>0</v>
      </c>
      <c r="U392" s="1001">
        <f t="shared" si="40"/>
        <v>136960000</v>
      </c>
      <c r="V392" s="1001">
        <f t="shared" si="41"/>
        <v>0</v>
      </c>
      <c r="W392" s="1001">
        <f t="shared" si="42"/>
        <v>159760000</v>
      </c>
    </row>
    <row r="393" spans="1:23" s="901" customFormat="1" ht="26.1" customHeight="1">
      <c r="A393" s="389"/>
      <c r="B393" s="389"/>
      <c r="C393" s="388" t="s">
        <v>592</v>
      </c>
      <c r="D393" s="389"/>
      <c r="E393" s="389"/>
      <c r="F393" s="859" t="s">
        <v>1311</v>
      </c>
      <c r="G393" s="446">
        <v>22800000</v>
      </c>
      <c r="H393" s="446">
        <v>0</v>
      </c>
      <c r="I393" s="446">
        <v>136960000</v>
      </c>
      <c r="J393" s="446">
        <v>0</v>
      </c>
      <c r="K393" s="446">
        <v>159760000</v>
      </c>
      <c r="L393" s="602"/>
      <c r="M393" s="389"/>
      <c r="N393" s="389"/>
      <c r="O393" s="388" t="s">
        <v>592</v>
      </c>
      <c r="P393" s="389"/>
      <c r="Q393" s="389"/>
      <c r="R393" s="586" t="s">
        <v>3960</v>
      </c>
      <c r="S393" s="1002">
        <f t="shared" ref="S393:S456" si="43">G393</f>
        <v>22800000</v>
      </c>
      <c r="T393" s="1003">
        <f t="shared" ref="T393:T456" si="44">H393</f>
        <v>0</v>
      </c>
      <c r="U393" s="1003">
        <f t="shared" ref="U393:U456" si="45">I393</f>
        <v>136960000</v>
      </c>
      <c r="V393" s="1003">
        <f t="shared" ref="V393:V456" si="46">J393</f>
        <v>0</v>
      </c>
      <c r="W393" s="1003">
        <f t="shared" si="42"/>
        <v>159760000</v>
      </c>
    </row>
    <row r="394" spans="1:23" s="482" customFormat="1" ht="26.1" customHeight="1">
      <c r="A394" s="454"/>
      <c r="B394" s="454"/>
      <c r="C394" s="454"/>
      <c r="D394" s="454" t="s">
        <v>592</v>
      </c>
      <c r="E394" s="455"/>
      <c r="F394" s="868" t="s">
        <v>2326</v>
      </c>
      <c r="G394" s="456">
        <v>22800000</v>
      </c>
      <c r="H394" s="456">
        <v>0</v>
      </c>
      <c r="I394" s="456">
        <v>136960000</v>
      </c>
      <c r="J394" s="456">
        <v>0</v>
      </c>
      <c r="K394" s="456">
        <v>159760000</v>
      </c>
      <c r="L394" s="602"/>
      <c r="M394" s="454"/>
      <c r="N394" s="454"/>
      <c r="O394" s="454"/>
      <c r="P394" s="454" t="s">
        <v>592</v>
      </c>
      <c r="Q394" s="455"/>
      <c r="R394" s="585" t="s">
        <v>4857</v>
      </c>
      <c r="S394" s="1002">
        <f t="shared" si="43"/>
        <v>22800000</v>
      </c>
      <c r="T394" s="1003">
        <f t="shared" si="44"/>
        <v>0</v>
      </c>
      <c r="U394" s="1003">
        <f t="shared" si="45"/>
        <v>136960000</v>
      </c>
      <c r="V394" s="1003">
        <f t="shared" si="46"/>
        <v>0</v>
      </c>
      <c r="W394" s="1003">
        <f t="shared" si="42"/>
        <v>159760000</v>
      </c>
    </row>
    <row r="395" spans="1:23" s="489" customFormat="1" ht="26.1" customHeight="1">
      <c r="A395" s="388"/>
      <c r="B395" s="389"/>
      <c r="C395" s="389"/>
      <c r="D395" s="389"/>
      <c r="E395" s="389" t="s">
        <v>2104</v>
      </c>
      <c r="F395" s="860" t="s">
        <v>2327</v>
      </c>
      <c r="G395" s="446">
        <v>22800000</v>
      </c>
      <c r="H395" s="446">
        <v>0</v>
      </c>
      <c r="I395" s="446">
        <v>136960000</v>
      </c>
      <c r="J395" s="446">
        <v>0</v>
      </c>
      <c r="K395" s="446">
        <v>159760000</v>
      </c>
      <c r="L395" s="602"/>
      <c r="M395" s="388"/>
      <c r="N395" s="389"/>
      <c r="O395" s="389"/>
      <c r="P395" s="389"/>
      <c r="Q395" s="389" t="s">
        <v>2104</v>
      </c>
      <c r="R395" s="586" t="s">
        <v>4858</v>
      </c>
      <c r="S395" s="1002">
        <f t="shared" si="43"/>
        <v>22800000</v>
      </c>
      <c r="T395" s="1003">
        <f t="shared" si="44"/>
        <v>0</v>
      </c>
      <c r="U395" s="1003">
        <f t="shared" si="45"/>
        <v>136960000</v>
      </c>
      <c r="V395" s="1003">
        <f t="shared" si="46"/>
        <v>0</v>
      </c>
      <c r="W395" s="1003">
        <f t="shared" si="42"/>
        <v>159760000</v>
      </c>
    </row>
    <row r="396" spans="1:23" s="489" customFormat="1" ht="26.1" customHeight="1">
      <c r="A396" s="454"/>
      <c r="B396" s="455" t="s">
        <v>599</v>
      </c>
      <c r="C396" s="454"/>
      <c r="D396" s="454"/>
      <c r="E396" s="454"/>
      <c r="F396" s="858" t="s">
        <v>1312</v>
      </c>
      <c r="G396" s="456">
        <v>24700000</v>
      </c>
      <c r="H396" s="456">
        <v>0</v>
      </c>
      <c r="I396" s="456">
        <v>0</v>
      </c>
      <c r="J396" s="456">
        <v>0</v>
      </c>
      <c r="K396" s="446">
        <v>24700000</v>
      </c>
      <c r="L396" s="602"/>
      <c r="M396" s="454"/>
      <c r="N396" s="455" t="s">
        <v>599</v>
      </c>
      <c r="O396" s="454"/>
      <c r="P396" s="454"/>
      <c r="Q396" s="454"/>
      <c r="R396" s="585" t="s">
        <v>3961</v>
      </c>
      <c r="S396" s="1002">
        <f t="shared" si="43"/>
        <v>24700000</v>
      </c>
      <c r="T396" s="1003">
        <f t="shared" si="44"/>
        <v>0</v>
      </c>
      <c r="U396" s="1003">
        <f t="shared" si="45"/>
        <v>0</v>
      </c>
      <c r="V396" s="1003">
        <f t="shared" si="46"/>
        <v>0</v>
      </c>
      <c r="W396" s="1003">
        <f t="shared" si="42"/>
        <v>24700000</v>
      </c>
    </row>
    <row r="397" spans="1:23" s="489" customFormat="1" ht="26.1" customHeight="1">
      <c r="A397" s="454"/>
      <c r="B397" s="454"/>
      <c r="C397" s="455" t="s">
        <v>595</v>
      </c>
      <c r="D397" s="454"/>
      <c r="E397" s="454"/>
      <c r="F397" s="858" t="s">
        <v>1314</v>
      </c>
      <c r="G397" s="456">
        <v>3000000</v>
      </c>
      <c r="H397" s="456">
        <v>0</v>
      </c>
      <c r="I397" s="456">
        <v>0</v>
      </c>
      <c r="J397" s="456">
        <v>0</v>
      </c>
      <c r="K397" s="456">
        <v>3000000</v>
      </c>
      <c r="L397" s="602"/>
      <c r="M397" s="454"/>
      <c r="N397" s="454"/>
      <c r="O397" s="455" t="s">
        <v>595</v>
      </c>
      <c r="P397" s="454"/>
      <c r="Q397" s="454"/>
      <c r="R397" s="585" t="s">
        <v>3963</v>
      </c>
      <c r="S397" s="1002">
        <f t="shared" si="43"/>
        <v>3000000</v>
      </c>
      <c r="T397" s="1003">
        <f t="shared" si="44"/>
        <v>0</v>
      </c>
      <c r="U397" s="1003">
        <f t="shared" si="45"/>
        <v>0</v>
      </c>
      <c r="V397" s="1003">
        <f t="shared" si="46"/>
        <v>0</v>
      </c>
      <c r="W397" s="1003">
        <f t="shared" si="42"/>
        <v>3000000</v>
      </c>
    </row>
    <row r="398" spans="1:23" s="487" customFormat="1" ht="26.1" customHeight="1">
      <c r="A398" s="389"/>
      <c r="B398" s="389"/>
      <c r="C398" s="389"/>
      <c r="D398" s="389" t="s">
        <v>592</v>
      </c>
      <c r="E398" s="388"/>
      <c r="F398" s="859" t="s">
        <v>2328</v>
      </c>
      <c r="G398" s="446">
        <v>3000000</v>
      </c>
      <c r="H398" s="446">
        <v>0</v>
      </c>
      <c r="I398" s="446">
        <v>0</v>
      </c>
      <c r="J398" s="446">
        <v>0</v>
      </c>
      <c r="K398" s="446">
        <v>3000000</v>
      </c>
      <c r="L398" s="602"/>
      <c r="M398" s="389"/>
      <c r="N398" s="389"/>
      <c r="O398" s="389"/>
      <c r="P398" s="389" t="s">
        <v>592</v>
      </c>
      <c r="Q398" s="388"/>
      <c r="R398" s="586" t="s">
        <v>4859</v>
      </c>
      <c r="S398" s="1002">
        <f t="shared" si="43"/>
        <v>3000000</v>
      </c>
      <c r="T398" s="1003">
        <f t="shared" si="44"/>
        <v>0</v>
      </c>
      <c r="U398" s="1003">
        <f t="shared" si="45"/>
        <v>0</v>
      </c>
      <c r="V398" s="1003">
        <f t="shared" si="46"/>
        <v>0</v>
      </c>
      <c r="W398" s="1003">
        <f t="shared" si="42"/>
        <v>3000000</v>
      </c>
    </row>
    <row r="399" spans="1:23" s="489" customFormat="1" ht="26.1" customHeight="1">
      <c r="A399" s="455"/>
      <c r="B399" s="454"/>
      <c r="C399" s="454"/>
      <c r="D399" s="454"/>
      <c r="E399" s="454" t="s">
        <v>2104</v>
      </c>
      <c r="F399" s="858" t="s">
        <v>2329</v>
      </c>
      <c r="G399" s="456">
        <v>3000000</v>
      </c>
      <c r="H399" s="456">
        <v>0</v>
      </c>
      <c r="I399" s="456">
        <v>0</v>
      </c>
      <c r="J399" s="456">
        <v>0</v>
      </c>
      <c r="K399" s="456">
        <v>3000000</v>
      </c>
      <c r="L399" s="602"/>
      <c r="M399" s="455"/>
      <c r="N399" s="454"/>
      <c r="O399" s="454"/>
      <c r="P399" s="454"/>
      <c r="Q399" s="454" t="s">
        <v>2104</v>
      </c>
      <c r="R399" s="585" t="s">
        <v>4860</v>
      </c>
      <c r="S399" s="1002">
        <f t="shared" si="43"/>
        <v>3000000</v>
      </c>
      <c r="T399" s="1003">
        <f t="shared" si="44"/>
        <v>0</v>
      </c>
      <c r="U399" s="1003">
        <f t="shared" si="45"/>
        <v>0</v>
      </c>
      <c r="V399" s="1003">
        <f t="shared" si="46"/>
        <v>0</v>
      </c>
      <c r="W399" s="1003">
        <f t="shared" si="42"/>
        <v>3000000</v>
      </c>
    </row>
    <row r="400" spans="1:23" s="482" customFormat="1" ht="26.1" customHeight="1">
      <c r="A400" s="454"/>
      <c r="B400" s="455"/>
      <c r="C400" s="454" t="s">
        <v>599</v>
      </c>
      <c r="D400" s="454"/>
      <c r="E400" s="454"/>
      <c r="F400" s="858" t="s">
        <v>1315</v>
      </c>
      <c r="G400" s="456">
        <v>21700000</v>
      </c>
      <c r="H400" s="456">
        <v>0</v>
      </c>
      <c r="I400" s="456">
        <v>0</v>
      </c>
      <c r="J400" s="456">
        <v>0</v>
      </c>
      <c r="K400" s="456">
        <v>21700000</v>
      </c>
      <c r="L400" s="602"/>
      <c r="M400" s="454"/>
      <c r="N400" s="455"/>
      <c r="O400" s="454" t="s">
        <v>599</v>
      </c>
      <c r="P400" s="454"/>
      <c r="Q400" s="454"/>
      <c r="R400" s="585" t="s">
        <v>3964</v>
      </c>
      <c r="S400" s="1002">
        <f t="shared" si="43"/>
        <v>21700000</v>
      </c>
      <c r="T400" s="1003">
        <f t="shared" si="44"/>
        <v>0</v>
      </c>
      <c r="U400" s="1003">
        <f t="shared" si="45"/>
        <v>0</v>
      </c>
      <c r="V400" s="1003">
        <f t="shared" si="46"/>
        <v>0</v>
      </c>
      <c r="W400" s="1003">
        <f t="shared" si="42"/>
        <v>21700000</v>
      </c>
    </row>
    <row r="401" spans="1:23" s="482" customFormat="1" ht="26.1" customHeight="1">
      <c r="A401" s="389"/>
      <c r="B401" s="389"/>
      <c r="C401" s="388"/>
      <c r="D401" s="389" t="s">
        <v>592</v>
      </c>
      <c r="E401" s="389"/>
      <c r="F401" s="859" t="s">
        <v>2330</v>
      </c>
      <c r="G401" s="446">
        <v>21700000</v>
      </c>
      <c r="H401" s="446">
        <v>0</v>
      </c>
      <c r="I401" s="446">
        <v>0</v>
      </c>
      <c r="J401" s="446">
        <v>0</v>
      </c>
      <c r="K401" s="446">
        <v>21700000</v>
      </c>
      <c r="L401" s="602"/>
      <c r="M401" s="389"/>
      <c r="N401" s="389"/>
      <c r="O401" s="388"/>
      <c r="P401" s="389" t="s">
        <v>592</v>
      </c>
      <c r="Q401" s="389"/>
      <c r="R401" s="586" t="s">
        <v>4861</v>
      </c>
      <c r="S401" s="1002">
        <f t="shared" si="43"/>
        <v>21700000</v>
      </c>
      <c r="T401" s="1003">
        <f t="shared" si="44"/>
        <v>0</v>
      </c>
      <c r="U401" s="1003">
        <f t="shared" si="45"/>
        <v>0</v>
      </c>
      <c r="V401" s="1003">
        <f t="shared" si="46"/>
        <v>0</v>
      </c>
      <c r="W401" s="1003">
        <f t="shared" si="42"/>
        <v>21700000</v>
      </c>
    </row>
    <row r="402" spans="1:23" s="482" customFormat="1" ht="26.1" customHeight="1">
      <c r="A402" s="389"/>
      <c r="B402" s="389"/>
      <c r="C402" s="389"/>
      <c r="D402" s="389"/>
      <c r="E402" s="388" t="s">
        <v>2104</v>
      </c>
      <c r="F402" s="859" t="s">
        <v>2331</v>
      </c>
      <c r="G402" s="446">
        <v>12700000</v>
      </c>
      <c r="H402" s="446">
        <v>0</v>
      </c>
      <c r="I402" s="446">
        <v>0</v>
      </c>
      <c r="J402" s="446">
        <v>0</v>
      </c>
      <c r="K402" s="446">
        <v>12700000</v>
      </c>
      <c r="L402" s="602"/>
      <c r="M402" s="389"/>
      <c r="N402" s="389"/>
      <c r="O402" s="389"/>
      <c r="P402" s="389"/>
      <c r="Q402" s="388" t="s">
        <v>2104</v>
      </c>
      <c r="R402" s="586" t="s">
        <v>4862</v>
      </c>
      <c r="S402" s="1002">
        <f t="shared" si="43"/>
        <v>12700000</v>
      </c>
      <c r="T402" s="1003">
        <f t="shared" si="44"/>
        <v>0</v>
      </c>
      <c r="U402" s="1003">
        <f t="shared" si="45"/>
        <v>0</v>
      </c>
      <c r="V402" s="1003">
        <f t="shared" si="46"/>
        <v>0</v>
      </c>
      <c r="W402" s="1003">
        <f t="shared" si="42"/>
        <v>12700000</v>
      </c>
    </row>
    <row r="403" spans="1:23" s="482" customFormat="1" ht="26.1" customHeight="1">
      <c r="A403" s="626"/>
      <c r="B403" s="908"/>
      <c r="C403" s="626"/>
      <c r="D403" s="626"/>
      <c r="E403" s="626" t="s">
        <v>2110</v>
      </c>
      <c r="F403" s="909" t="s">
        <v>2332</v>
      </c>
      <c r="G403" s="910">
        <v>9000000</v>
      </c>
      <c r="H403" s="910">
        <v>0</v>
      </c>
      <c r="I403" s="910">
        <v>0</v>
      </c>
      <c r="J403" s="910">
        <v>0</v>
      </c>
      <c r="K403" s="910">
        <v>9000000</v>
      </c>
      <c r="L403" s="602"/>
      <c r="M403" s="626"/>
      <c r="N403" s="908"/>
      <c r="O403" s="626"/>
      <c r="P403" s="626"/>
      <c r="Q403" s="626" t="s">
        <v>2110</v>
      </c>
      <c r="R403" s="588" t="s">
        <v>4863</v>
      </c>
      <c r="S403" s="1002">
        <f t="shared" si="43"/>
        <v>9000000</v>
      </c>
      <c r="T403" s="1003">
        <f t="shared" si="44"/>
        <v>0</v>
      </c>
      <c r="U403" s="1003">
        <f t="shared" si="45"/>
        <v>0</v>
      </c>
      <c r="V403" s="1003">
        <f t="shared" si="46"/>
        <v>0</v>
      </c>
      <c r="W403" s="1003">
        <f t="shared" si="42"/>
        <v>9000000</v>
      </c>
    </row>
    <row r="404" spans="1:23" s="520" customFormat="1" ht="26.1" customHeight="1" thickBot="1">
      <c r="A404" s="464" t="s">
        <v>1316</v>
      </c>
      <c r="B404" s="464"/>
      <c r="C404" s="463"/>
      <c r="D404" s="464"/>
      <c r="E404" s="464"/>
      <c r="F404" s="865" t="s">
        <v>1317</v>
      </c>
      <c r="G404" s="465">
        <v>408909700</v>
      </c>
      <c r="H404" s="465">
        <v>0</v>
      </c>
      <c r="I404" s="465">
        <v>0</v>
      </c>
      <c r="J404" s="465">
        <v>0</v>
      </c>
      <c r="K404" s="465">
        <v>408909700</v>
      </c>
      <c r="L404" s="1022"/>
      <c r="M404" s="464" t="s">
        <v>1316</v>
      </c>
      <c r="N404" s="464"/>
      <c r="O404" s="463"/>
      <c r="P404" s="464"/>
      <c r="Q404" s="464"/>
      <c r="R404" s="590" t="s">
        <v>3965</v>
      </c>
      <c r="S404" s="1006">
        <f t="shared" si="43"/>
        <v>408909700</v>
      </c>
      <c r="T404" s="1007">
        <f t="shared" si="44"/>
        <v>0</v>
      </c>
      <c r="U404" s="1007">
        <f t="shared" si="45"/>
        <v>0</v>
      </c>
      <c r="V404" s="1007">
        <f t="shared" si="46"/>
        <v>0</v>
      </c>
      <c r="W404" s="1007">
        <f t="shared" si="42"/>
        <v>408909700</v>
      </c>
    </row>
    <row r="405" spans="1:23" s="484" customFormat="1" ht="26.1" customHeight="1" thickTop="1" thickBot="1">
      <c r="A405" s="461" t="s">
        <v>1318</v>
      </c>
      <c r="B405" s="461"/>
      <c r="C405" s="461"/>
      <c r="D405" s="461"/>
      <c r="E405" s="460"/>
      <c r="F405" s="857" t="s">
        <v>1319</v>
      </c>
      <c r="G405" s="462">
        <v>10000000</v>
      </c>
      <c r="H405" s="462">
        <v>0</v>
      </c>
      <c r="I405" s="462">
        <v>0</v>
      </c>
      <c r="J405" s="462">
        <v>0</v>
      </c>
      <c r="K405" s="462">
        <v>10000000</v>
      </c>
      <c r="L405" s="1021"/>
      <c r="M405" s="461" t="s">
        <v>1318</v>
      </c>
      <c r="N405" s="461"/>
      <c r="O405" s="461"/>
      <c r="P405" s="461"/>
      <c r="Q405" s="460"/>
      <c r="R405" s="591" t="s">
        <v>3966</v>
      </c>
      <c r="S405" s="998">
        <f t="shared" si="43"/>
        <v>10000000</v>
      </c>
      <c r="T405" s="999">
        <f t="shared" si="44"/>
        <v>0</v>
      </c>
      <c r="U405" s="999">
        <f t="shared" si="45"/>
        <v>0</v>
      </c>
      <c r="V405" s="999">
        <f t="shared" si="46"/>
        <v>0</v>
      </c>
      <c r="W405" s="999">
        <f t="shared" si="42"/>
        <v>10000000</v>
      </c>
    </row>
    <row r="406" spans="1:23" s="489" customFormat="1" ht="26.1" customHeight="1" thickTop="1">
      <c r="A406" s="455"/>
      <c r="B406" s="454" t="s">
        <v>592</v>
      </c>
      <c r="C406" s="454"/>
      <c r="D406" s="454"/>
      <c r="E406" s="454"/>
      <c r="F406" s="858" t="s">
        <v>593</v>
      </c>
      <c r="G406" s="456">
        <v>10000000</v>
      </c>
      <c r="H406" s="456">
        <v>0</v>
      </c>
      <c r="I406" s="456">
        <v>0</v>
      </c>
      <c r="J406" s="456">
        <v>0</v>
      </c>
      <c r="K406" s="456">
        <v>10000000</v>
      </c>
      <c r="L406" s="602"/>
      <c r="M406" s="455"/>
      <c r="N406" s="454" t="s">
        <v>592</v>
      </c>
      <c r="O406" s="454"/>
      <c r="P406" s="454"/>
      <c r="Q406" s="454"/>
      <c r="R406" s="585" t="s">
        <v>3339</v>
      </c>
      <c r="S406" s="1000">
        <f t="shared" si="43"/>
        <v>10000000</v>
      </c>
      <c r="T406" s="1001">
        <f t="shared" si="44"/>
        <v>0</v>
      </c>
      <c r="U406" s="1001">
        <f t="shared" si="45"/>
        <v>0</v>
      </c>
      <c r="V406" s="1001">
        <f t="shared" si="46"/>
        <v>0</v>
      </c>
      <c r="W406" s="1001">
        <f t="shared" si="42"/>
        <v>10000000</v>
      </c>
    </row>
    <row r="407" spans="1:23" s="484" customFormat="1" ht="26.1" customHeight="1" thickBot="1">
      <c r="A407" s="454"/>
      <c r="B407" s="455"/>
      <c r="C407" s="454" t="s">
        <v>592</v>
      </c>
      <c r="D407" s="454"/>
      <c r="E407" s="454"/>
      <c r="F407" s="858" t="s">
        <v>594</v>
      </c>
      <c r="G407" s="456">
        <v>10000000</v>
      </c>
      <c r="H407" s="456">
        <v>0</v>
      </c>
      <c r="I407" s="456">
        <v>0</v>
      </c>
      <c r="J407" s="456">
        <v>0</v>
      </c>
      <c r="K407" s="446">
        <v>10000000</v>
      </c>
      <c r="L407" s="602"/>
      <c r="M407" s="454"/>
      <c r="N407" s="455"/>
      <c r="O407" s="454" t="s">
        <v>592</v>
      </c>
      <c r="P407" s="454"/>
      <c r="Q407" s="454"/>
      <c r="R407" s="585" t="s">
        <v>3327</v>
      </c>
      <c r="S407" s="1002">
        <f t="shared" si="43"/>
        <v>10000000</v>
      </c>
      <c r="T407" s="1003">
        <f t="shared" si="44"/>
        <v>0</v>
      </c>
      <c r="U407" s="1003">
        <f t="shared" si="45"/>
        <v>0</v>
      </c>
      <c r="V407" s="1003">
        <f t="shared" si="46"/>
        <v>0</v>
      </c>
      <c r="W407" s="1003">
        <f t="shared" si="42"/>
        <v>10000000</v>
      </c>
    </row>
    <row r="408" spans="1:23" s="482" customFormat="1" ht="26.1" customHeight="1" thickTop="1">
      <c r="A408" s="626"/>
      <c r="B408" s="626"/>
      <c r="C408" s="626"/>
      <c r="D408" s="626"/>
      <c r="E408" s="908" t="s">
        <v>2110</v>
      </c>
      <c r="F408" s="921" t="s">
        <v>2333</v>
      </c>
      <c r="G408" s="910">
        <v>10000000</v>
      </c>
      <c r="H408" s="910">
        <v>0</v>
      </c>
      <c r="I408" s="910">
        <v>0</v>
      </c>
      <c r="J408" s="910">
        <v>0</v>
      </c>
      <c r="K408" s="910">
        <v>10000000</v>
      </c>
      <c r="L408" s="602"/>
      <c r="M408" s="626"/>
      <c r="N408" s="626"/>
      <c r="O408" s="626"/>
      <c r="P408" s="626"/>
      <c r="Q408" s="908" t="s">
        <v>2110</v>
      </c>
      <c r="R408" s="588" t="s">
        <v>4864</v>
      </c>
      <c r="S408" s="1002">
        <f t="shared" si="43"/>
        <v>10000000</v>
      </c>
      <c r="T408" s="1003">
        <f t="shared" si="44"/>
        <v>0</v>
      </c>
      <c r="U408" s="1003">
        <f t="shared" si="45"/>
        <v>0</v>
      </c>
      <c r="V408" s="1003">
        <f t="shared" si="46"/>
        <v>0</v>
      </c>
      <c r="W408" s="1003">
        <f t="shared" si="42"/>
        <v>10000000</v>
      </c>
    </row>
    <row r="409" spans="1:23" s="486" customFormat="1" ht="26.1" customHeight="1" thickBot="1">
      <c r="A409" s="457" t="s">
        <v>1354</v>
      </c>
      <c r="B409" s="458"/>
      <c r="C409" s="458"/>
      <c r="D409" s="458"/>
      <c r="E409" s="458"/>
      <c r="F409" s="861" t="s">
        <v>1355</v>
      </c>
      <c r="G409" s="459">
        <v>70000000</v>
      </c>
      <c r="H409" s="459">
        <v>0</v>
      </c>
      <c r="I409" s="459">
        <v>0</v>
      </c>
      <c r="J409" s="459">
        <v>0</v>
      </c>
      <c r="K409" s="459">
        <v>70000000</v>
      </c>
      <c r="L409" s="1021"/>
      <c r="M409" s="457" t="s">
        <v>1354</v>
      </c>
      <c r="N409" s="458"/>
      <c r="O409" s="458"/>
      <c r="P409" s="458"/>
      <c r="Q409" s="458"/>
      <c r="R409" s="587" t="s">
        <v>3999</v>
      </c>
      <c r="S409" s="1004">
        <f t="shared" si="43"/>
        <v>70000000</v>
      </c>
      <c r="T409" s="1005">
        <f t="shared" si="44"/>
        <v>0</v>
      </c>
      <c r="U409" s="1005">
        <f t="shared" si="45"/>
        <v>0</v>
      </c>
      <c r="V409" s="1005">
        <f t="shared" si="46"/>
        <v>0</v>
      </c>
      <c r="W409" s="1005">
        <f t="shared" si="42"/>
        <v>70000000</v>
      </c>
    </row>
    <row r="410" spans="1:23" s="484" customFormat="1" ht="26.1" customHeight="1" thickTop="1" thickBot="1">
      <c r="A410" s="454"/>
      <c r="B410" s="455" t="s">
        <v>599</v>
      </c>
      <c r="C410" s="454"/>
      <c r="D410" s="454"/>
      <c r="E410" s="454"/>
      <c r="F410" s="858" t="s">
        <v>5613</v>
      </c>
      <c r="G410" s="456">
        <v>70000000</v>
      </c>
      <c r="H410" s="456">
        <v>0</v>
      </c>
      <c r="I410" s="456">
        <v>0</v>
      </c>
      <c r="J410" s="456">
        <v>0</v>
      </c>
      <c r="K410" s="456">
        <v>70000000</v>
      </c>
      <c r="L410" s="602"/>
      <c r="M410" s="454"/>
      <c r="N410" s="455" t="s">
        <v>599</v>
      </c>
      <c r="O410" s="454"/>
      <c r="P410" s="454"/>
      <c r="Q410" s="454"/>
      <c r="R410" s="585" t="s">
        <v>4005</v>
      </c>
      <c r="S410" s="1000">
        <f t="shared" si="43"/>
        <v>70000000</v>
      </c>
      <c r="T410" s="1001">
        <f t="shared" si="44"/>
        <v>0</v>
      </c>
      <c r="U410" s="1001">
        <f t="shared" si="45"/>
        <v>0</v>
      </c>
      <c r="V410" s="1001">
        <f t="shared" si="46"/>
        <v>0</v>
      </c>
      <c r="W410" s="1001">
        <f t="shared" si="42"/>
        <v>70000000</v>
      </c>
    </row>
    <row r="411" spans="1:23" s="489" customFormat="1" ht="26.1" customHeight="1" thickTop="1">
      <c r="A411" s="389"/>
      <c r="B411" s="389"/>
      <c r="C411" s="388" t="s">
        <v>592</v>
      </c>
      <c r="D411" s="389"/>
      <c r="E411" s="389"/>
      <c r="F411" s="859" t="s">
        <v>1360</v>
      </c>
      <c r="G411" s="446">
        <v>70000000</v>
      </c>
      <c r="H411" s="446">
        <v>0</v>
      </c>
      <c r="I411" s="446">
        <v>0</v>
      </c>
      <c r="J411" s="446">
        <v>0</v>
      </c>
      <c r="K411" s="446">
        <v>70000000</v>
      </c>
      <c r="L411" s="602"/>
      <c r="M411" s="389"/>
      <c r="N411" s="389"/>
      <c r="O411" s="388" t="s">
        <v>592</v>
      </c>
      <c r="P411" s="389"/>
      <c r="Q411" s="389"/>
      <c r="R411" s="586" t="s">
        <v>4006</v>
      </c>
      <c r="S411" s="1002">
        <f t="shared" si="43"/>
        <v>70000000</v>
      </c>
      <c r="T411" s="1003">
        <f t="shared" si="44"/>
        <v>0</v>
      </c>
      <c r="U411" s="1003">
        <f t="shared" si="45"/>
        <v>0</v>
      </c>
      <c r="V411" s="1003">
        <f t="shared" si="46"/>
        <v>0</v>
      </c>
      <c r="W411" s="1003">
        <f t="shared" si="42"/>
        <v>70000000</v>
      </c>
    </row>
    <row r="412" spans="1:23" s="482" customFormat="1" ht="26.1" customHeight="1">
      <c r="A412" s="628"/>
      <c r="B412" s="627"/>
      <c r="C412" s="627"/>
      <c r="D412" s="627"/>
      <c r="E412" s="627" t="s">
        <v>2104</v>
      </c>
      <c r="F412" s="915" t="s">
        <v>2334</v>
      </c>
      <c r="G412" s="905">
        <v>70000000</v>
      </c>
      <c r="H412" s="905">
        <v>0</v>
      </c>
      <c r="I412" s="905">
        <v>0</v>
      </c>
      <c r="J412" s="905">
        <v>0</v>
      </c>
      <c r="K412" s="905">
        <v>70000000</v>
      </c>
      <c r="L412" s="602"/>
      <c r="M412" s="628"/>
      <c r="N412" s="627"/>
      <c r="O412" s="627"/>
      <c r="P412" s="627"/>
      <c r="Q412" s="627" t="s">
        <v>2104</v>
      </c>
      <c r="R412" s="906" t="s">
        <v>4865</v>
      </c>
      <c r="S412" s="1002">
        <f t="shared" si="43"/>
        <v>70000000</v>
      </c>
      <c r="T412" s="1003">
        <f t="shared" si="44"/>
        <v>0</v>
      </c>
      <c r="U412" s="1003">
        <f t="shared" si="45"/>
        <v>0</v>
      </c>
      <c r="V412" s="1003">
        <f t="shared" si="46"/>
        <v>0</v>
      </c>
      <c r="W412" s="1003">
        <f t="shared" si="42"/>
        <v>70000000</v>
      </c>
    </row>
    <row r="413" spans="1:23" s="486" customFormat="1" ht="26.1" customHeight="1" thickBot="1">
      <c r="A413" s="458" t="s">
        <v>1374</v>
      </c>
      <c r="B413" s="457"/>
      <c r="C413" s="458"/>
      <c r="D413" s="458"/>
      <c r="E413" s="458"/>
      <c r="F413" s="861" t="s">
        <v>1375</v>
      </c>
      <c r="G413" s="459">
        <v>80000000</v>
      </c>
      <c r="H413" s="459">
        <v>0</v>
      </c>
      <c r="I413" s="459">
        <v>0</v>
      </c>
      <c r="J413" s="459">
        <v>0</v>
      </c>
      <c r="K413" s="459">
        <v>80000000</v>
      </c>
      <c r="L413" s="1021"/>
      <c r="M413" s="458" t="s">
        <v>1374</v>
      </c>
      <c r="N413" s="457"/>
      <c r="O413" s="458"/>
      <c r="P413" s="458"/>
      <c r="Q413" s="458"/>
      <c r="R413" s="587" t="s">
        <v>4020</v>
      </c>
      <c r="S413" s="1004">
        <f t="shared" si="43"/>
        <v>80000000</v>
      </c>
      <c r="T413" s="1005">
        <f t="shared" si="44"/>
        <v>0</v>
      </c>
      <c r="U413" s="1005">
        <f t="shared" si="45"/>
        <v>0</v>
      </c>
      <c r="V413" s="1005">
        <f t="shared" si="46"/>
        <v>0</v>
      </c>
      <c r="W413" s="1005">
        <f t="shared" si="42"/>
        <v>80000000</v>
      </c>
    </row>
    <row r="414" spans="1:23" s="482" customFormat="1" ht="26.1" customHeight="1" thickTop="1">
      <c r="A414" s="454"/>
      <c r="B414" s="454" t="s">
        <v>595</v>
      </c>
      <c r="C414" s="454"/>
      <c r="D414" s="454"/>
      <c r="E414" s="455"/>
      <c r="F414" s="858" t="s">
        <v>1376</v>
      </c>
      <c r="G414" s="456">
        <v>80000000</v>
      </c>
      <c r="H414" s="456">
        <v>0</v>
      </c>
      <c r="I414" s="456">
        <v>0</v>
      </c>
      <c r="J414" s="456">
        <v>0</v>
      </c>
      <c r="K414" s="456">
        <v>80000000</v>
      </c>
      <c r="L414" s="602"/>
      <c r="M414" s="454"/>
      <c r="N414" s="454" t="s">
        <v>595</v>
      </c>
      <c r="O414" s="454"/>
      <c r="P414" s="454"/>
      <c r="Q414" s="455"/>
      <c r="R414" s="585" t="s">
        <v>4021</v>
      </c>
      <c r="S414" s="1000">
        <f t="shared" si="43"/>
        <v>80000000</v>
      </c>
      <c r="T414" s="1001">
        <f t="shared" si="44"/>
        <v>0</v>
      </c>
      <c r="U414" s="1001">
        <f t="shared" si="45"/>
        <v>0</v>
      </c>
      <c r="V414" s="1001">
        <f t="shared" si="46"/>
        <v>0</v>
      </c>
      <c r="W414" s="1001">
        <f t="shared" si="42"/>
        <v>80000000</v>
      </c>
    </row>
    <row r="415" spans="1:23" s="489" customFormat="1" ht="26.1" customHeight="1">
      <c r="A415" s="389"/>
      <c r="B415" s="388"/>
      <c r="C415" s="389" t="s">
        <v>592</v>
      </c>
      <c r="D415" s="389"/>
      <c r="E415" s="389"/>
      <c r="F415" s="860" t="s">
        <v>1377</v>
      </c>
      <c r="G415" s="446">
        <v>80000000</v>
      </c>
      <c r="H415" s="446">
        <v>0</v>
      </c>
      <c r="I415" s="446">
        <v>0</v>
      </c>
      <c r="J415" s="446">
        <v>0</v>
      </c>
      <c r="K415" s="446">
        <v>80000000</v>
      </c>
      <c r="L415" s="602"/>
      <c r="M415" s="389"/>
      <c r="N415" s="388"/>
      <c r="O415" s="389" t="s">
        <v>592</v>
      </c>
      <c r="P415" s="389"/>
      <c r="Q415" s="389"/>
      <c r="R415" s="586" t="s">
        <v>4022</v>
      </c>
      <c r="S415" s="1002">
        <f t="shared" si="43"/>
        <v>80000000</v>
      </c>
      <c r="T415" s="1003">
        <f t="shared" si="44"/>
        <v>0</v>
      </c>
      <c r="U415" s="1003">
        <f t="shared" si="45"/>
        <v>0</v>
      </c>
      <c r="V415" s="1003">
        <f t="shared" si="46"/>
        <v>0</v>
      </c>
      <c r="W415" s="1003">
        <f t="shared" si="42"/>
        <v>80000000</v>
      </c>
    </row>
    <row r="416" spans="1:23" s="482" customFormat="1" ht="26.1" customHeight="1">
      <c r="A416" s="626"/>
      <c r="B416" s="626"/>
      <c r="C416" s="626"/>
      <c r="D416" s="626"/>
      <c r="E416" s="908" t="s">
        <v>2104</v>
      </c>
      <c r="F416" s="909" t="s">
        <v>2335</v>
      </c>
      <c r="G416" s="910">
        <v>80000000</v>
      </c>
      <c r="H416" s="910">
        <v>0</v>
      </c>
      <c r="I416" s="910">
        <v>0</v>
      </c>
      <c r="J416" s="910">
        <v>0</v>
      </c>
      <c r="K416" s="910">
        <v>80000000</v>
      </c>
      <c r="L416" s="602"/>
      <c r="M416" s="626"/>
      <c r="N416" s="626"/>
      <c r="O416" s="626"/>
      <c r="P416" s="626"/>
      <c r="Q416" s="908" t="s">
        <v>2104</v>
      </c>
      <c r="R416" s="588" t="s">
        <v>5668</v>
      </c>
      <c r="S416" s="1002">
        <f t="shared" si="43"/>
        <v>80000000</v>
      </c>
      <c r="T416" s="1003">
        <f t="shared" si="44"/>
        <v>0</v>
      </c>
      <c r="U416" s="1003">
        <f t="shared" si="45"/>
        <v>0</v>
      </c>
      <c r="V416" s="1003">
        <f t="shared" si="46"/>
        <v>0</v>
      </c>
      <c r="W416" s="1003">
        <f t="shared" si="42"/>
        <v>80000000</v>
      </c>
    </row>
    <row r="417" spans="1:23" s="486" customFormat="1" ht="26.1" customHeight="1" thickBot="1">
      <c r="A417" s="458" t="s">
        <v>1382</v>
      </c>
      <c r="B417" s="457"/>
      <c r="C417" s="458"/>
      <c r="D417" s="458"/>
      <c r="E417" s="458"/>
      <c r="F417" s="873" t="s">
        <v>1383</v>
      </c>
      <c r="G417" s="459">
        <v>200000000</v>
      </c>
      <c r="H417" s="459">
        <v>0</v>
      </c>
      <c r="I417" s="459">
        <v>0</v>
      </c>
      <c r="J417" s="459">
        <v>0</v>
      </c>
      <c r="K417" s="459">
        <v>200000000</v>
      </c>
      <c r="L417" s="1021"/>
      <c r="M417" s="458" t="s">
        <v>1382</v>
      </c>
      <c r="N417" s="457"/>
      <c r="O417" s="458"/>
      <c r="P417" s="458"/>
      <c r="Q417" s="458"/>
      <c r="R417" s="587" t="s">
        <v>4028</v>
      </c>
      <c r="S417" s="1004">
        <f t="shared" si="43"/>
        <v>200000000</v>
      </c>
      <c r="T417" s="1005">
        <f t="shared" si="44"/>
        <v>0</v>
      </c>
      <c r="U417" s="1005">
        <f t="shared" si="45"/>
        <v>0</v>
      </c>
      <c r="V417" s="1005">
        <f t="shared" si="46"/>
        <v>0</v>
      </c>
      <c r="W417" s="1005">
        <f t="shared" si="42"/>
        <v>200000000</v>
      </c>
    </row>
    <row r="418" spans="1:23" s="489" customFormat="1" ht="26.1" customHeight="1" thickTop="1">
      <c r="A418" s="454"/>
      <c r="B418" s="454" t="s">
        <v>595</v>
      </c>
      <c r="C418" s="455"/>
      <c r="D418" s="454"/>
      <c r="E418" s="454"/>
      <c r="F418" s="858" t="s">
        <v>1384</v>
      </c>
      <c r="G418" s="456">
        <v>115287500</v>
      </c>
      <c r="H418" s="456">
        <v>0</v>
      </c>
      <c r="I418" s="456">
        <v>0</v>
      </c>
      <c r="J418" s="456">
        <v>0</v>
      </c>
      <c r="K418" s="456">
        <v>115287500</v>
      </c>
      <c r="L418" s="602"/>
      <c r="M418" s="454"/>
      <c r="N418" s="454" t="s">
        <v>595</v>
      </c>
      <c r="O418" s="455"/>
      <c r="P418" s="454"/>
      <c r="Q418" s="454"/>
      <c r="R418" s="585" t="s">
        <v>4029</v>
      </c>
      <c r="S418" s="1000">
        <f t="shared" si="43"/>
        <v>115287500</v>
      </c>
      <c r="T418" s="1001">
        <f t="shared" si="44"/>
        <v>0</v>
      </c>
      <c r="U418" s="1001">
        <f t="shared" si="45"/>
        <v>0</v>
      </c>
      <c r="V418" s="1001">
        <f t="shared" si="46"/>
        <v>0</v>
      </c>
      <c r="W418" s="1001">
        <f t="shared" si="42"/>
        <v>115287500</v>
      </c>
    </row>
    <row r="419" spans="1:23" s="482" customFormat="1" ht="26.1" customHeight="1">
      <c r="A419" s="389"/>
      <c r="B419" s="389"/>
      <c r="C419" s="389" t="s">
        <v>592</v>
      </c>
      <c r="D419" s="389"/>
      <c r="E419" s="388"/>
      <c r="F419" s="860" t="s">
        <v>1385</v>
      </c>
      <c r="G419" s="446">
        <v>115287500</v>
      </c>
      <c r="H419" s="446">
        <v>0</v>
      </c>
      <c r="I419" s="446">
        <v>0</v>
      </c>
      <c r="J419" s="446">
        <v>0</v>
      </c>
      <c r="K419" s="446">
        <v>115287500</v>
      </c>
      <c r="L419" s="602"/>
      <c r="M419" s="389"/>
      <c r="N419" s="389"/>
      <c r="O419" s="389" t="s">
        <v>592</v>
      </c>
      <c r="P419" s="389"/>
      <c r="Q419" s="388"/>
      <c r="R419" s="586" t="s">
        <v>4030</v>
      </c>
      <c r="S419" s="1002">
        <f t="shared" si="43"/>
        <v>115287500</v>
      </c>
      <c r="T419" s="1003">
        <f t="shared" si="44"/>
        <v>0</v>
      </c>
      <c r="U419" s="1003">
        <f t="shared" si="45"/>
        <v>0</v>
      </c>
      <c r="V419" s="1003">
        <f t="shared" si="46"/>
        <v>0</v>
      </c>
      <c r="W419" s="1003">
        <f t="shared" si="42"/>
        <v>115287500</v>
      </c>
    </row>
    <row r="420" spans="1:23" s="482" customFormat="1" ht="26.1" customHeight="1">
      <c r="A420" s="454"/>
      <c r="B420" s="454"/>
      <c r="C420" s="455"/>
      <c r="D420" s="454"/>
      <c r="E420" s="454" t="s">
        <v>2104</v>
      </c>
      <c r="F420" s="858" t="s">
        <v>2336</v>
      </c>
      <c r="G420" s="456">
        <v>115287500</v>
      </c>
      <c r="H420" s="456">
        <v>0</v>
      </c>
      <c r="I420" s="456">
        <v>0</v>
      </c>
      <c r="J420" s="456">
        <v>0</v>
      </c>
      <c r="K420" s="456">
        <v>115287500</v>
      </c>
      <c r="L420" s="602"/>
      <c r="M420" s="454"/>
      <c r="N420" s="454"/>
      <c r="O420" s="455"/>
      <c r="P420" s="454"/>
      <c r="Q420" s="454" t="s">
        <v>2104</v>
      </c>
      <c r="R420" s="585" t="s">
        <v>4866</v>
      </c>
      <c r="S420" s="1002">
        <f t="shared" si="43"/>
        <v>115287500</v>
      </c>
      <c r="T420" s="1003">
        <f t="shared" si="44"/>
        <v>0</v>
      </c>
      <c r="U420" s="1003">
        <f t="shared" si="45"/>
        <v>0</v>
      </c>
      <c r="V420" s="1003">
        <f t="shared" si="46"/>
        <v>0</v>
      </c>
      <c r="W420" s="1003">
        <f t="shared" si="42"/>
        <v>115287500</v>
      </c>
    </row>
    <row r="421" spans="1:23" s="482" customFormat="1" ht="26.1" customHeight="1">
      <c r="A421" s="389"/>
      <c r="B421" s="389" t="s">
        <v>599</v>
      </c>
      <c r="C421" s="389"/>
      <c r="D421" s="389"/>
      <c r="E421" s="388"/>
      <c r="F421" s="859" t="s">
        <v>1389</v>
      </c>
      <c r="G421" s="446">
        <v>84712500</v>
      </c>
      <c r="H421" s="446">
        <v>0</v>
      </c>
      <c r="I421" s="446">
        <v>0</v>
      </c>
      <c r="J421" s="446">
        <v>0</v>
      </c>
      <c r="K421" s="446">
        <v>84712500</v>
      </c>
      <c r="L421" s="602"/>
      <c r="M421" s="389"/>
      <c r="N421" s="389" t="s">
        <v>599</v>
      </c>
      <c r="O421" s="389"/>
      <c r="P421" s="389"/>
      <c r="Q421" s="388"/>
      <c r="R421" s="586" t="s">
        <v>4034</v>
      </c>
      <c r="S421" s="1002">
        <f t="shared" si="43"/>
        <v>84712500</v>
      </c>
      <c r="T421" s="1003">
        <f t="shared" si="44"/>
        <v>0</v>
      </c>
      <c r="U421" s="1003">
        <f t="shared" si="45"/>
        <v>0</v>
      </c>
      <c r="V421" s="1003">
        <f t="shared" si="46"/>
        <v>0</v>
      </c>
      <c r="W421" s="1003">
        <f t="shared" si="42"/>
        <v>84712500</v>
      </c>
    </row>
    <row r="422" spans="1:23" s="482" customFormat="1" ht="26.1" customHeight="1">
      <c r="A422" s="389"/>
      <c r="B422" s="388"/>
      <c r="C422" s="389" t="s">
        <v>592</v>
      </c>
      <c r="D422" s="389"/>
      <c r="E422" s="389"/>
      <c r="F422" s="859" t="s">
        <v>1390</v>
      </c>
      <c r="G422" s="446">
        <v>84712500</v>
      </c>
      <c r="H422" s="446">
        <v>0</v>
      </c>
      <c r="I422" s="446">
        <v>0</v>
      </c>
      <c r="J422" s="446">
        <v>0</v>
      </c>
      <c r="K422" s="446">
        <v>84712500</v>
      </c>
      <c r="L422" s="602"/>
      <c r="M422" s="389"/>
      <c r="N422" s="388"/>
      <c r="O422" s="389" t="s">
        <v>592</v>
      </c>
      <c r="P422" s="389"/>
      <c r="Q422" s="389"/>
      <c r="R422" s="586" t="s">
        <v>4035</v>
      </c>
      <c r="S422" s="1002">
        <f t="shared" si="43"/>
        <v>84712500</v>
      </c>
      <c r="T422" s="1003">
        <f t="shared" si="44"/>
        <v>0</v>
      </c>
      <c r="U422" s="1003">
        <f t="shared" si="45"/>
        <v>0</v>
      </c>
      <c r="V422" s="1003">
        <f t="shared" si="46"/>
        <v>0</v>
      </c>
      <c r="W422" s="1003">
        <f t="shared" si="42"/>
        <v>84712500</v>
      </c>
    </row>
    <row r="423" spans="1:23" s="489" customFormat="1" ht="26.1" customHeight="1">
      <c r="A423" s="389"/>
      <c r="B423" s="389"/>
      <c r="C423" s="389"/>
      <c r="D423" s="389"/>
      <c r="E423" s="388" t="s">
        <v>2104</v>
      </c>
      <c r="F423" s="860" t="s">
        <v>2337</v>
      </c>
      <c r="G423" s="446">
        <v>54712500</v>
      </c>
      <c r="H423" s="446">
        <v>0</v>
      </c>
      <c r="I423" s="446">
        <v>0</v>
      </c>
      <c r="J423" s="446">
        <v>0</v>
      </c>
      <c r="K423" s="446">
        <v>54712500</v>
      </c>
      <c r="L423" s="602"/>
      <c r="M423" s="389"/>
      <c r="N423" s="389"/>
      <c r="O423" s="389"/>
      <c r="P423" s="389"/>
      <c r="Q423" s="388" t="s">
        <v>2104</v>
      </c>
      <c r="R423" s="586" t="s">
        <v>4867</v>
      </c>
      <c r="S423" s="1002">
        <f t="shared" si="43"/>
        <v>54712500</v>
      </c>
      <c r="T423" s="1003">
        <f t="shared" si="44"/>
        <v>0</v>
      </c>
      <c r="U423" s="1003">
        <f t="shared" si="45"/>
        <v>0</v>
      </c>
      <c r="V423" s="1003">
        <f t="shared" si="46"/>
        <v>0</v>
      </c>
      <c r="W423" s="1003">
        <f t="shared" si="42"/>
        <v>54712500</v>
      </c>
    </row>
    <row r="424" spans="1:23" s="911" customFormat="1" ht="26.1" customHeight="1">
      <c r="A424" s="908"/>
      <c r="B424" s="626"/>
      <c r="C424" s="626"/>
      <c r="D424" s="626"/>
      <c r="E424" s="626" t="s">
        <v>2110</v>
      </c>
      <c r="F424" s="921" t="s">
        <v>2338</v>
      </c>
      <c r="G424" s="910">
        <v>30000000</v>
      </c>
      <c r="H424" s="910">
        <v>0</v>
      </c>
      <c r="I424" s="910">
        <v>0</v>
      </c>
      <c r="J424" s="910">
        <v>0</v>
      </c>
      <c r="K424" s="910">
        <v>30000000</v>
      </c>
      <c r="L424" s="602"/>
      <c r="M424" s="908"/>
      <c r="N424" s="626"/>
      <c r="O424" s="626"/>
      <c r="P424" s="626"/>
      <c r="Q424" s="626" t="s">
        <v>2110</v>
      </c>
      <c r="R424" s="588" t="s">
        <v>4868</v>
      </c>
      <c r="S424" s="1002">
        <f t="shared" si="43"/>
        <v>30000000</v>
      </c>
      <c r="T424" s="1003">
        <f t="shared" si="44"/>
        <v>0</v>
      </c>
      <c r="U424" s="1003">
        <f t="shared" si="45"/>
        <v>0</v>
      </c>
      <c r="V424" s="1003">
        <f t="shared" si="46"/>
        <v>0</v>
      </c>
      <c r="W424" s="1003">
        <f t="shared" si="42"/>
        <v>30000000</v>
      </c>
    </row>
    <row r="425" spans="1:23" s="486" customFormat="1" ht="26.1" customHeight="1" thickBot="1">
      <c r="A425" s="458" t="s">
        <v>1426</v>
      </c>
      <c r="B425" s="457"/>
      <c r="C425" s="458"/>
      <c r="D425" s="458"/>
      <c r="E425" s="458"/>
      <c r="F425" s="861" t="s">
        <v>1427</v>
      </c>
      <c r="G425" s="459">
        <v>48909700</v>
      </c>
      <c r="H425" s="459">
        <v>0</v>
      </c>
      <c r="I425" s="459">
        <v>0</v>
      </c>
      <c r="J425" s="459">
        <v>0</v>
      </c>
      <c r="K425" s="459">
        <v>48909700</v>
      </c>
      <c r="L425" s="1021"/>
      <c r="M425" s="458" t="s">
        <v>1426</v>
      </c>
      <c r="N425" s="457"/>
      <c r="O425" s="458"/>
      <c r="P425" s="458"/>
      <c r="Q425" s="458"/>
      <c r="R425" s="587" t="s">
        <v>4076</v>
      </c>
      <c r="S425" s="1004">
        <f t="shared" si="43"/>
        <v>48909700</v>
      </c>
      <c r="T425" s="1005">
        <f t="shared" si="44"/>
        <v>0</v>
      </c>
      <c r="U425" s="1005">
        <f t="shared" si="45"/>
        <v>0</v>
      </c>
      <c r="V425" s="1005">
        <f t="shared" si="46"/>
        <v>0</v>
      </c>
      <c r="W425" s="1005">
        <f t="shared" si="42"/>
        <v>48909700</v>
      </c>
    </row>
    <row r="426" spans="1:23" s="482" customFormat="1" ht="26.1" customHeight="1" thickTop="1">
      <c r="A426" s="454"/>
      <c r="B426" s="454" t="s">
        <v>592</v>
      </c>
      <c r="C426" s="455"/>
      <c r="D426" s="454"/>
      <c r="E426" s="454"/>
      <c r="F426" s="868" t="s">
        <v>593</v>
      </c>
      <c r="G426" s="456">
        <v>34547700</v>
      </c>
      <c r="H426" s="456">
        <v>0</v>
      </c>
      <c r="I426" s="456">
        <v>0</v>
      </c>
      <c r="J426" s="456">
        <v>0</v>
      </c>
      <c r="K426" s="456">
        <v>34547700</v>
      </c>
      <c r="L426" s="602"/>
      <c r="M426" s="454"/>
      <c r="N426" s="454" t="s">
        <v>592</v>
      </c>
      <c r="O426" s="455"/>
      <c r="P426" s="454"/>
      <c r="Q426" s="454"/>
      <c r="R426" s="585" t="s">
        <v>3339</v>
      </c>
      <c r="S426" s="1000">
        <f t="shared" si="43"/>
        <v>34547700</v>
      </c>
      <c r="T426" s="1001">
        <f t="shared" si="44"/>
        <v>0</v>
      </c>
      <c r="U426" s="1001">
        <f t="shared" si="45"/>
        <v>0</v>
      </c>
      <c r="V426" s="1001">
        <f t="shared" si="46"/>
        <v>0</v>
      </c>
      <c r="W426" s="1001">
        <f t="shared" si="42"/>
        <v>34547700</v>
      </c>
    </row>
    <row r="427" spans="1:23" s="482" customFormat="1" ht="26.1" customHeight="1">
      <c r="A427" s="389"/>
      <c r="B427" s="389"/>
      <c r="C427" s="389" t="s">
        <v>592</v>
      </c>
      <c r="D427" s="389"/>
      <c r="E427" s="388"/>
      <c r="F427" s="860" t="s">
        <v>594</v>
      </c>
      <c r="G427" s="446">
        <v>34547700</v>
      </c>
      <c r="H427" s="446">
        <v>0</v>
      </c>
      <c r="I427" s="446">
        <v>0</v>
      </c>
      <c r="J427" s="446">
        <v>0</v>
      </c>
      <c r="K427" s="446">
        <v>34547700</v>
      </c>
      <c r="L427" s="602"/>
      <c r="M427" s="389"/>
      <c r="N427" s="389"/>
      <c r="O427" s="389" t="s">
        <v>592</v>
      </c>
      <c r="P427" s="389"/>
      <c r="Q427" s="388"/>
      <c r="R427" s="586" t="s">
        <v>3327</v>
      </c>
      <c r="S427" s="1002">
        <f t="shared" si="43"/>
        <v>34547700</v>
      </c>
      <c r="T427" s="1003">
        <f t="shared" si="44"/>
        <v>0</v>
      </c>
      <c r="U427" s="1003">
        <f t="shared" si="45"/>
        <v>0</v>
      </c>
      <c r="V427" s="1003">
        <f t="shared" si="46"/>
        <v>0</v>
      </c>
      <c r="W427" s="1003">
        <f t="shared" si="42"/>
        <v>34547700</v>
      </c>
    </row>
    <row r="428" spans="1:23" s="482" customFormat="1" ht="26.1" customHeight="1">
      <c r="A428" s="389"/>
      <c r="B428" s="389"/>
      <c r="C428" s="389"/>
      <c r="D428" s="388"/>
      <c r="E428" s="389" t="s">
        <v>2104</v>
      </c>
      <c r="F428" s="859" t="s">
        <v>2339</v>
      </c>
      <c r="G428" s="446">
        <v>34547700</v>
      </c>
      <c r="H428" s="446">
        <v>0</v>
      </c>
      <c r="I428" s="446">
        <v>0</v>
      </c>
      <c r="J428" s="446">
        <v>0</v>
      </c>
      <c r="K428" s="446">
        <v>34547700</v>
      </c>
      <c r="L428" s="602"/>
      <c r="M428" s="389"/>
      <c r="N428" s="389"/>
      <c r="O428" s="389"/>
      <c r="P428" s="388"/>
      <c r="Q428" s="389" t="s">
        <v>2104</v>
      </c>
      <c r="R428" s="963" t="s">
        <v>4869</v>
      </c>
      <c r="S428" s="1002">
        <f t="shared" si="43"/>
        <v>34547700</v>
      </c>
      <c r="T428" s="1003">
        <f t="shared" si="44"/>
        <v>0</v>
      </c>
      <c r="U428" s="1003">
        <f t="shared" si="45"/>
        <v>0</v>
      </c>
      <c r="V428" s="1003">
        <f t="shared" si="46"/>
        <v>0</v>
      </c>
      <c r="W428" s="1003">
        <f t="shared" si="42"/>
        <v>34547700</v>
      </c>
    </row>
    <row r="429" spans="1:23" s="489" customFormat="1" ht="26.1" customHeight="1">
      <c r="A429" s="389"/>
      <c r="B429" s="389" t="s">
        <v>595</v>
      </c>
      <c r="C429" s="389"/>
      <c r="D429" s="389"/>
      <c r="E429" s="388"/>
      <c r="F429" s="859" t="s">
        <v>1428</v>
      </c>
      <c r="G429" s="446">
        <v>14362000</v>
      </c>
      <c r="H429" s="446">
        <v>0</v>
      </c>
      <c r="I429" s="446">
        <v>0</v>
      </c>
      <c r="J429" s="446">
        <v>0</v>
      </c>
      <c r="K429" s="446">
        <v>14362000</v>
      </c>
      <c r="L429" s="602"/>
      <c r="M429" s="389"/>
      <c r="N429" s="389" t="s">
        <v>595</v>
      </c>
      <c r="O429" s="389"/>
      <c r="P429" s="389"/>
      <c r="Q429" s="388"/>
      <c r="R429" s="586" t="s">
        <v>4077</v>
      </c>
      <c r="S429" s="1002">
        <f t="shared" si="43"/>
        <v>14362000</v>
      </c>
      <c r="T429" s="1003">
        <f t="shared" si="44"/>
        <v>0</v>
      </c>
      <c r="U429" s="1003">
        <f t="shared" si="45"/>
        <v>0</v>
      </c>
      <c r="V429" s="1003">
        <f t="shared" si="46"/>
        <v>0</v>
      </c>
      <c r="W429" s="1003">
        <f t="shared" si="42"/>
        <v>14362000</v>
      </c>
    </row>
    <row r="430" spans="1:23" s="489" customFormat="1" ht="26.1" customHeight="1">
      <c r="A430" s="454"/>
      <c r="B430" s="455"/>
      <c r="C430" s="454" t="s">
        <v>595</v>
      </c>
      <c r="D430" s="454"/>
      <c r="E430" s="454"/>
      <c r="F430" s="858" t="s">
        <v>1430</v>
      </c>
      <c r="G430" s="456">
        <v>14362000</v>
      </c>
      <c r="H430" s="456">
        <v>0</v>
      </c>
      <c r="I430" s="456">
        <v>0</v>
      </c>
      <c r="J430" s="456">
        <v>0</v>
      </c>
      <c r="K430" s="456">
        <v>14362000</v>
      </c>
      <c r="L430" s="602"/>
      <c r="M430" s="454"/>
      <c r="N430" s="455"/>
      <c r="O430" s="454" t="s">
        <v>595</v>
      </c>
      <c r="P430" s="454"/>
      <c r="Q430" s="454"/>
      <c r="R430" s="585" t="s">
        <v>4079</v>
      </c>
      <c r="S430" s="1002">
        <f t="shared" si="43"/>
        <v>14362000</v>
      </c>
      <c r="T430" s="1003">
        <f t="shared" si="44"/>
        <v>0</v>
      </c>
      <c r="U430" s="1003">
        <f t="shared" si="45"/>
        <v>0</v>
      </c>
      <c r="V430" s="1003">
        <f t="shared" si="46"/>
        <v>0</v>
      </c>
      <c r="W430" s="1003">
        <f t="shared" si="42"/>
        <v>14362000</v>
      </c>
    </row>
    <row r="431" spans="1:23" s="482" customFormat="1" ht="26.1" customHeight="1">
      <c r="A431" s="626"/>
      <c r="B431" s="626"/>
      <c r="C431" s="626"/>
      <c r="D431" s="908"/>
      <c r="E431" s="626" t="s">
        <v>2104</v>
      </c>
      <c r="F431" s="921" t="s">
        <v>2340</v>
      </c>
      <c r="G431" s="910">
        <v>14362000</v>
      </c>
      <c r="H431" s="910">
        <v>0</v>
      </c>
      <c r="I431" s="910">
        <v>0</v>
      </c>
      <c r="J431" s="910">
        <v>0</v>
      </c>
      <c r="K431" s="910">
        <v>14362000</v>
      </c>
      <c r="L431" s="602"/>
      <c r="M431" s="626"/>
      <c r="N431" s="626"/>
      <c r="O431" s="626"/>
      <c r="P431" s="908"/>
      <c r="Q431" s="626" t="s">
        <v>2104</v>
      </c>
      <c r="R431" s="588" t="s">
        <v>4870</v>
      </c>
      <c r="S431" s="1002">
        <f t="shared" si="43"/>
        <v>14362000</v>
      </c>
      <c r="T431" s="1003">
        <f t="shared" si="44"/>
        <v>0</v>
      </c>
      <c r="U431" s="1003">
        <f t="shared" si="45"/>
        <v>0</v>
      </c>
      <c r="V431" s="1003">
        <f t="shared" si="46"/>
        <v>0</v>
      </c>
      <c r="W431" s="1003">
        <f t="shared" si="42"/>
        <v>14362000</v>
      </c>
    </row>
    <row r="432" spans="1:23" s="520" customFormat="1" ht="26.1" customHeight="1" thickBot="1">
      <c r="A432" s="464" t="s">
        <v>1469</v>
      </c>
      <c r="B432" s="464"/>
      <c r="C432" s="464"/>
      <c r="D432" s="464"/>
      <c r="E432" s="463"/>
      <c r="F432" s="865" t="s">
        <v>1470</v>
      </c>
      <c r="G432" s="465">
        <v>22686000</v>
      </c>
      <c r="H432" s="465">
        <v>0</v>
      </c>
      <c r="I432" s="465">
        <v>22782000</v>
      </c>
      <c r="J432" s="465">
        <v>0</v>
      </c>
      <c r="K432" s="465">
        <v>45468000</v>
      </c>
      <c r="L432" s="1022"/>
      <c r="M432" s="464" t="s">
        <v>1469</v>
      </c>
      <c r="N432" s="464"/>
      <c r="O432" s="464"/>
      <c r="P432" s="464"/>
      <c r="Q432" s="463"/>
      <c r="R432" s="590" t="s">
        <v>4114</v>
      </c>
      <c r="S432" s="1006">
        <f t="shared" si="43"/>
        <v>22686000</v>
      </c>
      <c r="T432" s="1007">
        <f t="shared" si="44"/>
        <v>0</v>
      </c>
      <c r="U432" s="1007">
        <f t="shared" si="45"/>
        <v>22782000</v>
      </c>
      <c r="V432" s="1007">
        <f t="shared" si="46"/>
        <v>0</v>
      </c>
      <c r="W432" s="1007">
        <f t="shared" si="42"/>
        <v>45468000</v>
      </c>
    </row>
    <row r="433" spans="1:23" s="484" customFormat="1" ht="26.1" customHeight="1" thickTop="1" thickBot="1">
      <c r="A433" s="461" t="s">
        <v>1471</v>
      </c>
      <c r="B433" s="461"/>
      <c r="C433" s="461"/>
      <c r="D433" s="461"/>
      <c r="E433" s="460"/>
      <c r="F433" s="857" t="s">
        <v>1472</v>
      </c>
      <c r="G433" s="462">
        <v>10000000</v>
      </c>
      <c r="H433" s="462">
        <v>0</v>
      </c>
      <c r="I433" s="462">
        <v>0</v>
      </c>
      <c r="J433" s="462">
        <v>0</v>
      </c>
      <c r="K433" s="462">
        <v>10000000</v>
      </c>
      <c r="L433" s="1021"/>
      <c r="M433" s="461" t="s">
        <v>1471</v>
      </c>
      <c r="N433" s="461"/>
      <c r="O433" s="461"/>
      <c r="P433" s="461"/>
      <c r="Q433" s="460"/>
      <c r="R433" s="591" t="s">
        <v>4115</v>
      </c>
      <c r="S433" s="998">
        <f t="shared" si="43"/>
        <v>10000000</v>
      </c>
      <c r="T433" s="999">
        <f t="shared" si="44"/>
        <v>0</v>
      </c>
      <c r="U433" s="999">
        <f t="shared" si="45"/>
        <v>0</v>
      </c>
      <c r="V433" s="999">
        <f t="shared" si="46"/>
        <v>0</v>
      </c>
      <c r="W433" s="999">
        <f t="shared" si="42"/>
        <v>10000000</v>
      </c>
    </row>
    <row r="434" spans="1:23" s="489" customFormat="1" ht="26.1" customHeight="1" thickTop="1">
      <c r="A434" s="455"/>
      <c r="B434" s="454" t="s">
        <v>606</v>
      </c>
      <c r="C434" s="454"/>
      <c r="D434" s="454"/>
      <c r="E434" s="454"/>
      <c r="F434" s="868" t="s">
        <v>1482</v>
      </c>
      <c r="G434" s="456">
        <v>10000000</v>
      </c>
      <c r="H434" s="456">
        <v>0</v>
      </c>
      <c r="I434" s="456">
        <v>0</v>
      </c>
      <c r="J434" s="456">
        <v>0</v>
      </c>
      <c r="K434" s="456">
        <v>10000000</v>
      </c>
      <c r="L434" s="602"/>
      <c r="M434" s="455"/>
      <c r="N434" s="454" t="s">
        <v>606</v>
      </c>
      <c r="O434" s="454"/>
      <c r="P434" s="454"/>
      <c r="Q434" s="454"/>
      <c r="R434" s="585" t="s">
        <v>4124</v>
      </c>
      <c r="S434" s="1000">
        <f t="shared" si="43"/>
        <v>10000000</v>
      </c>
      <c r="T434" s="1001">
        <f t="shared" si="44"/>
        <v>0</v>
      </c>
      <c r="U434" s="1001">
        <f t="shared" si="45"/>
        <v>0</v>
      </c>
      <c r="V434" s="1001">
        <f t="shared" si="46"/>
        <v>0</v>
      </c>
      <c r="W434" s="1001">
        <f t="shared" si="42"/>
        <v>10000000</v>
      </c>
    </row>
    <row r="435" spans="1:23" s="482" customFormat="1" ht="26.1" customHeight="1">
      <c r="A435" s="389"/>
      <c r="B435" s="389"/>
      <c r="C435" s="388" t="s">
        <v>592</v>
      </c>
      <c r="D435" s="389"/>
      <c r="E435" s="389"/>
      <c r="F435" s="860" t="s">
        <v>1483</v>
      </c>
      <c r="G435" s="446">
        <v>10000000</v>
      </c>
      <c r="H435" s="446">
        <v>0</v>
      </c>
      <c r="I435" s="446">
        <v>0</v>
      </c>
      <c r="J435" s="446">
        <v>0</v>
      </c>
      <c r="K435" s="446">
        <v>10000000</v>
      </c>
      <c r="L435" s="602"/>
      <c r="M435" s="389"/>
      <c r="N435" s="389"/>
      <c r="O435" s="388" t="s">
        <v>592</v>
      </c>
      <c r="P435" s="389"/>
      <c r="Q435" s="389"/>
      <c r="R435" s="586" t="s">
        <v>4125</v>
      </c>
      <c r="S435" s="1002">
        <f t="shared" si="43"/>
        <v>10000000</v>
      </c>
      <c r="T435" s="1003">
        <f t="shared" si="44"/>
        <v>0</v>
      </c>
      <c r="U435" s="1003">
        <f t="shared" si="45"/>
        <v>0</v>
      </c>
      <c r="V435" s="1003">
        <f t="shared" si="46"/>
        <v>0</v>
      </c>
      <c r="W435" s="1003">
        <f t="shared" si="42"/>
        <v>10000000</v>
      </c>
    </row>
    <row r="436" spans="1:23" s="482" customFormat="1" ht="26.1" customHeight="1">
      <c r="A436" s="389"/>
      <c r="B436" s="389"/>
      <c r="C436" s="389"/>
      <c r="D436" s="388" t="s">
        <v>592</v>
      </c>
      <c r="E436" s="389"/>
      <c r="F436" s="860" t="s">
        <v>2341</v>
      </c>
      <c r="G436" s="446">
        <v>10000000</v>
      </c>
      <c r="H436" s="446">
        <v>0</v>
      </c>
      <c r="I436" s="446">
        <v>0</v>
      </c>
      <c r="J436" s="446">
        <v>0</v>
      </c>
      <c r="K436" s="446">
        <v>10000000</v>
      </c>
      <c r="L436" s="602"/>
      <c r="M436" s="389"/>
      <c r="N436" s="389"/>
      <c r="O436" s="389"/>
      <c r="P436" s="388" t="s">
        <v>592</v>
      </c>
      <c r="Q436" s="389"/>
      <c r="R436" s="586" t="s">
        <v>4871</v>
      </c>
      <c r="S436" s="1002">
        <f t="shared" si="43"/>
        <v>10000000</v>
      </c>
      <c r="T436" s="1003">
        <f t="shared" si="44"/>
        <v>0</v>
      </c>
      <c r="U436" s="1003">
        <f t="shared" si="45"/>
        <v>0</v>
      </c>
      <c r="V436" s="1003">
        <f t="shared" si="46"/>
        <v>0</v>
      </c>
      <c r="W436" s="1003">
        <f t="shared" si="42"/>
        <v>10000000</v>
      </c>
    </row>
    <row r="437" spans="1:23" s="498" customFormat="1" ht="26.1" customHeight="1">
      <c r="A437" s="626"/>
      <c r="B437" s="626"/>
      <c r="C437" s="626"/>
      <c r="D437" s="626"/>
      <c r="E437" s="908" t="s">
        <v>2110</v>
      </c>
      <c r="F437" s="909" t="s">
        <v>2342</v>
      </c>
      <c r="G437" s="910">
        <v>10000000</v>
      </c>
      <c r="H437" s="910">
        <v>0</v>
      </c>
      <c r="I437" s="910">
        <v>0</v>
      </c>
      <c r="J437" s="910">
        <v>0</v>
      </c>
      <c r="K437" s="910">
        <v>10000000</v>
      </c>
      <c r="L437" s="602"/>
      <c r="M437" s="626"/>
      <c r="N437" s="626"/>
      <c r="O437" s="626"/>
      <c r="P437" s="626"/>
      <c r="Q437" s="908" t="s">
        <v>2110</v>
      </c>
      <c r="R437" s="588" t="s">
        <v>4872</v>
      </c>
      <c r="S437" s="1002">
        <f t="shared" si="43"/>
        <v>10000000</v>
      </c>
      <c r="T437" s="1003">
        <f t="shared" si="44"/>
        <v>0</v>
      </c>
      <c r="U437" s="1003">
        <f t="shared" si="45"/>
        <v>0</v>
      </c>
      <c r="V437" s="1003">
        <f t="shared" si="46"/>
        <v>0</v>
      </c>
      <c r="W437" s="1003">
        <f t="shared" si="42"/>
        <v>10000000</v>
      </c>
    </row>
    <row r="438" spans="1:23" s="486" customFormat="1" ht="26.1" customHeight="1" thickBot="1">
      <c r="A438" s="458" t="s">
        <v>1485</v>
      </c>
      <c r="B438" s="457"/>
      <c r="C438" s="458"/>
      <c r="D438" s="458"/>
      <c r="E438" s="458"/>
      <c r="F438" s="873" t="s">
        <v>1486</v>
      </c>
      <c r="G438" s="459">
        <v>12686000</v>
      </c>
      <c r="H438" s="459">
        <v>0</v>
      </c>
      <c r="I438" s="459">
        <v>22782000</v>
      </c>
      <c r="J438" s="459">
        <v>0</v>
      </c>
      <c r="K438" s="459">
        <v>35468000</v>
      </c>
      <c r="L438" s="1021"/>
      <c r="M438" s="458" t="s">
        <v>1485</v>
      </c>
      <c r="N438" s="457"/>
      <c r="O438" s="458"/>
      <c r="P438" s="458"/>
      <c r="Q438" s="458"/>
      <c r="R438" s="587" t="s">
        <v>4127</v>
      </c>
      <c r="S438" s="1004">
        <f t="shared" si="43"/>
        <v>12686000</v>
      </c>
      <c r="T438" s="1005">
        <f t="shared" si="44"/>
        <v>0</v>
      </c>
      <c r="U438" s="1005">
        <f t="shared" si="45"/>
        <v>22782000</v>
      </c>
      <c r="V438" s="1005">
        <f t="shared" si="46"/>
        <v>0</v>
      </c>
      <c r="W438" s="1005">
        <f t="shared" si="42"/>
        <v>35468000</v>
      </c>
    </row>
    <row r="439" spans="1:23" s="482" customFormat="1" ht="26.1" customHeight="1" thickTop="1">
      <c r="A439" s="454"/>
      <c r="B439" s="454" t="s">
        <v>592</v>
      </c>
      <c r="C439" s="455"/>
      <c r="D439" s="454"/>
      <c r="E439" s="454"/>
      <c r="F439" s="858" t="s">
        <v>593</v>
      </c>
      <c r="G439" s="456">
        <v>5248000</v>
      </c>
      <c r="H439" s="456">
        <v>0</v>
      </c>
      <c r="I439" s="456">
        <v>0</v>
      </c>
      <c r="J439" s="456">
        <v>0</v>
      </c>
      <c r="K439" s="456">
        <v>5248000</v>
      </c>
      <c r="L439" s="602"/>
      <c r="M439" s="454"/>
      <c r="N439" s="454" t="s">
        <v>592</v>
      </c>
      <c r="O439" s="455"/>
      <c r="P439" s="454"/>
      <c r="Q439" s="454"/>
      <c r="R439" s="585" t="s">
        <v>3339</v>
      </c>
      <c r="S439" s="1000">
        <f t="shared" si="43"/>
        <v>5248000</v>
      </c>
      <c r="T439" s="1001">
        <f t="shared" si="44"/>
        <v>0</v>
      </c>
      <c r="U439" s="1001">
        <f t="shared" si="45"/>
        <v>0</v>
      </c>
      <c r="V439" s="1001">
        <f t="shared" si="46"/>
        <v>0</v>
      </c>
      <c r="W439" s="1001">
        <f t="shared" si="42"/>
        <v>5248000</v>
      </c>
    </row>
    <row r="440" spans="1:23" s="482" customFormat="1" ht="26.1" customHeight="1">
      <c r="A440" s="389"/>
      <c r="B440" s="389"/>
      <c r="C440" s="389" t="s">
        <v>592</v>
      </c>
      <c r="D440" s="388"/>
      <c r="E440" s="389"/>
      <c r="F440" s="859" t="s">
        <v>594</v>
      </c>
      <c r="G440" s="446">
        <v>5248000</v>
      </c>
      <c r="H440" s="446">
        <v>0</v>
      </c>
      <c r="I440" s="446">
        <v>0</v>
      </c>
      <c r="J440" s="446">
        <v>0</v>
      </c>
      <c r="K440" s="446">
        <v>5248000</v>
      </c>
      <c r="L440" s="602"/>
      <c r="M440" s="389"/>
      <c r="N440" s="389"/>
      <c r="O440" s="389" t="s">
        <v>592</v>
      </c>
      <c r="P440" s="388"/>
      <c r="Q440" s="389"/>
      <c r="R440" s="586" t="s">
        <v>3327</v>
      </c>
      <c r="S440" s="1002">
        <f t="shared" si="43"/>
        <v>5248000</v>
      </c>
      <c r="T440" s="1003">
        <f t="shared" si="44"/>
        <v>0</v>
      </c>
      <c r="U440" s="1003">
        <f t="shared" si="45"/>
        <v>0</v>
      </c>
      <c r="V440" s="1003">
        <f t="shared" si="46"/>
        <v>0</v>
      </c>
      <c r="W440" s="1003">
        <f t="shared" si="42"/>
        <v>5248000</v>
      </c>
    </row>
    <row r="441" spans="1:23" s="482" customFormat="1" ht="26.1" customHeight="1">
      <c r="A441" s="389"/>
      <c r="B441" s="389"/>
      <c r="C441" s="389"/>
      <c r="D441" s="389" t="s">
        <v>592</v>
      </c>
      <c r="E441" s="388"/>
      <c r="F441" s="859" t="s">
        <v>2343</v>
      </c>
      <c r="G441" s="446">
        <v>5248000</v>
      </c>
      <c r="H441" s="446">
        <v>0</v>
      </c>
      <c r="I441" s="446">
        <v>0</v>
      </c>
      <c r="J441" s="446">
        <v>0</v>
      </c>
      <c r="K441" s="446">
        <v>5248000</v>
      </c>
      <c r="L441" s="602"/>
      <c r="M441" s="389"/>
      <c r="N441" s="389"/>
      <c r="O441" s="389"/>
      <c r="P441" s="389" t="s">
        <v>592</v>
      </c>
      <c r="Q441" s="388"/>
      <c r="R441" s="586" t="s">
        <v>4873</v>
      </c>
      <c r="S441" s="1002">
        <f t="shared" si="43"/>
        <v>5248000</v>
      </c>
      <c r="T441" s="1003">
        <f t="shared" si="44"/>
        <v>0</v>
      </c>
      <c r="U441" s="1003">
        <f t="shared" si="45"/>
        <v>0</v>
      </c>
      <c r="V441" s="1003">
        <f t="shared" si="46"/>
        <v>0</v>
      </c>
      <c r="W441" s="1003">
        <f t="shared" si="42"/>
        <v>5248000</v>
      </c>
    </row>
    <row r="442" spans="1:23" s="489" customFormat="1" ht="26.1" customHeight="1">
      <c r="A442" s="389"/>
      <c r="B442" s="389"/>
      <c r="C442" s="388"/>
      <c r="D442" s="389"/>
      <c r="E442" s="389" t="s">
        <v>2104</v>
      </c>
      <c r="F442" s="859" t="s">
        <v>2344</v>
      </c>
      <c r="G442" s="446">
        <v>5248000</v>
      </c>
      <c r="H442" s="446">
        <v>0</v>
      </c>
      <c r="I442" s="446">
        <v>0</v>
      </c>
      <c r="J442" s="446">
        <v>0</v>
      </c>
      <c r="K442" s="446">
        <v>5248000</v>
      </c>
      <c r="L442" s="602"/>
      <c r="M442" s="389"/>
      <c r="N442" s="389"/>
      <c r="O442" s="388"/>
      <c r="P442" s="389"/>
      <c r="Q442" s="389" t="s">
        <v>2104</v>
      </c>
      <c r="R442" s="586" t="s">
        <v>4874</v>
      </c>
      <c r="S442" s="1002">
        <f t="shared" si="43"/>
        <v>5248000</v>
      </c>
      <c r="T442" s="1003">
        <f t="shared" si="44"/>
        <v>0</v>
      </c>
      <c r="U442" s="1003">
        <f t="shared" si="45"/>
        <v>0</v>
      </c>
      <c r="V442" s="1003">
        <f t="shared" si="46"/>
        <v>0</v>
      </c>
      <c r="W442" s="1003">
        <f t="shared" si="42"/>
        <v>5248000</v>
      </c>
    </row>
    <row r="443" spans="1:23" s="482" customFormat="1" ht="26.1" customHeight="1">
      <c r="A443" s="454"/>
      <c r="B443" s="454" t="s">
        <v>595</v>
      </c>
      <c r="C443" s="454"/>
      <c r="D443" s="455"/>
      <c r="E443" s="454"/>
      <c r="F443" s="858" t="s">
        <v>1487</v>
      </c>
      <c r="G443" s="456">
        <v>7438000</v>
      </c>
      <c r="H443" s="456">
        <v>0</v>
      </c>
      <c r="I443" s="456">
        <v>22782000</v>
      </c>
      <c r="J443" s="456">
        <v>0</v>
      </c>
      <c r="K443" s="456">
        <v>30220000</v>
      </c>
      <c r="L443" s="602"/>
      <c r="M443" s="454"/>
      <c r="N443" s="454" t="s">
        <v>595</v>
      </c>
      <c r="O443" s="454"/>
      <c r="P443" s="455"/>
      <c r="Q443" s="454"/>
      <c r="R443" s="585" t="s">
        <v>4128</v>
      </c>
      <c r="S443" s="1002">
        <f t="shared" si="43"/>
        <v>7438000</v>
      </c>
      <c r="T443" s="1003">
        <f t="shared" si="44"/>
        <v>0</v>
      </c>
      <c r="U443" s="1003">
        <f t="shared" si="45"/>
        <v>22782000</v>
      </c>
      <c r="V443" s="1003">
        <f t="shared" si="46"/>
        <v>0</v>
      </c>
      <c r="W443" s="1003">
        <f t="shared" si="42"/>
        <v>30220000</v>
      </c>
    </row>
    <row r="444" spans="1:23" s="482" customFormat="1" ht="26.1" customHeight="1">
      <c r="A444" s="389"/>
      <c r="B444" s="389"/>
      <c r="C444" s="389" t="s">
        <v>592</v>
      </c>
      <c r="D444" s="389"/>
      <c r="E444" s="388"/>
      <c r="F444" s="859" t="s">
        <v>1488</v>
      </c>
      <c r="G444" s="446">
        <v>5402390</v>
      </c>
      <c r="H444" s="446">
        <v>0</v>
      </c>
      <c r="I444" s="446">
        <v>6444000</v>
      </c>
      <c r="J444" s="446">
        <v>0</v>
      </c>
      <c r="K444" s="446">
        <v>11846390</v>
      </c>
      <c r="L444" s="602"/>
      <c r="M444" s="389"/>
      <c r="N444" s="389"/>
      <c r="O444" s="389" t="s">
        <v>592</v>
      </c>
      <c r="P444" s="389"/>
      <c r="Q444" s="388"/>
      <c r="R444" s="586" t="s">
        <v>4129</v>
      </c>
      <c r="S444" s="1002">
        <f t="shared" si="43"/>
        <v>5402390</v>
      </c>
      <c r="T444" s="1003">
        <f t="shared" si="44"/>
        <v>0</v>
      </c>
      <c r="U444" s="1003">
        <f t="shared" si="45"/>
        <v>6444000</v>
      </c>
      <c r="V444" s="1003">
        <f t="shared" si="46"/>
        <v>0</v>
      </c>
      <c r="W444" s="1003">
        <f t="shared" si="42"/>
        <v>11846390</v>
      </c>
    </row>
    <row r="445" spans="1:23" s="489" customFormat="1" ht="26.1" customHeight="1">
      <c r="A445" s="455"/>
      <c r="B445" s="454"/>
      <c r="C445" s="454"/>
      <c r="D445" s="454"/>
      <c r="E445" s="454" t="s">
        <v>2104</v>
      </c>
      <c r="F445" s="868" t="s">
        <v>2345</v>
      </c>
      <c r="G445" s="456">
        <v>5402390</v>
      </c>
      <c r="H445" s="456">
        <v>0</v>
      </c>
      <c r="I445" s="456">
        <v>6444000</v>
      </c>
      <c r="J445" s="456">
        <v>0</v>
      </c>
      <c r="K445" s="456">
        <v>11846390</v>
      </c>
      <c r="L445" s="602"/>
      <c r="M445" s="455"/>
      <c r="N445" s="454"/>
      <c r="O445" s="454"/>
      <c r="P445" s="454"/>
      <c r="Q445" s="454" t="s">
        <v>2104</v>
      </c>
      <c r="R445" s="585" t="s">
        <v>5858</v>
      </c>
      <c r="S445" s="1002">
        <f t="shared" si="43"/>
        <v>5402390</v>
      </c>
      <c r="T445" s="1003">
        <f t="shared" si="44"/>
        <v>0</v>
      </c>
      <c r="U445" s="1003">
        <f t="shared" si="45"/>
        <v>6444000</v>
      </c>
      <c r="V445" s="1003">
        <f t="shared" si="46"/>
        <v>0</v>
      </c>
      <c r="W445" s="1003">
        <f t="shared" si="42"/>
        <v>11846390</v>
      </c>
    </row>
    <row r="446" spans="1:23" s="482" customFormat="1" ht="26.1" customHeight="1">
      <c r="A446" s="454"/>
      <c r="B446" s="455"/>
      <c r="C446" s="454" t="s">
        <v>595</v>
      </c>
      <c r="D446" s="454"/>
      <c r="E446" s="454"/>
      <c r="F446" s="868" t="s">
        <v>1489</v>
      </c>
      <c r="G446" s="456">
        <v>169200</v>
      </c>
      <c r="H446" s="456">
        <v>0</v>
      </c>
      <c r="I446" s="456">
        <v>13110000</v>
      </c>
      <c r="J446" s="456">
        <v>0</v>
      </c>
      <c r="K446" s="446">
        <v>13279200</v>
      </c>
      <c r="L446" s="602"/>
      <c r="M446" s="454"/>
      <c r="N446" s="455"/>
      <c r="O446" s="454" t="s">
        <v>595</v>
      </c>
      <c r="P446" s="454"/>
      <c r="Q446" s="454"/>
      <c r="R446" s="585" t="s">
        <v>4130</v>
      </c>
      <c r="S446" s="1002">
        <f t="shared" si="43"/>
        <v>169200</v>
      </c>
      <c r="T446" s="1003">
        <f t="shared" si="44"/>
        <v>0</v>
      </c>
      <c r="U446" s="1003">
        <f t="shared" si="45"/>
        <v>13110000</v>
      </c>
      <c r="V446" s="1003">
        <f t="shared" si="46"/>
        <v>0</v>
      </c>
      <c r="W446" s="1003">
        <f t="shared" si="42"/>
        <v>13279200</v>
      </c>
    </row>
    <row r="447" spans="1:23" s="482" customFormat="1" ht="26.1" customHeight="1">
      <c r="A447" s="389"/>
      <c r="B447" s="389"/>
      <c r="C447" s="388"/>
      <c r="D447" s="389" t="s">
        <v>599</v>
      </c>
      <c r="E447" s="389"/>
      <c r="F447" s="860" t="s">
        <v>2346</v>
      </c>
      <c r="G447" s="446">
        <v>169200</v>
      </c>
      <c r="H447" s="446">
        <v>0</v>
      </c>
      <c r="I447" s="446">
        <v>13110000</v>
      </c>
      <c r="J447" s="446">
        <v>0</v>
      </c>
      <c r="K447" s="446">
        <v>13279200</v>
      </c>
      <c r="L447" s="602"/>
      <c r="M447" s="389"/>
      <c r="N447" s="389"/>
      <c r="O447" s="388"/>
      <c r="P447" s="389" t="s">
        <v>599</v>
      </c>
      <c r="Q447" s="389"/>
      <c r="R447" s="586" t="s">
        <v>4875</v>
      </c>
      <c r="S447" s="1002">
        <f t="shared" si="43"/>
        <v>169200</v>
      </c>
      <c r="T447" s="1003">
        <f t="shared" si="44"/>
        <v>0</v>
      </c>
      <c r="U447" s="1003">
        <f t="shared" si="45"/>
        <v>13110000</v>
      </c>
      <c r="V447" s="1003">
        <f t="shared" si="46"/>
        <v>0</v>
      </c>
      <c r="W447" s="1003">
        <f t="shared" si="42"/>
        <v>13279200</v>
      </c>
    </row>
    <row r="448" spans="1:23" s="482" customFormat="1" ht="26.1" customHeight="1">
      <c r="A448" s="389"/>
      <c r="B448" s="389"/>
      <c r="C448" s="389"/>
      <c r="D448" s="389"/>
      <c r="E448" s="388" t="s">
        <v>2118</v>
      </c>
      <c r="F448" s="860" t="s">
        <v>2347</v>
      </c>
      <c r="G448" s="446">
        <v>169200</v>
      </c>
      <c r="H448" s="446">
        <v>0</v>
      </c>
      <c r="I448" s="446">
        <v>13110000</v>
      </c>
      <c r="J448" s="446">
        <v>0</v>
      </c>
      <c r="K448" s="446">
        <v>13279200</v>
      </c>
      <c r="L448" s="602"/>
      <c r="M448" s="389"/>
      <c r="N448" s="389"/>
      <c r="O448" s="389"/>
      <c r="P448" s="389"/>
      <c r="Q448" s="388" t="s">
        <v>2118</v>
      </c>
      <c r="R448" s="586" t="s">
        <v>4876</v>
      </c>
      <c r="S448" s="1002">
        <f t="shared" si="43"/>
        <v>169200</v>
      </c>
      <c r="T448" s="1003">
        <f t="shared" si="44"/>
        <v>0</v>
      </c>
      <c r="U448" s="1003">
        <f t="shared" si="45"/>
        <v>13110000</v>
      </c>
      <c r="V448" s="1003">
        <f t="shared" si="46"/>
        <v>0</v>
      </c>
      <c r="W448" s="1003">
        <f t="shared" si="42"/>
        <v>13279200</v>
      </c>
    </row>
    <row r="449" spans="1:23" s="482" customFormat="1" ht="26.1" customHeight="1">
      <c r="A449" s="389"/>
      <c r="B449" s="389"/>
      <c r="C449" s="389" t="s">
        <v>603</v>
      </c>
      <c r="D449" s="389"/>
      <c r="E449" s="388"/>
      <c r="F449" s="859" t="s">
        <v>1491</v>
      </c>
      <c r="G449" s="446">
        <v>1866410</v>
      </c>
      <c r="H449" s="446">
        <v>0</v>
      </c>
      <c r="I449" s="446">
        <v>3228000</v>
      </c>
      <c r="J449" s="446">
        <v>0</v>
      </c>
      <c r="K449" s="446">
        <v>5094410</v>
      </c>
      <c r="L449" s="602"/>
      <c r="M449" s="389"/>
      <c r="N449" s="389"/>
      <c r="O449" s="389" t="s">
        <v>603</v>
      </c>
      <c r="P449" s="389"/>
      <c r="Q449" s="388"/>
      <c r="R449" s="586" t="s">
        <v>4132</v>
      </c>
      <c r="S449" s="1002">
        <f t="shared" si="43"/>
        <v>1866410</v>
      </c>
      <c r="T449" s="1003">
        <f t="shared" si="44"/>
        <v>0</v>
      </c>
      <c r="U449" s="1003">
        <f t="shared" si="45"/>
        <v>3228000</v>
      </c>
      <c r="V449" s="1003">
        <f t="shared" si="46"/>
        <v>0</v>
      </c>
      <c r="W449" s="1003">
        <f t="shared" si="42"/>
        <v>5094410</v>
      </c>
    </row>
    <row r="450" spans="1:23" s="482" customFormat="1" ht="26.1" customHeight="1">
      <c r="A450" s="389"/>
      <c r="B450" s="388"/>
      <c r="C450" s="389"/>
      <c r="D450" s="389" t="s">
        <v>606</v>
      </c>
      <c r="E450" s="389"/>
      <c r="F450" s="859" t="s">
        <v>2348</v>
      </c>
      <c r="G450" s="446">
        <v>1866410</v>
      </c>
      <c r="H450" s="446">
        <v>0</v>
      </c>
      <c r="I450" s="446">
        <v>3228000</v>
      </c>
      <c r="J450" s="446">
        <v>0</v>
      </c>
      <c r="K450" s="446">
        <v>5094410</v>
      </c>
      <c r="L450" s="602"/>
      <c r="M450" s="389"/>
      <c r="N450" s="388"/>
      <c r="O450" s="389"/>
      <c r="P450" s="389" t="s">
        <v>606</v>
      </c>
      <c r="Q450" s="389"/>
      <c r="R450" s="586" t="s">
        <v>4877</v>
      </c>
      <c r="S450" s="1002">
        <f t="shared" si="43"/>
        <v>1866410</v>
      </c>
      <c r="T450" s="1003">
        <f t="shared" si="44"/>
        <v>0</v>
      </c>
      <c r="U450" s="1003">
        <f t="shared" si="45"/>
        <v>3228000</v>
      </c>
      <c r="V450" s="1003">
        <f t="shared" si="46"/>
        <v>0</v>
      </c>
      <c r="W450" s="1003">
        <f t="shared" si="42"/>
        <v>5094410</v>
      </c>
    </row>
    <row r="451" spans="1:23" s="482" customFormat="1" ht="26.1" customHeight="1">
      <c r="A451" s="626"/>
      <c r="B451" s="626"/>
      <c r="C451" s="908"/>
      <c r="D451" s="626"/>
      <c r="E451" s="626" t="s">
        <v>2349</v>
      </c>
      <c r="F451" s="922" t="s">
        <v>2350</v>
      </c>
      <c r="G451" s="910">
        <v>1866410</v>
      </c>
      <c r="H451" s="910">
        <v>0</v>
      </c>
      <c r="I451" s="910">
        <v>3228000</v>
      </c>
      <c r="J451" s="910">
        <v>0</v>
      </c>
      <c r="K451" s="910">
        <v>5094410</v>
      </c>
      <c r="L451" s="602"/>
      <c r="M451" s="626"/>
      <c r="N451" s="626"/>
      <c r="O451" s="908"/>
      <c r="P451" s="626"/>
      <c r="Q451" s="626" t="s">
        <v>2349</v>
      </c>
      <c r="R451" s="588" t="s">
        <v>4878</v>
      </c>
      <c r="S451" s="1002">
        <f t="shared" si="43"/>
        <v>1866410</v>
      </c>
      <c r="T451" s="1003">
        <f t="shared" si="44"/>
        <v>0</v>
      </c>
      <c r="U451" s="1003">
        <f t="shared" si="45"/>
        <v>3228000</v>
      </c>
      <c r="V451" s="1003">
        <f t="shared" si="46"/>
        <v>0</v>
      </c>
      <c r="W451" s="1003">
        <f t="shared" si="42"/>
        <v>5094410</v>
      </c>
    </row>
    <row r="452" spans="1:23" s="520" customFormat="1" ht="26.1" customHeight="1" thickBot="1">
      <c r="A452" s="464" t="s">
        <v>1497</v>
      </c>
      <c r="B452" s="464"/>
      <c r="C452" s="464"/>
      <c r="D452" s="464"/>
      <c r="E452" s="463"/>
      <c r="F452" s="865" t="s">
        <v>1498</v>
      </c>
      <c r="G452" s="465">
        <v>410525000</v>
      </c>
      <c r="H452" s="465">
        <v>355000000</v>
      </c>
      <c r="I452" s="465">
        <v>75000000</v>
      </c>
      <c r="J452" s="465">
        <v>796958900</v>
      </c>
      <c r="K452" s="465">
        <v>1637483900</v>
      </c>
      <c r="L452" s="1022"/>
      <c r="M452" s="464" t="s">
        <v>1497</v>
      </c>
      <c r="N452" s="464"/>
      <c r="O452" s="464"/>
      <c r="P452" s="464"/>
      <c r="Q452" s="463"/>
      <c r="R452" s="590" t="s">
        <v>4138</v>
      </c>
      <c r="S452" s="1006">
        <f t="shared" si="43"/>
        <v>410525000</v>
      </c>
      <c r="T452" s="1007">
        <f t="shared" si="44"/>
        <v>355000000</v>
      </c>
      <c r="U452" s="1007">
        <f t="shared" si="45"/>
        <v>75000000</v>
      </c>
      <c r="V452" s="1007">
        <f t="shared" si="46"/>
        <v>796958900</v>
      </c>
      <c r="W452" s="1007">
        <f t="shared" si="42"/>
        <v>1637483900</v>
      </c>
    </row>
    <row r="453" spans="1:23" s="484" customFormat="1" ht="26.1" customHeight="1" thickTop="1" thickBot="1">
      <c r="A453" s="461" t="s">
        <v>1499</v>
      </c>
      <c r="B453" s="460"/>
      <c r="C453" s="461"/>
      <c r="D453" s="461"/>
      <c r="E453" s="461"/>
      <c r="F453" s="857" t="s">
        <v>1500</v>
      </c>
      <c r="G453" s="462">
        <v>0</v>
      </c>
      <c r="H453" s="462">
        <v>0</v>
      </c>
      <c r="I453" s="462">
        <v>0</v>
      </c>
      <c r="J453" s="462">
        <v>52324410</v>
      </c>
      <c r="K453" s="462">
        <v>52324410</v>
      </c>
      <c r="L453" s="1021"/>
      <c r="M453" s="461" t="s">
        <v>1499</v>
      </c>
      <c r="N453" s="460"/>
      <c r="O453" s="461"/>
      <c r="P453" s="461"/>
      <c r="Q453" s="461"/>
      <c r="R453" s="591" t="s">
        <v>4139</v>
      </c>
      <c r="S453" s="998">
        <f t="shared" si="43"/>
        <v>0</v>
      </c>
      <c r="T453" s="999">
        <f t="shared" si="44"/>
        <v>0</v>
      </c>
      <c r="U453" s="999">
        <f t="shared" si="45"/>
        <v>0</v>
      </c>
      <c r="V453" s="999">
        <f t="shared" si="46"/>
        <v>52324410</v>
      </c>
      <c r="W453" s="999">
        <f t="shared" si="42"/>
        <v>52324410</v>
      </c>
    </row>
    <row r="454" spans="1:23" s="482" customFormat="1" ht="26.1" customHeight="1" thickTop="1">
      <c r="A454" s="454"/>
      <c r="B454" s="454" t="s">
        <v>592</v>
      </c>
      <c r="C454" s="455"/>
      <c r="D454" s="454"/>
      <c r="E454" s="454"/>
      <c r="F454" s="858" t="s">
        <v>593</v>
      </c>
      <c r="G454" s="456">
        <v>0</v>
      </c>
      <c r="H454" s="456">
        <v>0</v>
      </c>
      <c r="I454" s="456">
        <v>0</v>
      </c>
      <c r="J454" s="456">
        <v>52324410</v>
      </c>
      <c r="K454" s="456">
        <v>52324410</v>
      </c>
      <c r="L454" s="602"/>
      <c r="M454" s="454"/>
      <c r="N454" s="454" t="s">
        <v>592</v>
      </c>
      <c r="O454" s="455"/>
      <c r="P454" s="454"/>
      <c r="Q454" s="454"/>
      <c r="R454" s="585" t="s">
        <v>3339</v>
      </c>
      <c r="S454" s="1000">
        <f t="shared" si="43"/>
        <v>0</v>
      </c>
      <c r="T454" s="1001">
        <f t="shared" si="44"/>
        <v>0</v>
      </c>
      <c r="U454" s="1001">
        <f t="shared" si="45"/>
        <v>0</v>
      </c>
      <c r="V454" s="1001">
        <f t="shared" si="46"/>
        <v>52324410</v>
      </c>
      <c r="W454" s="1001">
        <f t="shared" si="42"/>
        <v>52324410</v>
      </c>
    </row>
    <row r="455" spans="1:23" s="482" customFormat="1" ht="26.1" customHeight="1">
      <c r="A455" s="389"/>
      <c r="B455" s="389"/>
      <c r="C455" s="389" t="s">
        <v>592</v>
      </c>
      <c r="D455" s="389"/>
      <c r="E455" s="388"/>
      <c r="F455" s="859" t="s">
        <v>594</v>
      </c>
      <c r="G455" s="446">
        <v>0</v>
      </c>
      <c r="H455" s="446">
        <v>0</v>
      </c>
      <c r="I455" s="446">
        <v>0</v>
      </c>
      <c r="J455" s="446">
        <v>52324410</v>
      </c>
      <c r="K455" s="446">
        <v>52324410</v>
      </c>
      <c r="L455" s="602"/>
      <c r="M455" s="389"/>
      <c r="N455" s="389"/>
      <c r="O455" s="389" t="s">
        <v>592</v>
      </c>
      <c r="P455" s="389"/>
      <c r="Q455" s="388"/>
      <c r="R455" s="600" t="s">
        <v>3327</v>
      </c>
      <c r="S455" s="1002">
        <f t="shared" si="43"/>
        <v>0</v>
      </c>
      <c r="T455" s="1003">
        <f t="shared" si="44"/>
        <v>0</v>
      </c>
      <c r="U455" s="1003">
        <f t="shared" si="45"/>
        <v>0</v>
      </c>
      <c r="V455" s="1003">
        <f t="shared" si="46"/>
        <v>52324410</v>
      </c>
      <c r="W455" s="1003">
        <f t="shared" ref="W455:W518" si="47">SUM(S455:V455)</f>
        <v>52324410</v>
      </c>
    </row>
    <row r="456" spans="1:23" s="489" customFormat="1" ht="26.1" customHeight="1">
      <c r="A456" s="389"/>
      <c r="B456" s="389"/>
      <c r="C456" s="388"/>
      <c r="D456" s="389"/>
      <c r="E456" s="389" t="s">
        <v>2115</v>
      </c>
      <c r="F456" s="859" t="s">
        <v>2351</v>
      </c>
      <c r="G456" s="446">
        <v>0</v>
      </c>
      <c r="H456" s="446">
        <v>0</v>
      </c>
      <c r="I456" s="446">
        <v>0</v>
      </c>
      <c r="J456" s="446">
        <v>52324410</v>
      </c>
      <c r="K456" s="446">
        <v>52324410</v>
      </c>
      <c r="L456" s="602"/>
      <c r="M456" s="389"/>
      <c r="N456" s="389"/>
      <c r="O456" s="388"/>
      <c r="P456" s="389"/>
      <c r="Q456" s="389" t="s">
        <v>2115</v>
      </c>
      <c r="R456" s="600" t="s">
        <v>5669</v>
      </c>
      <c r="S456" s="1002">
        <f t="shared" si="43"/>
        <v>0</v>
      </c>
      <c r="T456" s="1003">
        <f t="shared" si="44"/>
        <v>0</v>
      </c>
      <c r="U456" s="1003">
        <f t="shared" si="45"/>
        <v>0</v>
      </c>
      <c r="V456" s="1003">
        <f t="shared" si="46"/>
        <v>52324410</v>
      </c>
      <c r="W456" s="1003">
        <f t="shared" si="47"/>
        <v>52324410</v>
      </c>
    </row>
    <row r="457" spans="1:23" s="486" customFormat="1" ht="26.1" customHeight="1" thickBot="1">
      <c r="A457" s="458" t="s">
        <v>1514</v>
      </c>
      <c r="B457" s="458"/>
      <c r="C457" s="458"/>
      <c r="D457" s="458"/>
      <c r="E457" s="457"/>
      <c r="F457" s="861" t="s">
        <v>1515</v>
      </c>
      <c r="G457" s="459">
        <v>250525000</v>
      </c>
      <c r="H457" s="459">
        <v>0</v>
      </c>
      <c r="I457" s="459">
        <v>0</v>
      </c>
      <c r="J457" s="459">
        <v>0</v>
      </c>
      <c r="K457" s="459">
        <v>250525000</v>
      </c>
      <c r="L457" s="1021"/>
      <c r="M457" s="458" t="s">
        <v>1514</v>
      </c>
      <c r="N457" s="458"/>
      <c r="O457" s="458"/>
      <c r="P457" s="458"/>
      <c r="Q457" s="457"/>
      <c r="R457" s="639" t="s">
        <v>4153</v>
      </c>
      <c r="S457" s="1004">
        <f t="shared" ref="S457:S520" si="48">G457</f>
        <v>250525000</v>
      </c>
      <c r="T457" s="1005">
        <f t="shared" ref="T457:T520" si="49">H457</f>
        <v>0</v>
      </c>
      <c r="U457" s="1005">
        <f t="shared" ref="U457:U520" si="50">I457</f>
        <v>0</v>
      </c>
      <c r="V457" s="1005">
        <f t="shared" ref="V457:V520" si="51">J457</f>
        <v>0</v>
      </c>
      <c r="W457" s="1005">
        <f t="shared" si="47"/>
        <v>250525000</v>
      </c>
    </row>
    <row r="458" spans="1:23" s="482" customFormat="1" ht="26.1" customHeight="1" thickTop="1">
      <c r="A458" s="454"/>
      <c r="B458" s="454" t="s">
        <v>592</v>
      </c>
      <c r="C458" s="454"/>
      <c r="D458" s="454"/>
      <c r="E458" s="455"/>
      <c r="F458" s="858" t="s">
        <v>593</v>
      </c>
      <c r="G458" s="456">
        <v>105000000</v>
      </c>
      <c r="H458" s="456">
        <v>0</v>
      </c>
      <c r="I458" s="456">
        <v>0</v>
      </c>
      <c r="J458" s="456">
        <v>0</v>
      </c>
      <c r="K458" s="456">
        <v>105000000</v>
      </c>
      <c r="L458" s="602"/>
      <c r="M458" s="454"/>
      <c r="N458" s="454" t="s">
        <v>592</v>
      </c>
      <c r="O458" s="454"/>
      <c r="P458" s="454"/>
      <c r="Q458" s="455"/>
      <c r="R458" s="585" t="s">
        <v>3339</v>
      </c>
      <c r="S458" s="1000">
        <f t="shared" si="48"/>
        <v>105000000</v>
      </c>
      <c r="T458" s="1001">
        <f t="shared" si="49"/>
        <v>0</v>
      </c>
      <c r="U458" s="1001">
        <f t="shared" si="50"/>
        <v>0</v>
      </c>
      <c r="V458" s="1001">
        <f t="shared" si="51"/>
        <v>0</v>
      </c>
      <c r="W458" s="1001">
        <f t="shared" si="47"/>
        <v>105000000</v>
      </c>
    </row>
    <row r="459" spans="1:23" s="482" customFormat="1" ht="26.1" customHeight="1">
      <c r="A459" s="389"/>
      <c r="B459" s="389"/>
      <c r="C459" s="388" t="s">
        <v>592</v>
      </c>
      <c r="D459" s="389"/>
      <c r="E459" s="389"/>
      <c r="F459" s="859" t="s">
        <v>594</v>
      </c>
      <c r="G459" s="446">
        <v>105000000</v>
      </c>
      <c r="H459" s="446">
        <v>0</v>
      </c>
      <c r="I459" s="446">
        <v>0</v>
      </c>
      <c r="J459" s="446">
        <v>0</v>
      </c>
      <c r="K459" s="446">
        <v>105000000</v>
      </c>
      <c r="L459" s="602"/>
      <c r="M459" s="389"/>
      <c r="N459" s="389"/>
      <c r="O459" s="388" t="s">
        <v>592</v>
      </c>
      <c r="P459" s="389"/>
      <c r="Q459" s="389"/>
      <c r="R459" s="586" t="s">
        <v>3327</v>
      </c>
      <c r="S459" s="1002">
        <f t="shared" si="48"/>
        <v>105000000</v>
      </c>
      <c r="T459" s="1003">
        <f t="shared" si="49"/>
        <v>0</v>
      </c>
      <c r="U459" s="1003">
        <f t="shared" si="50"/>
        <v>0</v>
      </c>
      <c r="V459" s="1003">
        <f t="shared" si="51"/>
        <v>0</v>
      </c>
      <c r="W459" s="1003">
        <f t="shared" si="47"/>
        <v>105000000</v>
      </c>
    </row>
    <row r="460" spans="1:23" s="489" customFormat="1" ht="26.1" customHeight="1">
      <c r="A460" s="388"/>
      <c r="B460" s="389"/>
      <c r="C460" s="389"/>
      <c r="D460" s="389"/>
      <c r="E460" s="389" t="s">
        <v>2104</v>
      </c>
      <c r="F460" s="860" t="s">
        <v>2352</v>
      </c>
      <c r="G460" s="446">
        <v>105000000</v>
      </c>
      <c r="H460" s="446">
        <v>0</v>
      </c>
      <c r="I460" s="446">
        <v>0</v>
      </c>
      <c r="J460" s="446">
        <v>0</v>
      </c>
      <c r="K460" s="446">
        <v>105000000</v>
      </c>
      <c r="L460" s="602"/>
      <c r="M460" s="388"/>
      <c r="N460" s="389"/>
      <c r="O460" s="389"/>
      <c r="P460" s="389"/>
      <c r="Q460" s="389" t="s">
        <v>2104</v>
      </c>
      <c r="R460" s="586" t="s">
        <v>4879</v>
      </c>
      <c r="S460" s="1002">
        <f t="shared" si="48"/>
        <v>105000000</v>
      </c>
      <c r="T460" s="1003">
        <f t="shared" si="49"/>
        <v>0</v>
      </c>
      <c r="U460" s="1003">
        <f t="shared" si="50"/>
        <v>0</v>
      </c>
      <c r="V460" s="1003">
        <f t="shared" si="51"/>
        <v>0</v>
      </c>
      <c r="W460" s="1003">
        <f t="shared" si="47"/>
        <v>105000000</v>
      </c>
    </row>
    <row r="461" spans="1:23" s="482" customFormat="1" ht="26.1" customHeight="1">
      <c r="A461" s="454"/>
      <c r="B461" s="454" t="s">
        <v>595</v>
      </c>
      <c r="C461" s="455"/>
      <c r="D461" s="454"/>
      <c r="E461" s="454"/>
      <c r="F461" s="858" t="s">
        <v>1516</v>
      </c>
      <c r="G461" s="456">
        <v>40675000</v>
      </c>
      <c r="H461" s="456">
        <v>0</v>
      </c>
      <c r="I461" s="456">
        <v>0</v>
      </c>
      <c r="J461" s="456">
        <v>0</v>
      </c>
      <c r="K461" s="456">
        <v>40675000</v>
      </c>
      <c r="L461" s="602"/>
      <c r="M461" s="454"/>
      <c r="N461" s="454" t="s">
        <v>595</v>
      </c>
      <c r="O461" s="455"/>
      <c r="P461" s="454"/>
      <c r="Q461" s="454"/>
      <c r="R461" s="585" t="s">
        <v>4154</v>
      </c>
      <c r="S461" s="1002">
        <f t="shared" si="48"/>
        <v>40675000</v>
      </c>
      <c r="T461" s="1003">
        <f t="shared" si="49"/>
        <v>0</v>
      </c>
      <c r="U461" s="1003">
        <f t="shared" si="50"/>
        <v>0</v>
      </c>
      <c r="V461" s="1003">
        <f t="shared" si="51"/>
        <v>0</v>
      </c>
      <c r="W461" s="1003">
        <f t="shared" si="47"/>
        <v>40675000</v>
      </c>
    </row>
    <row r="462" spans="1:23" s="489" customFormat="1" ht="26.1" customHeight="1">
      <c r="A462" s="389"/>
      <c r="B462" s="389"/>
      <c r="C462" s="389" t="s">
        <v>595</v>
      </c>
      <c r="D462" s="389"/>
      <c r="E462" s="388"/>
      <c r="F462" s="859" t="s">
        <v>1517</v>
      </c>
      <c r="G462" s="446">
        <v>40675000</v>
      </c>
      <c r="H462" s="446">
        <v>0</v>
      </c>
      <c r="I462" s="446">
        <v>0</v>
      </c>
      <c r="J462" s="446">
        <v>0</v>
      </c>
      <c r="K462" s="446">
        <v>40675000</v>
      </c>
      <c r="L462" s="602"/>
      <c r="M462" s="389"/>
      <c r="N462" s="389"/>
      <c r="O462" s="389" t="s">
        <v>595</v>
      </c>
      <c r="P462" s="389"/>
      <c r="Q462" s="388"/>
      <c r="R462" s="586" t="s">
        <v>4155</v>
      </c>
      <c r="S462" s="1002">
        <f t="shared" si="48"/>
        <v>40675000</v>
      </c>
      <c r="T462" s="1003">
        <f t="shared" si="49"/>
        <v>0</v>
      </c>
      <c r="U462" s="1003">
        <f t="shared" si="50"/>
        <v>0</v>
      </c>
      <c r="V462" s="1003">
        <f t="shared" si="51"/>
        <v>0</v>
      </c>
      <c r="W462" s="1003">
        <f t="shared" si="47"/>
        <v>40675000</v>
      </c>
    </row>
    <row r="463" spans="1:23" s="482" customFormat="1" ht="26.1" customHeight="1">
      <c r="A463" s="389"/>
      <c r="B463" s="389"/>
      <c r="C463" s="389"/>
      <c r="D463" s="389"/>
      <c r="E463" s="388" t="s">
        <v>2112</v>
      </c>
      <c r="F463" s="859" t="s">
        <v>2353</v>
      </c>
      <c r="G463" s="446">
        <v>15675000</v>
      </c>
      <c r="H463" s="446">
        <v>0</v>
      </c>
      <c r="I463" s="446">
        <v>0</v>
      </c>
      <c r="J463" s="446">
        <v>0</v>
      </c>
      <c r="K463" s="446">
        <v>15675000</v>
      </c>
      <c r="L463" s="602"/>
      <c r="M463" s="389"/>
      <c r="N463" s="389"/>
      <c r="O463" s="389"/>
      <c r="P463" s="389"/>
      <c r="Q463" s="388" t="s">
        <v>2112</v>
      </c>
      <c r="R463" s="586" t="s">
        <v>4880</v>
      </c>
      <c r="S463" s="1002">
        <f t="shared" si="48"/>
        <v>15675000</v>
      </c>
      <c r="T463" s="1003">
        <f t="shared" si="49"/>
        <v>0</v>
      </c>
      <c r="U463" s="1003">
        <f t="shared" si="50"/>
        <v>0</v>
      </c>
      <c r="V463" s="1003">
        <f t="shared" si="51"/>
        <v>0</v>
      </c>
      <c r="W463" s="1003">
        <f t="shared" si="47"/>
        <v>15675000</v>
      </c>
    </row>
    <row r="464" spans="1:23" s="498" customFormat="1" ht="26.1" customHeight="1">
      <c r="A464" s="389"/>
      <c r="B464" s="389"/>
      <c r="C464" s="389"/>
      <c r="D464" s="389"/>
      <c r="E464" s="388" t="s">
        <v>2113</v>
      </c>
      <c r="F464" s="860" t="s">
        <v>2354</v>
      </c>
      <c r="G464" s="446">
        <v>25000000</v>
      </c>
      <c r="H464" s="446">
        <v>0</v>
      </c>
      <c r="I464" s="446">
        <v>0</v>
      </c>
      <c r="J464" s="446">
        <v>0</v>
      </c>
      <c r="K464" s="446">
        <v>25000000</v>
      </c>
      <c r="L464" s="602"/>
      <c r="M464" s="389"/>
      <c r="N464" s="389"/>
      <c r="O464" s="389"/>
      <c r="P464" s="389"/>
      <c r="Q464" s="388" t="s">
        <v>2113</v>
      </c>
      <c r="R464" s="586" t="s">
        <v>4881</v>
      </c>
      <c r="S464" s="1002">
        <f t="shared" si="48"/>
        <v>25000000</v>
      </c>
      <c r="T464" s="1003">
        <f t="shared" si="49"/>
        <v>0</v>
      </c>
      <c r="U464" s="1003">
        <f t="shared" si="50"/>
        <v>0</v>
      </c>
      <c r="V464" s="1003">
        <f t="shared" si="51"/>
        <v>0</v>
      </c>
      <c r="W464" s="1003">
        <f t="shared" si="47"/>
        <v>25000000</v>
      </c>
    </row>
    <row r="465" spans="1:23" s="653" customFormat="1" ht="26.1" customHeight="1">
      <c r="A465" s="389"/>
      <c r="B465" s="389" t="s">
        <v>603</v>
      </c>
      <c r="C465" s="389"/>
      <c r="D465" s="389"/>
      <c r="E465" s="388"/>
      <c r="F465" s="860" t="s">
        <v>1520</v>
      </c>
      <c r="G465" s="446">
        <v>94000000</v>
      </c>
      <c r="H465" s="446">
        <v>0</v>
      </c>
      <c r="I465" s="446">
        <v>0</v>
      </c>
      <c r="J465" s="446">
        <v>0</v>
      </c>
      <c r="K465" s="446">
        <v>94000000</v>
      </c>
      <c r="L465" s="602"/>
      <c r="M465" s="389"/>
      <c r="N465" s="389" t="s">
        <v>603</v>
      </c>
      <c r="O465" s="389"/>
      <c r="P465" s="389"/>
      <c r="Q465" s="388"/>
      <c r="R465" s="586" t="s">
        <v>4158</v>
      </c>
      <c r="S465" s="1002">
        <f t="shared" si="48"/>
        <v>94000000</v>
      </c>
      <c r="T465" s="1003">
        <f t="shared" si="49"/>
        <v>0</v>
      </c>
      <c r="U465" s="1003">
        <f t="shared" si="50"/>
        <v>0</v>
      </c>
      <c r="V465" s="1003">
        <f t="shared" si="51"/>
        <v>0</v>
      </c>
      <c r="W465" s="1003">
        <f t="shared" si="47"/>
        <v>94000000</v>
      </c>
    </row>
    <row r="466" spans="1:23" s="482" customFormat="1" ht="26.1" customHeight="1">
      <c r="A466" s="454"/>
      <c r="B466" s="454"/>
      <c r="C466" s="454" t="s">
        <v>603</v>
      </c>
      <c r="D466" s="454"/>
      <c r="E466" s="455"/>
      <c r="F466" s="858" t="s">
        <v>1521</v>
      </c>
      <c r="G466" s="456">
        <v>94000000</v>
      </c>
      <c r="H466" s="456">
        <v>0</v>
      </c>
      <c r="I466" s="456">
        <v>0</v>
      </c>
      <c r="J466" s="456">
        <v>0</v>
      </c>
      <c r="K466" s="456">
        <v>94000000</v>
      </c>
      <c r="L466" s="602"/>
      <c r="M466" s="454"/>
      <c r="N466" s="454"/>
      <c r="O466" s="454" t="s">
        <v>603</v>
      </c>
      <c r="P466" s="454"/>
      <c r="Q466" s="455"/>
      <c r="R466" s="585" t="s">
        <v>4159</v>
      </c>
      <c r="S466" s="1002">
        <f t="shared" si="48"/>
        <v>94000000</v>
      </c>
      <c r="T466" s="1003">
        <f t="shared" si="49"/>
        <v>0</v>
      </c>
      <c r="U466" s="1003">
        <f t="shared" si="50"/>
        <v>0</v>
      </c>
      <c r="V466" s="1003">
        <f t="shared" si="51"/>
        <v>0</v>
      </c>
      <c r="W466" s="1003">
        <f t="shared" si="47"/>
        <v>94000000</v>
      </c>
    </row>
    <row r="467" spans="1:23" s="489" customFormat="1" ht="26.1" customHeight="1">
      <c r="A467" s="389"/>
      <c r="B467" s="389"/>
      <c r="C467" s="389"/>
      <c r="D467" s="389"/>
      <c r="E467" s="388" t="s">
        <v>2129</v>
      </c>
      <c r="F467" s="860" t="s">
        <v>5902</v>
      </c>
      <c r="G467" s="446">
        <v>4000000</v>
      </c>
      <c r="H467" s="446">
        <v>0</v>
      </c>
      <c r="I467" s="446">
        <v>0</v>
      </c>
      <c r="J467" s="446">
        <v>0</v>
      </c>
      <c r="K467" s="446">
        <v>4000000</v>
      </c>
      <c r="L467" s="602"/>
      <c r="M467" s="389"/>
      <c r="N467" s="389"/>
      <c r="O467" s="389"/>
      <c r="P467" s="389"/>
      <c r="Q467" s="388" t="s">
        <v>2129</v>
      </c>
      <c r="R467" s="586" t="s">
        <v>5901</v>
      </c>
      <c r="S467" s="1002">
        <f t="shared" si="48"/>
        <v>4000000</v>
      </c>
      <c r="T467" s="1003">
        <f t="shared" si="49"/>
        <v>0</v>
      </c>
      <c r="U467" s="1003">
        <f t="shared" si="50"/>
        <v>0</v>
      </c>
      <c r="V467" s="1003">
        <f t="shared" si="51"/>
        <v>0</v>
      </c>
      <c r="W467" s="1003">
        <f t="shared" si="47"/>
        <v>4000000</v>
      </c>
    </row>
    <row r="468" spans="1:23" s="482" customFormat="1" ht="26.1" customHeight="1">
      <c r="A468" s="389"/>
      <c r="B468" s="389"/>
      <c r="C468" s="389"/>
      <c r="D468" s="389"/>
      <c r="E468" s="388" t="s">
        <v>2118</v>
      </c>
      <c r="F468" s="859" t="s">
        <v>2355</v>
      </c>
      <c r="G468" s="446">
        <v>90000000</v>
      </c>
      <c r="H468" s="446">
        <v>0</v>
      </c>
      <c r="I468" s="446">
        <v>0</v>
      </c>
      <c r="J468" s="446">
        <v>0</v>
      </c>
      <c r="K468" s="446">
        <v>90000000</v>
      </c>
      <c r="L468" s="602"/>
      <c r="M468" s="389"/>
      <c r="N468" s="389"/>
      <c r="O468" s="389"/>
      <c r="P468" s="389"/>
      <c r="Q468" s="388" t="s">
        <v>2118</v>
      </c>
      <c r="R468" s="586" t="s">
        <v>4882</v>
      </c>
      <c r="S468" s="1002">
        <f t="shared" si="48"/>
        <v>90000000</v>
      </c>
      <c r="T468" s="1003">
        <f t="shared" si="49"/>
        <v>0</v>
      </c>
      <c r="U468" s="1003">
        <f t="shared" si="50"/>
        <v>0</v>
      </c>
      <c r="V468" s="1003">
        <f t="shared" si="51"/>
        <v>0</v>
      </c>
      <c r="W468" s="1003">
        <f t="shared" si="47"/>
        <v>90000000</v>
      </c>
    </row>
    <row r="469" spans="1:23" s="482" customFormat="1" ht="26.1" customHeight="1">
      <c r="A469" s="389"/>
      <c r="B469" s="389" t="s">
        <v>606</v>
      </c>
      <c r="C469" s="389"/>
      <c r="D469" s="389"/>
      <c r="E469" s="388"/>
      <c r="F469" s="860" t="s">
        <v>1522</v>
      </c>
      <c r="G469" s="446">
        <v>10850000</v>
      </c>
      <c r="H469" s="446">
        <v>0</v>
      </c>
      <c r="I469" s="446">
        <v>0</v>
      </c>
      <c r="J469" s="446">
        <v>0</v>
      </c>
      <c r="K469" s="446">
        <v>10850000</v>
      </c>
      <c r="L469" s="602"/>
      <c r="M469" s="389"/>
      <c r="N469" s="389" t="s">
        <v>606</v>
      </c>
      <c r="O469" s="389"/>
      <c r="P469" s="389"/>
      <c r="Q469" s="388"/>
      <c r="R469" s="586" t="s">
        <v>4160</v>
      </c>
      <c r="S469" s="1002">
        <f t="shared" si="48"/>
        <v>10850000</v>
      </c>
      <c r="T469" s="1003">
        <f t="shared" si="49"/>
        <v>0</v>
      </c>
      <c r="U469" s="1003">
        <f t="shared" si="50"/>
        <v>0</v>
      </c>
      <c r="V469" s="1003">
        <f t="shared" si="51"/>
        <v>0</v>
      </c>
      <c r="W469" s="1003">
        <f t="shared" si="47"/>
        <v>10850000</v>
      </c>
    </row>
    <row r="470" spans="1:23" s="482" customFormat="1" ht="26.1" customHeight="1">
      <c r="A470" s="389"/>
      <c r="B470" s="389"/>
      <c r="C470" s="389" t="s">
        <v>606</v>
      </c>
      <c r="D470" s="389"/>
      <c r="E470" s="388"/>
      <c r="F470" s="859" t="s">
        <v>1523</v>
      </c>
      <c r="G470" s="446">
        <v>10850000</v>
      </c>
      <c r="H470" s="446">
        <v>0</v>
      </c>
      <c r="I470" s="446">
        <v>0</v>
      </c>
      <c r="J470" s="446">
        <v>0</v>
      </c>
      <c r="K470" s="446">
        <v>10850000</v>
      </c>
      <c r="L470" s="602"/>
      <c r="M470" s="389"/>
      <c r="N470" s="389"/>
      <c r="O470" s="389" t="s">
        <v>606</v>
      </c>
      <c r="P470" s="389"/>
      <c r="Q470" s="388"/>
      <c r="R470" s="586" t="s">
        <v>4161</v>
      </c>
      <c r="S470" s="1002">
        <f t="shared" si="48"/>
        <v>10850000</v>
      </c>
      <c r="T470" s="1003">
        <f t="shared" si="49"/>
        <v>0</v>
      </c>
      <c r="U470" s="1003">
        <f t="shared" si="50"/>
        <v>0</v>
      </c>
      <c r="V470" s="1003">
        <f t="shared" si="51"/>
        <v>0</v>
      </c>
      <c r="W470" s="1003">
        <f t="shared" si="47"/>
        <v>10850000</v>
      </c>
    </row>
    <row r="471" spans="1:23" s="482" customFormat="1" ht="26.1" customHeight="1">
      <c r="A471" s="389"/>
      <c r="B471" s="388"/>
      <c r="C471" s="389"/>
      <c r="D471" s="389"/>
      <c r="E471" s="389" t="s">
        <v>2110</v>
      </c>
      <c r="F471" s="860" t="s">
        <v>5615</v>
      </c>
      <c r="G471" s="446">
        <v>3850000</v>
      </c>
      <c r="H471" s="446">
        <v>0</v>
      </c>
      <c r="I471" s="446">
        <v>0</v>
      </c>
      <c r="J471" s="446">
        <v>0</v>
      </c>
      <c r="K471" s="446">
        <v>3850000</v>
      </c>
      <c r="L471" s="602"/>
      <c r="M471" s="389"/>
      <c r="N471" s="388"/>
      <c r="O471" s="389"/>
      <c r="P471" s="389"/>
      <c r="Q471" s="389" t="s">
        <v>2110</v>
      </c>
      <c r="R471" s="586" t="s">
        <v>4883</v>
      </c>
      <c r="S471" s="1002">
        <f t="shared" si="48"/>
        <v>3850000</v>
      </c>
      <c r="T471" s="1003">
        <f t="shared" si="49"/>
        <v>0</v>
      </c>
      <c r="U471" s="1003">
        <f t="shared" si="50"/>
        <v>0</v>
      </c>
      <c r="V471" s="1003">
        <f t="shared" si="51"/>
        <v>0</v>
      </c>
      <c r="W471" s="1003">
        <f t="shared" si="47"/>
        <v>3850000</v>
      </c>
    </row>
    <row r="472" spans="1:23" s="551" customFormat="1" ht="26.1" customHeight="1">
      <c r="A472" s="549"/>
      <c r="B472" s="549"/>
      <c r="C472" s="550"/>
      <c r="D472" s="549"/>
      <c r="E472" s="549" t="s">
        <v>2112</v>
      </c>
      <c r="F472" s="860" t="s">
        <v>2356</v>
      </c>
      <c r="G472" s="419">
        <v>7000000</v>
      </c>
      <c r="H472" s="419">
        <v>0</v>
      </c>
      <c r="I472" s="419">
        <v>0</v>
      </c>
      <c r="J472" s="419">
        <v>0</v>
      </c>
      <c r="K472" s="446">
        <v>7000000</v>
      </c>
      <c r="L472" s="607"/>
      <c r="M472" s="549"/>
      <c r="N472" s="549"/>
      <c r="O472" s="550"/>
      <c r="P472" s="549"/>
      <c r="Q472" s="549" t="s">
        <v>2112</v>
      </c>
      <c r="R472" s="586" t="s">
        <v>5779</v>
      </c>
      <c r="S472" s="1002">
        <f t="shared" si="48"/>
        <v>7000000</v>
      </c>
      <c r="T472" s="1003">
        <f t="shared" si="49"/>
        <v>0</v>
      </c>
      <c r="U472" s="1003">
        <f t="shared" si="50"/>
        <v>0</v>
      </c>
      <c r="V472" s="1003">
        <f t="shared" si="51"/>
        <v>0</v>
      </c>
      <c r="W472" s="1003">
        <f t="shared" si="47"/>
        <v>7000000</v>
      </c>
    </row>
    <row r="473" spans="1:23" s="484" customFormat="1" ht="26.1" customHeight="1" thickBot="1">
      <c r="A473" s="458" t="s">
        <v>1526</v>
      </c>
      <c r="B473" s="458"/>
      <c r="C473" s="458"/>
      <c r="D473" s="458"/>
      <c r="E473" s="457"/>
      <c r="F473" s="861" t="s">
        <v>1527</v>
      </c>
      <c r="G473" s="459">
        <v>160000000</v>
      </c>
      <c r="H473" s="459">
        <v>0</v>
      </c>
      <c r="I473" s="459">
        <v>0</v>
      </c>
      <c r="J473" s="459">
        <v>0</v>
      </c>
      <c r="K473" s="459">
        <v>160000000</v>
      </c>
      <c r="L473" s="1021"/>
      <c r="M473" s="458" t="s">
        <v>1526</v>
      </c>
      <c r="N473" s="458"/>
      <c r="O473" s="458"/>
      <c r="P473" s="458"/>
      <c r="Q473" s="457"/>
      <c r="R473" s="587" t="s">
        <v>4164</v>
      </c>
      <c r="S473" s="1004">
        <f t="shared" si="48"/>
        <v>160000000</v>
      </c>
      <c r="T473" s="1005">
        <f t="shared" si="49"/>
        <v>0</v>
      </c>
      <c r="U473" s="1005">
        <f t="shared" si="50"/>
        <v>0</v>
      </c>
      <c r="V473" s="1005">
        <f t="shared" si="51"/>
        <v>0</v>
      </c>
      <c r="W473" s="1005">
        <f t="shared" si="47"/>
        <v>160000000</v>
      </c>
    </row>
    <row r="474" spans="1:23" s="489" customFormat="1" ht="26.1" customHeight="1" thickTop="1">
      <c r="A474" s="454"/>
      <c r="B474" s="454" t="s">
        <v>592</v>
      </c>
      <c r="C474" s="454"/>
      <c r="D474" s="454"/>
      <c r="E474" s="455"/>
      <c r="F474" s="858" t="s">
        <v>593</v>
      </c>
      <c r="G474" s="456">
        <v>8024930</v>
      </c>
      <c r="H474" s="456">
        <v>0</v>
      </c>
      <c r="I474" s="456">
        <v>0</v>
      </c>
      <c r="J474" s="456">
        <v>0</v>
      </c>
      <c r="K474" s="456">
        <v>8024930</v>
      </c>
      <c r="L474" s="602"/>
      <c r="M474" s="454"/>
      <c r="N474" s="454" t="s">
        <v>592</v>
      </c>
      <c r="O474" s="454"/>
      <c r="P474" s="454"/>
      <c r="Q474" s="455"/>
      <c r="R474" s="585" t="s">
        <v>3369</v>
      </c>
      <c r="S474" s="1000">
        <f t="shared" si="48"/>
        <v>8024930</v>
      </c>
      <c r="T474" s="1001">
        <f t="shared" si="49"/>
        <v>0</v>
      </c>
      <c r="U474" s="1001">
        <f t="shared" si="50"/>
        <v>0</v>
      </c>
      <c r="V474" s="1001">
        <f t="shared" si="51"/>
        <v>0</v>
      </c>
      <c r="W474" s="1001">
        <f t="shared" si="47"/>
        <v>8024930</v>
      </c>
    </row>
    <row r="475" spans="1:23" s="482" customFormat="1" ht="26.1" customHeight="1">
      <c r="A475" s="454"/>
      <c r="B475" s="454"/>
      <c r="C475" s="454" t="s">
        <v>592</v>
      </c>
      <c r="D475" s="454"/>
      <c r="E475" s="455"/>
      <c r="F475" s="858" t="s">
        <v>594</v>
      </c>
      <c r="G475" s="456">
        <v>8024930</v>
      </c>
      <c r="H475" s="456">
        <v>0</v>
      </c>
      <c r="I475" s="456">
        <v>0</v>
      </c>
      <c r="J475" s="456">
        <v>0</v>
      </c>
      <c r="K475" s="456">
        <v>8024930</v>
      </c>
      <c r="L475" s="602"/>
      <c r="M475" s="454"/>
      <c r="N475" s="454"/>
      <c r="O475" s="454" t="s">
        <v>592</v>
      </c>
      <c r="P475" s="454"/>
      <c r="Q475" s="455"/>
      <c r="R475" s="585" t="s">
        <v>3327</v>
      </c>
      <c r="S475" s="1002">
        <f t="shared" si="48"/>
        <v>8024930</v>
      </c>
      <c r="T475" s="1003">
        <f t="shared" si="49"/>
        <v>0</v>
      </c>
      <c r="U475" s="1003">
        <f t="shared" si="50"/>
        <v>0</v>
      </c>
      <c r="V475" s="1003">
        <f t="shared" si="51"/>
        <v>0</v>
      </c>
      <c r="W475" s="1003">
        <f t="shared" si="47"/>
        <v>8024930</v>
      </c>
    </row>
    <row r="476" spans="1:23" s="482" customFormat="1" ht="26.1" customHeight="1">
      <c r="A476" s="389"/>
      <c r="B476" s="389"/>
      <c r="C476" s="389"/>
      <c r="D476" s="389" t="s">
        <v>592</v>
      </c>
      <c r="E476" s="388"/>
      <c r="F476" s="859" t="s">
        <v>2343</v>
      </c>
      <c r="G476" s="446">
        <v>8024930</v>
      </c>
      <c r="H476" s="446">
        <v>0</v>
      </c>
      <c r="I476" s="446">
        <v>0</v>
      </c>
      <c r="J476" s="446">
        <v>0</v>
      </c>
      <c r="K476" s="446">
        <v>8024930</v>
      </c>
      <c r="L476" s="602"/>
      <c r="M476" s="389"/>
      <c r="N476" s="389"/>
      <c r="O476" s="389"/>
      <c r="P476" s="389" t="s">
        <v>592</v>
      </c>
      <c r="Q476" s="388"/>
      <c r="R476" s="586" t="s">
        <v>3534</v>
      </c>
      <c r="S476" s="1002">
        <f t="shared" si="48"/>
        <v>8024930</v>
      </c>
      <c r="T476" s="1003">
        <f t="shared" si="49"/>
        <v>0</v>
      </c>
      <c r="U476" s="1003">
        <f t="shared" si="50"/>
        <v>0</v>
      </c>
      <c r="V476" s="1003">
        <f t="shared" si="51"/>
        <v>0</v>
      </c>
      <c r="W476" s="1003">
        <f t="shared" si="47"/>
        <v>8024930</v>
      </c>
    </row>
    <row r="477" spans="1:23" s="482" customFormat="1" ht="26.1" customHeight="1">
      <c r="A477" s="389"/>
      <c r="B477" s="389"/>
      <c r="C477" s="389"/>
      <c r="D477" s="389"/>
      <c r="E477" s="388" t="s">
        <v>2104</v>
      </c>
      <c r="F477" s="860" t="s">
        <v>2357</v>
      </c>
      <c r="G477" s="446">
        <v>8024930</v>
      </c>
      <c r="H477" s="446">
        <v>0</v>
      </c>
      <c r="I477" s="446">
        <v>0</v>
      </c>
      <c r="J477" s="446">
        <v>0</v>
      </c>
      <c r="K477" s="446">
        <v>8024930</v>
      </c>
      <c r="L477" s="602"/>
      <c r="M477" s="389"/>
      <c r="N477" s="389"/>
      <c r="O477" s="389"/>
      <c r="P477" s="389"/>
      <c r="Q477" s="388" t="s">
        <v>2104</v>
      </c>
      <c r="R477" s="586" t="s">
        <v>4884</v>
      </c>
      <c r="S477" s="1002">
        <f t="shared" si="48"/>
        <v>8024930</v>
      </c>
      <c r="T477" s="1003">
        <f t="shared" si="49"/>
        <v>0</v>
      </c>
      <c r="U477" s="1003">
        <f t="shared" si="50"/>
        <v>0</v>
      </c>
      <c r="V477" s="1003">
        <f t="shared" si="51"/>
        <v>0</v>
      </c>
      <c r="W477" s="1003">
        <f t="shared" si="47"/>
        <v>8024930</v>
      </c>
    </row>
    <row r="478" spans="1:23" s="489" customFormat="1" ht="26.1" customHeight="1">
      <c r="A478" s="389"/>
      <c r="B478" s="389" t="s">
        <v>599</v>
      </c>
      <c r="C478" s="389"/>
      <c r="D478" s="389"/>
      <c r="E478" s="388"/>
      <c r="F478" s="859" t="s">
        <v>1531</v>
      </c>
      <c r="G478" s="446">
        <v>100409220</v>
      </c>
      <c r="H478" s="446">
        <v>0</v>
      </c>
      <c r="I478" s="446">
        <v>0</v>
      </c>
      <c r="J478" s="446">
        <v>0</v>
      </c>
      <c r="K478" s="446">
        <v>100409220</v>
      </c>
      <c r="L478" s="602"/>
      <c r="M478" s="389"/>
      <c r="N478" s="389" t="s">
        <v>599</v>
      </c>
      <c r="O478" s="389"/>
      <c r="P478" s="389"/>
      <c r="Q478" s="388"/>
      <c r="R478" s="586" t="s">
        <v>4168</v>
      </c>
      <c r="S478" s="1002">
        <f t="shared" si="48"/>
        <v>100409220</v>
      </c>
      <c r="T478" s="1003">
        <f t="shared" si="49"/>
        <v>0</v>
      </c>
      <c r="U478" s="1003">
        <f t="shared" si="50"/>
        <v>0</v>
      </c>
      <c r="V478" s="1003">
        <f t="shared" si="51"/>
        <v>0</v>
      </c>
      <c r="W478" s="1003">
        <f t="shared" si="47"/>
        <v>100409220</v>
      </c>
    </row>
    <row r="479" spans="1:23" s="489" customFormat="1" ht="26.1" customHeight="1">
      <c r="A479" s="454"/>
      <c r="B479" s="454"/>
      <c r="C479" s="454" t="s">
        <v>599</v>
      </c>
      <c r="D479" s="454"/>
      <c r="E479" s="455"/>
      <c r="F479" s="868" t="s">
        <v>1534</v>
      </c>
      <c r="G479" s="456">
        <v>100409220</v>
      </c>
      <c r="H479" s="456">
        <v>0</v>
      </c>
      <c r="I479" s="456">
        <v>0</v>
      </c>
      <c r="J479" s="456">
        <v>0</v>
      </c>
      <c r="K479" s="456">
        <v>100409220</v>
      </c>
      <c r="L479" s="602"/>
      <c r="M479" s="454"/>
      <c r="N479" s="454"/>
      <c r="O479" s="454" t="s">
        <v>599</v>
      </c>
      <c r="P479" s="454"/>
      <c r="Q479" s="455"/>
      <c r="R479" s="593" t="s">
        <v>4171</v>
      </c>
      <c r="S479" s="1002">
        <f t="shared" si="48"/>
        <v>100409220</v>
      </c>
      <c r="T479" s="1003">
        <f t="shared" si="49"/>
        <v>0</v>
      </c>
      <c r="U479" s="1003">
        <f t="shared" si="50"/>
        <v>0</v>
      </c>
      <c r="V479" s="1003">
        <f t="shared" si="51"/>
        <v>0</v>
      </c>
      <c r="W479" s="1003">
        <f t="shared" si="47"/>
        <v>100409220</v>
      </c>
    </row>
    <row r="480" spans="1:23" s="482" customFormat="1" ht="26.1" customHeight="1">
      <c r="A480" s="454"/>
      <c r="B480" s="455"/>
      <c r="C480" s="454"/>
      <c r="D480" s="454"/>
      <c r="E480" s="454" t="s">
        <v>2104</v>
      </c>
      <c r="F480" s="858" t="s">
        <v>2358</v>
      </c>
      <c r="G480" s="456">
        <v>822000</v>
      </c>
      <c r="H480" s="456">
        <v>0</v>
      </c>
      <c r="I480" s="456">
        <v>0</v>
      </c>
      <c r="J480" s="456">
        <v>0</v>
      </c>
      <c r="K480" s="446">
        <v>822000</v>
      </c>
      <c r="L480" s="602"/>
      <c r="M480" s="454"/>
      <c r="N480" s="455"/>
      <c r="O480" s="454"/>
      <c r="P480" s="454"/>
      <c r="Q480" s="454" t="s">
        <v>2104</v>
      </c>
      <c r="R480" s="585" t="s">
        <v>4885</v>
      </c>
      <c r="S480" s="1002">
        <f t="shared" si="48"/>
        <v>822000</v>
      </c>
      <c r="T480" s="1003">
        <f t="shared" si="49"/>
        <v>0</v>
      </c>
      <c r="U480" s="1003">
        <f t="shared" si="50"/>
        <v>0</v>
      </c>
      <c r="V480" s="1003">
        <f t="shared" si="51"/>
        <v>0</v>
      </c>
      <c r="W480" s="1003">
        <f t="shared" si="47"/>
        <v>822000</v>
      </c>
    </row>
    <row r="481" spans="1:23" s="482" customFormat="1" ht="26.1" customHeight="1">
      <c r="A481" s="389"/>
      <c r="B481" s="389"/>
      <c r="C481" s="388"/>
      <c r="D481" s="389"/>
      <c r="E481" s="389" t="s">
        <v>2112</v>
      </c>
      <c r="F481" s="859" t="s">
        <v>2359</v>
      </c>
      <c r="G481" s="446">
        <v>2552700</v>
      </c>
      <c r="H481" s="446">
        <v>0</v>
      </c>
      <c r="I481" s="446">
        <v>0</v>
      </c>
      <c r="J481" s="446">
        <v>0</v>
      </c>
      <c r="K481" s="446">
        <v>2552700</v>
      </c>
      <c r="L481" s="602"/>
      <c r="M481" s="389"/>
      <c r="N481" s="389"/>
      <c r="O481" s="388"/>
      <c r="P481" s="389"/>
      <c r="Q481" s="389" t="s">
        <v>2112</v>
      </c>
      <c r="R481" s="586" t="s">
        <v>4886</v>
      </c>
      <c r="S481" s="1002">
        <f t="shared" si="48"/>
        <v>2552700</v>
      </c>
      <c r="T481" s="1003">
        <f t="shared" si="49"/>
        <v>0</v>
      </c>
      <c r="U481" s="1003">
        <f t="shared" si="50"/>
        <v>0</v>
      </c>
      <c r="V481" s="1003">
        <f t="shared" si="51"/>
        <v>0</v>
      </c>
      <c r="W481" s="1003">
        <f t="shared" si="47"/>
        <v>2552700</v>
      </c>
    </row>
    <row r="482" spans="1:23" s="482" customFormat="1" ht="26.1" customHeight="1">
      <c r="A482" s="389"/>
      <c r="B482" s="389"/>
      <c r="C482" s="389"/>
      <c r="D482" s="389"/>
      <c r="E482" s="388" t="s">
        <v>2113</v>
      </c>
      <c r="F482" s="859" t="s">
        <v>2360</v>
      </c>
      <c r="G482" s="446">
        <v>5903740</v>
      </c>
      <c r="H482" s="446">
        <v>0</v>
      </c>
      <c r="I482" s="446">
        <v>0</v>
      </c>
      <c r="J482" s="446">
        <v>0</v>
      </c>
      <c r="K482" s="446">
        <v>5903740</v>
      </c>
      <c r="L482" s="602"/>
      <c r="M482" s="389"/>
      <c r="N482" s="389"/>
      <c r="O482" s="389"/>
      <c r="P482" s="389"/>
      <c r="Q482" s="388" t="s">
        <v>2113</v>
      </c>
      <c r="R482" s="600" t="s">
        <v>4887</v>
      </c>
      <c r="S482" s="1002">
        <f t="shared" si="48"/>
        <v>5903740</v>
      </c>
      <c r="T482" s="1003">
        <f t="shared" si="49"/>
        <v>0</v>
      </c>
      <c r="U482" s="1003">
        <f t="shared" si="50"/>
        <v>0</v>
      </c>
      <c r="V482" s="1003">
        <f t="shared" si="51"/>
        <v>0</v>
      </c>
      <c r="W482" s="1003">
        <f t="shared" si="47"/>
        <v>5903740</v>
      </c>
    </row>
    <row r="483" spans="1:23" s="482" customFormat="1" ht="26.1" customHeight="1">
      <c r="A483" s="389"/>
      <c r="B483" s="389"/>
      <c r="C483" s="389"/>
      <c r="D483" s="389"/>
      <c r="E483" s="388" t="s">
        <v>2127</v>
      </c>
      <c r="F483" s="860" t="s">
        <v>2361</v>
      </c>
      <c r="G483" s="446">
        <v>8045200</v>
      </c>
      <c r="H483" s="446">
        <v>0</v>
      </c>
      <c r="I483" s="446">
        <v>0</v>
      </c>
      <c r="J483" s="446">
        <v>0</v>
      </c>
      <c r="K483" s="446">
        <v>8045200</v>
      </c>
      <c r="L483" s="602"/>
      <c r="M483" s="389"/>
      <c r="N483" s="389"/>
      <c r="O483" s="389"/>
      <c r="P483" s="389"/>
      <c r="Q483" s="388" t="s">
        <v>2127</v>
      </c>
      <c r="R483" s="586" t="s">
        <v>4888</v>
      </c>
      <c r="S483" s="1002">
        <f t="shared" si="48"/>
        <v>8045200</v>
      </c>
      <c r="T483" s="1003">
        <f t="shared" si="49"/>
        <v>0</v>
      </c>
      <c r="U483" s="1003">
        <f t="shared" si="50"/>
        <v>0</v>
      </c>
      <c r="V483" s="1003">
        <f t="shared" si="51"/>
        <v>0</v>
      </c>
      <c r="W483" s="1003">
        <f t="shared" si="47"/>
        <v>8045200</v>
      </c>
    </row>
    <row r="484" spans="1:23" s="482" customFormat="1" ht="26.1" customHeight="1">
      <c r="A484" s="389"/>
      <c r="B484" s="389"/>
      <c r="C484" s="389"/>
      <c r="D484" s="389"/>
      <c r="E484" s="388" t="s">
        <v>2129</v>
      </c>
      <c r="F484" s="860" t="s">
        <v>2362</v>
      </c>
      <c r="G484" s="446">
        <v>683000</v>
      </c>
      <c r="H484" s="446">
        <v>0</v>
      </c>
      <c r="I484" s="446">
        <v>0</v>
      </c>
      <c r="J484" s="446">
        <v>0</v>
      </c>
      <c r="K484" s="446">
        <v>683000</v>
      </c>
      <c r="L484" s="602"/>
      <c r="M484" s="389"/>
      <c r="N484" s="389"/>
      <c r="O484" s="389"/>
      <c r="P484" s="389"/>
      <c r="Q484" s="388" t="s">
        <v>2129</v>
      </c>
      <c r="R484" s="600" t="s">
        <v>4889</v>
      </c>
      <c r="S484" s="1002">
        <f t="shared" si="48"/>
        <v>683000</v>
      </c>
      <c r="T484" s="1003">
        <f t="shared" si="49"/>
        <v>0</v>
      </c>
      <c r="U484" s="1003">
        <f t="shared" si="50"/>
        <v>0</v>
      </c>
      <c r="V484" s="1003">
        <f t="shared" si="51"/>
        <v>0</v>
      </c>
      <c r="W484" s="1003">
        <f t="shared" si="47"/>
        <v>683000</v>
      </c>
    </row>
    <row r="485" spans="1:23" s="482" customFormat="1" ht="26.1" customHeight="1">
      <c r="A485" s="389"/>
      <c r="B485" s="388"/>
      <c r="C485" s="389"/>
      <c r="D485" s="389"/>
      <c r="E485" s="389" t="s">
        <v>2118</v>
      </c>
      <c r="F485" s="859" t="s">
        <v>2363</v>
      </c>
      <c r="G485" s="446">
        <v>4200000</v>
      </c>
      <c r="H485" s="446">
        <v>0</v>
      </c>
      <c r="I485" s="446">
        <v>0</v>
      </c>
      <c r="J485" s="446">
        <v>0</v>
      </c>
      <c r="K485" s="446">
        <v>4200000</v>
      </c>
      <c r="L485" s="602"/>
      <c r="M485" s="389"/>
      <c r="N485" s="388"/>
      <c r="O485" s="389"/>
      <c r="P485" s="389"/>
      <c r="Q485" s="389" t="s">
        <v>2118</v>
      </c>
      <c r="R485" s="586" t="s">
        <v>4890</v>
      </c>
      <c r="S485" s="1002">
        <f t="shared" si="48"/>
        <v>4200000</v>
      </c>
      <c r="T485" s="1003">
        <f t="shared" si="49"/>
        <v>0</v>
      </c>
      <c r="U485" s="1003">
        <f t="shared" si="50"/>
        <v>0</v>
      </c>
      <c r="V485" s="1003">
        <f t="shared" si="51"/>
        <v>0</v>
      </c>
      <c r="W485" s="1003">
        <f t="shared" si="47"/>
        <v>4200000</v>
      </c>
    </row>
    <row r="486" spans="1:23" s="482" customFormat="1" ht="26.1" customHeight="1">
      <c r="A486" s="389"/>
      <c r="B486" s="389"/>
      <c r="C486" s="389"/>
      <c r="D486" s="389"/>
      <c r="E486" s="388" t="s">
        <v>2115</v>
      </c>
      <c r="F486" s="859" t="s">
        <v>2364</v>
      </c>
      <c r="G486" s="446">
        <v>3439100</v>
      </c>
      <c r="H486" s="446">
        <v>0</v>
      </c>
      <c r="I486" s="446">
        <v>0</v>
      </c>
      <c r="J486" s="446">
        <v>0</v>
      </c>
      <c r="K486" s="446">
        <v>3439100</v>
      </c>
      <c r="L486" s="602"/>
      <c r="M486" s="389"/>
      <c r="N486" s="389"/>
      <c r="O486" s="389"/>
      <c r="P486" s="389"/>
      <c r="Q486" s="388" t="s">
        <v>2115</v>
      </c>
      <c r="R486" s="586" t="s">
        <v>4891</v>
      </c>
      <c r="S486" s="1002">
        <f t="shared" si="48"/>
        <v>3439100</v>
      </c>
      <c r="T486" s="1003">
        <f t="shared" si="49"/>
        <v>0</v>
      </c>
      <c r="U486" s="1003">
        <f t="shared" si="50"/>
        <v>0</v>
      </c>
      <c r="V486" s="1003">
        <f t="shared" si="51"/>
        <v>0</v>
      </c>
      <c r="W486" s="1003">
        <f t="shared" si="47"/>
        <v>3439100</v>
      </c>
    </row>
    <row r="487" spans="1:23" s="482" customFormat="1" ht="26.1" customHeight="1">
      <c r="A487" s="389"/>
      <c r="B487" s="389"/>
      <c r="C487" s="388"/>
      <c r="D487" s="389"/>
      <c r="E487" s="389" t="s">
        <v>2167</v>
      </c>
      <c r="F487" s="860" t="s">
        <v>2365</v>
      </c>
      <c r="G487" s="446">
        <v>4995160</v>
      </c>
      <c r="H487" s="446">
        <v>0</v>
      </c>
      <c r="I487" s="446">
        <v>0</v>
      </c>
      <c r="J487" s="446">
        <v>0</v>
      </c>
      <c r="K487" s="446">
        <v>4995160</v>
      </c>
      <c r="L487" s="602"/>
      <c r="M487" s="389"/>
      <c r="N487" s="389"/>
      <c r="O487" s="388"/>
      <c r="P487" s="389"/>
      <c r="Q487" s="389" t="s">
        <v>2167</v>
      </c>
      <c r="R487" s="586" t="s">
        <v>4892</v>
      </c>
      <c r="S487" s="1002">
        <f t="shared" si="48"/>
        <v>4995160</v>
      </c>
      <c r="T487" s="1003">
        <f t="shared" si="49"/>
        <v>0</v>
      </c>
      <c r="U487" s="1003">
        <f t="shared" si="50"/>
        <v>0</v>
      </c>
      <c r="V487" s="1003">
        <f t="shared" si="51"/>
        <v>0</v>
      </c>
      <c r="W487" s="1003">
        <f t="shared" si="47"/>
        <v>4995160</v>
      </c>
    </row>
    <row r="488" spans="1:23" s="482" customFormat="1" ht="26.1" customHeight="1">
      <c r="A488" s="389"/>
      <c r="B488" s="389"/>
      <c r="C488" s="389"/>
      <c r="D488" s="389"/>
      <c r="E488" s="388" t="s">
        <v>2169</v>
      </c>
      <c r="F488" s="859" t="s">
        <v>2366</v>
      </c>
      <c r="G488" s="446">
        <v>15474000</v>
      </c>
      <c r="H488" s="446">
        <v>0</v>
      </c>
      <c r="I488" s="446">
        <v>0</v>
      </c>
      <c r="J488" s="446">
        <v>0</v>
      </c>
      <c r="K488" s="446">
        <v>15474000</v>
      </c>
      <c r="L488" s="602"/>
      <c r="M488" s="389"/>
      <c r="N488" s="389"/>
      <c r="O488" s="389"/>
      <c r="P488" s="389"/>
      <c r="Q488" s="388" t="s">
        <v>2169</v>
      </c>
      <c r="R488" s="586" t="s">
        <v>4893</v>
      </c>
      <c r="S488" s="1002">
        <f t="shared" si="48"/>
        <v>15474000</v>
      </c>
      <c r="T488" s="1003">
        <f t="shared" si="49"/>
        <v>0</v>
      </c>
      <c r="U488" s="1003">
        <f t="shared" si="50"/>
        <v>0</v>
      </c>
      <c r="V488" s="1003">
        <f t="shared" si="51"/>
        <v>0</v>
      </c>
      <c r="W488" s="1003">
        <f t="shared" si="47"/>
        <v>15474000</v>
      </c>
    </row>
    <row r="489" spans="1:23" s="482" customFormat="1" ht="26.1" customHeight="1">
      <c r="A489" s="389"/>
      <c r="B489" s="389"/>
      <c r="C489" s="389"/>
      <c r="D489" s="389"/>
      <c r="E489" s="388" t="s">
        <v>2155</v>
      </c>
      <c r="F489" s="874" t="s">
        <v>2367</v>
      </c>
      <c r="G489" s="446">
        <v>13958840</v>
      </c>
      <c r="H489" s="446">
        <v>0</v>
      </c>
      <c r="I489" s="446">
        <v>0</v>
      </c>
      <c r="J489" s="446">
        <v>0</v>
      </c>
      <c r="K489" s="446">
        <v>13958840</v>
      </c>
      <c r="L489" s="602"/>
      <c r="M489" s="389"/>
      <c r="N489" s="389"/>
      <c r="O489" s="389"/>
      <c r="P489" s="389"/>
      <c r="Q489" s="388" t="s">
        <v>2155</v>
      </c>
      <c r="R489" s="586" t="s">
        <v>4894</v>
      </c>
      <c r="S489" s="1002">
        <f t="shared" si="48"/>
        <v>13958840</v>
      </c>
      <c r="T489" s="1003">
        <f t="shared" si="49"/>
        <v>0</v>
      </c>
      <c r="U489" s="1003">
        <f t="shared" si="50"/>
        <v>0</v>
      </c>
      <c r="V489" s="1003">
        <f t="shared" si="51"/>
        <v>0</v>
      </c>
      <c r="W489" s="1003">
        <f t="shared" si="47"/>
        <v>13958840</v>
      </c>
    </row>
    <row r="490" spans="1:23" s="482" customFormat="1" ht="26.1" customHeight="1">
      <c r="A490" s="389"/>
      <c r="B490" s="389"/>
      <c r="C490" s="388"/>
      <c r="D490" s="389"/>
      <c r="E490" s="389" t="s">
        <v>2157</v>
      </c>
      <c r="F490" s="859" t="s">
        <v>2368</v>
      </c>
      <c r="G490" s="446">
        <v>13098200</v>
      </c>
      <c r="H490" s="446">
        <v>0</v>
      </c>
      <c r="I490" s="446">
        <v>0</v>
      </c>
      <c r="J490" s="446">
        <v>0</v>
      </c>
      <c r="K490" s="446">
        <v>13098200</v>
      </c>
      <c r="L490" s="602"/>
      <c r="M490" s="389"/>
      <c r="N490" s="389"/>
      <c r="O490" s="388"/>
      <c r="P490" s="389"/>
      <c r="Q490" s="389" t="s">
        <v>2157</v>
      </c>
      <c r="R490" s="586" t="s">
        <v>4895</v>
      </c>
      <c r="S490" s="1002">
        <f t="shared" si="48"/>
        <v>13098200</v>
      </c>
      <c r="T490" s="1003">
        <f t="shared" si="49"/>
        <v>0</v>
      </c>
      <c r="U490" s="1003">
        <f t="shared" si="50"/>
        <v>0</v>
      </c>
      <c r="V490" s="1003">
        <f t="shared" si="51"/>
        <v>0</v>
      </c>
      <c r="W490" s="1003">
        <f t="shared" si="47"/>
        <v>13098200</v>
      </c>
    </row>
    <row r="491" spans="1:23" s="482" customFormat="1" ht="26.1" customHeight="1">
      <c r="A491" s="389"/>
      <c r="B491" s="389"/>
      <c r="C491" s="389"/>
      <c r="D491" s="389"/>
      <c r="E491" s="388" t="s">
        <v>2120</v>
      </c>
      <c r="F491" s="860" t="s">
        <v>5616</v>
      </c>
      <c r="G491" s="446">
        <v>307730</v>
      </c>
      <c r="H491" s="446">
        <v>0</v>
      </c>
      <c r="I491" s="446">
        <v>0</v>
      </c>
      <c r="J491" s="446">
        <v>0</v>
      </c>
      <c r="K491" s="446">
        <v>307730</v>
      </c>
      <c r="L491" s="602"/>
      <c r="M491" s="389"/>
      <c r="N491" s="389"/>
      <c r="O491" s="389"/>
      <c r="P491" s="389"/>
      <c r="Q491" s="388" t="s">
        <v>2120</v>
      </c>
      <c r="R491" s="586" t="s">
        <v>4896</v>
      </c>
      <c r="S491" s="1002">
        <f t="shared" si="48"/>
        <v>307730</v>
      </c>
      <c r="T491" s="1003">
        <f t="shared" si="49"/>
        <v>0</v>
      </c>
      <c r="U491" s="1003">
        <f t="shared" si="50"/>
        <v>0</v>
      </c>
      <c r="V491" s="1003">
        <f t="shared" si="51"/>
        <v>0</v>
      </c>
      <c r="W491" s="1003">
        <f t="shared" si="47"/>
        <v>307730</v>
      </c>
    </row>
    <row r="492" spans="1:23" s="482" customFormat="1" ht="26.1" customHeight="1">
      <c r="A492" s="389"/>
      <c r="B492" s="389"/>
      <c r="C492" s="389"/>
      <c r="D492" s="389"/>
      <c r="E492" s="388" t="s">
        <v>2122</v>
      </c>
      <c r="F492" s="860" t="s">
        <v>5617</v>
      </c>
      <c r="G492" s="446">
        <v>507720</v>
      </c>
      <c r="H492" s="446">
        <v>0</v>
      </c>
      <c r="I492" s="446">
        <v>0</v>
      </c>
      <c r="J492" s="446">
        <v>0</v>
      </c>
      <c r="K492" s="446">
        <v>507720</v>
      </c>
      <c r="L492" s="602"/>
      <c r="M492" s="389"/>
      <c r="N492" s="389"/>
      <c r="O492" s="389"/>
      <c r="P492" s="389"/>
      <c r="Q492" s="388" t="s">
        <v>2122</v>
      </c>
      <c r="R492" s="586" t="s">
        <v>4897</v>
      </c>
      <c r="S492" s="1002">
        <f t="shared" si="48"/>
        <v>507720</v>
      </c>
      <c r="T492" s="1003">
        <f t="shared" si="49"/>
        <v>0</v>
      </c>
      <c r="U492" s="1003">
        <f t="shared" si="50"/>
        <v>0</v>
      </c>
      <c r="V492" s="1003">
        <f t="shared" si="51"/>
        <v>0</v>
      </c>
      <c r="W492" s="1003">
        <f t="shared" si="47"/>
        <v>507720</v>
      </c>
    </row>
    <row r="493" spans="1:23" s="489" customFormat="1" ht="26.1" customHeight="1">
      <c r="A493" s="389"/>
      <c r="B493" s="389"/>
      <c r="C493" s="389"/>
      <c r="D493" s="389"/>
      <c r="E493" s="388" t="s">
        <v>2173</v>
      </c>
      <c r="F493" s="860" t="s">
        <v>5618</v>
      </c>
      <c r="G493" s="446">
        <v>507720</v>
      </c>
      <c r="H493" s="446">
        <v>0</v>
      </c>
      <c r="I493" s="446">
        <v>0</v>
      </c>
      <c r="J493" s="446">
        <v>0</v>
      </c>
      <c r="K493" s="446">
        <v>507720</v>
      </c>
      <c r="L493" s="602"/>
      <c r="M493" s="389"/>
      <c r="N493" s="389"/>
      <c r="O493" s="389"/>
      <c r="P493" s="389"/>
      <c r="Q493" s="388" t="s">
        <v>2173</v>
      </c>
      <c r="R493" s="586" t="s">
        <v>4898</v>
      </c>
      <c r="S493" s="1002">
        <f t="shared" si="48"/>
        <v>507720</v>
      </c>
      <c r="T493" s="1003">
        <f t="shared" si="49"/>
        <v>0</v>
      </c>
      <c r="U493" s="1003">
        <f t="shared" si="50"/>
        <v>0</v>
      </c>
      <c r="V493" s="1003">
        <f t="shared" si="51"/>
        <v>0</v>
      </c>
      <c r="W493" s="1003">
        <f t="shared" si="47"/>
        <v>507720</v>
      </c>
    </row>
    <row r="494" spans="1:23" s="489" customFormat="1" ht="26.1" customHeight="1">
      <c r="A494" s="455"/>
      <c r="B494" s="454"/>
      <c r="C494" s="454"/>
      <c r="D494" s="454"/>
      <c r="E494" s="454" t="s">
        <v>2175</v>
      </c>
      <c r="F494" s="868" t="s">
        <v>4659</v>
      </c>
      <c r="G494" s="456">
        <v>494110</v>
      </c>
      <c r="H494" s="456">
        <v>0</v>
      </c>
      <c r="I494" s="456">
        <v>0</v>
      </c>
      <c r="J494" s="456">
        <v>0</v>
      </c>
      <c r="K494" s="446">
        <v>494110</v>
      </c>
      <c r="L494" s="602"/>
      <c r="M494" s="455"/>
      <c r="N494" s="454"/>
      <c r="O494" s="454"/>
      <c r="P494" s="454"/>
      <c r="Q494" s="454" t="s">
        <v>2175</v>
      </c>
      <c r="R494" s="585" t="s">
        <v>4899</v>
      </c>
      <c r="S494" s="1002">
        <f t="shared" si="48"/>
        <v>494110</v>
      </c>
      <c r="T494" s="1003">
        <f t="shared" si="49"/>
        <v>0</v>
      </c>
      <c r="U494" s="1003">
        <f t="shared" si="50"/>
        <v>0</v>
      </c>
      <c r="V494" s="1003">
        <f t="shared" si="51"/>
        <v>0</v>
      </c>
      <c r="W494" s="1003">
        <f t="shared" si="47"/>
        <v>494110</v>
      </c>
    </row>
    <row r="495" spans="1:23" s="489" customFormat="1" ht="26.1" customHeight="1">
      <c r="A495" s="455"/>
      <c r="B495" s="454"/>
      <c r="C495" s="454"/>
      <c r="D495" s="454"/>
      <c r="E495" s="454" t="s">
        <v>2177</v>
      </c>
      <c r="F495" s="858" t="s">
        <v>2369</v>
      </c>
      <c r="G495" s="456">
        <v>25420000</v>
      </c>
      <c r="H495" s="456">
        <v>0</v>
      </c>
      <c r="I495" s="456">
        <v>0</v>
      </c>
      <c r="J495" s="456">
        <v>0</v>
      </c>
      <c r="K495" s="456">
        <v>25420000</v>
      </c>
      <c r="L495" s="602"/>
      <c r="M495" s="455"/>
      <c r="N495" s="454"/>
      <c r="O495" s="454"/>
      <c r="P495" s="454"/>
      <c r="Q495" s="454" t="s">
        <v>2177</v>
      </c>
      <c r="R495" s="585" t="s">
        <v>4900</v>
      </c>
      <c r="S495" s="1002">
        <f t="shared" si="48"/>
        <v>25420000</v>
      </c>
      <c r="T495" s="1003">
        <f t="shared" si="49"/>
        <v>0</v>
      </c>
      <c r="U495" s="1003">
        <f t="shared" si="50"/>
        <v>0</v>
      </c>
      <c r="V495" s="1003">
        <f t="shared" si="51"/>
        <v>0</v>
      </c>
      <c r="W495" s="1003">
        <f t="shared" si="47"/>
        <v>25420000</v>
      </c>
    </row>
    <row r="496" spans="1:23" s="482" customFormat="1" ht="26.1" customHeight="1">
      <c r="A496" s="454"/>
      <c r="B496" s="455" t="s">
        <v>603</v>
      </c>
      <c r="C496" s="454"/>
      <c r="D496" s="454"/>
      <c r="E496" s="454"/>
      <c r="F496" s="868" t="s">
        <v>1539</v>
      </c>
      <c r="G496" s="456">
        <v>51565850</v>
      </c>
      <c r="H496" s="456">
        <v>0</v>
      </c>
      <c r="I496" s="456">
        <v>0</v>
      </c>
      <c r="J496" s="456">
        <v>0</v>
      </c>
      <c r="K496" s="446">
        <v>51565850</v>
      </c>
      <c r="L496" s="602"/>
      <c r="M496" s="454"/>
      <c r="N496" s="455" t="s">
        <v>603</v>
      </c>
      <c r="O496" s="454"/>
      <c r="P496" s="454"/>
      <c r="Q496" s="454"/>
      <c r="R496" s="892" t="s">
        <v>4176</v>
      </c>
      <c r="S496" s="1002">
        <f t="shared" si="48"/>
        <v>51565850</v>
      </c>
      <c r="T496" s="1003">
        <f t="shared" si="49"/>
        <v>0</v>
      </c>
      <c r="U496" s="1003">
        <f t="shared" si="50"/>
        <v>0</v>
      </c>
      <c r="V496" s="1003">
        <f t="shared" si="51"/>
        <v>0</v>
      </c>
      <c r="W496" s="1003">
        <f t="shared" si="47"/>
        <v>51565850</v>
      </c>
    </row>
    <row r="497" spans="1:23" s="482" customFormat="1" ht="26.1" customHeight="1">
      <c r="A497" s="389"/>
      <c r="B497" s="389"/>
      <c r="C497" s="388" t="s">
        <v>603</v>
      </c>
      <c r="D497" s="389"/>
      <c r="E497" s="389"/>
      <c r="F497" s="859" t="s">
        <v>1543</v>
      </c>
      <c r="G497" s="446">
        <v>51565850</v>
      </c>
      <c r="H497" s="446">
        <v>0</v>
      </c>
      <c r="I497" s="446">
        <v>0</v>
      </c>
      <c r="J497" s="446">
        <v>0</v>
      </c>
      <c r="K497" s="446">
        <v>51565850</v>
      </c>
      <c r="L497" s="602"/>
      <c r="M497" s="389"/>
      <c r="N497" s="389"/>
      <c r="O497" s="388" t="s">
        <v>603</v>
      </c>
      <c r="P497" s="389"/>
      <c r="Q497" s="389"/>
      <c r="R497" s="586" t="s">
        <v>4180</v>
      </c>
      <c r="S497" s="1002">
        <f t="shared" si="48"/>
        <v>51565850</v>
      </c>
      <c r="T497" s="1003">
        <f t="shared" si="49"/>
        <v>0</v>
      </c>
      <c r="U497" s="1003">
        <f t="shared" si="50"/>
        <v>0</v>
      </c>
      <c r="V497" s="1003">
        <f t="shared" si="51"/>
        <v>0</v>
      </c>
      <c r="W497" s="1003">
        <f t="shared" si="47"/>
        <v>51565850</v>
      </c>
    </row>
    <row r="498" spans="1:23" s="482" customFormat="1" ht="26.1" customHeight="1">
      <c r="A498" s="389"/>
      <c r="B498" s="388"/>
      <c r="C498" s="389"/>
      <c r="D498" s="389"/>
      <c r="E498" s="389" t="s">
        <v>2104</v>
      </c>
      <c r="F498" s="859" t="s">
        <v>2370</v>
      </c>
      <c r="G498" s="446">
        <v>12000000</v>
      </c>
      <c r="H498" s="446">
        <v>0</v>
      </c>
      <c r="I498" s="446">
        <v>0</v>
      </c>
      <c r="J498" s="446">
        <v>0</v>
      </c>
      <c r="K498" s="446">
        <v>12000000</v>
      </c>
      <c r="L498" s="602"/>
      <c r="M498" s="389"/>
      <c r="N498" s="388"/>
      <c r="O498" s="389"/>
      <c r="P498" s="389"/>
      <c r="Q498" s="389" t="s">
        <v>2104</v>
      </c>
      <c r="R498" s="586" t="s">
        <v>4901</v>
      </c>
      <c r="S498" s="1002">
        <f t="shared" si="48"/>
        <v>12000000</v>
      </c>
      <c r="T498" s="1003">
        <f t="shared" si="49"/>
        <v>0</v>
      </c>
      <c r="U498" s="1003">
        <f t="shared" si="50"/>
        <v>0</v>
      </c>
      <c r="V498" s="1003">
        <f t="shared" si="51"/>
        <v>0</v>
      </c>
      <c r="W498" s="1003">
        <f t="shared" si="47"/>
        <v>12000000</v>
      </c>
    </row>
    <row r="499" spans="1:23" s="482" customFormat="1" ht="26.1" customHeight="1">
      <c r="A499" s="389"/>
      <c r="B499" s="389"/>
      <c r="C499" s="388"/>
      <c r="D499" s="389"/>
      <c r="E499" s="389" t="s">
        <v>2371</v>
      </c>
      <c r="F499" s="859" t="s">
        <v>2372</v>
      </c>
      <c r="G499" s="446">
        <v>15000000</v>
      </c>
      <c r="H499" s="446">
        <v>0</v>
      </c>
      <c r="I499" s="446">
        <v>0</v>
      </c>
      <c r="J499" s="446">
        <v>0</v>
      </c>
      <c r="K499" s="446">
        <v>15000000</v>
      </c>
      <c r="L499" s="602"/>
      <c r="M499" s="389"/>
      <c r="N499" s="389"/>
      <c r="O499" s="388"/>
      <c r="P499" s="389"/>
      <c r="Q499" s="389" t="s">
        <v>2371</v>
      </c>
      <c r="R499" s="586" t="s">
        <v>4902</v>
      </c>
      <c r="S499" s="1002">
        <f t="shared" si="48"/>
        <v>15000000</v>
      </c>
      <c r="T499" s="1003">
        <f t="shared" si="49"/>
        <v>0</v>
      </c>
      <c r="U499" s="1003">
        <f t="shared" si="50"/>
        <v>0</v>
      </c>
      <c r="V499" s="1003">
        <f t="shared" si="51"/>
        <v>0</v>
      </c>
      <c r="W499" s="1003">
        <f t="shared" si="47"/>
        <v>15000000</v>
      </c>
    </row>
    <row r="500" spans="1:23" s="482" customFormat="1" ht="26.1" customHeight="1">
      <c r="A500" s="389"/>
      <c r="B500" s="389"/>
      <c r="C500" s="389"/>
      <c r="D500" s="388"/>
      <c r="E500" s="389" t="s">
        <v>2373</v>
      </c>
      <c r="F500" s="866" t="s">
        <v>2374</v>
      </c>
      <c r="G500" s="446">
        <v>10000000</v>
      </c>
      <c r="H500" s="446">
        <v>0</v>
      </c>
      <c r="I500" s="446">
        <v>0</v>
      </c>
      <c r="J500" s="446">
        <v>0</v>
      </c>
      <c r="K500" s="446">
        <v>10000000</v>
      </c>
      <c r="L500" s="602"/>
      <c r="M500" s="389"/>
      <c r="N500" s="389"/>
      <c r="O500" s="389"/>
      <c r="P500" s="388"/>
      <c r="Q500" s="389" t="s">
        <v>2373</v>
      </c>
      <c r="R500" s="586" t="s">
        <v>4903</v>
      </c>
      <c r="S500" s="1002">
        <f t="shared" si="48"/>
        <v>10000000</v>
      </c>
      <c r="T500" s="1003">
        <f t="shared" si="49"/>
        <v>0</v>
      </c>
      <c r="U500" s="1003">
        <f t="shared" si="50"/>
        <v>0</v>
      </c>
      <c r="V500" s="1003">
        <f t="shared" si="51"/>
        <v>0</v>
      </c>
      <c r="W500" s="1003">
        <f t="shared" si="47"/>
        <v>10000000</v>
      </c>
    </row>
    <row r="501" spans="1:23" s="482" customFormat="1" ht="26.1" customHeight="1">
      <c r="A501" s="389"/>
      <c r="B501" s="389"/>
      <c r="C501" s="389"/>
      <c r="D501" s="389"/>
      <c r="E501" s="388" t="s">
        <v>2375</v>
      </c>
      <c r="F501" s="859" t="s">
        <v>2376</v>
      </c>
      <c r="G501" s="446">
        <v>8000000</v>
      </c>
      <c r="H501" s="446">
        <v>0</v>
      </c>
      <c r="I501" s="446">
        <v>0</v>
      </c>
      <c r="J501" s="446">
        <v>0</v>
      </c>
      <c r="K501" s="446">
        <v>8000000</v>
      </c>
      <c r="L501" s="602"/>
      <c r="M501" s="389"/>
      <c r="N501" s="389"/>
      <c r="O501" s="389"/>
      <c r="P501" s="389"/>
      <c r="Q501" s="388" t="s">
        <v>2375</v>
      </c>
      <c r="R501" s="586" t="s">
        <v>4904</v>
      </c>
      <c r="S501" s="1002">
        <f t="shared" si="48"/>
        <v>8000000</v>
      </c>
      <c r="T501" s="1003">
        <f t="shared" si="49"/>
        <v>0</v>
      </c>
      <c r="U501" s="1003">
        <f t="shared" si="50"/>
        <v>0</v>
      </c>
      <c r="V501" s="1003">
        <f t="shared" si="51"/>
        <v>0</v>
      </c>
      <c r="W501" s="1003">
        <f t="shared" si="47"/>
        <v>8000000</v>
      </c>
    </row>
    <row r="502" spans="1:23" s="482" customFormat="1" ht="32.25" customHeight="1">
      <c r="A502" s="626"/>
      <c r="B502" s="626"/>
      <c r="C502" s="626"/>
      <c r="D502" s="626"/>
      <c r="E502" s="908" t="s">
        <v>2377</v>
      </c>
      <c r="F502" s="960" t="s">
        <v>5619</v>
      </c>
      <c r="G502" s="910">
        <v>6565850</v>
      </c>
      <c r="H502" s="910">
        <v>0</v>
      </c>
      <c r="I502" s="910">
        <v>0</v>
      </c>
      <c r="J502" s="910">
        <v>0</v>
      </c>
      <c r="K502" s="910">
        <v>6565850</v>
      </c>
      <c r="L502" s="602"/>
      <c r="M502" s="626"/>
      <c r="N502" s="626"/>
      <c r="O502" s="626"/>
      <c r="P502" s="626"/>
      <c r="Q502" s="908" t="s">
        <v>2377</v>
      </c>
      <c r="R502" s="961" t="s">
        <v>5670</v>
      </c>
      <c r="S502" s="1002">
        <f t="shared" si="48"/>
        <v>6565850</v>
      </c>
      <c r="T502" s="1003">
        <f t="shared" si="49"/>
        <v>0</v>
      </c>
      <c r="U502" s="1003">
        <f t="shared" si="50"/>
        <v>0</v>
      </c>
      <c r="V502" s="1003">
        <f t="shared" si="51"/>
        <v>0</v>
      </c>
      <c r="W502" s="1003">
        <f t="shared" si="47"/>
        <v>6565850</v>
      </c>
    </row>
    <row r="503" spans="1:23" s="486" customFormat="1" ht="26.1" customHeight="1" thickBot="1">
      <c r="A503" s="458" t="s">
        <v>1548</v>
      </c>
      <c r="B503" s="458"/>
      <c r="C503" s="458"/>
      <c r="D503" s="457"/>
      <c r="E503" s="458"/>
      <c r="F503" s="861" t="s">
        <v>1549</v>
      </c>
      <c r="G503" s="459">
        <v>0</v>
      </c>
      <c r="H503" s="459">
        <v>0</v>
      </c>
      <c r="I503" s="459">
        <v>75000000</v>
      </c>
      <c r="J503" s="459">
        <v>600000000</v>
      </c>
      <c r="K503" s="459">
        <v>675000000</v>
      </c>
      <c r="L503" s="1021"/>
      <c r="M503" s="458" t="s">
        <v>1548</v>
      </c>
      <c r="N503" s="458"/>
      <c r="O503" s="458"/>
      <c r="P503" s="457"/>
      <c r="Q503" s="458"/>
      <c r="R503" s="587" t="s">
        <v>4185</v>
      </c>
      <c r="S503" s="1004">
        <f t="shared" si="48"/>
        <v>0</v>
      </c>
      <c r="T503" s="1005">
        <f t="shared" si="49"/>
        <v>0</v>
      </c>
      <c r="U503" s="1005">
        <f t="shared" si="50"/>
        <v>75000000</v>
      </c>
      <c r="V503" s="1005">
        <f t="shared" si="51"/>
        <v>600000000</v>
      </c>
      <c r="W503" s="1005">
        <f t="shared" si="47"/>
        <v>675000000</v>
      </c>
    </row>
    <row r="504" spans="1:23" s="484" customFormat="1" ht="26.1" customHeight="1" thickTop="1" thickBot="1">
      <c r="A504" s="454"/>
      <c r="B504" s="454" t="s">
        <v>595</v>
      </c>
      <c r="C504" s="454"/>
      <c r="D504" s="454"/>
      <c r="E504" s="455"/>
      <c r="F504" s="858" t="s">
        <v>1550</v>
      </c>
      <c r="G504" s="456">
        <v>0</v>
      </c>
      <c r="H504" s="456">
        <v>0</v>
      </c>
      <c r="I504" s="456">
        <v>0</v>
      </c>
      <c r="J504" s="456">
        <v>600000000</v>
      </c>
      <c r="K504" s="456">
        <v>600000000</v>
      </c>
      <c r="L504" s="602"/>
      <c r="M504" s="454"/>
      <c r="N504" s="454" t="s">
        <v>595</v>
      </c>
      <c r="O504" s="454"/>
      <c r="P504" s="454"/>
      <c r="Q504" s="455"/>
      <c r="R504" s="585" t="s">
        <v>4186</v>
      </c>
      <c r="S504" s="1000">
        <f t="shared" si="48"/>
        <v>0</v>
      </c>
      <c r="T504" s="1001">
        <f t="shared" si="49"/>
        <v>0</v>
      </c>
      <c r="U504" s="1001">
        <f t="shared" si="50"/>
        <v>0</v>
      </c>
      <c r="V504" s="1001">
        <f t="shared" si="51"/>
        <v>600000000</v>
      </c>
      <c r="W504" s="1001">
        <f t="shared" si="47"/>
        <v>600000000</v>
      </c>
    </row>
    <row r="505" spans="1:23" s="482" customFormat="1" ht="26.1" customHeight="1" thickTop="1">
      <c r="A505" s="389"/>
      <c r="B505" s="388"/>
      <c r="C505" s="389" t="s">
        <v>595</v>
      </c>
      <c r="D505" s="389"/>
      <c r="E505" s="389"/>
      <c r="F505" s="859" t="s">
        <v>1551</v>
      </c>
      <c r="G505" s="446">
        <v>0</v>
      </c>
      <c r="H505" s="446">
        <v>0</v>
      </c>
      <c r="I505" s="446">
        <v>0</v>
      </c>
      <c r="J505" s="446">
        <v>600000000</v>
      </c>
      <c r="K505" s="446">
        <v>600000000</v>
      </c>
      <c r="L505" s="602"/>
      <c r="M505" s="389"/>
      <c r="N505" s="388"/>
      <c r="O505" s="389" t="s">
        <v>595</v>
      </c>
      <c r="P505" s="389"/>
      <c r="Q505" s="389"/>
      <c r="R505" s="586" t="s">
        <v>4187</v>
      </c>
      <c r="S505" s="1002">
        <f t="shared" si="48"/>
        <v>0</v>
      </c>
      <c r="T505" s="1003">
        <f t="shared" si="49"/>
        <v>0</v>
      </c>
      <c r="U505" s="1003">
        <f t="shared" si="50"/>
        <v>0</v>
      </c>
      <c r="V505" s="1003">
        <f t="shared" si="51"/>
        <v>600000000</v>
      </c>
      <c r="W505" s="1003">
        <f t="shared" si="47"/>
        <v>600000000</v>
      </c>
    </row>
    <row r="506" spans="1:23" s="482" customFormat="1" ht="26.1" customHeight="1">
      <c r="A506" s="389"/>
      <c r="B506" s="389"/>
      <c r="C506" s="389"/>
      <c r="D506" s="389"/>
      <c r="E506" s="388" t="s">
        <v>2104</v>
      </c>
      <c r="F506" s="859" t="s">
        <v>2378</v>
      </c>
      <c r="G506" s="446">
        <v>0</v>
      </c>
      <c r="H506" s="446">
        <v>0</v>
      </c>
      <c r="I506" s="446">
        <v>0</v>
      </c>
      <c r="J506" s="446">
        <v>600000000</v>
      </c>
      <c r="K506" s="446">
        <v>600000000</v>
      </c>
      <c r="L506" s="602"/>
      <c r="M506" s="389"/>
      <c r="N506" s="389"/>
      <c r="O506" s="389"/>
      <c r="P506" s="389"/>
      <c r="Q506" s="388" t="s">
        <v>2104</v>
      </c>
      <c r="R506" s="586" t="s">
        <v>4905</v>
      </c>
      <c r="S506" s="1002">
        <f t="shared" si="48"/>
        <v>0</v>
      </c>
      <c r="T506" s="1003">
        <f t="shared" si="49"/>
        <v>0</v>
      </c>
      <c r="U506" s="1003">
        <f t="shared" si="50"/>
        <v>0</v>
      </c>
      <c r="V506" s="1003">
        <f t="shared" si="51"/>
        <v>600000000</v>
      </c>
      <c r="W506" s="1003">
        <f t="shared" si="47"/>
        <v>600000000</v>
      </c>
    </row>
    <row r="507" spans="1:23" s="482" customFormat="1" ht="26.1" customHeight="1">
      <c r="A507" s="389"/>
      <c r="B507" s="389" t="s">
        <v>599</v>
      </c>
      <c r="C507" s="389"/>
      <c r="D507" s="389"/>
      <c r="E507" s="388"/>
      <c r="F507" s="859" t="s">
        <v>1552</v>
      </c>
      <c r="G507" s="446">
        <v>0</v>
      </c>
      <c r="H507" s="446">
        <v>0</v>
      </c>
      <c r="I507" s="446">
        <v>75000000</v>
      </c>
      <c r="J507" s="446">
        <v>0</v>
      </c>
      <c r="K507" s="446">
        <v>75000000</v>
      </c>
      <c r="L507" s="602"/>
      <c r="M507" s="389"/>
      <c r="N507" s="389" t="s">
        <v>599</v>
      </c>
      <c r="O507" s="389"/>
      <c r="P507" s="389"/>
      <c r="Q507" s="388"/>
      <c r="R507" s="586" t="s">
        <v>4188</v>
      </c>
      <c r="S507" s="1002">
        <f t="shared" si="48"/>
        <v>0</v>
      </c>
      <c r="T507" s="1003">
        <f t="shared" si="49"/>
        <v>0</v>
      </c>
      <c r="U507" s="1003">
        <f t="shared" si="50"/>
        <v>75000000</v>
      </c>
      <c r="V507" s="1003">
        <f t="shared" si="51"/>
        <v>0</v>
      </c>
      <c r="W507" s="1003">
        <f t="shared" si="47"/>
        <v>75000000</v>
      </c>
    </row>
    <row r="508" spans="1:23" s="482" customFormat="1" ht="26.1" customHeight="1">
      <c r="A508" s="389"/>
      <c r="B508" s="389"/>
      <c r="C508" s="389" t="s">
        <v>599</v>
      </c>
      <c r="D508" s="388"/>
      <c r="E508" s="389"/>
      <c r="F508" s="859" t="s">
        <v>1553</v>
      </c>
      <c r="G508" s="446">
        <v>0</v>
      </c>
      <c r="H508" s="446">
        <v>0</v>
      </c>
      <c r="I508" s="446">
        <v>75000000</v>
      </c>
      <c r="J508" s="446">
        <v>0</v>
      </c>
      <c r="K508" s="446">
        <v>75000000</v>
      </c>
      <c r="L508" s="602"/>
      <c r="M508" s="389"/>
      <c r="N508" s="389"/>
      <c r="O508" s="389" t="s">
        <v>599</v>
      </c>
      <c r="P508" s="388"/>
      <c r="Q508" s="389"/>
      <c r="R508" s="586" t="s">
        <v>4189</v>
      </c>
      <c r="S508" s="1002">
        <f t="shared" si="48"/>
        <v>0</v>
      </c>
      <c r="T508" s="1003">
        <f t="shared" si="49"/>
        <v>0</v>
      </c>
      <c r="U508" s="1003">
        <f t="shared" si="50"/>
        <v>75000000</v>
      </c>
      <c r="V508" s="1003">
        <f t="shared" si="51"/>
        <v>0</v>
      </c>
      <c r="W508" s="1003">
        <f t="shared" si="47"/>
        <v>75000000</v>
      </c>
    </row>
    <row r="509" spans="1:23" s="482" customFormat="1" ht="26.1" customHeight="1">
      <c r="A509" s="626"/>
      <c r="B509" s="626"/>
      <c r="C509" s="626"/>
      <c r="D509" s="908"/>
      <c r="E509" s="626" t="s">
        <v>2104</v>
      </c>
      <c r="F509" s="921" t="s">
        <v>2379</v>
      </c>
      <c r="G509" s="910">
        <v>0</v>
      </c>
      <c r="H509" s="910">
        <v>0</v>
      </c>
      <c r="I509" s="910">
        <v>75000000</v>
      </c>
      <c r="J509" s="910">
        <v>0</v>
      </c>
      <c r="K509" s="910">
        <v>75000000</v>
      </c>
      <c r="L509" s="602"/>
      <c r="M509" s="626"/>
      <c r="N509" s="626"/>
      <c r="O509" s="626"/>
      <c r="P509" s="908"/>
      <c r="Q509" s="626" t="s">
        <v>2104</v>
      </c>
      <c r="R509" s="588" t="s">
        <v>4906</v>
      </c>
      <c r="S509" s="1002">
        <f t="shared" si="48"/>
        <v>0</v>
      </c>
      <c r="T509" s="1003">
        <f t="shared" si="49"/>
        <v>0</v>
      </c>
      <c r="U509" s="1003">
        <f t="shared" si="50"/>
        <v>75000000</v>
      </c>
      <c r="V509" s="1003">
        <f t="shared" si="51"/>
        <v>0</v>
      </c>
      <c r="W509" s="1003">
        <f t="shared" si="47"/>
        <v>75000000</v>
      </c>
    </row>
    <row r="510" spans="1:23" s="486" customFormat="1" ht="26.1" customHeight="1" thickBot="1">
      <c r="A510" s="458" t="s">
        <v>1554</v>
      </c>
      <c r="B510" s="458"/>
      <c r="C510" s="458"/>
      <c r="D510" s="458"/>
      <c r="E510" s="457"/>
      <c r="F510" s="923" t="s">
        <v>1555</v>
      </c>
      <c r="G510" s="459">
        <v>0</v>
      </c>
      <c r="H510" s="459">
        <v>355000000</v>
      </c>
      <c r="I510" s="459">
        <v>0</v>
      </c>
      <c r="J510" s="459">
        <v>144634490</v>
      </c>
      <c r="K510" s="459">
        <v>499634490</v>
      </c>
      <c r="L510" s="1021"/>
      <c r="M510" s="458" t="s">
        <v>1554</v>
      </c>
      <c r="N510" s="458"/>
      <c r="O510" s="458"/>
      <c r="P510" s="458"/>
      <c r="Q510" s="457"/>
      <c r="R510" s="587" t="s">
        <v>4190</v>
      </c>
      <c r="S510" s="1004">
        <f t="shared" si="48"/>
        <v>0</v>
      </c>
      <c r="T510" s="1005">
        <f t="shared" si="49"/>
        <v>355000000</v>
      </c>
      <c r="U510" s="1005">
        <f t="shared" si="50"/>
        <v>0</v>
      </c>
      <c r="V510" s="1005">
        <f t="shared" si="51"/>
        <v>144634490</v>
      </c>
      <c r="W510" s="1005">
        <f t="shared" si="47"/>
        <v>499634490</v>
      </c>
    </row>
    <row r="511" spans="1:23" s="482" customFormat="1" ht="26.1" customHeight="1" thickTop="1">
      <c r="A511" s="454"/>
      <c r="B511" s="454" t="s">
        <v>592</v>
      </c>
      <c r="C511" s="454"/>
      <c r="D511" s="454"/>
      <c r="E511" s="455"/>
      <c r="F511" s="868" t="s">
        <v>593</v>
      </c>
      <c r="G511" s="456">
        <v>0</v>
      </c>
      <c r="H511" s="456">
        <v>229323600</v>
      </c>
      <c r="I511" s="456">
        <v>0</v>
      </c>
      <c r="J511" s="456">
        <v>144634490</v>
      </c>
      <c r="K511" s="456">
        <v>373958090</v>
      </c>
      <c r="L511" s="602"/>
      <c r="M511" s="454"/>
      <c r="N511" s="454" t="s">
        <v>592</v>
      </c>
      <c r="O511" s="454"/>
      <c r="P511" s="454"/>
      <c r="Q511" s="455"/>
      <c r="R511" s="585" t="s">
        <v>3369</v>
      </c>
      <c r="S511" s="1000">
        <f t="shared" si="48"/>
        <v>0</v>
      </c>
      <c r="T511" s="1001">
        <f t="shared" si="49"/>
        <v>229323600</v>
      </c>
      <c r="U511" s="1001">
        <f t="shared" si="50"/>
        <v>0</v>
      </c>
      <c r="V511" s="1001">
        <f t="shared" si="51"/>
        <v>144634490</v>
      </c>
      <c r="W511" s="1001">
        <f t="shared" si="47"/>
        <v>373958090</v>
      </c>
    </row>
    <row r="512" spans="1:23" s="482" customFormat="1" ht="26.1" customHeight="1">
      <c r="A512" s="389"/>
      <c r="B512" s="389"/>
      <c r="C512" s="389" t="s">
        <v>592</v>
      </c>
      <c r="D512" s="389"/>
      <c r="E512" s="388"/>
      <c r="F512" s="859" t="s">
        <v>1556</v>
      </c>
      <c r="G512" s="446">
        <v>0</v>
      </c>
      <c r="H512" s="446">
        <v>229323600</v>
      </c>
      <c r="I512" s="446">
        <v>0</v>
      </c>
      <c r="J512" s="446">
        <v>144634490</v>
      </c>
      <c r="K512" s="446">
        <v>373958090</v>
      </c>
      <c r="L512" s="602"/>
      <c r="M512" s="389"/>
      <c r="N512" s="389"/>
      <c r="O512" s="389" t="s">
        <v>592</v>
      </c>
      <c r="P512" s="389"/>
      <c r="Q512" s="388"/>
      <c r="R512" s="586" t="s">
        <v>4191</v>
      </c>
      <c r="S512" s="1002">
        <f t="shared" si="48"/>
        <v>0</v>
      </c>
      <c r="T512" s="1003">
        <f t="shared" si="49"/>
        <v>229323600</v>
      </c>
      <c r="U512" s="1003">
        <f t="shared" si="50"/>
        <v>0</v>
      </c>
      <c r="V512" s="1003">
        <f t="shared" si="51"/>
        <v>144634490</v>
      </c>
      <c r="W512" s="1003">
        <f t="shared" si="47"/>
        <v>373958090</v>
      </c>
    </row>
    <row r="513" spans="1:23" s="482" customFormat="1" ht="26.1" customHeight="1">
      <c r="A513" s="389"/>
      <c r="B513" s="389"/>
      <c r="C513" s="389"/>
      <c r="D513" s="389"/>
      <c r="E513" s="388" t="s">
        <v>2104</v>
      </c>
      <c r="F513" s="860" t="s">
        <v>2380</v>
      </c>
      <c r="G513" s="446">
        <v>0</v>
      </c>
      <c r="H513" s="446">
        <v>45243300</v>
      </c>
      <c r="I513" s="446">
        <v>0</v>
      </c>
      <c r="J513" s="446">
        <v>0</v>
      </c>
      <c r="K513" s="446">
        <v>45243300</v>
      </c>
      <c r="L513" s="602"/>
      <c r="M513" s="389"/>
      <c r="N513" s="389"/>
      <c r="O513" s="389"/>
      <c r="P513" s="389"/>
      <c r="Q513" s="388" t="s">
        <v>2104</v>
      </c>
      <c r="R513" s="586" t="s">
        <v>5671</v>
      </c>
      <c r="S513" s="1002">
        <f t="shared" si="48"/>
        <v>0</v>
      </c>
      <c r="T513" s="1003">
        <f t="shared" si="49"/>
        <v>45243300</v>
      </c>
      <c r="U513" s="1003">
        <f t="shared" si="50"/>
        <v>0</v>
      </c>
      <c r="V513" s="1003">
        <f t="shared" si="51"/>
        <v>0</v>
      </c>
      <c r="W513" s="1003">
        <f t="shared" si="47"/>
        <v>45243300</v>
      </c>
    </row>
    <row r="514" spans="1:23" s="482" customFormat="1" ht="26.1" customHeight="1">
      <c r="A514" s="389"/>
      <c r="B514" s="389"/>
      <c r="C514" s="389"/>
      <c r="D514" s="389"/>
      <c r="E514" s="388" t="s">
        <v>2110</v>
      </c>
      <c r="F514" s="860" t="s">
        <v>2381</v>
      </c>
      <c r="G514" s="446">
        <v>0</v>
      </c>
      <c r="H514" s="446">
        <v>184080300</v>
      </c>
      <c r="I514" s="446">
        <v>0</v>
      </c>
      <c r="J514" s="446">
        <v>0</v>
      </c>
      <c r="K514" s="446">
        <v>184080300</v>
      </c>
      <c r="L514" s="602"/>
      <c r="M514" s="389"/>
      <c r="N514" s="389"/>
      <c r="O514" s="389"/>
      <c r="P514" s="389"/>
      <c r="Q514" s="388" t="s">
        <v>2110</v>
      </c>
      <c r="R514" s="586" t="s">
        <v>4907</v>
      </c>
      <c r="S514" s="1002">
        <f t="shared" si="48"/>
        <v>0</v>
      </c>
      <c r="T514" s="1003">
        <f t="shared" si="49"/>
        <v>184080300</v>
      </c>
      <c r="U514" s="1003">
        <f t="shared" si="50"/>
        <v>0</v>
      </c>
      <c r="V514" s="1003">
        <f t="shared" si="51"/>
        <v>0</v>
      </c>
      <c r="W514" s="1003">
        <f t="shared" si="47"/>
        <v>184080300</v>
      </c>
    </row>
    <row r="515" spans="1:23" s="482" customFormat="1" ht="26.1" customHeight="1">
      <c r="A515" s="389"/>
      <c r="B515" s="389"/>
      <c r="C515" s="389"/>
      <c r="D515" s="389"/>
      <c r="E515" s="388" t="s">
        <v>2113</v>
      </c>
      <c r="F515" s="860" t="s">
        <v>2382</v>
      </c>
      <c r="G515" s="446">
        <v>0</v>
      </c>
      <c r="H515" s="446">
        <v>0</v>
      </c>
      <c r="I515" s="446">
        <v>0</v>
      </c>
      <c r="J515" s="446">
        <v>144634490</v>
      </c>
      <c r="K515" s="446">
        <v>144634490</v>
      </c>
      <c r="L515" s="602"/>
      <c r="M515" s="389"/>
      <c r="N515" s="389"/>
      <c r="O515" s="389"/>
      <c r="P515" s="389"/>
      <c r="Q515" s="388" t="s">
        <v>2113</v>
      </c>
      <c r="R515" s="586" t="s">
        <v>4908</v>
      </c>
      <c r="S515" s="1002">
        <f t="shared" si="48"/>
        <v>0</v>
      </c>
      <c r="T515" s="1003">
        <f t="shared" si="49"/>
        <v>0</v>
      </c>
      <c r="U515" s="1003">
        <f t="shared" si="50"/>
        <v>0</v>
      </c>
      <c r="V515" s="1003">
        <f t="shared" si="51"/>
        <v>144634490</v>
      </c>
      <c r="W515" s="1003">
        <f t="shared" si="47"/>
        <v>144634490</v>
      </c>
    </row>
    <row r="516" spans="1:23" s="482" customFormat="1" ht="26.1" customHeight="1">
      <c r="A516" s="389"/>
      <c r="B516" s="389" t="s">
        <v>599</v>
      </c>
      <c r="C516" s="389"/>
      <c r="D516" s="389"/>
      <c r="E516" s="388"/>
      <c r="F516" s="859" t="s">
        <v>1564</v>
      </c>
      <c r="G516" s="446">
        <v>0</v>
      </c>
      <c r="H516" s="446">
        <v>8956700</v>
      </c>
      <c r="I516" s="446">
        <v>0</v>
      </c>
      <c r="J516" s="446">
        <v>0</v>
      </c>
      <c r="K516" s="446">
        <v>8956700</v>
      </c>
      <c r="L516" s="602"/>
      <c r="M516" s="389"/>
      <c r="N516" s="389" t="s">
        <v>599</v>
      </c>
      <c r="O516" s="389"/>
      <c r="P516" s="389"/>
      <c r="Q516" s="388"/>
      <c r="R516" s="586" t="s">
        <v>4199</v>
      </c>
      <c r="S516" s="1002">
        <f t="shared" si="48"/>
        <v>0</v>
      </c>
      <c r="T516" s="1003">
        <f t="shared" si="49"/>
        <v>8956700</v>
      </c>
      <c r="U516" s="1003">
        <f t="shared" si="50"/>
        <v>0</v>
      </c>
      <c r="V516" s="1003">
        <f t="shared" si="51"/>
        <v>0</v>
      </c>
      <c r="W516" s="1003">
        <f t="shared" si="47"/>
        <v>8956700</v>
      </c>
    </row>
    <row r="517" spans="1:23" s="482" customFormat="1" ht="26.1" customHeight="1">
      <c r="A517" s="389"/>
      <c r="B517" s="389"/>
      <c r="C517" s="389" t="s">
        <v>599</v>
      </c>
      <c r="D517" s="389"/>
      <c r="E517" s="388"/>
      <c r="F517" s="860" t="s">
        <v>1566</v>
      </c>
      <c r="G517" s="446">
        <v>0</v>
      </c>
      <c r="H517" s="446">
        <v>8956700</v>
      </c>
      <c r="I517" s="446">
        <v>0</v>
      </c>
      <c r="J517" s="446">
        <v>0</v>
      </c>
      <c r="K517" s="446">
        <v>8956700</v>
      </c>
      <c r="L517" s="602"/>
      <c r="M517" s="389"/>
      <c r="N517" s="389"/>
      <c r="O517" s="389" t="s">
        <v>599</v>
      </c>
      <c r="P517" s="389"/>
      <c r="Q517" s="388"/>
      <c r="R517" s="586" t="s">
        <v>4201</v>
      </c>
      <c r="S517" s="1002">
        <f t="shared" si="48"/>
        <v>0</v>
      </c>
      <c r="T517" s="1003">
        <f t="shared" si="49"/>
        <v>8956700</v>
      </c>
      <c r="U517" s="1003">
        <f t="shared" si="50"/>
        <v>0</v>
      </c>
      <c r="V517" s="1003">
        <f t="shared" si="51"/>
        <v>0</v>
      </c>
      <c r="W517" s="1003">
        <f t="shared" si="47"/>
        <v>8956700</v>
      </c>
    </row>
    <row r="518" spans="1:23" s="482" customFormat="1" ht="26.1" customHeight="1">
      <c r="A518" s="389"/>
      <c r="B518" s="389"/>
      <c r="C518" s="389"/>
      <c r="D518" s="389"/>
      <c r="E518" s="388" t="s">
        <v>2110</v>
      </c>
      <c r="F518" s="859" t="s">
        <v>2383</v>
      </c>
      <c r="G518" s="446">
        <v>0</v>
      </c>
      <c r="H518" s="446">
        <v>956700</v>
      </c>
      <c r="I518" s="446">
        <v>0</v>
      </c>
      <c r="J518" s="446">
        <v>0</v>
      </c>
      <c r="K518" s="446">
        <v>956700</v>
      </c>
      <c r="L518" s="602"/>
      <c r="M518" s="389"/>
      <c r="N518" s="389"/>
      <c r="O518" s="389"/>
      <c r="P518" s="389"/>
      <c r="Q518" s="388" t="s">
        <v>2110</v>
      </c>
      <c r="R518" s="586" t="s">
        <v>4909</v>
      </c>
      <c r="S518" s="1002">
        <f t="shared" si="48"/>
        <v>0</v>
      </c>
      <c r="T518" s="1003">
        <f t="shared" si="49"/>
        <v>956700</v>
      </c>
      <c r="U518" s="1003">
        <f t="shared" si="50"/>
        <v>0</v>
      </c>
      <c r="V518" s="1003">
        <f t="shared" si="51"/>
        <v>0</v>
      </c>
      <c r="W518" s="1003">
        <f t="shared" si="47"/>
        <v>956700</v>
      </c>
    </row>
    <row r="519" spans="1:23" s="482" customFormat="1" ht="26.1" customHeight="1">
      <c r="A519" s="389"/>
      <c r="B519" s="389"/>
      <c r="C519" s="389"/>
      <c r="D519" s="389"/>
      <c r="E519" s="388" t="s">
        <v>2112</v>
      </c>
      <c r="F519" s="859" t="s">
        <v>2384</v>
      </c>
      <c r="G519" s="446">
        <v>0</v>
      </c>
      <c r="H519" s="446">
        <v>8000000</v>
      </c>
      <c r="I519" s="446">
        <v>0</v>
      </c>
      <c r="J519" s="446">
        <v>0</v>
      </c>
      <c r="K519" s="446">
        <v>8000000</v>
      </c>
      <c r="L519" s="602"/>
      <c r="M519" s="389"/>
      <c r="N519" s="389"/>
      <c r="O519" s="389"/>
      <c r="P519" s="389"/>
      <c r="Q519" s="388" t="s">
        <v>2112</v>
      </c>
      <c r="R519" s="586" t="s">
        <v>4910</v>
      </c>
      <c r="S519" s="1002">
        <f t="shared" si="48"/>
        <v>0</v>
      </c>
      <c r="T519" s="1003">
        <f t="shared" si="49"/>
        <v>8000000</v>
      </c>
      <c r="U519" s="1003">
        <f t="shared" si="50"/>
        <v>0</v>
      </c>
      <c r="V519" s="1003">
        <f t="shared" si="51"/>
        <v>0</v>
      </c>
      <c r="W519" s="1003">
        <f t="shared" ref="W519:W582" si="52">SUM(S519:V519)</f>
        <v>8000000</v>
      </c>
    </row>
    <row r="520" spans="1:23" s="482" customFormat="1" ht="26.1" customHeight="1">
      <c r="A520" s="389"/>
      <c r="B520" s="389" t="s">
        <v>603</v>
      </c>
      <c r="C520" s="389"/>
      <c r="D520" s="388"/>
      <c r="E520" s="389"/>
      <c r="F520" s="859" t="s">
        <v>1567</v>
      </c>
      <c r="G520" s="446">
        <v>0</v>
      </c>
      <c r="H520" s="446">
        <v>116719700</v>
      </c>
      <c r="I520" s="446">
        <v>0</v>
      </c>
      <c r="J520" s="446">
        <v>0</v>
      </c>
      <c r="K520" s="446">
        <v>116719700</v>
      </c>
      <c r="L520" s="602"/>
      <c r="M520" s="389"/>
      <c r="N520" s="389" t="s">
        <v>603</v>
      </c>
      <c r="O520" s="389"/>
      <c r="P520" s="388"/>
      <c r="Q520" s="389"/>
      <c r="R520" s="586" t="s">
        <v>4202</v>
      </c>
      <c r="S520" s="1002">
        <f t="shared" si="48"/>
        <v>0</v>
      </c>
      <c r="T520" s="1003">
        <f t="shared" si="49"/>
        <v>116719700</v>
      </c>
      <c r="U520" s="1003">
        <f t="shared" si="50"/>
        <v>0</v>
      </c>
      <c r="V520" s="1003">
        <f t="shared" si="51"/>
        <v>0</v>
      </c>
      <c r="W520" s="1003">
        <f t="shared" si="52"/>
        <v>116719700</v>
      </c>
    </row>
    <row r="521" spans="1:23" s="482" customFormat="1" ht="26.1" customHeight="1">
      <c r="A521" s="389"/>
      <c r="B521" s="389"/>
      <c r="C521" s="389" t="s">
        <v>592</v>
      </c>
      <c r="D521" s="389"/>
      <c r="E521" s="388"/>
      <c r="F521" s="859" t="s">
        <v>2385</v>
      </c>
      <c r="G521" s="446">
        <v>0</v>
      </c>
      <c r="H521" s="446">
        <v>116719700</v>
      </c>
      <c r="I521" s="446">
        <v>0</v>
      </c>
      <c r="J521" s="446">
        <v>0</v>
      </c>
      <c r="K521" s="446">
        <v>116719700</v>
      </c>
      <c r="L521" s="602"/>
      <c r="M521" s="389"/>
      <c r="N521" s="389"/>
      <c r="O521" s="389" t="s">
        <v>592</v>
      </c>
      <c r="P521" s="389"/>
      <c r="Q521" s="388"/>
      <c r="R521" s="586" t="s">
        <v>4911</v>
      </c>
      <c r="S521" s="1002">
        <f t="shared" ref="S521:S584" si="53">G521</f>
        <v>0</v>
      </c>
      <c r="T521" s="1003">
        <f t="shared" ref="T521:T584" si="54">H521</f>
        <v>116719700</v>
      </c>
      <c r="U521" s="1003">
        <f t="shared" ref="U521:U584" si="55">I521</f>
        <v>0</v>
      </c>
      <c r="V521" s="1003">
        <f t="shared" ref="V521:V584" si="56">J521</f>
        <v>0</v>
      </c>
      <c r="W521" s="1003">
        <f t="shared" si="52"/>
        <v>116719700</v>
      </c>
    </row>
    <row r="522" spans="1:23" s="482" customFormat="1" ht="26.1" customHeight="1">
      <c r="A522" s="389"/>
      <c r="B522" s="389"/>
      <c r="C522" s="389"/>
      <c r="D522" s="389"/>
      <c r="E522" s="388" t="s">
        <v>2110</v>
      </c>
      <c r="F522" s="859" t="s">
        <v>2386</v>
      </c>
      <c r="G522" s="446">
        <v>0</v>
      </c>
      <c r="H522" s="446">
        <v>15000000</v>
      </c>
      <c r="I522" s="446">
        <v>0</v>
      </c>
      <c r="J522" s="446">
        <v>0</v>
      </c>
      <c r="K522" s="446">
        <v>15000000</v>
      </c>
      <c r="L522" s="602"/>
      <c r="M522" s="389"/>
      <c r="N522" s="389"/>
      <c r="O522" s="389"/>
      <c r="P522" s="389"/>
      <c r="Q522" s="388" t="s">
        <v>2110</v>
      </c>
      <c r="R522" s="586" t="s">
        <v>4912</v>
      </c>
      <c r="S522" s="1002">
        <f t="shared" si="53"/>
        <v>0</v>
      </c>
      <c r="T522" s="1003">
        <f t="shared" si="54"/>
        <v>15000000</v>
      </c>
      <c r="U522" s="1003">
        <f t="shared" si="55"/>
        <v>0</v>
      </c>
      <c r="V522" s="1003">
        <f t="shared" si="56"/>
        <v>0</v>
      </c>
      <c r="W522" s="1003">
        <f t="shared" si="52"/>
        <v>15000000</v>
      </c>
    </row>
    <row r="523" spans="1:23" s="482" customFormat="1" ht="26.1" customHeight="1">
      <c r="A523" s="626"/>
      <c r="B523" s="626"/>
      <c r="C523" s="626"/>
      <c r="D523" s="626"/>
      <c r="E523" s="908" t="s">
        <v>2112</v>
      </c>
      <c r="F523" s="909" t="s">
        <v>2387</v>
      </c>
      <c r="G523" s="910">
        <v>0</v>
      </c>
      <c r="H523" s="910">
        <v>101719700</v>
      </c>
      <c r="I523" s="910">
        <v>0</v>
      </c>
      <c r="J523" s="910">
        <v>0</v>
      </c>
      <c r="K523" s="910">
        <v>101719700</v>
      </c>
      <c r="L523" s="602"/>
      <c r="M523" s="626"/>
      <c r="N523" s="626"/>
      <c r="O523" s="626"/>
      <c r="P523" s="626"/>
      <c r="Q523" s="908" t="s">
        <v>2112</v>
      </c>
      <c r="R523" s="588" t="s">
        <v>4913</v>
      </c>
      <c r="S523" s="1002">
        <f t="shared" si="53"/>
        <v>0</v>
      </c>
      <c r="T523" s="1003">
        <f t="shared" si="54"/>
        <v>101719700</v>
      </c>
      <c r="U523" s="1003">
        <f t="shared" si="55"/>
        <v>0</v>
      </c>
      <c r="V523" s="1003">
        <f t="shared" si="56"/>
        <v>0</v>
      </c>
      <c r="W523" s="1003">
        <f t="shared" si="52"/>
        <v>101719700</v>
      </c>
    </row>
    <row r="524" spans="1:23" s="520" customFormat="1" ht="26.1" customHeight="1" thickBot="1">
      <c r="A524" s="464" t="s">
        <v>1588</v>
      </c>
      <c r="B524" s="464"/>
      <c r="C524" s="464"/>
      <c r="D524" s="464"/>
      <c r="E524" s="463"/>
      <c r="F524" s="865" t="s">
        <v>1589</v>
      </c>
      <c r="G524" s="465">
        <v>30297557148</v>
      </c>
      <c r="H524" s="465">
        <v>0</v>
      </c>
      <c r="I524" s="465">
        <v>0</v>
      </c>
      <c r="J524" s="465">
        <v>14236243372</v>
      </c>
      <c r="K524" s="465">
        <v>44533800520</v>
      </c>
      <c r="L524" s="1022"/>
      <c r="M524" s="464" t="s">
        <v>1588</v>
      </c>
      <c r="N524" s="464"/>
      <c r="O524" s="464"/>
      <c r="P524" s="464"/>
      <c r="Q524" s="463"/>
      <c r="R524" s="590" t="s">
        <v>4221</v>
      </c>
      <c r="S524" s="1006">
        <f t="shared" si="53"/>
        <v>30297557148</v>
      </c>
      <c r="T524" s="1007">
        <f t="shared" si="54"/>
        <v>0</v>
      </c>
      <c r="U524" s="1007">
        <f t="shared" si="55"/>
        <v>0</v>
      </c>
      <c r="V524" s="1007">
        <f t="shared" si="56"/>
        <v>14236243372</v>
      </c>
      <c r="W524" s="1007">
        <f t="shared" si="52"/>
        <v>44533800520</v>
      </c>
    </row>
    <row r="525" spans="1:23" s="484" customFormat="1" ht="26.1" customHeight="1" thickTop="1" thickBot="1">
      <c r="A525" s="461" t="s">
        <v>1590</v>
      </c>
      <c r="B525" s="461"/>
      <c r="C525" s="461"/>
      <c r="D525" s="461"/>
      <c r="E525" s="460"/>
      <c r="F525" s="857" t="s">
        <v>1591</v>
      </c>
      <c r="G525" s="462">
        <v>1188838630</v>
      </c>
      <c r="H525" s="462">
        <v>0</v>
      </c>
      <c r="I525" s="462">
        <v>0</v>
      </c>
      <c r="J525" s="462">
        <v>1900000000</v>
      </c>
      <c r="K525" s="462">
        <v>3088838630</v>
      </c>
      <c r="L525" s="1021"/>
      <c r="M525" s="461" t="s">
        <v>1590</v>
      </c>
      <c r="N525" s="461"/>
      <c r="O525" s="461"/>
      <c r="P525" s="461"/>
      <c r="Q525" s="460"/>
      <c r="R525" s="591" t="s">
        <v>4222</v>
      </c>
      <c r="S525" s="998">
        <f t="shared" si="53"/>
        <v>1188838630</v>
      </c>
      <c r="T525" s="999">
        <f t="shared" si="54"/>
        <v>0</v>
      </c>
      <c r="U525" s="999">
        <f t="shared" si="55"/>
        <v>0</v>
      </c>
      <c r="V525" s="999">
        <f t="shared" si="56"/>
        <v>1900000000</v>
      </c>
      <c r="W525" s="999">
        <f t="shared" si="52"/>
        <v>3088838630</v>
      </c>
    </row>
    <row r="526" spans="1:23" s="482" customFormat="1" ht="26.1" customHeight="1" thickTop="1">
      <c r="A526" s="454"/>
      <c r="B526" s="454" t="s">
        <v>592</v>
      </c>
      <c r="C526" s="454"/>
      <c r="D526" s="454"/>
      <c r="E526" s="455"/>
      <c r="F526" s="858" t="s">
        <v>593</v>
      </c>
      <c r="G526" s="456">
        <v>15450000</v>
      </c>
      <c r="H526" s="456">
        <v>0</v>
      </c>
      <c r="I526" s="456">
        <v>0</v>
      </c>
      <c r="J526" s="456">
        <v>0</v>
      </c>
      <c r="K526" s="456">
        <v>15450000</v>
      </c>
      <c r="L526" s="602"/>
      <c r="M526" s="454"/>
      <c r="N526" s="454" t="s">
        <v>592</v>
      </c>
      <c r="O526" s="454"/>
      <c r="P526" s="454"/>
      <c r="Q526" s="455"/>
      <c r="R526" s="585" t="s">
        <v>4223</v>
      </c>
      <c r="S526" s="1000">
        <f t="shared" si="53"/>
        <v>15450000</v>
      </c>
      <c r="T526" s="1001">
        <f t="shared" si="54"/>
        <v>0</v>
      </c>
      <c r="U526" s="1001">
        <f t="shared" si="55"/>
        <v>0</v>
      </c>
      <c r="V526" s="1001">
        <f t="shared" si="56"/>
        <v>0</v>
      </c>
      <c r="W526" s="1001">
        <f t="shared" si="52"/>
        <v>15450000</v>
      </c>
    </row>
    <row r="527" spans="1:23" s="482" customFormat="1" ht="26.1" customHeight="1">
      <c r="A527" s="389"/>
      <c r="B527" s="389"/>
      <c r="C527" s="389" t="s">
        <v>592</v>
      </c>
      <c r="D527" s="389"/>
      <c r="E527" s="388"/>
      <c r="F527" s="859" t="s">
        <v>594</v>
      </c>
      <c r="G527" s="446">
        <v>15450000</v>
      </c>
      <c r="H527" s="446">
        <v>0</v>
      </c>
      <c r="I527" s="446">
        <v>0</v>
      </c>
      <c r="J527" s="446">
        <v>0</v>
      </c>
      <c r="K527" s="446">
        <v>15450000</v>
      </c>
      <c r="L527" s="602"/>
      <c r="M527" s="389"/>
      <c r="N527" s="389"/>
      <c r="O527" s="389" t="s">
        <v>592</v>
      </c>
      <c r="P527" s="389"/>
      <c r="Q527" s="388"/>
      <c r="R527" s="586" t="s">
        <v>3327</v>
      </c>
      <c r="S527" s="1002">
        <f t="shared" si="53"/>
        <v>15450000</v>
      </c>
      <c r="T527" s="1003">
        <f t="shared" si="54"/>
        <v>0</v>
      </c>
      <c r="U527" s="1003">
        <f t="shared" si="55"/>
        <v>0</v>
      </c>
      <c r="V527" s="1003">
        <f t="shared" si="56"/>
        <v>0</v>
      </c>
      <c r="W527" s="1003">
        <f t="shared" si="52"/>
        <v>15450000</v>
      </c>
    </row>
    <row r="528" spans="1:23" s="482" customFormat="1" ht="26.1" customHeight="1">
      <c r="A528" s="389"/>
      <c r="B528" s="389"/>
      <c r="C528" s="389"/>
      <c r="D528" s="389"/>
      <c r="E528" s="388" t="s">
        <v>2104</v>
      </c>
      <c r="F528" s="860" t="s">
        <v>2388</v>
      </c>
      <c r="G528" s="446">
        <v>15450000</v>
      </c>
      <c r="H528" s="446">
        <v>0</v>
      </c>
      <c r="I528" s="446">
        <v>0</v>
      </c>
      <c r="J528" s="446">
        <v>0</v>
      </c>
      <c r="K528" s="446">
        <v>15450000</v>
      </c>
      <c r="L528" s="602"/>
      <c r="M528" s="389"/>
      <c r="N528" s="389"/>
      <c r="O528" s="389"/>
      <c r="P528" s="389"/>
      <c r="Q528" s="388" t="s">
        <v>2104</v>
      </c>
      <c r="R528" s="586" t="s">
        <v>4914</v>
      </c>
      <c r="S528" s="1002">
        <f t="shared" si="53"/>
        <v>15450000</v>
      </c>
      <c r="T528" s="1003">
        <f t="shared" si="54"/>
        <v>0</v>
      </c>
      <c r="U528" s="1003">
        <f t="shared" si="55"/>
        <v>0</v>
      </c>
      <c r="V528" s="1003">
        <f t="shared" si="56"/>
        <v>0</v>
      </c>
      <c r="W528" s="1003">
        <f t="shared" si="52"/>
        <v>15450000</v>
      </c>
    </row>
    <row r="529" spans="1:23" s="482" customFormat="1" ht="26.1" customHeight="1">
      <c r="A529" s="389"/>
      <c r="B529" s="389" t="s">
        <v>599</v>
      </c>
      <c r="C529" s="389"/>
      <c r="D529" s="389"/>
      <c r="E529" s="388"/>
      <c r="F529" s="859" t="s">
        <v>1594</v>
      </c>
      <c r="G529" s="446">
        <v>1093298430</v>
      </c>
      <c r="H529" s="446">
        <v>0</v>
      </c>
      <c r="I529" s="446">
        <v>0</v>
      </c>
      <c r="J529" s="446">
        <v>0</v>
      </c>
      <c r="K529" s="446">
        <v>1093298430</v>
      </c>
      <c r="L529" s="602"/>
      <c r="M529" s="389"/>
      <c r="N529" s="389" t="s">
        <v>599</v>
      </c>
      <c r="O529" s="389"/>
      <c r="P529" s="389"/>
      <c r="Q529" s="388"/>
      <c r="R529" s="586" t="s">
        <v>4226</v>
      </c>
      <c r="S529" s="1002">
        <f t="shared" si="53"/>
        <v>1093298430</v>
      </c>
      <c r="T529" s="1003">
        <f t="shared" si="54"/>
        <v>0</v>
      </c>
      <c r="U529" s="1003">
        <f t="shared" si="55"/>
        <v>0</v>
      </c>
      <c r="V529" s="1003">
        <f t="shared" si="56"/>
        <v>0</v>
      </c>
      <c r="W529" s="1003">
        <f t="shared" si="52"/>
        <v>1093298430</v>
      </c>
    </row>
    <row r="530" spans="1:23" s="482" customFormat="1" ht="26.1" customHeight="1">
      <c r="A530" s="389"/>
      <c r="B530" s="389"/>
      <c r="C530" s="389" t="s">
        <v>599</v>
      </c>
      <c r="D530" s="388"/>
      <c r="E530" s="389"/>
      <c r="F530" s="860" t="s">
        <v>1595</v>
      </c>
      <c r="G530" s="446">
        <v>1093298430</v>
      </c>
      <c r="H530" s="446">
        <v>0</v>
      </c>
      <c r="I530" s="446">
        <v>0</v>
      </c>
      <c r="J530" s="446">
        <v>0</v>
      </c>
      <c r="K530" s="446">
        <v>1093298430</v>
      </c>
      <c r="L530" s="602"/>
      <c r="M530" s="389"/>
      <c r="N530" s="389"/>
      <c r="O530" s="389" t="s">
        <v>599</v>
      </c>
      <c r="P530" s="388"/>
      <c r="Q530" s="389"/>
      <c r="R530" s="586" t="s">
        <v>4227</v>
      </c>
      <c r="S530" s="1002">
        <f t="shared" si="53"/>
        <v>1093298430</v>
      </c>
      <c r="T530" s="1003">
        <f t="shared" si="54"/>
        <v>0</v>
      </c>
      <c r="U530" s="1003">
        <f t="shared" si="55"/>
        <v>0</v>
      </c>
      <c r="V530" s="1003">
        <f t="shared" si="56"/>
        <v>0</v>
      </c>
      <c r="W530" s="1003">
        <f t="shared" si="52"/>
        <v>1093298430</v>
      </c>
    </row>
    <row r="531" spans="1:23" s="482" customFormat="1" ht="26.1" customHeight="1">
      <c r="A531" s="389"/>
      <c r="B531" s="389"/>
      <c r="C531" s="389"/>
      <c r="D531" s="389" t="s">
        <v>592</v>
      </c>
      <c r="E531" s="388"/>
      <c r="F531" s="859" t="s">
        <v>2389</v>
      </c>
      <c r="G531" s="446">
        <v>4949300</v>
      </c>
      <c r="H531" s="446">
        <v>0</v>
      </c>
      <c r="I531" s="446">
        <v>0</v>
      </c>
      <c r="J531" s="446">
        <v>0</v>
      </c>
      <c r="K531" s="446">
        <v>4949300</v>
      </c>
      <c r="L531" s="602"/>
      <c r="M531" s="389"/>
      <c r="N531" s="389"/>
      <c r="O531" s="389"/>
      <c r="P531" s="389" t="s">
        <v>592</v>
      </c>
      <c r="Q531" s="388"/>
      <c r="R531" s="586" t="s">
        <v>4915</v>
      </c>
      <c r="S531" s="1002">
        <f t="shared" si="53"/>
        <v>4949300</v>
      </c>
      <c r="T531" s="1003">
        <f t="shared" si="54"/>
        <v>0</v>
      </c>
      <c r="U531" s="1003">
        <f t="shared" si="55"/>
        <v>0</v>
      </c>
      <c r="V531" s="1003">
        <f t="shared" si="56"/>
        <v>0</v>
      </c>
      <c r="W531" s="1003">
        <f t="shared" si="52"/>
        <v>4949300</v>
      </c>
    </row>
    <row r="532" spans="1:23" s="482" customFormat="1" ht="26.1" customHeight="1">
      <c r="A532" s="389"/>
      <c r="B532" s="389"/>
      <c r="C532" s="389"/>
      <c r="D532" s="389"/>
      <c r="E532" s="388" t="s">
        <v>2104</v>
      </c>
      <c r="F532" s="860" t="s">
        <v>2390</v>
      </c>
      <c r="G532" s="446">
        <v>4949300</v>
      </c>
      <c r="H532" s="446">
        <v>0</v>
      </c>
      <c r="I532" s="446">
        <v>0</v>
      </c>
      <c r="J532" s="446">
        <v>0</v>
      </c>
      <c r="K532" s="446">
        <v>4949300</v>
      </c>
      <c r="L532" s="602"/>
      <c r="M532" s="389"/>
      <c r="N532" s="389"/>
      <c r="O532" s="389"/>
      <c r="P532" s="389"/>
      <c r="Q532" s="388" t="s">
        <v>2104</v>
      </c>
      <c r="R532" s="586" t="s">
        <v>4916</v>
      </c>
      <c r="S532" s="1002">
        <f t="shared" si="53"/>
        <v>4949300</v>
      </c>
      <c r="T532" s="1003">
        <f t="shared" si="54"/>
        <v>0</v>
      </c>
      <c r="U532" s="1003">
        <f t="shared" si="55"/>
        <v>0</v>
      </c>
      <c r="V532" s="1003">
        <f t="shared" si="56"/>
        <v>0</v>
      </c>
      <c r="W532" s="1003">
        <f t="shared" si="52"/>
        <v>4949300</v>
      </c>
    </row>
    <row r="533" spans="1:23" s="482" customFormat="1" ht="26.1" customHeight="1">
      <c r="A533" s="389"/>
      <c r="B533" s="389"/>
      <c r="C533" s="389"/>
      <c r="D533" s="389" t="s">
        <v>595</v>
      </c>
      <c r="E533" s="388"/>
      <c r="F533" s="859" t="s">
        <v>2391</v>
      </c>
      <c r="G533" s="446">
        <v>1088349130</v>
      </c>
      <c r="H533" s="446">
        <v>0</v>
      </c>
      <c r="I533" s="446">
        <v>0</v>
      </c>
      <c r="J533" s="446">
        <v>0</v>
      </c>
      <c r="K533" s="446">
        <v>1088349130</v>
      </c>
      <c r="L533" s="602"/>
      <c r="M533" s="389"/>
      <c r="N533" s="389"/>
      <c r="O533" s="389"/>
      <c r="P533" s="389" t="s">
        <v>595</v>
      </c>
      <c r="Q533" s="388"/>
      <c r="R533" s="586" t="s">
        <v>4917</v>
      </c>
      <c r="S533" s="1002">
        <f t="shared" si="53"/>
        <v>1088349130</v>
      </c>
      <c r="T533" s="1003">
        <f t="shared" si="54"/>
        <v>0</v>
      </c>
      <c r="U533" s="1003">
        <f t="shared" si="55"/>
        <v>0</v>
      </c>
      <c r="V533" s="1003">
        <f t="shared" si="56"/>
        <v>0</v>
      </c>
      <c r="W533" s="1003">
        <f t="shared" si="52"/>
        <v>1088349130</v>
      </c>
    </row>
    <row r="534" spans="1:23" s="482" customFormat="1" ht="26.1" customHeight="1">
      <c r="A534" s="389"/>
      <c r="B534" s="389"/>
      <c r="C534" s="389"/>
      <c r="D534" s="389"/>
      <c r="E534" s="388" t="s">
        <v>2112</v>
      </c>
      <c r="F534" s="859" t="s">
        <v>2392</v>
      </c>
      <c r="G534" s="446">
        <v>1088349130</v>
      </c>
      <c r="H534" s="446">
        <v>0</v>
      </c>
      <c r="I534" s="446">
        <v>0</v>
      </c>
      <c r="J534" s="446">
        <v>0</v>
      </c>
      <c r="K534" s="446">
        <v>1088349130</v>
      </c>
      <c r="L534" s="602"/>
      <c r="M534" s="389"/>
      <c r="N534" s="389"/>
      <c r="O534" s="389"/>
      <c r="P534" s="389"/>
      <c r="Q534" s="388" t="s">
        <v>2112</v>
      </c>
      <c r="R534" s="586" t="s">
        <v>4918</v>
      </c>
      <c r="S534" s="1002">
        <f t="shared" si="53"/>
        <v>1088349130</v>
      </c>
      <c r="T534" s="1003">
        <f t="shared" si="54"/>
        <v>0</v>
      </c>
      <c r="U534" s="1003">
        <f t="shared" si="55"/>
        <v>0</v>
      </c>
      <c r="V534" s="1003">
        <f t="shared" si="56"/>
        <v>0</v>
      </c>
      <c r="W534" s="1003">
        <f t="shared" si="52"/>
        <v>1088349130</v>
      </c>
    </row>
    <row r="535" spans="1:23" s="482" customFormat="1" ht="26.1" customHeight="1">
      <c r="A535" s="389"/>
      <c r="B535" s="389" t="s">
        <v>603</v>
      </c>
      <c r="C535" s="389"/>
      <c r="D535" s="389"/>
      <c r="E535" s="388"/>
      <c r="F535" s="860" t="s">
        <v>1596</v>
      </c>
      <c r="G535" s="446">
        <v>55530000</v>
      </c>
      <c r="H535" s="446">
        <v>0</v>
      </c>
      <c r="I535" s="446">
        <v>0</v>
      </c>
      <c r="J535" s="446">
        <v>0</v>
      </c>
      <c r="K535" s="446">
        <v>55530000</v>
      </c>
      <c r="L535" s="602"/>
      <c r="M535" s="389"/>
      <c r="N535" s="389" t="s">
        <v>603</v>
      </c>
      <c r="O535" s="389"/>
      <c r="P535" s="389"/>
      <c r="Q535" s="388"/>
      <c r="R535" s="586" t="s">
        <v>4228</v>
      </c>
      <c r="S535" s="1002">
        <f t="shared" si="53"/>
        <v>55530000</v>
      </c>
      <c r="T535" s="1003">
        <f t="shared" si="54"/>
        <v>0</v>
      </c>
      <c r="U535" s="1003">
        <f t="shared" si="55"/>
        <v>0</v>
      </c>
      <c r="V535" s="1003">
        <f t="shared" si="56"/>
        <v>0</v>
      </c>
      <c r="W535" s="1003">
        <f t="shared" si="52"/>
        <v>55530000</v>
      </c>
    </row>
    <row r="536" spans="1:23" s="483" customFormat="1" ht="26.1" customHeight="1">
      <c r="A536" s="389"/>
      <c r="B536" s="389"/>
      <c r="C536" s="389" t="s">
        <v>603</v>
      </c>
      <c r="D536" s="389"/>
      <c r="E536" s="388"/>
      <c r="F536" s="859" t="s">
        <v>1597</v>
      </c>
      <c r="G536" s="446">
        <v>55530000</v>
      </c>
      <c r="H536" s="446">
        <v>0</v>
      </c>
      <c r="I536" s="446">
        <v>0</v>
      </c>
      <c r="J536" s="446">
        <v>0</v>
      </c>
      <c r="K536" s="446">
        <v>55530000</v>
      </c>
      <c r="L536" s="602"/>
      <c r="M536" s="389"/>
      <c r="N536" s="389"/>
      <c r="O536" s="389" t="s">
        <v>603</v>
      </c>
      <c r="P536" s="389"/>
      <c r="Q536" s="388"/>
      <c r="R536" s="586" t="s">
        <v>4229</v>
      </c>
      <c r="S536" s="1002">
        <f t="shared" si="53"/>
        <v>55530000</v>
      </c>
      <c r="T536" s="1003">
        <f t="shared" si="54"/>
        <v>0</v>
      </c>
      <c r="U536" s="1003">
        <f t="shared" si="55"/>
        <v>0</v>
      </c>
      <c r="V536" s="1003">
        <f t="shared" si="56"/>
        <v>0</v>
      </c>
      <c r="W536" s="1003">
        <f t="shared" si="52"/>
        <v>55530000</v>
      </c>
    </row>
    <row r="537" spans="1:23" s="483" customFormat="1" ht="26.1" customHeight="1">
      <c r="A537" s="389"/>
      <c r="B537" s="389"/>
      <c r="C537" s="389"/>
      <c r="D537" s="389"/>
      <c r="E537" s="388" t="s">
        <v>2118</v>
      </c>
      <c r="F537" s="859" t="s">
        <v>2393</v>
      </c>
      <c r="G537" s="446">
        <v>15000000</v>
      </c>
      <c r="H537" s="446">
        <v>0</v>
      </c>
      <c r="I537" s="446">
        <v>0</v>
      </c>
      <c r="J537" s="446">
        <v>0</v>
      </c>
      <c r="K537" s="446">
        <v>15000000</v>
      </c>
      <c r="L537" s="602"/>
      <c r="M537" s="389"/>
      <c r="N537" s="389"/>
      <c r="O537" s="389"/>
      <c r="P537" s="389"/>
      <c r="Q537" s="388" t="s">
        <v>2118</v>
      </c>
      <c r="R537" s="586" t="s">
        <v>4919</v>
      </c>
      <c r="S537" s="1002">
        <f t="shared" si="53"/>
        <v>15000000</v>
      </c>
      <c r="T537" s="1003">
        <f t="shared" si="54"/>
        <v>0</v>
      </c>
      <c r="U537" s="1003">
        <f t="shared" si="55"/>
        <v>0</v>
      </c>
      <c r="V537" s="1003">
        <f t="shared" si="56"/>
        <v>0</v>
      </c>
      <c r="W537" s="1003">
        <f t="shared" si="52"/>
        <v>15000000</v>
      </c>
    </row>
    <row r="538" spans="1:23" s="482" customFormat="1" ht="26.1" customHeight="1">
      <c r="A538" s="389"/>
      <c r="B538" s="389"/>
      <c r="C538" s="389"/>
      <c r="D538" s="389"/>
      <c r="E538" s="388" t="s">
        <v>2115</v>
      </c>
      <c r="F538" s="860" t="s">
        <v>2394</v>
      </c>
      <c r="G538" s="446">
        <v>40530000</v>
      </c>
      <c r="H538" s="446">
        <v>0</v>
      </c>
      <c r="I538" s="446">
        <v>0</v>
      </c>
      <c r="J538" s="446">
        <v>0</v>
      </c>
      <c r="K538" s="446">
        <v>40530000</v>
      </c>
      <c r="L538" s="602"/>
      <c r="M538" s="389"/>
      <c r="N538" s="389"/>
      <c r="O538" s="389"/>
      <c r="P538" s="389"/>
      <c r="Q538" s="388" t="s">
        <v>2115</v>
      </c>
      <c r="R538" s="586" t="s">
        <v>4920</v>
      </c>
      <c r="S538" s="1002">
        <f t="shared" si="53"/>
        <v>40530000</v>
      </c>
      <c r="T538" s="1003">
        <f t="shared" si="54"/>
        <v>0</v>
      </c>
      <c r="U538" s="1003">
        <f t="shared" si="55"/>
        <v>0</v>
      </c>
      <c r="V538" s="1003">
        <f t="shared" si="56"/>
        <v>0</v>
      </c>
      <c r="W538" s="1003">
        <f t="shared" si="52"/>
        <v>40530000</v>
      </c>
    </row>
    <row r="539" spans="1:23" s="482" customFormat="1" ht="26.1" customHeight="1">
      <c r="A539" s="389"/>
      <c r="B539" s="389" t="s">
        <v>606</v>
      </c>
      <c r="C539" s="389"/>
      <c r="D539" s="389"/>
      <c r="E539" s="388"/>
      <c r="F539" s="860" t="s">
        <v>1598</v>
      </c>
      <c r="G539" s="446">
        <v>24560200</v>
      </c>
      <c r="H539" s="446">
        <v>0</v>
      </c>
      <c r="I539" s="446">
        <v>0</v>
      </c>
      <c r="J539" s="446">
        <v>1900000000</v>
      </c>
      <c r="K539" s="446">
        <v>1924560200</v>
      </c>
      <c r="L539" s="602"/>
      <c r="M539" s="389"/>
      <c r="N539" s="389" t="s">
        <v>606</v>
      </c>
      <c r="O539" s="389"/>
      <c r="P539" s="389"/>
      <c r="Q539" s="388"/>
      <c r="R539" s="586" t="s">
        <v>4230</v>
      </c>
      <c r="S539" s="1002">
        <f t="shared" si="53"/>
        <v>24560200</v>
      </c>
      <c r="T539" s="1003">
        <f t="shared" si="54"/>
        <v>0</v>
      </c>
      <c r="U539" s="1003">
        <f t="shared" si="55"/>
        <v>0</v>
      </c>
      <c r="V539" s="1003">
        <f t="shared" si="56"/>
        <v>1900000000</v>
      </c>
      <c r="W539" s="1003">
        <f t="shared" si="52"/>
        <v>1924560200</v>
      </c>
    </row>
    <row r="540" spans="1:23" s="482" customFormat="1" ht="26.1" customHeight="1">
      <c r="A540" s="389"/>
      <c r="B540" s="389"/>
      <c r="C540" s="389" t="s">
        <v>606</v>
      </c>
      <c r="D540" s="389"/>
      <c r="E540" s="388"/>
      <c r="F540" s="860" t="s">
        <v>1599</v>
      </c>
      <c r="G540" s="446">
        <v>24560200</v>
      </c>
      <c r="H540" s="446">
        <v>0</v>
      </c>
      <c r="I540" s="446">
        <v>0</v>
      </c>
      <c r="J540" s="446">
        <v>1900000000</v>
      </c>
      <c r="K540" s="446">
        <v>1924560200</v>
      </c>
      <c r="L540" s="602"/>
      <c r="M540" s="389"/>
      <c r="N540" s="389"/>
      <c r="O540" s="389" t="s">
        <v>606</v>
      </c>
      <c r="P540" s="389"/>
      <c r="Q540" s="388"/>
      <c r="R540" s="586" t="s">
        <v>4231</v>
      </c>
      <c r="S540" s="1002">
        <f t="shared" si="53"/>
        <v>24560200</v>
      </c>
      <c r="T540" s="1003">
        <f t="shared" si="54"/>
        <v>0</v>
      </c>
      <c r="U540" s="1003">
        <f t="shared" si="55"/>
        <v>0</v>
      </c>
      <c r="V540" s="1003">
        <f t="shared" si="56"/>
        <v>1900000000</v>
      </c>
      <c r="W540" s="1003">
        <f t="shared" si="52"/>
        <v>1924560200</v>
      </c>
    </row>
    <row r="541" spans="1:23" s="482" customFormat="1" ht="26.1" customHeight="1">
      <c r="A541" s="389"/>
      <c r="B541" s="389"/>
      <c r="C541" s="389"/>
      <c r="D541" s="388"/>
      <c r="E541" s="389" t="s">
        <v>2169</v>
      </c>
      <c r="F541" s="859" t="s">
        <v>2395</v>
      </c>
      <c r="G541" s="446">
        <v>24560200</v>
      </c>
      <c r="H541" s="446">
        <v>0</v>
      </c>
      <c r="I541" s="446">
        <v>0</v>
      </c>
      <c r="J541" s="446">
        <v>0</v>
      </c>
      <c r="K541" s="446">
        <v>24560200</v>
      </c>
      <c r="L541" s="602"/>
      <c r="M541" s="389"/>
      <c r="N541" s="389"/>
      <c r="O541" s="389"/>
      <c r="P541" s="388"/>
      <c r="Q541" s="389" t="s">
        <v>2169</v>
      </c>
      <c r="R541" s="586" t="s">
        <v>4921</v>
      </c>
      <c r="S541" s="1002">
        <f t="shared" si="53"/>
        <v>24560200</v>
      </c>
      <c r="T541" s="1003">
        <f t="shared" si="54"/>
        <v>0</v>
      </c>
      <c r="U541" s="1003">
        <f t="shared" si="55"/>
        <v>0</v>
      </c>
      <c r="V541" s="1003">
        <f t="shared" si="56"/>
        <v>0</v>
      </c>
      <c r="W541" s="1003">
        <f t="shared" si="52"/>
        <v>24560200</v>
      </c>
    </row>
    <row r="542" spans="1:23" s="482" customFormat="1" ht="26.1" customHeight="1">
      <c r="A542" s="389"/>
      <c r="B542" s="389"/>
      <c r="C542" s="389"/>
      <c r="D542" s="389" t="s">
        <v>595</v>
      </c>
      <c r="E542" s="388"/>
      <c r="F542" s="860" t="s">
        <v>2396</v>
      </c>
      <c r="G542" s="446">
        <v>0</v>
      </c>
      <c r="H542" s="446">
        <v>0</v>
      </c>
      <c r="I542" s="446">
        <v>0</v>
      </c>
      <c r="J542" s="446">
        <v>213764660</v>
      </c>
      <c r="K542" s="446">
        <v>213764660</v>
      </c>
      <c r="L542" s="602"/>
      <c r="M542" s="389"/>
      <c r="N542" s="389"/>
      <c r="O542" s="389"/>
      <c r="P542" s="389" t="s">
        <v>595</v>
      </c>
      <c r="Q542" s="388"/>
      <c r="R542" s="586" t="s">
        <v>4922</v>
      </c>
      <c r="S542" s="1002">
        <f t="shared" si="53"/>
        <v>0</v>
      </c>
      <c r="T542" s="1003">
        <f t="shared" si="54"/>
        <v>0</v>
      </c>
      <c r="U542" s="1003">
        <f t="shared" si="55"/>
        <v>0</v>
      </c>
      <c r="V542" s="1003">
        <f t="shared" si="56"/>
        <v>213764660</v>
      </c>
      <c r="W542" s="1003">
        <f t="shared" si="52"/>
        <v>213764660</v>
      </c>
    </row>
    <row r="543" spans="1:23" s="482" customFormat="1" ht="26.1" customHeight="1">
      <c r="A543" s="389"/>
      <c r="B543" s="389"/>
      <c r="C543" s="389"/>
      <c r="D543" s="389"/>
      <c r="E543" s="388" t="s">
        <v>2104</v>
      </c>
      <c r="F543" s="859" t="s">
        <v>2397</v>
      </c>
      <c r="G543" s="446">
        <v>0</v>
      </c>
      <c r="H543" s="446">
        <v>0</v>
      </c>
      <c r="I543" s="446">
        <v>0</v>
      </c>
      <c r="J543" s="446">
        <v>213764660</v>
      </c>
      <c r="K543" s="446">
        <v>213764660</v>
      </c>
      <c r="L543" s="602"/>
      <c r="M543" s="389"/>
      <c r="N543" s="389"/>
      <c r="O543" s="389"/>
      <c r="P543" s="389"/>
      <c r="Q543" s="388" t="s">
        <v>2104</v>
      </c>
      <c r="R543" s="586" t="s">
        <v>4923</v>
      </c>
      <c r="S543" s="1002">
        <f t="shared" si="53"/>
        <v>0</v>
      </c>
      <c r="T543" s="1003">
        <f t="shared" si="54"/>
        <v>0</v>
      </c>
      <c r="U543" s="1003">
        <f t="shared" si="55"/>
        <v>0</v>
      </c>
      <c r="V543" s="1003">
        <f t="shared" si="56"/>
        <v>213764660</v>
      </c>
      <c r="W543" s="1003">
        <f t="shared" si="52"/>
        <v>213764660</v>
      </c>
    </row>
    <row r="544" spans="1:23" s="482" customFormat="1" ht="26.1" customHeight="1">
      <c r="A544" s="389"/>
      <c r="B544" s="389"/>
      <c r="C544" s="389"/>
      <c r="D544" s="388" t="s">
        <v>599</v>
      </c>
      <c r="E544" s="389"/>
      <c r="F544" s="859" t="s">
        <v>2398</v>
      </c>
      <c r="G544" s="446">
        <v>0</v>
      </c>
      <c r="H544" s="446">
        <v>0</v>
      </c>
      <c r="I544" s="446">
        <v>0</v>
      </c>
      <c r="J544" s="446">
        <v>255641560</v>
      </c>
      <c r="K544" s="446">
        <v>255641560</v>
      </c>
      <c r="L544" s="602"/>
      <c r="M544" s="389"/>
      <c r="N544" s="389"/>
      <c r="O544" s="389"/>
      <c r="P544" s="388" t="s">
        <v>599</v>
      </c>
      <c r="Q544" s="389"/>
      <c r="R544" s="586" t="s">
        <v>4924</v>
      </c>
      <c r="S544" s="1002">
        <f t="shared" si="53"/>
        <v>0</v>
      </c>
      <c r="T544" s="1003">
        <f t="shared" si="54"/>
        <v>0</v>
      </c>
      <c r="U544" s="1003">
        <f t="shared" si="55"/>
        <v>0</v>
      </c>
      <c r="V544" s="1003">
        <f t="shared" si="56"/>
        <v>255641560</v>
      </c>
      <c r="W544" s="1003">
        <f t="shared" si="52"/>
        <v>255641560</v>
      </c>
    </row>
    <row r="545" spans="1:23" s="482" customFormat="1" ht="26.1" customHeight="1">
      <c r="A545" s="389"/>
      <c r="B545" s="389"/>
      <c r="C545" s="389"/>
      <c r="D545" s="389"/>
      <c r="E545" s="388" t="s">
        <v>2104</v>
      </c>
      <c r="F545" s="859" t="s">
        <v>2399</v>
      </c>
      <c r="G545" s="446">
        <v>0</v>
      </c>
      <c r="H545" s="446">
        <v>0</v>
      </c>
      <c r="I545" s="446">
        <v>0</v>
      </c>
      <c r="J545" s="446">
        <v>20307800</v>
      </c>
      <c r="K545" s="446">
        <v>20307800</v>
      </c>
      <c r="L545" s="602"/>
      <c r="M545" s="389"/>
      <c r="N545" s="389"/>
      <c r="O545" s="389"/>
      <c r="P545" s="389"/>
      <c r="Q545" s="388" t="s">
        <v>2104</v>
      </c>
      <c r="R545" s="586" t="s">
        <v>4925</v>
      </c>
      <c r="S545" s="1002">
        <f t="shared" si="53"/>
        <v>0</v>
      </c>
      <c r="T545" s="1003">
        <f t="shared" si="54"/>
        <v>0</v>
      </c>
      <c r="U545" s="1003">
        <f t="shared" si="55"/>
        <v>0</v>
      </c>
      <c r="V545" s="1003">
        <f t="shared" si="56"/>
        <v>20307800</v>
      </c>
      <c r="W545" s="1003">
        <f t="shared" si="52"/>
        <v>20307800</v>
      </c>
    </row>
    <row r="546" spans="1:23" s="482" customFormat="1" ht="26.1" customHeight="1">
      <c r="A546" s="389"/>
      <c r="B546" s="389"/>
      <c r="C546" s="389"/>
      <c r="D546" s="389"/>
      <c r="E546" s="388" t="s">
        <v>2110</v>
      </c>
      <c r="F546" s="859" t="s">
        <v>2400</v>
      </c>
      <c r="G546" s="446">
        <v>0</v>
      </c>
      <c r="H546" s="446">
        <v>0</v>
      </c>
      <c r="I546" s="446">
        <v>0</v>
      </c>
      <c r="J546" s="446">
        <v>98316930</v>
      </c>
      <c r="K546" s="446">
        <v>98316930</v>
      </c>
      <c r="L546" s="602"/>
      <c r="M546" s="389"/>
      <c r="N546" s="389"/>
      <c r="O546" s="389"/>
      <c r="P546" s="389"/>
      <c r="Q546" s="388" t="s">
        <v>2110</v>
      </c>
      <c r="R546" s="586" t="s">
        <v>4926</v>
      </c>
      <c r="S546" s="1002">
        <f t="shared" si="53"/>
        <v>0</v>
      </c>
      <c r="T546" s="1003">
        <f t="shared" si="54"/>
        <v>0</v>
      </c>
      <c r="U546" s="1003">
        <f t="shared" si="55"/>
        <v>0</v>
      </c>
      <c r="V546" s="1003">
        <f t="shared" si="56"/>
        <v>98316930</v>
      </c>
      <c r="W546" s="1003">
        <f t="shared" si="52"/>
        <v>98316930</v>
      </c>
    </row>
    <row r="547" spans="1:23" s="483" customFormat="1" ht="26.1" customHeight="1">
      <c r="A547" s="389"/>
      <c r="B547" s="389"/>
      <c r="C547" s="389"/>
      <c r="D547" s="388"/>
      <c r="E547" s="389" t="s">
        <v>2112</v>
      </c>
      <c r="F547" s="859" t="s">
        <v>2401</v>
      </c>
      <c r="G547" s="446">
        <v>0</v>
      </c>
      <c r="H547" s="446">
        <v>0</v>
      </c>
      <c r="I547" s="446">
        <v>0</v>
      </c>
      <c r="J547" s="446">
        <v>27156140</v>
      </c>
      <c r="K547" s="446">
        <v>27156140</v>
      </c>
      <c r="L547" s="602"/>
      <c r="M547" s="389"/>
      <c r="N547" s="389"/>
      <c r="O547" s="389"/>
      <c r="P547" s="388"/>
      <c r="Q547" s="389" t="s">
        <v>2112</v>
      </c>
      <c r="R547" s="586" t="s">
        <v>4927</v>
      </c>
      <c r="S547" s="1002">
        <f t="shared" si="53"/>
        <v>0</v>
      </c>
      <c r="T547" s="1003">
        <f t="shared" si="54"/>
        <v>0</v>
      </c>
      <c r="U547" s="1003">
        <f t="shared" si="55"/>
        <v>0</v>
      </c>
      <c r="V547" s="1003">
        <f t="shared" si="56"/>
        <v>27156140</v>
      </c>
      <c r="W547" s="1003">
        <f t="shared" si="52"/>
        <v>27156140</v>
      </c>
    </row>
    <row r="548" spans="1:23" s="487" customFormat="1" ht="26.1" customHeight="1">
      <c r="A548" s="389"/>
      <c r="B548" s="389"/>
      <c r="C548" s="389"/>
      <c r="D548" s="389"/>
      <c r="E548" s="388" t="s">
        <v>2113</v>
      </c>
      <c r="F548" s="860" t="s">
        <v>2402</v>
      </c>
      <c r="G548" s="446">
        <v>0</v>
      </c>
      <c r="H548" s="446">
        <v>0</v>
      </c>
      <c r="I548" s="446">
        <v>0</v>
      </c>
      <c r="J548" s="446">
        <v>23960520</v>
      </c>
      <c r="K548" s="446">
        <v>23960520</v>
      </c>
      <c r="L548" s="602"/>
      <c r="M548" s="389"/>
      <c r="N548" s="389"/>
      <c r="O548" s="389"/>
      <c r="P548" s="389"/>
      <c r="Q548" s="388" t="s">
        <v>2113</v>
      </c>
      <c r="R548" s="586" t="s">
        <v>4928</v>
      </c>
      <c r="S548" s="1002">
        <f t="shared" si="53"/>
        <v>0</v>
      </c>
      <c r="T548" s="1003">
        <f t="shared" si="54"/>
        <v>0</v>
      </c>
      <c r="U548" s="1003">
        <f t="shared" si="55"/>
        <v>0</v>
      </c>
      <c r="V548" s="1003">
        <f t="shared" si="56"/>
        <v>23960520</v>
      </c>
      <c r="W548" s="1003">
        <f t="shared" si="52"/>
        <v>23960520</v>
      </c>
    </row>
    <row r="549" spans="1:23" s="483" customFormat="1" ht="26.1" customHeight="1">
      <c r="A549" s="454"/>
      <c r="B549" s="454"/>
      <c r="C549" s="454"/>
      <c r="D549" s="454"/>
      <c r="E549" s="455" t="s">
        <v>2127</v>
      </c>
      <c r="F549" s="858" t="s">
        <v>2403</v>
      </c>
      <c r="G549" s="456">
        <v>0</v>
      </c>
      <c r="H549" s="456">
        <v>0</v>
      </c>
      <c r="I549" s="456">
        <v>0</v>
      </c>
      <c r="J549" s="456">
        <v>21001600</v>
      </c>
      <c r="K549" s="456">
        <v>21001600</v>
      </c>
      <c r="L549" s="602"/>
      <c r="M549" s="454"/>
      <c r="N549" s="454"/>
      <c r="O549" s="454"/>
      <c r="P549" s="454"/>
      <c r="Q549" s="455" t="s">
        <v>2127</v>
      </c>
      <c r="R549" s="585" t="s">
        <v>4929</v>
      </c>
      <c r="S549" s="1002">
        <f t="shared" si="53"/>
        <v>0</v>
      </c>
      <c r="T549" s="1003">
        <f t="shared" si="54"/>
        <v>0</v>
      </c>
      <c r="U549" s="1003">
        <f t="shared" si="55"/>
        <v>0</v>
      </c>
      <c r="V549" s="1003">
        <f t="shared" si="56"/>
        <v>21001600</v>
      </c>
      <c r="W549" s="1003">
        <f t="shared" si="52"/>
        <v>21001600</v>
      </c>
    </row>
    <row r="550" spans="1:23" s="482" customFormat="1" ht="26.1" customHeight="1">
      <c r="A550" s="389"/>
      <c r="B550" s="389"/>
      <c r="C550" s="389"/>
      <c r="D550" s="389"/>
      <c r="E550" s="388" t="s">
        <v>2129</v>
      </c>
      <c r="F550" s="859" t="s">
        <v>2404</v>
      </c>
      <c r="G550" s="446">
        <v>0</v>
      </c>
      <c r="H550" s="446">
        <v>0</v>
      </c>
      <c r="I550" s="446">
        <v>0</v>
      </c>
      <c r="J550" s="446">
        <v>20669640</v>
      </c>
      <c r="K550" s="446">
        <v>20669640</v>
      </c>
      <c r="L550" s="602"/>
      <c r="M550" s="389"/>
      <c r="N550" s="389"/>
      <c r="O550" s="389"/>
      <c r="P550" s="389"/>
      <c r="Q550" s="388" t="s">
        <v>2129</v>
      </c>
      <c r="R550" s="586" t="s">
        <v>4930</v>
      </c>
      <c r="S550" s="1002">
        <f t="shared" si="53"/>
        <v>0</v>
      </c>
      <c r="T550" s="1003">
        <f t="shared" si="54"/>
        <v>0</v>
      </c>
      <c r="U550" s="1003">
        <f t="shared" si="55"/>
        <v>0</v>
      </c>
      <c r="V550" s="1003">
        <f t="shared" si="56"/>
        <v>20669640</v>
      </c>
      <c r="W550" s="1003">
        <f t="shared" si="52"/>
        <v>20669640</v>
      </c>
    </row>
    <row r="551" spans="1:23" s="482" customFormat="1" ht="26.1" customHeight="1">
      <c r="A551" s="389"/>
      <c r="B551" s="389"/>
      <c r="C551" s="389"/>
      <c r="D551" s="389"/>
      <c r="E551" s="388" t="s">
        <v>2118</v>
      </c>
      <c r="F551" s="859" t="s">
        <v>2405</v>
      </c>
      <c r="G551" s="446">
        <v>0</v>
      </c>
      <c r="H551" s="446">
        <v>0</v>
      </c>
      <c r="I551" s="446">
        <v>0</v>
      </c>
      <c r="J551" s="446">
        <v>15510890</v>
      </c>
      <c r="K551" s="446">
        <v>15510890</v>
      </c>
      <c r="L551" s="602"/>
      <c r="M551" s="389"/>
      <c r="N551" s="389"/>
      <c r="O551" s="389"/>
      <c r="P551" s="389"/>
      <c r="Q551" s="388" t="s">
        <v>2118</v>
      </c>
      <c r="R551" s="586" t="s">
        <v>4931</v>
      </c>
      <c r="S551" s="1002">
        <f t="shared" si="53"/>
        <v>0</v>
      </c>
      <c r="T551" s="1003">
        <f t="shared" si="54"/>
        <v>0</v>
      </c>
      <c r="U551" s="1003">
        <f t="shared" si="55"/>
        <v>0</v>
      </c>
      <c r="V551" s="1003">
        <f t="shared" si="56"/>
        <v>15510890</v>
      </c>
      <c r="W551" s="1003">
        <f t="shared" si="52"/>
        <v>15510890</v>
      </c>
    </row>
    <row r="552" spans="1:23" s="489" customFormat="1" ht="26.1" customHeight="1">
      <c r="A552" s="389"/>
      <c r="B552" s="389"/>
      <c r="C552" s="389"/>
      <c r="D552" s="389"/>
      <c r="E552" s="388" t="s">
        <v>2115</v>
      </c>
      <c r="F552" s="860" t="s">
        <v>2406</v>
      </c>
      <c r="G552" s="446">
        <v>0</v>
      </c>
      <c r="H552" s="446">
        <v>0</v>
      </c>
      <c r="I552" s="446">
        <v>0</v>
      </c>
      <c r="J552" s="446">
        <v>16865630</v>
      </c>
      <c r="K552" s="446">
        <v>16865630</v>
      </c>
      <c r="L552" s="602"/>
      <c r="M552" s="389"/>
      <c r="N552" s="389"/>
      <c r="O552" s="389"/>
      <c r="P552" s="389"/>
      <c r="Q552" s="388" t="s">
        <v>2115</v>
      </c>
      <c r="R552" s="600" t="s">
        <v>4932</v>
      </c>
      <c r="S552" s="1002">
        <f t="shared" si="53"/>
        <v>0</v>
      </c>
      <c r="T552" s="1003">
        <f t="shared" si="54"/>
        <v>0</v>
      </c>
      <c r="U552" s="1003">
        <f t="shared" si="55"/>
        <v>0</v>
      </c>
      <c r="V552" s="1003">
        <f t="shared" si="56"/>
        <v>16865630</v>
      </c>
      <c r="W552" s="1003">
        <f t="shared" si="52"/>
        <v>16865630</v>
      </c>
    </row>
    <row r="553" spans="1:23" s="482" customFormat="1" ht="26.1" customHeight="1">
      <c r="A553" s="454"/>
      <c r="B553" s="454"/>
      <c r="C553" s="454"/>
      <c r="D553" s="454"/>
      <c r="E553" s="455" t="s">
        <v>2167</v>
      </c>
      <c r="F553" s="858" t="s">
        <v>2407</v>
      </c>
      <c r="G553" s="456">
        <v>0</v>
      </c>
      <c r="H553" s="456">
        <v>0</v>
      </c>
      <c r="I553" s="456">
        <v>0</v>
      </c>
      <c r="J553" s="456">
        <v>11852410</v>
      </c>
      <c r="K553" s="456">
        <v>11852410</v>
      </c>
      <c r="L553" s="602"/>
      <c r="M553" s="454"/>
      <c r="N553" s="454"/>
      <c r="O553" s="454"/>
      <c r="P553" s="454"/>
      <c r="Q553" s="455" t="s">
        <v>2167</v>
      </c>
      <c r="R553" s="585" t="s">
        <v>4933</v>
      </c>
      <c r="S553" s="1002">
        <f t="shared" si="53"/>
        <v>0</v>
      </c>
      <c r="T553" s="1003">
        <f t="shared" si="54"/>
        <v>0</v>
      </c>
      <c r="U553" s="1003">
        <f t="shared" si="55"/>
        <v>0</v>
      </c>
      <c r="V553" s="1003">
        <f t="shared" si="56"/>
        <v>11852410</v>
      </c>
      <c r="W553" s="1003">
        <f t="shared" si="52"/>
        <v>11852410</v>
      </c>
    </row>
    <row r="554" spans="1:23" s="482" customFormat="1" ht="26.1" customHeight="1">
      <c r="A554" s="389"/>
      <c r="B554" s="389"/>
      <c r="C554" s="389"/>
      <c r="D554" s="389" t="s">
        <v>603</v>
      </c>
      <c r="E554" s="388"/>
      <c r="F554" s="859" t="s">
        <v>2408</v>
      </c>
      <c r="G554" s="446">
        <v>0</v>
      </c>
      <c r="H554" s="446">
        <v>0</v>
      </c>
      <c r="I554" s="446">
        <v>0</v>
      </c>
      <c r="J554" s="446">
        <v>13707860</v>
      </c>
      <c r="K554" s="446">
        <v>13707860</v>
      </c>
      <c r="L554" s="602"/>
      <c r="M554" s="389"/>
      <c r="N554" s="389"/>
      <c r="O554" s="389"/>
      <c r="P554" s="389" t="s">
        <v>603</v>
      </c>
      <c r="Q554" s="388"/>
      <c r="R554" s="586" t="s">
        <v>4934</v>
      </c>
      <c r="S554" s="1002">
        <f t="shared" si="53"/>
        <v>0</v>
      </c>
      <c r="T554" s="1003">
        <f t="shared" si="54"/>
        <v>0</v>
      </c>
      <c r="U554" s="1003">
        <f t="shared" si="55"/>
        <v>0</v>
      </c>
      <c r="V554" s="1003">
        <f t="shared" si="56"/>
        <v>13707860</v>
      </c>
      <c r="W554" s="1003">
        <f t="shared" si="52"/>
        <v>13707860</v>
      </c>
    </row>
    <row r="555" spans="1:23" s="482" customFormat="1" ht="26.1" customHeight="1">
      <c r="A555" s="389"/>
      <c r="B555" s="389"/>
      <c r="C555" s="389"/>
      <c r="D555" s="389"/>
      <c r="E555" s="388" t="s">
        <v>2104</v>
      </c>
      <c r="F555" s="859" t="s">
        <v>2409</v>
      </c>
      <c r="G555" s="446">
        <v>0</v>
      </c>
      <c r="H555" s="446">
        <v>0</v>
      </c>
      <c r="I555" s="446">
        <v>0</v>
      </c>
      <c r="J555" s="446">
        <v>1241290</v>
      </c>
      <c r="K555" s="446">
        <v>1241290</v>
      </c>
      <c r="L555" s="602"/>
      <c r="M555" s="389"/>
      <c r="N555" s="389"/>
      <c r="O555" s="389"/>
      <c r="P555" s="389"/>
      <c r="Q555" s="388" t="s">
        <v>2104</v>
      </c>
      <c r="R555" s="586" t="s">
        <v>4935</v>
      </c>
      <c r="S555" s="1002">
        <f t="shared" si="53"/>
        <v>0</v>
      </c>
      <c r="T555" s="1003">
        <f t="shared" si="54"/>
        <v>0</v>
      </c>
      <c r="U555" s="1003">
        <f t="shared" si="55"/>
        <v>0</v>
      </c>
      <c r="V555" s="1003">
        <f t="shared" si="56"/>
        <v>1241290</v>
      </c>
      <c r="W555" s="1003">
        <f t="shared" si="52"/>
        <v>1241290</v>
      </c>
    </row>
    <row r="556" spans="1:23" s="489" customFormat="1" ht="26.1" customHeight="1">
      <c r="A556" s="389"/>
      <c r="B556" s="389"/>
      <c r="C556" s="389"/>
      <c r="D556" s="388"/>
      <c r="E556" s="389" t="s">
        <v>2110</v>
      </c>
      <c r="F556" s="859" t="s">
        <v>2410</v>
      </c>
      <c r="G556" s="446">
        <v>0</v>
      </c>
      <c r="H556" s="446">
        <v>0</v>
      </c>
      <c r="I556" s="446">
        <v>0</v>
      </c>
      <c r="J556" s="446">
        <v>12466570</v>
      </c>
      <c r="K556" s="446">
        <v>12466570</v>
      </c>
      <c r="L556" s="602"/>
      <c r="M556" s="389"/>
      <c r="N556" s="389"/>
      <c r="O556" s="389"/>
      <c r="P556" s="388"/>
      <c r="Q556" s="389" t="s">
        <v>2110</v>
      </c>
      <c r="R556" s="586" t="s">
        <v>4936</v>
      </c>
      <c r="S556" s="1002">
        <f t="shared" si="53"/>
        <v>0</v>
      </c>
      <c r="T556" s="1003">
        <f t="shared" si="54"/>
        <v>0</v>
      </c>
      <c r="U556" s="1003">
        <f t="shared" si="55"/>
        <v>0</v>
      </c>
      <c r="V556" s="1003">
        <f t="shared" si="56"/>
        <v>12466570</v>
      </c>
      <c r="W556" s="1003">
        <f t="shared" si="52"/>
        <v>12466570</v>
      </c>
    </row>
    <row r="557" spans="1:23" s="482" customFormat="1" ht="26.1" customHeight="1">
      <c r="A557" s="454"/>
      <c r="B557" s="454"/>
      <c r="C557" s="454"/>
      <c r="D557" s="454" t="s">
        <v>606</v>
      </c>
      <c r="E557" s="455"/>
      <c r="F557" s="858" t="s">
        <v>2411</v>
      </c>
      <c r="G557" s="456">
        <v>0</v>
      </c>
      <c r="H557" s="456">
        <v>0</v>
      </c>
      <c r="I557" s="456">
        <v>0</v>
      </c>
      <c r="J557" s="456">
        <v>391506550</v>
      </c>
      <c r="K557" s="456">
        <v>391506550</v>
      </c>
      <c r="L557" s="602"/>
      <c r="M557" s="454"/>
      <c r="N557" s="454"/>
      <c r="O557" s="454"/>
      <c r="P557" s="454" t="s">
        <v>606</v>
      </c>
      <c r="Q557" s="455"/>
      <c r="R557" s="585" t="s">
        <v>4937</v>
      </c>
      <c r="S557" s="1002">
        <f t="shared" si="53"/>
        <v>0</v>
      </c>
      <c r="T557" s="1003">
        <f t="shared" si="54"/>
        <v>0</v>
      </c>
      <c r="U557" s="1003">
        <f t="shared" si="55"/>
        <v>0</v>
      </c>
      <c r="V557" s="1003">
        <f t="shared" si="56"/>
        <v>391506550</v>
      </c>
      <c r="W557" s="1003">
        <f t="shared" si="52"/>
        <v>391506550</v>
      </c>
    </row>
    <row r="558" spans="1:23" s="482" customFormat="1" ht="26.1" customHeight="1">
      <c r="A558" s="389"/>
      <c r="B558" s="389"/>
      <c r="C558" s="389"/>
      <c r="D558" s="389"/>
      <c r="E558" s="388" t="s">
        <v>2104</v>
      </c>
      <c r="F558" s="859" t="s">
        <v>2412</v>
      </c>
      <c r="G558" s="446">
        <v>0</v>
      </c>
      <c r="H558" s="446">
        <v>0</v>
      </c>
      <c r="I558" s="446">
        <v>0</v>
      </c>
      <c r="J558" s="446">
        <v>25221030</v>
      </c>
      <c r="K558" s="446">
        <v>25221030</v>
      </c>
      <c r="L558" s="602"/>
      <c r="M558" s="389"/>
      <c r="N558" s="389"/>
      <c r="O558" s="389"/>
      <c r="P558" s="389"/>
      <c r="Q558" s="388" t="s">
        <v>2104</v>
      </c>
      <c r="R558" s="586" t="s">
        <v>4938</v>
      </c>
      <c r="S558" s="1002">
        <f t="shared" si="53"/>
        <v>0</v>
      </c>
      <c r="T558" s="1003">
        <f t="shared" si="54"/>
        <v>0</v>
      </c>
      <c r="U558" s="1003">
        <f t="shared" si="55"/>
        <v>0</v>
      </c>
      <c r="V558" s="1003">
        <f t="shared" si="56"/>
        <v>25221030</v>
      </c>
      <c r="W558" s="1003">
        <f t="shared" si="52"/>
        <v>25221030</v>
      </c>
    </row>
    <row r="559" spans="1:23" s="482" customFormat="1" ht="26.1" customHeight="1">
      <c r="A559" s="389"/>
      <c r="B559" s="389"/>
      <c r="C559" s="389"/>
      <c r="D559" s="388"/>
      <c r="E559" s="389" t="s">
        <v>2110</v>
      </c>
      <c r="F559" s="859" t="s">
        <v>2413</v>
      </c>
      <c r="G559" s="446">
        <v>0</v>
      </c>
      <c r="H559" s="446">
        <v>0</v>
      </c>
      <c r="I559" s="446">
        <v>0</v>
      </c>
      <c r="J559" s="446">
        <v>69972940</v>
      </c>
      <c r="K559" s="446">
        <v>69972940</v>
      </c>
      <c r="L559" s="602"/>
      <c r="M559" s="389"/>
      <c r="N559" s="389"/>
      <c r="O559" s="389"/>
      <c r="P559" s="388"/>
      <c r="Q559" s="389" t="s">
        <v>2110</v>
      </c>
      <c r="R559" s="586" t="s">
        <v>4939</v>
      </c>
      <c r="S559" s="1002">
        <f t="shared" si="53"/>
        <v>0</v>
      </c>
      <c r="T559" s="1003">
        <f t="shared" si="54"/>
        <v>0</v>
      </c>
      <c r="U559" s="1003">
        <f t="shared" si="55"/>
        <v>0</v>
      </c>
      <c r="V559" s="1003">
        <f t="shared" si="56"/>
        <v>69972940</v>
      </c>
      <c r="W559" s="1003">
        <f t="shared" si="52"/>
        <v>69972940</v>
      </c>
    </row>
    <row r="560" spans="1:23" s="482" customFormat="1" ht="26.1" customHeight="1">
      <c r="A560" s="389"/>
      <c r="B560" s="389"/>
      <c r="C560" s="389"/>
      <c r="D560" s="389"/>
      <c r="E560" s="388" t="s">
        <v>2112</v>
      </c>
      <c r="F560" s="859" t="s">
        <v>2414</v>
      </c>
      <c r="G560" s="446">
        <v>0</v>
      </c>
      <c r="H560" s="446">
        <v>0</v>
      </c>
      <c r="I560" s="446">
        <v>0</v>
      </c>
      <c r="J560" s="446">
        <v>81663480</v>
      </c>
      <c r="K560" s="446">
        <v>81663480</v>
      </c>
      <c r="L560" s="602"/>
      <c r="M560" s="389"/>
      <c r="N560" s="389"/>
      <c r="O560" s="389"/>
      <c r="P560" s="389"/>
      <c r="Q560" s="388" t="s">
        <v>2112</v>
      </c>
      <c r="R560" s="586" t="s">
        <v>4940</v>
      </c>
      <c r="S560" s="1002">
        <f t="shared" si="53"/>
        <v>0</v>
      </c>
      <c r="T560" s="1003">
        <f t="shared" si="54"/>
        <v>0</v>
      </c>
      <c r="U560" s="1003">
        <f t="shared" si="55"/>
        <v>0</v>
      </c>
      <c r="V560" s="1003">
        <f t="shared" si="56"/>
        <v>81663480</v>
      </c>
      <c r="W560" s="1003">
        <f t="shared" si="52"/>
        <v>81663480</v>
      </c>
    </row>
    <row r="561" spans="1:23" s="482" customFormat="1" ht="26.1" customHeight="1">
      <c r="A561" s="389"/>
      <c r="B561" s="389"/>
      <c r="C561" s="389"/>
      <c r="D561" s="389"/>
      <c r="E561" s="388" t="s">
        <v>2113</v>
      </c>
      <c r="F561" s="859" t="s">
        <v>2415</v>
      </c>
      <c r="G561" s="446">
        <v>0</v>
      </c>
      <c r="H561" s="446">
        <v>0</v>
      </c>
      <c r="I561" s="446">
        <v>0</v>
      </c>
      <c r="J561" s="446">
        <v>77266360</v>
      </c>
      <c r="K561" s="446">
        <v>77266360</v>
      </c>
      <c r="L561" s="602"/>
      <c r="M561" s="389"/>
      <c r="N561" s="389"/>
      <c r="O561" s="389"/>
      <c r="P561" s="389"/>
      <c r="Q561" s="388" t="s">
        <v>2113</v>
      </c>
      <c r="R561" s="586" t="s">
        <v>4941</v>
      </c>
      <c r="S561" s="1002">
        <f t="shared" si="53"/>
        <v>0</v>
      </c>
      <c r="T561" s="1003">
        <f t="shared" si="54"/>
        <v>0</v>
      </c>
      <c r="U561" s="1003">
        <f t="shared" si="55"/>
        <v>0</v>
      </c>
      <c r="V561" s="1003">
        <f t="shared" si="56"/>
        <v>77266360</v>
      </c>
      <c r="W561" s="1003">
        <f t="shared" si="52"/>
        <v>77266360</v>
      </c>
    </row>
    <row r="562" spans="1:23" s="482" customFormat="1" ht="26.1" customHeight="1">
      <c r="A562" s="389"/>
      <c r="B562" s="389"/>
      <c r="C562" s="389"/>
      <c r="D562" s="388"/>
      <c r="E562" s="389" t="s">
        <v>2127</v>
      </c>
      <c r="F562" s="859" t="s">
        <v>2416</v>
      </c>
      <c r="G562" s="446">
        <v>0</v>
      </c>
      <c r="H562" s="446">
        <v>0</v>
      </c>
      <c r="I562" s="446">
        <v>0</v>
      </c>
      <c r="J562" s="446">
        <v>25297370</v>
      </c>
      <c r="K562" s="446">
        <v>25297370</v>
      </c>
      <c r="L562" s="602"/>
      <c r="M562" s="389"/>
      <c r="N562" s="389"/>
      <c r="O562" s="389"/>
      <c r="P562" s="388"/>
      <c r="Q562" s="389" t="s">
        <v>2127</v>
      </c>
      <c r="R562" s="586" t="s">
        <v>4942</v>
      </c>
      <c r="S562" s="1002">
        <f t="shared" si="53"/>
        <v>0</v>
      </c>
      <c r="T562" s="1003">
        <f t="shared" si="54"/>
        <v>0</v>
      </c>
      <c r="U562" s="1003">
        <f t="shared" si="55"/>
        <v>0</v>
      </c>
      <c r="V562" s="1003">
        <f t="shared" si="56"/>
        <v>25297370</v>
      </c>
      <c r="W562" s="1003">
        <f t="shared" si="52"/>
        <v>25297370</v>
      </c>
    </row>
    <row r="563" spans="1:23" s="482" customFormat="1" ht="26.1" customHeight="1">
      <c r="A563" s="389"/>
      <c r="B563" s="389"/>
      <c r="C563" s="389"/>
      <c r="D563" s="389"/>
      <c r="E563" s="388" t="s">
        <v>2129</v>
      </c>
      <c r="F563" s="859" t="s">
        <v>2417</v>
      </c>
      <c r="G563" s="446">
        <v>0</v>
      </c>
      <c r="H563" s="446">
        <v>0</v>
      </c>
      <c r="I563" s="446">
        <v>0</v>
      </c>
      <c r="J563" s="446">
        <v>24723570</v>
      </c>
      <c r="K563" s="446">
        <v>24723570</v>
      </c>
      <c r="L563" s="602"/>
      <c r="M563" s="389"/>
      <c r="N563" s="389"/>
      <c r="O563" s="389"/>
      <c r="P563" s="389"/>
      <c r="Q563" s="388" t="s">
        <v>2129</v>
      </c>
      <c r="R563" s="586" t="s">
        <v>4943</v>
      </c>
      <c r="S563" s="1002">
        <f t="shared" si="53"/>
        <v>0</v>
      </c>
      <c r="T563" s="1003">
        <f t="shared" si="54"/>
        <v>0</v>
      </c>
      <c r="U563" s="1003">
        <f t="shared" si="55"/>
        <v>0</v>
      </c>
      <c r="V563" s="1003">
        <f t="shared" si="56"/>
        <v>24723570</v>
      </c>
      <c r="W563" s="1003">
        <f t="shared" si="52"/>
        <v>24723570</v>
      </c>
    </row>
    <row r="564" spans="1:23" s="482" customFormat="1" ht="26.1" customHeight="1">
      <c r="A564" s="389"/>
      <c r="B564" s="389"/>
      <c r="C564" s="389"/>
      <c r="D564" s="389"/>
      <c r="E564" s="388" t="s">
        <v>2118</v>
      </c>
      <c r="F564" s="859" t="s">
        <v>2418</v>
      </c>
      <c r="G564" s="446">
        <v>0</v>
      </c>
      <c r="H564" s="446">
        <v>0</v>
      </c>
      <c r="I564" s="446">
        <v>0</v>
      </c>
      <c r="J564" s="446">
        <v>23612490</v>
      </c>
      <c r="K564" s="446">
        <v>23612490</v>
      </c>
      <c r="L564" s="602"/>
      <c r="M564" s="389"/>
      <c r="N564" s="389"/>
      <c r="O564" s="389"/>
      <c r="P564" s="389"/>
      <c r="Q564" s="388" t="s">
        <v>2118</v>
      </c>
      <c r="R564" s="586" t="s">
        <v>4944</v>
      </c>
      <c r="S564" s="1002">
        <f t="shared" si="53"/>
        <v>0</v>
      </c>
      <c r="T564" s="1003">
        <f t="shared" si="54"/>
        <v>0</v>
      </c>
      <c r="U564" s="1003">
        <f t="shared" si="55"/>
        <v>0</v>
      </c>
      <c r="V564" s="1003">
        <f t="shared" si="56"/>
        <v>23612490</v>
      </c>
      <c r="W564" s="1003">
        <f t="shared" si="52"/>
        <v>23612490</v>
      </c>
    </row>
    <row r="565" spans="1:23" s="482" customFormat="1" ht="26.1" customHeight="1">
      <c r="A565" s="389"/>
      <c r="B565" s="388"/>
      <c r="C565" s="389"/>
      <c r="D565" s="389"/>
      <c r="E565" s="389" t="s">
        <v>2115</v>
      </c>
      <c r="F565" s="859" t="s">
        <v>2419</v>
      </c>
      <c r="G565" s="446">
        <v>0</v>
      </c>
      <c r="H565" s="446">
        <v>0</v>
      </c>
      <c r="I565" s="446">
        <v>0</v>
      </c>
      <c r="J565" s="446">
        <v>24155780</v>
      </c>
      <c r="K565" s="446">
        <v>24155780</v>
      </c>
      <c r="L565" s="602"/>
      <c r="M565" s="389"/>
      <c r="N565" s="388"/>
      <c r="O565" s="389"/>
      <c r="P565" s="389"/>
      <c r="Q565" s="389" t="s">
        <v>2115</v>
      </c>
      <c r="R565" s="586" t="s">
        <v>4945</v>
      </c>
      <c r="S565" s="1002">
        <f t="shared" si="53"/>
        <v>0</v>
      </c>
      <c r="T565" s="1003">
        <f t="shared" si="54"/>
        <v>0</v>
      </c>
      <c r="U565" s="1003">
        <f t="shared" si="55"/>
        <v>0</v>
      </c>
      <c r="V565" s="1003">
        <f t="shared" si="56"/>
        <v>24155780</v>
      </c>
      <c r="W565" s="1003">
        <f t="shared" si="52"/>
        <v>24155780</v>
      </c>
    </row>
    <row r="566" spans="1:23" s="482" customFormat="1" ht="26.1" customHeight="1">
      <c r="A566" s="389"/>
      <c r="B566" s="389"/>
      <c r="C566" s="388"/>
      <c r="D566" s="389"/>
      <c r="E566" s="389" t="s">
        <v>2167</v>
      </c>
      <c r="F566" s="859" t="s">
        <v>2420</v>
      </c>
      <c r="G566" s="446">
        <v>0</v>
      </c>
      <c r="H566" s="446">
        <v>0</v>
      </c>
      <c r="I566" s="446">
        <v>0</v>
      </c>
      <c r="J566" s="446">
        <v>18388590</v>
      </c>
      <c r="K566" s="446">
        <v>18388590</v>
      </c>
      <c r="L566" s="602"/>
      <c r="M566" s="389"/>
      <c r="N566" s="389"/>
      <c r="O566" s="388"/>
      <c r="P566" s="389"/>
      <c r="Q566" s="389" t="s">
        <v>2167</v>
      </c>
      <c r="R566" s="586" t="s">
        <v>4946</v>
      </c>
      <c r="S566" s="1002">
        <f t="shared" si="53"/>
        <v>0</v>
      </c>
      <c r="T566" s="1003">
        <f t="shared" si="54"/>
        <v>0</v>
      </c>
      <c r="U566" s="1003">
        <f t="shared" si="55"/>
        <v>0</v>
      </c>
      <c r="V566" s="1003">
        <f t="shared" si="56"/>
        <v>18388590</v>
      </c>
      <c r="W566" s="1003">
        <f t="shared" si="52"/>
        <v>18388590</v>
      </c>
    </row>
    <row r="567" spans="1:23" s="482" customFormat="1" ht="26.1" customHeight="1">
      <c r="A567" s="389"/>
      <c r="B567" s="389"/>
      <c r="C567" s="389"/>
      <c r="D567" s="389"/>
      <c r="E567" s="388" t="s">
        <v>2169</v>
      </c>
      <c r="F567" s="859" t="s">
        <v>2421</v>
      </c>
      <c r="G567" s="446">
        <v>0</v>
      </c>
      <c r="H567" s="446">
        <v>0</v>
      </c>
      <c r="I567" s="446">
        <v>0</v>
      </c>
      <c r="J567" s="446">
        <v>9813490</v>
      </c>
      <c r="K567" s="446">
        <v>9813490</v>
      </c>
      <c r="L567" s="602"/>
      <c r="M567" s="389"/>
      <c r="N567" s="389"/>
      <c r="O567" s="389"/>
      <c r="P567" s="389"/>
      <c r="Q567" s="388" t="s">
        <v>2169</v>
      </c>
      <c r="R567" s="586" t="s">
        <v>4947</v>
      </c>
      <c r="S567" s="1002">
        <f t="shared" si="53"/>
        <v>0</v>
      </c>
      <c r="T567" s="1003">
        <f t="shared" si="54"/>
        <v>0</v>
      </c>
      <c r="U567" s="1003">
        <f t="shared" si="55"/>
        <v>0</v>
      </c>
      <c r="V567" s="1003">
        <f t="shared" si="56"/>
        <v>9813490</v>
      </c>
      <c r="W567" s="1003">
        <f t="shared" si="52"/>
        <v>9813490</v>
      </c>
    </row>
    <row r="568" spans="1:23" s="489" customFormat="1" ht="26.1" customHeight="1">
      <c r="A568" s="388"/>
      <c r="B568" s="389"/>
      <c r="C568" s="389"/>
      <c r="D568" s="389"/>
      <c r="E568" s="389" t="s">
        <v>2155</v>
      </c>
      <c r="F568" s="859" t="s">
        <v>2422</v>
      </c>
      <c r="G568" s="446">
        <v>0</v>
      </c>
      <c r="H568" s="446">
        <v>0</v>
      </c>
      <c r="I568" s="446">
        <v>0</v>
      </c>
      <c r="J568" s="446">
        <v>11391450</v>
      </c>
      <c r="K568" s="446">
        <v>11391450</v>
      </c>
      <c r="L568" s="602"/>
      <c r="M568" s="388"/>
      <c r="N568" s="389"/>
      <c r="O568" s="389"/>
      <c r="P568" s="389"/>
      <c r="Q568" s="389" t="s">
        <v>2155</v>
      </c>
      <c r="R568" s="586" t="s">
        <v>4948</v>
      </c>
      <c r="S568" s="1002">
        <f t="shared" si="53"/>
        <v>0</v>
      </c>
      <c r="T568" s="1003">
        <f t="shared" si="54"/>
        <v>0</v>
      </c>
      <c r="U568" s="1003">
        <f t="shared" si="55"/>
        <v>0</v>
      </c>
      <c r="V568" s="1003">
        <f t="shared" si="56"/>
        <v>11391450</v>
      </c>
      <c r="W568" s="1003">
        <f t="shared" si="52"/>
        <v>11391450</v>
      </c>
    </row>
    <row r="569" spans="1:23" s="482" customFormat="1" ht="26.1" customHeight="1">
      <c r="A569" s="454"/>
      <c r="B569" s="454"/>
      <c r="C569" s="455"/>
      <c r="D569" s="454" t="s">
        <v>670</v>
      </c>
      <c r="E569" s="454"/>
      <c r="F569" s="858" t="s">
        <v>2423</v>
      </c>
      <c r="G569" s="456">
        <v>0</v>
      </c>
      <c r="H569" s="456">
        <v>0</v>
      </c>
      <c r="I569" s="456">
        <v>0</v>
      </c>
      <c r="J569" s="456">
        <v>467875620</v>
      </c>
      <c r="K569" s="456">
        <v>467875620</v>
      </c>
      <c r="L569" s="602"/>
      <c r="M569" s="454"/>
      <c r="N569" s="454"/>
      <c r="O569" s="455"/>
      <c r="P569" s="454" t="s">
        <v>670</v>
      </c>
      <c r="Q569" s="454"/>
      <c r="R569" s="585" t="s">
        <v>4949</v>
      </c>
      <c r="S569" s="1002">
        <f t="shared" si="53"/>
        <v>0</v>
      </c>
      <c r="T569" s="1003">
        <f t="shared" si="54"/>
        <v>0</v>
      </c>
      <c r="U569" s="1003">
        <f t="shared" si="55"/>
        <v>0</v>
      </c>
      <c r="V569" s="1003">
        <f t="shared" si="56"/>
        <v>467875620</v>
      </c>
      <c r="W569" s="1003">
        <f t="shared" si="52"/>
        <v>467875620</v>
      </c>
    </row>
    <row r="570" spans="1:23" s="482" customFormat="1" ht="26.1" customHeight="1">
      <c r="A570" s="389"/>
      <c r="B570" s="389"/>
      <c r="C570" s="389"/>
      <c r="D570" s="389"/>
      <c r="E570" s="388" t="s">
        <v>2104</v>
      </c>
      <c r="F570" s="859" t="s">
        <v>2424</v>
      </c>
      <c r="G570" s="446">
        <v>0</v>
      </c>
      <c r="H570" s="446">
        <v>0</v>
      </c>
      <c r="I570" s="446">
        <v>0</v>
      </c>
      <c r="J570" s="446">
        <v>28967710</v>
      </c>
      <c r="K570" s="446">
        <v>28967710</v>
      </c>
      <c r="L570" s="602"/>
      <c r="M570" s="389"/>
      <c r="N570" s="389"/>
      <c r="O570" s="389"/>
      <c r="P570" s="389"/>
      <c r="Q570" s="388" t="s">
        <v>2104</v>
      </c>
      <c r="R570" s="586" t="s">
        <v>4950</v>
      </c>
      <c r="S570" s="1002">
        <f t="shared" si="53"/>
        <v>0</v>
      </c>
      <c r="T570" s="1003">
        <f t="shared" si="54"/>
        <v>0</v>
      </c>
      <c r="U570" s="1003">
        <f t="shared" si="55"/>
        <v>0</v>
      </c>
      <c r="V570" s="1003">
        <f t="shared" si="56"/>
        <v>28967710</v>
      </c>
      <c r="W570" s="1003">
        <f t="shared" si="52"/>
        <v>28967710</v>
      </c>
    </row>
    <row r="571" spans="1:23" s="489" customFormat="1" ht="26.1" customHeight="1">
      <c r="A571" s="388"/>
      <c r="B571" s="389"/>
      <c r="C571" s="389"/>
      <c r="D571" s="389"/>
      <c r="E571" s="389" t="s">
        <v>2110</v>
      </c>
      <c r="F571" s="859" t="s">
        <v>2425</v>
      </c>
      <c r="G571" s="446">
        <v>0</v>
      </c>
      <c r="H571" s="446">
        <v>0</v>
      </c>
      <c r="I571" s="446">
        <v>0</v>
      </c>
      <c r="J571" s="446">
        <v>110540060</v>
      </c>
      <c r="K571" s="446">
        <v>110540060</v>
      </c>
      <c r="L571" s="602"/>
      <c r="M571" s="388"/>
      <c r="N571" s="389"/>
      <c r="O571" s="389"/>
      <c r="P571" s="389"/>
      <c r="Q571" s="389" t="s">
        <v>2110</v>
      </c>
      <c r="R571" s="586" t="s">
        <v>4951</v>
      </c>
      <c r="S571" s="1002">
        <f t="shared" si="53"/>
        <v>0</v>
      </c>
      <c r="T571" s="1003">
        <f t="shared" si="54"/>
        <v>0</v>
      </c>
      <c r="U571" s="1003">
        <f t="shared" si="55"/>
        <v>0</v>
      </c>
      <c r="V571" s="1003">
        <f t="shared" si="56"/>
        <v>110540060</v>
      </c>
      <c r="W571" s="1003">
        <f t="shared" si="52"/>
        <v>110540060</v>
      </c>
    </row>
    <row r="572" spans="1:23" s="482" customFormat="1" ht="26.1" customHeight="1">
      <c r="A572" s="454"/>
      <c r="B572" s="455"/>
      <c r="C572" s="454"/>
      <c r="D572" s="454"/>
      <c r="E572" s="454" t="s">
        <v>2112</v>
      </c>
      <c r="F572" s="858" t="s">
        <v>2426</v>
      </c>
      <c r="G572" s="456">
        <v>0</v>
      </c>
      <c r="H572" s="456">
        <v>0</v>
      </c>
      <c r="I572" s="456">
        <v>0</v>
      </c>
      <c r="J572" s="456">
        <v>48605510</v>
      </c>
      <c r="K572" s="456">
        <v>48605510</v>
      </c>
      <c r="L572" s="602"/>
      <c r="M572" s="454"/>
      <c r="N572" s="455"/>
      <c r="O572" s="454"/>
      <c r="P572" s="454"/>
      <c r="Q572" s="454" t="s">
        <v>2112</v>
      </c>
      <c r="R572" s="585" t="s">
        <v>4952</v>
      </c>
      <c r="S572" s="1002">
        <f t="shared" si="53"/>
        <v>0</v>
      </c>
      <c r="T572" s="1003">
        <f t="shared" si="54"/>
        <v>0</v>
      </c>
      <c r="U572" s="1003">
        <f t="shared" si="55"/>
        <v>0</v>
      </c>
      <c r="V572" s="1003">
        <f t="shared" si="56"/>
        <v>48605510</v>
      </c>
      <c r="W572" s="1003">
        <f t="shared" si="52"/>
        <v>48605510</v>
      </c>
    </row>
    <row r="573" spans="1:23" s="482" customFormat="1" ht="26.1" customHeight="1">
      <c r="A573" s="389"/>
      <c r="B573" s="389"/>
      <c r="C573" s="388"/>
      <c r="D573" s="389"/>
      <c r="E573" s="389" t="s">
        <v>2113</v>
      </c>
      <c r="F573" s="859" t="s">
        <v>2427</v>
      </c>
      <c r="G573" s="446">
        <v>0</v>
      </c>
      <c r="H573" s="446">
        <v>0</v>
      </c>
      <c r="I573" s="446">
        <v>0</v>
      </c>
      <c r="J573" s="446">
        <v>41607420</v>
      </c>
      <c r="K573" s="446">
        <v>41607420</v>
      </c>
      <c r="L573" s="602"/>
      <c r="M573" s="389"/>
      <c r="N573" s="389"/>
      <c r="O573" s="388"/>
      <c r="P573" s="389"/>
      <c r="Q573" s="389" t="s">
        <v>2113</v>
      </c>
      <c r="R573" s="586" t="s">
        <v>4953</v>
      </c>
      <c r="S573" s="1002">
        <f t="shared" si="53"/>
        <v>0</v>
      </c>
      <c r="T573" s="1003">
        <f t="shared" si="54"/>
        <v>0</v>
      </c>
      <c r="U573" s="1003">
        <f t="shared" si="55"/>
        <v>0</v>
      </c>
      <c r="V573" s="1003">
        <f t="shared" si="56"/>
        <v>41607420</v>
      </c>
      <c r="W573" s="1003">
        <f t="shared" si="52"/>
        <v>41607420</v>
      </c>
    </row>
    <row r="574" spans="1:23" s="482" customFormat="1" ht="26.1" customHeight="1">
      <c r="A574" s="389"/>
      <c r="B574" s="389"/>
      <c r="C574" s="389"/>
      <c r="D574" s="389"/>
      <c r="E574" s="388" t="s">
        <v>2127</v>
      </c>
      <c r="F574" s="859" t="s">
        <v>2428</v>
      </c>
      <c r="G574" s="446">
        <v>0</v>
      </c>
      <c r="H574" s="446">
        <v>0</v>
      </c>
      <c r="I574" s="446">
        <v>0</v>
      </c>
      <c r="J574" s="446">
        <v>64059380</v>
      </c>
      <c r="K574" s="446">
        <v>64059380</v>
      </c>
      <c r="L574" s="602"/>
      <c r="M574" s="389"/>
      <c r="N574" s="389"/>
      <c r="O574" s="389"/>
      <c r="P574" s="389"/>
      <c r="Q574" s="388" t="s">
        <v>2127</v>
      </c>
      <c r="R574" s="586" t="s">
        <v>4954</v>
      </c>
      <c r="S574" s="1002">
        <f t="shared" si="53"/>
        <v>0</v>
      </c>
      <c r="T574" s="1003">
        <f t="shared" si="54"/>
        <v>0</v>
      </c>
      <c r="U574" s="1003">
        <f t="shared" si="55"/>
        <v>0</v>
      </c>
      <c r="V574" s="1003">
        <f t="shared" si="56"/>
        <v>64059380</v>
      </c>
      <c r="W574" s="1003">
        <f t="shared" si="52"/>
        <v>64059380</v>
      </c>
    </row>
    <row r="575" spans="1:23" s="482" customFormat="1" ht="26.1" customHeight="1">
      <c r="A575" s="389"/>
      <c r="B575" s="389"/>
      <c r="C575" s="389"/>
      <c r="D575" s="389"/>
      <c r="E575" s="388" t="s">
        <v>2129</v>
      </c>
      <c r="F575" s="859" t="s">
        <v>2429</v>
      </c>
      <c r="G575" s="446">
        <v>0</v>
      </c>
      <c r="H575" s="446">
        <v>0</v>
      </c>
      <c r="I575" s="446">
        <v>0</v>
      </c>
      <c r="J575" s="446">
        <v>19658090</v>
      </c>
      <c r="K575" s="446">
        <v>19658090</v>
      </c>
      <c r="L575" s="602"/>
      <c r="M575" s="389"/>
      <c r="N575" s="389"/>
      <c r="O575" s="389"/>
      <c r="P575" s="389"/>
      <c r="Q575" s="388" t="s">
        <v>2129</v>
      </c>
      <c r="R575" s="586" t="s">
        <v>4955</v>
      </c>
      <c r="S575" s="1002">
        <f t="shared" si="53"/>
        <v>0</v>
      </c>
      <c r="T575" s="1003">
        <f t="shared" si="54"/>
        <v>0</v>
      </c>
      <c r="U575" s="1003">
        <f t="shared" si="55"/>
        <v>0</v>
      </c>
      <c r="V575" s="1003">
        <f t="shared" si="56"/>
        <v>19658090</v>
      </c>
      <c r="W575" s="1003">
        <f t="shared" si="52"/>
        <v>19658090</v>
      </c>
    </row>
    <row r="576" spans="1:23" s="482" customFormat="1" ht="26.1" customHeight="1">
      <c r="A576" s="389"/>
      <c r="B576" s="389"/>
      <c r="C576" s="389"/>
      <c r="D576" s="389"/>
      <c r="E576" s="388" t="s">
        <v>2118</v>
      </c>
      <c r="F576" s="859" t="s">
        <v>2430</v>
      </c>
      <c r="G576" s="446">
        <v>0</v>
      </c>
      <c r="H576" s="446">
        <v>0</v>
      </c>
      <c r="I576" s="446">
        <v>0</v>
      </c>
      <c r="J576" s="446">
        <v>22030390</v>
      </c>
      <c r="K576" s="446">
        <v>22030390</v>
      </c>
      <c r="L576" s="602"/>
      <c r="M576" s="389"/>
      <c r="N576" s="389"/>
      <c r="O576" s="389"/>
      <c r="P576" s="389"/>
      <c r="Q576" s="388" t="s">
        <v>2118</v>
      </c>
      <c r="R576" s="586" t="s">
        <v>4956</v>
      </c>
      <c r="S576" s="1002">
        <f t="shared" si="53"/>
        <v>0</v>
      </c>
      <c r="T576" s="1003">
        <f t="shared" si="54"/>
        <v>0</v>
      </c>
      <c r="U576" s="1003">
        <f t="shared" si="55"/>
        <v>0</v>
      </c>
      <c r="V576" s="1003">
        <f t="shared" si="56"/>
        <v>22030390</v>
      </c>
      <c r="W576" s="1003">
        <f t="shared" si="52"/>
        <v>22030390</v>
      </c>
    </row>
    <row r="577" spans="1:23" s="482" customFormat="1" ht="26.1" customHeight="1">
      <c r="A577" s="389"/>
      <c r="B577" s="389"/>
      <c r="C577" s="389"/>
      <c r="D577" s="389"/>
      <c r="E577" s="388" t="s">
        <v>2115</v>
      </c>
      <c r="F577" s="859" t="s">
        <v>2431</v>
      </c>
      <c r="G577" s="446">
        <v>0</v>
      </c>
      <c r="H577" s="446">
        <v>0</v>
      </c>
      <c r="I577" s="446">
        <v>0</v>
      </c>
      <c r="J577" s="446">
        <v>27444310</v>
      </c>
      <c r="K577" s="446">
        <v>27444310</v>
      </c>
      <c r="L577" s="602"/>
      <c r="M577" s="389"/>
      <c r="N577" s="389"/>
      <c r="O577" s="389"/>
      <c r="P577" s="389"/>
      <c r="Q577" s="388" t="s">
        <v>2115</v>
      </c>
      <c r="R577" s="586" t="s">
        <v>4957</v>
      </c>
      <c r="S577" s="1002">
        <f t="shared" si="53"/>
        <v>0</v>
      </c>
      <c r="T577" s="1003">
        <f t="shared" si="54"/>
        <v>0</v>
      </c>
      <c r="U577" s="1003">
        <f t="shared" si="55"/>
        <v>0</v>
      </c>
      <c r="V577" s="1003">
        <f t="shared" si="56"/>
        <v>27444310</v>
      </c>
      <c r="W577" s="1003">
        <f t="shared" si="52"/>
        <v>27444310</v>
      </c>
    </row>
    <row r="578" spans="1:23" s="483" customFormat="1" ht="26.1" customHeight="1">
      <c r="A578" s="389"/>
      <c r="B578" s="389"/>
      <c r="C578" s="389"/>
      <c r="D578" s="389"/>
      <c r="E578" s="388" t="s">
        <v>2167</v>
      </c>
      <c r="F578" s="859" t="s">
        <v>2432</v>
      </c>
      <c r="G578" s="446">
        <v>0</v>
      </c>
      <c r="H578" s="446">
        <v>0</v>
      </c>
      <c r="I578" s="446">
        <v>0</v>
      </c>
      <c r="J578" s="446">
        <v>19603970</v>
      </c>
      <c r="K578" s="446">
        <v>19603970</v>
      </c>
      <c r="L578" s="602"/>
      <c r="M578" s="389"/>
      <c r="N578" s="389"/>
      <c r="O578" s="389"/>
      <c r="P578" s="389"/>
      <c r="Q578" s="388" t="s">
        <v>2167</v>
      </c>
      <c r="R578" s="586" t="s">
        <v>4958</v>
      </c>
      <c r="S578" s="1002">
        <f t="shared" si="53"/>
        <v>0</v>
      </c>
      <c r="T578" s="1003">
        <f t="shared" si="54"/>
        <v>0</v>
      </c>
      <c r="U578" s="1003">
        <f t="shared" si="55"/>
        <v>0</v>
      </c>
      <c r="V578" s="1003">
        <f t="shared" si="56"/>
        <v>19603970</v>
      </c>
      <c r="W578" s="1003">
        <f t="shared" si="52"/>
        <v>19603970</v>
      </c>
    </row>
    <row r="579" spans="1:23" s="482" customFormat="1" ht="26.1" customHeight="1">
      <c r="A579" s="389"/>
      <c r="B579" s="389"/>
      <c r="C579" s="389"/>
      <c r="D579" s="389"/>
      <c r="E579" s="388" t="s">
        <v>2169</v>
      </c>
      <c r="F579" s="859" t="s">
        <v>2433</v>
      </c>
      <c r="G579" s="446">
        <v>0</v>
      </c>
      <c r="H579" s="446">
        <v>0</v>
      </c>
      <c r="I579" s="446">
        <v>0</v>
      </c>
      <c r="J579" s="446">
        <v>15111830</v>
      </c>
      <c r="K579" s="446">
        <v>15111830</v>
      </c>
      <c r="L579" s="602"/>
      <c r="M579" s="389"/>
      <c r="N579" s="389"/>
      <c r="O579" s="389"/>
      <c r="P579" s="389"/>
      <c r="Q579" s="388" t="s">
        <v>2169</v>
      </c>
      <c r="R579" s="586" t="s">
        <v>4959</v>
      </c>
      <c r="S579" s="1002">
        <f t="shared" si="53"/>
        <v>0</v>
      </c>
      <c r="T579" s="1003">
        <f t="shared" si="54"/>
        <v>0</v>
      </c>
      <c r="U579" s="1003">
        <f t="shared" si="55"/>
        <v>0</v>
      </c>
      <c r="V579" s="1003">
        <f t="shared" si="56"/>
        <v>15111830</v>
      </c>
      <c r="W579" s="1003">
        <f t="shared" si="52"/>
        <v>15111830</v>
      </c>
    </row>
    <row r="580" spans="1:23" s="482" customFormat="1" ht="26.1" customHeight="1">
      <c r="A580" s="389"/>
      <c r="B580" s="389"/>
      <c r="C580" s="389"/>
      <c r="D580" s="389"/>
      <c r="E580" s="388" t="s">
        <v>2155</v>
      </c>
      <c r="F580" s="859" t="s">
        <v>2434</v>
      </c>
      <c r="G580" s="446">
        <v>0</v>
      </c>
      <c r="H580" s="446">
        <v>0</v>
      </c>
      <c r="I580" s="446">
        <v>0</v>
      </c>
      <c r="J580" s="446">
        <v>33452589.999999996</v>
      </c>
      <c r="K580" s="446">
        <v>33452589.999999996</v>
      </c>
      <c r="L580" s="602"/>
      <c r="M580" s="389"/>
      <c r="N580" s="389"/>
      <c r="O580" s="389"/>
      <c r="P580" s="389"/>
      <c r="Q580" s="388" t="s">
        <v>2155</v>
      </c>
      <c r="R580" s="586" t="s">
        <v>4960</v>
      </c>
      <c r="S580" s="1002">
        <f t="shared" si="53"/>
        <v>0</v>
      </c>
      <c r="T580" s="1003">
        <f t="shared" si="54"/>
        <v>0</v>
      </c>
      <c r="U580" s="1003">
        <f t="shared" si="55"/>
        <v>0</v>
      </c>
      <c r="V580" s="1003">
        <f t="shared" si="56"/>
        <v>33452589.999999996</v>
      </c>
      <c r="W580" s="1003">
        <f t="shared" si="52"/>
        <v>33452589.999999996</v>
      </c>
    </row>
    <row r="581" spans="1:23" s="482" customFormat="1" ht="26.1" customHeight="1">
      <c r="A581" s="389"/>
      <c r="B581" s="389"/>
      <c r="C581" s="389"/>
      <c r="D581" s="389"/>
      <c r="E581" s="388" t="s">
        <v>2157</v>
      </c>
      <c r="F581" s="859" t="s">
        <v>2435</v>
      </c>
      <c r="G581" s="446">
        <v>0</v>
      </c>
      <c r="H581" s="446">
        <v>0</v>
      </c>
      <c r="I581" s="446">
        <v>0</v>
      </c>
      <c r="J581" s="446">
        <v>36794360</v>
      </c>
      <c r="K581" s="446">
        <v>36794360</v>
      </c>
      <c r="L581" s="602"/>
      <c r="M581" s="389"/>
      <c r="N581" s="389"/>
      <c r="O581" s="389"/>
      <c r="P581" s="389"/>
      <c r="Q581" s="388" t="s">
        <v>2157</v>
      </c>
      <c r="R581" s="586" t="s">
        <v>4961</v>
      </c>
      <c r="S581" s="1002">
        <f t="shared" si="53"/>
        <v>0</v>
      </c>
      <c r="T581" s="1003">
        <f t="shared" si="54"/>
        <v>0</v>
      </c>
      <c r="U581" s="1003">
        <f t="shared" si="55"/>
        <v>0</v>
      </c>
      <c r="V581" s="1003">
        <f t="shared" si="56"/>
        <v>36794360</v>
      </c>
      <c r="W581" s="1003">
        <f t="shared" si="52"/>
        <v>36794360</v>
      </c>
    </row>
    <row r="582" spans="1:23" s="483" customFormat="1" ht="26.1" customHeight="1">
      <c r="A582" s="389"/>
      <c r="B582" s="389"/>
      <c r="C582" s="389"/>
      <c r="D582" s="389" t="s">
        <v>674</v>
      </c>
      <c r="E582" s="388"/>
      <c r="F582" s="859" t="s">
        <v>2436</v>
      </c>
      <c r="G582" s="446">
        <v>0</v>
      </c>
      <c r="H582" s="446">
        <v>0</v>
      </c>
      <c r="I582" s="446">
        <v>0</v>
      </c>
      <c r="J582" s="446">
        <v>50287380</v>
      </c>
      <c r="K582" s="446">
        <v>50287380</v>
      </c>
      <c r="L582" s="602"/>
      <c r="M582" s="389"/>
      <c r="N582" s="389"/>
      <c r="O582" s="389"/>
      <c r="P582" s="389" t="s">
        <v>674</v>
      </c>
      <c r="Q582" s="388"/>
      <c r="R582" s="586" t="s">
        <v>4962</v>
      </c>
      <c r="S582" s="1002">
        <f t="shared" si="53"/>
        <v>0</v>
      </c>
      <c r="T582" s="1003">
        <f t="shared" si="54"/>
        <v>0</v>
      </c>
      <c r="U582" s="1003">
        <f t="shared" si="55"/>
        <v>0</v>
      </c>
      <c r="V582" s="1003">
        <f t="shared" si="56"/>
        <v>50287380</v>
      </c>
      <c r="W582" s="1003">
        <f t="shared" si="52"/>
        <v>50287380</v>
      </c>
    </row>
    <row r="583" spans="1:23" s="482" customFormat="1" ht="26.1" customHeight="1">
      <c r="A583" s="389"/>
      <c r="B583" s="388"/>
      <c r="C583" s="389"/>
      <c r="D583" s="389"/>
      <c r="E583" s="389" t="s">
        <v>2104</v>
      </c>
      <c r="F583" s="859" t="s">
        <v>2437</v>
      </c>
      <c r="G583" s="446">
        <v>0</v>
      </c>
      <c r="H583" s="446">
        <v>0</v>
      </c>
      <c r="I583" s="446">
        <v>0</v>
      </c>
      <c r="J583" s="446">
        <v>1221100</v>
      </c>
      <c r="K583" s="446">
        <v>1221100</v>
      </c>
      <c r="L583" s="602"/>
      <c r="M583" s="389"/>
      <c r="N583" s="388"/>
      <c r="O583" s="389"/>
      <c r="P583" s="389"/>
      <c r="Q583" s="389" t="s">
        <v>2104</v>
      </c>
      <c r="R583" s="586" t="s">
        <v>4963</v>
      </c>
      <c r="S583" s="1002">
        <f t="shared" si="53"/>
        <v>0</v>
      </c>
      <c r="T583" s="1003">
        <f t="shared" si="54"/>
        <v>0</v>
      </c>
      <c r="U583" s="1003">
        <f t="shared" si="55"/>
        <v>0</v>
      </c>
      <c r="V583" s="1003">
        <f t="shared" si="56"/>
        <v>1221100</v>
      </c>
      <c r="W583" s="1003">
        <f t="shared" ref="W583:W646" si="57">SUM(S583:V583)</f>
        <v>1221100</v>
      </c>
    </row>
    <row r="584" spans="1:23" s="482" customFormat="1" ht="26.1" customHeight="1">
      <c r="A584" s="389"/>
      <c r="B584" s="389"/>
      <c r="C584" s="388"/>
      <c r="D584" s="389"/>
      <c r="E584" s="389" t="s">
        <v>2110</v>
      </c>
      <c r="F584" s="859" t="s">
        <v>2438</v>
      </c>
      <c r="G584" s="446">
        <v>0</v>
      </c>
      <c r="H584" s="446">
        <v>0</v>
      </c>
      <c r="I584" s="446">
        <v>0</v>
      </c>
      <c r="J584" s="446">
        <v>49066280</v>
      </c>
      <c r="K584" s="446">
        <v>49066280</v>
      </c>
      <c r="L584" s="602"/>
      <c r="M584" s="389"/>
      <c r="N584" s="389"/>
      <c r="O584" s="388"/>
      <c r="P584" s="389"/>
      <c r="Q584" s="389" t="s">
        <v>2110</v>
      </c>
      <c r="R584" s="586" t="s">
        <v>4964</v>
      </c>
      <c r="S584" s="1002">
        <f t="shared" si="53"/>
        <v>0</v>
      </c>
      <c r="T584" s="1003">
        <f t="shared" si="54"/>
        <v>0</v>
      </c>
      <c r="U584" s="1003">
        <f t="shared" si="55"/>
        <v>0</v>
      </c>
      <c r="V584" s="1003">
        <f t="shared" si="56"/>
        <v>49066280</v>
      </c>
      <c r="W584" s="1003">
        <f t="shared" si="57"/>
        <v>49066280</v>
      </c>
    </row>
    <row r="585" spans="1:23" s="482" customFormat="1" ht="26.1" customHeight="1">
      <c r="A585" s="389"/>
      <c r="B585" s="389"/>
      <c r="C585" s="389"/>
      <c r="D585" s="389" t="s">
        <v>1065</v>
      </c>
      <c r="E585" s="388"/>
      <c r="F585" s="859" t="s">
        <v>2439</v>
      </c>
      <c r="G585" s="446">
        <v>0</v>
      </c>
      <c r="H585" s="446">
        <v>0</v>
      </c>
      <c r="I585" s="446">
        <v>0</v>
      </c>
      <c r="J585" s="446">
        <v>24650470</v>
      </c>
      <c r="K585" s="446">
        <v>24650470</v>
      </c>
      <c r="L585" s="602"/>
      <c r="M585" s="389"/>
      <c r="N585" s="389"/>
      <c r="O585" s="389"/>
      <c r="P585" s="389" t="s">
        <v>1065</v>
      </c>
      <c r="Q585" s="388"/>
      <c r="R585" s="586" t="s">
        <v>5672</v>
      </c>
      <c r="S585" s="1002">
        <f t="shared" ref="S585:S648" si="58">G585</f>
        <v>0</v>
      </c>
      <c r="T585" s="1003">
        <f t="shared" ref="T585:T648" si="59">H585</f>
        <v>0</v>
      </c>
      <c r="U585" s="1003">
        <f t="shared" ref="U585:U648" si="60">I585</f>
        <v>0</v>
      </c>
      <c r="V585" s="1003">
        <f t="shared" ref="V585:V648" si="61">J585</f>
        <v>24650470</v>
      </c>
      <c r="W585" s="1003">
        <f t="shared" si="57"/>
        <v>24650470</v>
      </c>
    </row>
    <row r="586" spans="1:23" s="482" customFormat="1" ht="26.1" customHeight="1">
      <c r="A586" s="389"/>
      <c r="B586" s="389"/>
      <c r="C586" s="389"/>
      <c r="D586" s="389"/>
      <c r="E586" s="388" t="s">
        <v>2104</v>
      </c>
      <c r="F586" s="859" t="s">
        <v>2440</v>
      </c>
      <c r="G586" s="446">
        <v>0</v>
      </c>
      <c r="H586" s="446">
        <v>0</v>
      </c>
      <c r="I586" s="446">
        <v>0</v>
      </c>
      <c r="J586" s="446">
        <v>1200190</v>
      </c>
      <c r="K586" s="446">
        <v>1200190</v>
      </c>
      <c r="L586" s="602"/>
      <c r="M586" s="389"/>
      <c r="N586" s="389"/>
      <c r="O586" s="389"/>
      <c r="P586" s="389"/>
      <c r="Q586" s="388" t="s">
        <v>2104</v>
      </c>
      <c r="R586" s="586" t="s">
        <v>4965</v>
      </c>
      <c r="S586" s="1002">
        <f t="shared" si="58"/>
        <v>0</v>
      </c>
      <c r="T586" s="1003">
        <f t="shared" si="59"/>
        <v>0</v>
      </c>
      <c r="U586" s="1003">
        <f t="shared" si="60"/>
        <v>0</v>
      </c>
      <c r="V586" s="1003">
        <f t="shared" si="61"/>
        <v>1200190</v>
      </c>
      <c r="W586" s="1003">
        <f t="shared" si="57"/>
        <v>1200190</v>
      </c>
    </row>
    <row r="587" spans="1:23" s="482" customFormat="1" ht="26.1" customHeight="1">
      <c r="A587" s="389"/>
      <c r="B587" s="389"/>
      <c r="C587" s="389"/>
      <c r="D587" s="389"/>
      <c r="E587" s="388" t="s">
        <v>2110</v>
      </c>
      <c r="F587" s="859" t="s">
        <v>2441</v>
      </c>
      <c r="G587" s="446">
        <v>0</v>
      </c>
      <c r="H587" s="446">
        <v>0</v>
      </c>
      <c r="I587" s="446">
        <v>0</v>
      </c>
      <c r="J587" s="446">
        <v>23450280</v>
      </c>
      <c r="K587" s="446">
        <v>23450280</v>
      </c>
      <c r="L587" s="602"/>
      <c r="M587" s="389"/>
      <c r="N587" s="389"/>
      <c r="O587" s="389"/>
      <c r="P587" s="389"/>
      <c r="Q587" s="388" t="s">
        <v>2110</v>
      </c>
      <c r="R587" s="586" t="s">
        <v>4966</v>
      </c>
      <c r="S587" s="1002">
        <f t="shared" si="58"/>
        <v>0</v>
      </c>
      <c r="T587" s="1003">
        <f t="shared" si="59"/>
        <v>0</v>
      </c>
      <c r="U587" s="1003">
        <f t="shared" si="60"/>
        <v>0</v>
      </c>
      <c r="V587" s="1003">
        <f t="shared" si="61"/>
        <v>23450280</v>
      </c>
      <c r="W587" s="1003">
        <f t="shared" si="57"/>
        <v>23450280</v>
      </c>
    </row>
    <row r="588" spans="1:23" s="482" customFormat="1" ht="26.1" customHeight="1">
      <c r="A588" s="389"/>
      <c r="B588" s="389"/>
      <c r="C588" s="389"/>
      <c r="D588" s="389" t="s">
        <v>1067</v>
      </c>
      <c r="E588" s="388"/>
      <c r="F588" s="859" t="s">
        <v>2442</v>
      </c>
      <c r="G588" s="446">
        <v>0</v>
      </c>
      <c r="H588" s="446">
        <v>0</v>
      </c>
      <c r="I588" s="446">
        <v>0</v>
      </c>
      <c r="J588" s="446">
        <v>311451250</v>
      </c>
      <c r="K588" s="446">
        <v>311451250</v>
      </c>
      <c r="L588" s="602"/>
      <c r="M588" s="389"/>
      <c r="N588" s="389"/>
      <c r="O588" s="389"/>
      <c r="P588" s="389" t="s">
        <v>1067</v>
      </c>
      <c r="Q588" s="388"/>
      <c r="R588" s="586" t="s">
        <v>4967</v>
      </c>
      <c r="S588" s="1002">
        <f t="shared" si="58"/>
        <v>0</v>
      </c>
      <c r="T588" s="1003">
        <f t="shared" si="59"/>
        <v>0</v>
      </c>
      <c r="U588" s="1003">
        <f t="shared" si="60"/>
        <v>0</v>
      </c>
      <c r="V588" s="1003">
        <f t="shared" si="61"/>
        <v>311451250</v>
      </c>
      <c r="W588" s="1003">
        <f t="shared" si="57"/>
        <v>311451250</v>
      </c>
    </row>
    <row r="589" spans="1:23" s="482" customFormat="1" ht="26.1" customHeight="1">
      <c r="A589" s="389"/>
      <c r="B589" s="389"/>
      <c r="C589" s="389"/>
      <c r="D589" s="389"/>
      <c r="E589" s="388" t="s">
        <v>2104</v>
      </c>
      <c r="F589" s="859" t="s">
        <v>2443</v>
      </c>
      <c r="G589" s="446">
        <v>0</v>
      </c>
      <c r="H589" s="446">
        <v>0</v>
      </c>
      <c r="I589" s="446">
        <v>0</v>
      </c>
      <c r="J589" s="446">
        <v>23037620</v>
      </c>
      <c r="K589" s="446">
        <v>23037620</v>
      </c>
      <c r="L589" s="602"/>
      <c r="M589" s="389"/>
      <c r="N589" s="389"/>
      <c r="O589" s="389"/>
      <c r="P589" s="389"/>
      <c r="Q589" s="388" t="s">
        <v>2104</v>
      </c>
      <c r="R589" s="586" t="s">
        <v>4968</v>
      </c>
      <c r="S589" s="1002">
        <f t="shared" si="58"/>
        <v>0</v>
      </c>
      <c r="T589" s="1003">
        <f t="shared" si="59"/>
        <v>0</v>
      </c>
      <c r="U589" s="1003">
        <f t="shared" si="60"/>
        <v>0</v>
      </c>
      <c r="V589" s="1003">
        <f t="shared" si="61"/>
        <v>23037620</v>
      </c>
      <c r="W589" s="1003">
        <f t="shared" si="57"/>
        <v>23037620</v>
      </c>
    </row>
    <row r="590" spans="1:23" s="482" customFormat="1" ht="26.1" customHeight="1">
      <c r="A590" s="389"/>
      <c r="B590" s="389"/>
      <c r="C590" s="389"/>
      <c r="D590" s="389"/>
      <c r="E590" s="388" t="s">
        <v>2110</v>
      </c>
      <c r="F590" s="859" t="s">
        <v>2444</v>
      </c>
      <c r="G590" s="446">
        <v>0</v>
      </c>
      <c r="H590" s="446">
        <v>0</v>
      </c>
      <c r="I590" s="446">
        <v>0</v>
      </c>
      <c r="J590" s="446">
        <v>81408450</v>
      </c>
      <c r="K590" s="446">
        <v>81408450</v>
      </c>
      <c r="L590" s="602"/>
      <c r="M590" s="389"/>
      <c r="N590" s="389"/>
      <c r="O590" s="389"/>
      <c r="P590" s="389"/>
      <c r="Q590" s="388" t="s">
        <v>2110</v>
      </c>
      <c r="R590" s="586" t="s">
        <v>4969</v>
      </c>
      <c r="S590" s="1002">
        <f t="shared" si="58"/>
        <v>0</v>
      </c>
      <c r="T590" s="1003">
        <f t="shared" si="59"/>
        <v>0</v>
      </c>
      <c r="U590" s="1003">
        <f t="shared" si="60"/>
        <v>0</v>
      </c>
      <c r="V590" s="1003">
        <f t="shared" si="61"/>
        <v>81408450</v>
      </c>
      <c r="W590" s="1003">
        <f t="shared" si="57"/>
        <v>81408450</v>
      </c>
    </row>
    <row r="591" spans="1:23" s="483" customFormat="1" ht="26.1" customHeight="1">
      <c r="A591" s="389"/>
      <c r="B591" s="389"/>
      <c r="C591" s="389"/>
      <c r="D591" s="389"/>
      <c r="E591" s="388" t="s">
        <v>2112</v>
      </c>
      <c r="F591" s="859" t="s">
        <v>2445</v>
      </c>
      <c r="G591" s="446">
        <v>0</v>
      </c>
      <c r="H591" s="446">
        <v>0</v>
      </c>
      <c r="I591" s="446">
        <v>0</v>
      </c>
      <c r="J591" s="446">
        <v>29512570</v>
      </c>
      <c r="K591" s="446">
        <v>29512570</v>
      </c>
      <c r="L591" s="602"/>
      <c r="M591" s="389"/>
      <c r="N591" s="389"/>
      <c r="O591" s="389"/>
      <c r="P591" s="389"/>
      <c r="Q591" s="388" t="s">
        <v>2112</v>
      </c>
      <c r="R591" s="586" t="s">
        <v>4970</v>
      </c>
      <c r="S591" s="1002">
        <f t="shared" si="58"/>
        <v>0</v>
      </c>
      <c r="T591" s="1003">
        <f t="shared" si="59"/>
        <v>0</v>
      </c>
      <c r="U591" s="1003">
        <f t="shared" si="60"/>
        <v>0</v>
      </c>
      <c r="V591" s="1003">
        <f t="shared" si="61"/>
        <v>29512570</v>
      </c>
      <c r="W591" s="1003">
        <f t="shared" si="57"/>
        <v>29512570</v>
      </c>
    </row>
    <row r="592" spans="1:23" s="482" customFormat="1" ht="26.1" customHeight="1">
      <c r="A592" s="389"/>
      <c r="B592" s="389"/>
      <c r="C592" s="389"/>
      <c r="D592" s="389"/>
      <c r="E592" s="388" t="s">
        <v>2113</v>
      </c>
      <c r="F592" s="859" t="s">
        <v>2446</v>
      </c>
      <c r="G592" s="446">
        <v>0</v>
      </c>
      <c r="H592" s="446">
        <v>0</v>
      </c>
      <c r="I592" s="446">
        <v>0</v>
      </c>
      <c r="J592" s="446">
        <v>38492250</v>
      </c>
      <c r="K592" s="446">
        <v>38492250</v>
      </c>
      <c r="L592" s="602"/>
      <c r="M592" s="389"/>
      <c r="N592" s="389"/>
      <c r="O592" s="389"/>
      <c r="P592" s="389"/>
      <c r="Q592" s="388" t="s">
        <v>2113</v>
      </c>
      <c r="R592" s="586" t="s">
        <v>4971</v>
      </c>
      <c r="S592" s="1002">
        <f t="shared" si="58"/>
        <v>0</v>
      </c>
      <c r="T592" s="1003">
        <f t="shared" si="59"/>
        <v>0</v>
      </c>
      <c r="U592" s="1003">
        <f t="shared" si="60"/>
        <v>0</v>
      </c>
      <c r="V592" s="1003">
        <f t="shared" si="61"/>
        <v>38492250</v>
      </c>
      <c r="W592" s="1003">
        <f t="shared" si="57"/>
        <v>38492250</v>
      </c>
    </row>
    <row r="593" spans="1:23" s="482" customFormat="1" ht="26.1" customHeight="1">
      <c r="A593" s="389"/>
      <c r="B593" s="388"/>
      <c r="C593" s="389"/>
      <c r="D593" s="389"/>
      <c r="E593" s="389" t="s">
        <v>2127</v>
      </c>
      <c r="F593" s="859" t="s">
        <v>2447</v>
      </c>
      <c r="G593" s="446">
        <v>0</v>
      </c>
      <c r="H593" s="446">
        <v>0</v>
      </c>
      <c r="I593" s="446">
        <v>0</v>
      </c>
      <c r="J593" s="446">
        <v>33437309.999999996</v>
      </c>
      <c r="K593" s="446">
        <v>33437309.999999996</v>
      </c>
      <c r="L593" s="602"/>
      <c r="M593" s="389"/>
      <c r="N593" s="388"/>
      <c r="O593" s="389"/>
      <c r="P593" s="389"/>
      <c r="Q593" s="389" t="s">
        <v>2127</v>
      </c>
      <c r="R593" s="586" t="s">
        <v>4972</v>
      </c>
      <c r="S593" s="1002">
        <f t="shared" si="58"/>
        <v>0</v>
      </c>
      <c r="T593" s="1003">
        <f t="shared" si="59"/>
        <v>0</v>
      </c>
      <c r="U593" s="1003">
        <f t="shared" si="60"/>
        <v>0</v>
      </c>
      <c r="V593" s="1003">
        <f t="shared" si="61"/>
        <v>33437309.999999996</v>
      </c>
      <c r="W593" s="1003">
        <f t="shared" si="57"/>
        <v>33437309.999999996</v>
      </c>
    </row>
    <row r="594" spans="1:23" s="482" customFormat="1" ht="26.1" customHeight="1">
      <c r="A594" s="389"/>
      <c r="B594" s="389"/>
      <c r="C594" s="388"/>
      <c r="D594" s="389"/>
      <c r="E594" s="389" t="s">
        <v>2129</v>
      </c>
      <c r="F594" s="859" t="s">
        <v>2448</v>
      </c>
      <c r="G594" s="446">
        <v>0</v>
      </c>
      <c r="H594" s="446">
        <v>0</v>
      </c>
      <c r="I594" s="446">
        <v>0</v>
      </c>
      <c r="J594" s="446">
        <v>40283890</v>
      </c>
      <c r="K594" s="446">
        <v>40283890</v>
      </c>
      <c r="L594" s="602"/>
      <c r="M594" s="389"/>
      <c r="N594" s="389"/>
      <c r="O594" s="388"/>
      <c r="P594" s="389"/>
      <c r="Q594" s="389" t="s">
        <v>2129</v>
      </c>
      <c r="R594" s="586" t="s">
        <v>4973</v>
      </c>
      <c r="S594" s="1002">
        <f t="shared" si="58"/>
        <v>0</v>
      </c>
      <c r="T594" s="1003">
        <f t="shared" si="59"/>
        <v>0</v>
      </c>
      <c r="U594" s="1003">
        <f t="shared" si="60"/>
        <v>0</v>
      </c>
      <c r="V594" s="1003">
        <f t="shared" si="61"/>
        <v>40283890</v>
      </c>
      <c r="W594" s="1003">
        <f t="shared" si="57"/>
        <v>40283890</v>
      </c>
    </row>
    <row r="595" spans="1:23" s="482" customFormat="1" ht="26.1" customHeight="1">
      <c r="A595" s="389"/>
      <c r="B595" s="389"/>
      <c r="C595" s="389"/>
      <c r="D595" s="389"/>
      <c r="E595" s="388" t="s">
        <v>2118</v>
      </c>
      <c r="F595" s="859" t="s">
        <v>2449</v>
      </c>
      <c r="G595" s="446">
        <v>0</v>
      </c>
      <c r="H595" s="446">
        <v>0</v>
      </c>
      <c r="I595" s="446">
        <v>0</v>
      </c>
      <c r="J595" s="446">
        <v>14898530</v>
      </c>
      <c r="K595" s="446">
        <v>14898530</v>
      </c>
      <c r="L595" s="602"/>
      <c r="M595" s="389"/>
      <c r="N595" s="389"/>
      <c r="O595" s="389"/>
      <c r="P595" s="389"/>
      <c r="Q595" s="388" t="s">
        <v>2118</v>
      </c>
      <c r="R595" s="586" t="s">
        <v>4974</v>
      </c>
      <c r="S595" s="1002">
        <f t="shared" si="58"/>
        <v>0</v>
      </c>
      <c r="T595" s="1003">
        <f t="shared" si="59"/>
        <v>0</v>
      </c>
      <c r="U595" s="1003">
        <f t="shared" si="60"/>
        <v>0</v>
      </c>
      <c r="V595" s="1003">
        <f t="shared" si="61"/>
        <v>14898530</v>
      </c>
      <c r="W595" s="1003">
        <f t="shared" si="57"/>
        <v>14898530</v>
      </c>
    </row>
    <row r="596" spans="1:23" s="483" customFormat="1" ht="26.1" customHeight="1">
      <c r="A596" s="389"/>
      <c r="B596" s="389"/>
      <c r="C596" s="389"/>
      <c r="D596" s="389"/>
      <c r="E596" s="388" t="s">
        <v>2115</v>
      </c>
      <c r="F596" s="859" t="s">
        <v>2450</v>
      </c>
      <c r="G596" s="446">
        <v>0</v>
      </c>
      <c r="H596" s="446">
        <v>0</v>
      </c>
      <c r="I596" s="446">
        <v>0</v>
      </c>
      <c r="J596" s="446">
        <v>17974220</v>
      </c>
      <c r="K596" s="446">
        <v>17974220</v>
      </c>
      <c r="L596" s="602"/>
      <c r="M596" s="389"/>
      <c r="N596" s="389"/>
      <c r="O596" s="389"/>
      <c r="P596" s="389"/>
      <c r="Q596" s="388" t="s">
        <v>2115</v>
      </c>
      <c r="R596" s="586" t="s">
        <v>4975</v>
      </c>
      <c r="S596" s="1002">
        <f t="shared" si="58"/>
        <v>0</v>
      </c>
      <c r="T596" s="1003">
        <f t="shared" si="59"/>
        <v>0</v>
      </c>
      <c r="U596" s="1003">
        <f t="shared" si="60"/>
        <v>0</v>
      </c>
      <c r="V596" s="1003">
        <f t="shared" si="61"/>
        <v>17974220</v>
      </c>
      <c r="W596" s="1003">
        <f t="shared" si="57"/>
        <v>17974220</v>
      </c>
    </row>
    <row r="597" spans="1:23" s="482" customFormat="1" ht="26.1" customHeight="1">
      <c r="A597" s="389"/>
      <c r="B597" s="389"/>
      <c r="C597" s="389"/>
      <c r="D597" s="389"/>
      <c r="E597" s="388" t="s">
        <v>2167</v>
      </c>
      <c r="F597" s="859" t="s">
        <v>2451</v>
      </c>
      <c r="G597" s="446">
        <v>0</v>
      </c>
      <c r="H597" s="446">
        <v>0</v>
      </c>
      <c r="I597" s="446">
        <v>0</v>
      </c>
      <c r="J597" s="446">
        <v>12563480</v>
      </c>
      <c r="K597" s="446">
        <v>12563480</v>
      </c>
      <c r="L597" s="602"/>
      <c r="M597" s="389"/>
      <c r="N597" s="389"/>
      <c r="O597" s="389"/>
      <c r="P597" s="389"/>
      <c r="Q597" s="388" t="s">
        <v>2167</v>
      </c>
      <c r="R597" s="586" t="s">
        <v>4976</v>
      </c>
      <c r="S597" s="1002">
        <f t="shared" si="58"/>
        <v>0</v>
      </c>
      <c r="T597" s="1003">
        <f t="shared" si="59"/>
        <v>0</v>
      </c>
      <c r="U597" s="1003">
        <f t="shared" si="60"/>
        <v>0</v>
      </c>
      <c r="V597" s="1003">
        <f t="shared" si="61"/>
        <v>12563480</v>
      </c>
      <c r="W597" s="1003">
        <f t="shared" si="57"/>
        <v>12563480</v>
      </c>
    </row>
    <row r="598" spans="1:23" s="482" customFormat="1" ht="26.1" customHeight="1">
      <c r="A598" s="389"/>
      <c r="B598" s="389"/>
      <c r="C598" s="389"/>
      <c r="D598" s="389"/>
      <c r="E598" s="388" t="s">
        <v>2169</v>
      </c>
      <c r="F598" s="859" t="s">
        <v>2452</v>
      </c>
      <c r="G598" s="446">
        <v>0</v>
      </c>
      <c r="H598" s="446">
        <v>0</v>
      </c>
      <c r="I598" s="446">
        <v>0</v>
      </c>
      <c r="J598" s="446">
        <v>19842930</v>
      </c>
      <c r="K598" s="446">
        <v>19842930</v>
      </c>
      <c r="L598" s="602"/>
      <c r="M598" s="389"/>
      <c r="N598" s="389"/>
      <c r="O598" s="389"/>
      <c r="P598" s="389"/>
      <c r="Q598" s="388" t="s">
        <v>2169</v>
      </c>
      <c r="R598" s="586" t="s">
        <v>4977</v>
      </c>
      <c r="S598" s="1002">
        <f t="shared" si="58"/>
        <v>0</v>
      </c>
      <c r="T598" s="1003">
        <f t="shared" si="59"/>
        <v>0</v>
      </c>
      <c r="U598" s="1003">
        <f t="shared" si="60"/>
        <v>0</v>
      </c>
      <c r="V598" s="1003">
        <f t="shared" si="61"/>
        <v>19842930</v>
      </c>
      <c r="W598" s="1003">
        <f t="shared" si="57"/>
        <v>19842930</v>
      </c>
    </row>
    <row r="599" spans="1:23" s="482" customFormat="1" ht="26.1" customHeight="1">
      <c r="A599" s="389"/>
      <c r="B599" s="389"/>
      <c r="C599" s="389"/>
      <c r="D599" s="389" t="s">
        <v>2453</v>
      </c>
      <c r="E599" s="388"/>
      <c r="F599" s="859" t="s">
        <v>2454</v>
      </c>
      <c r="G599" s="446">
        <v>0</v>
      </c>
      <c r="H599" s="446">
        <v>0</v>
      </c>
      <c r="I599" s="446">
        <v>0</v>
      </c>
      <c r="J599" s="446">
        <v>15731480</v>
      </c>
      <c r="K599" s="446">
        <v>15731480</v>
      </c>
      <c r="L599" s="602"/>
      <c r="M599" s="389"/>
      <c r="N599" s="389"/>
      <c r="O599" s="389"/>
      <c r="P599" s="389" t="s">
        <v>2453</v>
      </c>
      <c r="Q599" s="388"/>
      <c r="R599" s="586" t="s">
        <v>4978</v>
      </c>
      <c r="S599" s="1002">
        <f t="shared" si="58"/>
        <v>0</v>
      </c>
      <c r="T599" s="1003">
        <f t="shared" si="59"/>
        <v>0</v>
      </c>
      <c r="U599" s="1003">
        <f t="shared" si="60"/>
        <v>0</v>
      </c>
      <c r="V599" s="1003">
        <f t="shared" si="61"/>
        <v>15731480</v>
      </c>
      <c r="W599" s="1003">
        <f t="shared" si="57"/>
        <v>15731480</v>
      </c>
    </row>
    <row r="600" spans="1:23" s="482" customFormat="1" ht="26.1" customHeight="1">
      <c r="A600" s="389"/>
      <c r="B600" s="389"/>
      <c r="C600" s="389"/>
      <c r="D600" s="389"/>
      <c r="E600" s="388" t="s">
        <v>2104</v>
      </c>
      <c r="F600" s="859" t="s">
        <v>2455</v>
      </c>
      <c r="G600" s="446">
        <v>0</v>
      </c>
      <c r="H600" s="446">
        <v>0</v>
      </c>
      <c r="I600" s="446">
        <v>0</v>
      </c>
      <c r="J600" s="446">
        <v>1203640</v>
      </c>
      <c r="K600" s="446">
        <v>1203640</v>
      </c>
      <c r="L600" s="602"/>
      <c r="M600" s="389"/>
      <c r="N600" s="389"/>
      <c r="O600" s="389"/>
      <c r="P600" s="389"/>
      <c r="Q600" s="388" t="s">
        <v>2104</v>
      </c>
      <c r="R600" s="586" t="s">
        <v>4979</v>
      </c>
      <c r="S600" s="1002">
        <f t="shared" si="58"/>
        <v>0</v>
      </c>
      <c r="T600" s="1003">
        <f t="shared" si="59"/>
        <v>0</v>
      </c>
      <c r="U600" s="1003">
        <f t="shared" si="60"/>
        <v>0</v>
      </c>
      <c r="V600" s="1003">
        <f t="shared" si="61"/>
        <v>1203640</v>
      </c>
      <c r="W600" s="1003">
        <f t="shared" si="57"/>
        <v>1203640</v>
      </c>
    </row>
    <row r="601" spans="1:23" s="482" customFormat="1" ht="26.1" customHeight="1">
      <c r="A601" s="389"/>
      <c r="B601" s="389"/>
      <c r="C601" s="389"/>
      <c r="D601" s="389"/>
      <c r="E601" s="388" t="s">
        <v>2110</v>
      </c>
      <c r="F601" s="859" t="s">
        <v>2456</v>
      </c>
      <c r="G601" s="446">
        <v>0</v>
      </c>
      <c r="H601" s="446">
        <v>0</v>
      </c>
      <c r="I601" s="446">
        <v>0</v>
      </c>
      <c r="J601" s="446">
        <v>14527840</v>
      </c>
      <c r="K601" s="446">
        <v>14527840</v>
      </c>
      <c r="L601" s="602"/>
      <c r="M601" s="389"/>
      <c r="N601" s="389"/>
      <c r="O601" s="389"/>
      <c r="P601" s="389"/>
      <c r="Q601" s="388" t="s">
        <v>2110</v>
      </c>
      <c r="R601" s="586" t="s">
        <v>4980</v>
      </c>
      <c r="S601" s="1002">
        <f t="shared" si="58"/>
        <v>0</v>
      </c>
      <c r="T601" s="1003">
        <f t="shared" si="59"/>
        <v>0</v>
      </c>
      <c r="U601" s="1003">
        <f t="shared" si="60"/>
        <v>0</v>
      </c>
      <c r="V601" s="1003">
        <f t="shared" si="61"/>
        <v>14527840</v>
      </c>
      <c r="W601" s="1003">
        <f t="shared" si="57"/>
        <v>14527840</v>
      </c>
    </row>
    <row r="602" spans="1:23" s="482" customFormat="1" ht="26.1" customHeight="1">
      <c r="A602" s="389"/>
      <c r="B602" s="389"/>
      <c r="C602" s="389"/>
      <c r="D602" s="389" t="s">
        <v>2457</v>
      </c>
      <c r="E602" s="388"/>
      <c r="F602" s="859" t="s">
        <v>2458</v>
      </c>
      <c r="G602" s="446">
        <v>0</v>
      </c>
      <c r="H602" s="446">
        <v>0</v>
      </c>
      <c r="I602" s="446">
        <v>0</v>
      </c>
      <c r="J602" s="446">
        <v>40547260</v>
      </c>
      <c r="K602" s="446">
        <v>40547260</v>
      </c>
      <c r="L602" s="602"/>
      <c r="M602" s="389"/>
      <c r="N602" s="389"/>
      <c r="O602" s="389"/>
      <c r="P602" s="389" t="s">
        <v>2457</v>
      </c>
      <c r="Q602" s="388"/>
      <c r="R602" s="586" t="s">
        <v>4981</v>
      </c>
      <c r="S602" s="1002">
        <f t="shared" si="58"/>
        <v>0</v>
      </c>
      <c r="T602" s="1003">
        <f t="shared" si="59"/>
        <v>0</v>
      </c>
      <c r="U602" s="1003">
        <f t="shared" si="60"/>
        <v>0</v>
      </c>
      <c r="V602" s="1003">
        <f t="shared" si="61"/>
        <v>40547260</v>
      </c>
      <c r="W602" s="1003">
        <f t="shared" si="57"/>
        <v>40547260</v>
      </c>
    </row>
    <row r="603" spans="1:23" s="482" customFormat="1" ht="26.1" customHeight="1">
      <c r="A603" s="389"/>
      <c r="B603" s="389"/>
      <c r="C603" s="389"/>
      <c r="D603" s="389"/>
      <c r="E603" s="388" t="s">
        <v>2104</v>
      </c>
      <c r="F603" s="859" t="s">
        <v>2459</v>
      </c>
      <c r="G603" s="446">
        <v>0</v>
      </c>
      <c r="H603" s="446">
        <v>0</v>
      </c>
      <c r="I603" s="446">
        <v>0</v>
      </c>
      <c r="J603" s="446">
        <v>1249430</v>
      </c>
      <c r="K603" s="446">
        <v>1249430</v>
      </c>
      <c r="L603" s="602"/>
      <c r="M603" s="389"/>
      <c r="N603" s="389"/>
      <c r="O603" s="389"/>
      <c r="P603" s="389"/>
      <c r="Q603" s="388" t="s">
        <v>2104</v>
      </c>
      <c r="R603" s="586" t="s">
        <v>4982</v>
      </c>
      <c r="S603" s="1002">
        <f t="shared" si="58"/>
        <v>0</v>
      </c>
      <c r="T603" s="1003">
        <f t="shared" si="59"/>
        <v>0</v>
      </c>
      <c r="U603" s="1003">
        <f t="shared" si="60"/>
        <v>0</v>
      </c>
      <c r="V603" s="1003">
        <f t="shared" si="61"/>
        <v>1249430</v>
      </c>
      <c r="W603" s="1003">
        <f t="shared" si="57"/>
        <v>1249430</v>
      </c>
    </row>
    <row r="604" spans="1:23" s="482" customFormat="1" ht="26.1" customHeight="1">
      <c r="A604" s="389"/>
      <c r="B604" s="389"/>
      <c r="C604" s="389"/>
      <c r="D604" s="389"/>
      <c r="E604" s="388" t="s">
        <v>2110</v>
      </c>
      <c r="F604" s="859" t="s">
        <v>2460</v>
      </c>
      <c r="G604" s="446">
        <v>0</v>
      </c>
      <c r="H604" s="446">
        <v>0</v>
      </c>
      <c r="I604" s="446">
        <v>0</v>
      </c>
      <c r="J604" s="446">
        <v>39297830</v>
      </c>
      <c r="K604" s="446">
        <v>39297830</v>
      </c>
      <c r="L604" s="602"/>
      <c r="M604" s="389"/>
      <c r="N604" s="389"/>
      <c r="O604" s="389"/>
      <c r="P604" s="389"/>
      <c r="Q604" s="388" t="s">
        <v>2110</v>
      </c>
      <c r="R604" s="586" t="s">
        <v>5673</v>
      </c>
      <c r="S604" s="1002">
        <f t="shared" si="58"/>
        <v>0</v>
      </c>
      <c r="T604" s="1003">
        <f t="shared" si="59"/>
        <v>0</v>
      </c>
      <c r="U604" s="1003">
        <f t="shared" si="60"/>
        <v>0</v>
      </c>
      <c r="V604" s="1003">
        <f t="shared" si="61"/>
        <v>39297830</v>
      </c>
      <c r="W604" s="1003">
        <f t="shared" si="57"/>
        <v>39297830</v>
      </c>
    </row>
    <row r="605" spans="1:23" s="483" customFormat="1" ht="26.1" customHeight="1">
      <c r="A605" s="389"/>
      <c r="B605" s="389"/>
      <c r="C605" s="389"/>
      <c r="D605" s="389" t="s">
        <v>2461</v>
      </c>
      <c r="E605" s="388"/>
      <c r="F605" s="859" t="s">
        <v>2462</v>
      </c>
      <c r="G605" s="446">
        <v>0</v>
      </c>
      <c r="H605" s="446">
        <v>0</v>
      </c>
      <c r="I605" s="446">
        <v>0</v>
      </c>
      <c r="J605" s="446">
        <v>114835910</v>
      </c>
      <c r="K605" s="446">
        <v>114835910</v>
      </c>
      <c r="L605" s="602"/>
      <c r="M605" s="389"/>
      <c r="N605" s="389"/>
      <c r="O605" s="389"/>
      <c r="P605" s="389" t="s">
        <v>2461</v>
      </c>
      <c r="Q605" s="388"/>
      <c r="R605" s="586" t="s">
        <v>4983</v>
      </c>
      <c r="S605" s="1002">
        <f t="shared" si="58"/>
        <v>0</v>
      </c>
      <c r="T605" s="1003">
        <f t="shared" si="59"/>
        <v>0</v>
      </c>
      <c r="U605" s="1003">
        <f t="shared" si="60"/>
        <v>0</v>
      </c>
      <c r="V605" s="1003">
        <f t="shared" si="61"/>
        <v>114835910</v>
      </c>
      <c r="W605" s="1003">
        <f t="shared" si="57"/>
        <v>114835910</v>
      </c>
    </row>
    <row r="606" spans="1:23" s="482" customFormat="1" ht="26.1" customHeight="1">
      <c r="A606" s="389"/>
      <c r="B606" s="389"/>
      <c r="C606" s="389"/>
      <c r="D606" s="389"/>
      <c r="E606" s="388" t="s">
        <v>2104</v>
      </c>
      <c r="F606" s="859" t="s">
        <v>2463</v>
      </c>
      <c r="G606" s="446">
        <v>0</v>
      </c>
      <c r="H606" s="446">
        <v>0</v>
      </c>
      <c r="I606" s="446">
        <v>0</v>
      </c>
      <c r="J606" s="446">
        <v>1208030</v>
      </c>
      <c r="K606" s="446">
        <v>1208030</v>
      </c>
      <c r="L606" s="602"/>
      <c r="M606" s="389"/>
      <c r="N606" s="389"/>
      <c r="O606" s="389"/>
      <c r="P606" s="389"/>
      <c r="Q606" s="388" t="s">
        <v>2104</v>
      </c>
      <c r="R606" s="586" t="s">
        <v>4984</v>
      </c>
      <c r="S606" s="1002">
        <f t="shared" si="58"/>
        <v>0</v>
      </c>
      <c r="T606" s="1003">
        <f t="shared" si="59"/>
        <v>0</v>
      </c>
      <c r="U606" s="1003">
        <f t="shared" si="60"/>
        <v>0</v>
      </c>
      <c r="V606" s="1003">
        <f t="shared" si="61"/>
        <v>1208030</v>
      </c>
      <c r="W606" s="1003">
        <f t="shared" si="57"/>
        <v>1208030</v>
      </c>
    </row>
    <row r="607" spans="1:23" s="482" customFormat="1" ht="26.1" customHeight="1">
      <c r="A607" s="389"/>
      <c r="B607" s="389"/>
      <c r="C607" s="389"/>
      <c r="D607" s="389"/>
      <c r="E607" s="388" t="s">
        <v>2110</v>
      </c>
      <c r="F607" s="859" t="s">
        <v>2464</v>
      </c>
      <c r="G607" s="446">
        <v>0</v>
      </c>
      <c r="H607" s="446">
        <v>0</v>
      </c>
      <c r="I607" s="446">
        <v>0</v>
      </c>
      <c r="J607" s="446">
        <v>113627880</v>
      </c>
      <c r="K607" s="446">
        <v>113627880</v>
      </c>
      <c r="L607" s="602"/>
      <c r="M607" s="389"/>
      <c r="N607" s="389"/>
      <c r="O607" s="389"/>
      <c r="P607" s="389"/>
      <c r="Q607" s="388" t="s">
        <v>2110</v>
      </c>
      <c r="R607" s="586" t="s">
        <v>4983</v>
      </c>
      <c r="S607" s="1002">
        <f t="shared" si="58"/>
        <v>0</v>
      </c>
      <c r="T607" s="1003">
        <f t="shared" si="59"/>
        <v>0</v>
      </c>
      <c r="U607" s="1003">
        <f t="shared" si="60"/>
        <v>0</v>
      </c>
      <c r="V607" s="1003">
        <f t="shared" si="61"/>
        <v>113627880</v>
      </c>
      <c r="W607" s="1003">
        <f t="shared" si="57"/>
        <v>113627880</v>
      </c>
    </row>
    <row r="608" spans="1:23" s="484" customFormat="1" ht="26.1" customHeight="1" thickBot="1">
      <c r="A608" s="458" t="s">
        <v>1606</v>
      </c>
      <c r="B608" s="458"/>
      <c r="C608" s="458"/>
      <c r="D608" s="458"/>
      <c r="E608" s="457"/>
      <c r="F608" s="873" t="s">
        <v>1607</v>
      </c>
      <c r="G608" s="459">
        <v>150000000</v>
      </c>
      <c r="H608" s="459">
        <v>0</v>
      </c>
      <c r="I608" s="459">
        <v>0</v>
      </c>
      <c r="J608" s="459">
        <v>0</v>
      </c>
      <c r="K608" s="459">
        <v>150000000</v>
      </c>
      <c r="L608" s="1021"/>
      <c r="M608" s="458" t="s">
        <v>1606</v>
      </c>
      <c r="N608" s="458"/>
      <c r="O608" s="458"/>
      <c r="P608" s="458"/>
      <c r="Q608" s="457"/>
      <c r="R608" s="962" t="s">
        <v>4238</v>
      </c>
      <c r="S608" s="1004">
        <f t="shared" si="58"/>
        <v>150000000</v>
      </c>
      <c r="T608" s="1005">
        <f t="shared" si="59"/>
        <v>0</v>
      </c>
      <c r="U608" s="1005">
        <f t="shared" si="60"/>
        <v>0</v>
      </c>
      <c r="V608" s="1005">
        <f t="shared" si="61"/>
        <v>0</v>
      </c>
      <c r="W608" s="1005">
        <f t="shared" si="57"/>
        <v>150000000</v>
      </c>
    </row>
    <row r="609" spans="1:201" s="482" customFormat="1" ht="26.1" customHeight="1" thickTop="1">
      <c r="A609" s="454"/>
      <c r="B609" s="454" t="s">
        <v>606</v>
      </c>
      <c r="C609" s="454"/>
      <c r="D609" s="454"/>
      <c r="E609" s="455"/>
      <c r="F609" s="858" t="s">
        <v>1618</v>
      </c>
      <c r="G609" s="456">
        <v>150000000</v>
      </c>
      <c r="H609" s="456">
        <v>0</v>
      </c>
      <c r="I609" s="456">
        <v>0</v>
      </c>
      <c r="J609" s="456">
        <v>0</v>
      </c>
      <c r="K609" s="456">
        <v>150000000</v>
      </c>
      <c r="L609" s="602"/>
      <c r="M609" s="454"/>
      <c r="N609" s="454" t="s">
        <v>606</v>
      </c>
      <c r="O609" s="454"/>
      <c r="P609" s="454"/>
      <c r="Q609" s="455"/>
      <c r="R609" s="585" t="s">
        <v>4248</v>
      </c>
      <c r="S609" s="1000">
        <f t="shared" si="58"/>
        <v>150000000</v>
      </c>
      <c r="T609" s="1001">
        <f t="shared" si="59"/>
        <v>0</v>
      </c>
      <c r="U609" s="1001">
        <f t="shared" si="60"/>
        <v>0</v>
      </c>
      <c r="V609" s="1001">
        <f t="shared" si="61"/>
        <v>0</v>
      </c>
      <c r="W609" s="1001">
        <f t="shared" si="57"/>
        <v>150000000</v>
      </c>
    </row>
    <row r="610" spans="1:201" s="489" customFormat="1" ht="26.1" customHeight="1">
      <c r="A610" s="389"/>
      <c r="B610" s="389"/>
      <c r="C610" s="389" t="s">
        <v>606</v>
      </c>
      <c r="D610" s="389"/>
      <c r="E610" s="388"/>
      <c r="F610" s="859" t="s">
        <v>1619</v>
      </c>
      <c r="G610" s="446">
        <v>150000000</v>
      </c>
      <c r="H610" s="446">
        <v>0</v>
      </c>
      <c r="I610" s="446">
        <v>0</v>
      </c>
      <c r="J610" s="446">
        <v>0</v>
      </c>
      <c r="K610" s="446">
        <v>150000000</v>
      </c>
      <c r="L610" s="602"/>
      <c r="M610" s="389"/>
      <c r="N610" s="389"/>
      <c r="O610" s="389" t="s">
        <v>606</v>
      </c>
      <c r="P610" s="389"/>
      <c r="Q610" s="388"/>
      <c r="R610" s="586" t="s">
        <v>4249</v>
      </c>
      <c r="S610" s="1002">
        <f t="shared" si="58"/>
        <v>150000000</v>
      </c>
      <c r="T610" s="1003">
        <f t="shared" si="59"/>
        <v>0</v>
      </c>
      <c r="U610" s="1003">
        <f t="shared" si="60"/>
        <v>0</v>
      </c>
      <c r="V610" s="1003">
        <f t="shared" si="61"/>
        <v>0</v>
      </c>
      <c r="W610" s="1003">
        <f t="shared" si="57"/>
        <v>150000000</v>
      </c>
      <c r="X610" s="482"/>
      <c r="Y610" s="482"/>
      <c r="Z610" s="482"/>
      <c r="AA610" s="482"/>
      <c r="AB610" s="482"/>
      <c r="AC610" s="482"/>
      <c r="AD610" s="482"/>
      <c r="AE610" s="482"/>
      <c r="AF610" s="482"/>
      <c r="AG610" s="482"/>
      <c r="AH610" s="482"/>
      <c r="AI610" s="482"/>
      <c r="AJ610" s="482"/>
      <c r="AK610" s="482"/>
      <c r="AL610" s="482"/>
      <c r="AM610" s="482"/>
      <c r="AN610" s="482"/>
      <c r="AO610" s="482"/>
      <c r="AP610" s="482"/>
      <c r="AQ610" s="482"/>
      <c r="AR610" s="482"/>
      <c r="AS610" s="482"/>
      <c r="AT610" s="482"/>
      <c r="AU610" s="482"/>
      <c r="AV610" s="482"/>
      <c r="AW610" s="482"/>
      <c r="AX610" s="482"/>
      <c r="AY610" s="482"/>
      <c r="AZ610" s="482"/>
      <c r="BA610" s="482"/>
      <c r="BB610" s="482"/>
      <c r="BC610" s="482"/>
      <c r="BD610" s="482"/>
      <c r="BE610" s="482"/>
      <c r="BF610" s="482"/>
      <c r="BG610" s="482"/>
      <c r="BH610" s="482"/>
      <c r="BI610" s="482"/>
      <c r="BJ610" s="482"/>
      <c r="BK610" s="482"/>
      <c r="BL610" s="482"/>
      <c r="BM610" s="482"/>
      <c r="BN610" s="482"/>
      <c r="BO610" s="482"/>
      <c r="BP610" s="482"/>
      <c r="BQ610" s="482"/>
      <c r="BR610" s="482"/>
      <c r="BS610" s="482"/>
      <c r="BT610" s="482"/>
      <c r="BU610" s="482"/>
      <c r="BV610" s="482"/>
      <c r="BW610" s="482"/>
      <c r="BX610" s="482"/>
      <c r="BY610" s="482"/>
      <c r="BZ610" s="482"/>
      <c r="CA610" s="482"/>
      <c r="CB610" s="482"/>
      <c r="CC610" s="482"/>
      <c r="CD610" s="482"/>
      <c r="CE610" s="482"/>
      <c r="CF610" s="482"/>
      <c r="CG610" s="482"/>
      <c r="CH610" s="482"/>
      <c r="CI610" s="482"/>
      <c r="CJ610" s="482"/>
      <c r="CK610" s="482"/>
      <c r="CL610" s="482"/>
      <c r="CM610" s="482"/>
      <c r="CN610" s="482"/>
      <c r="CO610" s="482"/>
      <c r="CP610" s="482"/>
      <c r="CQ610" s="482"/>
      <c r="CR610" s="482"/>
      <c r="CS610" s="482"/>
      <c r="CT610" s="482"/>
      <c r="CU610" s="482"/>
      <c r="CV610" s="482"/>
      <c r="CW610" s="482"/>
      <c r="CX610" s="482"/>
      <c r="CY610" s="482"/>
      <c r="CZ610" s="482"/>
      <c r="DA610" s="482"/>
      <c r="DB610" s="482"/>
      <c r="DC610" s="482"/>
      <c r="DD610" s="482"/>
      <c r="DE610" s="482"/>
      <c r="DF610" s="482"/>
      <c r="DG610" s="482"/>
      <c r="DH610" s="482"/>
      <c r="DI610" s="482"/>
      <c r="DJ610" s="482"/>
      <c r="DK610" s="482"/>
      <c r="DL610" s="482"/>
      <c r="DM610" s="482"/>
      <c r="DN610" s="482"/>
      <c r="DO610" s="482"/>
      <c r="DP610" s="482"/>
      <c r="DQ610" s="482"/>
      <c r="DR610" s="482"/>
      <c r="DS610" s="482"/>
      <c r="DT610" s="482"/>
      <c r="DU610" s="482"/>
      <c r="DV610" s="482"/>
      <c r="DW610" s="482"/>
      <c r="DX610" s="482"/>
      <c r="DY610" s="482"/>
      <c r="DZ610" s="482"/>
      <c r="EA610" s="482"/>
      <c r="EB610" s="482"/>
      <c r="EC610" s="482"/>
      <c r="ED610" s="482"/>
      <c r="EE610" s="482"/>
      <c r="EF610" s="482"/>
      <c r="EG610" s="482"/>
      <c r="EH610" s="482"/>
      <c r="EI610" s="482"/>
      <c r="EJ610" s="482"/>
      <c r="EK610" s="482"/>
      <c r="EL610" s="482"/>
      <c r="EM610" s="482"/>
      <c r="EN610" s="482"/>
      <c r="EO610" s="482"/>
      <c r="EP610" s="482"/>
      <c r="EQ610" s="482"/>
      <c r="ER610" s="482"/>
      <c r="ES610" s="482"/>
      <c r="ET610" s="482"/>
      <c r="EU610" s="482"/>
      <c r="EV610" s="482"/>
      <c r="EW610" s="482"/>
      <c r="EX610" s="482"/>
      <c r="EY610" s="482"/>
      <c r="EZ610" s="482"/>
      <c r="FA610" s="482"/>
      <c r="FB610" s="482"/>
      <c r="FC610" s="482"/>
      <c r="FD610" s="482"/>
      <c r="FE610" s="482"/>
      <c r="FF610" s="482"/>
      <c r="FG610" s="482"/>
      <c r="FH610" s="482"/>
      <c r="FI610" s="482"/>
      <c r="FJ610" s="482"/>
      <c r="FK610" s="482"/>
      <c r="FL610" s="482"/>
      <c r="FM610" s="482"/>
      <c r="FN610" s="482"/>
      <c r="FO610" s="482"/>
      <c r="FP610" s="482"/>
      <c r="FQ610" s="482"/>
      <c r="FR610" s="482"/>
      <c r="FS610" s="482"/>
      <c r="FT610" s="482"/>
      <c r="FU610" s="482"/>
      <c r="FV610" s="482"/>
      <c r="FW610" s="482"/>
      <c r="FX610" s="482"/>
      <c r="FY610" s="482"/>
      <c r="FZ610" s="482"/>
      <c r="GA610" s="482"/>
      <c r="GB610" s="482"/>
      <c r="GC610" s="482"/>
      <c r="GD610" s="482"/>
      <c r="GE610" s="482"/>
      <c r="GF610" s="482"/>
      <c r="GG610" s="482"/>
      <c r="GH610" s="482"/>
      <c r="GI610" s="482"/>
      <c r="GJ610" s="482"/>
      <c r="GK610" s="482"/>
      <c r="GL610" s="482"/>
      <c r="GM610" s="482"/>
      <c r="GN610" s="482"/>
      <c r="GO610" s="482"/>
      <c r="GP610" s="482"/>
      <c r="GQ610" s="482"/>
      <c r="GR610" s="482"/>
      <c r="GS610" s="482"/>
    </row>
    <row r="611" spans="1:201" s="482" customFormat="1" ht="26.1" customHeight="1">
      <c r="A611" s="389"/>
      <c r="B611" s="389"/>
      <c r="C611" s="389"/>
      <c r="D611" s="389"/>
      <c r="E611" s="388" t="s">
        <v>2127</v>
      </c>
      <c r="F611" s="859" t="s">
        <v>2465</v>
      </c>
      <c r="G611" s="446">
        <v>150000000</v>
      </c>
      <c r="H611" s="446">
        <v>0</v>
      </c>
      <c r="I611" s="446">
        <v>0</v>
      </c>
      <c r="J611" s="446">
        <v>0</v>
      </c>
      <c r="K611" s="446">
        <v>150000000</v>
      </c>
      <c r="L611" s="602"/>
      <c r="M611" s="389"/>
      <c r="N611" s="389"/>
      <c r="O611" s="389"/>
      <c r="P611" s="389"/>
      <c r="Q611" s="388" t="s">
        <v>2127</v>
      </c>
      <c r="R611" s="586" t="s">
        <v>4985</v>
      </c>
      <c r="S611" s="1002">
        <f t="shared" si="58"/>
        <v>150000000</v>
      </c>
      <c r="T611" s="1003">
        <f t="shared" si="59"/>
        <v>0</v>
      </c>
      <c r="U611" s="1003">
        <f t="shared" si="60"/>
        <v>0</v>
      </c>
      <c r="V611" s="1003">
        <f t="shared" si="61"/>
        <v>0</v>
      </c>
      <c r="W611" s="1003">
        <f t="shared" si="57"/>
        <v>150000000</v>
      </c>
    </row>
    <row r="612" spans="1:201" s="484" customFormat="1" ht="26.1" customHeight="1" thickBot="1">
      <c r="A612" s="458" t="s">
        <v>1620</v>
      </c>
      <c r="B612" s="458"/>
      <c r="C612" s="458"/>
      <c r="D612" s="458"/>
      <c r="E612" s="457"/>
      <c r="F612" s="861" t="s">
        <v>1621</v>
      </c>
      <c r="G612" s="459">
        <v>27900000000</v>
      </c>
      <c r="H612" s="459">
        <v>0</v>
      </c>
      <c r="I612" s="459">
        <v>0</v>
      </c>
      <c r="J612" s="459">
        <v>10687307000</v>
      </c>
      <c r="K612" s="459">
        <v>38587307000</v>
      </c>
      <c r="L612" s="1021"/>
      <c r="M612" s="458" t="s">
        <v>1620</v>
      </c>
      <c r="N612" s="458"/>
      <c r="O612" s="458"/>
      <c r="P612" s="458"/>
      <c r="Q612" s="457"/>
      <c r="R612" s="587" t="s">
        <v>4250</v>
      </c>
      <c r="S612" s="1004">
        <f t="shared" si="58"/>
        <v>27900000000</v>
      </c>
      <c r="T612" s="1005">
        <f t="shared" si="59"/>
        <v>0</v>
      </c>
      <c r="U612" s="1005">
        <f t="shared" si="60"/>
        <v>0</v>
      </c>
      <c r="V612" s="1005">
        <f t="shared" si="61"/>
        <v>10687307000</v>
      </c>
      <c r="W612" s="1005">
        <f t="shared" si="57"/>
        <v>38587307000</v>
      </c>
    </row>
    <row r="613" spans="1:201" s="482" customFormat="1" ht="26.1" customHeight="1" thickTop="1">
      <c r="A613" s="454"/>
      <c r="B613" s="454" t="s">
        <v>595</v>
      </c>
      <c r="C613" s="454"/>
      <c r="D613" s="454"/>
      <c r="E613" s="455"/>
      <c r="F613" s="858" t="s">
        <v>2466</v>
      </c>
      <c r="G613" s="456">
        <v>1665919000</v>
      </c>
      <c r="H613" s="456">
        <v>0</v>
      </c>
      <c r="I613" s="456">
        <v>0</v>
      </c>
      <c r="J613" s="456">
        <v>4174652000</v>
      </c>
      <c r="K613" s="456">
        <v>5840571000</v>
      </c>
      <c r="L613" s="602"/>
      <c r="M613" s="454"/>
      <c r="N613" s="454" t="s">
        <v>595</v>
      </c>
      <c r="O613" s="454"/>
      <c r="P613" s="454"/>
      <c r="Q613" s="455"/>
      <c r="R613" s="585" t="s">
        <v>4986</v>
      </c>
      <c r="S613" s="1000">
        <f t="shared" si="58"/>
        <v>1665919000</v>
      </c>
      <c r="T613" s="1001">
        <f t="shared" si="59"/>
        <v>0</v>
      </c>
      <c r="U613" s="1001">
        <f t="shared" si="60"/>
        <v>0</v>
      </c>
      <c r="V613" s="1001">
        <f t="shared" si="61"/>
        <v>4174652000</v>
      </c>
      <c r="W613" s="1001">
        <f t="shared" si="57"/>
        <v>5840571000</v>
      </c>
    </row>
    <row r="614" spans="1:201" s="483" customFormat="1" ht="26.1" customHeight="1">
      <c r="A614" s="389"/>
      <c r="B614" s="389"/>
      <c r="C614" s="389" t="s">
        <v>595</v>
      </c>
      <c r="D614" s="389"/>
      <c r="E614" s="388"/>
      <c r="F614" s="859" t="s">
        <v>2467</v>
      </c>
      <c r="G614" s="446">
        <v>1665919000</v>
      </c>
      <c r="H614" s="446">
        <v>0</v>
      </c>
      <c r="I614" s="446">
        <v>0</v>
      </c>
      <c r="J614" s="446">
        <v>4174652000</v>
      </c>
      <c r="K614" s="446">
        <v>5840571000</v>
      </c>
      <c r="L614" s="602"/>
      <c r="M614" s="389"/>
      <c r="N614" s="389"/>
      <c r="O614" s="389" t="s">
        <v>595</v>
      </c>
      <c r="P614" s="389"/>
      <c r="Q614" s="388"/>
      <c r="R614" s="586" t="s">
        <v>4987</v>
      </c>
      <c r="S614" s="1002">
        <f t="shared" si="58"/>
        <v>1665919000</v>
      </c>
      <c r="T614" s="1003">
        <f t="shared" si="59"/>
        <v>0</v>
      </c>
      <c r="U614" s="1003">
        <f t="shared" si="60"/>
        <v>0</v>
      </c>
      <c r="V614" s="1003">
        <f t="shared" si="61"/>
        <v>4174652000</v>
      </c>
      <c r="W614" s="1003">
        <f t="shared" si="57"/>
        <v>5840571000</v>
      </c>
    </row>
    <row r="615" spans="1:201" s="482" customFormat="1" ht="26.1" customHeight="1">
      <c r="A615" s="389"/>
      <c r="B615" s="389"/>
      <c r="C615" s="389"/>
      <c r="D615" s="389"/>
      <c r="E615" s="388" t="s">
        <v>2179</v>
      </c>
      <c r="F615" s="859" t="s">
        <v>2468</v>
      </c>
      <c r="G615" s="446">
        <v>295176000</v>
      </c>
      <c r="H615" s="446">
        <v>0</v>
      </c>
      <c r="I615" s="446">
        <v>0</v>
      </c>
      <c r="J615" s="446">
        <v>541329000</v>
      </c>
      <c r="K615" s="446">
        <v>836505000</v>
      </c>
      <c r="L615" s="602"/>
      <c r="M615" s="389"/>
      <c r="N615" s="389"/>
      <c r="O615" s="389"/>
      <c r="P615" s="389"/>
      <c r="Q615" s="388" t="s">
        <v>2179</v>
      </c>
      <c r="R615" s="586" t="s">
        <v>4988</v>
      </c>
      <c r="S615" s="1002">
        <f t="shared" si="58"/>
        <v>295176000</v>
      </c>
      <c r="T615" s="1003">
        <f t="shared" si="59"/>
        <v>0</v>
      </c>
      <c r="U615" s="1003">
        <f t="shared" si="60"/>
        <v>0</v>
      </c>
      <c r="V615" s="1003">
        <f t="shared" si="61"/>
        <v>541329000</v>
      </c>
      <c r="W615" s="1003">
        <f t="shared" si="57"/>
        <v>836505000</v>
      </c>
    </row>
    <row r="616" spans="1:201" s="482" customFormat="1" ht="26.1" customHeight="1">
      <c r="A616" s="389"/>
      <c r="B616" s="389"/>
      <c r="C616" s="389"/>
      <c r="D616" s="389"/>
      <c r="E616" s="388" t="s">
        <v>2183</v>
      </c>
      <c r="F616" s="859" t="s">
        <v>2469</v>
      </c>
      <c r="G616" s="446">
        <v>156757000</v>
      </c>
      <c r="H616" s="446">
        <v>0</v>
      </c>
      <c r="I616" s="446">
        <v>0</v>
      </c>
      <c r="J616" s="446">
        <v>1201639000</v>
      </c>
      <c r="K616" s="446">
        <v>1358396000</v>
      </c>
      <c r="L616" s="602"/>
      <c r="M616" s="389"/>
      <c r="N616" s="389"/>
      <c r="O616" s="389"/>
      <c r="P616" s="389"/>
      <c r="Q616" s="388" t="s">
        <v>2183</v>
      </c>
      <c r="R616" s="586" t="s">
        <v>4989</v>
      </c>
      <c r="S616" s="1002">
        <f t="shared" si="58"/>
        <v>156757000</v>
      </c>
      <c r="T616" s="1003">
        <f t="shared" si="59"/>
        <v>0</v>
      </c>
      <c r="U616" s="1003">
        <f t="shared" si="60"/>
        <v>0</v>
      </c>
      <c r="V616" s="1003">
        <f t="shared" si="61"/>
        <v>1201639000</v>
      </c>
      <c r="W616" s="1003">
        <f t="shared" si="57"/>
        <v>1358396000</v>
      </c>
    </row>
    <row r="617" spans="1:201" s="482" customFormat="1" ht="26.1" customHeight="1">
      <c r="A617" s="389"/>
      <c r="B617" s="389"/>
      <c r="C617" s="389"/>
      <c r="D617" s="389"/>
      <c r="E617" s="388" t="s">
        <v>2185</v>
      </c>
      <c r="F617" s="859" t="s">
        <v>2470</v>
      </c>
      <c r="G617" s="446">
        <v>66278000</v>
      </c>
      <c r="H617" s="446">
        <v>0</v>
      </c>
      <c r="I617" s="446">
        <v>0</v>
      </c>
      <c r="J617" s="446">
        <v>850829000</v>
      </c>
      <c r="K617" s="446">
        <v>917107000</v>
      </c>
      <c r="L617" s="602"/>
      <c r="M617" s="389"/>
      <c r="N617" s="389"/>
      <c r="O617" s="389"/>
      <c r="P617" s="389"/>
      <c r="Q617" s="388" t="s">
        <v>2185</v>
      </c>
      <c r="R617" s="586" t="s">
        <v>4990</v>
      </c>
      <c r="S617" s="1002">
        <f t="shared" si="58"/>
        <v>66278000</v>
      </c>
      <c r="T617" s="1003">
        <f t="shared" si="59"/>
        <v>0</v>
      </c>
      <c r="U617" s="1003">
        <f t="shared" si="60"/>
        <v>0</v>
      </c>
      <c r="V617" s="1003">
        <f t="shared" si="61"/>
        <v>850829000</v>
      </c>
      <c r="W617" s="1003">
        <f t="shared" si="57"/>
        <v>917107000</v>
      </c>
    </row>
    <row r="618" spans="1:201" s="482" customFormat="1" ht="26.1" customHeight="1">
      <c r="A618" s="389"/>
      <c r="B618" s="389"/>
      <c r="C618" s="389"/>
      <c r="D618" s="389"/>
      <c r="E618" s="388" t="s">
        <v>2201</v>
      </c>
      <c r="F618" s="859" t="s">
        <v>2471</v>
      </c>
      <c r="G618" s="446">
        <v>257561000</v>
      </c>
      <c r="H618" s="446">
        <v>0</v>
      </c>
      <c r="I618" s="446">
        <v>0</v>
      </c>
      <c r="J618" s="446">
        <v>1380855000</v>
      </c>
      <c r="K618" s="446">
        <v>1638416000</v>
      </c>
      <c r="L618" s="602"/>
      <c r="M618" s="389"/>
      <c r="N618" s="389"/>
      <c r="O618" s="389"/>
      <c r="P618" s="389"/>
      <c r="Q618" s="388" t="s">
        <v>2201</v>
      </c>
      <c r="R618" s="586" t="s">
        <v>4991</v>
      </c>
      <c r="S618" s="1002">
        <f t="shared" si="58"/>
        <v>257561000</v>
      </c>
      <c r="T618" s="1003">
        <f t="shared" si="59"/>
        <v>0</v>
      </c>
      <c r="U618" s="1003">
        <f t="shared" si="60"/>
        <v>0</v>
      </c>
      <c r="V618" s="1003">
        <f t="shared" si="61"/>
        <v>1380855000</v>
      </c>
      <c r="W618" s="1003">
        <f t="shared" si="57"/>
        <v>1638416000</v>
      </c>
    </row>
    <row r="619" spans="1:201" s="483" customFormat="1" ht="26.1" customHeight="1">
      <c r="A619" s="389"/>
      <c r="B619" s="389"/>
      <c r="C619" s="389"/>
      <c r="D619" s="389"/>
      <c r="E619" s="388" t="s">
        <v>2203</v>
      </c>
      <c r="F619" s="859" t="s">
        <v>2472</v>
      </c>
      <c r="G619" s="446">
        <v>224419000</v>
      </c>
      <c r="H619" s="446">
        <v>0</v>
      </c>
      <c r="I619" s="446">
        <v>0</v>
      </c>
      <c r="J619" s="446">
        <v>0</v>
      </c>
      <c r="K619" s="446">
        <v>224419000</v>
      </c>
      <c r="L619" s="602"/>
      <c r="M619" s="389"/>
      <c r="N619" s="389"/>
      <c r="O619" s="389"/>
      <c r="P619" s="389"/>
      <c r="Q619" s="388" t="s">
        <v>2203</v>
      </c>
      <c r="R619" s="586" t="s">
        <v>5674</v>
      </c>
      <c r="S619" s="1002">
        <f t="shared" si="58"/>
        <v>224419000</v>
      </c>
      <c r="T619" s="1003">
        <f t="shared" si="59"/>
        <v>0</v>
      </c>
      <c r="U619" s="1003">
        <f t="shared" si="60"/>
        <v>0</v>
      </c>
      <c r="V619" s="1003">
        <f t="shared" si="61"/>
        <v>0</v>
      </c>
      <c r="W619" s="1003">
        <f t="shared" si="57"/>
        <v>224419000</v>
      </c>
    </row>
    <row r="620" spans="1:201" s="489" customFormat="1" ht="26.1" customHeight="1">
      <c r="A620" s="389"/>
      <c r="B620" s="389"/>
      <c r="C620" s="389"/>
      <c r="D620" s="389"/>
      <c r="E620" s="388" t="s">
        <v>2205</v>
      </c>
      <c r="F620" s="859" t="s">
        <v>2473</v>
      </c>
      <c r="G620" s="446">
        <v>228359000</v>
      </c>
      <c r="H620" s="446">
        <v>0</v>
      </c>
      <c r="I620" s="446">
        <v>0</v>
      </c>
      <c r="J620" s="446">
        <v>0</v>
      </c>
      <c r="K620" s="446">
        <v>228359000</v>
      </c>
      <c r="L620" s="602"/>
      <c r="M620" s="389"/>
      <c r="N620" s="389"/>
      <c r="O620" s="389"/>
      <c r="P620" s="389"/>
      <c r="Q620" s="388" t="s">
        <v>2205</v>
      </c>
      <c r="R620" s="586" t="s">
        <v>5832</v>
      </c>
      <c r="S620" s="1002">
        <f t="shared" si="58"/>
        <v>228359000</v>
      </c>
      <c r="T620" s="1003">
        <f t="shared" si="59"/>
        <v>0</v>
      </c>
      <c r="U620" s="1003">
        <f t="shared" si="60"/>
        <v>0</v>
      </c>
      <c r="V620" s="1003">
        <f t="shared" si="61"/>
        <v>0</v>
      </c>
      <c r="W620" s="1003">
        <f t="shared" si="57"/>
        <v>228359000</v>
      </c>
    </row>
    <row r="621" spans="1:201" s="482" customFormat="1" ht="26.1" customHeight="1">
      <c r="A621" s="389"/>
      <c r="B621" s="389"/>
      <c r="C621" s="389"/>
      <c r="D621" s="389"/>
      <c r="E621" s="388" t="s">
        <v>2258</v>
      </c>
      <c r="F621" s="859" t="s">
        <v>5620</v>
      </c>
      <c r="G621" s="446">
        <v>109023000</v>
      </c>
      <c r="H621" s="446">
        <v>0</v>
      </c>
      <c r="I621" s="446">
        <v>0</v>
      </c>
      <c r="J621" s="446">
        <v>0</v>
      </c>
      <c r="K621" s="446">
        <v>109023000</v>
      </c>
      <c r="L621" s="602"/>
      <c r="M621" s="389"/>
      <c r="N621" s="389"/>
      <c r="O621" s="389"/>
      <c r="P621" s="389"/>
      <c r="Q621" s="388" t="s">
        <v>2258</v>
      </c>
      <c r="R621" s="586" t="s">
        <v>4992</v>
      </c>
      <c r="S621" s="1002">
        <f t="shared" si="58"/>
        <v>109023000</v>
      </c>
      <c r="T621" s="1003">
        <f t="shared" si="59"/>
        <v>0</v>
      </c>
      <c r="U621" s="1003">
        <f t="shared" si="60"/>
        <v>0</v>
      </c>
      <c r="V621" s="1003">
        <f t="shared" si="61"/>
        <v>0</v>
      </c>
      <c r="W621" s="1003">
        <f t="shared" si="57"/>
        <v>109023000</v>
      </c>
    </row>
    <row r="622" spans="1:201" s="489" customFormat="1" ht="26.1" customHeight="1">
      <c r="A622" s="389"/>
      <c r="B622" s="389"/>
      <c r="C622" s="389"/>
      <c r="D622" s="389"/>
      <c r="E622" s="388" t="s">
        <v>2260</v>
      </c>
      <c r="F622" s="859" t="s">
        <v>5621</v>
      </c>
      <c r="G622" s="446">
        <v>145000000</v>
      </c>
      <c r="H622" s="446">
        <v>0</v>
      </c>
      <c r="I622" s="446">
        <v>0</v>
      </c>
      <c r="J622" s="446">
        <v>0</v>
      </c>
      <c r="K622" s="446">
        <v>145000000</v>
      </c>
      <c r="L622" s="602"/>
      <c r="M622" s="389"/>
      <c r="N622" s="389"/>
      <c r="O622" s="389"/>
      <c r="P622" s="389"/>
      <c r="Q622" s="388" t="s">
        <v>2260</v>
      </c>
      <c r="R622" s="586" t="s">
        <v>5675</v>
      </c>
      <c r="S622" s="1002">
        <f t="shared" si="58"/>
        <v>145000000</v>
      </c>
      <c r="T622" s="1003">
        <f t="shared" si="59"/>
        <v>0</v>
      </c>
      <c r="U622" s="1003">
        <f t="shared" si="60"/>
        <v>0</v>
      </c>
      <c r="V622" s="1003">
        <f t="shared" si="61"/>
        <v>0</v>
      </c>
      <c r="W622" s="1003">
        <f t="shared" si="57"/>
        <v>145000000</v>
      </c>
      <c r="X622" s="482"/>
      <c r="Y622" s="482"/>
      <c r="Z622" s="482"/>
      <c r="AA622" s="482"/>
      <c r="AB622" s="482"/>
      <c r="AC622" s="482"/>
      <c r="AD622" s="482"/>
      <c r="AE622" s="482"/>
      <c r="AF622" s="482"/>
      <c r="AG622" s="482"/>
      <c r="AH622" s="482"/>
      <c r="AI622" s="482"/>
      <c r="AJ622" s="482"/>
      <c r="AK622" s="482"/>
      <c r="AL622" s="482"/>
      <c r="AM622" s="482"/>
      <c r="AN622" s="482"/>
      <c r="AO622" s="482"/>
      <c r="AP622" s="482"/>
      <c r="AQ622" s="482"/>
      <c r="AR622" s="482"/>
      <c r="AS622" s="482"/>
      <c r="AT622" s="482"/>
      <c r="AU622" s="482"/>
      <c r="AV622" s="482"/>
      <c r="AW622" s="482"/>
      <c r="AX622" s="482"/>
      <c r="AY622" s="482"/>
      <c r="AZ622" s="482"/>
      <c r="BA622" s="482"/>
      <c r="BB622" s="482"/>
      <c r="BC622" s="482"/>
      <c r="BD622" s="482"/>
      <c r="BE622" s="482"/>
      <c r="BF622" s="482"/>
      <c r="BG622" s="482"/>
      <c r="BH622" s="482"/>
      <c r="BI622" s="482"/>
      <c r="BJ622" s="482"/>
      <c r="BK622" s="482"/>
      <c r="BL622" s="482"/>
      <c r="BM622" s="482"/>
      <c r="BN622" s="482"/>
      <c r="BO622" s="482"/>
      <c r="BP622" s="482"/>
      <c r="BQ622" s="482"/>
      <c r="BR622" s="482"/>
      <c r="BS622" s="482"/>
      <c r="BT622" s="482"/>
      <c r="BU622" s="482"/>
      <c r="BV622" s="482"/>
      <c r="BW622" s="482"/>
      <c r="BX622" s="482"/>
      <c r="BY622" s="482"/>
      <c r="BZ622" s="482"/>
      <c r="CA622" s="482"/>
      <c r="CB622" s="482"/>
      <c r="CC622" s="482"/>
      <c r="CD622" s="482"/>
      <c r="CE622" s="482"/>
      <c r="CF622" s="482"/>
      <c r="CG622" s="482"/>
      <c r="CH622" s="482"/>
      <c r="CI622" s="482"/>
      <c r="CJ622" s="482"/>
      <c r="CK622" s="482"/>
      <c r="CL622" s="482"/>
      <c r="CM622" s="482"/>
      <c r="CN622" s="482"/>
      <c r="CO622" s="482"/>
      <c r="CP622" s="482"/>
      <c r="CQ622" s="482"/>
      <c r="CR622" s="482"/>
      <c r="CS622" s="482"/>
      <c r="CT622" s="482"/>
      <c r="CU622" s="482"/>
      <c r="CV622" s="482"/>
      <c r="CW622" s="482"/>
      <c r="CX622" s="482"/>
      <c r="CY622" s="482"/>
      <c r="CZ622" s="482"/>
      <c r="DA622" s="482"/>
      <c r="DB622" s="482"/>
      <c r="DC622" s="482"/>
      <c r="DD622" s="482"/>
      <c r="DE622" s="482"/>
      <c r="DF622" s="482"/>
      <c r="DG622" s="482"/>
      <c r="DH622" s="482"/>
      <c r="DI622" s="482"/>
      <c r="DJ622" s="482"/>
      <c r="DK622" s="482"/>
      <c r="DL622" s="482"/>
      <c r="DM622" s="482"/>
      <c r="DN622" s="482"/>
      <c r="DO622" s="482"/>
      <c r="DP622" s="482"/>
      <c r="DQ622" s="482"/>
      <c r="DR622" s="482"/>
      <c r="DS622" s="482"/>
      <c r="DT622" s="482"/>
      <c r="DU622" s="482"/>
      <c r="DV622" s="482"/>
      <c r="DW622" s="482"/>
      <c r="DX622" s="482"/>
      <c r="DY622" s="482"/>
      <c r="DZ622" s="482"/>
      <c r="EA622" s="482"/>
      <c r="EB622" s="482"/>
      <c r="EC622" s="482"/>
      <c r="ED622" s="482"/>
      <c r="EE622" s="482"/>
      <c r="EF622" s="482"/>
      <c r="EG622" s="482"/>
      <c r="EH622" s="482"/>
      <c r="EI622" s="482"/>
      <c r="EJ622" s="482"/>
      <c r="EK622" s="482"/>
      <c r="EL622" s="482"/>
      <c r="EM622" s="482"/>
      <c r="EN622" s="482"/>
      <c r="EO622" s="482"/>
      <c r="EP622" s="482"/>
      <c r="EQ622" s="482"/>
      <c r="ER622" s="482"/>
      <c r="ES622" s="482"/>
      <c r="ET622" s="482"/>
      <c r="EU622" s="482"/>
      <c r="EV622" s="482"/>
      <c r="EW622" s="482"/>
      <c r="EX622" s="482"/>
      <c r="EY622" s="482"/>
      <c r="EZ622" s="482"/>
      <c r="FA622" s="482"/>
      <c r="FB622" s="482"/>
      <c r="FC622" s="482"/>
      <c r="FD622" s="482"/>
      <c r="FE622" s="482"/>
      <c r="FF622" s="482"/>
      <c r="FG622" s="482"/>
      <c r="FH622" s="482"/>
      <c r="FI622" s="482"/>
      <c r="FJ622" s="482"/>
      <c r="FK622" s="482"/>
      <c r="FL622" s="482"/>
      <c r="FM622" s="482"/>
      <c r="FN622" s="482"/>
      <c r="FO622" s="482"/>
      <c r="FP622" s="482"/>
      <c r="FQ622" s="482"/>
      <c r="FR622" s="482"/>
      <c r="FS622" s="482"/>
      <c r="FT622" s="482"/>
      <c r="FU622" s="482"/>
      <c r="FV622" s="482"/>
      <c r="FW622" s="482"/>
      <c r="FX622" s="482"/>
      <c r="FY622" s="482"/>
      <c r="FZ622" s="482"/>
      <c r="GA622" s="482"/>
      <c r="GB622" s="482"/>
      <c r="GC622" s="482"/>
      <c r="GD622" s="482"/>
      <c r="GE622" s="482"/>
      <c r="GF622" s="482"/>
      <c r="GG622" s="482"/>
      <c r="GH622" s="482"/>
      <c r="GI622" s="482"/>
      <c r="GJ622" s="482"/>
      <c r="GK622" s="482"/>
      <c r="GL622" s="482"/>
      <c r="GM622" s="482"/>
      <c r="GN622" s="482"/>
      <c r="GO622" s="482"/>
      <c r="GP622" s="482"/>
      <c r="GQ622" s="482"/>
      <c r="GR622" s="482"/>
      <c r="GS622" s="482"/>
    </row>
    <row r="623" spans="1:201" s="488" customFormat="1" ht="26.1" customHeight="1">
      <c r="A623" s="389"/>
      <c r="B623" s="389"/>
      <c r="C623" s="389"/>
      <c r="D623" s="389"/>
      <c r="E623" s="388" t="s">
        <v>2474</v>
      </c>
      <c r="F623" s="859" t="s">
        <v>5622</v>
      </c>
      <c r="G623" s="446">
        <v>45000000</v>
      </c>
      <c r="H623" s="446">
        <v>0</v>
      </c>
      <c r="I623" s="446">
        <v>0</v>
      </c>
      <c r="J623" s="446">
        <v>100000000</v>
      </c>
      <c r="K623" s="446">
        <v>145000000</v>
      </c>
      <c r="L623" s="602"/>
      <c r="M623" s="389"/>
      <c r="N623" s="389"/>
      <c r="O623" s="389"/>
      <c r="P623" s="389"/>
      <c r="Q623" s="388" t="s">
        <v>2474</v>
      </c>
      <c r="R623" s="586" t="s">
        <v>5676</v>
      </c>
      <c r="S623" s="1002">
        <f t="shared" si="58"/>
        <v>45000000</v>
      </c>
      <c r="T623" s="1003">
        <f t="shared" si="59"/>
        <v>0</v>
      </c>
      <c r="U623" s="1003">
        <f t="shared" si="60"/>
        <v>0</v>
      </c>
      <c r="V623" s="1003">
        <f t="shared" si="61"/>
        <v>100000000</v>
      </c>
      <c r="W623" s="1003">
        <f t="shared" si="57"/>
        <v>145000000</v>
      </c>
      <c r="X623" s="482"/>
      <c r="Y623" s="482"/>
      <c r="Z623" s="482"/>
      <c r="AA623" s="482"/>
      <c r="AB623" s="482"/>
      <c r="AC623" s="482"/>
      <c r="AD623" s="482"/>
      <c r="AE623" s="482"/>
      <c r="AF623" s="482"/>
      <c r="AG623" s="482"/>
      <c r="AH623" s="482"/>
      <c r="AI623" s="482"/>
      <c r="AJ623" s="482"/>
      <c r="AK623" s="482"/>
      <c r="AL623" s="482"/>
      <c r="AM623" s="482"/>
      <c r="AN623" s="482"/>
      <c r="AO623" s="482"/>
      <c r="AP623" s="482"/>
      <c r="AQ623" s="482"/>
      <c r="AR623" s="482"/>
      <c r="AS623" s="482"/>
      <c r="AT623" s="482"/>
      <c r="AU623" s="482"/>
      <c r="AV623" s="482"/>
      <c r="AW623" s="482"/>
      <c r="AX623" s="482"/>
      <c r="AY623" s="482"/>
      <c r="AZ623" s="482"/>
      <c r="BA623" s="482"/>
      <c r="BB623" s="482"/>
      <c r="BC623" s="482"/>
      <c r="BD623" s="482"/>
      <c r="BE623" s="482"/>
      <c r="BF623" s="482"/>
      <c r="BG623" s="482"/>
      <c r="BH623" s="482"/>
      <c r="BI623" s="482"/>
      <c r="BJ623" s="482"/>
      <c r="BK623" s="482"/>
      <c r="BL623" s="482"/>
      <c r="BM623" s="482"/>
      <c r="BN623" s="482"/>
      <c r="BO623" s="482"/>
      <c r="BP623" s="482"/>
      <c r="BQ623" s="482"/>
      <c r="BR623" s="482"/>
      <c r="BS623" s="482"/>
      <c r="BT623" s="482"/>
      <c r="BU623" s="482"/>
      <c r="BV623" s="482"/>
      <c r="BW623" s="482"/>
      <c r="BX623" s="482"/>
      <c r="BY623" s="482"/>
      <c r="BZ623" s="482"/>
      <c r="CA623" s="482"/>
      <c r="CB623" s="482"/>
      <c r="CC623" s="482"/>
      <c r="CD623" s="482"/>
      <c r="CE623" s="482"/>
      <c r="CF623" s="482"/>
      <c r="CG623" s="482"/>
      <c r="CH623" s="482"/>
      <c r="CI623" s="482"/>
      <c r="CJ623" s="482"/>
      <c r="CK623" s="482"/>
      <c r="CL623" s="482"/>
      <c r="CM623" s="482"/>
      <c r="CN623" s="482"/>
      <c r="CO623" s="482"/>
      <c r="CP623" s="482"/>
      <c r="CQ623" s="482"/>
      <c r="CR623" s="482"/>
      <c r="CS623" s="482"/>
      <c r="CT623" s="482"/>
      <c r="CU623" s="482"/>
      <c r="CV623" s="482"/>
      <c r="CW623" s="482"/>
      <c r="CX623" s="482"/>
      <c r="CY623" s="482"/>
      <c r="CZ623" s="482"/>
      <c r="DA623" s="482"/>
      <c r="DB623" s="482"/>
      <c r="DC623" s="482"/>
      <c r="DD623" s="482"/>
      <c r="DE623" s="482"/>
      <c r="DF623" s="482"/>
      <c r="DG623" s="482"/>
      <c r="DH623" s="482"/>
      <c r="DI623" s="482"/>
      <c r="DJ623" s="482"/>
      <c r="DK623" s="482"/>
      <c r="DL623" s="482"/>
      <c r="DM623" s="482"/>
      <c r="DN623" s="482"/>
      <c r="DO623" s="482"/>
      <c r="DP623" s="482"/>
      <c r="DQ623" s="482"/>
      <c r="DR623" s="482"/>
      <c r="DS623" s="482"/>
      <c r="DT623" s="482"/>
      <c r="DU623" s="482"/>
      <c r="DV623" s="482"/>
      <c r="DW623" s="482"/>
      <c r="DX623" s="482"/>
      <c r="DY623" s="482"/>
      <c r="DZ623" s="482"/>
      <c r="EA623" s="482"/>
      <c r="EB623" s="482"/>
      <c r="EC623" s="482"/>
      <c r="ED623" s="482"/>
      <c r="EE623" s="482"/>
      <c r="EF623" s="482"/>
      <c r="EG623" s="482"/>
      <c r="EH623" s="482"/>
      <c r="EI623" s="482"/>
      <c r="EJ623" s="482"/>
      <c r="EK623" s="482"/>
      <c r="EL623" s="482"/>
      <c r="EM623" s="482"/>
      <c r="EN623" s="482"/>
      <c r="EO623" s="482"/>
      <c r="EP623" s="482"/>
      <c r="EQ623" s="482"/>
      <c r="ER623" s="482"/>
      <c r="ES623" s="482"/>
      <c r="ET623" s="482"/>
      <c r="EU623" s="482"/>
      <c r="EV623" s="482"/>
      <c r="EW623" s="482"/>
      <c r="EX623" s="482"/>
      <c r="EY623" s="482"/>
      <c r="EZ623" s="482"/>
      <c r="FA623" s="482"/>
      <c r="FB623" s="482"/>
      <c r="FC623" s="482"/>
      <c r="FD623" s="482"/>
      <c r="FE623" s="482"/>
      <c r="FF623" s="482"/>
      <c r="FG623" s="482"/>
      <c r="FH623" s="482"/>
      <c r="FI623" s="482"/>
      <c r="FJ623" s="482"/>
      <c r="FK623" s="482"/>
      <c r="FL623" s="482"/>
      <c r="FM623" s="482"/>
      <c r="FN623" s="482"/>
      <c r="FO623" s="482"/>
      <c r="FP623" s="482"/>
      <c r="FQ623" s="482"/>
      <c r="FR623" s="482"/>
      <c r="FS623" s="482"/>
      <c r="FT623" s="482"/>
      <c r="FU623" s="482"/>
      <c r="FV623" s="482"/>
      <c r="FW623" s="482"/>
      <c r="FX623" s="482"/>
      <c r="FY623" s="482"/>
      <c r="FZ623" s="482"/>
      <c r="GA623" s="482"/>
      <c r="GB623" s="482"/>
      <c r="GC623" s="482"/>
      <c r="GD623" s="482"/>
      <c r="GE623" s="482"/>
      <c r="GF623" s="482"/>
      <c r="GG623" s="482"/>
      <c r="GH623" s="482"/>
      <c r="GI623" s="482"/>
      <c r="GJ623" s="482"/>
      <c r="GK623" s="482"/>
      <c r="GL623" s="482"/>
      <c r="GM623" s="482"/>
      <c r="GN623" s="482"/>
      <c r="GO623" s="482"/>
      <c r="GP623" s="482"/>
      <c r="GQ623" s="482"/>
      <c r="GR623" s="482"/>
      <c r="GS623" s="482"/>
    </row>
    <row r="624" spans="1:201" s="499" customFormat="1" ht="26.1" customHeight="1">
      <c r="A624" s="389"/>
      <c r="B624" s="389"/>
      <c r="C624" s="389"/>
      <c r="D624" s="389"/>
      <c r="E624" s="388" t="s">
        <v>2262</v>
      </c>
      <c r="F624" s="859" t="s">
        <v>2475</v>
      </c>
      <c r="G624" s="446">
        <v>116541000</v>
      </c>
      <c r="H624" s="446">
        <v>0</v>
      </c>
      <c r="I624" s="446">
        <v>0</v>
      </c>
      <c r="J624" s="446">
        <v>0</v>
      </c>
      <c r="K624" s="446">
        <v>116541000</v>
      </c>
      <c r="L624" s="602"/>
      <c r="M624" s="389"/>
      <c r="N624" s="389"/>
      <c r="O624" s="389"/>
      <c r="P624" s="389"/>
      <c r="Q624" s="388" t="s">
        <v>2262</v>
      </c>
      <c r="R624" s="586" t="s">
        <v>4993</v>
      </c>
      <c r="S624" s="1002">
        <f t="shared" si="58"/>
        <v>116541000</v>
      </c>
      <c r="T624" s="1003">
        <f t="shared" si="59"/>
        <v>0</v>
      </c>
      <c r="U624" s="1003">
        <f t="shared" si="60"/>
        <v>0</v>
      </c>
      <c r="V624" s="1003">
        <f t="shared" si="61"/>
        <v>0</v>
      </c>
      <c r="W624" s="1003">
        <f t="shared" si="57"/>
        <v>116541000</v>
      </c>
      <c r="X624" s="483"/>
      <c r="Y624" s="483"/>
      <c r="Z624" s="483"/>
      <c r="AA624" s="483"/>
      <c r="AB624" s="483"/>
      <c r="AC624" s="483"/>
      <c r="AD624" s="483"/>
      <c r="AE624" s="483"/>
      <c r="AF624" s="483"/>
      <c r="AG624" s="483"/>
      <c r="AH624" s="483"/>
      <c r="AI624" s="483"/>
      <c r="AJ624" s="483"/>
      <c r="AK624" s="483"/>
      <c r="AL624" s="483"/>
      <c r="AM624" s="483"/>
      <c r="AN624" s="483"/>
      <c r="AO624" s="483"/>
      <c r="AP624" s="483"/>
      <c r="AQ624" s="483"/>
      <c r="AR624" s="483"/>
      <c r="AS624" s="483"/>
      <c r="AT624" s="483"/>
      <c r="AU624" s="483"/>
      <c r="AV624" s="483"/>
      <c r="AW624" s="483"/>
      <c r="AX624" s="483"/>
      <c r="AY624" s="483"/>
      <c r="AZ624" s="483"/>
      <c r="BA624" s="483"/>
      <c r="BB624" s="483"/>
      <c r="BC624" s="483"/>
      <c r="BD624" s="483"/>
      <c r="BE624" s="483"/>
      <c r="BF624" s="483"/>
      <c r="BG624" s="483"/>
      <c r="BH624" s="483"/>
      <c r="BI624" s="483"/>
      <c r="BJ624" s="483"/>
      <c r="BK624" s="483"/>
      <c r="BL624" s="483"/>
      <c r="BM624" s="483"/>
      <c r="BN624" s="483"/>
      <c r="BO624" s="483"/>
      <c r="BP624" s="483"/>
      <c r="BQ624" s="483"/>
      <c r="BR624" s="483"/>
      <c r="BS624" s="483"/>
      <c r="BT624" s="483"/>
      <c r="BU624" s="483"/>
      <c r="BV624" s="483"/>
      <c r="BW624" s="483"/>
      <c r="BX624" s="483"/>
      <c r="BY624" s="483"/>
      <c r="BZ624" s="483"/>
      <c r="CA624" s="483"/>
      <c r="CB624" s="483"/>
      <c r="CC624" s="483"/>
      <c r="CD624" s="483"/>
      <c r="CE624" s="483"/>
      <c r="CF624" s="483"/>
      <c r="CG624" s="483"/>
      <c r="CH624" s="483"/>
      <c r="CI624" s="483"/>
      <c r="CJ624" s="483"/>
      <c r="CK624" s="483"/>
      <c r="CL624" s="483"/>
      <c r="CM624" s="483"/>
      <c r="CN624" s="483"/>
      <c r="CO624" s="483"/>
      <c r="CP624" s="483"/>
      <c r="CQ624" s="483"/>
      <c r="CR624" s="483"/>
      <c r="CS624" s="483"/>
      <c r="CT624" s="483"/>
      <c r="CU624" s="483"/>
      <c r="CV624" s="483"/>
      <c r="CW624" s="483"/>
      <c r="CX624" s="483"/>
      <c r="CY624" s="483"/>
      <c r="CZ624" s="483"/>
      <c r="DA624" s="483"/>
      <c r="DB624" s="483"/>
      <c r="DC624" s="483"/>
      <c r="DD624" s="483"/>
      <c r="DE624" s="483"/>
      <c r="DF624" s="483"/>
      <c r="DG624" s="483"/>
      <c r="DH624" s="483"/>
      <c r="DI624" s="483"/>
      <c r="DJ624" s="483"/>
      <c r="DK624" s="483"/>
      <c r="DL624" s="483"/>
      <c r="DM624" s="483"/>
      <c r="DN624" s="483"/>
      <c r="DO624" s="483"/>
      <c r="DP624" s="483"/>
      <c r="DQ624" s="483"/>
      <c r="DR624" s="483"/>
      <c r="DS624" s="483"/>
      <c r="DT624" s="483"/>
      <c r="DU624" s="483"/>
      <c r="DV624" s="483"/>
      <c r="DW624" s="483"/>
      <c r="DX624" s="483"/>
      <c r="DY624" s="483"/>
      <c r="DZ624" s="483"/>
      <c r="EA624" s="483"/>
      <c r="EB624" s="483"/>
      <c r="EC624" s="483"/>
      <c r="ED624" s="483"/>
      <c r="EE624" s="483"/>
      <c r="EF624" s="483"/>
      <c r="EG624" s="483"/>
      <c r="EH624" s="483"/>
      <c r="EI624" s="483"/>
      <c r="EJ624" s="483"/>
      <c r="EK624" s="483"/>
      <c r="EL624" s="483"/>
      <c r="EM624" s="483"/>
      <c r="EN624" s="483"/>
      <c r="EO624" s="483"/>
      <c r="EP624" s="483"/>
      <c r="EQ624" s="483"/>
      <c r="ER624" s="483"/>
      <c r="ES624" s="483"/>
      <c r="ET624" s="483"/>
      <c r="EU624" s="483"/>
      <c r="EV624" s="483"/>
      <c r="EW624" s="483"/>
      <c r="EX624" s="483"/>
      <c r="EY624" s="483"/>
      <c r="EZ624" s="483"/>
      <c r="FA624" s="483"/>
      <c r="FB624" s="483"/>
      <c r="FC624" s="483"/>
      <c r="FD624" s="483"/>
      <c r="FE624" s="483"/>
      <c r="FF624" s="483"/>
      <c r="FG624" s="483"/>
      <c r="FH624" s="483"/>
      <c r="FI624" s="483"/>
      <c r="FJ624" s="483"/>
      <c r="FK624" s="483"/>
      <c r="FL624" s="483"/>
      <c r="FM624" s="483"/>
      <c r="FN624" s="483"/>
      <c r="FO624" s="483"/>
      <c r="FP624" s="483"/>
      <c r="FQ624" s="483"/>
      <c r="FR624" s="483"/>
      <c r="FS624" s="483"/>
      <c r="FT624" s="483"/>
      <c r="FU624" s="483"/>
      <c r="FV624" s="483"/>
      <c r="FW624" s="483"/>
      <c r="FX624" s="483"/>
      <c r="FY624" s="483"/>
      <c r="FZ624" s="483"/>
      <c r="GA624" s="483"/>
      <c r="GB624" s="483"/>
      <c r="GC624" s="483"/>
      <c r="GD624" s="483"/>
      <c r="GE624" s="483"/>
      <c r="GF624" s="483"/>
      <c r="GG624" s="483"/>
      <c r="GH624" s="483"/>
      <c r="GI624" s="483"/>
      <c r="GJ624" s="483"/>
      <c r="GK624" s="483"/>
      <c r="GL624" s="483"/>
      <c r="GM624" s="483"/>
      <c r="GN624" s="483"/>
      <c r="GO624" s="483"/>
      <c r="GP624" s="483"/>
      <c r="GQ624" s="483"/>
      <c r="GR624" s="483"/>
      <c r="GS624" s="483"/>
    </row>
    <row r="625" spans="1:201" s="482" customFormat="1" ht="26.1" customHeight="1">
      <c r="A625" s="389"/>
      <c r="B625" s="389"/>
      <c r="C625" s="389"/>
      <c r="D625" s="389"/>
      <c r="E625" s="388" t="s">
        <v>2476</v>
      </c>
      <c r="F625" s="859" t="s">
        <v>2477</v>
      </c>
      <c r="G625" s="446">
        <v>12782000</v>
      </c>
      <c r="H625" s="446">
        <v>0</v>
      </c>
      <c r="I625" s="446">
        <v>0</v>
      </c>
      <c r="J625" s="446">
        <v>50000000</v>
      </c>
      <c r="K625" s="446">
        <v>62782000</v>
      </c>
      <c r="L625" s="602"/>
      <c r="M625" s="389"/>
      <c r="N625" s="389"/>
      <c r="O625" s="389"/>
      <c r="P625" s="389"/>
      <c r="Q625" s="388" t="s">
        <v>2476</v>
      </c>
      <c r="R625" s="586" t="s">
        <v>4994</v>
      </c>
      <c r="S625" s="1002">
        <f t="shared" si="58"/>
        <v>12782000</v>
      </c>
      <c r="T625" s="1003">
        <f t="shared" si="59"/>
        <v>0</v>
      </c>
      <c r="U625" s="1003">
        <f t="shared" si="60"/>
        <v>0</v>
      </c>
      <c r="V625" s="1003">
        <f t="shared" si="61"/>
        <v>50000000</v>
      </c>
      <c r="W625" s="1003">
        <f t="shared" si="57"/>
        <v>62782000</v>
      </c>
    </row>
    <row r="626" spans="1:201" s="482" customFormat="1" ht="26.1" customHeight="1">
      <c r="A626" s="389"/>
      <c r="B626" s="389"/>
      <c r="C626" s="389"/>
      <c r="D626" s="389"/>
      <c r="E626" s="388" t="s">
        <v>2478</v>
      </c>
      <c r="F626" s="859" t="s">
        <v>5623</v>
      </c>
      <c r="G626" s="446">
        <v>9023000</v>
      </c>
      <c r="H626" s="446">
        <v>0</v>
      </c>
      <c r="I626" s="446">
        <v>0</v>
      </c>
      <c r="J626" s="446">
        <v>50000000</v>
      </c>
      <c r="K626" s="446">
        <v>59023000</v>
      </c>
      <c r="L626" s="602"/>
      <c r="M626" s="389"/>
      <c r="N626" s="389"/>
      <c r="O626" s="389"/>
      <c r="P626" s="389"/>
      <c r="Q626" s="388" t="s">
        <v>2478</v>
      </c>
      <c r="R626" s="586" t="s">
        <v>5677</v>
      </c>
      <c r="S626" s="1002">
        <f t="shared" si="58"/>
        <v>9023000</v>
      </c>
      <c r="T626" s="1003">
        <f t="shared" si="59"/>
        <v>0</v>
      </c>
      <c r="U626" s="1003">
        <f t="shared" si="60"/>
        <v>0</v>
      </c>
      <c r="V626" s="1003">
        <f t="shared" si="61"/>
        <v>50000000</v>
      </c>
      <c r="W626" s="1003">
        <f t="shared" si="57"/>
        <v>59023000</v>
      </c>
    </row>
    <row r="627" spans="1:201" s="482" customFormat="1" ht="26.1" customHeight="1">
      <c r="A627" s="389"/>
      <c r="B627" s="389" t="s">
        <v>599</v>
      </c>
      <c r="C627" s="389"/>
      <c r="D627" s="389"/>
      <c r="E627" s="388"/>
      <c r="F627" s="859" t="s">
        <v>2479</v>
      </c>
      <c r="G627" s="446">
        <v>708904000</v>
      </c>
      <c r="H627" s="446">
        <v>0</v>
      </c>
      <c r="I627" s="446">
        <v>0</v>
      </c>
      <c r="J627" s="446">
        <v>1385923000</v>
      </c>
      <c r="K627" s="446">
        <v>2094827000</v>
      </c>
      <c r="L627" s="602"/>
      <c r="M627" s="389"/>
      <c r="N627" s="389" t="s">
        <v>599</v>
      </c>
      <c r="O627" s="389"/>
      <c r="P627" s="389"/>
      <c r="Q627" s="388"/>
      <c r="R627" s="586" t="s">
        <v>4995</v>
      </c>
      <c r="S627" s="1002">
        <f t="shared" si="58"/>
        <v>708904000</v>
      </c>
      <c r="T627" s="1003">
        <f t="shared" si="59"/>
        <v>0</v>
      </c>
      <c r="U627" s="1003">
        <f t="shared" si="60"/>
        <v>0</v>
      </c>
      <c r="V627" s="1003">
        <f t="shared" si="61"/>
        <v>1385923000</v>
      </c>
      <c r="W627" s="1003">
        <f t="shared" si="57"/>
        <v>2094827000</v>
      </c>
    </row>
    <row r="628" spans="1:201" s="482" customFormat="1" ht="26.1" customHeight="1">
      <c r="A628" s="389"/>
      <c r="B628" s="389"/>
      <c r="C628" s="389" t="s">
        <v>595</v>
      </c>
      <c r="D628" s="389"/>
      <c r="E628" s="388"/>
      <c r="F628" s="859" t="s">
        <v>2467</v>
      </c>
      <c r="G628" s="446">
        <v>708904000</v>
      </c>
      <c r="H628" s="446">
        <v>0</v>
      </c>
      <c r="I628" s="446">
        <v>0</v>
      </c>
      <c r="J628" s="446">
        <v>1385923000</v>
      </c>
      <c r="K628" s="446">
        <v>2094827000</v>
      </c>
      <c r="L628" s="602"/>
      <c r="M628" s="389"/>
      <c r="N628" s="389"/>
      <c r="O628" s="389" t="s">
        <v>595</v>
      </c>
      <c r="P628" s="389"/>
      <c r="Q628" s="388"/>
      <c r="R628" s="586" t="s">
        <v>4987</v>
      </c>
      <c r="S628" s="1002">
        <f t="shared" si="58"/>
        <v>708904000</v>
      </c>
      <c r="T628" s="1003">
        <f t="shared" si="59"/>
        <v>0</v>
      </c>
      <c r="U628" s="1003">
        <f t="shared" si="60"/>
        <v>0</v>
      </c>
      <c r="V628" s="1003">
        <f t="shared" si="61"/>
        <v>1385923000</v>
      </c>
      <c r="W628" s="1003">
        <f t="shared" si="57"/>
        <v>2094827000</v>
      </c>
    </row>
    <row r="629" spans="1:201" s="482" customFormat="1" ht="26.1" customHeight="1">
      <c r="A629" s="389"/>
      <c r="B629" s="389"/>
      <c r="C629" s="389"/>
      <c r="D629" s="389"/>
      <c r="E629" s="388" t="s">
        <v>2205</v>
      </c>
      <c r="F629" s="859" t="s">
        <v>2480</v>
      </c>
      <c r="G629" s="446">
        <v>15759000</v>
      </c>
      <c r="H629" s="446">
        <v>0</v>
      </c>
      <c r="I629" s="446">
        <v>0</v>
      </c>
      <c r="J629" s="446">
        <v>0</v>
      </c>
      <c r="K629" s="446">
        <v>15759000</v>
      </c>
      <c r="L629" s="602"/>
      <c r="M629" s="389"/>
      <c r="N629" s="389"/>
      <c r="O629" s="389"/>
      <c r="P629" s="389"/>
      <c r="Q629" s="388" t="s">
        <v>2205</v>
      </c>
      <c r="R629" s="586" t="s">
        <v>4996</v>
      </c>
      <c r="S629" s="1002">
        <f t="shared" si="58"/>
        <v>15759000</v>
      </c>
      <c r="T629" s="1003">
        <f t="shared" si="59"/>
        <v>0</v>
      </c>
      <c r="U629" s="1003">
        <f t="shared" si="60"/>
        <v>0</v>
      </c>
      <c r="V629" s="1003">
        <f t="shared" si="61"/>
        <v>0</v>
      </c>
      <c r="W629" s="1003">
        <f t="shared" si="57"/>
        <v>15759000</v>
      </c>
    </row>
    <row r="630" spans="1:201" s="482" customFormat="1" ht="26.1" customHeight="1">
      <c r="A630" s="389"/>
      <c r="B630" s="389"/>
      <c r="C630" s="389"/>
      <c r="D630" s="389"/>
      <c r="E630" s="388" t="s">
        <v>2262</v>
      </c>
      <c r="F630" s="859" t="s">
        <v>5624</v>
      </c>
      <c r="G630" s="446">
        <v>161654000</v>
      </c>
      <c r="H630" s="446">
        <v>0</v>
      </c>
      <c r="I630" s="446">
        <v>0</v>
      </c>
      <c r="J630" s="446">
        <v>0</v>
      </c>
      <c r="K630" s="446">
        <v>161654000</v>
      </c>
      <c r="L630" s="602"/>
      <c r="M630" s="389"/>
      <c r="N630" s="389"/>
      <c r="O630" s="389"/>
      <c r="P630" s="389"/>
      <c r="Q630" s="388" t="s">
        <v>2262</v>
      </c>
      <c r="R630" s="586" t="s">
        <v>4997</v>
      </c>
      <c r="S630" s="1002">
        <f t="shared" si="58"/>
        <v>161654000</v>
      </c>
      <c r="T630" s="1003">
        <f t="shared" si="59"/>
        <v>0</v>
      </c>
      <c r="U630" s="1003">
        <f t="shared" si="60"/>
        <v>0</v>
      </c>
      <c r="V630" s="1003">
        <f t="shared" si="61"/>
        <v>0</v>
      </c>
      <c r="W630" s="1003">
        <f t="shared" si="57"/>
        <v>161654000</v>
      </c>
    </row>
    <row r="631" spans="1:201" s="482" customFormat="1" ht="26.1" customHeight="1">
      <c r="A631" s="389"/>
      <c r="B631" s="389"/>
      <c r="C631" s="389"/>
      <c r="D631" s="389"/>
      <c r="E631" s="388" t="s">
        <v>2476</v>
      </c>
      <c r="F631" s="859" t="s">
        <v>2481</v>
      </c>
      <c r="G631" s="446">
        <v>116906000</v>
      </c>
      <c r="H631" s="446">
        <v>0</v>
      </c>
      <c r="I631" s="446">
        <v>0</v>
      </c>
      <c r="J631" s="446">
        <v>223625000</v>
      </c>
      <c r="K631" s="446">
        <v>340531000</v>
      </c>
      <c r="L631" s="602"/>
      <c r="M631" s="389"/>
      <c r="N631" s="389"/>
      <c r="O631" s="389"/>
      <c r="P631" s="389"/>
      <c r="Q631" s="388" t="s">
        <v>2476</v>
      </c>
      <c r="R631" s="586" t="s">
        <v>5678</v>
      </c>
      <c r="S631" s="1002">
        <f t="shared" si="58"/>
        <v>116906000</v>
      </c>
      <c r="T631" s="1003">
        <f t="shared" si="59"/>
        <v>0</v>
      </c>
      <c r="U631" s="1003">
        <f t="shared" si="60"/>
        <v>0</v>
      </c>
      <c r="V631" s="1003">
        <f t="shared" si="61"/>
        <v>223625000</v>
      </c>
      <c r="W631" s="1003">
        <f t="shared" si="57"/>
        <v>340531000</v>
      </c>
    </row>
    <row r="632" spans="1:201" s="489" customFormat="1" ht="26.1" customHeight="1">
      <c r="A632" s="389"/>
      <c r="B632" s="389"/>
      <c r="C632" s="389"/>
      <c r="D632" s="389"/>
      <c r="E632" s="388" t="s">
        <v>2478</v>
      </c>
      <c r="F632" s="859" t="s">
        <v>5699</v>
      </c>
      <c r="G632" s="446">
        <v>89700000</v>
      </c>
      <c r="H632" s="446">
        <v>0</v>
      </c>
      <c r="I632" s="446">
        <v>0</v>
      </c>
      <c r="J632" s="446">
        <v>426123000</v>
      </c>
      <c r="K632" s="446">
        <v>515823000</v>
      </c>
      <c r="L632" s="602"/>
      <c r="M632" s="389"/>
      <c r="N632" s="389"/>
      <c r="O632" s="389"/>
      <c r="P632" s="389"/>
      <c r="Q632" s="388" t="s">
        <v>2478</v>
      </c>
      <c r="R632" s="586" t="s">
        <v>4998</v>
      </c>
      <c r="S632" s="1002">
        <f t="shared" si="58"/>
        <v>89700000</v>
      </c>
      <c r="T632" s="1003">
        <f t="shared" si="59"/>
        <v>0</v>
      </c>
      <c r="U632" s="1003">
        <f t="shared" si="60"/>
        <v>0</v>
      </c>
      <c r="V632" s="1003">
        <f t="shared" si="61"/>
        <v>426123000</v>
      </c>
      <c r="W632" s="1003">
        <f t="shared" si="57"/>
        <v>515823000</v>
      </c>
    </row>
    <row r="633" spans="1:201" s="499" customFormat="1" ht="26.1" customHeight="1">
      <c r="A633" s="389"/>
      <c r="B633" s="389"/>
      <c r="C633" s="389"/>
      <c r="D633" s="389"/>
      <c r="E633" s="388" t="s">
        <v>2482</v>
      </c>
      <c r="F633" s="859" t="s">
        <v>2483</v>
      </c>
      <c r="G633" s="446">
        <v>36188000</v>
      </c>
      <c r="H633" s="446">
        <v>0</v>
      </c>
      <c r="I633" s="446">
        <v>0</v>
      </c>
      <c r="J633" s="446">
        <v>152100000</v>
      </c>
      <c r="K633" s="446">
        <v>188288000</v>
      </c>
      <c r="L633" s="602"/>
      <c r="M633" s="389"/>
      <c r="N633" s="389"/>
      <c r="O633" s="389"/>
      <c r="P633" s="389"/>
      <c r="Q633" s="388" t="s">
        <v>2482</v>
      </c>
      <c r="R633" s="586" t="s">
        <v>4999</v>
      </c>
      <c r="S633" s="1002">
        <f t="shared" si="58"/>
        <v>36188000</v>
      </c>
      <c r="T633" s="1003">
        <f t="shared" si="59"/>
        <v>0</v>
      </c>
      <c r="U633" s="1003">
        <f t="shared" si="60"/>
        <v>0</v>
      </c>
      <c r="V633" s="1003">
        <f t="shared" si="61"/>
        <v>152100000</v>
      </c>
      <c r="W633" s="1003">
        <f t="shared" si="57"/>
        <v>188288000</v>
      </c>
    </row>
    <row r="634" spans="1:201" s="488" customFormat="1" ht="26.1" customHeight="1">
      <c r="A634" s="389"/>
      <c r="B634" s="389"/>
      <c r="C634" s="389"/>
      <c r="D634" s="389"/>
      <c r="E634" s="388" t="s">
        <v>2484</v>
      </c>
      <c r="F634" s="859" t="s">
        <v>2485</v>
      </c>
      <c r="G634" s="446">
        <v>42353000</v>
      </c>
      <c r="H634" s="446">
        <v>0</v>
      </c>
      <c r="I634" s="446">
        <v>0</v>
      </c>
      <c r="J634" s="446">
        <v>0</v>
      </c>
      <c r="K634" s="446">
        <v>42353000</v>
      </c>
      <c r="L634" s="602"/>
      <c r="M634" s="389"/>
      <c r="N634" s="389"/>
      <c r="O634" s="389"/>
      <c r="P634" s="389"/>
      <c r="Q634" s="388" t="s">
        <v>2484</v>
      </c>
      <c r="R634" s="586" t="s">
        <v>5000</v>
      </c>
      <c r="S634" s="1002">
        <f t="shared" si="58"/>
        <v>42353000</v>
      </c>
      <c r="T634" s="1003">
        <f t="shared" si="59"/>
        <v>0</v>
      </c>
      <c r="U634" s="1003">
        <f t="shared" si="60"/>
        <v>0</v>
      </c>
      <c r="V634" s="1003">
        <f t="shared" si="61"/>
        <v>0</v>
      </c>
      <c r="W634" s="1003">
        <f t="shared" si="57"/>
        <v>42353000</v>
      </c>
    </row>
    <row r="635" spans="1:201" s="500" customFormat="1" ht="26.1" customHeight="1">
      <c r="A635" s="389"/>
      <c r="B635" s="389"/>
      <c r="C635" s="389"/>
      <c r="D635" s="389"/>
      <c r="E635" s="388" t="s">
        <v>2486</v>
      </c>
      <c r="F635" s="859" t="s">
        <v>2487</v>
      </c>
      <c r="G635" s="446">
        <v>206494000</v>
      </c>
      <c r="H635" s="446">
        <v>0</v>
      </c>
      <c r="I635" s="446">
        <v>0</v>
      </c>
      <c r="J635" s="446">
        <v>384075000</v>
      </c>
      <c r="K635" s="446">
        <v>590569000</v>
      </c>
      <c r="L635" s="602"/>
      <c r="M635" s="389"/>
      <c r="N635" s="389"/>
      <c r="O635" s="389"/>
      <c r="P635" s="389"/>
      <c r="Q635" s="388" t="s">
        <v>2486</v>
      </c>
      <c r="R635" s="586" t="s">
        <v>5001</v>
      </c>
      <c r="S635" s="1002">
        <f t="shared" si="58"/>
        <v>206494000</v>
      </c>
      <c r="T635" s="1003">
        <f t="shared" si="59"/>
        <v>0</v>
      </c>
      <c r="U635" s="1003">
        <f t="shared" si="60"/>
        <v>0</v>
      </c>
      <c r="V635" s="1003">
        <f t="shared" si="61"/>
        <v>384075000</v>
      </c>
      <c r="W635" s="1003">
        <f t="shared" si="57"/>
        <v>590569000</v>
      </c>
      <c r="X635" s="482"/>
      <c r="Y635" s="482"/>
      <c r="Z635" s="482"/>
      <c r="AA635" s="482"/>
      <c r="AB635" s="482"/>
      <c r="AC635" s="482"/>
      <c r="AD635" s="482"/>
      <c r="AE635" s="482"/>
      <c r="AF635" s="482"/>
      <c r="AG635" s="482"/>
      <c r="AH635" s="482"/>
      <c r="AI635" s="482"/>
      <c r="AJ635" s="482"/>
      <c r="AK635" s="482"/>
      <c r="AL635" s="482"/>
      <c r="AM635" s="482"/>
      <c r="AN635" s="482"/>
      <c r="AO635" s="482"/>
      <c r="AP635" s="482"/>
      <c r="AQ635" s="482"/>
      <c r="AR635" s="482"/>
      <c r="AS635" s="482"/>
      <c r="AT635" s="482"/>
      <c r="AU635" s="482"/>
      <c r="AV635" s="482"/>
      <c r="AW635" s="482"/>
      <c r="AX635" s="482"/>
      <c r="AY635" s="482"/>
      <c r="AZ635" s="482"/>
      <c r="BA635" s="482"/>
      <c r="BB635" s="482"/>
      <c r="BC635" s="482"/>
      <c r="BD635" s="482"/>
      <c r="BE635" s="482"/>
      <c r="BF635" s="482"/>
      <c r="BG635" s="482"/>
      <c r="BH635" s="482"/>
      <c r="BI635" s="482"/>
      <c r="BJ635" s="482"/>
      <c r="BK635" s="482"/>
      <c r="BL635" s="482"/>
      <c r="BM635" s="482"/>
      <c r="BN635" s="482"/>
      <c r="BO635" s="482"/>
      <c r="BP635" s="482"/>
      <c r="BQ635" s="482"/>
      <c r="BR635" s="482"/>
      <c r="BS635" s="482"/>
      <c r="BT635" s="482"/>
      <c r="BU635" s="482"/>
      <c r="BV635" s="482"/>
      <c r="BW635" s="482"/>
      <c r="BX635" s="482"/>
      <c r="BY635" s="482"/>
      <c r="BZ635" s="482"/>
      <c r="CA635" s="482"/>
      <c r="CB635" s="482"/>
      <c r="CC635" s="482"/>
      <c r="CD635" s="482"/>
      <c r="CE635" s="482"/>
      <c r="CF635" s="482"/>
      <c r="CG635" s="482"/>
      <c r="CH635" s="482"/>
      <c r="CI635" s="482"/>
      <c r="CJ635" s="482"/>
      <c r="CK635" s="482"/>
      <c r="CL635" s="482"/>
      <c r="CM635" s="482"/>
      <c r="CN635" s="482"/>
      <c r="CO635" s="482"/>
      <c r="CP635" s="482"/>
      <c r="CQ635" s="482"/>
      <c r="CR635" s="482"/>
      <c r="CS635" s="482"/>
      <c r="CT635" s="482"/>
      <c r="CU635" s="482"/>
      <c r="CV635" s="482"/>
      <c r="CW635" s="482"/>
      <c r="CX635" s="482"/>
      <c r="CY635" s="482"/>
      <c r="CZ635" s="482"/>
      <c r="DA635" s="482"/>
      <c r="DB635" s="482"/>
      <c r="DC635" s="482"/>
      <c r="DD635" s="482"/>
      <c r="DE635" s="482"/>
      <c r="DF635" s="482"/>
      <c r="DG635" s="482"/>
      <c r="DH635" s="482"/>
      <c r="DI635" s="482"/>
      <c r="DJ635" s="482"/>
      <c r="DK635" s="482"/>
      <c r="DL635" s="482"/>
      <c r="DM635" s="482"/>
      <c r="DN635" s="482"/>
      <c r="DO635" s="482"/>
      <c r="DP635" s="482"/>
      <c r="DQ635" s="482"/>
      <c r="DR635" s="482"/>
      <c r="DS635" s="482"/>
      <c r="DT635" s="482"/>
      <c r="DU635" s="482"/>
      <c r="DV635" s="482"/>
      <c r="DW635" s="482"/>
      <c r="DX635" s="482"/>
      <c r="DY635" s="482"/>
      <c r="DZ635" s="482"/>
      <c r="EA635" s="482"/>
      <c r="EB635" s="482"/>
      <c r="EC635" s="482"/>
      <c r="ED635" s="482"/>
      <c r="EE635" s="482"/>
      <c r="EF635" s="482"/>
      <c r="EG635" s="482"/>
      <c r="EH635" s="482"/>
      <c r="EI635" s="482"/>
      <c r="EJ635" s="482"/>
      <c r="EK635" s="482"/>
      <c r="EL635" s="482"/>
      <c r="EM635" s="482"/>
      <c r="EN635" s="482"/>
      <c r="EO635" s="482"/>
      <c r="EP635" s="482"/>
      <c r="EQ635" s="482"/>
      <c r="ER635" s="482"/>
      <c r="ES635" s="482"/>
      <c r="ET635" s="482"/>
      <c r="EU635" s="482"/>
      <c r="EV635" s="482"/>
      <c r="EW635" s="482"/>
      <c r="EX635" s="482"/>
      <c r="EY635" s="482"/>
      <c r="EZ635" s="482"/>
      <c r="FA635" s="482"/>
      <c r="FB635" s="482"/>
      <c r="FC635" s="482"/>
      <c r="FD635" s="482"/>
      <c r="FE635" s="482"/>
      <c r="FF635" s="482"/>
      <c r="FG635" s="482"/>
      <c r="FH635" s="482"/>
      <c r="FI635" s="482"/>
      <c r="FJ635" s="482"/>
      <c r="FK635" s="482"/>
      <c r="FL635" s="482"/>
      <c r="FM635" s="482"/>
      <c r="FN635" s="482"/>
      <c r="FO635" s="482"/>
      <c r="FP635" s="482"/>
      <c r="FQ635" s="482"/>
      <c r="FR635" s="482"/>
      <c r="FS635" s="482"/>
      <c r="FT635" s="482"/>
      <c r="FU635" s="482"/>
      <c r="FV635" s="482"/>
      <c r="FW635" s="482"/>
      <c r="FX635" s="482"/>
      <c r="FY635" s="482"/>
      <c r="FZ635" s="482"/>
      <c r="GA635" s="482"/>
      <c r="GB635" s="482"/>
      <c r="GC635" s="482"/>
      <c r="GD635" s="482"/>
      <c r="GE635" s="482"/>
      <c r="GF635" s="482"/>
      <c r="GG635" s="482"/>
      <c r="GH635" s="482"/>
      <c r="GI635" s="482"/>
      <c r="GJ635" s="482"/>
      <c r="GK635" s="482"/>
      <c r="GL635" s="482"/>
      <c r="GM635" s="482"/>
      <c r="GN635" s="482"/>
      <c r="GO635" s="482"/>
      <c r="GP635" s="482"/>
      <c r="GQ635" s="482"/>
      <c r="GR635" s="482"/>
      <c r="GS635" s="482"/>
    </row>
    <row r="636" spans="1:201" s="501" customFormat="1" ht="26.1" customHeight="1">
      <c r="A636" s="389"/>
      <c r="B636" s="389"/>
      <c r="C636" s="389"/>
      <c r="D636" s="389"/>
      <c r="E636" s="388" t="s">
        <v>2488</v>
      </c>
      <c r="F636" s="859" t="s">
        <v>2489</v>
      </c>
      <c r="G636" s="446">
        <v>39850000</v>
      </c>
      <c r="H636" s="446">
        <v>0</v>
      </c>
      <c r="I636" s="446">
        <v>0</v>
      </c>
      <c r="J636" s="446">
        <v>200000000</v>
      </c>
      <c r="K636" s="446">
        <v>239850000</v>
      </c>
      <c r="L636" s="602"/>
      <c r="M636" s="389"/>
      <c r="N636" s="389"/>
      <c r="O636" s="389"/>
      <c r="P636" s="389"/>
      <c r="Q636" s="388" t="s">
        <v>2488</v>
      </c>
      <c r="R636" s="586" t="s">
        <v>5679</v>
      </c>
      <c r="S636" s="1002">
        <f t="shared" si="58"/>
        <v>39850000</v>
      </c>
      <c r="T636" s="1003">
        <f t="shared" si="59"/>
        <v>0</v>
      </c>
      <c r="U636" s="1003">
        <f t="shared" si="60"/>
        <v>0</v>
      </c>
      <c r="V636" s="1003">
        <f t="shared" si="61"/>
        <v>200000000</v>
      </c>
      <c r="W636" s="1003">
        <f t="shared" si="57"/>
        <v>239850000</v>
      </c>
      <c r="X636" s="482"/>
      <c r="Y636" s="482"/>
      <c r="Z636" s="482"/>
      <c r="AA636" s="482"/>
      <c r="AB636" s="482"/>
      <c r="AC636" s="482"/>
      <c r="AD636" s="482"/>
      <c r="AE636" s="482"/>
      <c r="AF636" s="482"/>
      <c r="AG636" s="482"/>
      <c r="AH636" s="482"/>
      <c r="AI636" s="482"/>
      <c r="AJ636" s="482"/>
      <c r="AK636" s="482"/>
      <c r="AL636" s="482"/>
      <c r="AM636" s="482"/>
      <c r="AN636" s="482"/>
      <c r="AO636" s="482"/>
      <c r="AP636" s="482"/>
      <c r="AQ636" s="482"/>
      <c r="AR636" s="482"/>
      <c r="AS636" s="482"/>
      <c r="AT636" s="482"/>
      <c r="AU636" s="482"/>
      <c r="AV636" s="482"/>
      <c r="AW636" s="482"/>
      <c r="AX636" s="482"/>
      <c r="AY636" s="482"/>
      <c r="AZ636" s="482"/>
      <c r="BA636" s="482"/>
      <c r="BB636" s="482"/>
      <c r="BC636" s="482"/>
      <c r="BD636" s="482"/>
      <c r="BE636" s="482"/>
      <c r="BF636" s="482"/>
      <c r="BG636" s="482"/>
      <c r="BH636" s="482"/>
      <c r="BI636" s="482"/>
      <c r="BJ636" s="482"/>
      <c r="BK636" s="482"/>
      <c r="BL636" s="482"/>
      <c r="BM636" s="482"/>
      <c r="BN636" s="482"/>
      <c r="BO636" s="482"/>
      <c r="BP636" s="482"/>
      <c r="BQ636" s="482"/>
      <c r="BR636" s="482"/>
      <c r="BS636" s="482"/>
      <c r="BT636" s="482"/>
      <c r="BU636" s="482"/>
      <c r="BV636" s="482"/>
      <c r="BW636" s="482"/>
      <c r="BX636" s="482"/>
      <c r="BY636" s="482"/>
      <c r="BZ636" s="482"/>
      <c r="CA636" s="482"/>
      <c r="CB636" s="482"/>
      <c r="CC636" s="482"/>
      <c r="CD636" s="482"/>
      <c r="CE636" s="482"/>
      <c r="CF636" s="482"/>
      <c r="CG636" s="482"/>
      <c r="CH636" s="482"/>
      <c r="CI636" s="482"/>
      <c r="CJ636" s="482"/>
      <c r="CK636" s="482"/>
      <c r="CL636" s="482"/>
      <c r="CM636" s="482"/>
      <c r="CN636" s="482"/>
      <c r="CO636" s="482"/>
      <c r="CP636" s="482"/>
      <c r="CQ636" s="482"/>
      <c r="CR636" s="482"/>
      <c r="CS636" s="482"/>
      <c r="CT636" s="482"/>
      <c r="CU636" s="482"/>
      <c r="CV636" s="482"/>
      <c r="CW636" s="482"/>
      <c r="CX636" s="482"/>
      <c r="CY636" s="482"/>
      <c r="CZ636" s="482"/>
      <c r="DA636" s="482"/>
      <c r="DB636" s="482"/>
      <c r="DC636" s="482"/>
      <c r="DD636" s="482"/>
      <c r="DE636" s="482"/>
      <c r="DF636" s="482"/>
      <c r="DG636" s="482"/>
      <c r="DH636" s="482"/>
      <c r="DI636" s="482"/>
      <c r="DJ636" s="482"/>
      <c r="DK636" s="482"/>
      <c r="DL636" s="482"/>
      <c r="DM636" s="482"/>
      <c r="DN636" s="482"/>
      <c r="DO636" s="482"/>
      <c r="DP636" s="482"/>
      <c r="DQ636" s="482"/>
      <c r="DR636" s="482"/>
      <c r="DS636" s="482"/>
      <c r="DT636" s="482"/>
      <c r="DU636" s="482"/>
      <c r="DV636" s="482"/>
      <c r="DW636" s="482"/>
      <c r="DX636" s="482"/>
      <c r="DY636" s="482"/>
      <c r="DZ636" s="482"/>
      <c r="EA636" s="482"/>
      <c r="EB636" s="482"/>
      <c r="EC636" s="482"/>
      <c r="ED636" s="482"/>
      <c r="EE636" s="482"/>
      <c r="EF636" s="482"/>
      <c r="EG636" s="482"/>
      <c r="EH636" s="482"/>
      <c r="EI636" s="482"/>
      <c r="EJ636" s="482"/>
      <c r="EK636" s="482"/>
      <c r="EL636" s="482"/>
      <c r="EM636" s="482"/>
      <c r="EN636" s="482"/>
      <c r="EO636" s="482"/>
      <c r="EP636" s="482"/>
      <c r="EQ636" s="482"/>
      <c r="ER636" s="482"/>
      <c r="ES636" s="482"/>
      <c r="ET636" s="482"/>
      <c r="EU636" s="482"/>
      <c r="EV636" s="482"/>
      <c r="EW636" s="482"/>
      <c r="EX636" s="482"/>
      <c r="EY636" s="482"/>
      <c r="EZ636" s="482"/>
      <c r="FA636" s="482"/>
      <c r="FB636" s="482"/>
      <c r="FC636" s="482"/>
      <c r="FD636" s="482"/>
      <c r="FE636" s="482"/>
      <c r="FF636" s="482"/>
      <c r="FG636" s="482"/>
      <c r="FH636" s="482"/>
      <c r="FI636" s="482"/>
      <c r="FJ636" s="482"/>
      <c r="FK636" s="482"/>
      <c r="FL636" s="482"/>
      <c r="FM636" s="482"/>
      <c r="FN636" s="482"/>
      <c r="FO636" s="482"/>
      <c r="FP636" s="482"/>
      <c r="FQ636" s="482"/>
      <c r="FR636" s="482"/>
      <c r="FS636" s="482"/>
      <c r="FT636" s="482"/>
      <c r="FU636" s="482"/>
      <c r="FV636" s="482"/>
      <c r="FW636" s="482"/>
      <c r="FX636" s="482"/>
      <c r="FY636" s="482"/>
      <c r="FZ636" s="482"/>
      <c r="GA636" s="482"/>
      <c r="GB636" s="482"/>
      <c r="GC636" s="482"/>
      <c r="GD636" s="482"/>
      <c r="GE636" s="482"/>
      <c r="GF636" s="482"/>
      <c r="GG636" s="482"/>
      <c r="GH636" s="482"/>
      <c r="GI636" s="482"/>
      <c r="GJ636" s="482"/>
      <c r="GK636" s="482"/>
      <c r="GL636" s="482"/>
      <c r="GM636" s="482"/>
      <c r="GN636" s="482"/>
      <c r="GO636" s="482"/>
      <c r="GP636" s="482"/>
      <c r="GQ636" s="482"/>
      <c r="GR636" s="482"/>
      <c r="GS636" s="482"/>
    </row>
    <row r="637" spans="1:201" s="501" customFormat="1" ht="26.1" customHeight="1">
      <c r="A637" s="389"/>
      <c r="B637" s="389" t="s">
        <v>603</v>
      </c>
      <c r="C637" s="389"/>
      <c r="D637" s="389"/>
      <c r="E637" s="388"/>
      <c r="F637" s="859" t="s">
        <v>2490</v>
      </c>
      <c r="G637" s="446">
        <v>6259280000</v>
      </c>
      <c r="H637" s="446">
        <v>0</v>
      </c>
      <c r="I637" s="446">
        <v>0</v>
      </c>
      <c r="J637" s="446">
        <v>3582332000</v>
      </c>
      <c r="K637" s="446">
        <v>9841612000</v>
      </c>
      <c r="L637" s="602"/>
      <c r="M637" s="389"/>
      <c r="N637" s="389" t="s">
        <v>603</v>
      </c>
      <c r="O637" s="389"/>
      <c r="P637" s="389"/>
      <c r="Q637" s="388"/>
      <c r="R637" s="586" t="s">
        <v>5002</v>
      </c>
      <c r="S637" s="1002">
        <f t="shared" si="58"/>
        <v>6259280000</v>
      </c>
      <c r="T637" s="1003">
        <f t="shared" si="59"/>
        <v>0</v>
      </c>
      <c r="U637" s="1003">
        <f t="shared" si="60"/>
        <v>0</v>
      </c>
      <c r="V637" s="1003">
        <f t="shared" si="61"/>
        <v>3582332000</v>
      </c>
      <c r="W637" s="1003">
        <f t="shared" si="57"/>
        <v>9841612000</v>
      </c>
      <c r="X637" s="482"/>
      <c r="Y637" s="482"/>
      <c r="Z637" s="482"/>
      <c r="AA637" s="482"/>
      <c r="AB637" s="482"/>
      <c r="AC637" s="482"/>
      <c r="AD637" s="482"/>
      <c r="AE637" s="482"/>
      <c r="AF637" s="482"/>
      <c r="AG637" s="482"/>
      <c r="AH637" s="482"/>
      <c r="AI637" s="482"/>
      <c r="AJ637" s="482"/>
      <c r="AK637" s="482"/>
      <c r="AL637" s="482"/>
      <c r="AM637" s="482"/>
      <c r="AN637" s="482"/>
      <c r="AO637" s="482"/>
      <c r="AP637" s="482"/>
      <c r="AQ637" s="482"/>
      <c r="AR637" s="482"/>
      <c r="AS637" s="482"/>
      <c r="AT637" s="482"/>
      <c r="AU637" s="482"/>
      <c r="AV637" s="482"/>
      <c r="AW637" s="482"/>
      <c r="AX637" s="482"/>
      <c r="AY637" s="482"/>
      <c r="AZ637" s="482"/>
      <c r="BA637" s="482"/>
      <c r="BB637" s="482"/>
      <c r="BC637" s="482"/>
      <c r="BD637" s="482"/>
      <c r="BE637" s="482"/>
      <c r="BF637" s="482"/>
      <c r="BG637" s="482"/>
      <c r="BH637" s="482"/>
      <c r="BI637" s="482"/>
      <c r="BJ637" s="482"/>
      <c r="BK637" s="482"/>
      <c r="BL637" s="482"/>
      <c r="BM637" s="482"/>
      <c r="BN637" s="482"/>
      <c r="BO637" s="482"/>
      <c r="BP637" s="482"/>
      <c r="BQ637" s="482"/>
      <c r="BR637" s="482"/>
      <c r="BS637" s="482"/>
      <c r="BT637" s="482"/>
      <c r="BU637" s="482"/>
      <c r="BV637" s="482"/>
      <c r="BW637" s="482"/>
      <c r="BX637" s="482"/>
      <c r="BY637" s="482"/>
      <c r="BZ637" s="482"/>
      <c r="CA637" s="482"/>
      <c r="CB637" s="482"/>
      <c r="CC637" s="482"/>
      <c r="CD637" s="482"/>
      <c r="CE637" s="482"/>
      <c r="CF637" s="482"/>
      <c r="CG637" s="482"/>
      <c r="CH637" s="482"/>
      <c r="CI637" s="482"/>
      <c r="CJ637" s="482"/>
      <c r="CK637" s="482"/>
      <c r="CL637" s="482"/>
      <c r="CM637" s="482"/>
      <c r="CN637" s="482"/>
      <c r="CO637" s="482"/>
      <c r="CP637" s="482"/>
      <c r="CQ637" s="482"/>
      <c r="CR637" s="482"/>
      <c r="CS637" s="482"/>
      <c r="CT637" s="482"/>
      <c r="CU637" s="482"/>
      <c r="CV637" s="482"/>
      <c r="CW637" s="482"/>
      <c r="CX637" s="482"/>
      <c r="CY637" s="482"/>
      <c r="CZ637" s="482"/>
      <c r="DA637" s="482"/>
      <c r="DB637" s="482"/>
      <c r="DC637" s="482"/>
      <c r="DD637" s="482"/>
      <c r="DE637" s="482"/>
      <c r="DF637" s="482"/>
      <c r="DG637" s="482"/>
      <c r="DH637" s="482"/>
      <c r="DI637" s="482"/>
      <c r="DJ637" s="482"/>
      <c r="DK637" s="482"/>
      <c r="DL637" s="482"/>
      <c r="DM637" s="482"/>
      <c r="DN637" s="482"/>
      <c r="DO637" s="482"/>
      <c r="DP637" s="482"/>
      <c r="DQ637" s="482"/>
      <c r="DR637" s="482"/>
      <c r="DS637" s="482"/>
      <c r="DT637" s="482"/>
      <c r="DU637" s="482"/>
      <c r="DV637" s="482"/>
      <c r="DW637" s="482"/>
      <c r="DX637" s="482"/>
      <c r="DY637" s="482"/>
      <c r="DZ637" s="482"/>
      <c r="EA637" s="482"/>
      <c r="EB637" s="482"/>
      <c r="EC637" s="482"/>
      <c r="ED637" s="482"/>
      <c r="EE637" s="482"/>
      <c r="EF637" s="482"/>
      <c r="EG637" s="482"/>
      <c r="EH637" s="482"/>
      <c r="EI637" s="482"/>
      <c r="EJ637" s="482"/>
      <c r="EK637" s="482"/>
      <c r="EL637" s="482"/>
      <c r="EM637" s="482"/>
      <c r="EN637" s="482"/>
      <c r="EO637" s="482"/>
      <c r="EP637" s="482"/>
      <c r="EQ637" s="482"/>
      <c r="ER637" s="482"/>
      <c r="ES637" s="482"/>
      <c r="ET637" s="482"/>
      <c r="EU637" s="482"/>
      <c r="EV637" s="482"/>
      <c r="EW637" s="482"/>
      <c r="EX637" s="482"/>
      <c r="EY637" s="482"/>
      <c r="EZ637" s="482"/>
      <c r="FA637" s="482"/>
      <c r="FB637" s="482"/>
      <c r="FC637" s="482"/>
      <c r="FD637" s="482"/>
      <c r="FE637" s="482"/>
      <c r="FF637" s="482"/>
      <c r="FG637" s="482"/>
      <c r="FH637" s="482"/>
      <c r="FI637" s="482"/>
      <c r="FJ637" s="482"/>
      <c r="FK637" s="482"/>
      <c r="FL637" s="482"/>
      <c r="FM637" s="482"/>
      <c r="FN637" s="482"/>
      <c r="FO637" s="482"/>
      <c r="FP637" s="482"/>
      <c r="FQ637" s="482"/>
      <c r="FR637" s="482"/>
      <c r="FS637" s="482"/>
      <c r="FT637" s="482"/>
      <c r="FU637" s="482"/>
      <c r="FV637" s="482"/>
      <c r="FW637" s="482"/>
      <c r="FX637" s="482"/>
      <c r="FY637" s="482"/>
      <c r="FZ637" s="482"/>
      <c r="GA637" s="482"/>
      <c r="GB637" s="482"/>
      <c r="GC637" s="482"/>
      <c r="GD637" s="482"/>
      <c r="GE637" s="482"/>
      <c r="GF637" s="482"/>
      <c r="GG637" s="482"/>
      <c r="GH637" s="482"/>
      <c r="GI637" s="482"/>
      <c r="GJ637" s="482"/>
      <c r="GK637" s="482"/>
      <c r="GL637" s="482"/>
      <c r="GM637" s="482"/>
      <c r="GN637" s="482"/>
      <c r="GO637" s="482"/>
      <c r="GP637" s="482"/>
      <c r="GQ637" s="482"/>
      <c r="GR637" s="482"/>
      <c r="GS637" s="482"/>
    </row>
    <row r="638" spans="1:201" s="501" customFormat="1" ht="26.1" customHeight="1">
      <c r="A638" s="389"/>
      <c r="B638" s="389"/>
      <c r="C638" s="389" t="s">
        <v>595</v>
      </c>
      <c r="D638" s="389"/>
      <c r="E638" s="388"/>
      <c r="F638" s="859" t="s">
        <v>2467</v>
      </c>
      <c r="G638" s="446">
        <v>6259280000</v>
      </c>
      <c r="H638" s="446">
        <v>0</v>
      </c>
      <c r="I638" s="446">
        <v>0</v>
      </c>
      <c r="J638" s="446">
        <v>3582332000</v>
      </c>
      <c r="K638" s="446">
        <v>9841612000</v>
      </c>
      <c r="L638" s="602"/>
      <c r="M638" s="389"/>
      <c r="N638" s="389"/>
      <c r="O638" s="389" t="s">
        <v>595</v>
      </c>
      <c r="P638" s="389"/>
      <c r="Q638" s="388"/>
      <c r="R638" s="586" t="s">
        <v>5003</v>
      </c>
      <c r="S638" s="1002">
        <f t="shared" si="58"/>
        <v>6259280000</v>
      </c>
      <c r="T638" s="1003">
        <f t="shared" si="59"/>
        <v>0</v>
      </c>
      <c r="U638" s="1003">
        <f t="shared" si="60"/>
        <v>0</v>
      </c>
      <c r="V638" s="1003">
        <f t="shared" si="61"/>
        <v>3582332000</v>
      </c>
      <c r="W638" s="1003">
        <f t="shared" si="57"/>
        <v>9841612000</v>
      </c>
      <c r="X638" s="482"/>
      <c r="Y638" s="482"/>
      <c r="Z638" s="482"/>
      <c r="AA638" s="482"/>
      <c r="AB638" s="482"/>
      <c r="AC638" s="482"/>
      <c r="AD638" s="482"/>
      <c r="AE638" s="482"/>
      <c r="AF638" s="482"/>
      <c r="AG638" s="482"/>
      <c r="AH638" s="482"/>
      <c r="AI638" s="482"/>
      <c r="AJ638" s="482"/>
      <c r="AK638" s="482"/>
      <c r="AL638" s="482"/>
      <c r="AM638" s="482"/>
      <c r="AN638" s="482"/>
      <c r="AO638" s="482"/>
      <c r="AP638" s="482"/>
      <c r="AQ638" s="482"/>
      <c r="AR638" s="482"/>
      <c r="AS638" s="482"/>
      <c r="AT638" s="482"/>
      <c r="AU638" s="482"/>
      <c r="AV638" s="482"/>
      <c r="AW638" s="482"/>
      <c r="AX638" s="482"/>
      <c r="AY638" s="482"/>
      <c r="AZ638" s="482"/>
      <c r="BA638" s="482"/>
      <c r="BB638" s="482"/>
      <c r="BC638" s="482"/>
      <c r="BD638" s="482"/>
      <c r="BE638" s="482"/>
      <c r="BF638" s="482"/>
      <c r="BG638" s="482"/>
      <c r="BH638" s="482"/>
      <c r="BI638" s="482"/>
      <c r="BJ638" s="482"/>
      <c r="BK638" s="482"/>
      <c r="BL638" s="482"/>
      <c r="BM638" s="482"/>
      <c r="BN638" s="482"/>
      <c r="BO638" s="482"/>
      <c r="BP638" s="482"/>
      <c r="BQ638" s="482"/>
      <c r="BR638" s="482"/>
      <c r="BS638" s="482"/>
      <c r="BT638" s="482"/>
      <c r="BU638" s="482"/>
      <c r="BV638" s="482"/>
      <c r="BW638" s="482"/>
      <c r="BX638" s="482"/>
      <c r="BY638" s="482"/>
      <c r="BZ638" s="482"/>
      <c r="CA638" s="482"/>
      <c r="CB638" s="482"/>
      <c r="CC638" s="482"/>
      <c r="CD638" s="482"/>
      <c r="CE638" s="482"/>
      <c r="CF638" s="482"/>
      <c r="CG638" s="482"/>
      <c r="CH638" s="482"/>
      <c r="CI638" s="482"/>
      <c r="CJ638" s="482"/>
      <c r="CK638" s="482"/>
      <c r="CL638" s="482"/>
      <c r="CM638" s="482"/>
      <c r="CN638" s="482"/>
      <c r="CO638" s="482"/>
      <c r="CP638" s="482"/>
      <c r="CQ638" s="482"/>
      <c r="CR638" s="482"/>
      <c r="CS638" s="482"/>
      <c r="CT638" s="482"/>
      <c r="CU638" s="482"/>
      <c r="CV638" s="482"/>
      <c r="CW638" s="482"/>
      <c r="CX638" s="482"/>
      <c r="CY638" s="482"/>
      <c r="CZ638" s="482"/>
      <c r="DA638" s="482"/>
      <c r="DB638" s="482"/>
      <c r="DC638" s="482"/>
      <c r="DD638" s="482"/>
      <c r="DE638" s="482"/>
      <c r="DF638" s="482"/>
      <c r="DG638" s="482"/>
      <c r="DH638" s="482"/>
      <c r="DI638" s="482"/>
      <c r="DJ638" s="482"/>
      <c r="DK638" s="482"/>
      <c r="DL638" s="482"/>
      <c r="DM638" s="482"/>
      <c r="DN638" s="482"/>
      <c r="DO638" s="482"/>
      <c r="DP638" s="482"/>
      <c r="DQ638" s="482"/>
      <c r="DR638" s="482"/>
      <c r="DS638" s="482"/>
      <c r="DT638" s="482"/>
      <c r="DU638" s="482"/>
      <c r="DV638" s="482"/>
      <c r="DW638" s="482"/>
      <c r="DX638" s="482"/>
      <c r="DY638" s="482"/>
      <c r="DZ638" s="482"/>
      <c r="EA638" s="482"/>
      <c r="EB638" s="482"/>
      <c r="EC638" s="482"/>
      <c r="ED638" s="482"/>
      <c r="EE638" s="482"/>
      <c r="EF638" s="482"/>
      <c r="EG638" s="482"/>
      <c r="EH638" s="482"/>
      <c r="EI638" s="482"/>
      <c r="EJ638" s="482"/>
      <c r="EK638" s="482"/>
      <c r="EL638" s="482"/>
      <c r="EM638" s="482"/>
      <c r="EN638" s="482"/>
      <c r="EO638" s="482"/>
      <c r="EP638" s="482"/>
      <c r="EQ638" s="482"/>
      <c r="ER638" s="482"/>
      <c r="ES638" s="482"/>
      <c r="ET638" s="482"/>
      <c r="EU638" s="482"/>
      <c r="EV638" s="482"/>
      <c r="EW638" s="482"/>
      <c r="EX638" s="482"/>
      <c r="EY638" s="482"/>
      <c r="EZ638" s="482"/>
      <c r="FA638" s="482"/>
      <c r="FB638" s="482"/>
      <c r="FC638" s="482"/>
      <c r="FD638" s="482"/>
      <c r="FE638" s="482"/>
      <c r="FF638" s="482"/>
      <c r="FG638" s="482"/>
      <c r="FH638" s="482"/>
      <c r="FI638" s="482"/>
      <c r="FJ638" s="482"/>
      <c r="FK638" s="482"/>
      <c r="FL638" s="482"/>
      <c r="FM638" s="482"/>
      <c r="FN638" s="482"/>
      <c r="FO638" s="482"/>
      <c r="FP638" s="482"/>
      <c r="FQ638" s="482"/>
      <c r="FR638" s="482"/>
      <c r="FS638" s="482"/>
      <c r="FT638" s="482"/>
      <c r="FU638" s="482"/>
      <c r="FV638" s="482"/>
      <c r="FW638" s="482"/>
      <c r="FX638" s="482"/>
      <c r="FY638" s="482"/>
      <c r="FZ638" s="482"/>
      <c r="GA638" s="482"/>
      <c r="GB638" s="482"/>
      <c r="GC638" s="482"/>
      <c r="GD638" s="482"/>
      <c r="GE638" s="482"/>
      <c r="GF638" s="482"/>
      <c r="GG638" s="482"/>
      <c r="GH638" s="482"/>
      <c r="GI638" s="482"/>
      <c r="GJ638" s="482"/>
      <c r="GK638" s="482"/>
      <c r="GL638" s="482"/>
      <c r="GM638" s="482"/>
      <c r="GN638" s="482"/>
      <c r="GO638" s="482"/>
      <c r="GP638" s="482"/>
      <c r="GQ638" s="482"/>
      <c r="GR638" s="482"/>
      <c r="GS638" s="482"/>
    </row>
    <row r="639" spans="1:201" s="482" customFormat="1" ht="26.1" customHeight="1">
      <c r="A639" s="389"/>
      <c r="B639" s="389"/>
      <c r="C639" s="389"/>
      <c r="D639" s="389"/>
      <c r="E639" s="388" t="s">
        <v>2177</v>
      </c>
      <c r="F639" s="863" t="s">
        <v>2491</v>
      </c>
      <c r="G639" s="446">
        <v>4400000</v>
      </c>
      <c r="H639" s="446">
        <v>0</v>
      </c>
      <c r="I639" s="446">
        <v>0</v>
      </c>
      <c r="J639" s="446">
        <v>0</v>
      </c>
      <c r="K639" s="446">
        <v>4400000</v>
      </c>
      <c r="L639" s="602"/>
      <c r="M639" s="389"/>
      <c r="N639" s="389"/>
      <c r="O639" s="389"/>
      <c r="P639" s="389"/>
      <c r="Q639" s="388" t="s">
        <v>2177</v>
      </c>
      <c r="R639" s="586" t="s">
        <v>5004</v>
      </c>
      <c r="S639" s="1002">
        <f t="shared" si="58"/>
        <v>4400000</v>
      </c>
      <c r="T639" s="1003">
        <f t="shared" si="59"/>
        <v>0</v>
      </c>
      <c r="U639" s="1003">
        <f t="shared" si="60"/>
        <v>0</v>
      </c>
      <c r="V639" s="1003">
        <f t="shared" si="61"/>
        <v>0</v>
      </c>
      <c r="W639" s="1003">
        <f t="shared" si="57"/>
        <v>4400000</v>
      </c>
    </row>
    <row r="640" spans="1:201" s="482" customFormat="1" ht="26.1" customHeight="1">
      <c r="A640" s="389"/>
      <c r="B640" s="389"/>
      <c r="C640" s="389"/>
      <c r="D640" s="389"/>
      <c r="E640" s="388" t="s">
        <v>2484</v>
      </c>
      <c r="F640" s="863" t="s">
        <v>2492</v>
      </c>
      <c r="G640" s="446">
        <v>47841000</v>
      </c>
      <c r="H640" s="446">
        <v>0</v>
      </c>
      <c r="I640" s="446">
        <v>0</v>
      </c>
      <c r="J640" s="446">
        <v>194542000</v>
      </c>
      <c r="K640" s="446">
        <v>242383000</v>
      </c>
      <c r="L640" s="602"/>
      <c r="M640" s="389"/>
      <c r="N640" s="389"/>
      <c r="O640" s="389"/>
      <c r="P640" s="389"/>
      <c r="Q640" s="388" t="s">
        <v>2484</v>
      </c>
      <c r="R640" s="586" t="s">
        <v>5005</v>
      </c>
      <c r="S640" s="1002">
        <f t="shared" si="58"/>
        <v>47841000</v>
      </c>
      <c r="T640" s="1003">
        <f t="shared" si="59"/>
        <v>0</v>
      </c>
      <c r="U640" s="1003">
        <f t="shared" si="60"/>
        <v>0</v>
      </c>
      <c r="V640" s="1003">
        <f t="shared" si="61"/>
        <v>194542000</v>
      </c>
      <c r="W640" s="1003">
        <f t="shared" si="57"/>
        <v>242383000</v>
      </c>
    </row>
    <row r="641" spans="1:201" s="482" customFormat="1" ht="26.1" customHeight="1">
      <c r="A641" s="389"/>
      <c r="B641" s="389"/>
      <c r="C641" s="389"/>
      <c r="D641" s="389"/>
      <c r="E641" s="388" t="s">
        <v>2371</v>
      </c>
      <c r="F641" s="859" t="s">
        <v>2493</v>
      </c>
      <c r="G641" s="446">
        <v>55335000</v>
      </c>
      <c r="H641" s="446">
        <v>0</v>
      </c>
      <c r="I641" s="446">
        <v>0</v>
      </c>
      <c r="J641" s="446">
        <v>0</v>
      </c>
      <c r="K641" s="446">
        <v>55335000</v>
      </c>
      <c r="L641" s="602"/>
      <c r="M641" s="389"/>
      <c r="N641" s="389"/>
      <c r="O641" s="389"/>
      <c r="P641" s="389"/>
      <c r="Q641" s="388" t="s">
        <v>2371</v>
      </c>
      <c r="R641" s="586" t="s">
        <v>5006</v>
      </c>
      <c r="S641" s="1002">
        <f t="shared" si="58"/>
        <v>55335000</v>
      </c>
      <c r="T641" s="1003">
        <f t="shared" si="59"/>
        <v>0</v>
      </c>
      <c r="U641" s="1003">
        <f t="shared" si="60"/>
        <v>0</v>
      </c>
      <c r="V641" s="1003">
        <f t="shared" si="61"/>
        <v>0</v>
      </c>
      <c r="W641" s="1003">
        <f t="shared" si="57"/>
        <v>55335000</v>
      </c>
    </row>
    <row r="642" spans="1:201" s="482" customFormat="1" ht="26.1" customHeight="1">
      <c r="A642" s="389"/>
      <c r="B642" s="389"/>
      <c r="C642" s="389"/>
      <c r="D642" s="389"/>
      <c r="E642" s="388" t="s">
        <v>2494</v>
      </c>
      <c r="F642" s="859" t="s">
        <v>2495</v>
      </c>
      <c r="G642" s="446">
        <v>35395000</v>
      </c>
      <c r="H642" s="446">
        <v>0</v>
      </c>
      <c r="I642" s="446">
        <v>0</v>
      </c>
      <c r="J642" s="446">
        <v>0</v>
      </c>
      <c r="K642" s="446">
        <v>35395000</v>
      </c>
      <c r="L642" s="602"/>
      <c r="M642" s="389"/>
      <c r="N642" s="389"/>
      <c r="O642" s="389"/>
      <c r="P642" s="389"/>
      <c r="Q642" s="388" t="s">
        <v>2494</v>
      </c>
      <c r="R642" s="586" t="s">
        <v>5007</v>
      </c>
      <c r="S642" s="1002">
        <f t="shared" si="58"/>
        <v>35395000</v>
      </c>
      <c r="T642" s="1003">
        <f t="shared" si="59"/>
        <v>0</v>
      </c>
      <c r="U642" s="1003">
        <f t="shared" si="60"/>
        <v>0</v>
      </c>
      <c r="V642" s="1003">
        <f t="shared" si="61"/>
        <v>0</v>
      </c>
      <c r="W642" s="1003">
        <f t="shared" si="57"/>
        <v>35395000</v>
      </c>
    </row>
    <row r="643" spans="1:201" s="482" customFormat="1" ht="26.1" customHeight="1">
      <c r="A643" s="389"/>
      <c r="B643" s="389"/>
      <c r="C643" s="389"/>
      <c r="D643" s="389"/>
      <c r="E643" s="388" t="s">
        <v>2496</v>
      </c>
      <c r="F643" s="859" t="s">
        <v>2497</v>
      </c>
      <c r="G643" s="446">
        <v>55335000</v>
      </c>
      <c r="H643" s="446">
        <v>0</v>
      </c>
      <c r="I643" s="446">
        <v>0</v>
      </c>
      <c r="J643" s="446">
        <v>0</v>
      </c>
      <c r="K643" s="446">
        <v>55335000</v>
      </c>
      <c r="L643" s="602"/>
      <c r="M643" s="389"/>
      <c r="N643" s="389"/>
      <c r="O643" s="389"/>
      <c r="P643" s="389"/>
      <c r="Q643" s="388" t="s">
        <v>2496</v>
      </c>
      <c r="R643" s="586" t="s">
        <v>5008</v>
      </c>
      <c r="S643" s="1002">
        <f t="shared" si="58"/>
        <v>55335000</v>
      </c>
      <c r="T643" s="1003">
        <f t="shared" si="59"/>
        <v>0</v>
      </c>
      <c r="U643" s="1003">
        <f t="shared" si="60"/>
        <v>0</v>
      </c>
      <c r="V643" s="1003">
        <f t="shared" si="61"/>
        <v>0</v>
      </c>
      <c r="W643" s="1003">
        <f t="shared" si="57"/>
        <v>55335000</v>
      </c>
    </row>
    <row r="644" spans="1:201" s="482" customFormat="1" ht="26.1" customHeight="1">
      <c r="A644" s="389"/>
      <c r="B644" s="389"/>
      <c r="C644" s="389"/>
      <c r="D644" s="389"/>
      <c r="E644" s="388" t="s">
        <v>2498</v>
      </c>
      <c r="F644" s="859" t="s">
        <v>2499</v>
      </c>
      <c r="G644" s="446">
        <v>42004000</v>
      </c>
      <c r="H644" s="446">
        <v>0</v>
      </c>
      <c r="I644" s="446">
        <v>0</v>
      </c>
      <c r="J644" s="446">
        <v>0</v>
      </c>
      <c r="K644" s="446">
        <v>42004000</v>
      </c>
      <c r="L644" s="602"/>
      <c r="M644" s="389"/>
      <c r="N644" s="389"/>
      <c r="O644" s="389"/>
      <c r="P644" s="389"/>
      <c r="Q644" s="388" t="s">
        <v>2498</v>
      </c>
      <c r="R644" s="586" t="s">
        <v>5009</v>
      </c>
      <c r="S644" s="1002">
        <f t="shared" si="58"/>
        <v>42004000</v>
      </c>
      <c r="T644" s="1003">
        <f t="shared" si="59"/>
        <v>0</v>
      </c>
      <c r="U644" s="1003">
        <f t="shared" si="60"/>
        <v>0</v>
      </c>
      <c r="V644" s="1003">
        <f t="shared" si="61"/>
        <v>0</v>
      </c>
      <c r="W644" s="1003">
        <f t="shared" si="57"/>
        <v>42004000</v>
      </c>
    </row>
    <row r="645" spans="1:201" s="482" customFormat="1" ht="26.1" customHeight="1">
      <c r="A645" s="389"/>
      <c r="B645" s="389"/>
      <c r="C645" s="389"/>
      <c r="D645" s="389"/>
      <c r="E645" s="388" t="s">
        <v>2500</v>
      </c>
      <c r="F645" s="859" t="s">
        <v>2501</v>
      </c>
      <c r="G645" s="446">
        <v>16750000</v>
      </c>
      <c r="H645" s="446">
        <v>0</v>
      </c>
      <c r="I645" s="446">
        <v>0</v>
      </c>
      <c r="J645" s="446">
        <v>0</v>
      </c>
      <c r="K645" s="446">
        <v>16750000</v>
      </c>
      <c r="L645" s="602"/>
      <c r="M645" s="389"/>
      <c r="N645" s="389"/>
      <c r="O645" s="389"/>
      <c r="P645" s="389"/>
      <c r="Q645" s="388" t="s">
        <v>2500</v>
      </c>
      <c r="R645" s="586" t="s">
        <v>5010</v>
      </c>
      <c r="S645" s="1002">
        <f t="shared" si="58"/>
        <v>16750000</v>
      </c>
      <c r="T645" s="1003">
        <f t="shared" si="59"/>
        <v>0</v>
      </c>
      <c r="U645" s="1003">
        <f t="shared" si="60"/>
        <v>0</v>
      </c>
      <c r="V645" s="1003">
        <f t="shared" si="61"/>
        <v>0</v>
      </c>
      <c r="W645" s="1003">
        <f t="shared" si="57"/>
        <v>16750000</v>
      </c>
    </row>
    <row r="646" spans="1:201" s="482" customFormat="1" ht="26.1" customHeight="1">
      <c r="A646" s="389"/>
      <c r="B646" s="389"/>
      <c r="C646" s="389"/>
      <c r="D646" s="389"/>
      <c r="E646" s="388" t="s">
        <v>2264</v>
      </c>
      <c r="F646" s="859" t="s">
        <v>2502</v>
      </c>
      <c r="G646" s="446">
        <v>17000000</v>
      </c>
      <c r="H646" s="446">
        <v>0</v>
      </c>
      <c r="I646" s="446">
        <v>0</v>
      </c>
      <c r="J646" s="446">
        <v>0</v>
      </c>
      <c r="K646" s="446">
        <v>17000000</v>
      </c>
      <c r="L646" s="602"/>
      <c r="M646" s="389"/>
      <c r="N646" s="389"/>
      <c r="O646" s="389"/>
      <c r="P646" s="389"/>
      <c r="Q646" s="388" t="s">
        <v>2264</v>
      </c>
      <c r="R646" s="586" t="s">
        <v>5011</v>
      </c>
      <c r="S646" s="1002">
        <f t="shared" si="58"/>
        <v>17000000</v>
      </c>
      <c r="T646" s="1003">
        <f t="shared" si="59"/>
        <v>0</v>
      </c>
      <c r="U646" s="1003">
        <f t="shared" si="60"/>
        <v>0</v>
      </c>
      <c r="V646" s="1003">
        <f t="shared" si="61"/>
        <v>0</v>
      </c>
      <c r="W646" s="1003">
        <f t="shared" si="57"/>
        <v>17000000</v>
      </c>
    </row>
    <row r="647" spans="1:201" s="482" customFormat="1" ht="26.1" customHeight="1">
      <c r="A647" s="389"/>
      <c r="B647" s="389"/>
      <c r="C647" s="389"/>
      <c r="D647" s="389"/>
      <c r="E647" s="388" t="s">
        <v>2503</v>
      </c>
      <c r="F647" s="859" t="s">
        <v>2504</v>
      </c>
      <c r="G647" s="446">
        <v>29361000</v>
      </c>
      <c r="H647" s="446">
        <v>0</v>
      </c>
      <c r="I647" s="446">
        <v>0</v>
      </c>
      <c r="J647" s="446">
        <v>0</v>
      </c>
      <c r="K647" s="446">
        <v>29361000</v>
      </c>
      <c r="L647" s="602"/>
      <c r="M647" s="389"/>
      <c r="N647" s="389"/>
      <c r="O647" s="389"/>
      <c r="P647" s="389"/>
      <c r="Q647" s="388" t="s">
        <v>2503</v>
      </c>
      <c r="R647" s="586" t="s">
        <v>5012</v>
      </c>
      <c r="S647" s="1002">
        <f t="shared" si="58"/>
        <v>29361000</v>
      </c>
      <c r="T647" s="1003">
        <f t="shared" si="59"/>
        <v>0</v>
      </c>
      <c r="U647" s="1003">
        <f t="shared" si="60"/>
        <v>0</v>
      </c>
      <c r="V647" s="1003">
        <f t="shared" si="61"/>
        <v>0</v>
      </c>
      <c r="W647" s="1003">
        <f t="shared" ref="W647:W710" si="62">SUM(S647:V647)</f>
        <v>29361000</v>
      </c>
    </row>
    <row r="648" spans="1:201" s="482" customFormat="1" ht="26.1" customHeight="1">
      <c r="A648" s="389"/>
      <c r="B648" s="389"/>
      <c r="C648" s="389"/>
      <c r="D648" s="389"/>
      <c r="E648" s="388" t="s">
        <v>2505</v>
      </c>
      <c r="F648" s="859" t="s">
        <v>2506</v>
      </c>
      <c r="G648" s="446">
        <v>74436000</v>
      </c>
      <c r="H648" s="446">
        <v>0</v>
      </c>
      <c r="I648" s="446">
        <v>0</v>
      </c>
      <c r="J648" s="446">
        <v>0</v>
      </c>
      <c r="K648" s="446">
        <v>74436000</v>
      </c>
      <c r="L648" s="602"/>
      <c r="M648" s="389"/>
      <c r="N648" s="389"/>
      <c r="O648" s="389"/>
      <c r="P648" s="389"/>
      <c r="Q648" s="388" t="s">
        <v>2505</v>
      </c>
      <c r="R648" s="586" t="s">
        <v>5013</v>
      </c>
      <c r="S648" s="1002">
        <f t="shared" si="58"/>
        <v>74436000</v>
      </c>
      <c r="T648" s="1003">
        <f t="shared" si="59"/>
        <v>0</v>
      </c>
      <c r="U648" s="1003">
        <f t="shared" si="60"/>
        <v>0</v>
      </c>
      <c r="V648" s="1003">
        <f t="shared" si="61"/>
        <v>0</v>
      </c>
      <c r="W648" s="1003">
        <f t="shared" si="62"/>
        <v>74436000</v>
      </c>
    </row>
    <row r="649" spans="1:201" s="482" customFormat="1" ht="26.1" customHeight="1">
      <c r="A649" s="389"/>
      <c r="B649" s="389"/>
      <c r="C649" s="389"/>
      <c r="D649" s="389"/>
      <c r="E649" s="388" t="s">
        <v>2507</v>
      </c>
      <c r="F649" s="859" t="s">
        <v>2508</v>
      </c>
      <c r="G649" s="446">
        <v>155278000</v>
      </c>
      <c r="H649" s="446">
        <v>0</v>
      </c>
      <c r="I649" s="446">
        <v>0</v>
      </c>
      <c r="J649" s="446">
        <v>0</v>
      </c>
      <c r="K649" s="446">
        <v>155278000</v>
      </c>
      <c r="L649" s="602"/>
      <c r="M649" s="389"/>
      <c r="N649" s="389"/>
      <c r="O649" s="389"/>
      <c r="P649" s="389"/>
      <c r="Q649" s="388" t="s">
        <v>2507</v>
      </c>
      <c r="R649" s="586" t="s">
        <v>5014</v>
      </c>
      <c r="S649" s="1002">
        <f t="shared" ref="S649:S712" si="63">G649</f>
        <v>155278000</v>
      </c>
      <c r="T649" s="1003">
        <f t="shared" ref="T649:T712" si="64">H649</f>
        <v>0</v>
      </c>
      <c r="U649" s="1003">
        <f t="shared" ref="U649:U712" si="65">I649</f>
        <v>0</v>
      </c>
      <c r="V649" s="1003">
        <f t="shared" ref="V649:V712" si="66">J649</f>
        <v>0</v>
      </c>
      <c r="W649" s="1003">
        <f t="shared" si="62"/>
        <v>155278000</v>
      </c>
    </row>
    <row r="650" spans="1:201" s="482" customFormat="1" ht="26.1" customHeight="1">
      <c r="A650" s="389"/>
      <c r="B650" s="389"/>
      <c r="C650" s="389"/>
      <c r="D650" s="389"/>
      <c r="E650" s="388" t="s">
        <v>2509</v>
      </c>
      <c r="F650" s="859" t="s">
        <v>5625</v>
      </c>
      <c r="G650" s="446">
        <v>7500000</v>
      </c>
      <c r="H650" s="446">
        <v>0</v>
      </c>
      <c r="I650" s="446">
        <v>0</v>
      </c>
      <c r="J650" s="446">
        <v>22061000</v>
      </c>
      <c r="K650" s="446">
        <v>29561000</v>
      </c>
      <c r="L650" s="602"/>
      <c r="M650" s="389"/>
      <c r="N650" s="389"/>
      <c r="O650" s="389"/>
      <c r="P650" s="389"/>
      <c r="Q650" s="388" t="s">
        <v>2509</v>
      </c>
      <c r="R650" s="586" t="s">
        <v>5680</v>
      </c>
      <c r="S650" s="1002">
        <f t="shared" si="63"/>
        <v>7500000</v>
      </c>
      <c r="T650" s="1003">
        <f t="shared" si="64"/>
        <v>0</v>
      </c>
      <c r="U650" s="1003">
        <f t="shared" si="65"/>
        <v>0</v>
      </c>
      <c r="V650" s="1003">
        <f t="shared" si="66"/>
        <v>22061000</v>
      </c>
      <c r="W650" s="1003">
        <f t="shared" si="62"/>
        <v>29561000</v>
      </c>
    </row>
    <row r="651" spans="1:201" s="482" customFormat="1" ht="26.1" customHeight="1">
      <c r="A651" s="389"/>
      <c r="B651" s="389"/>
      <c r="C651" s="389"/>
      <c r="D651" s="389"/>
      <c r="E651" s="388" t="s">
        <v>2510</v>
      </c>
      <c r="F651" s="859" t="s">
        <v>5626</v>
      </c>
      <c r="G651" s="446">
        <v>7343000</v>
      </c>
      <c r="H651" s="446">
        <v>0</v>
      </c>
      <c r="I651" s="446">
        <v>0</v>
      </c>
      <c r="J651" s="446">
        <v>29166000</v>
      </c>
      <c r="K651" s="446">
        <v>36509000</v>
      </c>
      <c r="L651" s="602"/>
      <c r="M651" s="389"/>
      <c r="N651" s="389"/>
      <c r="O651" s="389"/>
      <c r="P651" s="389"/>
      <c r="Q651" s="388" t="s">
        <v>2510</v>
      </c>
      <c r="R651" s="586" t="s">
        <v>5681</v>
      </c>
      <c r="S651" s="1002">
        <f t="shared" si="63"/>
        <v>7343000</v>
      </c>
      <c r="T651" s="1003">
        <f t="shared" si="64"/>
        <v>0</v>
      </c>
      <c r="U651" s="1003">
        <f t="shared" si="65"/>
        <v>0</v>
      </c>
      <c r="V651" s="1003">
        <f t="shared" si="66"/>
        <v>29166000</v>
      </c>
      <c r="W651" s="1003">
        <f t="shared" si="62"/>
        <v>36509000</v>
      </c>
    </row>
    <row r="652" spans="1:201" s="482" customFormat="1" ht="26.1" customHeight="1">
      <c r="A652" s="389"/>
      <c r="B652" s="389"/>
      <c r="C652" s="389"/>
      <c r="D652" s="389"/>
      <c r="E652" s="388" t="s">
        <v>2511</v>
      </c>
      <c r="F652" s="859" t="s">
        <v>2512</v>
      </c>
      <c r="G652" s="446">
        <v>137519000</v>
      </c>
      <c r="H652" s="446">
        <v>0</v>
      </c>
      <c r="I652" s="446">
        <v>0</v>
      </c>
      <c r="J652" s="446">
        <v>0</v>
      </c>
      <c r="K652" s="446">
        <v>137519000</v>
      </c>
      <c r="L652" s="602"/>
      <c r="M652" s="389"/>
      <c r="N652" s="389"/>
      <c r="O652" s="389"/>
      <c r="P652" s="389"/>
      <c r="Q652" s="388" t="s">
        <v>2511</v>
      </c>
      <c r="R652" s="586" t="s">
        <v>5015</v>
      </c>
      <c r="S652" s="1002">
        <f t="shared" si="63"/>
        <v>137519000</v>
      </c>
      <c r="T652" s="1003">
        <f t="shared" si="64"/>
        <v>0</v>
      </c>
      <c r="U652" s="1003">
        <f t="shared" si="65"/>
        <v>0</v>
      </c>
      <c r="V652" s="1003">
        <f t="shared" si="66"/>
        <v>0</v>
      </c>
      <c r="W652" s="1003">
        <f t="shared" si="62"/>
        <v>137519000</v>
      </c>
    </row>
    <row r="653" spans="1:201" s="489" customFormat="1" ht="26.1" customHeight="1">
      <c r="A653" s="389"/>
      <c r="B653" s="388"/>
      <c r="C653" s="389"/>
      <c r="D653" s="389"/>
      <c r="E653" s="389" t="s">
        <v>2513</v>
      </c>
      <c r="F653" s="859" t="s">
        <v>2514</v>
      </c>
      <c r="G653" s="446">
        <v>151278000</v>
      </c>
      <c r="H653" s="446">
        <v>0</v>
      </c>
      <c r="I653" s="446">
        <v>0</v>
      </c>
      <c r="J653" s="446">
        <v>0</v>
      </c>
      <c r="K653" s="446">
        <v>151278000</v>
      </c>
      <c r="L653" s="602"/>
      <c r="M653" s="389"/>
      <c r="N653" s="388"/>
      <c r="O653" s="389"/>
      <c r="P653" s="389"/>
      <c r="Q653" s="389" t="s">
        <v>2513</v>
      </c>
      <c r="R653" s="586" t="s">
        <v>5682</v>
      </c>
      <c r="S653" s="1002">
        <f t="shared" si="63"/>
        <v>151278000</v>
      </c>
      <c r="T653" s="1003">
        <f t="shared" si="64"/>
        <v>0</v>
      </c>
      <c r="U653" s="1003">
        <f t="shared" si="65"/>
        <v>0</v>
      </c>
      <c r="V653" s="1003">
        <f t="shared" si="66"/>
        <v>0</v>
      </c>
      <c r="W653" s="1003">
        <f t="shared" si="62"/>
        <v>151278000</v>
      </c>
      <c r="X653" s="482"/>
      <c r="Y653" s="482"/>
      <c r="Z653" s="482"/>
      <c r="AA653" s="482"/>
      <c r="AB653" s="482"/>
      <c r="AC653" s="482"/>
      <c r="AD653" s="482"/>
      <c r="AE653" s="482"/>
      <c r="AF653" s="482"/>
      <c r="AG653" s="482"/>
      <c r="AH653" s="482"/>
      <c r="AI653" s="482"/>
      <c r="AJ653" s="482"/>
      <c r="AK653" s="482"/>
      <c r="AL653" s="482"/>
      <c r="AM653" s="482"/>
      <c r="AN653" s="482"/>
      <c r="AO653" s="482"/>
      <c r="AP653" s="482"/>
      <c r="AQ653" s="482"/>
      <c r="AR653" s="482"/>
      <c r="AS653" s="482"/>
      <c r="AT653" s="482"/>
      <c r="AU653" s="482"/>
      <c r="AV653" s="482"/>
      <c r="AW653" s="482"/>
      <c r="AX653" s="482"/>
      <c r="AY653" s="482"/>
      <c r="AZ653" s="482"/>
      <c r="BA653" s="482"/>
      <c r="BB653" s="482"/>
      <c r="BC653" s="482"/>
      <c r="BD653" s="482"/>
      <c r="BE653" s="482"/>
      <c r="BF653" s="482"/>
      <c r="BG653" s="482"/>
      <c r="BH653" s="482"/>
      <c r="BI653" s="482"/>
      <c r="BJ653" s="482"/>
      <c r="BK653" s="482"/>
      <c r="BL653" s="482"/>
      <c r="BM653" s="482"/>
      <c r="BN653" s="482"/>
      <c r="BO653" s="482"/>
      <c r="BP653" s="482"/>
      <c r="BQ653" s="482"/>
      <c r="BR653" s="482"/>
      <c r="BS653" s="482"/>
      <c r="BT653" s="482"/>
      <c r="BU653" s="482"/>
      <c r="BV653" s="482"/>
      <c r="BW653" s="482"/>
      <c r="BX653" s="482"/>
      <c r="BY653" s="482"/>
      <c r="BZ653" s="482"/>
      <c r="CA653" s="482"/>
      <c r="CB653" s="482"/>
      <c r="CC653" s="482"/>
      <c r="CD653" s="482"/>
      <c r="CE653" s="482"/>
      <c r="CF653" s="482"/>
      <c r="CG653" s="482"/>
      <c r="CH653" s="482"/>
      <c r="CI653" s="482"/>
      <c r="CJ653" s="482"/>
      <c r="CK653" s="482"/>
      <c r="CL653" s="482"/>
      <c r="CM653" s="482"/>
      <c r="CN653" s="482"/>
      <c r="CO653" s="482"/>
      <c r="CP653" s="482"/>
      <c r="CQ653" s="482"/>
      <c r="CR653" s="482"/>
      <c r="CS653" s="482"/>
      <c r="CT653" s="482"/>
      <c r="CU653" s="482"/>
      <c r="CV653" s="482"/>
      <c r="CW653" s="482"/>
      <c r="CX653" s="482"/>
      <c r="CY653" s="482"/>
      <c r="CZ653" s="482"/>
      <c r="DA653" s="482"/>
      <c r="DB653" s="482"/>
      <c r="DC653" s="482"/>
      <c r="DD653" s="482"/>
      <c r="DE653" s="482"/>
      <c r="DF653" s="482"/>
      <c r="DG653" s="482"/>
      <c r="DH653" s="482"/>
      <c r="DI653" s="482"/>
      <c r="DJ653" s="482"/>
      <c r="DK653" s="482"/>
      <c r="DL653" s="482"/>
      <c r="DM653" s="482"/>
      <c r="DN653" s="482"/>
      <c r="DO653" s="482"/>
      <c r="DP653" s="482"/>
      <c r="DQ653" s="482"/>
      <c r="DR653" s="482"/>
      <c r="DS653" s="482"/>
      <c r="DT653" s="482"/>
      <c r="DU653" s="482"/>
      <c r="DV653" s="482"/>
      <c r="DW653" s="482"/>
      <c r="DX653" s="482"/>
      <c r="DY653" s="482"/>
      <c r="DZ653" s="482"/>
      <c r="EA653" s="482"/>
      <c r="EB653" s="482"/>
      <c r="EC653" s="482"/>
      <c r="ED653" s="482"/>
      <c r="EE653" s="482"/>
      <c r="EF653" s="482"/>
      <c r="EG653" s="482"/>
      <c r="EH653" s="482"/>
      <c r="EI653" s="482"/>
      <c r="EJ653" s="482"/>
      <c r="EK653" s="482"/>
      <c r="EL653" s="482"/>
      <c r="EM653" s="482"/>
      <c r="EN653" s="482"/>
      <c r="EO653" s="482"/>
      <c r="EP653" s="482"/>
      <c r="EQ653" s="482"/>
      <c r="ER653" s="482"/>
      <c r="ES653" s="482"/>
      <c r="ET653" s="482"/>
      <c r="EU653" s="482"/>
      <c r="EV653" s="482"/>
      <c r="EW653" s="482"/>
      <c r="EX653" s="482"/>
      <c r="EY653" s="482"/>
      <c r="EZ653" s="482"/>
      <c r="FA653" s="482"/>
      <c r="FB653" s="482"/>
      <c r="FC653" s="482"/>
      <c r="FD653" s="482"/>
      <c r="FE653" s="482"/>
      <c r="FF653" s="482"/>
      <c r="FG653" s="482"/>
      <c r="FH653" s="482"/>
      <c r="FI653" s="482"/>
      <c r="FJ653" s="482"/>
      <c r="FK653" s="482"/>
      <c r="FL653" s="482"/>
      <c r="FM653" s="482"/>
      <c r="FN653" s="482"/>
      <c r="FO653" s="482"/>
      <c r="FP653" s="482"/>
      <c r="FQ653" s="482"/>
      <c r="FR653" s="482"/>
      <c r="FS653" s="482"/>
      <c r="FT653" s="482"/>
      <c r="FU653" s="482"/>
      <c r="FV653" s="482"/>
      <c r="FW653" s="482"/>
      <c r="FX653" s="482"/>
      <c r="FY653" s="482"/>
      <c r="FZ653" s="482"/>
      <c r="GA653" s="482"/>
      <c r="GB653" s="482"/>
      <c r="GC653" s="482"/>
      <c r="GD653" s="482"/>
      <c r="GE653" s="482"/>
      <c r="GF653" s="482"/>
      <c r="GG653" s="482"/>
      <c r="GH653" s="482"/>
      <c r="GI653" s="482"/>
      <c r="GJ653" s="482"/>
      <c r="GK653" s="482"/>
      <c r="GL653" s="482"/>
      <c r="GM653" s="482"/>
      <c r="GN653" s="482"/>
      <c r="GO653" s="482"/>
      <c r="GP653" s="482"/>
      <c r="GQ653" s="482"/>
      <c r="GR653" s="482"/>
      <c r="GS653" s="482"/>
    </row>
    <row r="654" spans="1:201" s="482" customFormat="1" ht="26.1" customHeight="1">
      <c r="A654" s="389"/>
      <c r="B654" s="389"/>
      <c r="C654" s="388"/>
      <c r="D654" s="389"/>
      <c r="E654" s="389" t="s">
        <v>2515</v>
      </c>
      <c r="F654" s="859" t="s">
        <v>2516</v>
      </c>
      <c r="G654" s="446">
        <v>83500000</v>
      </c>
      <c r="H654" s="446">
        <v>0</v>
      </c>
      <c r="I654" s="446">
        <v>0</v>
      </c>
      <c r="J654" s="446">
        <v>0</v>
      </c>
      <c r="K654" s="446">
        <v>83500000</v>
      </c>
      <c r="L654" s="602"/>
      <c r="M654" s="389"/>
      <c r="N654" s="389"/>
      <c r="O654" s="388"/>
      <c r="P654" s="389"/>
      <c r="Q654" s="389" t="s">
        <v>2515</v>
      </c>
      <c r="R654" s="586" t="s">
        <v>5016</v>
      </c>
      <c r="S654" s="1002">
        <f t="shared" si="63"/>
        <v>83500000</v>
      </c>
      <c r="T654" s="1003">
        <f t="shared" si="64"/>
        <v>0</v>
      </c>
      <c r="U654" s="1003">
        <f t="shared" si="65"/>
        <v>0</v>
      </c>
      <c r="V654" s="1003">
        <f t="shared" si="66"/>
        <v>0</v>
      </c>
      <c r="W654" s="1003">
        <f t="shared" si="62"/>
        <v>83500000</v>
      </c>
    </row>
    <row r="655" spans="1:201" s="482" customFormat="1" ht="26.1" customHeight="1">
      <c r="A655" s="389"/>
      <c r="B655" s="389"/>
      <c r="C655" s="389"/>
      <c r="D655" s="389"/>
      <c r="E655" s="388" t="s">
        <v>2517</v>
      </c>
      <c r="F655" s="859" t="s">
        <v>2518</v>
      </c>
      <c r="G655" s="446">
        <v>47004000</v>
      </c>
      <c r="H655" s="446">
        <v>0</v>
      </c>
      <c r="I655" s="446">
        <v>0</v>
      </c>
      <c r="J655" s="446">
        <v>0</v>
      </c>
      <c r="K655" s="446">
        <v>47004000</v>
      </c>
      <c r="L655" s="602"/>
      <c r="M655" s="389"/>
      <c r="N655" s="389"/>
      <c r="O655" s="389"/>
      <c r="P655" s="389"/>
      <c r="Q655" s="388" t="s">
        <v>2517</v>
      </c>
      <c r="R655" s="586" t="s">
        <v>5017</v>
      </c>
      <c r="S655" s="1002">
        <f t="shared" si="63"/>
        <v>47004000</v>
      </c>
      <c r="T655" s="1003">
        <f t="shared" si="64"/>
        <v>0</v>
      </c>
      <c r="U655" s="1003">
        <f t="shared" si="65"/>
        <v>0</v>
      </c>
      <c r="V655" s="1003">
        <f t="shared" si="66"/>
        <v>0</v>
      </c>
      <c r="W655" s="1003">
        <f t="shared" si="62"/>
        <v>47004000</v>
      </c>
    </row>
    <row r="656" spans="1:201" s="482" customFormat="1" ht="26.1" customHeight="1">
      <c r="A656" s="389"/>
      <c r="B656" s="389"/>
      <c r="C656" s="389"/>
      <c r="D656" s="389"/>
      <c r="E656" s="388" t="s">
        <v>2519</v>
      </c>
      <c r="F656" s="859" t="s">
        <v>2520</v>
      </c>
      <c r="G656" s="446">
        <v>29500000</v>
      </c>
      <c r="H656" s="446">
        <v>0</v>
      </c>
      <c r="I656" s="446">
        <v>0</v>
      </c>
      <c r="J656" s="446">
        <v>0</v>
      </c>
      <c r="K656" s="446">
        <v>29500000</v>
      </c>
      <c r="L656" s="602"/>
      <c r="M656" s="389"/>
      <c r="N656" s="389"/>
      <c r="O656" s="389"/>
      <c r="P656" s="389"/>
      <c r="Q656" s="388" t="s">
        <v>2519</v>
      </c>
      <c r="R656" s="586" t="s">
        <v>5018</v>
      </c>
      <c r="S656" s="1002">
        <f t="shared" si="63"/>
        <v>29500000</v>
      </c>
      <c r="T656" s="1003">
        <f t="shared" si="64"/>
        <v>0</v>
      </c>
      <c r="U656" s="1003">
        <f t="shared" si="65"/>
        <v>0</v>
      </c>
      <c r="V656" s="1003">
        <f t="shared" si="66"/>
        <v>0</v>
      </c>
      <c r="W656" s="1003">
        <f t="shared" si="62"/>
        <v>29500000</v>
      </c>
    </row>
    <row r="657" spans="1:201" s="489" customFormat="1" ht="26.1" customHeight="1">
      <c r="A657" s="389"/>
      <c r="B657" s="389"/>
      <c r="C657" s="389"/>
      <c r="D657" s="389"/>
      <c r="E657" s="388" t="s">
        <v>2521</v>
      </c>
      <c r="F657" s="859" t="s">
        <v>2522</v>
      </c>
      <c r="G657" s="446">
        <v>5263000</v>
      </c>
      <c r="H657" s="446">
        <v>0</v>
      </c>
      <c r="I657" s="446">
        <v>0</v>
      </c>
      <c r="J657" s="446">
        <v>512073000</v>
      </c>
      <c r="K657" s="446">
        <v>517336000</v>
      </c>
      <c r="L657" s="602"/>
      <c r="M657" s="389"/>
      <c r="N657" s="389"/>
      <c r="O657" s="389"/>
      <c r="P657" s="389"/>
      <c r="Q657" s="388" t="s">
        <v>2521</v>
      </c>
      <c r="R657" s="586" t="s">
        <v>5683</v>
      </c>
      <c r="S657" s="1002">
        <f t="shared" si="63"/>
        <v>5263000</v>
      </c>
      <c r="T657" s="1003">
        <f t="shared" si="64"/>
        <v>0</v>
      </c>
      <c r="U657" s="1003">
        <f t="shared" si="65"/>
        <v>0</v>
      </c>
      <c r="V657" s="1003">
        <f t="shared" si="66"/>
        <v>512073000</v>
      </c>
      <c r="W657" s="1003">
        <f t="shared" si="62"/>
        <v>517336000</v>
      </c>
    </row>
    <row r="658" spans="1:201" s="482" customFormat="1" ht="26.1" customHeight="1">
      <c r="A658" s="389"/>
      <c r="B658" s="389"/>
      <c r="C658" s="389"/>
      <c r="D658" s="389"/>
      <c r="E658" s="388" t="s">
        <v>2523</v>
      </c>
      <c r="F658" s="859" t="s">
        <v>2524</v>
      </c>
      <c r="G658" s="446">
        <v>51500000</v>
      </c>
      <c r="H658" s="446">
        <v>0</v>
      </c>
      <c r="I658" s="446">
        <v>0</v>
      </c>
      <c r="J658" s="446">
        <v>0</v>
      </c>
      <c r="K658" s="446">
        <v>51500000</v>
      </c>
      <c r="L658" s="602"/>
      <c r="M658" s="389"/>
      <c r="N658" s="389"/>
      <c r="O658" s="389"/>
      <c r="P658" s="389"/>
      <c r="Q658" s="388" t="s">
        <v>2523</v>
      </c>
      <c r="R658" s="586" t="s">
        <v>5019</v>
      </c>
      <c r="S658" s="1002">
        <f t="shared" si="63"/>
        <v>51500000</v>
      </c>
      <c r="T658" s="1003">
        <f t="shared" si="64"/>
        <v>0</v>
      </c>
      <c r="U658" s="1003">
        <f t="shared" si="65"/>
        <v>0</v>
      </c>
      <c r="V658" s="1003">
        <f t="shared" si="66"/>
        <v>0</v>
      </c>
      <c r="W658" s="1003">
        <f t="shared" si="62"/>
        <v>51500000</v>
      </c>
    </row>
    <row r="659" spans="1:201" s="489" customFormat="1" ht="26.1" customHeight="1">
      <c r="A659" s="389"/>
      <c r="B659" s="389"/>
      <c r="C659" s="389"/>
      <c r="D659" s="389"/>
      <c r="E659" s="388" t="s">
        <v>2525</v>
      </c>
      <c r="F659" s="859" t="s">
        <v>2526</v>
      </c>
      <c r="G659" s="446">
        <v>116443000</v>
      </c>
      <c r="H659" s="446">
        <v>0</v>
      </c>
      <c r="I659" s="446">
        <v>0</v>
      </c>
      <c r="J659" s="446">
        <v>0</v>
      </c>
      <c r="K659" s="446">
        <v>116443000</v>
      </c>
      <c r="L659" s="602"/>
      <c r="M659" s="389"/>
      <c r="N659" s="389"/>
      <c r="O659" s="389"/>
      <c r="P659" s="389"/>
      <c r="Q659" s="388" t="s">
        <v>2525</v>
      </c>
      <c r="R659" s="586" t="s">
        <v>5020</v>
      </c>
      <c r="S659" s="1002">
        <f t="shared" si="63"/>
        <v>116443000</v>
      </c>
      <c r="T659" s="1003">
        <f t="shared" si="64"/>
        <v>0</v>
      </c>
      <c r="U659" s="1003">
        <f t="shared" si="65"/>
        <v>0</v>
      </c>
      <c r="V659" s="1003">
        <f t="shared" si="66"/>
        <v>0</v>
      </c>
      <c r="W659" s="1003">
        <f t="shared" si="62"/>
        <v>116443000</v>
      </c>
      <c r="X659" s="482"/>
      <c r="Y659" s="482"/>
      <c r="Z659" s="482"/>
      <c r="AA659" s="482"/>
      <c r="AB659" s="482"/>
      <c r="AC659" s="482"/>
      <c r="AD659" s="482"/>
      <c r="AE659" s="482"/>
      <c r="AF659" s="482"/>
      <c r="AG659" s="482"/>
      <c r="AH659" s="482"/>
      <c r="AI659" s="482"/>
      <c r="AJ659" s="482"/>
      <c r="AK659" s="482"/>
      <c r="AL659" s="482"/>
      <c r="AM659" s="482"/>
      <c r="AN659" s="482"/>
      <c r="AO659" s="482"/>
      <c r="AP659" s="482"/>
      <c r="AQ659" s="482"/>
      <c r="AR659" s="482"/>
      <c r="AS659" s="482"/>
      <c r="AT659" s="482"/>
      <c r="AU659" s="482"/>
      <c r="AV659" s="482"/>
      <c r="AW659" s="482"/>
      <c r="AX659" s="482"/>
      <c r="AY659" s="482"/>
      <c r="AZ659" s="482"/>
      <c r="BA659" s="482"/>
      <c r="BB659" s="482"/>
      <c r="BC659" s="482"/>
      <c r="BD659" s="482"/>
      <c r="BE659" s="482"/>
      <c r="BF659" s="482"/>
      <c r="BG659" s="482"/>
      <c r="BH659" s="482"/>
      <c r="BI659" s="482"/>
      <c r="BJ659" s="482"/>
      <c r="BK659" s="482"/>
      <c r="BL659" s="482"/>
      <c r="BM659" s="482"/>
      <c r="BN659" s="482"/>
      <c r="BO659" s="482"/>
      <c r="BP659" s="482"/>
      <c r="BQ659" s="482"/>
      <c r="BR659" s="482"/>
      <c r="BS659" s="482"/>
      <c r="BT659" s="482"/>
      <c r="BU659" s="482"/>
      <c r="BV659" s="482"/>
      <c r="BW659" s="482"/>
      <c r="BX659" s="482"/>
      <c r="BY659" s="482"/>
      <c r="BZ659" s="482"/>
      <c r="CA659" s="482"/>
      <c r="CB659" s="482"/>
      <c r="CC659" s="482"/>
      <c r="CD659" s="482"/>
      <c r="CE659" s="482"/>
      <c r="CF659" s="482"/>
      <c r="CG659" s="482"/>
      <c r="CH659" s="482"/>
      <c r="CI659" s="482"/>
      <c r="CJ659" s="482"/>
      <c r="CK659" s="482"/>
      <c r="CL659" s="482"/>
      <c r="CM659" s="482"/>
      <c r="CN659" s="482"/>
      <c r="CO659" s="482"/>
      <c r="CP659" s="482"/>
      <c r="CQ659" s="482"/>
      <c r="CR659" s="482"/>
      <c r="CS659" s="482"/>
      <c r="CT659" s="482"/>
      <c r="CU659" s="482"/>
      <c r="CV659" s="482"/>
      <c r="CW659" s="482"/>
      <c r="CX659" s="482"/>
      <c r="CY659" s="482"/>
      <c r="CZ659" s="482"/>
      <c r="DA659" s="482"/>
      <c r="DB659" s="482"/>
      <c r="DC659" s="482"/>
      <c r="DD659" s="482"/>
      <c r="DE659" s="482"/>
      <c r="DF659" s="482"/>
      <c r="DG659" s="482"/>
      <c r="DH659" s="482"/>
      <c r="DI659" s="482"/>
      <c r="DJ659" s="482"/>
      <c r="DK659" s="482"/>
      <c r="DL659" s="482"/>
      <c r="DM659" s="482"/>
      <c r="DN659" s="482"/>
      <c r="DO659" s="482"/>
      <c r="DP659" s="482"/>
      <c r="DQ659" s="482"/>
      <c r="DR659" s="482"/>
      <c r="DS659" s="482"/>
      <c r="DT659" s="482"/>
      <c r="DU659" s="482"/>
      <c r="DV659" s="482"/>
      <c r="DW659" s="482"/>
      <c r="DX659" s="482"/>
      <c r="DY659" s="482"/>
      <c r="DZ659" s="482"/>
      <c r="EA659" s="482"/>
      <c r="EB659" s="482"/>
      <c r="EC659" s="482"/>
      <c r="ED659" s="482"/>
      <c r="EE659" s="482"/>
      <c r="EF659" s="482"/>
      <c r="EG659" s="482"/>
      <c r="EH659" s="482"/>
      <c r="EI659" s="482"/>
      <c r="EJ659" s="482"/>
      <c r="EK659" s="482"/>
      <c r="EL659" s="482"/>
      <c r="EM659" s="482"/>
      <c r="EN659" s="482"/>
      <c r="EO659" s="482"/>
      <c r="EP659" s="482"/>
      <c r="EQ659" s="482"/>
      <c r="ER659" s="482"/>
      <c r="ES659" s="482"/>
      <c r="ET659" s="482"/>
      <c r="EU659" s="482"/>
      <c r="EV659" s="482"/>
      <c r="EW659" s="482"/>
      <c r="EX659" s="482"/>
      <c r="EY659" s="482"/>
      <c r="EZ659" s="482"/>
      <c r="FA659" s="482"/>
      <c r="FB659" s="482"/>
      <c r="FC659" s="482"/>
      <c r="FD659" s="482"/>
      <c r="FE659" s="482"/>
      <c r="FF659" s="482"/>
      <c r="FG659" s="482"/>
      <c r="FH659" s="482"/>
      <c r="FI659" s="482"/>
      <c r="FJ659" s="482"/>
      <c r="FK659" s="482"/>
      <c r="FL659" s="482"/>
      <c r="FM659" s="482"/>
      <c r="FN659" s="482"/>
      <c r="FO659" s="482"/>
      <c r="FP659" s="482"/>
      <c r="FQ659" s="482"/>
      <c r="FR659" s="482"/>
      <c r="FS659" s="482"/>
      <c r="FT659" s="482"/>
      <c r="FU659" s="482"/>
      <c r="FV659" s="482"/>
      <c r="FW659" s="482"/>
      <c r="FX659" s="482"/>
      <c r="FY659" s="482"/>
      <c r="FZ659" s="482"/>
      <c r="GA659" s="482"/>
      <c r="GB659" s="482"/>
      <c r="GC659" s="482"/>
      <c r="GD659" s="482"/>
      <c r="GE659" s="482"/>
      <c r="GF659" s="482"/>
      <c r="GG659" s="482"/>
      <c r="GH659" s="482"/>
      <c r="GI659" s="482"/>
      <c r="GJ659" s="482"/>
      <c r="GK659" s="482"/>
      <c r="GL659" s="482"/>
      <c r="GM659" s="482"/>
      <c r="GN659" s="482"/>
      <c r="GO659" s="482"/>
      <c r="GP659" s="482"/>
      <c r="GQ659" s="482"/>
      <c r="GR659" s="482"/>
      <c r="GS659" s="482"/>
    </row>
    <row r="660" spans="1:201" s="482" customFormat="1" ht="26.1" customHeight="1">
      <c r="A660" s="389"/>
      <c r="B660" s="389"/>
      <c r="C660" s="389"/>
      <c r="D660" s="389"/>
      <c r="E660" s="388" t="s">
        <v>586</v>
      </c>
      <c r="F660" s="859" t="s">
        <v>2527</v>
      </c>
      <c r="G660" s="446">
        <v>174000000</v>
      </c>
      <c r="H660" s="446">
        <v>0</v>
      </c>
      <c r="I660" s="446">
        <v>0</v>
      </c>
      <c r="J660" s="446">
        <v>0</v>
      </c>
      <c r="K660" s="446">
        <v>174000000</v>
      </c>
      <c r="L660" s="602"/>
      <c r="M660" s="389"/>
      <c r="N660" s="389"/>
      <c r="O660" s="389"/>
      <c r="P660" s="389"/>
      <c r="Q660" s="388" t="s">
        <v>586</v>
      </c>
      <c r="R660" s="586" t="s">
        <v>5021</v>
      </c>
      <c r="S660" s="1002">
        <f t="shared" si="63"/>
        <v>174000000</v>
      </c>
      <c r="T660" s="1003">
        <f t="shared" si="64"/>
        <v>0</v>
      </c>
      <c r="U660" s="1003">
        <f t="shared" si="65"/>
        <v>0</v>
      </c>
      <c r="V660" s="1003">
        <f t="shared" si="66"/>
        <v>0</v>
      </c>
      <c r="W660" s="1003">
        <f t="shared" si="62"/>
        <v>174000000</v>
      </c>
    </row>
    <row r="661" spans="1:201" s="482" customFormat="1" ht="26.1" customHeight="1">
      <c r="A661" s="389"/>
      <c r="B661" s="389"/>
      <c r="C661" s="389"/>
      <c r="D661" s="389"/>
      <c r="E661" s="388" t="s">
        <v>2528</v>
      </c>
      <c r="F661" s="859" t="s">
        <v>2529</v>
      </c>
      <c r="G661" s="446">
        <v>3759000</v>
      </c>
      <c r="H661" s="446">
        <v>0</v>
      </c>
      <c r="I661" s="446">
        <v>0</v>
      </c>
      <c r="J661" s="446">
        <v>112603000</v>
      </c>
      <c r="K661" s="446">
        <v>116362000</v>
      </c>
      <c r="L661" s="602"/>
      <c r="M661" s="389"/>
      <c r="N661" s="389"/>
      <c r="O661" s="389"/>
      <c r="P661" s="389"/>
      <c r="Q661" s="388" t="s">
        <v>2528</v>
      </c>
      <c r="R661" s="586" t="s">
        <v>5022</v>
      </c>
      <c r="S661" s="1002">
        <f t="shared" si="63"/>
        <v>3759000</v>
      </c>
      <c r="T661" s="1003">
        <f t="shared" si="64"/>
        <v>0</v>
      </c>
      <c r="U661" s="1003">
        <f t="shared" si="65"/>
        <v>0</v>
      </c>
      <c r="V661" s="1003">
        <f t="shared" si="66"/>
        <v>112603000</v>
      </c>
      <c r="W661" s="1003">
        <f t="shared" si="62"/>
        <v>116362000</v>
      </c>
    </row>
    <row r="662" spans="1:201" s="482" customFormat="1" ht="26.1" customHeight="1">
      <c r="A662" s="389"/>
      <c r="B662" s="389"/>
      <c r="C662" s="389"/>
      <c r="D662" s="389"/>
      <c r="E662" s="388" t="s">
        <v>2530</v>
      </c>
      <c r="F662" s="859" t="s">
        <v>2531</v>
      </c>
      <c r="G662" s="446">
        <v>174919000</v>
      </c>
      <c r="H662" s="446">
        <v>0</v>
      </c>
      <c r="I662" s="446">
        <v>0</v>
      </c>
      <c r="J662" s="446">
        <v>0</v>
      </c>
      <c r="K662" s="446">
        <v>174919000</v>
      </c>
      <c r="L662" s="602"/>
      <c r="M662" s="389"/>
      <c r="N662" s="389"/>
      <c r="O662" s="389"/>
      <c r="P662" s="389"/>
      <c r="Q662" s="388" t="s">
        <v>2530</v>
      </c>
      <c r="R662" s="586" t="s">
        <v>5023</v>
      </c>
      <c r="S662" s="1002">
        <f t="shared" si="63"/>
        <v>174919000</v>
      </c>
      <c r="T662" s="1003">
        <f t="shared" si="64"/>
        <v>0</v>
      </c>
      <c r="U662" s="1003">
        <f t="shared" si="65"/>
        <v>0</v>
      </c>
      <c r="V662" s="1003">
        <f t="shared" si="66"/>
        <v>0</v>
      </c>
      <c r="W662" s="1003">
        <f t="shared" si="62"/>
        <v>174919000</v>
      </c>
    </row>
    <row r="663" spans="1:201" s="482" customFormat="1" ht="26.1" customHeight="1">
      <c r="A663" s="389"/>
      <c r="B663" s="389"/>
      <c r="C663" s="389"/>
      <c r="D663" s="389"/>
      <c r="E663" s="388" t="s">
        <v>2532</v>
      </c>
      <c r="F663" s="859" t="s">
        <v>2533</v>
      </c>
      <c r="G663" s="446">
        <v>94586000</v>
      </c>
      <c r="H663" s="446">
        <v>0</v>
      </c>
      <c r="I663" s="446">
        <v>0</v>
      </c>
      <c r="J663" s="446">
        <v>0</v>
      </c>
      <c r="K663" s="446">
        <v>94586000</v>
      </c>
      <c r="L663" s="602"/>
      <c r="M663" s="389"/>
      <c r="N663" s="389"/>
      <c r="O663" s="389"/>
      <c r="P663" s="389"/>
      <c r="Q663" s="388" t="s">
        <v>2532</v>
      </c>
      <c r="R663" s="586" t="s">
        <v>5024</v>
      </c>
      <c r="S663" s="1002">
        <f t="shared" si="63"/>
        <v>94586000</v>
      </c>
      <c r="T663" s="1003">
        <f t="shared" si="64"/>
        <v>0</v>
      </c>
      <c r="U663" s="1003">
        <f t="shared" si="65"/>
        <v>0</v>
      </c>
      <c r="V663" s="1003">
        <f t="shared" si="66"/>
        <v>0</v>
      </c>
      <c r="W663" s="1003">
        <f t="shared" si="62"/>
        <v>94586000</v>
      </c>
    </row>
    <row r="664" spans="1:201" s="489" customFormat="1" ht="26.1" customHeight="1">
      <c r="A664" s="389"/>
      <c r="B664" s="389"/>
      <c r="C664" s="389"/>
      <c r="D664" s="389"/>
      <c r="E664" s="388" t="s">
        <v>2534</v>
      </c>
      <c r="F664" s="859" t="s">
        <v>2535</v>
      </c>
      <c r="G664" s="446">
        <v>195278000</v>
      </c>
      <c r="H664" s="446">
        <v>0</v>
      </c>
      <c r="I664" s="446">
        <v>0</v>
      </c>
      <c r="J664" s="446">
        <v>0</v>
      </c>
      <c r="K664" s="446">
        <v>195278000</v>
      </c>
      <c r="L664" s="602"/>
      <c r="M664" s="389"/>
      <c r="N664" s="389"/>
      <c r="O664" s="389"/>
      <c r="P664" s="389"/>
      <c r="Q664" s="388" t="s">
        <v>2534</v>
      </c>
      <c r="R664" s="586" t="s">
        <v>5025</v>
      </c>
      <c r="S664" s="1002">
        <f t="shared" si="63"/>
        <v>195278000</v>
      </c>
      <c r="T664" s="1003">
        <f t="shared" si="64"/>
        <v>0</v>
      </c>
      <c r="U664" s="1003">
        <f t="shared" si="65"/>
        <v>0</v>
      </c>
      <c r="V664" s="1003">
        <f t="shared" si="66"/>
        <v>0</v>
      </c>
      <c r="W664" s="1003">
        <f t="shared" si="62"/>
        <v>195278000</v>
      </c>
    </row>
    <row r="665" spans="1:201" s="482" customFormat="1" ht="26.1" customHeight="1">
      <c r="A665" s="389"/>
      <c r="B665" s="389"/>
      <c r="C665" s="389"/>
      <c r="D665" s="389"/>
      <c r="E665" s="388" t="s">
        <v>2536</v>
      </c>
      <c r="F665" s="859" t="s">
        <v>3185</v>
      </c>
      <c r="G665" s="446">
        <v>88000000</v>
      </c>
      <c r="H665" s="446">
        <v>0</v>
      </c>
      <c r="I665" s="446">
        <v>0</v>
      </c>
      <c r="J665" s="446">
        <v>0</v>
      </c>
      <c r="K665" s="446">
        <v>88000000</v>
      </c>
      <c r="L665" s="602"/>
      <c r="M665" s="389"/>
      <c r="N665" s="389"/>
      <c r="O665" s="389"/>
      <c r="P665" s="389"/>
      <c r="Q665" s="388" t="s">
        <v>2536</v>
      </c>
      <c r="R665" s="586" t="s">
        <v>5684</v>
      </c>
      <c r="S665" s="1002">
        <f t="shared" si="63"/>
        <v>88000000</v>
      </c>
      <c r="T665" s="1003">
        <f t="shared" si="64"/>
        <v>0</v>
      </c>
      <c r="U665" s="1003">
        <f t="shared" si="65"/>
        <v>0</v>
      </c>
      <c r="V665" s="1003">
        <f t="shared" si="66"/>
        <v>0</v>
      </c>
      <c r="W665" s="1003">
        <f t="shared" si="62"/>
        <v>88000000</v>
      </c>
    </row>
    <row r="666" spans="1:201" s="482" customFormat="1" ht="26.1" customHeight="1">
      <c r="A666" s="389"/>
      <c r="B666" s="389"/>
      <c r="C666" s="389"/>
      <c r="D666" s="389"/>
      <c r="E666" s="388" t="s">
        <v>2537</v>
      </c>
      <c r="F666" s="859" t="s">
        <v>2538</v>
      </c>
      <c r="G666" s="446">
        <v>29250000</v>
      </c>
      <c r="H666" s="446">
        <v>0</v>
      </c>
      <c r="I666" s="446">
        <v>0</v>
      </c>
      <c r="J666" s="446">
        <v>0</v>
      </c>
      <c r="K666" s="446">
        <v>29250000</v>
      </c>
      <c r="L666" s="602"/>
      <c r="M666" s="389"/>
      <c r="N666" s="389"/>
      <c r="O666" s="389"/>
      <c r="P666" s="389"/>
      <c r="Q666" s="388" t="s">
        <v>2537</v>
      </c>
      <c r="R666" s="586" t="s">
        <v>5026</v>
      </c>
      <c r="S666" s="1002">
        <f t="shared" si="63"/>
        <v>29250000</v>
      </c>
      <c r="T666" s="1003">
        <f t="shared" si="64"/>
        <v>0</v>
      </c>
      <c r="U666" s="1003">
        <f t="shared" si="65"/>
        <v>0</v>
      </c>
      <c r="V666" s="1003">
        <f t="shared" si="66"/>
        <v>0</v>
      </c>
      <c r="W666" s="1003">
        <f t="shared" si="62"/>
        <v>29250000</v>
      </c>
    </row>
    <row r="667" spans="1:201" s="482" customFormat="1" ht="26.1" customHeight="1">
      <c r="A667" s="389"/>
      <c r="B667" s="389"/>
      <c r="C667" s="389"/>
      <c r="D667" s="389"/>
      <c r="E667" s="388" t="s">
        <v>588</v>
      </c>
      <c r="F667" s="859" t="s">
        <v>5831</v>
      </c>
      <c r="G667" s="446">
        <v>170000000</v>
      </c>
      <c r="H667" s="446">
        <v>0</v>
      </c>
      <c r="I667" s="446">
        <v>0</v>
      </c>
      <c r="J667" s="446">
        <v>0</v>
      </c>
      <c r="K667" s="446">
        <v>170000000</v>
      </c>
      <c r="L667" s="602"/>
      <c r="M667" s="389"/>
      <c r="N667" s="389"/>
      <c r="O667" s="389"/>
      <c r="P667" s="389"/>
      <c r="Q667" s="388" t="s">
        <v>588</v>
      </c>
      <c r="R667" s="586" t="s">
        <v>5830</v>
      </c>
      <c r="S667" s="1002">
        <f t="shared" si="63"/>
        <v>170000000</v>
      </c>
      <c r="T667" s="1003">
        <f t="shared" si="64"/>
        <v>0</v>
      </c>
      <c r="U667" s="1003">
        <f t="shared" si="65"/>
        <v>0</v>
      </c>
      <c r="V667" s="1003">
        <f t="shared" si="66"/>
        <v>0</v>
      </c>
      <c r="W667" s="1003">
        <f t="shared" si="62"/>
        <v>170000000</v>
      </c>
    </row>
    <row r="668" spans="1:201" s="482" customFormat="1" ht="26.1" customHeight="1">
      <c r="A668" s="389"/>
      <c r="B668" s="389"/>
      <c r="C668" s="389"/>
      <c r="D668" s="389"/>
      <c r="E668" s="388" t="s">
        <v>609</v>
      </c>
      <c r="F668" s="859" t="s">
        <v>2539</v>
      </c>
      <c r="G668" s="446">
        <v>25756000</v>
      </c>
      <c r="H668" s="446">
        <v>0</v>
      </c>
      <c r="I668" s="446">
        <v>0</v>
      </c>
      <c r="J668" s="446">
        <v>0</v>
      </c>
      <c r="K668" s="446">
        <v>25756000</v>
      </c>
      <c r="L668" s="602"/>
      <c r="M668" s="389"/>
      <c r="N668" s="389"/>
      <c r="O668" s="389"/>
      <c r="P668" s="389"/>
      <c r="Q668" s="388" t="s">
        <v>609</v>
      </c>
      <c r="R668" s="586" t="s">
        <v>5027</v>
      </c>
      <c r="S668" s="1002">
        <f t="shared" si="63"/>
        <v>25756000</v>
      </c>
      <c r="T668" s="1003">
        <f t="shared" si="64"/>
        <v>0</v>
      </c>
      <c r="U668" s="1003">
        <f t="shared" si="65"/>
        <v>0</v>
      </c>
      <c r="V668" s="1003">
        <f t="shared" si="66"/>
        <v>0</v>
      </c>
      <c r="W668" s="1003">
        <f t="shared" si="62"/>
        <v>25756000</v>
      </c>
    </row>
    <row r="669" spans="1:201" s="482" customFormat="1" ht="26.1" customHeight="1">
      <c r="A669" s="389"/>
      <c r="B669" s="389"/>
      <c r="C669" s="389"/>
      <c r="D669" s="389"/>
      <c r="E669" s="388" t="s">
        <v>615</v>
      </c>
      <c r="F669" s="859" t="s">
        <v>2540</v>
      </c>
      <c r="G669" s="446">
        <v>55256000</v>
      </c>
      <c r="H669" s="446">
        <v>0</v>
      </c>
      <c r="I669" s="446">
        <v>0</v>
      </c>
      <c r="J669" s="446">
        <v>184562000</v>
      </c>
      <c r="K669" s="446">
        <v>239818000</v>
      </c>
      <c r="L669" s="602"/>
      <c r="M669" s="389"/>
      <c r="N669" s="389"/>
      <c r="O669" s="389"/>
      <c r="P669" s="389"/>
      <c r="Q669" s="388" t="s">
        <v>615</v>
      </c>
      <c r="R669" s="586" t="s">
        <v>5028</v>
      </c>
      <c r="S669" s="1002">
        <f t="shared" si="63"/>
        <v>55256000</v>
      </c>
      <c r="T669" s="1003">
        <f t="shared" si="64"/>
        <v>0</v>
      </c>
      <c r="U669" s="1003">
        <f t="shared" si="65"/>
        <v>0</v>
      </c>
      <c r="V669" s="1003">
        <f t="shared" si="66"/>
        <v>184562000</v>
      </c>
      <c r="W669" s="1003">
        <f t="shared" si="62"/>
        <v>239818000</v>
      </c>
    </row>
    <row r="670" spans="1:201" s="482" customFormat="1" ht="26.1" customHeight="1">
      <c r="A670" s="389"/>
      <c r="B670" s="389"/>
      <c r="C670" s="389"/>
      <c r="D670" s="389"/>
      <c r="E670" s="388" t="s">
        <v>622</v>
      </c>
      <c r="F670" s="859" t="s">
        <v>5596</v>
      </c>
      <c r="G670" s="446">
        <v>146015000</v>
      </c>
      <c r="H670" s="446">
        <v>0</v>
      </c>
      <c r="I670" s="446">
        <v>0</v>
      </c>
      <c r="J670" s="446">
        <v>0</v>
      </c>
      <c r="K670" s="446">
        <v>146015000</v>
      </c>
      <c r="L670" s="602"/>
      <c r="M670" s="389"/>
      <c r="N670" s="389"/>
      <c r="O670" s="389"/>
      <c r="P670" s="389"/>
      <c r="Q670" s="388" t="s">
        <v>622</v>
      </c>
      <c r="R670" s="586" t="s">
        <v>5595</v>
      </c>
      <c r="S670" s="1002">
        <f t="shared" si="63"/>
        <v>146015000</v>
      </c>
      <c r="T670" s="1003">
        <f t="shared" si="64"/>
        <v>0</v>
      </c>
      <c r="U670" s="1003">
        <f t="shared" si="65"/>
        <v>0</v>
      </c>
      <c r="V670" s="1003">
        <f t="shared" si="66"/>
        <v>0</v>
      </c>
      <c r="W670" s="1003">
        <f t="shared" si="62"/>
        <v>146015000</v>
      </c>
    </row>
    <row r="671" spans="1:201" s="503" customFormat="1" ht="26.1" customHeight="1">
      <c r="A671" s="389"/>
      <c r="B671" s="389"/>
      <c r="C671" s="389"/>
      <c r="D671" s="389"/>
      <c r="E671" s="388" t="s">
        <v>641</v>
      </c>
      <c r="F671" s="859" t="s">
        <v>2541</v>
      </c>
      <c r="G671" s="446">
        <v>84000000</v>
      </c>
      <c r="H671" s="446">
        <v>0</v>
      </c>
      <c r="I671" s="446">
        <v>0</v>
      </c>
      <c r="J671" s="446">
        <v>375950000</v>
      </c>
      <c r="K671" s="446">
        <v>459950000</v>
      </c>
      <c r="L671" s="602"/>
      <c r="M671" s="389"/>
      <c r="N671" s="389"/>
      <c r="O671" s="389"/>
      <c r="P671" s="389"/>
      <c r="Q671" s="388" t="s">
        <v>641</v>
      </c>
      <c r="R671" s="586" t="s">
        <v>5029</v>
      </c>
      <c r="S671" s="1002">
        <f t="shared" si="63"/>
        <v>84000000</v>
      </c>
      <c r="T671" s="1003">
        <f t="shared" si="64"/>
        <v>0</v>
      </c>
      <c r="U671" s="1003">
        <f t="shared" si="65"/>
        <v>0</v>
      </c>
      <c r="V671" s="1003">
        <f t="shared" si="66"/>
        <v>375950000</v>
      </c>
      <c r="W671" s="1003">
        <f t="shared" si="62"/>
        <v>459950000</v>
      </c>
      <c r="X671" s="502"/>
      <c r="Y671" s="502"/>
      <c r="Z671" s="502"/>
      <c r="AA671" s="502"/>
      <c r="AB671" s="502"/>
      <c r="AC671" s="502"/>
      <c r="AD671" s="502"/>
      <c r="AE671" s="502"/>
      <c r="AF671" s="502"/>
      <c r="AG671" s="502"/>
      <c r="AH671" s="502"/>
      <c r="AI671" s="502"/>
      <c r="AJ671" s="502"/>
      <c r="AK671" s="502"/>
      <c r="AL671" s="502"/>
      <c r="AM671" s="502"/>
      <c r="AN671" s="502"/>
      <c r="AO671" s="502"/>
      <c r="AP671" s="502"/>
      <c r="AQ671" s="502"/>
      <c r="AR671" s="502"/>
      <c r="AS671" s="502"/>
      <c r="AT671" s="502"/>
      <c r="AU671" s="502"/>
      <c r="AV671" s="502"/>
      <c r="AW671" s="502"/>
      <c r="AX671" s="502"/>
      <c r="AY671" s="502"/>
      <c r="AZ671" s="502"/>
      <c r="BA671" s="502"/>
      <c r="BB671" s="502"/>
      <c r="BC671" s="502"/>
      <c r="BD671" s="502"/>
      <c r="BE671" s="502"/>
      <c r="BF671" s="502"/>
      <c r="BG671" s="502"/>
      <c r="BH671" s="502"/>
      <c r="BI671" s="502"/>
      <c r="BJ671" s="502"/>
      <c r="BK671" s="502"/>
      <c r="BL671" s="502"/>
      <c r="BM671" s="502"/>
      <c r="BN671" s="502"/>
      <c r="BO671" s="502"/>
      <c r="BP671" s="502"/>
      <c r="BQ671" s="502"/>
      <c r="BR671" s="502"/>
      <c r="BS671" s="502"/>
      <c r="BT671" s="502"/>
      <c r="BU671" s="502"/>
      <c r="BV671" s="502"/>
      <c r="BW671" s="502"/>
      <c r="BX671" s="502"/>
      <c r="BY671" s="502"/>
      <c r="BZ671" s="502"/>
      <c r="CA671" s="502"/>
      <c r="CB671" s="502"/>
      <c r="CC671" s="502"/>
      <c r="CD671" s="502"/>
      <c r="CE671" s="502"/>
      <c r="CF671" s="502"/>
      <c r="CG671" s="502"/>
      <c r="CH671" s="502"/>
      <c r="CI671" s="502"/>
      <c r="CJ671" s="502"/>
      <c r="CK671" s="502"/>
      <c r="CL671" s="502"/>
      <c r="CM671" s="502"/>
      <c r="CN671" s="502"/>
      <c r="CO671" s="502"/>
      <c r="CP671" s="502"/>
      <c r="CQ671" s="502"/>
      <c r="CR671" s="502"/>
      <c r="CS671" s="502"/>
      <c r="CT671" s="502"/>
      <c r="CU671" s="502"/>
      <c r="CV671" s="502"/>
      <c r="CW671" s="502"/>
      <c r="CX671" s="502"/>
      <c r="CY671" s="502"/>
      <c r="CZ671" s="502"/>
      <c r="DA671" s="502"/>
      <c r="DB671" s="502"/>
      <c r="DC671" s="502"/>
      <c r="DD671" s="502"/>
      <c r="DE671" s="502"/>
      <c r="DF671" s="502"/>
      <c r="DG671" s="502"/>
      <c r="DH671" s="502"/>
      <c r="DI671" s="502"/>
      <c r="DJ671" s="502"/>
      <c r="DK671" s="502"/>
      <c r="DL671" s="502"/>
      <c r="DM671" s="502"/>
      <c r="DN671" s="502"/>
      <c r="DO671" s="502"/>
      <c r="DP671" s="502"/>
      <c r="DQ671" s="502"/>
      <c r="DR671" s="502"/>
      <c r="DS671" s="502"/>
      <c r="DT671" s="502"/>
      <c r="DU671" s="502"/>
      <c r="DV671" s="502"/>
      <c r="DW671" s="502"/>
      <c r="DX671" s="502"/>
      <c r="DY671" s="502"/>
      <c r="DZ671" s="502"/>
      <c r="EA671" s="502"/>
      <c r="EB671" s="502"/>
      <c r="EC671" s="502"/>
      <c r="ED671" s="502"/>
      <c r="EE671" s="502"/>
      <c r="EF671" s="502"/>
      <c r="EG671" s="502"/>
      <c r="EH671" s="502"/>
      <c r="EI671" s="502"/>
      <c r="EJ671" s="502"/>
      <c r="EK671" s="502"/>
      <c r="EL671" s="502"/>
      <c r="EM671" s="502"/>
      <c r="EN671" s="502"/>
      <c r="EO671" s="502"/>
      <c r="EP671" s="502"/>
      <c r="EQ671" s="502"/>
      <c r="ER671" s="502"/>
      <c r="ES671" s="502"/>
      <c r="ET671" s="502"/>
      <c r="EU671" s="502"/>
      <c r="EV671" s="502"/>
      <c r="EW671" s="502"/>
      <c r="EX671" s="502"/>
      <c r="EY671" s="502"/>
      <c r="EZ671" s="502"/>
      <c r="FA671" s="502"/>
      <c r="FB671" s="502"/>
      <c r="FC671" s="502"/>
      <c r="FD671" s="502"/>
      <c r="FE671" s="502"/>
      <c r="FF671" s="502"/>
      <c r="FG671" s="502"/>
      <c r="FH671" s="502"/>
      <c r="FI671" s="502"/>
      <c r="FJ671" s="502"/>
      <c r="FK671" s="502"/>
      <c r="FL671" s="502"/>
      <c r="FM671" s="502"/>
      <c r="FN671" s="502"/>
      <c r="FO671" s="502"/>
      <c r="FP671" s="502"/>
      <c r="FQ671" s="502"/>
      <c r="FR671" s="502"/>
      <c r="FS671" s="502"/>
      <c r="FT671" s="502"/>
      <c r="FU671" s="502"/>
      <c r="FV671" s="502"/>
      <c r="FW671" s="502"/>
      <c r="FX671" s="502"/>
      <c r="FY671" s="502"/>
      <c r="FZ671" s="502"/>
      <c r="GA671" s="502"/>
      <c r="GB671" s="502"/>
      <c r="GC671" s="502"/>
      <c r="GD671" s="502"/>
      <c r="GE671" s="502"/>
      <c r="GF671" s="502"/>
      <c r="GG671" s="502"/>
      <c r="GH671" s="502"/>
      <c r="GI671" s="502"/>
      <c r="GJ671" s="502"/>
      <c r="GK671" s="502"/>
      <c r="GL671" s="502"/>
      <c r="GM671" s="502"/>
      <c r="GN671" s="502"/>
      <c r="GO671" s="502"/>
      <c r="GP671" s="502"/>
      <c r="GQ671" s="502"/>
      <c r="GR671" s="502"/>
      <c r="GS671" s="502"/>
    </row>
    <row r="672" spans="1:201" s="504" customFormat="1" ht="26.1" customHeight="1">
      <c r="A672" s="389"/>
      <c r="B672" s="389"/>
      <c r="C672" s="389"/>
      <c r="D672" s="389"/>
      <c r="E672" s="388" t="s">
        <v>647</v>
      </c>
      <c r="F672" s="859" t="s">
        <v>2542</v>
      </c>
      <c r="G672" s="446">
        <v>71323000</v>
      </c>
      <c r="H672" s="446">
        <v>0</v>
      </c>
      <c r="I672" s="446">
        <v>0</v>
      </c>
      <c r="J672" s="446">
        <v>304130000</v>
      </c>
      <c r="K672" s="446">
        <v>375453000</v>
      </c>
      <c r="L672" s="602"/>
      <c r="M672" s="389"/>
      <c r="N672" s="389"/>
      <c r="O672" s="389"/>
      <c r="P672" s="389"/>
      <c r="Q672" s="388" t="s">
        <v>647</v>
      </c>
      <c r="R672" s="586" t="s">
        <v>5030</v>
      </c>
      <c r="S672" s="1002">
        <f t="shared" si="63"/>
        <v>71323000</v>
      </c>
      <c r="T672" s="1003">
        <f t="shared" si="64"/>
        <v>0</v>
      </c>
      <c r="U672" s="1003">
        <f t="shared" si="65"/>
        <v>0</v>
      </c>
      <c r="V672" s="1003">
        <f t="shared" si="66"/>
        <v>304130000</v>
      </c>
      <c r="W672" s="1003">
        <f t="shared" si="62"/>
        <v>375453000</v>
      </c>
      <c r="X672" s="503"/>
      <c r="Y672" s="503"/>
      <c r="Z672" s="503"/>
      <c r="AA672" s="503"/>
      <c r="AB672" s="503"/>
      <c r="AC672" s="503"/>
      <c r="AD672" s="503"/>
      <c r="AE672" s="503"/>
      <c r="AF672" s="503"/>
      <c r="AG672" s="503"/>
      <c r="AH672" s="503"/>
      <c r="AI672" s="503"/>
      <c r="AJ672" s="503"/>
      <c r="AK672" s="503"/>
      <c r="AL672" s="503"/>
      <c r="AM672" s="503"/>
      <c r="AN672" s="503"/>
      <c r="AO672" s="503"/>
      <c r="AP672" s="503"/>
      <c r="AQ672" s="503"/>
      <c r="AR672" s="503"/>
      <c r="AS672" s="503"/>
      <c r="AT672" s="503"/>
      <c r="AU672" s="503"/>
      <c r="AV672" s="503"/>
      <c r="AW672" s="503"/>
      <c r="AX672" s="503"/>
      <c r="AY672" s="503"/>
      <c r="AZ672" s="503"/>
      <c r="BA672" s="503"/>
      <c r="BB672" s="503"/>
      <c r="BC672" s="503"/>
      <c r="BD672" s="503"/>
      <c r="BE672" s="503"/>
      <c r="BF672" s="503"/>
      <c r="BG672" s="503"/>
      <c r="BH672" s="503"/>
      <c r="BI672" s="503"/>
      <c r="BJ672" s="503"/>
      <c r="BK672" s="503"/>
      <c r="BL672" s="503"/>
      <c r="BM672" s="503"/>
      <c r="BN672" s="503"/>
      <c r="BO672" s="503"/>
      <c r="BP672" s="503"/>
      <c r="BQ672" s="503"/>
      <c r="BR672" s="503"/>
      <c r="BS672" s="503"/>
      <c r="BT672" s="503"/>
      <c r="BU672" s="503"/>
      <c r="BV672" s="503"/>
      <c r="BW672" s="503"/>
      <c r="BX672" s="503"/>
      <c r="BY672" s="503"/>
      <c r="BZ672" s="503"/>
      <c r="CA672" s="503"/>
      <c r="CB672" s="503"/>
      <c r="CC672" s="503"/>
      <c r="CD672" s="503"/>
      <c r="CE672" s="503"/>
      <c r="CF672" s="503"/>
      <c r="CG672" s="503"/>
      <c r="CH672" s="503"/>
      <c r="CI672" s="503"/>
      <c r="CJ672" s="503"/>
      <c r="CK672" s="503"/>
      <c r="CL672" s="503"/>
      <c r="CM672" s="503"/>
      <c r="CN672" s="503"/>
      <c r="CO672" s="503"/>
      <c r="CP672" s="503"/>
      <c r="CQ672" s="503"/>
      <c r="CR672" s="503"/>
      <c r="CS672" s="503"/>
      <c r="CT672" s="503"/>
      <c r="CU672" s="503"/>
      <c r="CV672" s="503"/>
      <c r="CW672" s="503"/>
      <c r="CX672" s="503"/>
      <c r="CY672" s="503"/>
      <c r="CZ672" s="503"/>
      <c r="DA672" s="503"/>
      <c r="DB672" s="503"/>
      <c r="DC672" s="503"/>
      <c r="DD672" s="503"/>
      <c r="DE672" s="503"/>
      <c r="DF672" s="503"/>
      <c r="DG672" s="503"/>
      <c r="DH672" s="503"/>
      <c r="DI672" s="503"/>
      <c r="DJ672" s="503"/>
      <c r="DK672" s="503"/>
      <c r="DL672" s="503"/>
      <c r="DM672" s="503"/>
      <c r="DN672" s="503"/>
      <c r="DO672" s="503"/>
      <c r="DP672" s="503"/>
      <c r="DQ672" s="503"/>
      <c r="DR672" s="503"/>
      <c r="DS672" s="503"/>
      <c r="DT672" s="503"/>
      <c r="DU672" s="503"/>
      <c r="DV672" s="503"/>
      <c r="DW672" s="503"/>
      <c r="DX672" s="503"/>
      <c r="DY672" s="503"/>
      <c r="DZ672" s="503"/>
      <c r="EA672" s="503"/>
      <c r="EB672" s="503"/>
      <c r="EC672" s="503"/>
      <c r="ED672" s="503"/>
      <c r="EE672" s="503"/>
      <c r="EF672" s="503"/>
      <c r="EG672" s="503"/>
      <c r="EH672" s="503"/>
      <c r="EI672" s="503"/>
      <c r="EJ672" s="503"/>
      <c r="EK672" s="503"/>
      <c r="EL672" s="503"/>
      <c r="EM672" s="503"/>
      <c r="EN672" s="503"/>
      <c r="EO672" s="503"/>
      <c r="EP672" s="503"/>
      <c r="EQ672" s="503"/>
      <c r="ER672" s="503"/>
      <c r="ES672" s="503"/>
      <c r="ET672" s="503"/>
      <c r="EU672" s="503"/>
      <c r="EV672" s="503"/>
      <c r="EW672" s="503"/>
      <c r="EX672" s="503"/>
      <c r="EY672" s="503"/>
      <c r="EZ672" s="503"/>
      <c r="FA672" s="503"/>
      <c r="FB672" s="503"/>
      <c r="FC672" s="503"/>
      <c r="FD672" s="503"/>
      <c r="FE672" s="503"/>
      <c r="FF672" s="503"/>
      <c r="FG672" s="503"/>
      <c r="FH672" s="503"/>
      <c r="FI672" s="503"/>
      <c r="FJ672" s="503"/>
      <c r="FK672" s="503"/>
      <c r="FL672" s="503"/>
      <c r="FM672" s="503"/>
      <c r="FN672" s="503"/>
      <c r="FO672" s="503"/>
      <c r="FP672" s="503"/>
      <c r="FQ672" s="503"/>
      <c r="FR672" s="503"/>
      <c r="FS672" s="503"/>
      <c r="FT672" s="503"/>
      <c r="FU672" s="503"/>
      <c r="FV672" s="503"/>
      <c r="FW672" s="503"/>
      <c r="FX672" s="503"/>
      <c r="FY672" s="503"/>
      <c r="FZ672" s="503"/>
      <c r="GA672" s="503"/>
      <c r="GB672" s="503"/>
      <c r="GC672" s="503"/>
      <c r="GD672" s="503"/>
      <c r="GE672" s="503"/>
      <c r="GF672" s="503"/>
      <c r="GG672" s="503"/>
      <c r="GH672" s="503"/>
      <c r="GI672" s="503"/>
      <c r="GJ672" s="503"/>
      <c r="GK672" s="503"/>
      <c r="GL672" s="503"/>
      <c r="GM672" s="503"/>
      <c r="GN672" s="503"/>
      <c r="GO672" s="503"/>
      <c r="GP672" s="503"/>
      <c r="GQ672" s="503"/>
      <c r="GR672" s="503"/>
      <c r="GS672" s="503"/>
    </row>
    <row r="673" spans="1:201" s="502" customFormat="1" ht="26.1" customHeight="1">
      <c r="A673" s="389"/>
      <c r="B673" s="389"/>
      <c r="C673" s="389"/>
      <c r="D673" s="389"/>
      <c r="E673" s="388" t="s">
        <v>653</v>
      </c>
      <c r="F673" s="859" t="s">
        <v>2543</v>
      </c>
      <c r="G673" s="446">
        <v>75312000</v>
      </c>
      <c r="H673" s="446">
        <v>0</v>
      </c>
      <c r="I673" s="446">
        <v>0</v>
      </c>
      <c r="J673" s="446">
        <v>358034000</v>
      </c>
      <c r="K673" s="446">
        <v>433346000</v>
      </c>
      <c r="L673" s="602"/>
      <c r="M673" s="389"/>
      <c r="N673" s="389"/>
      <c r="O673" s="389"/>
      <c r="P673" s="389"/>
      <c r="Q673" s="388" t="s">
        <v>653</v>
      </c>
      <c r="R673" s="586" t="s">
        <v>5031</v>
      </c>
      <c r="S673" s="1002">
        <f t="shared" si="63"/>
        <v>75312000</v>
      </c>
      <c r="T673" s="1003">
        <f t="shared" si="64"/>
        <v>0</v>
      </c>
      <c r="U673" s="1003">
        <f t="shared" si="65"/>
        <v>0</v>
      </c>
      <c r="V673" s="1003">
        <f t="shared" si="66"/>
        <v>358034000</v>
      </c>
      <c r="W673" s="1003">
        <f t="shared" si="62"/>
        <v>433346000</v>
      </c>
    </row>
    <row r="674" spans="1:201" s="502" customFormat="1" ht="26.1" customHeight="1">
      <c r="A674" s="389"/>
      <c r="B674" s="389"/>
      <c r="C674" s="389"/>
      <c r="D674" s="389"/>
      <c r="E674" s="388" t="s">
        <v>659</v>
      </c>
      <c r="F674" s="859" t="s">
        <v>2544</v>
      </c>
      <c r="G674" s="446">
        <v>151750000</v>
      </c>
      <c r="H674" s="446">
        <v>0</v>
      </c>
      <c r="I674" s="446">
        <v>0</v>
      </c>
      <c r="J674" s="446">
        <v>0</v>
      </c>
      <c r="K674" s="446">
        <v>151750000</v>
      </c>
      <c r="L674" s="602"/>
      <c r="M674" s="389"/>
      <c r="N674" s="389"/>
      <c r="O674" s="389"/>
      <c r="P674" s="389"/>
      <c r="Q674" s="388" t="s">
        <v>659</v>
      </c>
      <c r="R674" s="586" t="s">
        <v>5032</v>
      </c>
      <c r="S674" s="1002">
        <f t="shared" si="63"/>
        <v>151750000</v>
      </c>
      <c r="T674" s="1003">
        <f t="shared" si="64"/>
        <v>0</v>
      </c>
      <c r="U674" s="1003">
        <f t="shared" si="65"/>
        <v>0</v>
      </c>
      <c r="V674" s="1003">
        <f t="shared" si="66"/>
        <v>0</v>
      </c>
      <c r="W674" s="1003">
        <f t="shared" si="62"/>
        <v>151750000</v>
      </c>
    </row>
    <row r="675" spans="1:201" s="502" customFormat="1" ht="26.1" customHeight="1">
      <c r="A675" s="389"/>
      <c r="B675" s="389"/>
      <c r="C675" s="389"/>
      <c r="D675" s="389"/>
      <c r="E675" s="388" t="s">
        <v>677</v>
      </c>
      <c r="F675" s="859" t="s">
        <v>2545</v>
      </c>
      <c r="G675" s="446">
        <v>97745000</v>
      </c>
      <c r="H675" s="446">
        <v>0</v>
      </c>
      <c r="I675" s="446">
        <v>0</v>
      </c>
      <c r="J675" s="446">
        <v>230598000</v>
      </c>
      <c r="K675" s="446">
        <v>328343000</v>
      </c>
      <c r="L675" s="602"/>
      <c r="M675" s="389"/>
      <c r="N675" s="389"/>
      <c r="O675" s="389"/>
      <c r="P675" s="389"/>
      <c r="Q675" s="388" t="s">
        <v>677</v>
      </c>
      <c r="R675" s="586" t="s">
        <v>5033</v>
      </c>
      <c r="S675" s="1002">
        <f t="shared" si="63"/>
        <v>97745000</v>
      </c>
      <c r="T675" s="1003">
        <f t="shared" si="64"/>
        <v>0</v>
      </c>
      <c r="U675" s="1003">
        <f t="shared" si="65"/>
        <v>0</v>
      </c>
      <c r="V675" s="1003">
        <f t="shared" si="66"/>
        <v>230598000</v>
      </c>
      <c r="W675" s="1003">
        <f t="shared" si="62"/>
        <v>328343000</v>
      </c>
    </row>
    <row r="676" spans="1:201" s="502" customFormat="1" ht="26.1" customHeight="1">
      <c r="A676" s="389"/>
      <c r="B676" s="389"/>
      <c r="C676" s="389"/>
      <c r="D676" s="389"/>
      <c r="E676" s="388" t="s">
        <v>681</v>
      </c>
      <c r="F676" s="859" t="s">
        <v>2546</v>
      </c>
      <c r="G676" s="446">
        <v>175939000</v>
      </c>
      <c r="H676" s="446">
        <v>0</v>
      </c>
      <c r="I676" s="446">
        <v>0</v>
      </c>
      <c r="J676" s="446">
        <v>0</v>
      </c>
      <c r="K676" s="446">
        <v>175939000</v>
      </c>
      <c r="L676" s="602"/>
      <c r="M676" s="389"/>
      <c r="N676" s="389"/>
      <c r="O676" s="389"/>
      <c r="P676" s="389"/>
      <c r="Q676" s="388" t="s">
        <v>681</v>
      </c>
      <c r="R676" s="586" t="s">
        <v>5034</v>
      </c>
      <c r="S676" s="1002">
        <f t="shared" si="63"/>
        <v>175939000</v>
      </c>
      <c r="T676" s="1003">
        <f t="shared" si="64"/>
        <v>0</v>
      </c>
      <c r="U676" s="1003">
        <f t="shared" si="65"/>
        <v>0</v>
      </c>
      <c r="V676" s="1003">
        <f t="shared" si="66"/>
        <v>0</v>
      </c>
      <c r="W676" s="1003">
        <f t="shared" si="62"/>
        <v>175939000</v>
      </c>
    </row>
    <row r="677" spans="1:201" s="503" customFormat="1" ht="26.1" customHeight="1">
      <c r="A677" s="389"/>
      <c r="B677" s="389"/>
      <c r="C677" s="389"/>
      <c r="D677" s="389"/>
      <c r="E677" s="388" t="s">
        <v>696</v>
      </c>
      <c r="F677" s="859" t="s">
        <v>2547</v>
      </c>
      <c r="G677" s="446">
        <v>67668000</v>
      </c>
      <c r="H677" s="446">
        <v>0</v>
      </c>
      <c r="I677" s="446">
        <v>0</v>
      </c>
      <c r="J677" s="446">
        <v>155232000</v>
      </c>
      <c r="K677" s="446">
        <v>222900000</v>
      </c>
      <c r="L677" s="602"/>
      <c r="M677" s="389"/>
      <c r="N677" s="389"/>
      <c r="O677" s="389"/>
      <c r="P677" s="389"/>
      <c r="Q677" s="388" t="s">
        <v>696</v>
      </c>
      <c r="R677" s="586" t="s">
        <v>5035</v>
      </c>
      <c r="S677" s="1002">
        <f t="shared" si="63"/>
        <v>67668000</v>
      </c>
      <c r="T677" s="1003">
        <f t="shared" si="64"/>
        <v>0</v>
      </c>
      <c r="U677" s="1003">
        <f t="shared" si="65"/>
        <v>0</v>
      </c>
      <c r="V677" s="1003">
        <f t="shared" si="66"/>
        <v>155232000</v>
      </c>
      <c r="W677" s="1003">
        <f t="shared" si="62"/>
        <v>222900000</v>
      </c>
      <c r="X677" s="502"/>
      <c r="Y677" s="502"/>
      <c r="Z677" s="502"/>
      <c r="AA677" s="502"/>
      <c r="AB677" s="502"/>
      <c r="AC677" s="502"/>
      <c r="AD677" s="502"/>
      <c r="AE677" s="502"/>
      <c r="AF677" s="502"/>
      <c r="AG677" s="502"/>
      <c r="AH677" s="502"/>
      <c r="AI677" s="502"/>
      <c r="AJ677" s="502"/>
      <c r="AK677" s="502"/>
      <c r="AL677" s="502"/>
      <c r="AM677" s="502"/>
      <c r="AN677" s="502"/>
      <c r="AO677" s="502"/>
      <c r="AP677" s="502"/>
      <c r="AQ677" s="502"/>
      <c r="AR677" s="502"/>
      <c r="AS677" s="502"/>
      <c r="AT677" s="502"/>
      <c r="AU677" s="502"/>
      <c r="AV677" s="502"/>
      <c r="AW677" s="502"/>
      <c r="AX677" s="502"/>
      <c r="AY677" s="502"/>
      <c r="AZ677" s="502"/>
      <c r="BA677" s="502"/>
      <c r="BB677" s="502"/>
      <c r="BC677" s="502"/>
      <c r="BD677" s="502"/>
      <c r="BE677" s="502"/>
      <c r="BF677" s="502"/>
      <c r="BG677" s="502"/>
      <c r="BH677" s="502"/>
      <c r="BI677" s="502"/>
      <c r="BJ677" s="502"/>
      <c r="BK677" s="502"/>
      <c r="BL677" s="502"/>
      <c r="BM677" s="502"/>
      <c r="BN677" s="502"/>
      <c r="BO677" s="502"/>
      <c r="BP677" s="502"/>
      <c r="BQ677" s="502"/>
      <c r="BR677" s="502"/>
      <c r="BS677" s="502"/>
      <c r="BT677" s="502"/>
      <c r="BU677" s="502"/>
      <c r="BV677" s="502"/>
      <c r="BW677" s="502"/>
      <c r="BX677" s="502"/>
      <c r="BY677" s="502"/>
      <c r="BZ677" s="502"/>
      <c r="CA677" s="502"/>
      <c r="CB677" s="502"/>
      <c r="CC677" s="502"/>
      <c r="CD677" s="502"/>
      <c r="CE677" s="502"/>
      <c r="CF677" s="502"/>
      <c r="CG677" s="502"/>
      <c r="CH677" s="502"/>
      <c r="CI677" s="502"/>
      <c r="CJ677" s="502"/>
      <c r="CK677" s="502"/>
      <c r="CL677" s="502"/>
      <c r="CM677" s="502"/>
      <c r="CN677" s="502"/>
      <c r="CO677" s="502"/>
      <c r="CP677" s="502"/>
      <c r="CQ677" s="502"/>
      <c r="CR677" s="502"/>
      <c r="CS677" s="502"/>
      <c r="CT677" s="502"/>
      <c r="CU677" s="502"/>
      <c r="CV677" s="502"/>
      <c r="CW677" s="502"/>
      <c r="CX677" s="502"/>
      <c r="CY677" s="502"/>
      <c r="CZ677" s="502"/>
      <c r="DA677" s="502"/>
      <c r="DB677" s="502"/>
      <c r="DC677" s="502"/>
      <c r="DD677" s="502"/>
      <c r="DE677" s="502"/>
      <c r="DF677" s="502"/>
      <c r="DG677" s="502"/>
      <c r="DH677" s="502"/>
      <c r="DI677" s="502"/>
      <c r="DJ677" s="502"/>
      <c r="DK677" s="502"/>
      <c r="DL677" s="502"/>
      <c r="DM677" s="502"/>
      <c r="DN677" s="502"/>
      <c r="DO677" s="502"/>
      <c r="DP677" s="502"/>
      <c r="DQ677" s="502"/>
      <c r="DR677" s="502"/>
      <c r="DS677" s="502"/>
      <c r="DT677" s="502"/>
      <c r="DU677" s="502"/>
      <c r="DV677" s="502"/>
      <c r="DW677" s="502"/>
      <c r="DX677" s="502"/>
      <c r="DY677" s="502"/>
      <c r="DZ677" s="502"/>
      <c r="EA677" s="502"/>
      <c r="EB677" s="502"/>
      <c r="EC677" s="502"/>
      <c r="ED677" s="502"/>
      <c r="EE677" s="502"/>
      <c r="EF677" s="502"/>
      <c r="EG677" s="502"/>
      <c r="EH677" s="502"/>
      <c r="EI677" s="502"/>
      <c r="EJ677" s="502"/>
      <c r="EK677" s="502"/>
      <c r="EL677" s="502"/>
      <c r="EM677" s="502"/>
      <c r="EN677" s="502"/>
      <c r="EO677" s="502"/>
      <c r="EP677" s="502"/>
      <c r="EQ677" s="502"/>
      <c r="ER677" s="502"/>
      <c r="ES677" s="502"/>
      <c r="ET677" s="502"/>
      <c r="EU677" s="502"/>
      <c r="EV677" s="502"/>
      <c r="EW677" s="502"/>
      <c r="EX677" s="502"/>
      <c r="EY677" s="502"/>
      <c r="EZ677" s="502"/>
      <c r="FA677" s="502"/>
      <c r="FB677" s="502"/>
      <c r="FC677" s="502"/>
      <c r="FD677" s="502"/>
      <c r="FE677" s="502"/>
      <c r="FF677" s="502"/>
      <c r="FG677" s="502"/>
      <c r="FH677" s="502"/>
      <c r="FI677" s="502"/>
      <c r="FJ677" s="502"/>
      <c r="FK677" s="502"/>
      <c r="FL677" s="502"/>
      <c r="FM677" s="502"/>
      <c r="FN677" s="502"/>
      <c r="FO677" s="502"/>
      <c r="FP677" s="502"/>
      <c r="FQ677" s="502"/>
      <c r="FR677" s="502"/>
      <c r="FS677" s="502"/>
      <c r="FT677" s="502"/>
      <c r="FU677" s="502"/>
      <c r="FV677" s="502"/>
      <c r="FW677" s="502"/>
      <c r="FX677" s="502"/>
      <c r="FY677" s="502"/>
      <c r="FZ677" s="502"/>
      <c r="GA677" s="502"/>
      <c r="GB677" s="502"/>
      <c r="GC677" s="502"/>
      <c r="GD677" s="502"/>
      <c r="GE677" s="502"/>
      <c r="GF677" s="502"/>
      <c r="GG677" s="502"/>
      <c r="GH677" s="502"/>
      <c r="GI677" s="502"/>
      <c r="GJ677" s="502"/>
      <c r="GK677" s="502"/>
      <c r="GL677" s="502"/>
      <c r="GM677" s="502"/>
      <c r="GN677" s="502"/>
      <c r="GO677" s="502"/>
      <c r="GP677" s="502"/>
      <c r="GQ677" s="502"/>
      <c r="GR677" s="502"/>
      <c r="GS677" s="502"/>
    </row>
    <row r="678" spans="1:201" s="502" customFormat="1" ht="26.1" customHeight="1">
      <c r="A678" s="389"/>
      <c r="B678" s="389"/>
      <c r="C678" s="389"/>
      <c r="D678" s="389"/>
      <c r="E678" s="388" t="s">
        <v>725</v>
      </c>
      <c r="F678" s="859" t="s">
        <v>2548</v>
      </c>
      <c r="G678" s="446">
        <v>186190000</v>
      </c>
      <c r="H678" s="446">
        <v>0</v>
      </c>
      <c r="I678" s="446">
        <v>0</v>
      </c>
      <c r="J678" s="446">
        <v>0</v>
      </c>
      <c r="K678" s="446">
        <v>186190000</v>
      </c>
      <c r="L678" s="602"/>
      <c r="M678" s="389"/>
      <c r="N678" s="389"/>
      <c r="O678" s="389"/>
      <c r="P678" s="389"/>
      <c r="Q678" s="388" t="s">
        <v>725</v>
      </c>
      <c r="R678" s="586" t="s">
        <v>5036</v>
      </c>
      <c r="S678" s="1002">
        <f t="shared" si="63"/>
        <v>186190000</v>
      </c>
      <c r="T678" s="1003">
        <f t="shared" si="64"/>
        <v>0</v>
      </c>
      <c r="U678" s="1003">
        <f t="shared" si="65"/>
        <v>0</v>
      </c>
      <c r="V678" s="1003">
        <f t="shared" si="66"/>
        <v>0</v>
      </c>
      <c r="W678" s="1003">
        <f t="shared" si="62"/>
        <v>186190000</v>
      </c>
    </row>
    <row r="679" spans="1:201" s="502" customFormat="1" ht="26.1" customHeight="1">
      <c r="A679" s="389"/>
      <c r="B679" s="389"/>
      <c r="C679" s="389"/>
      <c r="D679" s="389"/>
      <c r="E679" s="388" t="s">
        <v>756</v>
      </c>
      <c r="F679" s="859" t="s">
        <v>2549</v>
      </c>
      <c r="G679" s="446">
        <v>82518000</v>
      </c>
      <c r="H679" s="446">
        <v>0</v>
      </c>
      <c r="I679" s="446">
        <v>0</v>
      </c>
      <c r="J679" s="446">
        <v>0</v>
      </c>
      <c r="K679" s="446">
        <v>82518000</v>
      </c>
      <c r="L679" s="602"/>
      <c r="M679" s="389"/>
      <c r="N679" s="389"/>
      <c r="O679" s="389"/>
      <c r="P679" s="389"/>
      <c r="Q679" s="388" t="s">
        <v>756</v>
      </c>
      <c r="R679" s="586" t="s">
        <v>5037</v>
      </c>
      <c r="S679" s="1002">
        <f t="shared" si="63"/>
        <v>82518000</v>
      </c>
      <c r="T679" s="1003">
        <f t="shared" si="64"/>
        <v>0</v>
      </c>
      <c r="U679" s="1003">
        <f t="shared" si="65"/>
        <v>0</v>
      </c>
      <c r="V679" s="1003">
        <f t="shared" si="66"/>
        <v>0</v>
      </c>
      <c r="W679" s="1003">
        <f t="shared" si="62"/>
        <v>82518000</v>
      </c>
    </row>
    <row r="680" spans="1:201" s="503" customFormat="1" ht="26.1" customHeight="1">
      <c r="A680" s="389"/>
      <c r="B680" s="389"/>
      <c r="C680" s="389"/>
      <c r="D680" s="389"/>
      <c r="E680" s="388" t="s">
        <v>2550</v>
      </c>
      <c r="F680" s="859" t="s">
        <v>2551</v>
      </c>
      <c r="G680" s="446">
        <v>98707000</v>
      </c>
      <c r="H680" s="446">
        <v>0</v>
      </c>
      <c r="I680" s="446">
        <v>0</v>
      </c>
      <c r="J680" s="446">
        <v>0</v>
      </c>
      <c r="K680" s="446">
        <v>98707000</v>
      </c>
      <c r="L680" s="602"/>
      <c r="M680" s="389"/>
      <c r="N680" s="389"/>
      <c r="O680" s="389"/>
      <c r="P680" s="389"/>
      <c r="Q680" s="388" t="s">
        <v>2550</v>
      </c>
      <c r="R680" s="586" t="s">
        <v>5590</v>
      </c>
      <c r="S680" s="1002">
        <f t="shared" si="63"/>
        <v>98707000</v>
      </c>
      <c r="T680" s="1003">
        <f t="shared" si="64"/>
        <v>0</v>
      </c>
      <c r="U680" s="1003">
        <f t="shared" si="65"/>
        <v>0</v>
      </c>
      <c r="V680" s="1003">
        <f t="shared" si="66"/>
        <v>0</v>
      </c>
      <c r="W680" s="1003">
        <f t="shared" si="62"/>
        <v>98707000</v>
      </c>
    </row>
    <row r="681" spans="1:201" s="502" customFormat="1" ht="26.1" customHeight="1">
      <c r="A681" s="389"/>
      <c r="B681" s="389"/>
      <c r="C681" s="389"/>
      <c r="D681" s="389"/>
      <c r="E681" s="388" t="s">
        <v>764</v>
      </c>
      <c r="F681" s="859" t="s">
        <v>2552</v>
      </c>
      <c r="G681" s="446">
        <v>116061000</v>
      </c>
      <c r="H681" s="446">
        <v>0</v>
      </c>
      <c r="I681" s="446">
        <v>0</v>
      </c>
      <c r="J681" s="446">
        <v>0</v>
      </c>
      <c r="K681" s="446">
        <v>116061000</v>
      </c>
      <c r="L681" s="602"/>
      <c r="M681" s="389"/>
      <c r="N681" s="389"/>
      <c r="O681" s="389"/>
      <c r="P681" s="389"/>
      <c r="Q681" s="388" t="s">
        <v>764</v>
      </c>
      <c r="R681" s="586" t="s">
        <v>5038</v>
      </c>
      <c r="S681" s="1002">
        <f t="shared" si="63"/>
        <v>116061000</v>
      </c>
      <c r="T681" s="1003">
        <f t="shared" si="64"/>
        <v>0</v>
      </c>
      <c r="U681" s="1003">
        <f t="shared" si="65"/>
        <v>0</v>
      </c>
      <c r="V681" s="1003">
        <f t="shared" si="66"/>
        <v>0</v>
      </c>
      <c r="W681" s="1003">
        <f t="shared" si="62"/>
        <v>116061000</v>
      </c>
    </row>
    <row r="682" spans="1:201" s="502" customFormat="1" ht="26.1" customHeight="1">
      <c r="A682" s="389"/>
      <c r="B682" s="389"/>
      <c r="C682" s="389"/>
      <c r="D682" s="389"/>
      <c r="E682" s="388" t="s">
        <v>775</v>
      </c>
      <c r="F682" s="859" t="s">
        <v>2553</v>
      </c>
      <c r="G682" s="446">
        <v>119564000</v>
      </c>
      <c r="H682" s="446">
        <v>0</v>
      </c>
      <c r="I682" s="446">
        <v>0</v>
      </c>
      <c r="J682" s="446">
        <v>0</v>
      </c>
      <c r="K682" s="446">
        <v>119564000</v>
      </c>
      <c r="L682" s="602"/>
      <c r="M682" s="389"/>
      <c r="N682" s="389"/>
      <c r="O682" s="389"/>
      <c r="P682" s="389"/>
      <c r="Q682" s="388" t="s">
        <v>775</v>
      </c>
      <c r="R682" s="586" t="s">
        <v>5039</v>
      </c>
      <c r="S682" s="1002">
        <f t="shared" si="63"/>
        <v>119564000</v>
      </c>
      <c r="T682" s="1003">
        <f t="shared" si="64"/>
        <v>0</v>
      </c>
      <c r="U682" s="1003">
        <f t="shared" si="65"/>
        <v>0</v>
      </c>
      <c r="V682" s="1003">
        <f t="shared" si="66"/>
        <v>0</v>
      </c>
      <c r="W682" s="1003">
        <f t="shared" si="62"/>
        <v>119564000</v>
      </c>
    </row>
    <row r="683" spans="1:201" s="503" customFormat="1" ht="26.1" customHeight="1">
      <c r="A683" s="389"/>
      <c r="B683" s="389"/>
      <c r="C683" s="389"/>
      <c r="D683" s="389"/>
      <c r="E683" s="388" t="s">
        <v>786</v>
      </c>
      <c r="F683" s="859" t="s">
        <v>2554</v>
      </c>
      <c r="G683" s="446">
        <v>95301000</v>
      </c>
      <c r="H683" s="446">
        <v>0</v>
      </c>
      <c r="I683" s="446">
        <v>0</v>
      </c>
      <c r="J683" s="446">
        <v>0</v>
      </c>
      <c r="K683" s="446">
        <v>95301000</v>
      </c>
      <c r="L683" s="602"/>
      <c r="M683" s="389"/>
      <c r="N683" s="389"/>
      <c r="O683" s="389"/>
      <c r="P683" s="389"/>
      <c r="Q683" s="388" t="s">
        <v>786</v>
      </c>
      <c r="R683" s="586" t="s">
        <v>5040</v>
      </c>
      <c r="S683" s="1002">
        <f t="shared" si="63"/>
        <v>95301000</v>
      </c>
      <c r="T683" s="1003">
        <f t="shared" si="64"/>
        <v>0</v>
      </c>
      <c r="U683" s="1003">
        <f t="shared" si="65"/>
        <v>0</v>
      </c>
      <c r="V683" s="1003">
        <f t="shared" si="66"/>
        <v>0</v>
      </c>
      <c r="W683" s="1003">
        <f t="shared" si="62"/>
        <v>95301000</v>
      </c>
      <c r="X683" s="502"/>
      <c r="Y683" s="502"/>
      <c r="Z683" s="502"/>
      <c r="AA683" s="502"/>
      <c r="AB683" s="502"/>
      <c r="AC683" s="502"/>
      <c r="AD683" s="502"/>
      <c r="AE683" s="502"/>
      <c r="AF683" s="502"/>
      <c r="AG683" s="502"/>
      <c r="AH683" s="502"/>
      <c r="AI683" s="502"/>
      <c r="AJ683" s="502"/>
      <c r="AK683" s="502"/>
      <c r="AL683" s="502"/>
      <c r="AM683" s="502"/>
      <c r="AN683" s="502"/>
      <c r="AO683" s="502"/>
      <c r="AP683" s="502"/>
      <c r="AQ683" s="502"/>
      <c r="AR683" s="502"/>
      <c r="AS683" s="502"/>
      <c r="AT683" s="502"/>
      <c r="AU683" s="502"/>
      <c r="AV683" s="502"/>
      <c r="AW683" s="502"/>
      <c r="AX683" s="502"/>
      <c r="AY683" s="502"/>
      <c r="AZ683" s="502"/>
      <c r="BA683" s="502"/>
      <c r="BB683" s="502"/>
      <c r="BC683" s="502"/>
      <c r="BD683" s="502"/>
      <c r="BE683" s="502"/>
      <c r="BF683" s="502"/>
      <c r="BG683" s="502"/>
      <c r="BH683" s="502"/>
      <c r="BI683" s="502"/>
      <c r="BJ683" s="502"/>
      <c r="BK683" s="502"/>
      <c r="BL683" s="502"/>
      <c r="BM683" s="502"/>
      <c r="BN683" s="502"/>
      <c r="BO683" s="502"/>
      <c r="BP683" s="502"/>
      <c r="BQ683" s="502"/>
      <c r="BR683" s="502"/>
      <c r="BS683" s="502"/>
      <c r="BT683" s="502"/>
      <c r="BU683" s="502"/>
      <c r="BV683" s="502"/>
      <c r="BW683" s="502"/>
      <c r="BX683" s="502"/>
      <c r="BY683" s="502"/>
      <c r="BZ683" s="502"/>
      <c r="CA683" s="502"/>
      <c r="CB683" s="502"/>
      <c r="CC683" s="502"/>
      <c r="CD683" s="502"/>
      <c r="CE683" s="502"/>
      <c r="CF683" s="502"/>
      <c r="CG683" s="502"/>
      <c r="CH683" s="502"/>
      <c r="CI683" s="502"/>
      <c r="CJ683" s="502"/>
      <c r="CK683" s="502"/>
      <c r="CL683" s="502"/>
      <c r="CM683" s="502"/>
      <c r="CN683" s="502"/>
      <c r="CO683" s="502"/>
      <c r="CP683" s="502"/>
      <c r="CQ683" s="502"/>
      <c r="CR683" s="502"/>
      <c r="CS683" s="502"/>
      <c r="CT683" s="502"/>
      <c r="CU683" s="502"/>
      <c r="CV683" s="502"/>
      <c r="CW683" s="502"/>
      <c r="CX683" s="502"/>
      <c r="CY683" s="502"/>
      <c r="CZ683" s="502"/>
      <c r="DA683" s="502"/>
      <c r="DB683" s="502"/>
      <c r="DC683" s="502"/>
      <c r="DD683" s="502"/>
      <c r="DE683" s="502"/>
      <c r="DF683" s="502"/>
      <c r="DG683" s="502"/>
      <c r="DH683" s="502"/>
      <c r="DI683" s="502"/>
      <c r="DJ683" s="502"/>
      <c r="DK683" s="502"/>
      <c r="DL683" s="502"/>
      <c r="DM683" s="502"/>
      <c r="DN683" s="502"/>
      <c r="DO683" s="502"/>
      <c r="DP683" s="502"/>
      <c r="DQ683" s="502"/>
      <c r="DR683" s="502"/>
      <c r="DS683" s="502"/>
      <c r="DT683" s="502"/>
      <c r="DU683" s="502"/>
      <c r="DV683" s="502"/>
      <c r="DW683" s="502"/>
      <c r="DX683" s="502"/>
      <c r="DY683" s="502"/>
      <c r="DZ683" s="502"/>
      <c r="EA683" s="502"/>
      <c r="EB683" s="502"/>
      <c r="EC683" s="502"/>
      <c r="ED683" s="502"/>
      <c r="EE683" s="502"/>
      <c r="EF683" s="502"/>
      <c r="EG683" s="502"/>
      <c r="EH683" s="502"/>
      <c r="EI683" s="502"/>
      <c r="EJ683" s="502"/>
      <c r="EK683" s="502"/>
      <c r="EL683" s="502"/>
      <c r="EM683" s="502"/>
      <c r="EN683" s="502"/>
      <c r="EO683" s="502"/>
      <c r="EP683" s="502"/>
      <c r="EQ683" s="502"/>
      <c r="ER683" s="502"/>
      <c r="ES683" s="502"/>
      <c r="ET683" s="502"/>
      <c r="EU683" s="502"/>
      <c r="EV683" s="502"/>
      <c r="EW683" s="502"/>
      <c r="EX683" s="502"/>
      <c r="EY683" s="502"/>
      <c r="EZ683" s="502"/>
      <c r="FA683" s="502"/>
      <c r="FB683" s="502"/>
      <c r="FC683" s="502"/>
      <c r="FD683" s="502"/>
      <c r="FE683" s="502"/>
      <c r="FF683" s="502"/>
      <c r="FG683" s="502"/>
      <c r="FH683" s="502"/>
      <c r="FI683" s="502"/>
      <c r="FJ683" s="502"/>
      <c r="FK683" s="502"/>
      <c r="FL683" s="502"/>
      <c r="FM683" s="502"/>
      <c r="FN683" s="502"/>
      <c r="FO683" s="502"/>
      <c r="FP683" s="502"/>
      <c r="FQ683" s="502"/>
      <c r="FR683" s="502"/>
      <c r="FS683" s="502"/>
      <c r="FT683" s="502"/>
      <c r="FU683" s="502"/>
      <c r="FV683" s="502"/>
      <c r="FW683" s="502"/>
      <c r="FX683" s="502"/>
      <c r="FY683" s="502"/>
      <c r="FZ683" s="502"/>
      <c r="GA683" s="502"/>
      <c r="GB683" s="502"/>
      <c r="GC683" s="502"/>
      <c r="GD683" s="502"/>
      <c r="GE683" s="502"/>
      <c r="GF683" s="502"/>
      <c r="GG683" s="502"/>
      <c r="GH683" s="502"/>
      <c r="GI683" s="502"/>
      <c r="GJ683" s="502"/>
      <c r="GK683" s="502"/>
      <c r="GL683" s="502"/>
      <c r="GM683" s="502"/>
      <c r="GN683" s="502"/>
      <c r="GO683" s="502"/>
      <c r="GP683" s="502"/>
      <c r="GQ683" s="502"/>
      <c r="GR683" s="502"/>
      <c r="GS683" s="502"/>
    </row>
    <row r="684" spans="1:201" s="502" customFormat="1" ht="26.1" customHeight="1">
      <c r="A684" s="389"/>
      <c r="B684" s="389"/>
      <c r="C684" s="389"/>
      <c r="D684" s="389"/>
      <c r="E684" s="388" t="s">
        <v>790</v>
      </c>
      <c r="F684" s="859" t="s">
        <v>2555</v>
      </c>
      <c r="G684" s="446">
        <v>72037000</v>
      </c>
      <c r="H684" s="446">
        <v>0</v>
      </c>
      <c r="I684" s="446">
        <v>0</v>
      </c>
      <c r="J684" s="446">
        <v>428400000</v>
      </c>
      <c r="K684" s="446">
        <v>500437000</v>
      </c>
      <c r="L684" s="602"/>
      <c r="M684" s="389"/>
      <c r="N684" s="389"/>
      <c r="O684" s="389"/>
      <c r="P684" s="389"/>
      <c r="Q684" s="388" t="s">
        <v>790</v>
      </c>
      <c r="R684" s="586" t="s">
        <v>5041</v>
      </c>
      <c r="S684" s="1002">
        <f t="shared" si="63"/>
        <v>72037000</v>
      </c>
      <c r="T684" s="1003">
        <f t="shared" si="64"/>
        <v>0</v>
      </c>
      <c r="U684" s="1003">
        <f t="shared" si="65"/>
        <v>0</v>
      </c>
      <c r="V684" s="1003">
        <f t="shared" si="66"/>
        <v>428400000</v>
      </c>
      <c r="W684" s="1003">
        <f t="shared" si="62"/>
        <v>500437000</v>
      </c>
    </row>
    <row r="685" spans="1:201" s="502" customFormat="1" ht="26.1" customHeight="1">
      <c r="A685" s="389"/>
      <c r="B685" s="389"/>
      <c r="C685" s="389"/>
      <c r="D685" s="389"/>
      <c r="E685" s="388" t="s">
        <v>2556</v>
      </c>
      <c r="F685" s="859" t="s">
        <v>2557</v>
      </c>
      <c r="G685" s="446">
        <v>149621000</v>
      </c>
      <c r="H685" s="446">
        <v>0</v>
      </c>
      <c r="I685" s="446">
        <v>0</v>
      </c>
      <c r="J685" s="446">
        <v>0</v>
      </c>
      <c r="K685" s="446">
        <v>149621000</v>
      </c>
      <c r="L685" s="602"/>
      <c r="M685" s="389"/>
      <c r="N685" s="389"/>
      <c r="O685" s="389"/>
      <c r="P685" s="389"/>
      <c r="Q685" s="388" t="s">
        <v>2556</v>
      </c>
      <c r="R685" s="586" t="s">
        <v>5042</v>
      </c>
      <c r="S685" s="1002">
        <f t="shared" si="63"/>
        <v>149621000</v>
      </c>
      <c r="T685" s="1003">
        <f t="shared" si="64"/>
        <v>0</v>
      </c>
      <c r="U685" s="1003">
        <f t="shared" si="65"/>
        <v>0</v>
      </c>
      <c r="V685" s="1003">
        <f t="shared" si="66"/>
        <v>0</v>
      </c>
      <c r="W685" s="1003">
        <f t="shared" si="62"/>
        <v>149621000</v>
      </c>
    </row>
    <row r="686" spans="1:201" s="503" customFormat="1" ht="26.1" customHeight="1">
      <c r="A686" s="389"/>
      <c r="B686" s="389"/>
      <c r="C686" s="389"/>
      <c r="D686" s="389"/>
      <c r="E686" s="388" t="s">
        <v>820</v>
      </c>
      <c r="F686" s="859" t="s">
        <v>2558</v>
      </c>
      <c r="G686" s="446">
        <v>117132000</v>
      </c>
      <c r="H686" s="446">
        <v>0</v>
      </c>
      <c r="I686" s="446">
        <v>0</v>
      </c>
      <c r="J686" s="446">
        <v>0</v>
      </c>
      <c r="K686" s="446">
        <v>117132000</v>
      </c>
      <c r="L686" s="602"/>
      <c r="M686" s="389"/>
      <c r="N686" s="389"/>
      <c r="O686" s="389"/>
      <c r="P686" s="389"/>
      <c r="Q686" s="388" t="s">
        <v>820</v>
      </c>
      <c r="R686" s="586" t="s">
        <v>5043</v>
      </c>
      <c r="S686" s="1002">
        <f t="shared" si="63"/>
        <v>117132000</v>
      </c>
      <c r="T686" s="1003">
        <f t="shared" si="64"/>
        <v>0</v>
      </c>
      <c r="U686" s="1003">
        <f t="shared" si="65"/>
        <v>0</v>
      </c>
      <c r="V686" s="1003">
        <f t="shared" si="66"/>
        <v>0</v>
      </c>
      <c r="W686" s="1003">
        <f t="shared" si="62"/>
        <v>117132000</v>
      </c>
    </row>
    <row r="687" spans="1:201" s="502" customFormat="1" ht="26.1" customHeight="1">
      <c r="A687" s="389"/>
      <c r="B687" s="389"/>
      <c r="C687" s="389"/>
      <c r="D687" s="389"/>
      <c r="E687" s="388" t="s">
        <v>824</v>
      </c>
      <c r="F687" s="859" t="s">
        <v>2559</v>
      </c>
      <c r="G687" s="446">
        <v>139664000</v>
      </c>
      <c r="H687" s="446">
        <v>0</v>
      </c>
      <c r="I687" s="446">
        <v>0</v>
      </c>
      <c r="J687" s="446">
        <v>0</v>
      </c>
      <c r="K687" s="446">
        <v>139664000</v>
      </c>
      <c r="L687" s="602"/>
      <c r="M687" s="389"/>
      <c r="N687" s="389"/>
      <c r="O687" s="389"/>
      <c r="P687" s="389"/>
      <c r="Q687" s="388" t="s">
        <v>824</v>
      </c>
      <c r="R687" s="586" t="s">
        <v>5044</v>
      </c>
      <c r="S687" s="1002">
        <f t="shared" si="63"/>
        <v>139664000</v>
      </c>
      <c r="T687" s="1003">
        <f t="shared" si="64"/>
        <v>0</v>
      </c>
      <c r="U687" s="1003">
        <f t="shared" si="65"/>
        <v>0</v>
      </c>
      <c r="V687" s="1003">
        <f t="shared" si="66"/>
        <v>0</v>
      </c>
      <c r="W687" s="1003">
        <f t="shared" si="62"/>
        <v>139664000</v>
      </c>
    </row>
    <row r="688" spans="1:201" s="502" customFormat="1" ht="26.1" customHeight="1">
      <c r="A688" s="389"/>
      <c r="B688" s="389"/>
      <c r="C688" s="389"/>
      <c r="D688" s="389"/>
      <c r="E688" s="388" t="s">
        <v>831</v>
      </c>
      <c r="F688" s="859" t="s">
        <v>5591</v>
      </c>
      <c r="G688" s="446">
        <v>103671000</v>
      </c>
      <c r="H688" s="446">
        <v>0</v>
      </c>
      <c r="I688" s="446">
        <v>0</v>
      </c>
      <c r="J688" s="446">
        <v>107981000</v>
      </c>
      <c r="K688" s="446">
        <v>211652000</v>
      </c>
      <c r="L688" s="602"/>
      <c r="M688" s="389"/>
      <c r="N688" s="389"/>
      <c r="O688" s="389"/>
      <c r="P688" s="389"/>
      <c r="Q688" s="388" t="s">
        <v>831</v>
      </c>
      <c r="R688" s="586" t="s">
        <v>5594</v>
      </c>
      <c r="S688" s="1002">
        <f t="shared" si="63"/>
        <v>103671000</v>
      </c>
      <c r="T688" s="1003">
        <f t="shared" si="64"/>
        <v>0</v>
      </c>
      <c r="U688" s="1003">
        <f t="shared" si="65"/>
        <v>0</v>
      </c>
      <c r="V688" s="1003">
        <f t="shared" si="66"/>
        <v>107981000</v>
      </c>
      <c r="W688" s="1003">
        <f t="shared" si="62"/>
        <v>211652000</v>
      </c>
    </row>
    <row r="689" spans="1:201" s="502" customFormat="1" ht="26.1" customHeight="1">
      <c r="A689" s="389"/>
      <c r="B689" s="389"/>
      <c r="C689" s="389"/>
      <c r="D689" s="389"/>
      <c r="E689" s="388" t="s">
        <v>833</v>
      </c>
      <c r="F689" s="859" t="s">
        <v>5592</v>
      </c>
      <c r="G689" s="446">
        <v>88087000</v>
      </c>
      <c r="H689" s="446">
        <v>0</v>
      </c>
      <c r="I689" s="446">
        <v>0</v>
      </c>
      <c r="J689" s="446">
        <v>107000000</v>
      </c>
      <c r="K689" s="446">
        <v>195087000</v>
      </c>
      <c r="L689" s="602"/>
      <c r="M689" s="389"/>
      <c r="N689" s="389"/>
      <c r="O689" s="389"/>
      <c r="P689" s="389"/>
      <c r="Q689" s="388" t="s">
        <v>833</v>
      </c>
      <c r="R689" s="586" t="s">
        <v>5593</v>
      </c>
      <c r="S689" s="1002">
        <f t="shared" si="63"/>
        <v>88087000</v>
      </c>
      <c r="T689" s="1003">
        <f t="shared" si="64"/>
        <v>0</v>
      </c>
      <c r="U689" s="1003">
        <f t="shared" si="65"/>
        <v>0</v>
      </c>
      <c r="V689" s="1003">
        <f t="shared" si="66"/>
        <v>107000000</v>
      </c>
      <c r="W689" s="1003">
        <f t="shared" si="62"/>
        <v>195087000</v>
      </c>
    </row>
    <row r="690" spans="1:201" s="502" customFormat="1" ht="26.1" customHeight="1">
      <c r="A690" s="389"/>
      <c r="B690" s="389"/>
      <c r="C690" s="389"/>
      <c r="D690" s="389"/>
      <c r="E690" s="388" t="s">
        <v>2560</v>
      </c>
      <c r="F690" s="859" t="s">
        <v>2561</v>
      </c>
      <c r="G690" s="446">
        <v>67578000</v>
      </c>
      <c r="H690" s="446">
        <v>0</v>
      </c>
      <c r="I690" s="446">
        <v>0</v>
      </c>
      <c r="J690" s="446">
        <v>210000000</v>
      </c>
      <c r="K690" s="446">
        <v>277578000</v>
      </c>
      <c r="L690" s="602"/>
      <c r="M690" s="389"/>
      <c r="N690" s="389"/>
      <c r="O690" s="389"/>
      <c r="P690" s="389"/>
      <c r="Q690" s="388" t="s">
        <v>2560</v>
      </c>
      <c r="R690" s="586" t="s">
        <v>5685</v>
      </c>
      <c r="S690" s="1002">
        <f t="shared" si="63"/>
        <v>67578000</v>
      </c>
      <c r="T690" s="1003">
        <f t="shared" si="64"/>
        <v>0</v>
      </c>
      <c r="U690" s="1003">
        <f t="shared" si="65"/>
        <v>0</v>
      </c>
      <c r="V690" s="1003">
        <f t="shared" si="66"/>
        <v>210000000</v>
      </c>
      <c r="W690" s="1003">
        <f t="shared" si="62"/>
        <v>277578000</v>
      </c>
    </row>
    <row r="691" spans="1:201" s="503" customFormat="1" ht="26.1" customHeight="1">
      <c r="A691" s="389"/>
      <c r="B691" s="389"/>
      <c r="C691" s="389"/>
      <c r="D691" s="389"/>
      <c r="E691" s="388" t="s">
        <v>2562</v>
      </c>
      <c r="F691" s="859" t="s">
        <v>5829</v>
      </c>
      <c r="G691" s="446">
        <v>185526000</v>
      </c>
      <c r="H691" s="446">
        <v>0</v>
      </c>
      <c r="I691" s="446">
        <v>0</v>
      </c>
      <c r="J691" s="446">
        <v>0</v>
      </c>
      <c r="K691" s="446">
        <v>185526000</v>
      </c>
      <c r="L691" s="602"/>
      <c r="M691" s="389"/>
      <c r="N691" s="389"/>
      <c r="O691" s="389"/>
      <c r="P691" s="389"/>
      <c r="Q691" s="388" t="s">
        <v>2562</v>
      </c>
      <c r="R691" s="586" t="s">
        <v>5045</v>
      </c>
      <c r="S691" s="1002">
        <f t="shared" si="63"/>
        <v>185526000</v>
      </c>
      <c r="T691" s="1003">
        <f t="shared" si="64"/>
        <v>0</v>
      </c>
      <c r="U691" s="1003">
        <f t="shared" si="65"/>
        <v>0</v>
      </c>
      <c r="V691" s="1003">
        <f t="shared" si="66"/>
        <v>0</v>
      </c>
      <c r="W691" s="1003">
        <f t="shared" si="62"/>
        <v>185526000</v>
      </c>
    </row>
    <row r="692" spans="1:201" s="503" customFormat="1" ht="26.1" customHeight="1">
      <c r="A692" s="389"/>
      <c r="B692" s="389"/>
      <c r="C692" s="389"/>
      <c r="D692" s="389"/>
      <c r="E692" s="388" t="s">
        <v>2563</v>
      </c>
      <c r="F692" s="859" t="s">
        <v>2564</v>
      </c>
      <c r="G692" s="446">
        <v>200638000</v>
      </c>
      <c r="H692" s="446">
        <v>0</v>
      </c>
      <c r="I692" s="446">
        <v>0</v>
      </c>
      <c r="J692" s="446">
        <v>0</v>
      </c>
      <c r="K692" s="446">
        <v>200638000</v>
      </c>
      <c r="L692" s="602"/>
      <c r="M692" s="389"/>
      <c r="N692" s="389"/>
      <c r="O692" s="389"/>
      <c r="P692" s="389"/>
      <c r="Q692" s="388" t="s">
        <v>2563</v>
      </c>
      <c r="R692" s="586" t="s">
        <v>5046</v>
      </c>
      <c r="S692" s="1002">
        <f t="shared" si="63"/>
        <v>200638000</v>
      </c>
      <c r="T692" s="1003">
        <f t="shared" si="64"/>
        <v>0</v>
      </c>
      <c r="U692" s="1003">
        <f t="shared" si="65"/>
        <v>0</v>
      </c>
      <c r="V692" s="1003">
        <f t="shared" si="66"/>
        <v>0</v>
      </c>
      <c r="W692" s="1003">
        <f t="shared" si="62"/>
        <v>200638000</v>
      </c>
      <c r="X692" s="502"/>
      <c r="Y692" s="502"/>
      <c r="Z692" s="502"/>
      <c r="AA692" s="502"/>
      <c r="AB692" s="502"/>
      <c r="AC692" s="502"/>
      <c r="AD692" s="502"/>
      <c r="AE692" s="502"/>
      <c r="AF692" s="502"/>
      <c r="AG692" s="502"/>
      <c r="AH692" s="502"/>
      <c r="AI692" s="502"/>
      <c r="AJ692" s="502"/>
      <c r="AK692" s="502"/>
      <c r="AL692" s="502"/>
      <c r="AM692" s="502"/>
      <c r="AN692" s="502"/>
      <c r="AO692" s="502"/>
      <c r="AP692" s="502"/>
      <c r="AQ692" s="502"/>
      <c r="AR692" s="502"/>
      <c r="AS692" s="502"/>
      <c r="AT692" s="502"/>
      <c r="AU692" s="502"/>
      <c r="AV692" s="502"/>
      <c r="AW692" s="502"/>
      <c r="AX692" s="502"/>
      <c r="AY692" s="502"/>
      <c r="AZ692" s="502"/>
      <c r="BA692" s="502"/>
      <c r="BB692" s="502"/>
      <c r="BC692" s="502"/>
      <c r="BD692" s="502"/>
      <c r="BE692" s="502"/>
      <c r="BF692" s="502"/>
      <c r="BG692" s="502"/>
      <c r="BH692" s="502"/>
      <c r="BI692" s="502"/>
      <c r="BJ692" s="502"/>
      <c r="BK692" s="502"/>
      <c r="BL692" s="502"/>
      <c r="BM692" s="502"/>
      <c r="BN692" s="502"/>
      <c r="BO692" s="502"/>
      <c r="BP692" s="502"/>
      <c r="BQ692" s="502"/>
      <c r="BR692" s="502"/>
      <c r="BS692" s="502"/>
      <c r="BT692" s="502"/>
      <c r="BU692" s="502"/>
      <c r="BV692" s="502"/>
      <c r="BW692" s="502"/>
      <c r="BX692" s="502"/>
      <c r="BY692" s="502"/>
      <c r="BZ692" s="502"/>
      <c r="CA692" s="502"/>
      <c r="CB692" s="502"/>
      <c r="CC692" s="502"/>
      <c r="CD692" s="502"/>
      <c r="CE692" s="502"/>
      <c r="CF692" s="502"/>
      <c r="CG692" s="502"/>
      <c r="CH692" s="502"/>
      <c r="CI692" s="502"/>
      <c r="CJ692" s="502"/>
      <c r="CK692" s="502"/>
      <c r="CL692" s="502"/>
      <c r="CM692" s="502"/>
      <c r="CN692" s="502"/>
      <c r="CO692" s="502"/>
      <c r="CP692" s="502"/>
      <c r="CQ692" s="502"/>
      <c r="CR692" s="502"/>
      <c r="CS692" s="502"/>
      <c r="CT692" s="502"/>
      <c r="CU692" s="502"/>
      <c r="CV692" s="502"/>
      <c r="CW692" s="502"/>
      <c r="CX692" s="502"/>
      <c r="CY692" s="502"/>
      <c r="CZ692" s="502"/>
      <c r="DA692" s="502"/>
      <c r="DB692" s="502"/>
      <c r="DC692" s="502"/>
      <c r="DD692" s="502"/>
      <c r="DE692" s="502"/>
      <c r="DF692" s="502"/>
      <c r="DG692" s="502"/>
      <c r="DH692" s="502"/>
      <c r="DI692" s="502"/>
      <c r="DJ692" s="502"/>
      <c r="DK692" s="502"/>
      <c r="DL692" s="502"/>
      <c r="DM692" s="502"/>
      <c r="DN692" s="502"/>
      <c r="DO692" s="502"/>
      <c r="DP692" s="502"/>
      <c r="DQ692" s="502"/>
      <c r="DR692" s="502"/>
      <c r="DS692" s="502"/>
      <c r="DT692" s="502"/>
      <c r="DU692" s="502"/>
      <c r="DV692" s="502"/>
      <c r="DW692" s="502"/>
      <c r="DX692" s="502"/>
      <c r="DY692" s="502"/>
      <c r="DZ692" s="502"/>
      <c r="EA692" s="502"/>
      <c r="EB692" s="502"/>
      <c r="EC692" s="502"/>
      <c r="ED692" s="502"/>
      <c r="EE692" s="502"/>
      <c r="EF692" s="502"/>
      <c r="EG692" s="502"/>
      <c r="EH692" s="502"/>
      <c r="EI692" s="502"/>
      <c r="EJ692" s="502"/>
      <c r="EK692" s="502"/>
      <c r="EL692" s="502"/>
      <c r="EM692" s="502"/>
      <c r="EN692" s="502"/>
      <c r="EO692" s="502"/>
      <c r="EP692" s="502"/>
      <c r="EQ692" s="502"/>
      <c r="ER692" s="502"/>
      <c r="ES692" s="502"/>
      <c r="ET692" s="502"/>
      <c r="EU692" s="502"/>
      <c r="EV692" s="502"/>
      <c r="EW692" s="502"/>
      <c r="EX692" s="502"/>
      <c r="EY692" s="502"/>
      <c r="EZ692" s="502"/>
      <c r="FA692" s="502"/>
      <c r="FB692" s="502"/>
      <c r="FC692" s="502"/>
      <c r="FD692" s="502"/>
      <c r="FE692" s="502"/>
      <c r="FF692" s="502"/>
      <c r="FG692" s="502"/>
      <c r="FH692" s="502"/>
      <c r="FI692" s="502"/>
      <c r="FJ692" s="502"/>
      <c r="FK692" s="502"/>
      <c r="FL692" s="502"/>
      <c r="FM692" s="502"/>
      <c r="FN692" s="502"/>
      <c r="FO692" s="502"/>
      <c r="FP692" s="502"/>
      <c r="FQ692" s="502"/>
      <c r="FR692" s="502"/>
      <c r="FS692" s="502"/>
      <c r="FT692" s="502"/>
      <c r="FU692" s="502"/>
      <c r="FV692" s="502"/>
      <c r="FW692" s="502"/>
      <c r="FX692" s="502"/>
      <c r="FY692" s="502"/>
      <c r="FZ692" s="502"/>
      <c r="GA692" s="502"/>
      <c r="GB692" s="502"/>
      <c r="GC692" s="502"/>
      <c r="GD692" s="502"/>
      <c r="GE692" s="502"/>
      <c r="GF692" s="502"/>
      <c r="GG692" s="502"/>
      <c r="GH692" s="502"/>
      <c r="GI692" s="502"/>
      <c r="GJ692" s="502"/>
      <c r="GK692" s="502"/>
      <c r="GL692" s="502"/>
      <c r="GM692" s="502"/>
      <c r="GN692" s="502"/>
      <c r="GO692" s="502"/>
      <c r="GP692" s="502"/>
      <c r="GQ692" s="502"/>
      <c r="GR692" s="502"/>
      <c r="GS692" s="502"/>
    </row>
    <row r="693" spans="1:201" s="503" customFormat="1" ht="26.1" customHeight="1">
      <c r="A693" s="389"/>
      <c r="B693" s="389"/>
      <c r="C693" s="389"/>
      <c r="D693" s="389"/>
      <c r="E693" s="388" t="s">
        <v>893</v>
      </c>
      <c r="F693" s="859" t="s">
        <v>2565</v>
      </c>
      <c r="G693" s="446">
        <v>116541000</v>
      </c>
      <c r="H693" s="446">
        <v>0</v>
      </c>
      <c r="I693" s="446">
        <v>0</v>
      </c>
      <c r="J693" s="446">
        <v>0</v>
      </c>
      <c r="K693" s="446">
        <v>116541000</v>
      </c>
      <c r="L693" s="602"/>
      <c r="M693" s="389"/>
      <c r="N693" s="389"/>
      <c r="O693" s="389"/>
      <c r="P693" s="389"/>
      <c r="Q693" s="388" t="s">
        <v>893</v>
      </c>
      <c r="R693" s="586" t="s">
        <v>5700</v>
      </c>
      <c r="S693" s="1002">
        <f t="shared" si="63"/>
        <v>116541000</v>
      </c>
      <c r="T693" s="1003">
        <f t="shared" si="64"/>
        <v>0</v>
      </c>
      <c r="U693" s="1003">
        <f t="shared" si="65"/>
        <v>0</v>
      </c>
      <c r="V693" s="1003">
        <f t="shared" si="66"/>
        <v>0</v>
      </c>
      <c r="W693" s="1003">
        <f t="shared" si="62"/>
        <v>116541000</v>
      </c>
    </row>
    <row r="694" spans="1:201" s="502" customFormat="1" ht="26.1" customHeight="1">
      <c r="A694" s="389"/>
      <c r="B694" s="389"/>
      <c r="C694" s="389"/>
      <c r="D694" s="389"/>
      <c r="E694" s="388" t="s">
        <v>905</v>
      </c>
      <c r="F694" s="859" t="s">
        <v>5788</v>
      </c>
      <c r="G694" s="446">
        <v>107895000</v>
      </c>
      <c r="H694" s="446">
        <v>0</v>
      </c>
      <c r="I694" s="446">
        <v>0</v>
      </c>
      <c r="J694" s="446">
        <v>0</v>
      </c>
      <c r="K694" s="446">
        <v>107895000</v>
      </c>
      <c r="L694" s="602"/>
      <c r="M694" s="389"/>
      <c r="N694" s="389"/>
      <c r="O694" s="389"/>
      <c r="P694" s="389"/>
      <c r="Q694" s="388" t="s">
        <v>905</v>
      </c>
      <c r="R694" s="586" t="s">
        <v>5789</v>
      </c>
      <c r="S694" s="1002">
        <f t="shared" si="63"/>
        <v>107895000</v>
      </c>
      <c r="T694" s="1003">
        <f t="shared" si="64"/>
        <v>0</v>
      </c>
      <c r="U694" s="1003">
        <f t="shared" si="65"/>
        <v>0</v>
      </c>
      <c r="V694" s="1003">
        <f t="shared" si="66"/>
        <v>0</v>
      </c>
      <c r="W694" s="1003">
        <f t="shared" si="62"/>
        <v>107895000</v>
      </c>
    </row>
    <row r="695" spans="1:201" s="502" customFormat="1" ht="26.1" customHeight="1">
      <c r="A695" s="389"/>
      <c r="B695" s="389"/>
      <c r="C695" s="389"/>
      <c r="D695" s="389"/>
      <c r="E695" s="388" t="s">
        <v>912</v>
      </c>
      <c r="F695" s="859" t="s">
        <v>2566</v>
      </c>
      <c r="G695" s="446">
        <v>84211000</v>
      </c>
      <c r="H695" s="446">
        <v>0</v>
      </c>
      <c r="I695" s="446">
        <v>0</v>
      </c>
      <c r="J695" s="446">
        <v>0</v>
      </c>
      <c r="K695" s="446">
        <v>84211000</v>
      </c>
      <c r="L695" s="602"/>
      <c r="M695" s="389"/>
      <c r="N695" s="389"/>
      <c r="O695" s="389"/>
      <c r="P695" s="389"/>
      <c r="Q695" s="388" t="s">
        <v>912</v>
      </c>
      <c r="R695" s="586" t="s">
        <v>5047</v>
      </c>
      <c r="S695" s="1002">
        <f t="shared" si="63"/>
        <v>84211000</v>
      </c>
      <c r="T695" s="1003">
        <f t="shared" si="64"/>
        <v>0</v>
      </c>
      <c r="U695" s="1003">
        <f t="shared" si="65"/>
        <v>0</v>
      </c>
      <c r="V695" s="1003">
        <f t="shared" si="66"/>
        <v>0</v>
      </c>
      <c r="W695" s="1003">
        <f t="shared" si="62"/>
        <v>84211000</v>
      </c>
    </row>
    <row r="696" spans="1:201" s="502" customFormat="1" ht="26.1" customHeight="1">
      <c r="A696" s="389"/>
      <c r="B696" s="389"/>
      <c r="C696" s="389"/>
      <c r="D696" s="389"/>
      <c r="E696" s="388" t="s">
        <v>916</v>
      </c>
      <c r="F696" s="859" t="s">
        <v>2567</v>
      </c>
      <c r="G696" s="446">
        <v>56752000</v>
      </c>
      <c r="H696" s="446">
        <v>0</v>
      </c>
      <c r="I696" s="446">
        <v>0</v>
      </c>
      <c r="J696" s="446">
        <v>250000000</v>
      </c>
      <c r="K696" s="446">
        <v>306752000</v>
      </c>
      <c r="L696" s="602"/>
      <c r="M696" s="389"/>
      <c r="N696" s="389"/>
      <c r="O696" s="389"/>
      <c r="P696" s="389"/>
      <c r="Q696" s="388" t="s">
        <v>916</v>
      </c>
      <c r="R696" s="586" t="s">
        <v>5048</v>
      </c>
      <c r="S696" s="1002">
        <f t="shared" si="63"/>
        <v>56752000</v>
      </c>
      <c r="T696" s="1003">
        <f t="shared" si="64"/>
        <v>0</v>
      </c>
      <c r="U696" s="1003">
        <f t="shared" si="65"/>
        <v>0</v>
      </c>
      <c r="V696" s="1003">
        <f t="shared" si="66"/>
        <v>250000000</v>
      </c>
      <c r="W696" s="1003">
        <f t="shared" si="62"/>
        <v>306752000</v>
      </c>
    </row>
    <row r="697" spans="1:201" s="502" customFormat="1" ht="26.1" customHeight="1">
      <c r="A697" s="389"/>
      <c r="B697" s="389"/>
      <c r="C697" s="389"/>
      <c r="D697" s="389"/>
      <c r="E697" s="388" t="s">
        <v>2568</v>
      </c>
      <c r="F697" s="859" t="s">
        <v>2569</v>
      </c>
      <c r="G697" s="446">
        <v>105263000</v>
      </c>
      <c r="H697" s="446">
        <v>0</v>
      </c>
      <c r="I697" s="446">
        <v>0</v>
      </c>
      <c r="J697" s="446">
        <v>0</v>
      </c>
      <c r="K697" s="446">
        <v>105263000</v>
      </c>
      <c r="L697" s="602"/>
      <c r="M697" s="389"/>
      <c r="N697" s="389"/>
      <c r="O697" s="389"/>
      <c r="P697" s="389"/>
      <c r="Q697" s="388" t="s">
        <v>2568</v>
      </c>
      <c r="R697" s="586" t="s">
        <v>5698</v>
      </c>
      <c r="S697" s="1002">
        <f t="shared" si="63"/>
        <v>105263000</v>
      </c>
      <c r="T697" s="1003">
        <f t="shared" si="64"/>
        <v>0</v>
      </c>
      <c r="U697" s="1003">
        <f t="shared" si="65"/>
        <v>0</v>
      </c>
      <c r="V697" s="1003">
        <f t="shared" si="66"/>
        <v>0</v>
      </c>
      <c r="W697" s="1003">
        <f t="shared" si="62"/>
        <v>105263000</v>
      </c>
    </row>
    <row r="698" spans="1:201" s="502" customFormat="1" ht="26.1" customHeight="1">
      <c r="A698" s="389"/>
      <c r="B698" s="389"/>
      <c r="C698" s="389"/>
      <c r="D698" s="389"/>
      <c r="E698" s="388" t="s">
        <v>926</v>
      </c>
      <c r="F698" s="859" t="s">
        <v>2570</v>
      </c>
      <c r="G698" s="446">
        <v>119549000</v>
      </c>
      <c r="H698" s="446">
        <v>0</v>
      </c>
      <c r="I698" s="446">
        <v>0</v>
      </c>
      <c r="J698" s="446">
        <v>0</v>
      </c>
      <c r="K698" s="446">
        <v>119549000</v>
      </c>
      <c r="L698" s="602"/>
      <c r="M698" s="389"/>
      <c r="N698" s="389"/>
      <c r="O698" s="389"/>
      <c r="P698" s="389"/>
      <c r="Q698" s="388" t="s">
        <v>926</v>
      </c>
      <c r="R698" s="586" t="s">
        <v>5701</v>
      </c>
      <c r="S698" s="1002">
        <f t="shared" si="63"/>
        <v>119549000</v>
      </c>
      <c r="T698" s="1003">
        <f t="shared" si="64"/>
        <v>0</v>
      </c>
      <c r="U698" s="1003">
        <f t="shared" si="65"/>
        <v>0</v>
      </c>
      <c r="V698" s="1003">
        <f t="shared" si="66"/>
        <v>0</v>
      </c>
      <c r="W698" s="1003">
        <f t="shared" si="62"/>
        <v>119549000</v>
      </c>
    </row>
    <row r="699" spans="1:201" s="502" customFormat="1" ht="26.1" customHeight="1">
      <c r="A699" s="389"/>
      <c r="B699" s="389"/>
      <c r="C699" s="389"/>
      <c r="D699" s="389"/>
      <c r="E699" s="388" t="s">
        <v>937</v>
      </c>
      <c r="F699" s="859" t="s">
        <v>2571</v>
      </c>
      <c r="G699" s="446">
        <v>94278000</v>
      </c>
      <c r="H699" s="446">
        <v>0</v>
      </c>
      <c r="I699" s="446">
        <v>0</v>
      </c>
      <c r="J699" s="446">
        <v>0</v>
      </c>
      <c r="K699" s="446">
        <v>94278000</v>
      </c>
      <c r="L699" s="602"/>
      <c r="M699" s="389"/>
      <c r="N699" s="389"/>
      <c r="O699" s="389"/>
      <c r="P699" s="389"/>
      <c r="Q699" s="388" t="s">
        <v>937</v>
      </c>
      <c r="R699" s="586" t="s">
        <v>5049</v>
      </c>
      <c r="S699" s="1002">
        <f t="shared" si="63"/>
        <v>94278000</v>
      </c>
      <c r="T699" s="1003">
        <f t="shared" si="64"/>
        <v>0</v>
      </c>
      <c r="U699" s="1003">
        <f t="shared" si="65"/>
        <v>0</v>
      </c>
      <c r="V699" s="1003">
        <f t="shared" si="66"/>
        <v>0</v>
      </c>
      <c r="W699" s="1003">
        <f t="shared" si="62"/>
        <v>94278000</v>
      </c>
    </row>
    <row r="700" spans="1:201" s="503" customFormat="1" ht="26.1" customHeight="1">
      <c r="A700" s="389"/>
      <c r="B700" s="389"/>
      <c r="C700" s="389"/>
      <c r="D700" s="389"/>
      <c r="E700" s="388" t="s">
        <v>944</v>
      </c>
      <c r="F700" s="859" t="s">
        <v>2572</v>
      </c>
      <c r="G700" s="446">
        <v>101504000</v>
      </c>
      <c r="H700" s="446">
        <v>0</v>
      </c>
      <c r="I700" s="446">
        <v>0</v>
      </c>
      <c r="J700" s="446">
        <v>0</v>
      </c>
      <c r="K700" s="446">
        <v>101504000</v>
      </c>
      <c r="L700" s="602"/>
      <c r="M700" s="389"/>
      <c r="N700" s="389"/>
      <c r="O700" s="389"/>
      <c r="P700" s="389"/>
      <c r="Q700" s="388" t="s">
        <v>944</v>
      </c>
      <c r="R700" s="586" t="s">
        <v>5050</v>
      </c>
      <c r="S700" s="1002">
        <f t="shared" si="63"/>
        <v>101504000</v>
      </c>
      <c r="T700" s="1003">
        <f t="shared" si="64"/>
        <v>0</v>
      </c>
      <c r="U700" s="1003">
        <f t="shared" si="65"/>
        <v>0</v>
      </c>
      <c r="V700" s="1003">
        <f t="shared" si="66"/>
        <v>0</v>
      </c>
      <c r="W700" s="1003">
        <f t="shared" si="62"/>
        <v>101504000</v>
      </c>
    </row>
    <row r="701" spans="1:201" s="502" customFormat="1" ht="26.1" customHeight="1">
      <c r="A701" s="389"/>
      <c r="B701" s="389"/>
      <c r="C701" s="389"/>
      <c r="D701" s="389"/>
      <c r="E701" s="388" t="s">
        <v>952</v>
      </c>
      <c r="F701" s="859" t="s">
        <v>2573</v>
      </c>
      <c r="G701" s="446">
        <v>85902000</v>
      </c>
      <c r="H701" s="446">
        <v>0</v>
      </c>
      <c r="I701" s="446">
        <v>0</v>
      </c>
      <c r="J701" s="446">
        <v>0</v>
      </c>
      <c r="K701" s="446">
        <v>85902000</v>
      </c>
      <c r="L701" s="602"/>
      <c r="M701" s="389"/>
      <c r="N701" s="389"/>
      <c r="O701" s="389"/>
      <c r="P701" s="389"/>
      <c r="Q701" s="388" t="s">
        <v>952</v>
      </c>
      <c r="R701" s="586" t="s">
        <v>5702</v>
      </c>
      <c r="S701" s="1002">
        <f t="shared" si="63"/>
        <v>85902000</v>
      </c>
      <c r="T701" s="1003">
        <f t="shared" si="64"/>
        <v>0</v>
      </c>
      <c r="U701" s="1003">
        <f t="shared" si="65"/>
        <v>0</v>
      </c>
      <c r="V701" s="1003">
        <f t="shared" si="66"/>
        <v>0</v>
      </c>
      <c r="W701" s="1003">
        <f t="shared" si="62"/>
        <v>85902000</v>
      </c>
    </row>
    <row r="702" spans="1:201" s="502" customFormat="1" ht="26.1" customHeight="1">
      <c r="A702" s="389"/>
      <c r="B702" s="389"/>
      <c r="C702" s="389"/>
      <c r="D702" s="389"/>
      <c r="E702" s="388" t="s">
        <v>965</v>
      </c>
      <c r="F702" s="859" t="s">
        <v>5627</v>
      </c>
      <c r="G702" s="446">
        <v>70519000</v>
      </c>
      <c r="H702" s="446">
        <v>0</v>
      </c>
      <c r="I702" s="446">
        <v>0</v>
      </c>
      <c r="J702" s="446">
        <v>0</v>
      </c>
      <c r="K702" s="446">
        <v>70519000</v>
      </c>
      <c r="L702" s="602"/>
      <c r="M702" s="389"/>
      <c r="N702" s="389"/>
      <c r="O702" s="389"/>
      <c r="P702" s="389"/>
      <c r="Q702" s="388" t="s">
        <v>965</v>
      </c>
      <c r="R702" s="586" t="s">
        <v>5703</v>
      </c>
      <c r="S702" s="1002">
        <f t="shared" si="63"/>
        <v>70519000</v>
      </c>
      <c r="T702" s="1003">
        <f t="shared" si="64"/>
        <v>0</v>
      </c>
      <c r="U702" s="1003">
        <f t="shared" si="65"/>
        <v>0</v>
      </c>
      <c r="V702" s="1003">
        <f t="shared" si="66"/>
        <v>0</v>
      </c>
      <c r="W702" s="1003">
        <f t="shared" si="62"/>
        <v>70519000</v>
      </c>
    </row>
    <row r="703" spans="1:201" s="502" customFormat="1" ht="26.1" customHeight="1">
      <c r="A703" s="389"/>
      <c r="B703" s="389"/>
      <c r="C703" s="389"/>
      <c r="D703" s="389"/>
      <c r="E703" s="388" t="s">
        <v>975</v>
      </c>
      <c r="F703" s="859" t="s">
        <v>2574</v>
      </c>
      <c r="G703" s="446">
        <v>65414000</v>
      </c>
      <c r="H703" s="446">
        <v>0</v>
      </c>
      <c r="I703" s="446">
        <v>0</v>
      </c>
      <c r="J703" s="446">
        <v>0</v>
      </c>
      <c r="K703" s="446">
        <v>65414000</v>
      </c>
      <c r="L703" s="602"/>
      <c r="M703" s="389"/>
      <c r="N703" s="389"/>
      <c r="O703" s="389"/>
      <c r="P703" s="389"/>
      <c r="Q703" s="388" t="s">
        <v>975</v>
      </c>
      <c r="R703" s="586" t="s">
        <v>5051</v>
      </c>
      <c r="S703" s="1002">
        <f t="shared" si="63"/>
        <v>65414000</v>
      </c>
      <c r="T703" s="1003">
        <f t="shared" si="64"/>
        <v>0</v>
      </c>
      <c r="U703" s="1003">
        <f t="shared" si="65"/>
        <v>0</v>
      </c>
      <c r="V703" s="1003">
        <f t="shared" si="66"/>
        <v>0</v>
      </c>
      <c r="W703" s="1003">
        <f t="shared" si="62"/>
        <v>65414000</v>
      </c>
    </row>
    <row r="704" spans="1:201" s="502" customFormat="1" ht="26.1" customHeight="1">
      <c r="A704" s="389"/>
      <c r="B704" s="389"/>
      <c r="C704" s="389"/>
      <c r="D704" s="389"/>
      <c r="E704" s="388" t="s">
        <v>984</v>
      </c>
      <c r="F704" s="859" t="s">
        <v>2575</v>
      </c>
      <c r="G704" s="446">
        <v>54270000</v>
      </c>
      <c r="H704" s="446">
        <v>0</v>
      </c>
      <c r="I704" s="446">
        <v>0</v>
      </c>
      <c r="J704" s="446">
        <v>0</v>
      </c>
      <c r="K704" s="446">
        <v>54270000</v>
      </c>
      <c r="L704" s="602"/>
      <c r="M704" s="389"/>
      <c r="N704" s="389"/>
      <c r="O704" s="389"/>
      <c r="P704" s="389"/>
      <c r="Q704" s="388" t="s">
        <v>984</v>
      </c>
      <c r="R704" s="586" t="s">
        <v>5704</v>
      </c>
      <c r="S704" s="1002">
        <f t="shared" si="63"/>
        <v>54270000</v>
      </c>
      <c r="T704" s="1003">
        <f t="shared" si="64"/>
        <v>0</v>
      </c>
      <c r="U704" s="1003">
        <f t="shared" si="65"/>
        <v>0</v>
      </c>
      <c r="V704" s="1003">
        <f t="shared" si="66"/>
        <v>0</v>
      </c>
      <c r="W704" s="1003">
        <f t="shared" si="62"/>
        <v>54270000</v>
      </c>
    </row>
    <row r="705" spans="1:23" s="502" customFormat="1" ht="26.1" customHeight="1">
      <c r="A705" s="389"/>
      <c r="B705" s="389"/>
      <c r="C705" s="389"/>
      <c r="D705" s="389"/>
      <c r="E705" s="388" t="s">
        <v>988</v>
      </c>
      <c r="F705" s="859" t="s">
        <v>2576</v>
      </c>
      <c r="G705" s="446">
        <v>101391000</v>
      </c>
      <c r="H705" s="446">
        <v>0</v>
      </c>
      <c r="I705" s="446">
        <v>0</v>
      </c>
      <c r="J705" s="446">
        <v>0</v>
      </c>
      <c r="K705" s="446">
        <v>101391000</v>
      </c>
      <c r="L705" s="602"/>
      <c r="M705" s="389"/>
      <c r="N705" s="389"/>
      <c r="O705" s="389"/>
      <c r="P705" s="389"/>
      <c r="Q705" s="388" t="s">
        <v>988</v>
      </c>
      <c r="R705" s="586" t="s">
        <v>5052</v>
      </c>
      <c r="S705" s="1002">
        <f t="shared" si="63"/>
        <v>101391000</v>
      </c>
      <c r="T705" s="1003">
        <f t="shared" si="64"/>
        <v>0</v>
      </c>
      <c r="U705" s="1003">
        <f t="shared" si="65"/>
        <v>0</v>
      </c>
      <c r="V705" s="1003">
        <f t="shared" si="66"/>
        <v>0</v>
      </c>
      <c r="W705" s="1003">
        <f t="shared" si="62"/>
        <v>101391000</v>
      </c>
    </row>
    <row r="706" spans="1:23" s="503" customFormat="1" ht="26.1" customHeight="1">
      <c r="A706" s="389"/>
      <c r="B706" s="389"/>
      <c r="C706" s="389"/>
      <c r="D706" s="389"/>
      <c r="E706" s="388" t="s">
        <v>992</v>
      </c>
      <c r="F706" s="859" t="s">
        <v>5628</v>
      </c>
      <c r="G706" s="446">
        <v>63647000</v>
      </c>
      <c r="H706" s="446">
        <v>0</v>
      </c>
      <c r="I706" s="446">
        <v>0</v>
      </c>
      <c r="J706" s="446">
        <v>0</v>
      </c>
      <c r="K706" s="446">
        <v>63647000</v>
      </c>
      <c r="L706" s="602"/>
      <c r="M706" s="389"/>
      <c r="N706" s="389"/>
      <c r="O706" s="389"/>
      <c r="P706" s="389"/>
      <c r="Q706" s="388" t="s">
        <v>992</v>
      </c>
      <c r="R706" s="586" t="s">
        <v>5705</v>
      </c>
      <c r="S706" s="1002">
        <f t="shared" si="63"/>
        <v>63647000</v>
      </c>
      <c r="T706" s="1003">
        <f t="shared" si="64"/>
        <v>0</v>
      </c>
      <c r="U706" s="1003">
        <f t="shared" si="65"/>
        <v>0</v>
      </c>
      <c r="V706" s="1003">
        <f t="shared" si="66"/>
        <v>0</v>
      </c>
      <c r="W706" s="1003">
        <f t="shared" si="62"/>
        <v>63647000</v>
      </c>
    </row>
    <row r="707" spans="1:23" s="504" customFormat="1" ht="26.1" customHeight="1">
      <c r="A707" s="389"/>
      <c r="B707" s="389"/>
      <c r="C707" s="389"/>
      <c r="D707" s="389"/>
      <c r="E707" s="388" t="s">
        <v>2577</v>
      </c>
      <c r="F707" s="859" t="s">
        <v>5629</v>
      </c>
      <c r="G707" s="446">
        <v>63895000</v>
      </c>
      <c r="H707" s="446">
        <v>0</v>
      </c>
      <c r="I707" s="446">
        <v>0</v>
      </c>
      <c r="J707" s="446">
        <v>0</v>
      </c>
      <c r="K707" s="446">
        <v>63895000</v>
      </c>
      <c r="L707" s="602"/>
      <c r="M707" s="389"/>
      <c r="N707" s="389"/>
      <c r="O707" s="389"/>
      <c r="P707" s="389"/>
      <c r="Q707" s="388" t="s">
        <v>2577</v>
      </c>
      <c r="R707" s="586" t="s">
        <v>5686</v>
      </c>
      <c r="S707" s="1002">
        <f t="shared" si="63"/>
        <v>63895000</v>
      </c>
      <c r="T707" s="1003">
        <f t="shared" si="64"/>
        <v>0</v>
      </c>
      <c r="U707" s="1003">
        <f t="shared" si="65"/>
        <v>0</v>
      </c>
      <c r="V707" s="1003">
        <f t="shared" si="66"/>
        <v>0</v>
      </c>
      <c r="W707" s="1003">
        <f t="shared" si="62"/>
        <v>63895000</v>
      </c>
    </row>
    <row r="708" spans="1:23" s="503" customFormat="1" ht="26.1" customHeight="1">
      <c r="A708" s="389"/>
      <c r="B708" s="389"/>
      <c r="C708" s="389"/>
      <c r="D708" s="389"/>
      <c r="E708" s="388" t="s">
        <v>1004</v>
      </c>
      <c r="F708" s="859" t="s">
        <v>2578</v>
      </c>
      <c r="G708" s="446">
        <v>30075000</v>
      </c>
      <c r="H708" s="446">
        <v>0</v>
      </c>
      <c r="I708" s="446">
        <v>0</v>
      </c>
      <c r="J708" s="446">
        <v>0</v>
      </c>
      <c r="K708" s="446">
        <v>30075000</v>
      </c>
      <c r="L708" s="602"/>
      <c r="M708" s="389"/>
      <c r="N708" s="389"/>
      <c r="O708" s="389"/>
      <c r="P708" s="389"/>
      <c r="Q708" s="388" t="s">
        <v>1004</v>
      </c>
      <c r="R708" s="586" t="s">
        <v>5053</v>
      </c>
      <c r="S708" s="1002">
        <f t="shared" si="63"/>
        <v>30075000</v>
      </c>
      <c r="T708" s="1003">
        <f t="shared" si="64"/>
        <v>0</v>
      </c>
      <c r="U708" s="1003">
        <f t="shared" si="65"/>
        <v>0</v>
      </c>
      <c r="V708" s="1003">
        <f t="shared" si="66"/>
        <v>0</v>
      </c>
      <c r="W708" s="1003">
        <f t="shared" si="62"/>
        <v>30075000</v>
      </c>
    </row>
    <row r="709" spans="1:23" s="502" customFormat="1" ht="26.1" customHeight="1">
      <c r="A709" s="389"/>
      <c r="B709" s="389"/>
      <c r="C709" s="389"/>
      <c r="D709" s="389"/>
      <c r="E709" s="388" t="s">
        <v>1006</v>
      </c>
      <c r="F709" s="859" t="s">
        <v>5630</v>
      </c>
      <c r="G709" s="446">
        <v>65338000</v>
      </c>
      <c r="H709" s="446">
        <v>0</v>
      </c>
      <c r="I709" s="446">
        <v>0</v>
      </c>
      <c r="J709" s="446">
        <v>0</v>
      </c>
      <c r="K709" s="446">
        <v>65338000</v>
      </c>
      <c r="L709" s="602"/>
      <c r="M709" s="389"/>
      <c r="N709" s="389"/>
      <c r="O709" s="389"/>
      <c r="P709" s="389"/>
      <c r="Q709" s="388" t="s">
        <v>1006</v>
      </c>
      <c r="R709" s="586" t="s">
        <v>5834</v>
      </c>
      <c r="S709" s="1002">
        <f t="shared" si="63"/>
        <v>65338000</v>
      </c>
      <c r="T709" s="1003">
        <f t="shared" si="64"/>
        <v>0</v>
      </c>
      <c r="U709" s="1003">
        <f t="shared" si="65"/>
        <v>0</v>
      </c>
      <c r="V709" s="1003">
        <f t="shared" si="66"/>
        <v>0</v>
      </c>
      <c r="W709" s="1003">
        <f t="shared" si="62"/>
        <v>65338000</v>
      </c>
    </row>
    <row r="710" spans="1:23" s="502" customFormat="1" ht="26.1" customHeight="1">
      <c r="A710" s="389"/>
      <c r="B710" s="389" t="s">
        <v>606</v>
      </c>
      <c r="C710" s="389"/>
      <c r="D710" s="389"/>
      <c r="E710" s="388"/>
      <c r="F710" s="859" t="s">
        <v>2579</v>
      </c>
      <c r="G710" s="446">
        <v>15661727000</v>
      </c>
      <c r="H710" s="446">
        <v>0</v>
      </c>
      <c r="I710" s="446">
        <v>0</v>
      </c>
      <c r="J710" s="446">
        <v>1441400000</v>
      </c>
      <c r="K710" s="446">
        <v>17103127000</v>
      </c>
      <c r="L710" s="602"/>
      <c r="M710" s="389"/>
      <c r="N710" s="389" t="s">
        <v>606</v>
      </c>
      <c r="O710" s="389"/>
      <c r="P710" s="389"/>
      <c r="Q710" s="388"/>
      <c r="R710" s="586" t="s">
        <v>5054</v>
      </c>
      <c r="S710" s="1002">
        <f t="shared" si="63"/>
        <v>15661727000</v>
      </c>
      <c r="T710" s="1003">
        <f t="shared" si="64"/>
        <v>0</v>
      </c>
      <c r="U710" s="1003">
        <f t="shared" si="65"/>
        <v>0</v>
      </c>
      <c r="V710" s="1003">
        <f t="shared" si="66"/>
        <v>1441400000</v>
      </c>
      <c r="W710" s="1003">
        <f t="shared" si="62"/>
        <v>17103127000</v>
      </c>
    </row>
    <row r="711" spans="1:23" s="502" customFormat="1" ht="26.1" customHeight="1">
      <c r="A711" s="389"/>
      <c r="B711" s="389"/>
      <c r="C711" s="389" t="s">
        <v>595</v>
      </c>
      <c r="D711" s="389"/>
      <c r="E711" s="388"/>
      <c r="F711" s="859" t="s">
        <v>2467</v>
      </c>
      <c r="G711" s="446">
        <v>15661727000</v>
      </c>
      <c r="H711" s="446">
        <v>0</v>
      </c>
      <c r="I711" s="446">
        <v>0</v>
      </c>
      <c r="J711" s="446">
        <v>1441400000</v>
      </c>
      <c r="K711" s="446">
        <v>17103127000</v>
      </c>
      <c r="L711" s="602"/>
      <c r="M711" s="389"/>
      <c r="N711" s="389"/>
      <c r="O711" s="389" t="s">
        <v>595</v>
      </c>
      <c r="P711" s="389"/>
      <c r="Q711" s="388"/>
      <c r="R711" s="586" t="s">
        <v>4987</v>
      </c>
      <c r="S711" s="1002">
        <f t="shared" si="63"/>
        <v>15661727000</v>
      </c>
      <c r="T711" s="1003">
        <f t="shared" si="64"/>
        <v>0</v>
      </c>
      <c r="U711" s="1003">
        <f t="shared" si="65"/>
        <v>0</v>
      </c>
      <c r="V711" s="1003">
        <f t="shared" si="66"/>
        <v>1441400000</v>
      </c>
      <c r="W711" s="1003">
        <f t="shared" ref="W711:W774" si="67">SUM(S711:V711)</f>
        <v>17103127000</v>
      </c>
    </row>
    <row r="712" spans="1:23" s="502" customFormat="1" ht="26.1" customHeight="1">
      <c r="A712" s="389"/>
      <c r="B712" s="389"/>
      <c r="C712" s="389"/>
      <c r="D712" s="389"/>
      <c r="E712" s="388" t="s">
        <v>2157</v>
      </c>
      <c r="F712" s="859" t="s">
        <v>5790</v>
      </c>
      <c r="G712" s="446">
        <v>49250000</v>
      </c>
      <c r="H712" s="446">
        <v>0</v>
      </c>
      <c r="I712" s="446">
        <v>0</v>
      </c>
      <c r="J712" s="446">
        <v>0</v>
      </c>
      <c r="K712" s="446">
        <v>49250000</v>
      </c>
      <c r="L712" s="602"/>
      <c r="M712" s="389"/>
      <c r="N712" s="389"/>
      <c r="O712" s="389"/>
      <c r="P712" s="389"/>
      <c r="Q712" s="388" t="s">
        <v>2157</v>
      </c>
      <c r="R712" s="586" t="s">
        <v>5055</v>
      </c>
      <c r="S712" s="1002">
        <f t="shared" si="63"/>
        <v>49250000</v>
      </c>
      <c r="T712" s="1003">
        <f t="shared" si="64"/>
        <v>0</v>
      </c>
      <c r="U712" s="1003">
        <f t="shared" si="65"/>
        <v>0</v>
      </c>
      <c r="V712" s="1003">
        <f t="shared" si="66"/>
        <v>0</v>
      </c>
      <c r="W712" s="1003">
        <f t="shared" si="67"/>
        <v>49250000</v>
      </c>
    </row>
    <row r="713" spans="1:23" s="502" customFormat="1" ht="26.1" customHeight="1">
      <c r="A713" s="389"/>
      <c r="B713" s="389"/>
      <c r="C713" s="389"/>
      <c r="D713" s="389"/>
      <c r="E713" s="388" t="s">
        <v>2120</v>
      </c>
      <c r="F713" s="859" t="s">
        <v>2580</v>
      </c>
      <c r="G713" s="446">
        <v>48497000</v>
      </c>
      <c r="H713" s="446">
        <v>0</v>
      </c>
      <c r="I713" s="446">
        <v>0</v>
      </c>
      <c r="J713" s="446">
        <v>0</v>
      </c>
      <c r="K713" s="446">
        <v>48497000</v>
      </c>
      <c r="L713" s="602"/>
      <c r="M713" s="389"/>
      <c r="N713" s="389"/>
      <c r="O713" s="389"/>
      <c r="P713" s="389"/>
      <c r="Q713" s="388" t="s">
        <v>2120</v>
      </c>
      <c r="R713" s="586" t="s">
        <v>5833</v>
      </c>
      <c r="S713" s="1002">
        <f t="shared" ref="S713:S776" si="68">G713</f>
        <v>48497000</v>
      </c>
      <c r="T713" s="1003">
        <f t="shared" ref="T713:T776" si="69">H713</f>
        <v>0</v>
      </c>
      <c r="U713" s="1003">
        <f t="shared" ref="U713:U776" si="70">I713</f>
        <v>0</v>
      </c>
      <c r="V713" s="1003">
        <f t="shared" ref="V713:V776" si="71">J713</f>
        <v>0</v>
      </c>
      <c r="W713" s="1003">
        <f t="shared" si="67"/>
        <v>48497000</v>
      </c>
    </row>
    <row r="714" spans="1:23" s="505" customFormat="1" ht="26.1" customHeight="1" thickBot="1">
      <c r="A714" s="389"/>
      <c r="B714" s="389"/>
      <c r="C714" s="389"/>
      <c r="D714" s="389"/>
      <c r="E714" s="388" t="s">
        <v>2177</v>
      </c>
      <c r="F714" s="859" t="s">
        <v>2581</v>
      </c>
      <c r="G714" s="446">
        <v>24188000</v>
      </c>
      <c r="H714" s="446">
        <v>0</v>
      </c>
      <c r="I714" s="446">
        <v>0</v>
      </c>
      <c r="J714" s="446">
        <v>0</v>
      </c>
      <c r="K714" s="446">
        <v>24188000</v>
      </c>
      <c r="L714" s="602"/>
      <c r="M714" s="389"/>
      <c r="N714" s="389"/>
      <c r="O714" s="389"/>
      <c r="P714" s="389"/>
      <c r="Q714" s="388" t="s">
        <v>2177</v>
      </c>
      <c r="R714" s="586" t="s">
        <v>5056</v>
      </c>
      <c r="S714" s="1002">
        <f t="shared" si="68"/>
        <v>24188000</v>
      </c>
      <c r="T714" s="1003">
        <f t="shared" si="69"/>
        <v>0</v>
      </c>
      <c r="U714" s="1003">
        <f t="shared" si="70"/>
        <v>0</v>
      </c>
      <c r="V714" s="1003">
        <f t="shared" si="71"/>
        <v>0</v>
      </c>
      <c r="W714" s="1003">
        <f t="shared" si="67"/>
        <v>24188000</v>
      </c>
    </row>
    <row r="715" spans="1:23" s="502" customFormat="1" ht="26.1" customHeight="1" thickTop="1">
      <c r="A715" s="389"/>
      <c r="B715" s="389"/>
      <c r="C715" s="389"/>
      <c r="D715" s="389"/>
      <c r="E715" s="388" t="s">
        <v>2474</v>
      </c>
      <c r="F715" s="859" t="s">
        <v>2582</v>
      </c>
      <c r="G715" s="446">
        <v>6259000</v>
      </c>
      <c r="H715" s="446">
        <v>0</v>
      </c>
      <c r="I715" s="446">
        <v>0</v>
      </c>
      <c r="J715" s="446">
        <v>0</v>
      </c>
      <c r="K715" s="446">
        <v>6259000</v>
      </c>
      <c r="L715" s="602"/>
      <c r="M715" s="389"/>
      <c r="N715" s="389"/>
      <c r="O715" s="389"/>
      <c r="P715" s="389"/>
      <c r="Q715" s="388" t="s">
        <v>2474</v>
      </c>
      <c r="R715" s="586" t="s">
        <v>5057</v>
      </c>
      <c r="S715" s="1002">
        <f t="shared" si="68"/>
        <v>6259000</v>
      </c>
      <c r="T715" s="1003">
        <f t="shared" si="69"/>
        <v>0</v>
      </c>
      <c r="U715" s="1003">
        <f t="shared" si="70"/>
        <v>0</v>
      </c>
      <c r="V715" s="1003">
        <f t="shared" si="71"/>
        <v>0</v>
      </c>
      <c r="W715" s="1003">
        <f t="shared" si="67"/>
        <v>6259000</v>
      </c>
    </row>
    <row r="716" spans="1:23" s="502" customFormat="1" ht="26.1" customHeight="1">
      <c r="A716" s="389"/>
      <c r="B716" s="389"/>
      <c r="C716" s="389"/>
      <c r="D716" s="389"/>
      <c r="E716" s="388" t="s">
        <v>2262</v>
      </c>
      <c r="F716" s="859" t="s">
        <v>2583</v>
      </c>
      <c r="G716" s="446">
        <v>26500000</v>
      </c>
      <c r="H716" s="446">
        <v>0</v>
      </c>
      <c r="I716" s="446">
        <v>0</v>
      </c>
      <c r="J716" s="446">
        <v>0</v>
      </c>
      <c r="K716" s="446">
        <v>26500000</v>
      </c>
      <c r="L716" s="602"/>
      <c r="M716" s="389"/>
      <c r="N716" s="389"/>
      <c r="O716" s="389"/>
      <c r="P716" s="389"/>
      <c r="Q716" s="388" t="s">
        <v>2262</v>
      </c>
      <c r="R716" s="586" t="s">
        <v>5706</v>
      </c>
      <c r="S716" s="1002">
        <f t="shared" si="68"/>
        <v>26500000</v>
      </c>
      <c r="T716" s="1003">
        <f t="shared" si="69"/>
        <v>0</v>
      </c>
      <c r="U716" s="1003">
        <f t="shared" si="70"/>
        <v>0</v>
      </c>
      <c r="V716" s="1003">
        <f t="shared" si="71"/>
        <v>0</v>
      </c>
      <c r="W716" s="1003">
        <f t="shared" si="67"/>
        <v>26500000</v>
      </c>
    </row>
    <row r="717" spans="1:23" s="502" customFormat="1" ht="26.1" customHeight="1">
      <c r="A717" s="389"/>
      <c r="B717" s="389"/>
      <c r="C717" s="389"/>
      <c r="D717" s="389"/>
      <c r="E717" s="388" t="s">
        <v>2482</v>
      </c>
      <c r="F717" s="859" t="s">
        <v>2584</v>
      </c>
      <c r="G717" s="446">
        <v>22004000</v>
      </c>
      <c r="H717" s="446">
        <v>0</v>
      </c>
      <c r="I717" s="446">
        <v>0</v>
      </c>
      <c r="J717" s="446">
        <v>0</v>
      </c>
      <c r="K717" s="446">
        <v>22004000</v>
      </c>
      <c r="L717" s="602"/>
      <c r="M717" s="389"/>
      <c r="N717" s="389"/>
      <c r="O717" s="389"/>
      <c r="P717" s="389"/>
      <c r="Q717" s="388" t="s">
        <v>2482</v>
      </c>
      <c r="R717" s="586" t="s">
        <v>5058</v>
      </c>
      <c r="S717" s="1002">
        <f t="shared" si="68"/>
        <v>22004000</v>
      </c>
      <c r="T717" s="1003">
        <f t="shared" si="69"/>
        <v>0</v>
      </c>
      <c r="U717" s="1003">
        <f t="shared" si="70"/>
        <v>0</v>
      </c>
      <c r="V717" s="1003">
        <f t="shared" si="71"/>
        <v>0</v>
      </c>
      <c r="W717" s="1003">
        <f t="shared" si="67"/>
        <v>22004000</v>
      </c>
    </row>
    <row r="718" spans="1:23" s="502" customFormat="1" ht="26.1" customHeight="1">
      <c r="A718" s="389"/>
      <c r="B718" s="389"/>
      <c r="C718" s="389"/>
      <c r="D718" s="389"/>
      <c r="E718" s="388" t="s">
        <v>2484</v>
      </c>
      <c r="F718" s="859" t="s">
        <v>2585</v>
      </c>
      <c r="G718" s="446">
        <v>156857000</v>
      </c>
      <c r="H718" s="446">
        <v>0</v>
      </c>
      <c r="I718" s="446">
        <v>0</v>
      </c>
      <c r="J718" s="446">
        <v>0</v>
      </c>
      <c r="K718" s="446">
        <v>156857000</v>
      </c>
      <c r="L718" s="602"/>
      <c r="M718" s="389"/>
      <c r="N718" s="389"/>
      <c r="O718" s="389"/>
      <c r="P718" s="389"/>
      <c r="Q718" s="388" t="s">
        <v>2484</v>
      </c>
      <c r="R718" s="586" t="s">
        <v>5059</v>
      </c>
      <c r="S718" s="1002">
        <f t="shared" si="68"/>
        <v>156857000</v>
      </c>
      <c r="T718" s="1003">
        <f t="shared" si="69"/>
        <v>0</v>
      </c>
      <c r="U718" s="1003">
        <f t="shared" si="70"/>
        <v>0</v>
      </c>
      <c r="V718" s="1003">
        <f t="shared" si="71"/>
        <v>0</v>
      </c>
      <c r="W718" s="1003">
        <f t="shared" si="67"/>
        <v>156857000</v>
      </c>
    </row>
    <row r="719" spans="1:23" s="502" customFormat="1" ht="26.1" customHeight="1">
      <c r="A719" s="389"/>
      <c r="B719" s="389"/>
      <c r="C719" s="389"/>
      <c r="D719" s="389"/>
      <c r="E719" s="388" t="s">
        <v>2486</v>
      </c>
      <c r="F719" s="859" t="s">
        <v>2586</v>
      </c>
      <c r="G719" s="446">
        <v>68545000</v>
      </c>
      <c r="H719" s="446">
        <v>0</v>
      </c>
      <c r="I719" s="446">
        <v>0</v>
      </c>
      <c r="J719" s="446">
        <v>0</v>
      </c>
      <c r="K719" s="446">
        <v>68545000</v>
      </c>
      <c r="L719" s="602"/>
      <c r="M719" s="389"/>
      <c r="N719" s="389"/>
      <c r="O719" s="389"/>
      <c r="P719" s="389"/>
      <c r="Q719" s="388" t="s">
        <v>2486</v>
      </c>
      <c r="R719" s="586" t="s">
        <v>5060</v>
      </c>
      <c r="S719" s="1002">
        <f t="shared" si="68"/>
        <v>68545000</v>
      </c>
      <c r="T719" s="1003">
        <f t="shared" si="69"/>
        <v>0</v>
      </c>
      <c r="U719" s="1003">
        <f t="shared" si="70"/>
        <v>0</v>
      </c>
      <c r="V719" s="1003">
        <f t="shared" si="71"/>
        <v>0</v>
      </c>
      <c r="W719" s="1003">
        <f t="shared" si="67"/>
        <v>68545000</v>
      </c>
    </row>
    <row r="720" spans="1:23" s="502" customFormat="1" ht="26.1" customHeight="1">
      <c r="A720" s="389"/>
      <c r="B720" s="389"/>
      <c r="C720" s="389"/>
      <c r="D720" s="389"/>
      <c r="E720" s="388" t="s">
        <v>2488</v>
      </c>
      <c r="F720" s="859" t="s">
        <v>2587</v>
      </c>
      <c r="G720" s="446">
        <v>16992000</v>
      </c>
      <c r="H720" s="446">
        <v>0</v>
      </c>
      <c r="I720" s="446">
        <v>0</v>
      </c>
      <c r="J720" s="446">
        <v>0</v>
      </c>
      <c r="K720" s="446">
        <v>16992000</v>
      </c>
      <c r="L720" s="602"/>
      <c r="M720" s="389"/>
      <c r="N720" s="389"/>
      <c r="O720" s="389"/>
      <c r="P720" s="389"/>
      <c r="Q720" s="388" t="s">
        <v>2488</v>
      </c>
      <c r="R720" s="586" t="s">
        <v>5061</v>
      </c>
      <c r="S720" s="1002">
        <f t="shared" si="68"/>
        <v>16992000</v>
      </c>
      <c r="T720" s="1003">
        <f t="shared" si="69"/>
        <v>0</v>
      </c>
      <c r="U720" s="1003">
        <f t="shared" si="70"/>
        <v>0</v>
      </c>
      <c r="V720" s="1003">
        <f t="shared" si="71"/>
        <v>0</v>
      </c>
      <c r="W720" s="1003">
        <f t="shared" si="67"/>
        <v>16992000</v>
      </c>
    </row>
    <row r="721" spans="1:23" s="502" customFormat="1" ht="26.1" customHeight="1">
      <c r="A721" s="389"/>
      <c r="B721" s="389"/>
      <c r="C721" s="389"/>
      <c r="D721" s="389"/>
      <c r="E721" s="388" t="s">
        <v>2371</v>
      </c>
      <c r="F721" s="859" t="s">
        <v>2588</v>
      </c>
      <c r="G721" s="446">
        <v>80764000</v>
      </c>
      <c r="H721" s="446">
        <v>0</v>
      </c>
      <c r="I721" s="446">
        <v>0</v>
      </c>
      <c r="J721" s="446">
        <v>0</v>
      </c>
      <c r="K721" s="446">
        <v>80764000</v>
      </c>
      <c r="L721" s="602"/>
      <c r="M721" s="389"/>
      <c r="N721" s="389"/>
      <c r="O721" s="389"/>
      <c r="P721" s="389"/>
      <c r="Q721" s="388" t="s">
        <v>2371</v>
      </c>
      <c r="R721" s="586" t="s">
        <v>5062</v>
      </c>
      <c r="S721" s="1002">
        <f t="shared" si="68"/>
        <v>80764000</v>
      </c>
      <c r="T721" s="1003">
        <f t="shared" si="69"/>
        <v>0</v>
      </c>
      <c r="U721" s="1003">
        <f t="shared" si="70"/>
        <v>0</v>
      </c>
      <c r="V721" s="1003">
        <f t="shared" si="71"/>
        <v>0</v>
      </c>
      <c r="W721" s="1003">
        <f t="shared" si="67"/>
        <v>80764000</v>
      </c>
    </row>
    <row r="722" spans="1:23" s="502" customFormat="1" ht="26.1" customHeight="1">
      <c r="A722" s="389"/>
      <c r="B722" s="389"/>
      <c r="C722" s="389"/>
      <c r="D722" s="389"/>
      <c r="E722" s="388" t="s">
        <v>2494</v>
      </c>
      <c r="F722" s="859" t="s">
        <v>2589</v>
      </c>
      <c r="G722" s="446">
        <v>38594000</v>
      </c>
      <c r="H722" s="446">
        <v>0</v>
      </c>
      <c r="I722" s="446">
        <v>0</v>
      </c>
      <c r="J722" s="446">
        <v>0</v>
      </c>
      <c r="K722" s="446">
        <v>38594000</v>
      </c>
      <c r="L722" s="602"/>
      <c r="M722" s="389"/>
      <c r="N722" s="389"/>
      <c r="O722" s="389"/>
      <c r="P722" s="389"/>
      <c r="Q722" s="388" t="s">
        <v>2494</v>
      </c>
      <c r="R722" s="586" t="s">
        <v>5063</v>
      </c>
      <c r="S722" s="1002">
        <f t="shared" si="68"/>
        <v>38594000</v>
      </c>
      <c r="T722" s="1003">
        <f t="shared" si="69"/>
        <v>0</v>
      </c>
      <c r="U722" s="1003">
        <f t="shared" si="70"/>
        <v>0</v>
      </c>
      <c r="V722" s="1003">
        <f t="shared" si="71"/>
        <v>0</v>
      </c>
      <c r="W722" s="1003">
        <f t="shared" si="67"/>
        <v>38594000</v>
      </c>
    </row>
    <row r="723" spans="1:23" s="502" customFormat="1" ht="26.1" customHeight="1">
      <c r="A723" s="389"/>
      <c r="B723" s="389"/>
      <c r="C723" s="389"/>
      <c r="D723" s="389"/>
      <c r="E723" s="388" t="s">
        <v>2496</v>
      </c>
      <c r="F723" s="859" t="s">
        <v>2590</v>
      </c>
      <c r="G723" s="446">
        <v>26816000</v>
      </c>
      <c r="H723" s="446">
        <v>0</v>
      </c>
      <c r="I723" s="446">
        <v>0</v>
      </c>
      <c r="J723" s="446">
        <v>0</v>
      </c>
      <c r="K723" s="446">
        <v>26816000</v>
      </c>
      <c r="L723" s="602"/>
      <c r="M723" s="389"/>
      <c r="N723" s="389"/>
      <c r="O723" s="389"/>
      <c r="P723" s="389"/>
      <c r="Q723" s="388" t="s">
        <v>2496</v>
      </c>
      <c r="R723" s="586" t="s">
        <v>5707</v>
      </c>
      <c r="S723" s="1002">
        <f t="shared" si="68"/>
        <v>26816000</v>
      </c>
      <c r="T723" s="1003">
        <f t="shared" si="69"/>
        <v>0</v>
      </c>
      <c r="U723" s="1003">
        <f t="shared" si="70"/>
        <v>0</v>
      </c>
      <c r="V723" s="1003">
        <f t="shared" si="71"/>
        <v>0</v>
      </c>
      <c r="W723" s="1003">
        <f t="shared" si="67"/>
        <v>26816000</v>
      </c>
    </row>
    <row r="724" spans="1:23" s="503" customFormat="1" ht="26.1" customHeight="1">
      <c r="A724" s="389"/>
      <c r="B724" s="389"/>
      <c r="C724" s="389"/>
      <c r="D724" s="389"/>
      <c r="E724" s="388" t="s">
        <v>2591</v>
      </c>
      <c r="F724" s="859" t="s">
        <v>2592</v>
      </c>
      <c r="G724" s="446">
        <v>37744000</v>
      </c>
      <c r="H724" s="446">
        <v>0</v>
      </c>
      <c r="I724" s="446">
        <v>0</v>
      </c>
      <c r="J724" s="446">
        <v>0</v>
      </c>
      <c r="K724" s="446">
        <v>37744000</v>
      </c>
      <c r="L724" s="602"/>
      <c r="M724" s="389"/>
      <c r="N724" s="389"/>
      <c r="O724" s="389"/>
      <c r="P724" s="389"/>
      <c r="Q724" s="388" t="s">
        <v>2591</v>
      </c>
      <c r="R724" s="586" t="s">
        <v>5064</v>
      </c>
      <c r="S724" s="1002">
        <f t="shared" si="68"/>
        <v>37744000</v>
      </c>
      <c r="T724" s="1003">
        <f t="shared" si="69"/>
        <v>0</v>
      </c>
      <c r="U724" s="1003">
        <f t="shared" si="70"/>
        <v>0</v>
      </c>
      <c r="V724" s="1003">
        <f t="shared" si="71"/>
        <v>0</v>
      </c>
      <c r="W724" s="1003">
        <f t="shared" si="67"/>
        <v>37744000</v>
      </c>
    </row>
    <row r="725" spans="1:23" s="502" customFormat="1" ht="26.1" customHeight="1">
      <c r="A725" s="389"/>
      <c r="B725" s="389"/>
      <c r="C725" s="389"/>
      <c r="D725" s="389"/>
      <c r="E725" s="388" t="s">
        <v>2593</v>
      </c>
      <c r="F725" s="860" t="s">
        <v>2594</v>
      </c>
      <c r="G725" s="446">
        <v>65790000</v>
      </c>
      <c r="H725" s="446">
        <v>0</v>
      </c>
      <c r="I725" s="446">
        <v>0</v>
      </c>
      <c r="J725" s="446">
        <v>0</v>
      </c>
      <c r="K725" s="446">
        <v>65790000</v>
      </c>
      <c r="L725" s="602"/>
      <c r="M725" s="389"/>
      <c r="N725" s="389"/>
      <c r="O725" s="389"/>
      <c r="P725" s="389"/>
      <c r="Q725" s="388" t="s">
        <v>2593</v>
      </c>
      <c r="R725" s="586" t="s">
        <v>5065</v>
      </c>
      <c r="S725" s="1002">
        <f t="shared" si="68"/>
        <v>65790000</v>
      </c>
      <c r="T725" s="1003">
        <f t="shared" si="69"/>
        <v>0</v>
      </c>
      <c r="U725" s="1003">
        <f t="shared" si="70"/>
        <v>0</v>
      </c>
      <c r="V725" s="1003">
        <f t="shared" si="71"/>
        <v>0</v>
      </c>
      <c r="W725" s="1003">
        <f t="shared" si="67"/>
        <v>65790000</v>
      </c>
    </row>
    <row r="726" spans="1:23" s="502" customFormat="1" ht="26.1" customHeight="1">
      <c r="A726" s="389"/>
      <c r="B726" s="389"/>
      <c r="C726" s="389"/>
      <c r="D726" s="389"/>
      <c r="E726" s="388" t="s">
        <v>2595</v>
      </c>
      <c r="F726" s="859" t="s">
        <v>2596</v>
      </c>
      <c r="G726" s="446">
        <v>23239000</v>
      </c>
      <c r="H726" s="446">
        <v>0</v>
      </c>
      <c r="I726" s="446">
        <v>0</v>
      </c>
      <c r="J726" s="446">
        <v>0</v>
      </c>
      <c r="K726" s="446">
        <v>23239000</v>
      </c>
      <c r="L726" s="602"/>
      <c r="M726" s="389"/>
      <c r="N726" s="389"/>
      <c r="O726" s="389"/>
      <c r="P726" s="389"/>
      <c r="Q726" s="388" t="s">
        <v>2595</v>
      </c>
      <c r="R726" s="586" t="s">
        <v>5066</v>
      </c>
      <c r="S726" s="1002">
        <f t="shared" si="68"/>
        <v>23239000</v>
      </c>
      <c r="T726" s="1003">
        <f t="shared" si="69"/>
        <v>0</v>
      </c>
      <c r="U726" s="1003">
        <f t="shared" si="70"/>
        <v>0</v>
      </c>
      <c r="V726" s="1003">
        <f t="shared" si="71"/>
        <v>0</v>
      </c>
      <c r="W726" s="1003">
        <f t="shared" si="67"/>
        <v>23239000</v>
      </c>
    </row>
    <row r="727" spans="1:23" s="506" customFormat="1" ht="26.1" customHeight="1" thickBot="1">
      <c r="A727" s="389"/>
      <c r="B727" s="389"/>
      <c r="C727" s="389"/>
      <c r="D727" s="389"/>
      <c r="E727" s="388" t="s">
        <v>2597</v>
      </c>
      <c r="F727" s="859" t="s">
        <v>2598</v>
      </c>
      <c r="G727" s="446">
        <v>102504000</v>
      </c>
      <c r="H727" s="446">
        <v>0</v>
      </c>
      <c r="I727" s="446">
        <v>0</v>
      </c>
      <c r="J727" s="446">
        <v>0</v>
      </c>
      <c r="K727" s="446">
        <v>102504000</v>
      </c>
      <c r="L727" s="602"/>
      <c r="M727" s="389"/>
      <c r="N727" s="389"/>
      <c r="O727" s="389"/>
      <c r="P727" s="389"/>
      <c r="Q727" s="388" t="s">
        <v>2597</v>
      </c>
      <c r="R727" s="586" t="s">
        <v>5067</v>
      </c>
      <c r="S727" s="1002">
        <f t="shared" si="68"/>
        <v>102504000</v>
      </c>
      <c r="T727" s="1003">
        <f t="shared" si="69"/>
        <v>0</v>
      </c>
      <c r="U727" s="1003">
        <f t="shared" si="70"/>
        <v>0</v>
      </c>
      <c r="V727" s="1003">
        <f t="shared" si="71"/>
        <v>0</v>
      </c>
      <c r="W727" s="1003">
        <f t="shared" si="67"/>
        <v>102504000</v>
      </c>
    </row>
    <row r="728" spans="1:23" s="507" customFormat="1" ht="26.1" customHeight="1" thickTop="1" thickBot="1">
      <c r="A728" s="389"/>
      <c r="B728" s="389"/>
      <c r="C728" s="389"/>
      <c r="D728" s="389"/>
      <c r="E728" s="388" t="s">
        <v>2599</v>
      </c>
      <c r="F728" s="859" t="s">
        <v>2600</v>
      </c>
      <c r="G728" s="446">
        <v>113985000</v>
      </c>
      <c r="H728" s="446">
        <v>0</v>
      </c>
      <c r="I728" s="446">
        <v>0</v>
      </c>
      <c r="J728" s="446">
        <v>0</v>
      </c>
      <c r="K728" s="446">
        <v>113985000</v>
      </c>
      <c r="L728" s="602"/>
      <c r="M728" s="389"/>
      <c r="N728" s="389"/>
      <c r="O728" s="389"/>
      <c r="P728" s="389"/>
      <c r="Q728" s="388" t="s">
        <v>2599</v>
      </c>
      <c r="R728" s="586" t="s">
        <v>5068</v>
      </c>
      <c r="S728" s="1002">
        <f t="shared" si="68"/>
        <v>113985000</v>
      </c>
      <c r="T728" s="1003">
        <f t="shared" si="69"/>
        <v>0</v>
      </c>
      <c r="U728" s="1003">
        <f t="shared" si="70"/>
        <v>0</v>
      </c>
      <c r="V728" s="1003">
        <f t="shared" si="71"/>
        <v>0</v>
      </c>
      <c r="W728" s="1003">
        <f t="shared" si="67"/>
        <v>113985000</v>
      </c>
    </row>
    <row r="729" spans="1:23" s="508" customFormat="1" ht="26.1" customHeight="1" thickTop="1" thickBot="1">
      <c r="A729" s="389"/>
      <c r="B729" s="389"/>
      <c r="C729" s="389"/>
      <c r="D729" s="389"/>
      <c r="E729" s="388" t="s">
        <v>2601</v>
      </c>
      <c r="F729" s="859" t="s">
        <v>2602</v>
      </c>
      <c r="G729" s="446">
        <v>94662000</v>
      </c>
      <c r="H729" s="446">
        <v>0</v>
      </c>
      <c r="I729" s="446">
        <v>0</v>
      </c>
      <c r="J729" s="446">
        <v>0</v>
      </c>
      <c r="K729" s="446">
        <v>94662000</v>
      </c>
      <c r="L729" s="602"/>
      <c r="M729" s="389"/>
      <c r="N729" s="389"/>
      <c r="O729" s="389"/>
      <c r="P729" s="389"/>
      <c r="Q729" s="388" t="s">
        <v>2601</v>
      </c>
      <c r="R729" s="586" t="s">
        <v>5708</v>
      </c>
      <c r="S729" s="1002">
        <f t="shared" si="68"/>
        <v>94662000</v>
      </c>
      <c r="T729" s="1003">
        <f t="shared" si="69"/>
        <v>0</v>
      </c>
      <c r="U729" s="1003">
        <f t="shared" si="70"/>
        <v>0</v>
      </c>
      <c r="V729" s="1003">
        <f t="shared" si="71"/>
        <v>0</v>
      </c>
      <c r="W729" s="1003">
        <f t="shared" si="67"/>
        <v>94662000</v>
      </c>
    </row>
    <row r="730" spans="1:23" s="502" customFormat="1" ht="26.1" customHeight="1" thickTop="1">
      <c r="A730" s="389"/>
      <c r="B730" s="389"/>
      <c r="C730" s="389"/>
      <c r="D730" s="389"/>
      <c r="E730" s="388" t="s">
        <v>2264</v>
      </c>
      <c r="F730" s="859" t="s">
        <v>2603</v>
      </c>
      <c r="G730" s="446">
        <v>87594000</v>
      </c>
      <c r="H730" s="446">
        <v>0</v>
      </c>
      <c r="I730" s="446">
        <v>0</v>
      </c>
      <c r="J730" s="446">
        <v>0</v>
      </c>
      <c r="K730" s="446">
        <v>87594000</v>
      </c>
      <c r="L730" s="602"/>
      <c r="M730" s="389"/>
      <c r="N730" s="389"/>
      <c r="O730" s="389"/>
      <c r="P730" s="389"/>
      <c r="Q730" s="388" t="s">
        <v>2264</v>
      </c>
      <c r="R730" s="586" t="s">
        <v>5069</v>
      </c>
      <c r="S730" s="1002">
        <f t="shared" si="68"/>
        <v>87594000</v>
      </c>
      <c r="T730" s="1003">
        <f t="shared" si="69"/>
        <v>0</v>
      </c>
      <c r="U730" s="1003">
        <f t="shared" si="70"/>
        <v>0</v>
      </c>
      <c r="V730" s="1003">
        <f t="shared" si="71"/>
        <v>0</v>
      </c>
      <c r="W730" s="1003">
        <f t="shared" si="67"/>
        <v>87594000</v>
      </c>
    </row>
    <row r="731" spans="1:23" s="502" customFormat="1" ht="26.1" customHeight="1">
      <c r="A731" s="389"/>
      <c r="B731" s="389"/>
      <c r="C731" s="389"/>
      <c r="D731" s="389"/>
      <c r="E731" s="388" t="s">
        <v>2604</v>
      </c>
      <c r="F731" s="859" t="s">
        <v>2605</v>
      </c>
      <c r="G731" s="446">
        <v>69423000</v>
      </c>
      <c r="H731" s="446">
        <v>0</v>
      </c>
      <c r="I731" s="446">
        <v>0</v>
      </c>
      <c r="J731" s="446">
        <v>0</v>
      </c>
      <c r="K731" s="446">
        <v>69423000</v>
      </c>
      <c r="L731" s="602"/>
      <c r="M731" s="389"/>
      <c r="N731" s="389"/>
      <c r="O731" s="389"/>
      <c r="P731" s="389"/>
      <c r="Q731" s="388" t="s">
        <v>2604</v>
      </c>
      <c r="R731" s="586" t="s">
        <v>5070</v>
      </c>
      <c r="S731" s="1002">
        <f t="shared" si="68"/>
        <v>69423000</v>
      </c>
      <c r="T731" s="1003">
        <f t="shared" si="69"/>
        <v>0</v>
      </c>
      <c r="U731" s="1003">
        <f t="shared" si="70"/>
        <v>0</v>
      </c>
      <c r="V731" s="1003">
        <f t="shared" si="71"/>
        <v>0</v>
      </c>
      <c r="W731" s="1003">
        <f t="shared" si="67"/>
        <v>69423000</v>
      </c>
    </row>
    <row r="732" spans="1:23" s="503" customFormat="1" ht="26.1" customHeight="1">
      <c r="A732" s="389"/>
      <c r="B732" s="389"/>
      <c r="C732" s="389"/>
      <c r="D732" s="389"/>
      <c r="E732" s="388" t="s">
        <v>2373</v>
      </c>
      <c r="F732" s="859" t="s">
        <v>2606</v>
      </c>
      <c r="G732" s="446">
        <v>97745000</v>
      </c>
      <c r="H732" s="446">
        <v>0</v>
      </c>
      <c r="I732" s="446">
        <v>0</v>
      </c>
      <c r="J732" s="446">
        <v>0</v>
      </c>
      <c r="K732" s="446">
        <v>97745000</v>
      </c>
      <c r="L732" s="602"/>
      <c r="M732" s="389"/>
      <c r="N732" s="389"/>
      <c r="O732" s="389"/>
      <c r="P732" s="389"/>
      <c r="Q732" s="388" t="s">
        <v>2373</v>
      </c>
      <c r="R732" s="586" t="s">
        <v>5071</v>
      </c>
      <c r="S732" s="1002">
        <f t="shared" si="68"/>
        <v>97745000</v>
      </c>
      <c r="T732" s="1003">
        <f t="shared" si="69"/>
        <v>0</v>
      </c>
      <c r="U732" s="1003">
        <f t="shared" si="70"/>
        <v>0</v>
      </c>
      <c r="V732" s="1003">
        <f t="shared" si="71"/>
        <v>0</v>
      </c>
      <c r="W732" s="1003">
        <f t="shared" si="67"/>
        <v>97745000</v>
      </c>
    </row>
    <row r="733" spans="1:23" s="502" customFormat="1" ht="26.1" customHeight="1">
      <c r="A733" s="389"/>
      <c r="B733" s="389"/>
      <c r="C733" s="389"/>
      <c r="D733" s="389"/>
      <c r="E733" s="388" t="s">
        <v>2505</v>
      </c>
      <c r="F733" s="859" t="s">
        <v>2607</v>
      </c>
      <c r="G733" s="446">
        <v>11532000</v>
      </c>
      <c r="H733" s="446">
        <v>0</v>
      </c>
      <c r="I733" s="446">
        <v>0</v>
      </c>
      <c r="J733" s="446">
        <v>0</v>
      </c>
      <c r="K733" s="446">
        <v>11532000</v>
      </c>
      <c r="L733" s="602"/>
      <c r="M733" s="389"/>
      <c r="N733" s="389"/>
      <c r="O733" s="389"/>
      <c r="P733" s="389"/>
      <c r="Q733" s="388" t="s">
        <v>2505</v>
      </c>
      <c r="R733" s="586" t="s">
        <v>5072</v>
      </c>
      <c r="S733" s="1002">
        <f t="shared" si="68"/>
        <v>11532000</v>
      </c>
      <c r="T733" s="1003">
        <f t="shared" si="69"/>
        <v>0</v>
      </c>
      <c r="U733" s="1003">
        <f t="shared" si="70"/>
        <v>0</v>
      </c>
      <c r="V733" s="1003">
        <f t="shared" si="71"/>
        <v>0</v>
      </c>
      <c r="W733" s="1003">
        <f t="shared" si="67"/>
        <v>11532000</v>
      </c>
    </row>
    <row r="734" spans="1:23" s="502" customFormat="1" ht="26.1" customHeight="1">
      <c r="A734" s="389"/>
      <c r="B734" s="389"/>
      <c r="C734" s="389"/>
      <c r="D734" s="389"/>
      <c r="E734" s="388" t="s">
        <v>2608</v>
      </c>
      <c r="F734" s="859" t="s">
        <v>2609</v>
      </c>
      <c r="G734" s="446">
        <v>7048000</v>
      </c>
      <c r="H734" s="446">
        <v>0</v>
      </c>
      <c r="I734" s="446">
        <v>0</v>
      </c>
      <c r="J734" s="446">
        <v>0</v>
      </c>
      <c r="K734" s="446">
        <v>7048000</v>
      </c>
      <c r="L734" s="602"/>
      <c r="M734" s="389"/>
      <c r="N734" s="389"/>
      <c r="O734" s="389"/>
      <c r="P734" s="389"/>
      <c r="Q734" s="388" t="s">
        <v>2608</v>
      </c>
      <c r="R734" s="586" t="s">
        <v>5073</v>
      </c>
      <c r="S734" s="1002">
        <f t="shared" si="68"/>
        <v>7048000</v>
      </c>
      <c r="T734" s="1003">
        <f t="shared" si="69"/>
        <v>0</v>
      </c>
      <c r="U734" s="1003">
        <f t="shared" si="70"/>
        <v>0</v>
      </c>
      <c r="V734" s="1003">
        <f t="shared" si="71"/>
        <v>0</v>
      </c>
      <c r="W734" s="1003">
        <f t="shared" si="67"/>
        <v>7048000</v>
      </c>
    </row>
    <row r="735" spans="1:23" s="502" customFormat="1" ht="26.1" customHeight="1">
      <c r="A735" s="389"/>
      <c r="B735" s="389"/>
      <c r="C735" s="389"/>
      <c r="D735" s="389"/>
      <c r="E735" s="388" t="s">
        <v>2610</v>
      </c>
      <c r="F735" s="859" t="s">
        <v>2611</v>
      </c>
      <c r="G735" s="446">
        <v>4509000</v>
      </c>
      <c r="H735" s="446">
        <v>0</v>
      </c>
      <c r="I735" s="446">
        <v>0</v>
      </c>
      <c r="J735" s="446">
        <v>0</v>
      </c>
      <c r="K735" s="446">
        <v>4509000</v>
      </c>
      <c r="L735" s="602"/>
      <c r="M735" s="389"/>
      <c r="N735" s="389"/>
      <c r="O735" s="389"/>
      <c r="P735" s="389"/>
      <c r="Q735" s="388" t="s">
        <v>2610</v>
      </c>
      <c r="R735" s="586" t="s">
        <v>5074</v>
      </c>
      <c r="S735" s="1002">
        <f t="shared" si="68"/>
        <v>4509000</v>
      </c>
      <c r="T735" s="1003">
        <f t="shared" si="69"/>
        <v>0</v>
      </c>
      <c r="U735" s="1003">
        <f t="shared" si="70"/>
        <v>0</v>
      </c>
      <c r="V735" s="1003">
        <f t="shared" si="71"/>
        <v>0</v>
      </c>
      <c r="W735" s="1003">
        <f t="shared" si="67"/>
        <v>4509000</v>
      </c>
    </row>
    <row r="736" spans="1:23" s="482" customFormat="1" ht="26.1" customHeight="1">
      <c r="A736" s="389"/>
      <c r="B736" s="389"/>
      <c r="C736" s="389"/>
      <c r="D736" s="389"/>
      <c r="E736" s="388" t="s">
        <v>2612</v>
      </c>
      <c r="F736" s="859" t="s">
        <v>2613</v>
      </c>
      <c r="G736" s="446">
        <v>14362000</v>
      </c>
      <c r="H736" s="446">
        <v>0</v>
      </c>
      <c r="I736" s="446">
        <v>0</v>
      </c>
      <c r="J736" s="446">
        <v>0</v>
      </c>
      <c r="K736" s="446">
        <v>14362000</v>
      </c>
      <c r="L736" s="602"/>
      <c r="M736" s="389"/>
      <c r="N736" s="389"/>
      <c r="O736" s="389"/>
      <c r="P736" s="389"/>
      <c r="Q736" s="388" t="s">
        <v>2612</v>
      </c>
      <c r="R736" s="586" t="s">
        <v>5075</v>
      </c>
      <c r="S736" s="1002">
        <f t="shared" si="68"/>
        <v>14362000</v>
      </c>
      <c r="T736" s="1003">
        <f t="shared" si="69"/>
        <v>0</v>
      </c>
      <c r="U736" s="1003">
        <f t="shared" si="70"/>
        <v>0</v>
      </c>
      <c r="V736" s="1003">
        <f t="shared" si="71"/>
        <v>0</v>
      </c>
      <c r="W736" s="1003">
        <f t="shared" si="67"/>
        <v>14362000</v>
      </c>
    </row>
    <row r="737" spans="1:23" s="482" customFormat="1" ht="26.1" customHeight="1">
      <c r="A737" s="389"/>
      <c r="B737" s="389"/>
      <c r="C737" s="389"/>
      <c r="D737" s="389"/>
      <c r="E737" s="388" t="s">
        <v>2614</v>
      </c>
      <c r="F737" s="859" t="s">
        <v>5826</v>
      </c>
      <c r="G737" s="446">
        <v>98700000</v>
      </c>
      <c r="H737" s="446">
        <v>0</v>
      </c>
      <c r="I737" s="446">
        <v>0</v>
      </c>
      <c r="J737" s="446">
        <v>0</v>
      </c>
      <c r="K737" s="446">
        <v>98700000</v>
      </c>
      <c r="L737" s="602"/>
      <c r="M737" s="389"/>
      <c r="N737" s="389"/>
      <c r="O737" s="389"/>
      <c r="P737" s="389"/>
      <c r="Q737" s="388" t="s">
        <v>2614</v>
      </c>
      <c r="R737" s="586" t="s">
        <v>5076</v>
      </c>
      <c r="S737" s="1002">
        <f t="shared" si="68"/>
        <v>98700000</v>
      </c>
      <c r="T737" s="1003">
        <f t="shared" si="69"/>
        <v>0</v>
      </c>
      <c r="U737" s="1003">
        <f t="shared" si="70"/>
        <v>0</v>
      </c>
      <c r="V737" s="1003">
        <f t="shared" si="71"/>
        <v>0</v>
      </c>
      <c r="W737" s="1003">
        <f t="shared" si="67"/>
        <v>98700000</v>
      </c>
    </row>
    <row r="738" spans="1:23" s="482" customFormat="1" ht="26.1" customHeight="1">
      <c r="A738" s="389"/>
      <c r="B738" s="389"/>
      <c r="C738" s="389"/>
      <c r="D738" s="389"/>
      <c r="E738" s="388" t="s">
        <v>2615</v>
      </c>
      <c r="F738" s="860" t="s">
        <v>5827</v>
      </c>
      <c r="G738" s="446">
        <v>62906000</v>
      </c>
      <c r="H738" s="446">
        <v>0</v>
      </c>
      <c r="I738" s="446">
        <v>0</v>
      </c>
      <c r="J738" s="446">
        <v>0</v>
      </c>
      <c r="K738" s="446">
        <v>62906000</v>
      </c>
      <c r="L738" s="602"/>
      <c r="M738" s="389"/>
      <c r="N738" s="389"/>
      <c r="O738" s="389"/>
      <c r="P738" s="389"/>
      <c r="Q738" s="388" t="s">
        <v>2615</v>
      </c>
      <c r="R738" s="586" t="s">
        <v>5828</v>
      </c>
      <c r="S738" s="1002">
        <f t="shared" si="68"/>
        <v>62906000</v>
      </c>
      <c r="T738" s="1003">
        <f t="shared" si="69"/>
        <v>0</v>
      </c>
      <c r="U738" s="1003">
        <f t="shared" si="70"/>
        <v>0</v>
      </c>
      <c r="V738" s="1003">
        <f t="shared" si="71"/>
        <v>0</v>
      </c>
      <c r="W738" s="1003">
        <f t="shared" si="67"/>
        <v>62906000</v>
      </c>
    </row>
    <row r="739" spans="1:23" s="482" customFormat="1" ht="26.1" customHeight="1">
      <c r="A739" s="389"/>
      <c r="B739" s="389"/>
      <c r="C739" s="389"/>
      <c r="D739" s="389"/>
      <c r="E739" s="388" t="s">
        <v>2616</v>
      </c>
      <c r="F739" s="859" t="s">
        <v>2617</v>
      </c>
      <c r="G739" s="446">
        <v>10275000</v>
      </c>
      <c r="H739" s="446">
        <v>0</v>
      </c>
      <c r="I739" s="446">
        <v>0</v>
      </c>
      <c r="J739" s="446">
        <v>0</v>
      </c>
      <c r="K739" s="446">
        <v>10275000</v>
      </c>
      <c r="L739" s="602"/>
      <c r="M739" s="389"/>
      <c r="N739" s="389"/>
      <c r="O739" s="389"/>
      <c r="P739" s="389"/>
      <c r="Q739" s="388" t="s">
        <v>2616</v>
      </c>
      <c r="R739" s="586" t="s">
        <v>5077</v>
      </c>
      <c r="S739" s="1002">
        <f t="shared" si="68"/>
        <v>10275000</v>
      </c>
      <c r="T739" s="1003">
        <f t="shared" si="69"/>
        <v>0</v>
      </c>
      <c r="U739" s="1003">
        <f t="shared" si="70"/>
        <v>0</v>
      </c>
      <c r="V739" s="1003">
        <f t="shared" si="71"/>
        <v>0</v>
      </c>
      <c r="W739" s="1003">
        <f t="shared" si="67"/>
        <v>10275000</v>
      </c>
    </row>
    <row r="740" spans="1:23" s="482" customFormat="1" ht="26.1" customHeight="1">
      <c r="A740" s="389"/>
      <c r="B740" s="389"/>
      <c r="C740" s="389"/>
      <c r="D740" s="389"/>
      <c r="E740" s="388" t="s">
        <v>2618</v>
      </c>
      <c r="F740" s="860" t="s">
        <v>2619</v>
      </c>
      <c r="G740" s="446">
        <v>69673000</v>
      </c>
      <c r="H740" s="446">
        <v>0</v>
      </c>
      <c r="I740" s="446">
        <v>0</v>
      </c>
      <c r="J740" s="446">
        <v>0</v>
      </c>
      <c r="K740" s="446">
        <v>69673000</v>
      </c>
      <c r="L740" s="602"/>
      <c r="M740" s="389"/>
      <c r="N740" s="389"/>
      <c r="O740" s="389"/>
      <c r="P740" s="389"/>
      <c r="Q740" s="388" t="s">
        <v>2618</v>
      </c>
      <c r="R740" s="586" t="s">
        <v>5078</v>
      </c>
      <c r="S740" s="1002">
        <f t="shared" si="68"/>
        <v>69673000</v>
      </c>
      <c r="T740" s="1003">
        <f t="shared" si="69"/>
        <v>0</v>
      </c>
      <c r="U740" s="1003">
        <f t="shared" si="70"/>
        <v>0</v>
      </c>
      <c r="V740" s="1003">
        <f t="shared" si="71"/>
        <v>0</v>
      </c>
      <c r="W740" s="1003">
        <f t="shared" si="67"/>
        <v>69673000</v>
      </c>
    </row>
    <row r="741" spans="1:23" s="482" customFormat="1" ht="26.1" customHeight="1">
      <c r="A741" s="389"/>
      <c r="B741" s="389"/>
      <c r="C741" s="389"/>
      <c r="D741" s="389"/>
      <c r="E741" s="388" t="s">
        <v>2620</v>
      </c>
      <c r="F741" s="859" t="s">
        <v>2621</v>
      </c>
      <c r="G741" s="446">
        <v>61654000</v>
      </c>
      <c r="H741" s="446">
        <v>0</v>
      </c>
      <c r="I741" s="446">
        <v>0</v>
      </c>
      <c r="J741" s="446">
        <v>0</v>
      </c>
      <c r="K741" s="446">
        <v>61654000</v>
      </c>
      <c r="L741" s="602"/>
      <c r="M741" s="389"/>
      <c r="N741" s="389"/>
      <c r="O741" s="389"/>
      <c r="P741" s="389"/>
      <c r="Q741" s="388" t="s">
        <v>2620</v>
      </c>
      <c r="R741" s="586" t="s">
        <v>5079</v>
      </c>
      <c r="S741" s="1002">
        <f t="shared" si="68"/>
        <v>61654000</v>
      </c>
      <c r="T741" s="1003">
        <f t="shared" si="69"/>
        <v>0</v>
      </c>
      <c r="U741" s="1003">
        <f t="shared" si="70"/>
        <v>0</v>
      </c>
      <c r="V741" s="1003">
        <f t="shared" si="71"/>
        <v>0</v>
      </c>
      <c r="W741" s="1003">
        <f t="shared" si="67"/>
        <v>61654000</v>
      </c>
    </row>
    <row r="742" spans="1:23" s="489" customFormat="1" ht="26.1" customHeight="1">
      <c r="A742" s="389"/>
      <c r="B742" s="389"/>
      <c r="C742" s="389"/>
      <c r="D742" s="389"/>
      <c r="E742" s="388" t="s">
        <v>2622</v>
      </c>
      <c r="F742" s="860" t="s">
        <v>5631</v>
      </c>
      <c r="G742" s="446">
        <v>103121000</v>
      </c>
      <c r="H742" s="446">
        <v>0</v>
      </c>
      <c r="I742" s="446">
        <v>0</v>
      </c>
      <c r="J742" s="446">
        <v>0</v>
      </c>
      <c r="K742" s="446">
        <v>103121000</v>
      </c>
      <c r="L742" s="602"/>
      <c r="M742" s="389"/>
      <c r="N742" s="389"/>
      <c r="O742" s="389"/>
      <c r="P742" s="389"/>
      <c r="Q742" s="388" t="s">
        <v>2622</v>
      </c>
      <c r="R742" s="586" t="s">
        <v>5825</v>
      </c>
      <c r="S742" s="1002">
        <f t="shared" si="68"/>
        <v>103121000</v>
      </c>
      <c r="T742" s="1003">
        <f t="shared" si="69"/>
        <v>0</v>
      </c>
      <c r="U742" s="1003">
        <f t="shared" si="70"/>
        <v>0</v>
      </c>
      <c r="V742" s="1003">
        <f t="shared" si="71"/>
        <v>0</v>
      </c>
      <c r="W742" s="1003">
        <f t="shared" si="67"/>
        <v>103121000</v>
      </c>
    </row>
    <row r="743" spans="1:23" s="482" customFormat="1" ht="26.1" customHeight="1">
      <c r="A743" s="389"/>
      <c r="B743" s="389"/>
      <c r="C743" s="389"/>
      <c r="D743" s="389"/>
      <c r="E743" s="388" t="s">
        <v>2530</v>
      </c>
      <c r="F743" s="859" t="s">
        <v>2623</v>
      </c>
      <c r="G743" s="446">
        <v>115401000</v>
      </c>
      <c r="H743" s="446">
        <v>0</v>
      </c>
      <c r="I743" s="446">
        <v>0</v>
      </c>
      <c r="J743" s="446">
        <v>0</v>
      </c>
      <c r="K743" s="446">
        <v>115401000</v>
      </c>
      <c r="L743" s="602"/>
      <c r="M743" s="389"/>
      <c r="N743" s="389"/>
      <c r="O743" s="389"/>
      <c r="P743" s="389"/>
      <c r="Q743" s="388" t="s">
        <v>2530</v>
      </c>
      <c r="R743" s="586" t="s">
        <v>5080</v>
      </c>
      <c r="S743" s="1002">
        <f t="shared" si="68"/>
        <v>115401000</v>
      </c>
      <c r="T743" s="1003">
        <f t="shared" si="69"/>
        <v>0</v>
      </c>
      <c r="U743" s="1003">
        <f t="shared" si="70"/>
        <v>0</v>
      </c>
      <c r="V743" s="1003">
        <f t="shared" si="71"/>
        <v>0</v>
      </c>
      <c r="W743" s="1003">
        <f t="shared" si="67"/>
        <v>115401000</v>
      </c>
    </row>
    <row r="744" spans="1:23" s="482" customFormat="1" ht="26.1" customHeight="1">
      <c r="A744" s="389"/>
      <c r="B744" s="389"/>
      <c r="C744" s="389"/>
      <c r="D744" s="389"/>
      <c r="E744" s="388" t="s">
        <v>2624</v>
      </c>
      <c r="F744" s="860" t="s">
        <v>2625</v>
      </c>
      <c r="G744" s="446">
        <v>94545000</v>
      </c>
      <c r="H744" s="446">
        <v>0</v>
      </c>
      <c r="I744" s="446">
        <v>0</v>
      </c>
      <c r="J744" s="446">
        <v>0</v>
      </c>
      <c r="K744" s="446">
        <v>94545000</v>
      </c>
      <c r="L744" s="602"/>
      <c r="M744" s="389"/>
      <c r="N744" s="389"/>
      <c r="O744" s="389"/>
      <c r="P744" s="389"/>
      <c r="Q744" s="388" t="s">
        <v>2624</v>
      </c>
      <c r="R744" s="586" t="s">
        <v>5081</v>
      </c>
      <c r="S744" s="1002">
        <f t="shared" si="68"/>
        <v>94545000</v>
      </c>
      <c r="T744" s="1003">
        <f t="shared" si="69"/>
        <v>0</v>
      </c>
      <c r="U744" s="1003">
        <f t="shared" si="70"/>
        <v>0</v>
      </c>
      <c r="V744" s="1003">
        <f t="shared" si="71"/>
        <v>0</v>
      </c>
      <c r="W744" s="1003">
        <f t="shared" si="67"/>
        <v>94545000</v>
      </c>
    </row>
    <row r="745" spans="1:23" s="482" customFormat="1" ht="26.1" customHeight="1">
      <c r="A745" s="389"/>
      <c r="B745" s="389"/>
      <c r="C745" s="389"/>
      <c r="D745" s="389"/>
      <c r="E745" s="388" t="s">
        <v>2626</v>
      </c>
      <c r="F745" s="859" t="s">
        <v>5632</v>
      </c>
      <c r="G745" s="446">
        <v>71015000</v>
      </c>
      <c r="H745" s="446">
        <v>0</v>
      </c>
      <c r="I745" s="446">
        <v>0</v>
      </c>
      <c r="J745" s="446">
        <v>0</v>
      </c>
      <c r="K745" s="446">
        <v>71015000</v>
      </c>
      <c r="L745" s="602"/>
      <c r="M745" s="389"/>
      <c r="N745" s="389"/>
      <c r="O745" s="389"/>
      <c r="P745" s="389"/>
      <c r="Q745" s="388" t="s">
        <v>2626</v>
      </c>
      <c r="R745" s="586" t="s">
        <v>5082</v>
      </c>
      <c r="S745" s="1002">
        <f t="shared" si="68"/>
        <v>71015000</v>
      </c>
      <c r="T745" s="1003">
        <f t="shared" si="69"/>
        <v>0</v>
      </c>
      <c r="U745" s="1003">
        <f t="shared" si="70"/>
        <v>0</v>
      </c>
      <c r="V745" s="1003">
        <f t="shared" si="71"/>
        <v>0</v>
      </c>
      <c r="W745" s="1003">
        <f t="shared" si="67"/>
        <v>71015000</v>
      </c>
    </row>
    <row r="746" spans="1:23" s="482" customFormat="1" ht="26.1" customHeight="1">
      <c r="A746" s="389"/>
      <c r="B746" s="389"/>
      <c r="C746" s="389"/>
      <c r="D746" s="389"/>
      <c r="E746" s="388" t="s">
        <v>2532</v>
      </c>
      <c r="F746" s="859" t="s">
        <v>2627</v>
      </c>
      <c r="G746" s="446">
        <v>31575000</v>
      </c>
      <c r="H746" s="446">
        <v>0</v>
      </c>
      <c r="I746" s="446">
        <v>0</v>
      </c>
      <c r="J746" s="446">
        <v>0</v>
      </c>
      <c r="K746" s="446">
        <v>31575000</v>
      </c>
      <c r="L746" s="602"/>
      <c r="M746" s="389"/>
      <c r="N746" s="389"/>
      <c r="O746" s="389"/>
      <c r="P746" s="389"/>
      <c r="Q746" s="388" t="s">
        <v>2532</v>
      </c>
      <c r="R746" s="586" t="s">
        <v>5083</v>
      </c>
      <c r="S746" s="1002">
        <f t="shared" si="68"/>
        <v>31575000</v>
      </c>
      <c r="T746" s="1003">
        <f t="shared" si="69"/>
        <v>0</v>
      </c>
      <c r="U746" s="1003">
        <f t="shared" si="70"/>
        <v>0</v>
      </c>
      <c r="V746" s="1003">
        <f t="shared" si="71"/>
        <v>0</v>
      </c>
      <c r="W746" s="1003">
        <f t="shared" si="67"/>
        <v>31575000</v>
      </c>
    </row>
    <row r="747" spans="1:23" s="481" customFormat="1" ht="26.1" customHeight="1" thickBot="1">
      <c r="A747" s="389"/>
      <c r="B747" s="389"/>
      <c r="C747" s="389"/>
      <c r="D747" s="389"/>
      <c r="E747" s="388" t="s">
        <v>2534</v>
      </c>
      <c r="F747" s="859" t="s">
        <v>2628</v>
      </c>
      <c r="G747" s="446">
        <v>2256000</v>
      </c>
      <c r="H747" s="446">
        <v>0</v>
      </c>
      <c r="I747" s="446">
        <v>0</v>
      </c>
      <c r="J747" s="446">
        <v>190000000</v>
      </c>
      <c r="K747" s="446">
        <v>192256000</v>
      </c>
      <c r="L747" s="602"/>
      <c r="M747" s="389"/>
      <c r="N747" s="389"/>
      <c r="O747" s="389"/>
      <c r="P747" s="389"/>
      <c r="Q747" s="388" t="s">
        <v>2534</v>
      </c>
      <c r="R747" s="586" t="s">
        <v>5084</v>
      </c>
      <c r="S747" s="1002">
        <f t="shared" si="68"/>
        <v>2256000</v>
      </c>
      <c r="T747" s="1003">
        <f t="shared" si="69"/>
        <v>0</v>
      </c>
      <c r="U747" s="1003">
        <f t="shared" si="70"/>
        <v>0</v>
      </c>
      <c r="V747" s="1003">
        <f t="shared" si="71"/>
        <v>190000000</v>
      </c>
      <c r="W747" s="1003">
        <f t="shared" si="67"/>
        <v>192256000</v>
      </c>
    </row>
    <row r="748" spans="1:23" s="482" customFormat="1" ht="26.1" customHeight="1" thickTop="1">
      <c r="A748" s="389"/>
      <c r="B748" s="389"/>
      <c r="C748" s="389"/>
      <c r="D748" s="389"/>
      <c r="E748" s="388" t="s">
        <v>2536</v>
      </c>
      <c r="F748" s="859" t="s">
        <v>2629</v>
      </c>
      <c r="G748" s="446">
        <v>108934000</v>
      </c>
      <c r="H748" s="446">
        <v>0</v>
      </c>
      <c r="I748" s="446">
        <v>0</v>
      </c>
      <c r="J748" s="446">
        <v>0</v>
      </c>
      <c r="K748" s="446">
        <v>108934000</v>
      </c>
      <c r="L748" s="602"/>
      <c r="M748" s="389"/>
      <c r="N748" s="389"/>
      <c r="O748" s="389"/>
      <c r="P748" s="389"/>
      <c r="Q748" s="388" t="s">
        <v>2536</v>
      </c>
      <c r="R748" s="586" t="s">
        <v>5085</v>
      </c>
      <c r="S748" s="1002">
        <f t="shared" si="68"/>
        <v>108934000</v>
      </c>
      <c r="T748" s="1003">
        <f t="shared" si="69"/>
        <v>0</v>
      </c>
      <c r="U748" s="1003">
        <f t="shared" si="70"/>
        <v>0</v>
      </c>
      <c r="V748" s="1003">
        <f t="shared" si="71"/>
        <v>0</v>
      </c>
      <c r="W748" s="1003">
        <f t="shared" si="67"/>
        <v>108934000</v>
      </c>
    </row>
    <row r="749" spans="1:23" s="482" customFormat="1" ht="26.1" customHeight="1">
      <c r="A749" s="389"/>
      <c r="B749" s="389"/>
      <c r="C749" s="389"/>
      <c r="D749" s="389"/>
      <c r="E749" s="388" t="s">
        <v>2537</v>
      </c>
      <c r="F749" s="859" t="s">
        <v>2630</v>
      </c>
      <c r="G749" s="446">
        <v>76188000</v>
      </c>
      <c r="H749" s="446">
        <v>0</v>
      </c>
      <c r="I749" s="446">
        <v>0</v>
      </c>
      <c r="J749" s="446">
        <v>50400000</v>
      </c>
      <c r="K749" s="446">
        <v>126588000</v>
      </c>
      <c r="L749" s="602"/>
      <c r="M749" s="389"/>
      <c r="N749" s="389"/>
      <c r="O749" s="389"/>
      <c r="P749" s="389"/>
      <c r="Q749" s="388" t="s">
        <v>2537</v>
      </c>
      <c r="R749" s="586" t="s">
        <v>5709</v>
      </c>
      <c r="S749" s="1002">
        <f t="shared" si="68"/>
        <v>76188000</v>
      </c>
      <c r="T749" s="1003">
        <f t="shared" si="69"/>
        <v>0</v>
      </c>
      <c r="U749" s="1003">
        <f t="shared" si="70"/>
        <v>0</v>
      </c>
      <c r="V749" s="1003">
        <f t="shared" si="71"/>
        <v>50400000</v>
      </c>
      <c r="W749" s="1003">
        <f t="shared" si="67"/>
        <v>126588000</v>
      </c>
    </row>
    <row r="750" spans="1:23" s="482" customFormat="1" ht="26.1" customHeight="1">
      <c r="A750" s="389"/>
      <c r="B750" s="389"/>
      <c r="C750" s="389"/>
      <c r="D750" s="389"/>
      <c r="E750" s="388" t="s">
        <v>615</v>
      </c>
      <c r="F750" s="859" t="s">
        <v>3193</v>
      </c>
      <c r="G750" s="446">
        <v>63636000</v>
      </c>
      <c r="H750" s="446">
        <v>0</v>
      </c>
      <c r="I750" s="446">
        <v>0</v>
      </c>
      <c r="J750" s="446">
        <v>0</v>
      </c>
      <c r="K750" s="446">
        <v>63636000</v>
      </c>
      <c r="L750" s="602"/>
      <c r="M750" s="389"/>
      <c r="N750" s="389"/>
      <c r="O750" s="389"/>
      <c r="P750" s="389"/>
      <c r="Q750" s="388" t="s">
        <v>615</v>
      </c>
      <c r="R750" s="586" t="s">
        <v>5086</v>
      </c>
      <c r="S750" s="1002">
        <f t="shared" si="68"/>
        <v>63636000</v>
      </c>
      <c r="T750" s="1003">
        <f t="shared" si="69"/>
        <v>0</v>
      </c>
      <c r="U750" s="1003">
        <f t="shared" si="70"/>
        <v>0</v>
      </c>
      <c r="V750" s="1003">
        <f t="shared" si="71"/>
        <v>0</v>
      </c>
      <c r="W750" s="1003">
        <f t="shared" si="67"/>
        <v>63636000</v>
      </c>
    </row>
    <row r="751" spans="1:23" s="482" customFormat="1" ht="26.1" customHeight="1">
      <c r="A751" s="389"/>
      <c r="B751" s="389"/>
      <c r="C751" s="389"/>
      <c r="D751" s="389"/>
      <c r="E751" s="388" t="s">
        <v>622</v>
      </c>
      <c r="F751" s="859" t="s">
        <v>2631</v>
      </c>
      <c r="G751" s="446">
        <v>118797000</v>
      </c>
      <c r="H751" s="446">
        <v>0</v>
      </c>
      <c r="I751" s="446">
        <v>0</v>
      </c>
      <c r="J751" s="446">
        <v>0</v>
      </c>
      <c r="K751" s="446">
        <v>118797000</v>
      </c>
      <c r="L751" s="602"/>
      <c r="M751" s="389"/>
      <c r="N751" s="389"/>
      <c r="O751" s="389"/>
      <c r="P751" s="389"/>
      <c r="Q751" s="388" t="s">
        <v>622</v>
      </c>
      <c r="R751" s="586" t="s">
        <v>5087</v>
      </c>
      <c r="S751" s="1002">
        <f t="shared" si="68"/>
        <v>118797000</v>
      </c>
      <c r="T751" s="1003">
        <f t="shared" si="69"/>
        <v>0</v>
      </c>
      <c r="U751" s="1003">
        <f t="shared" si="70"/>
        <v>0</v>
      </c>
      <c r="V751" s="1003">
        <f t="shared" si="71"/>
        <v>0</v>
      </c>
      <c r="W751" s="1003">
        <f t="shared" si="67"/>
        <v>118797000</v>
      </c>
    </row>
    <row r="752" spans="1:23" s="482" customFormat="1" ht="26.1" customHeight="1">
      <c r="A752" s="389"/>
      <c r="B752" s="389"/>
      <c r="C752" s="389"/>
      <c r="D752" s="389"/>
      <c r="E752" s="388" t="s">
        <v>641</v>
      </c>
      <c r="F752" s="859" t="s">
        <v>2632</v>
      </c>
      <c r="G752" s="446">
        <v>352191000</v>
      </c>
      <c r="H752" s="446">
        <v>0</v>
      </c>
      <c r="I752" s="446">
        <v>0</v>
      </c>
      <c r="J752" s="446">
        <v>0</v>
      </c>
      <c r="K752" s="446">
        <v>352191000</v>
      </c>
      <c r="L752" s="602"/>
      <c r="M752" s="389"/>
      <c r="N752" s="389"/>
      <c r="O752" s="389"/>
      <c r="P752" s="389"/>
      <c r="Q752" s="388" t="s">
        <v>641</v>
      </c>
      <c r="R752" s="586" t="s">
        <v>5088</v>
      </c>
      <c r="S752" s="1002">
        <f t="shared" si="68"/>
        <v>352191000</v>
      </c>
      <c r="T752" s="1003">
        <f t="shared" si="69"/>
        <v>0</v>
      </c>
      <c r="U752" s="1003">
        <f t="shared" si="70"/>
        <v>0</v>
      </c>
      <c r="V752" s="1003">
        <f t="shared" si="71"/>
        <v>0</v>
      </c>
      <c r="W752" s="1003">
        <f t="shared" si="67"/>
        <v>352191000</v>
      </c>
    </row>
    <row r="753" spans="1:23" s="489" customFormat="1" ht="26.1" customHeight="1">
      <c r="A753" s="389"/>
      <c r="B753" s="389"/>
      <c r="C753" s="389"/>
      <c r="D753" s="389"/>
      <c r="E753" s="388" t="s">
        <v>677</v>
      </c>
      <c r="F753" s="859" t="s">
        <v>5710</v>
      </c>
      <c r="G753" s="446">
        <v>80552000</v>
      </c>
      <c r="H753" s="446">
        <v>0</v>
      </c>
      <c r="I753" s="446">
        <v>0</v>
      </c>
      <c r="J753" s="446">
        <v>252000000</v>
      </c>
      <c r="K753" s="446">
        <v>332552000</v>
      </c>
      <c r="L753" s="602"/>
      <c r="M753" s="389"/>
      <c r="N753" s="389"/>
      <c r="O753" s="389"/>
      <c r="P753" s="389"/>
      <c r="Q753" s="388" t="s">
        <v>677</v>
      </c>
      <c r="R753" s="586" t="s">
        <v>5711</v>
      </c>
      <c r="S753" s="1002">
        <f t="shared" si="68"/>
        <v>80552000</v>
      </c>
      <c r="T753" s="1003">
        <f t="shared" si="69"/>
        <v>0</v>
      </c>
      <c r="U753" s="1003">
        <f t="shared" si="70"/>
        <v>0</v>
      </c>
      <c r="V753" s="1003">
        <f t="shared" si="71"/>
        <v>252000000</v>
      </c>
      <c r="W753" s="1003">
        <f t="shared" si="67"/>
        <v>332552000</v>
      </c>
    </row>
    <row r="754" spans="1:23" s="483" customFormat="1" ht="26.1" customHeight="1">
      <c r="A754" s="389"/>
      <c r="B754" s="389"/>
      <c r="C754" s="389"/>
      <c r="D754" s="389"/>
      <c r="E754" s="388" t="s">
        <v>683</v>
      </c>
      <c r="F754" s="859" t="s">
        <v>2633</v>
      </c>
      <c r="G754" s="446">
        <v>1600000</v>
      </c>
      <c r="H754" s="446">
        <v>0</v>
      </c>
      <c r="I754" s="446">
        <v>0</v>
      </c>
      <c r="J754" s="446">
        <v>0</v>
      </c>
      <c r="K754" s="446">
        <v>1600000</v>
      </c>
      <c r="L754" s="602"/>
      <c r="M754" s="389"/>
      <c r="N754" s="389"/>
      <c r="O754" s="389"/>
      <c r="P754" s="389"/>
      <c r="Q754" s="388" t="s">
        <v>683</v>
      </c>
      <c r="R754" s="586" t="s">
        <v>5089</v>
      </c>
      <c r="S754" s="1002">
        <f t="shared" si="68"/>
        <v>1600000</v>
      </c>
      <c r="T754" s="1003">
        <f t="shared" si="69"/>
        <v>0</v>
      </c>
      <c r="U754" s="1003">
        <f t="shared" si="70"/>
        <v>0</v>
      </c>
      <c r="V754" s="1003">
        <f t="shared" si="71"/>
        <v>0</v>
      </c>
      <c r="W754" s="1003">
        <f t="shared" si="67"/>
        <v>1600000</v>
      </c>
    </row>
    <row r="755" spans="1:23" s="481" customFormat="1" ht="26.1" customHeight="1" thickBot="1">
      <c r="A755" s="389"/>
      <c r="B755" s="389"/>
      <c r="C755" s="389"/>
      <c r="D755" s="389"/>
      <c r="E755" s="388" t="s">
        <v>696</v>
      </c>
      <c r="F755" s="859" t="s">
        <v>5633</v>
      </c>
      <c r="G755" s="446">
        <v>111399000</v>
      </c>
      <c r="H755" s="446">
        <v>0</v>
      </c>
      <c r="I755" s="446">
        <v>0</v>
      </c>
      <c r="J755" s="446">
        <v>0</v>
      </c>
      <c r="K755" s="446">
        <v>111399000</v>
      </c>
      <c r="L755" s="602"/>
      <c r="M755" s="389"/>
      <c r="N755" s="389"/>
      <c r="O755" s="389"/>
      <c r="P755" s="389"/>
      <c r="Q755" s="388" t="s">
        <v>696</v>
      </c>
      <c r="R755" s="586" t="s">
        <v>5090</v>
      </c>
      <c r="S755" s="1002">
        <f t="shared" si="68"/>
        <v>111399000</v>
      </c>
      <c r="T755" s="1003">
        <f t="shared" si="69"/>
        <v>0</v>
      </c>
      <c r="U755" s="1003">
        <f t="shared" si="70"/>
        <v>0</v>
      </c>
      <c r="V755" s="1003">
        <f t="shared" si="71"/>
        <v>0</v>
      </c>
      <c r="W755" s="1003">
        <f t="shared" si="67"/>
        <v>111399000</v>
      </c>
    </row>
    <row r="756" spans="1:23" s="483" customFormat="1" ht="26.1" customHeight="1" thickTop="1">
      <c r="A756" s="389"/>
      <c r="B756" s="389"/>
      <c r="C756" s="389"/>
      <c r="D756" s="389"/>
      <c r="E756" s="388" t="s">
        <v>707</v>
      </c>
      <c r="F756" s="859" t="s">
        <v>2634</v>
      </c>
      <c r="G756" s="446">
        <v>18865000</v>
      </c>
      <c r="H756" s="446">
        <v>0</v>
      </c>
      <c r="I756" s="446">
        <v>0</v>
      </c>
      <c r="J756" s="446">
        <v>0</v>
      </c>
      <c r="K756" s="446">
        <v>18865000</v>
      </c>
      <c r="L756" s="602"/>
      <c r="M756" s="389"/>
      <c r="N756" s="389"/>
      <c r="O756" s="389"/>
      <c r="P756" s="389"/>
      <c r="Q756" s="388" t="s">
        <v>707</v>
      </c>
      <c r="R756" s="586" t="s">
        <v>5091</v>
      </c>
      <c r="S756" s="1002">
        <f t="shared" si="68"/>
        <v>18865000</v>
      </c>
      <c r="T756" s="1003">
        <f t="shared" si="69"/>
        <v>0</v>
      </c>
      <c r="U756" s="1003">
        <f t="shared" si="70"/>
        <v>0</v>
      </c>
      <c r="V756" s="1003">
        <f t="shared" si="71"/>
        <v>0</v>
      </c>
      <c r="W756" s="1003">
        <f t="shared" si="67"/>
        <v>18865000</v>
      </c>
    </row>
    <row r="757" spans="1:23" s="482" customFormat="1" ht="26.1" customHeight="1">
      <c r="A757" s="389"/>
      <c r="B757" s="389"/>
      <c r="C757" s="389"/>
      <c r="D757" s="389"/>
      <c r="E757" s="388" t="s">
        <v>733</v>
      </c>
      <c r="F757" s="859" t="s">
        <v>2635</v>
      </c>
      <c r="G757" s="446">
        <v>116092000</v>
      </c>
      <c r="H757" s="446">
        <v>0</v>
      </c>
      <c r="I757" s="446">
        <v>0</v>
      </c>
      <c r="J757" s="446">
        <v>0</v>
      </c>
      <c r="K757" s="446">
        <v>116092000</v>
      </c>
      <c r="L757" s="602"/>
      <c r="M757" s="389"/>
      <c r="N757" s="389"/>
      <c r="O757" s="389"/>
      <c r="P757" s="389"/>
      <c r="Q757" s="388" t="s">
        <v>733</v>
      </c>
      <c r="R757" s="586" t="s">
        <v>5092</v>
      </c>
      <c r="S757" s="1002">
        <f t="shared" si="68"/>
        <v>116092000</v>
      </c>
      <c r="T757" s="1003">
        <f t="shared" si="69"/>
        <v>0</v>
      </c>
      <c r="U757" s="1003">
        <f t="shared" si="70"/>
        <v>0</v>
      </c>
      <c r="V757" s="1003">
        <f t="shared" si="71"/>
        <v>0</v>
      </c>
      <c r="W757" s="1003">
        <f t="shared" si="67"/>
        <v>116092000</v>
      </c>
    </row>
    <row r="758" spans="1:23" s="482" customFormat="1" ht="26.1" customHeight="1">
      <c r="A758" s="389"/>
      <c r="B758" s="389"/>
      <c r="C758" s="389"/>
      <c r="D758" s="389"/>
      <c r="E758" s="388" t="s">
        <v>756</v>
      </c>
      <c r="F758" s="859" t="s">
        <v>2636</v>
      </c>
      <c r="G758" s="446">
        <v>13451000</v>
      </c>
      <c r="H758" s="446">
        <v>0</v>
      </c>
      <c r="I758" s="446">
        <v>0</v>
      </c>
      <c r="J758" s="446">
        <v>0</v>
      </c>
      <c r="K758" s="446">
        <v>13451000</v>
      </c>
      <c r="L758" s="602"/>
      <c r="M758" s="389"/>
      <c r="N758" s="389"/>
      <c r="O758" s="389"/>
      <c r="P758" s="389"/>
      <c r="Q758" s="388" t="s">
        <v>756</v>
      </c>
      <c r="R758" s="586" t="s">
        <v>5093</v>
      </c>
      <c r="S758" s="1002">
        <f t="shared" si="68"/>
        <v>13451000</v>
      </c>
      <c r="T758" s="1003">
        <f t="shared" si="69"/>
        <v>0</v>
      </c>
      <c r="U758" s="1003">
        <f t="shared" si="70"/>
        <v>0</v>
      </c>
      <c r="V758" s="1003">
        <f t="shared" si="71"/>
        <v>0</v>
      </c>
      <c r="W758" s="1003">
        <f t="shared" si="67"/>
        <v>13451000</v>
      </c>
    </row>
    <row r="759" spans="1:23" s="489" customFormat="1" ht="26.1" customHeight="1">
      <c r="A759" s="389"/>
      <c r="B759" s="389"/>
      <c r="C759" s="389"/>
      <c r="D759" s="389"/>
      <c r="E759" s="388" t="s">
        <v>2550</v>
      </c>
      <c r="F759" s="859" t="s">
        <v>2637</v>
      </c>
      <c r="G759" s="446">
        <v>8018000</v>
      </c>
      <c r="H759" s="446">
        <v>0</v>
      </c>
      <c r="I759" s="446">
        <v>0</v>
      </c>
      <c r="J759" s="446">
        <v>0</v>
      </c>
      <c r="K759" s="446">
        <v>8018000</v>
      </c>
      <c r="L759" s="602"/>
      <c r="M759" s="389"/>
      <c r="N759" s="389"/>
      <c r="O759" s="389"/>
      <c r="P759" s="389"/>
      <c r="Q759" s="388" t="s">
        <v>2550</v>
      </c>
      <c r="R759" s="586" t="s">
        <v>5094</v>
      </c>
      <c r="S759" s="1002">
        <f t="shared" si="68"/>
        <v>8018000</v>
      </c>
      <c r="T759" s="1003">
        <f t="shared" si="69"/>
        <v>0</v>
      </c>
      <c r="U759" s="1003">
        <f t="shared" si="70"/>
        <v>0</v>
      </c>
      <c r="V759" s="1003">
        <f t="shared" si="71"/>
        <v>0</v>
      </c>
      <c r="W759" s="1003">
        <f t="shared" si="67"/>
        <v>8018000</v>
      </c>
    </row>
    <row r="760" spans="1:23" s="482" customFormat="1" ht="26.1" customHeight="1">
      <c r="A760" s="389"/>
      <c r="B760" s="389"/>
      <c r="C760" s="389"/>
      <c r="D760" s="389"/>
      <c r="E760" s="388" t="s">
        <v>764</v>
      </c>
      <c r="F760" s="859" t="s">
        <v>2638</v>
      </c>
      <c r="G760" s="446">
        <v>28284000</v>
      </c>
      <c r="H760" s="446">
        <v>0</v>
      </c>
      <c r="I760" s="446">
        <v>0</v>
      </c>
      <c r="J760" s="446">
        <v>0</v>
      </c>
      <c r="K760" s="446">
        <v>28284000</v>
      </c>
      <c r="L760" s="602"/>
      <c r="M760" s="389"/>
      <c r="N760" s="389"/>
      <c r="O760" s="389"/>
      <c r="P760" s="389"/>
      <c r="Q760" s="388" t="s">
        <v>764</v>
      </c>
      <c r="R760" s="586" t="s">
        <v>5095</v>
      </c>
      <c r="S760" s="1002">
        <f t="shared" si="68"/>
        <v>28284000</v>
      </c>
      <c r="T760" s="1003">
        <f t="shared" si="69"/>
        <v>0</v>
      </c>
      <c r="U760" s="1003">
        <f t="shared" si="70"/>
        <v>0</v>
      </c>
      <c r="V760" s="1003">
        <f t="shared" si="71"/>
        <v>0</v>
      </c>
      <c r="W760" s="1003">
        <f t="shared" si="67"/>
        <v>28284000</v>
      </c>
    </row>
    <row r="761" spans="1:23" s="483" customFormat="1" ht="26.1" customHeight="1">
      <c r="A761" s="389"/>
      <c r="B761" s="389"/>
      <c r="C761" s="389"/>
      <c r="D761" s="389"/>
      <c r="E761" s="388" t="s">
        <v>775</v>
      </c>
      <c r="F761" s="859" t="s">
        <v>2639</v>
      </c>
      <c r="G761" s="446">
        <v>233784000</v>
      </c>
      <c r="H761" s="446">
        <v>0</v>
      </c>
      <c r="I761" s="446">
        <v>0</v>
      </c>
      <c r="J761" s="446">
        <v>0</v>
      </c>
      <c r="K761" s="446">
        <v>233784000</v>
      </c>
      <c r="L761" s="602"/>
      <c r="M761" s="389"/>
      <c r="N761" s="389"/>
      <c r="O761" s="389"/>
      <c r="P761" s="389"/>
      <c r="Q761" s="388" t="s">
        <v>775</v>
      </c>
      <c r="R761" s="586" t="s">
        <v>5712</v>
      </c>
      <c r="S761" s="1002">
        <f t="shared" si="68"/>
        <v>233784000</v>
      </c>
      <c r="T761" s="1003">
        <f t="shared" si="69"/>
        <v>0</v>
      </c>
      <c r="U761" s="1003">
        <f t="shared" si="70"/>
        <v>0</v>
      </c>
      <c r="V761" s="1003">
        <f t="shared" si="71"/>
        <v>0</v>
      </c>
      <c r="W761" s="1003">
        <f t="shared" si="67"/>
        <v>233784000</v>
      </c>
    </row>
    <row r="762" spans="1:23" s="483" customFormat="1" ht="26.1" customHeight="1">
      <c r="A762" s="389"/>
      <c r="B762" s="389"/>
      <c r="C762" s="389"/>
      <c r="D762" s="389"/>
      <c r="E762" s="388" t="s">
        <v>790</v>
      </c>
      <c r="F762" s="859" t="s">
        <v>5714</v>
      </c>
      <c r="G762" s="446">
        <v>132899000</v>
      </c>
      <c r="H762" s="446">
        <v>0</v>
      </c>
      <c r="I762" s="446">
        <v>0</v>
      </c>
      <c r="J762" s="446">
        <v>0</v>
      </c>
      <c r="K762" s="446">
        <v>132899000</v>
      </c>
      <c r="L762" s="602"/>
      <c r="M762" s="389"/>
      <c r="N762" s="389"/>
      <c r="O762" s="389"/>
      <c r="P762" s="389"/>
      <c r="Q762" s="388" t="s">
        <v>790</v>
      </c>
      <c r="R762" s="586" t="s">
        <v>5713</v>
      </c>
      <c r="S762" s="1002">
        <f t="shared" si="68"/>
        <v>132899000</v>
      </c>
      <c r="T762" s="1003">
        <f t="shared" si="69"/>
        <v>0</v>
      </c>
      <c r="U762" s="1003">
        <f t="shared" si="70"/>
        <v>0</v>
      </c>
      <c r="V762" s="1003">
        <f t="shared" si="71"/>
        <v>0</v>
      </c>
      <c r="W762" s="1003">
        <f t="shared" si="67"/>
        <v>132899000</v>
      </c>
    </row>
    <row r="763" spans="1:23" s="482" customFormat="1" ht="26.1" customHeight="1">
      <c r="A763" s="389"/>
      <c r="B763" s="388"/>
      <c r="C763" s="389"/>
      <c r="D763" s="389"/>
      <c r="E763" s="389" t="s">
        <v>2556</v>
      </c>
      <c r="F763" s="859" t="s">
        <v>2640</v>
      </c>
      <c r="G763" s="446">
        <v>73861000</v>
      </c>
      <c r="H763" s="446">
        <v>0</v>
      </c>
      <c r="I763" s="446">
        <v>0</v>
      </c>
      <c r="J763" s="446">
        <v>150000000</v>
      </c>
      <c r="K763" s="446">
        <v>223861000</v>
      </c>
      <c r="L763" s="602"/>
      <c r="M763" s="389"/>
      <c r="N763" s="388"/>
      <c r="O763" s="389"/>
      <c r="P763" s="389"/>
      <c r="Q763" s="389" t="s">
        <v>2556</v>
      </c>
      <c r="R763" s="586" t="s">
        <v>5096</v>
      </c>
      <c r="S763" s="1002">
        <f t="shared" si="68"/>
        <v>73861000</v>
      </c>
      <c r="T763" s="1003">
        <f t="shared" si="69"/>
        <v>0</v>
      </c>
      <c r="U763" s="1003">
        <f t="shared" si="70"/>
        <v>0</v>
      </c>
      <c r="V763" s="1003">
        <f t="shared" si="71"/>
        <v>150000000</v>
      </c>
      <c r="W763" s="1003">
        <f t="shared" si="67"/>
        <v>223861000</v>
      </c>
    </row>
    <row r="764" spans="1:23" s="489" customFormat="1" ht="26.1" customHeight="1">
      <c r="A764" s="389"/>
      <c r="B764" s="389"/>
      <c r="C764" s="388"/>
      <c r="D764" s="389"/>
      <c r="E764" s="389" t="s">
        <v>812</v>
      </c>
      <c r="F764" s="859" t="s">
        <v>2641</v>
      </c>
      <c r="G764" s="446">
        <v>130000000</v>
      </c>
      <c r="H764" s="446">
        <v>0</v>
      </c>
      <c r="I764" s="446">
        <v>0</v>
      </c>
      <c r="J764" s="446">
        <v>0</v>
      </c>
      <c r="K764" s="446">
        <v>130000000</v>
      </c>
      <c r="L764" s="602"/>
      <c r="M764" s="389"/>
      <c r="N764" s="389"/>
      <c r="O764" s="388"/>
      <c r="P764" s="389"/>
      <c r="Q764" s="389" t="s">
        <v>812</v>
      </c>
      <c r="R764" s="586" t="s">
        <v>5097</v>
      </c>
      <c r="S764" s="1002">
        <f t="shared" si="68"/>
        <v>130000000</v>
      </c>
      <c r="T764" s="1003">
        <f t="shared" si="69"/>
        <v>0</v>
      </c>
      <c r="U764" s="1003">
        <f t="shared" si="70"/>
        <v>0</v>
      </c>
      <c r="V764" s="1003">
        <f t="shared" si="71"/>
        <v>0</v>
      </c>
      <c r="W764" s="1003">
        <f t="shared" si="67"/>
        <v>130000000</v>
      </c>
    </row>
    <row r="765" spans="1:23" s="482" customFormat="1" ht="26.1" customHeight="1">
      <c r="A765" s="389"/>
      <c r="B765" s="389"/>
      <c r="C765" s="389"/>
      <c r="D765" s="389"/>
      <c r="E765" s="388" t="s">
        <v>820</v>
      </c>
      <c r="F765" s="859" t="s">
        <v>2642</v>
      </c>
      <c r="G765" s="446">
        <v>162745000</v>
      </c>
      <c r="H765" s="446">
        <v>0</v>
      </c>
      <c r="I765" s="446">
        <v>0</v>
      </c>
      <c r="J765" s="446">
        <v>0</v>
      </c>
      <c r="K765" s="446">
        <v>162745000</v>
      </c>
      <c r="L765" s="602"/>
      <c r="M765" s="389"/>
      <c r="N765" s="389"/>
      <c r="O765" s="389"/>
      <c r="P765" s="389"/>
      <c r="Q765" s="388" t="s">
        <v>820</v>
      </c>
      <c r="R765" s="586" t="s">
        <v>5098</v>
      </c>
      <c r="S765" s="1002">
        <f t="shared" si="68"/>
        <v>162745000</v>
      </c>
      <c r="T765" s="1003">
        <f t="shared" si="69"/>
        <v>0</v>
      </c>
      <c r="U765" s="1003">
        <f t="shared" si="70"/>
        <v>0</v>
      </c>
      <c r="V765" s="1003">
        <f t="shared" si="71"/>
        <v>0</v>
      </c>
      <c r="W765" s="1003">
        <f t="shared" si="67"/>
        <v>162745000</v>
      </c>
    </row>
    <row r="766" spans="1:23" s="482" customFormat="1" ht="26.1" customHeight="1">
      <c r="A766" s="389"/>
      <c r="B766" s="389"/>
      <c r="C766" s="389"/>
      <c r="D766" s="389"/>
      <c r="E766" s="388" t="s">
        <v>824</v>
      </c>
      <c r="F766" s="859" t="s">
        <v>2643</v>
      </c>
      <c r="G766" s="446">
        <v>24046000</v>
      </c>
      <c r="H766" s="446">
        <v>0</v>
      </c>
      <c r="I766" s="446">
        <v>0</v>
      </c>
      <c r="J766" s="446">
        <v>0</v>
      </c>
      <c r="K766" s="446">
        <v>24046000</v>
      </c>
      <c r="L766" s="602"/>
      <c r="M766" s="389"/>
      <c r="N766" s="389"/>
      <c r="O766" s="389"/>
      <c r="P766" s="389"/>
      <c r="Q766" s="388" t="s">
        <v>824</v>
      </c>
      <c r="R766" s="586" t="s">
        <v>5099</v>
      </c>
      <c r="S766" s="1002">
        <f t="shared" si="68"/>
        <v>24046000</v>
      </c>
      <c r="T766" s="1003">
        <f t="shared" si="69"/>
        <v>0</v>
      </c>
      <c r="U766" s="1003">
        <f t="shared" si="70"/>
        <v>0</v>
      </c>
      <c r="V766" s="1003">
        <f t="shared" si="71"/>
        <v>0</v>
      </c>
      <c r="W766" s="1003">
        <f t="shared" si="67"/>
        <v>24046000</v>
      </c>
    </row>
    <row r="767" spans="1:23" s="509" customFormat="1" ht="26.1" customHeight="1">
      <c r="A767" s="389"/>
      <c r="B767" s="389"/>
      <c r="C767" s="389"/>
      <c r="D767" s="389"/>
      <c r="E767" s="388" t="s">
        <v>2644</v>
      </c>
      <c r="F767" s="859" t="s">
        <v>2645</v>
      </c>
      <c r="G767" s="446">
        <v>68442000</v>
      </c>
      <c r="H767" s="446">
        <v>0</v>
      </c>
      <c r="I767" s="446">
        <v>0</v>
      </c>
      <c r="J767" s="446">
        <v>0</v>
      </c>
      <c r="K767" s="446">
        <v>68442000</v>
      </c>
      <c r="L767" s="602"/>
      <c r="M767" s="389"/>
      <c r="N767" s="389"/>
      <c r="O767" s="389"/>
      <c r="P767" s="389"/>
      <c r="Q767" s="388" t="s">
        <v>2644</v>
      </c>
      <c r="R767" s="586" t="s">
        <v>5100</v>
      </c>
      <c r="S767" s="1002">
        <f t="shared" si="68"/>
        <v>68442000</v>
      </c>
      <c r="T767" s="1003">
        <f t="shared" si="69"/>
        <v>0</v>
      </c>
      <c r="U767" s="1003">
        <f t="shared" si="70"/>
        <v>0</v>
      </c>
      <c r="V767" s="1003">
        <f t="shared" si="71"/>
        <v>0</v>
      </c>
      <c r="W767" s="1003">
        <f t="shared" si="67"/>
        <v>68442000</v>
      </c>
    </row>
    <row r="768" spans="1:23" s="509" customFormat="1" ht="26.1" customHeight="1">
      <c r="A768" s="389"/>
      <c r="B768" s="389"/>
      <c r="C768" s="389"/>
      <c r="D768" s="389"/>
      <c r="E768" s="388" t="s">
        <v>843</v>
      </c>
      <c r="F768" s="859" t="s">
        <v>2646</v>
      </c>
      <c r="G768" s="446">
        <v>144252000</v>
      </c>
      <c r="H768" s="446">
        <v>0</v>
      </c>
      <c r="I768" s="446">
        <v>0</v>
      </c>
      <c r="J768" s="446">
        <v>0</v>
      </c>
      <c r="K768" s="446">
        <v>144252000</v>
      </c>
      <c r="L768" s="602"/>
      <c r="M768" s="389"/>
      <c r="N768" s="389"/>
      <c r="O768" s="389"/>
      <c r="P768" s="389"/>
      <c r="Q768" s="388" t="s">
        <v>843</v>
      </c>
      <c r="R768" s="586" t="s">
        <v>5824</v>
      </c>
      <c r="S768" s="1002">
        <f t="shared" si="68"/>
        <v>144252000</v>
      </c>
      <c r="T768" s="1003">
        <f t="shared" si="69"/>
        <v>0</v>
      </c>
      <c r="U768" s="1003">
        <f t="shared" si="70"/>
        <v>0</v>
      </c>
      <c r="V768" s="1003">
        <f t="shared" si="71"/>
        <v>0</v>
      </c>
      <c r="W768" s="1003">
        <f t="shared" si="67"/>
        <v>144252000</v>
      </c>
    </row>
    <row r="769" spans="1:23" s="509" customFormat="1" ht="26.1" customHeight="1">
      <c r="A769" s="389"/>
      <c r="B769" s="389"/>
      <c r="C769" s="389"/>
      <c r="D769" s="389"/>
      <c r="E769" s="388" t="s">
        <v>876</v>
      </c>
      <c r="F769" s="859" t="s">
        <v>5823</v>
      </c>
      <c r="G769" s="446">
        <v>115789000</v>
      </c>
      <c r="H769" s="446">
        <v>0</v>
      </c>
      <c r="I769" s="446">
        <v>0</v>
      </c>
      <c r="J769" s="446">
        <v>0</v>
      </c>
      <c r="K769" s="446">
        <v>115789000</v>
      </c>
      <c r="L769" s="602"/>
      <c r="M769" s="389"/>
      <c r="N769" s="389"/>
      <c r="O769" s="389"/>
      <c r="P769" s="389"/>
      <c r="Q769" s="388" t="s">
        <v>876</v>
      </c>
      <c r="R769" s="586" t="s">
        <v>5822</v>
      </c>
      <c r="S769" s="1002">
        <f t="shared" si="68"/>
        <v>115789000</v>
      </c>
      <c r="T769" s="1003">
        <f t="shared" si="69"/>
        <v>0</v>
      </c>
      <c r="U769" s="1003">
        <f t="shared" si="70"/>
        <v>0</v>
      </c>
      <c r="V769" s="1003">
        <f t="shared" si="71"/>
        <v>0</v>
      </c>
      <c r="W769" s="1003">
        <f t="shared" si="67"/>
        <v>115789000</v>
      </c>
    </row>
    <row r="770" spans="1:23" s="509" customFormat="1" ht="26.1" customHeight="1">
      <c r="A770" s="389"/>
      <c r="B770" s="389"/>
      <c r="C770" s="389"/>
      <c r="D770" s="389"/>
      <c r="E770" s="388" t="s">
        <v>893</v>
      </c>
      <c r="F770" s="859" t="s">
        <v>3196</v>
      </c>
      <c r="G770" s="446">
        <v>120404000</v>
      </c>
      <c r="H770" s="446">
        <v>0</v>
      </c>
      <c r="I770" s="446">
        <v>0</v>
      </c>
      <c r="J770" s="446">
        <v>0</v>
      </c>
      <c r="K770" s="446">
        <v>120404000</v>
      </c>
      <c r="L770" s="602"/>
      <c r="M770" s="389"/>
      <c r="N770" s="389"/>
      <c r="O770" s="389"/>
      <c r="P770" s="389"/>
      <c r="Q770" s="388" t="s">
        <v>893</v>
      </c>
      <c r="R770" s="586" t="s">
        <v>5101</v>
      </c>
      <c r="S770" s="1002">
        <f t="shared" si="68"/>
        <v>120404000</v>
      </c>
      <c r="T770" s="1003">
        <f t="shared" si="69"/>
        <v>0</v>
      </c>
      <c r="U770" s="1003">
        <f t="shared" si="70"/>
        <v>0</v>
      </c>
      <c r="V770" s="1003">
        <f t="shared" si="71"/>
        <v>0</v>
      </c>
      <c r="W770" s="1003">
        <f t="shared" si="67"/>
        <v>120404000</v>
      </c>
    </row>
    <row r="771" spans="1:23" s="509" customFormat="1" ht="26.1" customHeight="1">
      <c r="A771" s="389"/>
      <c r="B771" s="389"/>
      <c r="C771" s="389"/>
      <c r="D771" s="389"/>
      <c r="E771" s="388" t="s">
        <v>926</v>
      </c>
      <c r="F771" s="859" t="s">
        <v>5820</v>
      </c>
      <c r="G771" s="446">
        <v>118985000</v>
      </c>
      <c r="H771" s="446">
        <v>0</v>
      </c>
      <c r="I771" s="446">
        <v>0</v>
      </c>
      <c r="J771" s="446">
        <v>0</v>
      </c>
      <c r="K771" s="446">
        <v>118985000</v>
      </c>
      <c r="L771" s="602"/>
      <c r="M771" s="389"/>
      <c r="N771" s="389"/>
      <c r="O771" s="389"/>
      <c r="P771" s="389"/>
      <c r="Q771" s="388" t="s">
        <v>926</v>
      </c>
      <c r="R771" s="586" t="s">
        <v>5821</v>
      </c>
      <c r="S771" s="1002">
        <f t="shared" si="68"/>
        <v>118985000</v>
      </c>
      <c r="T771" s="1003">
        <f t="shared" si="69"/>
        <v>0</v>
      </c>
      <c r="U771" s="1003">
        <f t="shared" si="70"/>
        <v>0</v>
      </c>
      <c r="V771" s="1003">
        <f t="shared" si="71"/>
        <v>0</v>
      </c>
      <c r="W771" s="1003">
        <f t="shared" si="67"/>
        <v>118985000</v>
      </c>
    </row>
    <row r="772" spans="1:23" s="509" customFormat="1" ht="26.1" customHeight="1">
      <c r="A772" s="389"/>
      <c r="B772" s="389"/>
      <c r="C772" s="389"/>
      <c r="D772" s="389"/>
      <c r="E772" s="388" t="s">
        <v>944</v>
      </c>
      <c r="F772" s="859" t="s">
        <v>2647</v>
      </c>
      <c r="G772" s="446">
        <v>127186000</v>
      </c>
      <c r="H772" s="446">
        <v>0</v>
      </c>
      <c r="I772" s="446">
        <v>0</v>
      </c>
      <c r="J772" s="446">
        <v>0</v>
      </c>
      <c r="K772" s="446">
        <v>127186000</v>
      </c>
      <c r="L772" s="602"/>
      <c r="M772" s="389"/>
      <c r="N772" s="389"/>
      <c r="O772" s="389"/>
      <c r="P772" s="389"/>
      <c r="Q772" s="388" t="s">
        <v>944</v>
      </c>
      <c r="R772" s="586" t="s">
        <v>5102</v>
      </c>
      <c r="S772" s="1002">
        <f t="shared" si="68"/>
        <v>127186000</v>
      </c>
      <c r="T772" s="1003">
        <f t="shared" si="69"/>
        <v>0</v>
      </c>
      <c r="U772" s="1003">
        <f t="shared" si="70"/>
        <v>0</v>
      </c>
      <c r="V772" s="1003">
        <f t="shared" si="71"/>
        <v>0</v>
      </c>
      <c r="W772" s="1003">
        <f t="shared" si="67"/>
        <v>127186000</v>
      </c>
    </row>
    <row r="773" spans="1:23" s="509" customFormat="1" ht="26.1" customHeight="1">
      <c r="A773" s="389"/>
      <c r="B773" s="389"/>
      <c r="C773" s="389"/>
      <c r="D773" s="389"/>
      <c r="E773" s="388" t="s">
        <v>952</v>
      </c>
      <c r="F773" s="859" t="s">
        <v>2648</v>
      </c>
      <c r="G773" s="446">
        <v>129549000</v>
      </c>
      <c r="H773" s="446">
        <v>0</v>
      </c>
      <c r="I773" s="446">
        <v>0</v>
      </c>
      <c r="J773" s="446">
        <v>0</v>
      </c>
      <c r="K773" s="446">
        <v>129549000</v>
      </c>
      <c r="L773" s="602"/>
      <c r="M773" s="389"/>
      <c r="N773" s="389"/>
      <c r="O773" s="389"/>
      <c r="P773" s="389"/>
      <c r="Q773" s="388" t="s">
        <v>952</v>
      </c>
      <c r="R773" s="586" t="s">
        <v>5835</v>
      </c>
      <c r="S773" s="1002">
        <f t="shared" si="68"/>
        <v>129549000</v>
      </c>
      <c r="T773" s="1003">
        <f t="shared" si="69"/>
        <v>0</v>
      </c>
      <c r="U773" s="1003">
        <f t="shared" si="70"/>
        <v>0</v>
      </c>
      <c r="V773" s="1003">
        <f t="shared" si="71"/>
        <v>0</v>
      </c>
      <c r="W773" s="1003">
        <f t="shared" si="67"/>
        <v>129549000</v>
      </c>
    </row>
    <row r="774" spans="1:23" s="510" customFormat="1" ht="26.1" customHeight="1">
      <c r="A774" s="389"/>
      <c r="B774" s="389"/>
      <c r="C774" s="389"/>
      <c r="D774" s="389"/>
      <c r="E774" s="388" t="s">
        <v>965</v>
      </c>
      <c r="F774" s="859" t="s">
        <v>2649</v>
      </c>
      <c r="G774" s="446">
        <v>92185000</v>
      </c>
      <c r="H774" s="446">
        <v>0</v>
      </c>
      <c r="I774" s="446">
        <v>0</v>
      </c>
      <c r="J774" s="446">
        <v>0</v>
      </c>
      <c r="K774" s="446">
        <v>92185000</v>
      </c>
      <c r="L774" s="602"/>
      <c r="M774" s="389"/>
      <c r="N774" s="389"/>
      <c r="O774" s="389"/>
      <c r="P774" s="389"/>
      <c r="Q774" s="388" t="s">
        <v>965</v>
      </c>
      <c r="R774" s="586" t="s">
        <v>5836</v>
      </c>
      <c r="S774" s="1002">
        <f t="shared" si="68"/>
        <v>92185000</v>
      </c>
      <c r="T774" s="1003">
        <f t="shared" si="69"/>
        <v>0</v>
      </c>
      <c r="U774" s="1003">
        <f t="shared" si="70"/>
        <v>0</v>
      </c>
      <c r="V774" s="1003">
        <f t="shared" si="71"/>
        <v>0</v>
      </c>
      <c r="W774" s="1003">
        <f t="shared" si="67"/>
        <v>92185000</v>
      </c>
    </row>
    <row r="775" spans="1:23" s="486" customFormat="1" ht="26.1" customHeight="1" thickBot="1">
      <c r="A775" s="389"/>
      <c r="B775" s="389"/>
      <c r="C775" s="389"/>
      <c r="D775" s="389"/>
      <c r="E775" s="388" t="s">
        <v>975</v>
      </c>
      <c r="F775" s="859" t="s">
        <v>5715</v>
      </c>
      <c r="G775" s="446">
        <v>85414000</v>
      </c>
      <c r="H775" s="446">
        <v>0</v>
      </c>
      <c r="I775" s="446">
        <v>0</v>
      </c>
      <c r="J775" s="446">
        <v>0</v>
      </c>
      <c r="K775" s="446">
        <v>85414000</v>
      </c>
      <c r="L775" s="602"/>
      <c r="M775" s="389"/>
      <c r="N775" s="389"/>
      <c r="O775" s="389"/>
      <c r="P775" s="389"/>
      <c r="Q775" s="388" t="s">
        <v>975</v>
      </c>
      <c r="R775" s="586" t="s">
        <v>5716</v>
      </c>
      <c r="S775" s="1002">
        <f t="shared" si="68"/>
        <v>85414000</v>
      </c>
      <c r="T775" s="1003">
        <f t="shared" si="69"/>
        <v>0</v>
      </c>
      <c r="U775" s="1003">
        <f t="shared" si="70"/>
        <v>0</v>
      </c>
      <c r="V775" s="1003">
        <f t="shared" si="71"/>
        <v>0</v>
      </c>
      <c r="W775" s="1003">
        <f t="shared" ref="W775:W838" si="72">SUM(S775:V775)</f>
        <v>85414000</v>
      </c>
    </row>
    <row r="776" spans="1:23" s="482" customFormat="1" ht="26.1" customHeight="1" thickTop="1">
      <c r="A776" s="389"/>
      <c r="B776" s="389"/>
      <c r="C776" s="389"/>
      <c r="D776" s="389"/>
      <c r="E776" s="388" t="s">
        <v>984</v>
      </c>
      <c r="F776" s="859" t="s">
        <v>5837</v>
      </c>
      <c r="G776" s="446">
        <v>209812000</v>
      </c>
      <c r="H776" s="446">
        <v>0</v>
      </c>
      <c r="I776" s="446">
        <v>0</v>
      </c>
      <c r="J776" s="446">
        <v>0</v>
      </c>
      <c r="K776" s="446">
        <v>209812000</v>
      </c>
      <c r="L776" s="602"/>
      <c r="M776" s="389"/>
      <c r="N776" s="389"/>
      <c r="O776" s="389"/>
      <c r="P776" s="389"/>
      <c r="Q776" s="388" t="s">
        <v>984</v>
      </c>
      <c r="R776" s="586" t="s">
        <v>5103</v>
      </c>
      <c r="S776" s="1002">
        <f t="shared" si="68"/>
        <v>209812000</v>
      </c>
      <c r="T776" s="1003">
        <f t="shared" si="69"/>
        <v>0</v>
      </c>
      <c r="U776" s="1003">
        <f t="shared" si="70"/>
        <v>0</v>
      </c>
      <c r="V776" s="1003">
        <f t="shared" si="71"/>
        <v>0</v>
      </c>
      <c r="W776" s="1003">
        <f t="shared" si="72"/>
        <v>209812000</v>
      </c>
    </row>
    <row r="777" spans="1:23" s="482" customFormat="1" ht="26.1" customHeight="1">
      <c r="A777" s="389"/>
      <c r="B777" s="389"/>
      <c r="C777" s="389"/>
      <c r="D777" s="389"/>
      <c r="E777" s="388" t="s">
        <v>988</v>
      </c>
      <c r="F777" s="859" t="s">
        <v>5838</v>
      </c>
      <c r="G777" s="446">
        <v>179060000</v>
      </c>
      <c r="H777" s="446">
        <v>0</v>
      </c>
      <c r="I777" s="446">
        <v>0</v>
      </c>
      <c r="J777" s="446">
        <v>0</v>
      </c>
      <c r="K777" s="446">
        <v>179060000</v>
      </c>
      <c r="L777" s="602"/>
      <c r="M777" s="389"/>
      <c r="N777" s="389"/>
      <c r="O777" s="389"/>
      <c r="P777" s="389"/>
      <c r="Q777" s="388" t="s">
        <v>988</v>
      </c>
      <c r="R777" s="586" t="s">
        <v>5104</v>
      </c>
      <c r="S777" s="1002">
        <f t="shared" ref="S777:S840" si="73">G777</f>
        <v>179060000</v>
      </c>
      <c r="T777" s="1003">
        <f t="shared" ref="T777:T840" si="74">H777</f>
        <v>0</v>
      </c>
      <c r="U777" s="1003">
        <f t="shared" ref="U777:U840" si="75">I777</f>
        <v>0</v>
      </c>
      <c r="V777" s="1003">
        <f t="shared" ref="V777:V840" si="76">J777</f>
        <v>0</v>
      </c>
      <c r="W777" s="1003">
        <f t="shared" si="72"/>
        <v>179060000</v>
      </c>
    </row>
    <row r="778" spans="1:23" s="482" customFormat="1" ht="26.1" customHeight="1">
      <c r="A778" s="389"/>
      <c r="B778" s="389"/>
      <c r="C778" s="389"/>
      <c r="D778" s="389"/>
      <c r="E778" s="388" t="s">
        <v>1004</v>
      </c>
      <c r="F778" s="859" t="s">
        <v>2650</v>
      </c>
      <c r="G778" s="446">
        <v>114887000</v>
      </c>
      <c r="H778" s="446">
        <v>0</v>
      </c>
      <c r="I778" s="446">
        <v>0</v>
      </c>
      <c r="J778" s="446">
        <v>0</v>
      </c>
      <c r="K778" s="446">
        <v>114887000</v>
      </c>
      <c r="L778" s="602"/>
      <c r="M778" s="389"/>
      <c r="N778" s="389"/>
      <c r="O778" s="389"/>
      <c r="P778" s="389"/>
      <c r="Q778" s="388" t="s">
        <v>1004</v>
      </c>
      <c r="R778" s="586" t="s">
        <v>5105</v>
      </c>
      <c r="S778" s="1002">
        <f t="shared" si="73"/>
        <v>114887000</v>
      </c>
      <c r="T778" s="1003">
        <f t="shared" si="74"/>
        <v>0</v>
      </c>
      <c r="U778" s="1003">
        <f t="shared" si="75"/>
        <v>0</v>
      </c>
      <c r="V778" s="1003">
        <f t="shared" si="76"/>
        <v>0</v>
      </c>
      <c r="W778" s="1003">
        <f t="shared" si="72"/>
        <v>114887000</v>
      </c>
    </row>
    <row r="779" spans="1:23" s="482" customFormat="1" ht="26.1" customHeight="1">
      <c r="A779" s="389"/>
      <c r="B779" s="389"/>
      <c r="C779" s="389"/>
      <c r="D779" s="389"/>
      <c r="E779" s="388" t="s">
        <v>1006</v>
      </c>
      <c r="F779" s="859" t="s">
        <v>2651</v>
      </c>
      <c r="G779" s="446">
        <v>139144000</v>
      </c>
      <c r="H779" s="446">
        <v>0</v>
      </c>
      <c r="I779" s="446">
        <v>0</v>
      </c>
      <c r="J779" s="446">
        <v>0</v>
      </c>
      <c r="K779" s="446">
        <v>139144000</v>
      </c>
      <c r="L779" s="602"/>
      <c r="M779" s="389"/>
      <c r="N779" s="389"/>
      <c r="O779" s="389"/>
      <c r="P779" s="389"/>
      <c r="Q779" s="388" t="s">
        <v>1006</v>
      </c>
      <c r="R779" s="586" t="s">
        <v>5106</v>
      </c>
      <c r="S779" s="1002">
        <f t="shared" si="73"/>
        <v>139144000</v>
      </c>
      <c r="T779" s="1003">
        <f t="shared" si="74"/>
        <v>0</v>
      </c>
      <c r="U779" s="1003">
        <f t="shared" si="75"/>
        <v>0</v>
      </c>
      <c r="V779" s="1003">
        <f t="shared" si="76"/>
        <v>0</v>
      </c>
      <c r="W779" s="1003">
        <f t="shared" si="72"/>
        <v>139144000</v>
      </c>
    </row>
    <row r="780" spans="1:23" s="489" customFormat="1" ht="26.1" customHeight="1">
      <c r="A780" s="389"/>
      <c r="B780" s="389"/>
      <c r="C780" s="389"/>
      <c r="D780" s="389"/>
      <c r="E780" s="388" t="s">
        <v>1012</v>
      </c>
      <c r="F780" s="860" t="s">
        <v>2652</v>
      </c>
      <c r="G780" s="446">
        <v>3759000</v>
      </c>
      <c r="H780" s="446">
        <v>0</v>
      </c>
      <c r="I780" s="446">
        <v>0</v>
      </c>
      <c r="J780" s="446">
        <v>235000000</v>
      </c>
      <c r="K780" s="446">
        <v>238759000</v>
      </c>
      <c r="L780" s="602"/>
      <c r="M780" s="389"/>
      <c r="N780" s="389"/>
      <c r="O780" s="389"/>
      <c r="P780" s="389"/>
      <c r="Q780" s="388" t="s">
        <v>1012</v>
      </c>
      <c r="R780" s="586" t="s">
        <v>5107</v>
      </c>
      <c r="S780" s="1002">
        <f t="shared" si="73"/>
        <v>3759000</v>
      </c>
      <c r="T780" s="1003">
        <f t="shared" si="74"/>
        <v>0</v>
      </c>
      <c r="U780" s="1003">
        <f t="shared" si="75"/>
        <v>0</v>
      </c>
      <c r="V780" s="1003">
        <f t="shared" si="76"/>
        <v>235000000</v>
      </c>
      <c r="W780" s="1003">
        <f t="shared" si="72"/>
        <v>238759000</v>
      </c>
    </row>
    <row r="781" spans="1:23" s="484" customFormat="1" ht="26.1" customHeight="1" thickBot="1">
      <c r="A781" s="389"/>
      <c r="B781" s="389"/>
      <c r="C781" s="389"/>
      <c r="D781" s="389"/>
      <c r="E781" s="388" t="s">
        <v>1018</v>
      </c>
      <c r="F781" s="859" t="s">
        <v>2653</v>
      </c>
      <c r="G781" s="446">
        <v>129549000</v>
      </c>
      <c r="H781" s="446">
        <v>0</v>
      </c>
      <c r="I781" s="446">
        <v>0</v>
      </c>
      <c r="J781" s="446">
        <v>0</v>
      </c>
      <c r="K781" s="446">
        <v>129549000</v>
      </c>
      <c r="L781" s="602"/>
      <c r="M781" s="389"/>
      <c r="N781" s="389"/>
      <c r="O781" s="389"/>
      <c r="P781" s="389"/>
      <c r="Q781" s="388" t="s">
        <v>1018</v>
      </c>
      <c r="R781" s="586" t="s">
        <v>5819</v>
      </c>
      <c r="S781" s="1002">
        <f t="shared" si="73"/>
        <v>129549000</v>
      </c>
      <c r="T781" s="1003">
        <f t="shared" si="74"/>
        <v>0</v>
      </c>
      <c r="U781" s="1003">
        <f t="shared" si="75"/>
        <v>0</v>
      </c>
      <c r="V781" s="1003">
        <f t="shared" si="76"/>
        <v>0</v>
      </c>
      <c r="W781" s="1003">
        <f t="shared" si="72"/>
        <v>129549000</v>
      </c>
    </row>
    <row r="782" spans="1:23" s="482" customFormat="1" ht="26.1" customHeight="1" thickTop="1">
      <c r="A782" s="389"/>
      <c r="B782" s="389"/>
      <c r="C782" s="389"/>
      <c r="D782" s="389"/>
      <c r="E782" s="388" t="s">
        <v>1028</v>
      </c>
      <c r="F782" s="859" t="s">
        <v>2654</v>
      </c>
      <c r="G782" s="446">
        <v>116541000</v>
      </c>
      <c r="H782" s="446">
        <v>0</v>
      </c>
      <c r="I782" s="446">
        <v>0</v>
      </c>
      <c r="J782" s="446">
        <v>0</v>
      </c>
      <c r="K782" s="446">
        <v>116541000</v>
      </c>
      <c r="L782" s="602"/>
      <c r="M782" s="389"/>
      <c r="N782" s="389"/>
      <c r="O782" s="389"/>
      <c r="P782" s="389"/>
      <c r="Q782" s="388" t="s">
        <v>1028</v>
      </c>
      <c r="R782" s="586" t="s">
        <v>5108</v>
      </c>
      <c r="S782" s="1002">
        <f t="shared" si="73"/>
        <v>116541000</v>
      </c>
      <c r="T782" s="1003">
        <f t="shared" si="74"/>
        <v>0</v>
      </c>
      <c r="U782" s="1003">
        <f t="shared" si="75"/>
        <v>0</v>
      </c>
      <c r="V782" s="1003">
        <f t="shared" si="76"/>
        <v>0</v>
      </c>
      <c r="W782" s="1003">
        <f t="shared" si="72"/>
        <v>116541000</v>
      </c>
    </row>
    <row r="783" spans="1:23" s="482" customFormat="1" ht="26.1" customHeight="1">
      <c r="A783" s="389"/>
      <c r="B783" s="389"/>
      <c r="C783" s="389"/>
      <c r="D783" s="389"/>
      <c r="E783" s="388" t="s">
        <v>1033</v>
      </c>
      <c r="F783" s="859" t="s">
        <v>2655</v>
      </c>
      <c r="G783" s="446">
        <v>144511000</v>
      </c>
      <c r="H783" s="446">
        <v>0</v>
      </c>
      <c r="I783" s="446">
        <v>0</v>
      </c>
      <c r="J783" s="446">
        <v>0</v>
      </c>
      <c r="K783" s="446">
        <v>144511000</v>
      </c>
      <c r="L783" s="602"/>
      <c r="M783" s="389"/>
      <c r="N783" s="389"/>
      <c r="O783" s="389"/>
      <c r="P783" s="389"/>
      <c r="Q783" s="388" t="s">
        <v>1033</v>
      </c>
      <c r="R783" s="586" t="s">
        <v>5718</v>
      </c>
      <c r="S783" s="1002">
        <f t="shared" si="73"/>
        <v>144511000</v>
      </c>
      <c r="T783" s="1003">
        <f t="shared" si="74"/>
        <v>0</v>
      </c>
      <c r="U783" s="1003">
        <f t="shared" si="75"/>
        <v>0</v>
      </c>
      <c r="V783" s="1003">
        <f t="shared" si="76"/>
        <v>0</v>
      </c>
      <c r="W783" s="1003">
        <f t="shared" si="72"/>
        <v>144511000</v>
      </c>
    </row>
    <row r="784" spans="1:23" s="482" customFormat="1" ht="26.1" customHeight="1">
      <c r="A784" s="389"/>
      <c r="B784" s="389"/>
      <c r="C784" s="389"/>
      <c r="D784" s="389"/>
      <c r="E784" s="388" t="s">
        <v>1039</v>
      </c>
      <c r="F784" s="860" t="s">
        <v>2656</v>
      </c>
      <c r="G784" s="446">
        <v>134175000</v>
      </c>
      <c r="H784" s="446">
        <v>0</v>
      </c>
      <c r="I784" s="446">
        <v>0</v>
      </c>
      <c r="J784" s="446">
        <v>0</v>
      </c>
      <c r="K784" s="446">
        <v>134175000</v>
      </c>
      <c r="L784" s="602"/>
      <c r="M784" s="389"/>
      <c r="N784" s="389"/>
      <c r="O784" s="389"/>
      <c r="P784" s="389"/>
      <c r="Q784" s="388" t="s">
        <v>1039</v>
      </c>
      <c r="R784" s="586" t="s">
        <v>5109</v>
      </c>
      <c r="S784" s="1002">
        <f t="shared" si="73"/>
        <v>134175000</v>
      </c>
      <c r="T784" s="1003">
        <f t="shared" si="74"/>
        <v>0</v>
      </c>
      <c r="U784" s="1003">
        <f t="shared" si="75"/>
        <v>0</v>
      </c>
      <c r="V784" s="1003">
        <f t="shared" si="76"/>
        <v>0</v>
      </c>
      <c r="W784" s="1003">
        <f t="shared" si="72"/>
        <v>134175000</v>
      </c>
    </row>
    <row r="785" spans="1:23" s="489" customFormat="1" ht="26.1" customHeight="1">
      <c r="A785" s="389"/>
      <c r="B785" s="389"/>
      <c r="C785" s="389"/>
      <c r="D785" s="389"/>
      <c r="E785" s="388" t="s">
        <v>1046</v>
      </c>
      <c r="F785" s="859" t="s">
        <v>2657</v>
      </c>
      <c r="G785" s="446">
        <v>113137000</v>
      </c>
      <c r="H785" s="446">
        <v>0</v>
      </c>
      <c r="I785" s="446">
        <v>0</v>
      </c>
      <c r="J785" s="446">
        <v>0</v>
      </c>
      <c r="K785" s="446">
        <v>113137000</v>
      </c>
      <c r="L785" s="602"/>
      <c r="M785" s="389"/>
      <c r="N785" s="389"/>
      <c r="O785" s="389"/>
      <c r="P785" s="389"/>
      <c r="Q785" s="388" t="s">
        <v>1046</v>
      </c>
      <c r="R785" s="586" t="s">
        <v>5110</v>
      </c>
      <c r="S785" s="1002">
        <f t="shared" si="73"/>
        <v>113137000</v>
      </c>
      <c r="T785" s="1003">
        <f t="shared" si="74"/>
        <v>0</v>
      </c>
      <c r="U785" s="1003">
        <f t="shared" si="75"/>
        <v>0</v>
      </c>
      <c r="V785" s="1003">
        <f t="shared" si="76"/>
        <v>0</v>
      </c>
      <c r="W785" s="1003">
        <f t="shared" si="72"/>
        <v>113137000</v>
      </c>
    </row>
    <row r="786" spans="1:23" s="482" customFormat="1" ht="26.1" customHeight="1">
      <c r="A786" s="389"/>
      <c r="B786" s="389"/>
      <c r="C786" s="389"/>
      <c r="D786" s="389"/>
      <c r="E786" s="388" t="s">
        <v>2658</v>
      </c>
      <c r="F786" s="859" t="s">
        <v>5717</v>
      </c>
      <c r="G786" s="446">
        <v>67028000</v>
      </c>
      <c r="H786" s="446">
        <v>0</v>
      </c>
      <c r="I786" s="446">
        <v>0</v>
      </c>
      <c r="J786" s="446">
        <v>0</v>
      </c>
      <c r="K786" s="446">
        <v>67028000</v>
      </c>
      <c r="L786" s="602"/>
      <c r="M786" s="389"/>
      <c r="N786" s="389"/>
      <c r="O786" s="389"/>
      <c r="P786" s="389"/>
      <c r="Q786" s="388" t="s">
        <v>2658</v>
      </c>
      <c r="R786" s="586" t="s">
        <v>5818</v>
      </c>
      <c r="S786" s="1002">
        <f t="shared" si="73"/>
        <v>67028000</v>
      </c>
      <c r="T786" s="1003">
        <f t="shared" si="74"/>
        <v>0</v>
      </c>
      <c r="U786" s="1003">
        <f t="shared" si="75"/>
        <v>0</v>
      </c>
      <c r="V786" s="1003">
        <f t="shared" si="76"/>
        <v>0</v>
      </c>
      <c r="W786" s="1003">
        <f t="shared" si="72"/>
        <v>67028000</v>
      </c>
    </row>
    <row r="787" spans="1:23" s="484" customFormat="1" ht="26.1" customHeight="1" thickBot="1">
      <c r="A787" s="389"/>
      <c r="B787" s="389"/>
      <c r="C787" s="389"/>
      <c r="D787" s="389"/>
      <c r="E787" s="388" t="s">
        <v>2659</v>
      </c>
      <c r="F787" s="859" t="s">
        <v>2660</v>
      </c>
      <c r="G787" s="446">
        <v>151910000</v>
      </c>
      <c r="H787" s="446">
        <v>0</v>
      </c>
      <c r="I787" s="446">
        <v>0</v>
      </c>
      <c r="J787" s="446">
        <v>0</v>
      </c>
      <c r="K787" s="446">
        <v>151910000</v>
      </c>
      <c r="L787" s="602"/>
      <c r="M787" s="389"/>
      <c r="N787" s="389"/>
      <c r="O787" s="389"/>
      <c r="P787" s="389"/>
      <c r="Q787" s="388" t="s">
        <v>2659</v>
      </c>
      <c r="R787" s="586" t="s">
        <v>5111</v>
      </c>
      <c r="S787" s="1002">
        <f t="shared" si="73"/>
        <v>151910000</v>
      </c>
      <c r="T787" s="1003">
        <f t="shared" si="74"/>
        <v>0</v>
      </c>
      <c r="U787" s="1003">
        <f t="shared" si="75"/>
        <v>0</v>
      </c>
      <c r="V787" s="1003">
        <f t="shared" si="76"/>
        <v>0</v>
      </c>
      <c r="W787" s="1003">
        <f t="shared" si="72"/>
        <v>151910000</v>
      </c>
    </row>
    <row r="788" spans="1:23" s="482" customFormat="1" ht="26.1" customHeight="1" thickTop="1">
      <c r="A788" s="389"/>
      <c r="B788" s="389"/>
      <c r="C788" s="389"/>
      <c r="D788" s="389"/>
      <c r="E788" s="388" t="s">
        <v>2661</v>
      </c>
      <c r="F788" s="859" t="s">
        <v>2662</v>
      </c>
      <c r="G788" s="446">
        <v>127098000</v>
      </c>
      <c r="H788" s="446">
        <v>0</v>
      </c>
      <c r="I788" s="446">
        <v>0</v>
      </c>
      <c r="J788" s="446">
        <v>0</v>
      </c>
      <c r="K788" s="446">
        <v>127098000</v>
      </c>
      <c r="L788" s="602"/>
      <c r="M788" s="389"/>
      <c r="N788" s="389"/>
      <c r="O788" s="389"/>
      <c r="P788" s="389"/>
      <c r="Q788" s="388" t="s">
        <v>2661</v>
      </c>
      <c r="R788" s="586" t="s">
        <v>5112</v>
      </c>
      <c r="S788" s="1002">
        <f t="shared" si="73"/>
        <v>127098000</v>
      </c>
      <c r="T788" s="1003">
        <f t="shared" si="74"/>
        <v>0</v>
      </c>
      <c r="U788" s="1003">
        <f t="shared" si="75"/>
        <v>0</v>
      </c>
      <c r="V788" s="1003">
        <f t="shared" si="76"/>
        <v>0</v>
      </c>
      <c r="W788" s="1003">
        <f t="shared" si="72"/>
        <v>127098000</v>
      </c>
    </row>
    <row r="789" spans="1:23" s="482" customFormat="1" ht="26.1" customHeight="1">
      <c r="A789" s="389"/>
      <c r="B789" s="389"/>
      <c r="C789" s="389"/>
      <c r="D789" s="389"/>
      <c r="E789" s="388" t="s">
        <v>2663</v>
      </c>
      <c r="F789" s="859" t="s">
        <v>5840</v>
      </c>
      <c r="G789" s="446">
        <v>124286000</v>
      </c>
      <c r="H789" s="446">
        <v>0</v>
      </c>
      <c r="I789" s="446">
        <v>0</v>
      </c>
      <c r="J789" s="446">
        <v>0</v>
      </c>
      <c r="K789" s="446">
        <v>124286000</v>
      </c>
      <c r="L789" s="602"/>
      <c r="M789" s="389"/>
      <c r="N789" s="389"/>
      <c r="O789" s="389"/>
      <c r="P789" s="389"/>
      <c r="Q789" s="388" t="s">
        <v>2663</v>
      </c>
      <c r="R789" s="586" t="s">
        <v>5817</v>
      </c>
      <c r="S789" s="1002">
        <f t="shared" si="73"/>
        <v>124286000</v>
      </c>
      <c r="T789" s="1003">
        <f t="shared" si="74"/>
        <v>0</v>
      </c>
      <c r="U789" s="1003">
        <f t="shared" si="75"/>
        <v>0</v>
      </c>
      <c r="V789" s="1003">
        <f t="shared" si="76"/>
        <v>0</v>
      </c>
      <c r="W789" s="1003">
        <f t="shared" si="72"/>
        <v>124286000</v>
      </c>
    </row>
    <row r="790" spans="1:23" s="489" customFormat="1" ht="26.1" customHeight="1">
      <c r="A790" s="389"/>
      <c r="B790" s="389"/>
      <c r="C790" s="389"/>
      <c r="D790" s="389"/>
      <c r="E790" s="388" t="s">
        <v>2664</v>
      </c>
      <c r="F790" s="859" t="s">
        <v>5839</v>
      </c>
      <c r="G790" s="446">
        <v>112782000</v>
      </c>
      <c r="H790" s="446">
        <v>0</v>
      </c>
      <c r="I790" s="446">
        <v>0</v>
      </c>
      <c r="J790" s="446">
        <v>0</v>
      </c>
      <c r="K790" s="446">
        <v>112782000</v>
      </c>
      <c r="L790" s="602"/>
      <c r="M790" s="389"/>
      <c r="N790" s="389"/>
      <c r="O790" s="389"/>
      <c r="P790" s="389"/>
      <c r="Q790" s="388" t="s">
        <v>2664</v>
      </c>
      <c r="R790" s="586" t="s">
        <v>5816</v>
      </c>
      <c r="S790" s="1002">
        <f t="shared" si="73"/>
        <v>112782000</v>
      </c>
      <c r="T790" s="1003">
        <f t="shared" si="74"/>
        <v>0</v>
      </c>
      <c r="U790" s="1003">
        <f t="shared" si="75"/>
        <v>0</v>
      </c>
      <c r="V790" s="1003">
        <f t="shared" si="76"/>
        <v>0</v>
      </c>
      <c r="W790" s="1003">
        <f t="shared" si="72"/>
        <v>112782000</v>
      </c>
    </row>
    <row r="791" spans="1:23" s="482" customFormat="1" ht="26.1" customHeight="1">
      <c r="A791" s="389"/>
      <c r="B791" s="388"/>
      <c r="C791" s="389"/>
      <c r="D791" s="389"/>
      <c r="E791" s="389" t="s">
        <v>2665</v>
      </c>
      <c r="F791" s="859" t="s">
        <v>2666</v>
      </c>
      <c r="G791" s="446">
        <v>85095000</v>
      </c>
      <c r="H791" s="446">
        <v>0</v>
      </c>
      <c r="I791" s="446">
        <v>0</v>
      </c>
      <c r="J791" s="446">
        <v>0</v>
      </c>
      <c r="K791" s="446">
        <v>85095000</v>
      </c>
      <c r="L791" s="602"/>
      <c r="M791" s="389"/>
      <c r="N791" s="388"/>
      <c r="O791" s="389"/>
      <c r="P791" s="389"/>
      <c r="Q791" s="389" t="s">
        <v>2665</v>
      </c>
      <c r="R791" s="586" t="s">
        <v>5815</v>
      </c>
      <c r="S791" s="1002">
        <f t="shared" si="73"/>
        <v>85095000</v>
      </c>
      <c r="T791" s="1003">
        <f t="shared" si="74"/>
        <v>0</v>
      </c>
      <c r="U791" s="1003">
        <f t="shared" si="75"/>
        <v>0</v>
      </c>
      <c r="V791" s="1003">
        <f t="shared" si="76"/>
        <v>0</v>
      </c>
      <c r="W791" s="1003">
        <f t="shared" si="72"/>
        <v>85095000</v>
      </c>
    </row>
    <row r="792" spans="1:23" s="482" customFormat="1" ht="26.1" customHeight="1">
      <c r="A792" s="389"/>
      <c r="B792" s="389"/>
      <c r="C792" s="388"/>
      <c r="D792" s="389"/>
      <c r="E792" s="389" t="s">
        <v>2667</v>
      </c>
      <c r="F792" s="859" t="s">
        <v>2668</v>
      </c>
      <c r="G792" s="446">
        <v>96932000</v>
      </c>
      <c r="H792" s="446">
        <v>0</v>
      </c>
      <c r="I792" s="446">
        <v>0</v>
      </c>
      <c r="J792" s="446">
        <v>0</v>
      </c>
      <c r="K792" s="446">
        <v>96932000</v>
      </c>
      <c r="L792" s="602"/>
      <c r="M792" s="389"/>
      <c r="N792" s="389"/>
      <c r="O792" s="388"/>
      <c r="P792" s="389"/>
      <c r="Q792" s="389" t="s">
        <v>2667</v>
      </c>
      <c r="R792" s="586" t="s">
        <v>5813</v>
      </c>
      <c r="S792" s="1002">
        <f t="shared" si="73"/>
        <v>96932000</v>
      </c>
      <c r="T792" s="1003">
        <f t="shared" si="74"/>
        <v>0</v>
      </c>
      <c r="U792" s="1003">
        <f t="shared" si="75"/>
        <v>0</v>
      </c>
      <c r="V792" s="1003">
        <f t="shared" si="76"/>
        <v>0</v>
      </c>
      <c r="W792" s="1003">
        <f t="shared" si="72"/>
        <v>96932000</v>
      </c>
    </row>
    <row r="793" spans="1:23" s="482" customFormat="1" ht="26.1" customHeight="1">
      <c r="A793" s="389"/>
      <c r="B793" s="389"/>
      <c r="C793" s="389"/>
      <c r="D793" s="389"/>
      <c r="E793" s="388" t="s">
        <v>2669</v>
      </c>
      <c r="F793" s="859" t="s">
        <v>5841</v>
      </c>
      <c r="G793" s="446">
        <v>77669000</v>
      </c>
      <c r="H793" s="446">
        <v>0</v>
      </c>
      <c r="I793" s="446">
        <v>0</v>
      </c>
      <c r="J793" s="446">
        <v>0</v>
      </c>
      <c r="K793" s="446">
        <v>77669000</v>
      </c>
      <c r="L793" s="602"/>
      <c r="M793" s="389"/>
      <c r="N793" s="389"/>
      <c r="O793" s="389"/>
      <c r="P793" s="389"/>
      <c r="Q793" s="388" t="s">
        <v>2669</v>
      </c>
      <c r="R793" s="586" t="s">
        <v>5814</v>
      </c>
      <c r="S793" s="1002">
        <f t="shared" si="73"/>
        <v>77669000</v>
      </c>
      <c r="T793" s="1003">
        <f t="shared" si="74"/>
        <v>0</v>
      </c>
      <c r="U793" s="1003">
        <f t="shared" si="75"/>
        <v>0</v>
      </c>
      <c r="V793" s="1003">
        <f t="shared" si="76"/>
        <v>0</v>
      </c>
      <c r="W793" s="1003">
        <f t="shared" si="72"/>
        <v>77669000</v>
      </c>
    </row>
    <row r="794" spans="1:23" s="482" customFormat="1" ht="26.1" customHeight="1">
      <c r="A794" s="389"/>
      <c r="B794" s="389"/>
      <c r="C794" s="389"/>
      <c r="D794" s="389"/>
      <c r="E794" s="388" t="s">
        <v>2670</v>
      </c>
      <c r="F794" s="859" t="s">
        <v>2671</v>
      </c>
      <c r="G794" s="446">
        <v>81013000</v>
      </c>
      <c r="H794" s="446">
        <v>0</v>
      </c>
      <c r="I794" s="446">
        <v>0</v>
      </c>
      <c r="J794" s="446">
        <v>0</v>
      </c>
      <c r="K794" s="446">
        <v>81013000</v>
      </c>
      <c r="L794" s="602"/>
      <c r="M794" s="389"/>
      <c r="N794" s="389"/>
      <c r="O794" s="389"/>
      <c r="P794" s="389"/>
      <c r="Q794" s="388" t="s">
        <v>2670</v>
      </c>
      <c r="R794" s="586" t="s">
        <v>5812</v>
      </c>
      <c r="S794" s="1002">
        <f t="shared" si="73"/>
        <v>81013000</v>
      </c>
      <c r="T794" s="1003">
        <f t="shared" si="74"/>
        <v>0</v>
      </c>
      <c r="U794" s="1003">
        <f t="shared" si="75"/>
        <v>0</v>
      </c>
      <c r="V794" s="1003">
        <f t="shared" si="76"/>
        <v>0</v>
      </c>
      <c r="W794" s="1003">
        <f t="shared" si="72"/>
        <v>81013000</v>
      </c>
    </row>
    <row r="795" spans="1:23" s="511" customFormat="1" ht="26.1" customHeight="1">
      <c r="A795" s="389"/>
      <c r="B795" s="389"/>
      <c r="C795" s="389"/>
      <c r="D795" s="389"/>
      <c r="E795" s="388" t="s">
        <v>2672</v>
      </c>
      <c r="F795" s="859" t="s">
        <v>5842</v>
      </c>
      <c r="G795" s="446">
        <v>118793000</v>
      </c>
      <c r="H795" s="446">
        <v>0</v>
      </c>
      <c r="I795" s="446">
        <v>0</v>
      </c>
      <c r="J795" s="446">
        <v>0</v>
      </c>
      <c r="K795" s="446">
        <v>118793000</v>
      </c>
      <c r="L795" s="602"/>
      <c r="M795" s="389"/>
      <c r="N795" s="389"/>
      <c r="O795" s="389"/>
      <c r="P795" s="389"/>
      <c r="Q795" s="388" t="s">
        <v>2672</v>
      </c>
      <c r="R795" s="586" t="s">
        <v>5113</v>
      </c>
      <c r="S795" s="1002">
        <f t="shared" si="73"/>
        <v>118793000</v>
      </c>
      <c r="T795" s="1003">
        <f t="shared" si="74"/>
        <v>0</v>
      </c>
      <c r="U795" s="1003">
        <f t="shared" si="75"/>
        <v>0</v>
      </c>
      <c r="V795" s="1003">
        <f t="shared" si="76"/>
        <v>0</v>
      </c>
      <c r="W795" s="1003">
        <f t="shared" si="72"/>
        <v>118793000</v>
      </c>
    </row>
    <row r="796" spans="1:23" s="511" customFormat="1" ht="26.1" customHeight="1">
      <c r="A796" s="389"/>
      <c r="B796" s="389"/>
      <c r="C796" s="389"/>
      <c r="D796" s="389"/>
      <c r="E796" s="388" t="s">
        <v>2673</v>
      </c>
      <c r="F796" s="860" t="s">
        <v>2674</v>
      </c>
      <c r="G796" s="446">
        <v>225563000</v>
      </c>
      <c r="H796" s="446">
        <v>0</v>
      </c>
      <c r="I796" s="446">
        <v>0</v>
      </c>
      <c r="J796" s="446">
        <v>0</v>
      </c>
      <c r="K796" s="446">
        <v>225563000</v>
      </c>
      <c r="L796" s="602"/>
      <c r="M796" s="389"/>
      <c r="N796" s="389"/>
      <c r="O796" s="389"/>
      <c r="P796" s="389"/>
      <c r="Q796" s="388" t="s">
        <v>2673</v>
      </c>
      <c r="R796" s="586" t="s">
        <v>5114</v>
      </c>
      <c r="S796" s="1002">
        <f t="shared" si="73"/>
        <v>225563000</v>
      </c>
      <c r="T796" s="1003">
        <f t="shared" si="74"/>
        <v>0</v>
      </c>
      <c r="U796" s="1003">
        <f t="shared" si="75"/>
        <v>0</v>
      </c>
      <c r="V796" s="1003">
        <f t="shared" si="76"/>
        <v>0</v>
      </c>
      <c r="W796" s="1003">
        <f t="shared" si="72"/>
        <v>225563000</v>
      </c>
    </row>
    <row r="797" spans="1:23" s="512" customFormat="1" ht="26.1" customHeight="1" thickBot="1">
      <c r="A797" s="389"/>
      <c r="B797" s="389"/>
      <c r="C797" s="389"/>
      <c r="D797" s="389"/>
      <c r="E797" s="388" t="s">
        <v>2675</v>
      </c>
      <c r="F797" s="860" t="s">
        <v>2676</v>
      </c>
      <c r="G797" s="446">
        <v>109185000</v>
      </c>
      <c r="H797" s="446">
        <v>0</v>
      </c>
      <c r="I797" s="446">
        <v>0</v>
      </c>
      <c r="J797" s="446">
        <v>0</v>
      </c>
      <c r="K797" s="446">
        <v>109185000</v>
      </c>
      <c r="L797" s="602"/>
      <c r="M797" s="389"/>
      <c r="N797" s="389"/>
      <c r="O797" s="389"/>
      <c r="P797" s="389"/>
      <c r="Q797" s="388" t="s">
        <v>2675</v>
      </c>
      <c r="R797" s="586" t="s">
        <v>5115</v>
      </c>
      <c r="S797" s="1002">
        <f t="shared" si="73"/>
        <v>109185000</v>
      </c>
      <c r="T797" s="1003">
        <f t="shared" si="74"/>
        <v>0</v>
      </c>
      <c r="U797" s="1003">
        <f t="shared" si="75"/>
        <v>0</v>
      </c>
      <c r="V797" s="1003">
        <f t="shared" si="76"/>
        <v>0</v>
      </c>
      <c r="W797" s="1003">
        <f t="shared" si="72"/>
        <v>109185000</v>
      </c>
    </row>
    <row r="798" spans="1:23" s="513" customFormat="1" ht="26.1" customHeight="1" thickTop="1">
      <c r="A798" s="389"/>
      <c r="B798" s="388"/>
      <c r="C798" s="389"/>
      <c r="D798" s="389"/>
      <c r="E798" s="389" t="s">
        <v>2677</v>
      </c>
      <c r="F798" s="859" t="s">
        <v>2678</v>
      </c>
      <c r="G798" s="446">
        <v>114285000</v>
      </c>
      <c r="H798" s="446">
        <v>0</v>
      </c>
      <c r="I798" s="446">
        <v>0</v>
      </c>
      <c r="J798" s="446">
        <v>0</v>
      </c>
      <c r="K798" s="446">
        <v>114285000</v>
      </c>
      <c r="L798" s="602"/>
      <c r="M798" s="389"/>
      <c r="N798" s="388"/>
      <c r="O798" s="389"/>
      <c r="P798" s="389"/>
      <c r="Q798" s="389" t="s">
        <v>2677</v>
      </c>
      <c r="R798" s="586" t="s">
        <v>5116</v>
      </c>
      <c r="S798" s="1002">
        <f t="shared" si="73"/>
        <v>114285000</v>
      </c>
      <c r="T798" s="1003">
        <f t="shared" si="74"/>
        <v>0</v>
      </c>
      <c r="U798" s="1003">
        <f t="shared" si="75"/>
        <v>0</v>
      </c>
      <c r="V798" s="1003">
        <f t="shared" si="76"/>
        <v>0</v>
      </c>
      <c r="W798" s="1003">
        <f t="shared" si="72"/>
        <v>114285000</v>
      </c>
    </row>
    <row r="799" spans="1:23" s="513" customFormat="1" ht="26.1" customHeight="1">
      <c r="A799" s="389"/>
      <c r="B799" s="389"/>
      <c r="C799" s="388"/>
      <c r="D799" s="389"/>
      <c r="E799" s="389" t="s">
        <v>2679</v>
      </c>
      <c r="F799" s="860" t="s">
        <v>2680</v>
      </c>
      <c r="G799" s="446">
        <v>134315000</v>
      </c>
      <c r="H799" s="446">
        <v>0</v>
      </c>
      <c r="I799" s="446">
        <v>0</v>
      </c>
      <c r="J799" s="446">
        <v>0</v>
      </c>
      <c r="K799" s="446">
        <v>134315000</v>
      </c>
      <c r="L799" s="602"/>
      <c r="M799" s="389"/>
      <c r="N799" s="389"/>
      <c r="O799" s="388"/>
      <c r="P799" s="389"/>
      <c r="Q799" s="389" t="s">
        <v>2679</v>
      </c>
      <c r="R799" s="586" t="s">
        <v>5719</v>
      </c>
      <c r="S799" s="1002">
        <f t="shared" si="73"/>
        <v>134315000</v>
      </c>
      <c r="T799" s="1003">
        <f t="shared" si="74"/>
        <v>0</v>
      </c>
      <c r="U799" s="1003">
        <f t="shared" si="75"/>
        <v>0</v>
      </c>
      <c r="V799" s="1003">
        <f t="shared" si="76"/>
        <v>0</v>
      </c>
      <c r="W799" s="1003">
        <f t="shared" si="72"/>
        <v>134315000</v>
      </c>
    </row>
    <row r="800" spans="1:23" s="513" customFormat="1" ht="26.1" customHeight="1">
      <c r="A800" s="389"/>
      <c r="B800" s="389"/>
      <c r="C800" s="389"/>
      <c r="D800" s="389"/>
      <c r="E800" s="388" t="s">
        <v>2681</v>
      </c>
      <c r="F800" s="859" t="s">
        <v>2682</v>
      </c>
      <c r="G800" s="446">
        <v>143233000</v>
      </c>
      <c r="H800" s="446">
        <v>0</v>
      </c>
      <c r="I800" s="446">
        <v>0</v>
      </c>
      <c r="J800" s="446">
        <v>0</v>
      </c>
      <c r="K800" s="446">
        <v>143233000</v>
      </c>
      <c r="L800" s="602"/>
      <c r="M800" s="389"/>
      <c r="N800" s="389"/>
      <c r="O800" s="389"/>
      <c r="P800" s="389"/>
      <c r="Q800" s="388" t="s">
        <v>2681</v>
      </c>
      <c r="R800" s="586" t="s">
        <v>5720</v>
      </c>
      <c r="S800" s="1002">
        <f t="shared" si="73"/>
        <v>143233000</v>
      </c>
      <c r="T800" s="1003">
        <f t="shared" si="74"/>
        <v>0</v>
      </c>
      <c r="U800" s="1003">
        <f t="shared" si="75"/>
        <v>0</v>
      </c>
      <c r="V800" s="1003">
        <f t="shared" si="76"/>
        <v>0</v>
      </c>
      <c r="W800" s="1003">
        <f t="shared" si="72"/>
        <v>143233000</v>
      </c>
    </row>
    <row r="801" spans="1:201" s="513" customFormat="1" ht="26.1" customHeight="1">
      <c r="A801" s="389"/>
      <c r="B801" s="389"/>
      <c r="C801" s="389"/>
      <c r="D801" s="389"/>
      <c r="E801" s="388" t="s">
        <v>2683</v>
      </c>
      <c r="F801" s="859" t="s">
        <v>2684</v>
      </c>
      <c r="G801" s="446">
        <v>100377000</v>
      </c>
      <c r="H801" s="446">
        <v>0</v>
      </c>
      <c r="I801" s="446">
        <v>0</v>
      </c>
      <c r="J801" s="446">
        <v>0</v>
      </c>
      <c r="K801" s="446">
        <v>100377000</v>
      </c>
      <c r="L801" s="602"/>
      <c r="M801" s="389"/>
      <c r="N801" s="389"/>
      <c r="O801" s="389"/>
      <c r="P801" s="389"/>
      <c r="Q801" s="388" t="s">
        <v>2683</v>
      </c>
      <c r="R801" s="586" t="s">
        <v>5721</v>
      </c>
      <c r="S801" s="1002">
        <f t="shared" si="73"/>
        <v>100377000</v>
      </c>
      <c r="T801" s="1003">
        <f t="shared" si="74"/>
        <v>0</v>
      </c>
      <c r="U801" s="1003">
        <f t="shared" si="75"/>
        <v>0</v>
      </c>
      <c r="V801" s="1003">
        <f t="shared" si="76"/>
        <v>0</v>
      </c>
      <c r="W801" s="1003">
        <f t="shared" si="72"/>
        <v>100377000</v>
      </c>
    </row>
    <row r="802" spans="1:201" s="512" customFormat="1" ht="26.1" customHeight="1" thickBot="1">
      <c r="A802" s="389"/>
      <c r="B802" s="389"/>
      <c r="C802" s="388"/>
      <c r="D802" s="389"/>
      <c r="E802" s="389" t="s">
        <v>2685</v>
      </c>
      <c r="F802" s="859" t="s">
        <v>2686</v>
      </c>
      <c r="G802" s="446">
        <v>163309000</v>
      </c>
      <c r="H802" s="446">
        <v>0</v>
      </c>
      <c r="I802" s="446">
        <v>0</v>
      </c>
      <c r="J802" s="446">
        <v>0</v>
      </c>
      <c r="K802" s="446">
        <v>163309000</v>
      </c>
      <c r="L802" s="602"/>
      <c r="M802" s="389"/>
      <c r="N802" s="389"/>
      <c r="O802" s="388"/>
      <c r="P802" s="389"/>
      <c r="Q802" s="389" t="s">
        <v>2685</v>
      </c>
      <c r="R802" s="586" t="s">
        <v>5811</v>
      </c>
      <c r="S802" s="1002">
        <f t="shared" si="73"/>
        <v>163309000</v>
      </c>
      <c r="T802" s="1003">
        <f t="shared" si="74"/>
        <v>0</v>
      </c>
      <c r="U802" s="1003">
        <f t="shared" si="75"/>
        <v>0</v>
      </c>
      <c r="V802" s="1003">
        <f t="shared" si="76"/>
        <v>0</v>
      </c>
      <c r="W802" s="1003">
        <f t="shared" si="72"/>
        <v>163309000</v>
      </c>
    </row>
    <row r="803" spans="1:201" s="482" customFormat="1" ht="26.1" customHeight="1" thickTop="1">
      <c r="A803" s="389"/>
      <c r="B803" s="389"/>
      <c r="C803" s="389"/>
      <c r="D803" s="389"/>
      <c r="E803" s="388" t="s">
        <v>2687</v>
      </c>
      <c r="F803" s="859" t="s">
        <v>2688</v>
      </c>
      <c r="G803" s="446">
        <v>175784000</v>
      </c>
      <c r="H803" s="446">
        <v>0</v>
      </c>
      <c r="I803" s="446">
        <v>0</v>
      </c>
      <c r="J803" s="446">
        <v>0</v>
      </c>
      <c r="K803" s="446">
        <v>175784000</v>
      </c>
      <c r="L803" s="602"/>
      <c r="M803" s="389"/>
      <c r="N803" s="389"/>
      <c r="O803" s="389"/>
      <c r="P803" s="389"/>
      <c r="Q803" s="388" t="s">
        <v>2687</v>
      </c>
      <c r="R803" s="586" t="s">
        <v>5117</v>
      </c>
      <c r="S803" s="1002">
        <f t="shared" si="73"/>
        <v>175784000</v>
      </c>
      <c r="T803" s="1003">
        <f t="shared" si="74"/>
        <v>0</v>
      </c>
      <c r="U803" s="1003">
        <f t="shared" si="75"/>
        <v>0</v>
      </c>
      <c r="V803" s="1003">
        <f t="shared" si="76"/>
        <v>0</v>
      </c>
      <c r="W803" s="1003">
        <f t="shared" si="72"/>
        <v>175784000</v>
      </c>
    </row>
    <row r="804" spans="1:201" s="482" customFormat="1" ht="26.1" customHeight="1">
      <c r="A804" s="389"/>
      <c r="B804" s="389"/>
      <c r="C804" s="389"/>
      <c r="D804" s="389"/>
      <c r="E804" s="388" t="s">
        <v>2689</v>
      </c>
      <c r="F804" s="859" t="s">
        <v>2690</v>
      </c>
      <c r="G804" s="446">
        <v>137443000</v>
      </c>
      <c r="H804" s="446">
        <v>0</v>
      </c>
      <c r="I804" s="446">
        <v>0</v>
      </c>
      <c r="J804" s="446">
        <v>0</v>
      </c>
      <c r="K804" s="446">
        <v>137443000</v>
      </c>
      <c r="L804" s="602"/>
      <c r="M804" s="389"/>
      <c r="N804" s="389"/>
      <c r="O804" s="389"/>
      <c r="P804" s="389"/>
      <c r="Q804" s="388" t="s">
        <v>2689</v>
      </c>
      <c r="R804" s="586" t="s">
        <v>5687</v>
      </c>
      <c r="S804" s="1002">
        <f t="shared" si="73"/>
        <v>137443000</v>
      </c>
      <c r="T804" s="1003">
        <f t="shared" si="74"/>
        <v>0</v>
      </c>
      <c r="U804" s="1003">
        <f t="shared" si="75"/>
        <v>0</v>
      </c>
      <c r="V804" s="1003">
        <f t="shared" si="76"/>
        <v>0</v>
      </c>
      <c r="W804" s="1003">
        <f t="shared" si="72"/>
        <v>137443000</v>
      </c>
    </row>
    <row r="805" spans="1:201" s="501" customFormat="1" ht="26.1" customHeight="1">
      <c r="A805" s="389"/>
      <c r="B805" s="389"/>
      <c r="C805" s="389"/>
      <c r="D805" s="389"/>
      <c r="E805" s="388" t="s">
        <v>2691</v>
      </c>
      <c r="F805" s="860" t="s">
        <v>5722</v>
      </c>
      <c r="G805" s="446">
        <v>104887000</v>
      </c>
      <c r="H805" s="446">
        <v>0</v>
      </c>
      <c r="I805" s="446">
        <v>0</v>
      </c>
      <c r="J805" s="446">
        <v>0</v>
      </c>
      <c r="K805" s="446">
        <v>104887000</v>
      </c>
      <c r="L805" s="602"/>
      <c r="M805" s="389"/>
      <c r="N805" s="389"/>
      <c r="O805" s="389"/>
      <c r="P805" s="389"/>
      <c r="Q805" s="388" t="s">
        <v>2691</v>
      </c>
      <c r="R805" s="586" t="s">
        <v>5810</v>
      </c>
      <c r="S805" s="1002">
        <f t="shared" si="73"/>
        <v>104887000</v>
      </c>
      <c r="T805" s="1003">
        <f t="shared" si="74"/>
        <v>0</v>
      </c>
      <c r="U805" s="1003">
        <f t="shared" si="75"/>
        <v>0</v>
      </c>
      <c r="V805" s="1003">
        <f t="shared" si="76"/>
        <v>0</v>
      </c>
      <c r="W805" s="1003">
        <f t="shared" si="72"/>
        <v>104887000</v>
      </c>
      <c r="X805" s="489"/>
      <c r="Y805" s="489"/>
      <c r="Z805" s="489"/>
      <c r="AA805" s="489"/>
      <c r="AB805" s="489"/>
      <c r="AC805" s="489"/>
      <c r="AD805" s="489"/>
      <c r="AE805" s="489"/>
      <c r="AF805" s="489"/>
      <c r="AG805" s="489"/>
      <c r="AH805" s="489"/>
      <c r="AI805" s="489"/>
      <c r="AJ805" s="489"/>
      <c r="AK805" s="489"/>
      <c r="AL805" s="489"/>
      <c r="AM805" s="489"/>
      <c r="AN805" s="489"/>
      <c r="AO805" s="489"/>
      <c r="AP805" s="489"/>
      <c r="AQ805" s="489"/>
      <c r="AR805" s="489"/>
      <c r="AS805" s="489"/>
      <c r="AT805" s="489"/>
      <c r="AU805" s="489"/>
      <c r="AV805" s="489"/>
      <c r="AW805" s="489"/>
      <c r="AX805" s="489"/>
      <c r="AY805" s="489"/>
      <c r="AZ805" s="489"/>
      <c r="BA805" s="489"/>
      <c r="BB805" s="489"/>
      <c r="BC805" s="489"/>
      <c r="BD805" s="489"/>
      <c r="BE805" s="489"/>
      <c r="BF805" s="489"/>
      <c r="BG805" s="489"/>
      <c r="BH805" s="489"/>
      <c r="BI805" s="489"/>
      <c r="BJ805" s="489"/>
      <c r="BK805" s="489"/>
      <c r="BL805" s="489"/>
      <c r="BM805" s="489"/>
      <c r="BN805" s="489"/>
      <c r="BO805" s="489"/>
      <c r="BP805" s="489"/>
      <c r="BQ805" s="489"/>
      <c r="BR805" s="489"/>
      <c r="BS805" s="489"/>
      <c r="BT805" s="489"/>
      <c r="BU805" s="489"/>
      <c r="BV805" s="489"/>
      <c r="BW805" s="489"/>
      <c r="BX805" s="489"/>
      <c r="BY805" s="489"/>
      <c r="BZ805" s="489"/>
      <c r="CA805" s="489"/>
      <c r="CB805" s="489"/>
      <c r="CC805" s="489"/>
      <c r="CD805" s="489"/>
      <c r="CE805" s="489"/>
      <c r="CF805" s="489"/>
      <c r="CG805" s="489"/>
      <c r="CH805" s="489"/>
      <c r="CI805" s="489"/>
      <c r="CJ805" s="489"/>
      <c r="CK805" s="489"/>
      <c r="CL805" s="489"/>
      <c r="CM805" s="489"/>
      <c r="CN805" s="489"/>
      <c r="CO805" s="489"/>
      <c r="CP805" s="489"/>
      <c r="CQ805" s="489"/>
      <c r="CR805" s="489"/>
      <c r="CS805" s="489"/>
      <c r="CT805" s="489"/>
      <c r="CU805" s="489"/>
      <c r="CV805" s="489"/>
      <c r="CW805" s="489"/>
      <c r="CX805" s="489"/>
      <c r="CY805" s="489"/>
      <c r="CZ805" s="489"/>
      <c r="DA805" s="489"/>
      <c r="DB805" s="489"/>
      <c r="DC805" s="489"/>
      <c r="DD805" s="489"/>
      <c r="DE805" s="489"/>
      <c r="DF805" s="489"/>
      <c r="DG805" s="489"/>
      <c r="DH805" s="489"/>
      <c r="DI805" s="489"/>
      <c r="DJ805" s="489"/>
      <c r="DK805" s="489"/>
      <c r="DL805" s="489"/>
      <c r="DM805" s="489"/>
      <c r="DN805" s="489"/>
      <c r="DO805" s="489"/>
      <c r="DP805" s="489"/>
      <c r="DQ805" s="489"/>
      <c r="DR805" s="489"/>
      <c r="DS805" s="489"/>
      <c r="DT805" s="489"/>
      <c r="DU805" s="489"/>
      <c r="DV805" s="489"/>
      <c r="DW805" s="489"/>
      <c r="DX805" s="489"/>
      <c r="DY805" s="489"/>
      <c r="DZ805" s="489"/>
      <c r="EA805" s="489"/>
      <c r="EB805" s="489"/>
      <c r="EC805" s="489"/>
      <c r="ED805" s="489"/>
      <c r="EE805" s="489"/>
      <c r="EF805" s="489"/>
      <c r="EG805" s="489"/>
      <c r="EH805" s="489"/>
      <c r="EI805" s="489"/>
      <c r="EJ805" s="489"/>
      <c r="EK805" s="489"/>
      <c r="EL805" s="489"/>
      <c r="EM805" s="489"/>
      <c r="EN805" s="489"/>
      <c r="EO805" s="489"/>
      <c r="EP805" s="489"/>
      <c r="EQ805" s="489"/>
      <c r="ER805" s="489"/>
      <c r="ES805" s="489"/>
      <c r="ET805" s="489"/>
      <c r="EU805" s="489"/>
      <c r="EV805" s="489"/>
      <c r="EW805" s="489"/>
      <c r="EX805" s="489"/>
      <c r="EY805" s="489"/>
      <c r="EZ805" s="489"/>
      <c r="FA805" s="489"/>
      <c r="FB805" s="489"/>
      <c r="FC805" s="489"/>
      <c r="FD805" s="489"/>
      <c r="FE805" s="489"/>
      <c r="FF805" s="489"/>
      <c r="FG805" s="489"/>
      <c r="FH805" s="489"/>
      <c r="FI805" s="489"/>
      <c r="FJ805" s="489"/>
      <c r="FK805" s="489"/>
      <c r="FL805" s="489"/>
      <c r="FM805" s="489"/>
      <c r="FN805" s="489"/>
      <c r="FO805" s="489"/>
      <c r="FP805" s="489"/>
      <c r="FQ805" s="489"/>
      <c r="FR805" s="489"/>
      <c r="FS805" s="489"/>
      <c r="FT805" s="489"/>
      <c r="FU805" s="489"/>
      <c r="FV805" s="489"/>
      <c r="FW805" s="489"/>
      <c r="FX805" s="489"/>
      <c r="FY805" s="489"/>
      <c r="FZ805" s="489"/>
      <c r="GA805" s="489"/>
      <c r="GB805" s="489"/>
      <c r="GC805" s="489"/>
      <c r="GD805" s="489"/>
      <c r="GE805" s="489"/>
      <c r="GF805" s="489"/>
      <c r="GG805" s="489"/>
      <c r="GH805" s="489"/>
      <c r="GI805" s="489"/>
      <c r="GJ805" s="489"/>
      <c r="GK805" s="489"/>
      <c r="GL805" s="489"/>
      <c r="GM805" s="489"/>
      <c r="GN805" s="489"/>
      <c r="GO805" s="489"/>
      <c r="GP805" s="489"/>
      <c r="GQ805" s="489"/>
      <c r="GR805" s="489"/>
      <c r="GS805" s="489"/>
    </row>
    <row r="806" spans="1:201" s="503" customFormat="1" ht="26.1" customHeight="1">
      <c r="A806" s="389"/>
      <c r="B806" s="389"/>
      <c r="C806" s="389"/>
      <c r="D806" s="389"/>
      <c r="E806" s="388" t="s">
        <v>2692</v>
      </c>
      <c r="F806" s="859" t="s">
        <v>2693</v>
      </c>
      <c r="G806" s="446">
        <v>101503000</v>
      </c>
      <c r="H806" s="446">
        <v>0</v>
      </c>
      <c r="I806" s="446">
        <v>0</v>
      </c>
      <c r="J806" s="446">
        <v>0</v>
      </c>
      <c r="K806" s="446">
        <v>101503000</v>
      </c>
      <c r="L806" s="602"/>
      <c r="M806" s="389"/>
      <c r="N806" s="389"/>
      <c r="O806" s="389"/>
      <c r="P806" s="389"/>
      <c r="Q806" s="388" t="s">
        <v>2692</v>
      </c>
      <c r="R806" s="586" t="s">
        <v>5723</v>
      </c>
      <c r="S806" s="1002">
        <f t="shared" si="73"/>
        <v>101503000</v>
      </c>
      <c r="T806" s="1003">
        <f t="shared" si="74"/>
        <v>0</v>
      </c>
      <c r="U806" s="1003">
        <f t="shared" si="75"/>
        <v>0</v>
      </c>
      <c r="V806" s="1003">
        <f t="shared" si="76"/>
        <v>0</v>
      </c>
      <c r="W806" s="1003">
        <f t="shared" si="72"/>
        <v>101503000</v>
      </c>
      <c r="X806" s="502"/>
      <c r="Y806" s="502"/>
      <c r="Z806" s="502"/>
      <c r="AA806" s="502"/>
      <c r="AB806" s="502"/>
      <c r="AC806" s="502"/>
      <c r="AD806" s="502"/>
      <c r="AE806" s="502"/>
      <c r="AF806" s="502"/>
      <c r="AG806" s="502"/>
      <c r="AH806" s="502"/>
      <c r="AI806" s="502"/>
      <c r="AJ806" s="502"/>
      <c r="AK806" s="502"/>
      <c r="AL806" s="502"/>
      <c r="AM806" s="502"/>
      <c r="AN806" s="502"/>
      <c r="AO806" s="502"/>
      <c r="AP806" s="502"/>
      <c r="AQ806" s="502"/>
      <c r="AR806" s="502"/>
      <c r="AS806" s="502"/>
      <c r="AT806" s="502"/>
      <c r="AU806" s="502"/>
      <c r="AV806" s="502"/>
      <c r="AW806" s="502"/>
      <c r="AX806" s="502"/>
      <c r="AY806" s="502"/>
      <c r="AZ806" s="502"/>
      <c r="BA806" s="502"/>
      <c r="BB806" s="502"/>
      <c r="BC806" s="502"/>
      <c r="BD806" s="502"/>
      <c r="BE806" s="502"/>
      <c r="BF806" s="502"/>
      <c r="BG806" s="502"/>
      <c r="BH806" s="502"/>
      <c r="BI806" s="502"/>
      <c r="BJ806" s="502"/>
      <c r="BK806" s="502"/>
      <c r="BL806" s="502"/>
      <c r="BM806" s="502"/>
      <c r="BN806" s="502"/>
      <c r="BO806" s="502"/>
      <c r="BP806" s="502"/>
      <c r="BQ806" s="502"/>
      <c r="BR806" s="502"/>
      <c r="BS806" s="502"/>
      <c r="BT806" s="502"/>
      <c r="BU806" s="502"/>
      <c r="BV806" s="502"/>
      <c r="BW806" s="502"/>
      <c r="BX806" s="502"/>
      <c r="BY806" s="502"/>
      <c r="BZ806" s="502"/>
      <c r="CA806" s="502"/>
      <c r="CB806" s="502"/>
      <c r="CC806" s="502"/>
      <c r="CD806" s="502"/>
      <c r="CE806" s="502"/>
      <c r="CF806" s="502"/>
      <c r="CG806" s="502"/>
      <c r="CH806" s="502"/>
      <c r="CI806" s="502"/>
      <c r="CJ806" s="502"/>
      <c r="CK806" s="502"/>
      <c r="CL806" s="502"/>
      <c r="CM806" s="502"/>
      <c r="CN806" s="502"/>
      <c r="CO806" s="502"/>
      <c r="CP806" s="502"/>
      <c r="CQ806" s="502"/>
      <c r="CR806" s="502"/>
      <c r="CS806" s="502"/>
      <c r="CT806" s="502"/>
      <c r="CU806" s="502"/>
      <c r="CV806" s="502"/>
      <c r="CW806" s="502"/>
      <c r="CX806" s="502"/>
      <c r="CY806" s="502"/>
      <c r="CZ806" s="502"/>
      <c r="DA806" s="502"/>
      <c r="DB806" s="502"/>
      <c r="DC806" s="502"/>
      <c r="DD806" s="502"/>
      <c r="DE806" s="502"/>
      <c r="DF806" s="502"/>
      <c r="DG806" s="502"/>
      <c r="DH806" s="502"/>
      <c r="DI806" s="502"/>
      <c r="DJ806" s="502"/>
      <c r="DK806" s="502"/>
      <c r="DL806" s="502"/>
      <c r="DM806" s="502"/>
      <c r="DN806" s="502"/>
      <c r="DO806" s="502"/>
      <c r="DP806" s="502"/>
      <c r="DQ806" s="502"/>
      <c r="DR806" s="502"/>
      <c r="DS806" s="502"/>
      <c r="DT806" s="502"/>
      <c r="DU806" s="502"/>
      <c r="DV806" s="502"/>
      <c r="DW806" s="502"/>
      <c r="DX806" s="502"/>
      <c r="DY806" s="502"/>
      <c r="DZ806" s="502"/>
      <c r="EA806" s="502"/>
      <c r="EB806" s="502"/>
      <c r="EC806" s="502"/>
      <c r="ED806" s="502"/>
      <c r="EE806" s="502"/>
      <c r="EF806" s="502"/>
      <c r="EG806" s="502"/>
      <c r="EH806" s="502"/>
      <c r="EI806" s="502"/>
      <c r="EJ806" s="502"/>
      <c r="EK806" s="502"/>
      <c r="EL806" s="502"/>
      <c r="EM806" s="502"/>
      <c r="EN806" s="502"/>
      <c r="EO806" s="502"/>
      <c r="EP806" s="502"/>
      <c r="EQ806" s="502"/>
      <c r="ER806" s="502"/>
      <c r="ES806" s="502"/>
      <c r="ET806" s="502"/>
      <c r="EU806" s="502"/>
      <c r="EV806" s="502"/>
      <c r="EW806" s="502"/>
      <c r="EX806" s="502"/>
      <c r="EY806" s="502"/>
      <c r="EZ806" s="502"/>
      <c r="FA806" s="502"/>
      <c r="FB806" s="502"/>
      <c r="FC806" s="502"/>
      <c r="FD806" s="502"/>
      <c r="FE806" s="502"/>
      <c r="FF806" s="502"/>
      <c r="FG806" s="502"/>
      <c r="FH806" s="502"/>
      <c r="FI806" s="502"/>
      <c r="FJ806" s="502"/>
      <c r="FK806" s="502"/>
      <c r="FL806" s="502"/>
      <c r="FM806" s="502"/>
      <c r="FN806" s="502"/>
      <c r="FO806" s="502"/>
      <c r="FP806" s="502"/>
      <c r="FQ806" s="502"/>
      <c r="FR806" s="502"/>
      <c r="FS806" s="502"/>
      <c r="FT806" s="502"/>
      <c r="FU806" s="502"/>
      <c r="FV806" s="502"/>
      <c r="FW806" s="502"/>
      <c r="FX806" s="502"/>
      <c r="FY806" s="502"/>
      <c r="FZ806" s="502"/>
      <c r="GA806" s="502"/>
      <c r="GB806" s="502"/>
      <c r="GC806" s="502"/>
      <c r="GD806" s="502"/>
      <c r="GE806" s="502"/>
      <c r="GF806" s="502"/>
      <c r="GG806" s="502"/>
      <c r="GH806" s="502"/>
      <c r="GI806" s="502"/>
      <c r="GJ806" s="502"/>
      <c r="GK806" s="502"/>
      <c r="GL806" s="502"/>
      <c r="GM806" s="502"/>
      <c r="GN806" s="502"/>
      <c r="GO806" s="502"/>
      <c r="GP806" s="502"/>
      <c r="GQ806" s="502"/>
      <c r="GR806" s="502"/>
      <c r="GS806" s="502"/>
    </row>
    <row r="807" spans="1:201" s="514" customFormat="1" ht="26.1" customHeight="1" thickBot="1">
      <c r="A807" s="389"/>
      <c r="B807" s="389"/>
      <c r="C807" s="389"/>
      <c r="D807" s="389"/>
      <c r="E807" s="388" t="s">
        <v>1051</v>
      </c>
      <c r="F807" s="859" t="s">
        <v>2694</v>
      </c>
      <c r="G807" s="446">
        <v>164586000</v>
      </c>
      <c r="H807" s="446">
        <v>0</v>
      </c>
      <c r="I807" s="446">
        <v>0</v>
      </c>
      <c r="J807" s="446">
        <v>0</v>
      </c>
      <c r="K807" s="446">
        <v>164586000</v>
      </c>
      <c r="L807" s="602"/>
      <c r="M807" s="389"/>
      <c r="N807" s="389"/>
      <c r="O807" s="389"/>
      <c r="P807" s="389"/>
      <c r="Q807" s="388" t="s">
        <v>1051</v>
      </c>
      <c r="R807" s="586" t="s">
        <v>5843</v>
      </c>
      <c r="S807" s="1002">
        <f t="shared" si="73"/>
        <v>164586000</v>
      </c>
      <c r="T807" s="1003">
        <f t="shared" si="74"/>
        <v>0</v>
      </c>
      <c r="U807" s="1003">
        <f t="shared" si="75"/>
        <v>0</v>
      </c>
      <c r="V807" s="1003">
        <f t="shared" si="76"/>
        <v>0</v>
      </c>
      <c r="W807" s="1003">
        <f t="shared" si="72"/>
        <v>164586000</v>
      </c>
      <c r="X807" s="505"/>
      <c r="Y807" s="505"/>
      <c r="Z807" s="505"/>
      <c r="AA807" s="505"/>
      <c r="AB807" s="505"/>
      <c r="AC807" s="505"/>
      <c r="AD807" s="505"/>
      <c r="AE807" s="505"/>
      <c r="AF807" s="505"/>
      <c r="AG807" s="505"/>
      <c r="AH807" s="505"/>
      <c r="AI807" s="505"/>
      <c r="AJ807" s="505"/>
      <c r="AK807" s="505"/>
      <c r="AL807" s="505"/>
      <c r="AM807" s="505"/>
      <c r="AN807" s="505"/>
      <c r="AO807" s="505"/>
      <c r="AP807" s="505"/>
      <c r="AQ807" s="505"/>
      <c r="AR807" s="505"/>
      <c r="AS807" s="505"/>
      <c r="AT807" s="505"/>
      <c r="AU807" s="505"/>
      <c r="AV807" s="505"/>
      <c r="AW807" s="505"/>
      <c r="AX807" s="505"/>
      <c r="AY807" s="505"/>
      <c r="AZ807" s="505"/>
      <c r="BA807" s="505"/>
      <c r="BB807" s="505"/>
      <c r="BC807" s="505"/>
      <c r="BD807" s="505"/>
      <c r="BE807" s="505"/>
      <c r="BF807" s="505"/>
      <c r="BG807" s="505"/>
      <c r="BH807" s="505"/>
      <c r="BI807" s="505"/>
      <c r="BJ807" s="505"/>
      <c r="BK807" s="505"/>
      <c r="BL807" s="505"/>
      <c r="BM807" s="505"/>
      <c r="BN807" s="505"/>
      <c r="BO807" s="505"/>
      <c r="BP807" s="505"/>
      <c r="BQ807" s="505"/>
      <c r="BR807" s="505"/>
      <c r="BS807" s="505"/>
      <c r="BT807" s="505"/>
      <c r="BU807" s="505"/>
      <c r="BV807" s="505"/>
      <c r="BW807" s="505"/>
      <c r="BX807" s="505"/>
      <c r="BY807" s="505"/>
      <c r="BZ807" s="505"/>
      <c r="CA807" s="505"/>
      <c r="CB807" s="505"/>
      <c r="CC807" s="505"/>
      <c r="CD807" s="505"/>
      <c r="CE807" s="505"/>
      <c r="CF807" s="505"/>
      <c r="CG807" s="505"/>
      <c r="CH807" s="505"/>
      <c r="CI807" s="505"/>
      <c r="CJ807" s="505"/>
      <c r="CK807" s="505"/>
      <c r="CL807" s="505"/>
      <c r="CM807" s="505"/>
      <c r="CN807" s="505"/>
      <c r="CO807" s="505"/>
      <c r="CP807" s="505"/>
      <c r="CQ807" s="505"/>
      <c r="CR807" s="505"/>
      <c r="CS807" s="505"/>
      <c r="CT807" s="505"/>
      <c r="CU807" s="505"/>
      <c r="CV807" s="505"/>
      <c r="CW807" s="505"/>
      <c r="CX807" s="505"/>
      <c r="CY807" s="505"/>
      <c r="CZ807" s="505"/>
      <c r="DA807" s="505"/>
      <c r="DB807" s="505"/>
      <c r="DC807" s="505"/>
      <c r="DD807" s="505"/>
      <c r="DE807" s="505"/>
      <c r="DF807" s="505"/>
      <c r="DG807" s="505"/>
      <c r="DH807" s="505"/>
      <c r="DI807" s="505"/>
      <c r="DJ807" s="505"/>
      <c r="DK807" s="505"/>
      <c r="DL807" s="505"/>
      <c r="DM807" s="505"/>
      <c r="DN807" s="505"/>
      <c r="DO807" s="505"/>
      <c r="DP807" s="505"/>
      <c r="DQ807" s="505"/>
      <c r="DR807" s="505"/>
      <c r="DS807" s="505"/>
      <c r="DT807" s="505"/>
      <c r="DU807" s="505"/>
      <c r="DV807" s="505"/>
      <c r="DW807" s="505"/>
      <c r="DX807" s="505"/>
      <c r="DY807" s="505"/>
      <c r="DZ807" s="505"/>
      <c r="EA807" s="505"/>
      <c r="EB807" s="505"/>
      <c r="EC807" s="505"/>
      <c r="ED807" s="505"/>
      <c r="EE807" s="505"/>
      <c r="EF807" s="505"/>
      <c r="EG807" s="505"/>
      <c r="EH807" s="505"/>
      <c r="EI807" s="505"/>
      <c r="EJ807" s="505"/>
      <c r="EK807" s="505"/>
      <c r="EL807" s="505"/>
      <c r="EM807" s="505"/>
      <c r="EN807" s="505"/>
      <c r="EO807" s="505"/>
      <c r="EP807" s="505"/>
      <c r="EQ807" s="505"/>
      <c r="ER807" s="505"/>
      <c r="ES807" s="505"/>
      <c r="ET807" s="505"/>
      <c r="EU807" s="505"/>
      <c r="EV807" s="505"/>
      <c r="EW807" s="505"/>
      <c r="EX807" s="505"/>
      <c r="EY807" s="505"/>
      <c r="EZ807" s="505"/>
      <c r="FA807" s="505"/>
      <c r="FB807" s="505"/>
      <c r="FC807" s="505"/>
      <c r="FD807" s="505"/>
      <c r="FE807" s="505"/>
      <c r="FF807" s="505"/>
      <c r="FG807" s="505"/>
      <c r="FH807" s="505"/>
      <c r="FI807" s="505"/>
      <c r="FJ807" s="505"/>
      <c r="FK807" s="505"/>
      <c r="FL807" s="505"/>
      <c r="FM807" s="505"/>
      <c r="FN807" s="505"/>
      <c r="FO807" s="505"/>
      <c r="FP807" s="505"/>
      <c r="FQ807" s="505"/>
      <c r="FR807" s="505"/>
      <c r="FS807" s="505"/>
      <c r="FT807" s="505"/>
      <c r="FU807" s="505"/>
      <c r="FV807" s="505"/>
      <c r="FW807" s="505"/>
      <c r="FX807" s="505"/>
      <c r="FY807" s="505"/>
      <c r="FZ807" s="505"/>
      <c r="GA807" s="505"/>
      <c r="GB807" s="505"/>
      <c r="GC807" s="505"/>
      <c r="GD807" s="505"/>
      <c r="GE807" s="505"/>
      <c r="GF807" s="505"/>
      <c r="GG807" s="505"/>
      <c r="GH807" s="505"/>
      <c r="GI807" s="505"/>
      <c r="GJ807" s="505"/>
      <c r="GK807" s="505"/>
      <c r="GL807" s="505"/>
      <c r="GM807" s="505"/>
      <c r="GN807" s="505"/>
      <c r="GO807" s="505"/>
      <c r="GP807" s="505"/>
      <c r="GQ807" s="505"/>
      <c r="GR807" s="505"/>
      <c r="GS807" s="505"/>
    </row>
    <row r="808" spans="1:201" s="503" customFormat="1" ht="26.1" customHeight="1" thickTop="1">
      <c r="A808" s="389"/>
      <c r="B808" s="389"/>
      <c r="C808" s="389"/>
      <c r="D808" s="389"/>
      <c r="E808" s="388" t="s">
        <v>2695</v>
      </c>
      <c r="F808" s="859" t="s">
        <v>2696</v>
      </c>
      <c r="G808" s="446">
        <v>42706000</v>
      </c>
      <c r="H808" s="446">
        <v>0</v>
      </c>
      <c r="I808" s="446">
        <v>0</v>
      </c>
      <c r="J808" s="446">
        <v>0</v>
      </c>
      <c r="K808" s="446">
        <v>42706000</v>
      </c>
      <c r="L808" s="602"/>
      <c r="M808" s="389"/>
      <c r="N808" s="389"/>
      <c r="O808" s="389"/>
      <c r="P808" s="389"/>
      <c r="Q808" s="388" t="s">
        <v>2695</v>
      </c>
      <c r="R808" s="586" t="s">
        <v>5688</v>
      </c>
      <c r="S808" s="1002">
        <f t="shared" si="73"/>
        <v>42706000</v>
      </c>
      <c r="T808" s="1003">
        <f t="shared" si="74"/>
        <v>0</v>
      </c>
      <c r="U808" s="1003">
        <f t="shared" si="75"/>
        <v>0</v>
      </c>
      <c r="V808" s="1003">
        <f t="shared" si="76"/>
        <v>0</v>
      </c>
      <c r="W808" s="1003">
        <f t="shared" si="72"/>
        <v>42706000</v>
      </c>
      <c r="X808" s="502"/>
      <c r="Y808" s="502"/>
      <c r="Z808" s="502"/>
      <c r="AA808" s="502"/>
      <c r="AB808" s="502"/>
      <c r="AC808" s="502"/>
      <c r="AD808" s="502"/>
      <c r="AE808" s="502"/>
      <c r="AF808" s="502"/>
      <c r="AG808" s="502"/>
      <c r="AH808" s="502"/>
      <c r="AI808" s="502"/>
      <c r="AJ808" s="502"/>
      <c r="AK808" s="502"/>
      <c r="AL808" s="502"/>
      <c r="AM808" s="502"/>
      <c r="AN808" s="502"/>
      <c r="AO808" s="502"/>
      <c r="AP808" s="502"/>
      <c r="AQ808" s="502"/>
      <c r="AR808" s="502"/>
      <c r="AS808" s="502"/>
      <c r="AT808" s="502"/>
      <c r="AU808" s="502"/>
      <c r="AV808" s="502"/>
      <c r="AW808" s="502"/>
      <c r="AX808" s="502"/>
      <c r="AY808" s="502"/>
      <c r="AZ808" s="502"/>
      <c r="BA808" s="502"/>
      <c r="BB808" s="502"/>
      <c r="BC808" s="502"/>
      <c r="BD808" s="502"/>
      <c r="BE808" s="502"/>
      <c r="BF808" s="502"/>
      <c r="BG808" s="502"/>
      <c r="BH808" s="502"/>
      <c r="BI808" s="502"/>
      <c r="BJ808" s="502"/>
      <c r="BK808" s="502"/>
      <c r="BL808" s="502"/>
      <c r="BM808" s="502"/>
      <c r="BN808" s="502"/>
      <c r="BO808" s="502"/>
      <c r="BP808" s="502"/>
      <c r="BQ808" s="502"/>
      <c r="BR808" s="502"/>
      <c r="BS808" s="502"/>
      <c r="BT808" s="502"/>
      <c r="BU808" s="502"/>
      <c r="BV808" s="502"/>
      <c r="BW808" s="502"/>
      <c r="BX808" s="502"/>
      <c r="BY808" s="502"/>
      <c r="BZ808" s="502"/>
      <c r="CA808" s="502"/>
      <c r="CB808" s="502"/>
      <c r="CC808" s="502"/>
      <c r="CD808" s="502"/>
      <c r="CE808" s="502"/>
      <c r="CF808" s="502"/>
      <c r="CG808" s="502"/>
      <c r="CH808" s="502"/>
      <c r="CI808" s="502"/>
      <c r="CJ808" s="502"/>
      <c r="CK808" s="502"/>
      <c r="CL808" s="502"/>
      <c r="CM808" s="502"/>
      <c r="CN808" s="502"/>
      <c r="CO808" s="502"/>
      <c r="CP808" s="502"/>
      <c r="CQ808" s="502"/>
      <c r="CR808" s="502"/>
      <c r="CS808" s="502"/>
      <c r="CT808" s="502"/>
      <c r="CU808" s="502"/>
      <c r="CV808" s="502"/>
      <c r="CW808" s="502"/>
      <c r="CX808" s="502"/>
      <c r="CY808" s="502"/>
      <c r="CZ808" s="502"/>
      <c r="DA808" s="502"/>
      <c r="DB808" s="502"/>
      <c r="DC808" s="502"/>
      <c r="DD808" s="502"/>
      <c r="DE808" s="502"/>
      <c r="DF808" s="502"/>
      <c r="DG808" s="502"/>
      <c r="DH808" s="502"/>
      <c r="DI808" s="502"/>
      <c r="DJ808" s="502"/>
      <c r="DK808" s="502"/>
      <c r="DL808" s="502"/>
      <c r="DM808" s="502"/>
      <c r="DN808" s="502"/>
      <c r="DO808" s="502"/>
      <c r="DP808" s="502"/>
      <c r="DQ808" s="502"/>
      <c r="DR808" s="502"/>
      <c r="DS808" s="502"/>
      <c r="DT808" s="502"/>
      <c r="DU808" s="502"/>
      <c r="DV808" s="502"/>
      <c r="DW808" s="502"/>
      <c r="DX808" s="502"/>
      <c r="DY808" s="502"/>
      <c r="DZ808" s="502"/>
      <c r="EA808" s="502"/>
      <c r="EB808" s="502"/>
      <c r="EC808" s="502"/>
      <c r="ED808" s="502"/>
      <c r="EE808" s="502"/>
      <c r="EF808" s="502"/>
      <c r="EG808" s="502"/>
      <c r="EH808" s="502"/>
      <c r="EI808" s="502"/>
      <c r="EJ808" s="502"/>
      <c r="EK808" s="502"/>
      <c r="EL808" s="502"/>
      <c r="EM808" s="502"/>
      <c r="EN808" s="502"/>
      <c r="EO808" s="502"/>
      <c r="EP808" s="502"/>
      <c r="EQ808" s="502"/>
      <c r="ER808" s="502"/>
      <c r="ES808" s="502"/>
      <c r="ET808" s="502"/>
      <c r="EU808" s="502"/>
      <c r="EV808" s="502"/>
      <c r="EW808" s="502"/>
      <c r="EX808" s="502"/>
      <c r="EY808" s="502"/>
      <c r="EZ808" s="502"/>
      <c r="FA808" s="502"/>
      <c r="FB808" s="502"/>
      <c r="FC808" s="502"/>
      <c r="FD808" s="502"/>
      <c r="FE808" s="502"/>
      <c r="FF808" s="502"/>
      <c r="FG808" s="502"/>
      <c r="FH808" s="502"/>
      <c r="FI808" s="502"/>
      <c r="FJ808" s="502"/>
      <c r="FK808" s="502"/>
      <c r="FL808" s="502"/>
      <c r="FM808" s="502"/>
      <c r="FN808" s="502"/>
      <c r="FO808" s="502"/>
      <c r="FP808" s="502"/>
      <c r="FQ808" s="502"/>
      <c r="FR808" s="502"/>
      <c r="FS808" s="502"/>
      <c r="FT808" s="502"/>
      <c r="FU808" s="502"/>
      <c r="FV808" s="502"/>
      <c r="FW808" s="502"/>
      <c r="FX808" s="502"/>
      <c r="FY808" s="502"/>
      <c r="FZ808" s="502"/>
      <c r="GA808" s="502"/>
      <c r="GB808" s="502"/>
      <c r="GC808" s="502"/>
      <c r="GD808" s="502"/>
      <c r="GE808" s="502"/>
      <c r="GF808" s="502"/>
      <c r="GG808" s="502"/>
      <c r="GH808" s="502"/>
      <c r="GI808" s="502"/>
      <c r="GJ808" s="502"/>
      <c r="GK808" s="502"/>
      <c r="GL808" s="502"/>
      <c r="GM808" s="502"/>
      <c r="GN808" s="502"/>
      <c r="GO808" s="502"/>
      <c r="GP808" s="502"/>
      <c r="GQ808" s="502"/>
      <c r="GR808" s="502"/>
      <c r="GS808" s="502"/>
    </row>
    <row r="809" spans="1:201" s="503" customFormat="1" ht="26.1" customHeight="1">
      <c r="A809" s="389"/>
      <c r="B809" s="389"/>
      <c r="C809" s="389"/>
      <c r="D809" s="389"/>
      <c r="E809" s="388" t="s">
        <v>2697</v>
      </c>
      <c r="F809" s="859" t="s">
        <v>2698</v>
      </c>
      <c r="G809" s="446">
        <v>37969000</v>
      </c>
      <c r="H809" s="446">
        <v>0</v>
      </c>
      <c r="I809" s="446">
        <v>0</v>
      </c>
      <c r="J809" s="446">
        <v>200000000</v>
      </c>
      <c r="K809" s="446">
        <v>237969000</v>
      </c>
      <c r="L809" s="602"/>
      <c r="M809" s="389"/>
      <c r="N809" s="389"/>
      <c r="O809" s="389"/>
      <c r="P809" s="389"/>
      <c r="Q809" s="388" t="s">
        <v>2697</v>
      </c>
      <c r="R809" s="586" t="s">
        <v>5118</v>
      </c>
      <c r="S809" s="1002">
        <f t="shared" si="73"/>
        <v>37969000</v>
      </c>
      <c r="T809" s="1003">
        <f t="shared" si="74"/>
        <v>0</v>
      </c>
      <c r="U809" s="1003">
        <f t="shared" si="75"/>
        <v>0</v>
      </c>
      <c r="V809" s="1003">
        <f t="shared" si="76"/>
        <v>200000000</v>
      </c>
      <c r="W809" s="1003">
        <f t="shared" si="72"/>
        <v>237969000</v>
      </c>
    </row>
    <row r="810" spans="1:201" s="502" customFormat="1" ht="26.1" customHeight="1">
      <c r="A810" s="389"/>
      <c r="B810" s="389"/>
      <c r="C810" s="389"/>
      <c r="D810" s="389"/>
      <c r="E810" s="388" t="s">
        <v>2699</v>
      </c>
      <c r="F810" s="859" t="s">
        <v>2700</v>
      </c>
      <c r="G810" s="446">
        <v>85339000</v>
      </c>
      <c r="H810" s="446">
        <v>0</v>
      </c>
      <c r="I810" s="446">
        <v>0</v>
      </c>
      <c r="J810" s="446">
        <v>0</v>
      </c>
      <c r="K810" s="446">
        <v>85339000</v>
      </c>
      <c r="L810" s="602"/>
      <c r="M810" s="389"/>
      <c r="N810" s="389"/>
      <c r="O810" s="389"/>
      <c r="P810" s="389"/>
      <c r="Q810" s="388" t="s">
        <v>2699</v>
      </c>
      <c r="R810" s="586" t="s">
        <v>5119</v>
      </c>
      <c r="S810" s="1002">
        <f t="shared" si="73"/>
        <v>85339000</v>
      </c>
      <c r="T810" s="1003">
        <f t="shared" si="74"/>
        <v>0</v>
      </c>
      <c r="U810" s="1003">
        <f t="shared" si="75"/>
        <v>0</v>
      </c>
      <c r="V810" s="1003">
        <f t="shared" si="76"/>
        <v>0</v>
      </c>
      <c r="W810" s="1003">
        <f t="shared" si="72"/>
        <v>85339000</v>
      </c>
    </row>
    <row r="811" spans="1:201" s="503" customFormat="1" ht="26.1" customHeight="1">
      <c r="A811" s="389"/>
      <c r="B811" s="389"/>
      <c r="C811" s="389"/>
      <c r="D811" s="389"/>
      <c r="E811" s="388" t="s">
        <v>2701</v>
      </c>
      <c r="F811" s="859" t="s">
        <v>2702</v>
      </c>
      <c r="G811" s="446">
        <v>91730000</v>
      </c>
      <c r="H811" s="446">
        <v>0</v>
      </c>
      <c r="I811" s="446">
        <v>0</v>
      </c>
      <c r="J811" s="446">
        <v>0</v>
      </c>
      <c r="K811" s="446">
        <v>91730000</v>
      </c>
      <c r="L811" s="602"/>
      <c r="M811" s="389"/>
      <c r="N811" s="389"/>
      <c r="O811" s="389"/>
      <c r="P811" s="389"/>
      <c r="Q811" s="388" t="s">
        <v>2701</v>
      </c>
      <c r="R811" s="586" t="s">
        <v>5120</v>
      </c>
      <c r="S811" s="1002">
        <f t="shared" si="73"/>
        <v>91730000</v>
      </c>
      <c r="T811" s="1003">
        <f t="shared" si="74"/>
        <v>0</v>
      </c>
      <c r="U811" s="1003">
        <f t="shared" si="75"/>
        <v>0</v>
      </c>
      <c r="V811" s="1003">
        <f t="shared" si="76"/>
        <v>0</v>
      </c>
      <c r="W811" s="1003">
        <f t="shared" si="72"/>
        <v>91730000</v>
      </c>
    </row>
    <row r="812" spans="1:201" s="505" customFormat="1" ht="26.1" customHeight="1" thickBot="1">
      <c r="A812" s="389"/>
      <c r="B812" s="389"/>
      <c r="C812" s="389"/>
      <c r="D812" s="389"/>
      <c r="E812" s="388" t="s">
        <v>2703</v>
      </c>
      <c r="F812" s="859" t="s">
        <v>2704</v>
      </c>
      <c r="G812" s="446">
        <v>110037000</v>
      </c>
      <c r="H812" s="446">
        <v>0</v>
      </c>
      <c r="I812" s="446">
        <v>0</v>
      </c>
      <c r="J812" s="446">
        <v>0</v>
      </c>
      <c r="K812" s="446">
        <v>110037000</v>
      </c>
      <c r="L812" s="602"/>
      <c r="M812" s="389"/>
      <c r="N812" s="389"/>
      <c r="O812" s="389"/>
      <c r="P812" s="389"/>
      <c r="Q812" s="388" t="s">
        <v>2703</v>
      </c>
      <c r="R812" s="586" t="s">
        <v>5121</v>
      </c>
      <c r="S812" s="1002">
        <f t="shared" si="73"/>
        <v>110037000</v>
      </c>
      <c r="T812" s="1003">
        <f t="shared" si="74"/>
        <v>0</v>
      </c>
      <c r="U812" s="1003">
        <f t="shared" si="75"/>
        <v>0</v>
      </c>
      <c r="V812" s="1003">
        <f t="shared" si="76"/>
        <v>0</v>
      </c>
      <c r="W812" s="1003">
        <f t="shared" si="72"/>
        <v>110037000</v>
      </c>
    </row>
    <row r="813" spans="1:201" s="502" customFormat="1" ht="26.1" customHeight="1" thickTop="1">
      <c r="A813" s="389"/>
      <c r="B813" s="389"/>
      <c r="C813" s="389"/>
      <c r="D813" s="389"/>
      <c r="E813" s="388" t="s">
        <v>2705</v>
      </c>
      <c r="F813" s="859" t="s">
        <v>2706</v>
      </c>
      <c r="G813" s="446">
        <v>100000000</v>
      </c>
      <c r="H813" s="446">
        <v>0</v>
      </c>
      <c r="I813" s="446">
        <v>0</v>
      </c>
      <c r="J813" s="446">
        <v>0</v>
      </c>
      <c r="K813" s="446">
        <v>100000000</v>
      </c>
      <c r="L813" s="602"/>
      <c r="M813" s="389"/>
      <c r="N813" s="389"/>
      <c r="O813" s="389"/>
      <c r="P813" s="389"/>
      <c r="Q813" s="388" t="s">
        <v>2705</v>
      </c>
      <c r="R813" s="586" t="s">
        <v>5122</v>
      </c>
      <c r="S813" s="1002">
        <f t="shared" si="73"/>
        <v>100000000</v>
      </c>
      <c r="T813" s="1003">
        <f t="shared" si="74"/>
        <v>0</v>
      </c>
      <c r="U813" s="1003">
        <f t="shared" si="75"/>
        <v>0</v>
      </c>
      <c r="V813" s="1003">
        <f t="shared" si="76"/>
        <v>0</v>
      </c>
      <c r="W813" s="1003">
        <f t="shared" si="72"/>
        <v>100000000</v>
      </c>
    </row>
    <row r="814" spans="1:201" s="503" customFormat="1" ht="26.1" customHeight="1">
      <c r="A814" s="389"/>
      <c r="B814" s="389"/>
      <c r="C814" s="389"/>
      <c r="D814" s="389"/>
      <c r="E814" s="388" t="s">
        <v>1053</v>
      </c>
      <c r="F814" s="859" t="s">
        <v>2707</v>
      </c>
      <c r="G814" s="446">
        <v>92518000</v>
      </c>
      <c r="H814" s="446">
        <v>0</v>
      </c>
      <c r="I814" s="446">
        <v>0</v>
      </c>
      <c r="J814" s="446">
        <v>150000000</v>
      </c>
      <c r="K814" s="446">
        <v>242518000</v>
      </c>
      <c r="L814" s="602"/>
      <c r="M814" s="389"/>
      <c r="N814" s="389"/>
      <c r="O814" s="389"/>
      <c r="P814" s="389"/>
      <c r="Q814" s="388" t="s">
        <v>1053</v>
      </c>
      <c r="R814" s="586" t="s">
        <v>5123</v>
      </c>
      <c r="S814" s="1002">
        <f t="shared" si="73"/>
        <v>92518000</v>
      </c>
      <c r="T814" s="1003">
        <f t="shared" si="74"/>
        <v>0</v>
      </c>
      <c r="U814" s="1003">
        <f t="shared" si="75"/>
        <v>0</v>
      </c>
      <c r="V814" s="1003">
        <f t="shared" si="76"/>
        <v>150000000</v>
      </c>
      <c r="W814" s="1003">
        <f t="shared" si="72"/>
        <v>242518000</v>
      </c>
      <c r="X814" s="502"/>
      <c r="Y814" s="502"/>
      <c r="Z814" s="502"/>
      <c r="AA814" s="502"/>
      <c r="AB814" s="502"/>
      <c r="AC814" s="502"/>
      <c r="AD814" s="502"/>
      <c r="AE814" s="502"/>
      <c r="AF814" s="502"/>
      <c r="AG814" s="502"/>
      <c r="AH814" s="502"/>
      <c r="AI814" s="502"/>
      <c r="AJ814" s="502"/>
      <c r="AK814" s="502"/>
      <c r="AL814" s="502"/>
      <c r="AM814" s="502"/>
      <c r="AN814" s="502"/>
      <c r="AO814" s="502"/>
      <c r="AP814" s="502"/>
      <c r="AQ814" s="502"/>
      <c r="AR814" s="502"/>
      <c r="AS814" s="502"/>
      <c r="AT814" s="502"/>
      <c r="AU814" s="502"/>
      <c r="AV814" s="502"/>
      <c r="AW814" s="502"/>
      <c r="AX814" s="502"/>
      <c r="AY814" s="502"/>
      <c r="AZ814" s="502"/>
      <c r="BA814" s="502"/>
      <c r="BB814" s="502"/>
      <c r="BC814" s="502"/>
      <c r="BD814" s="502"/>
      <c r="BE814" s="502"/>
      <c r="BF814" s="502"/>
      <c r="BG814" s="502"/>
      <c r="BH814" s="502"/>
      <c r="BI814" s="502"/>
      <c r="BJ814" s="502"/>
      <c r="BK814" s="502"/>
      <c r="BL814" s="502"/>
      <c r="BM814" s="502"/>
      <c r="BN814" s="502"/>
      <c r="BO814" s="502"/>
      <c r="BP814" s="502"/>
      <c r="BQ814" s="502"/>
      <c r="BR814" s="502"/>
      <c r="BS814" s="502"/>
      <c r="BT814" s="502"/>
      <c r="BU814" s="502"/>
      <c r="BV814" s="502"/>
      <c r="BW814" s="502"/>
      <c r="BX814" s="502"/>
      <c r="BY814" s="502"/>
      <c r="BZ814" s="502"/>
      <c r="CA814" s="502"/>
      <c r="CB814" s="502"/>
      <c r="CC814" s="502"/>
      <c r="CD814" s="502"/>
      <c r="CE814" s="502"/>
      <c r="CF814" s="502"/>
      <c r="CG814" s="502"/>
      <c r="CH814" s="502"/>
      <c r="CI814" s="502"/>
      <c r="CJ814" s="502"/>
      <c r="CK814" s="502"/>
      <c r="CL814" s="502"/>
      <c r="CM814" s="502"/>
      <c r="CN814" s="502"/>
      <c r="CO814" s="502"/>
      <c r="CP814" s="502"/>
      <c r="CQ814" s="502"/>
      <c r="CR814" s="502"/>
      <c r="CS814" s="502"/>
      <c r="CT814" s="502"/>
      <c r="CU814" s="502"/>
      <c r="CV814" s="502"/>
      <c r="CW814" s="502"/>
      <c r="CX814" s="502"/>
      <c r="CY814" s="502"/>
      <c r="CZ814" s="502"/>
      <c r="DA814" s="502"/>
      <c r="DB814" s="502"/>
      <c r="DC814" s="502"/>
      <c r="DD814" s="502"/>
      <c r="DE814" s="502"/>
      <c r="DF814" s="502"/>
      <c r="DG814" s="502"/>
      <c r="DH814" s="502"/>
      <c r="DI814" s="502"/>
      <c r="DJ814" s="502"/>
      <c r="DK814" s="502"/>
      <c r="DL814" s="502"/>
      <c r="DM814" s="502"/>
      <c r="DN814" s="502"/>
      <c r="DO814" s="502"/>
      <c r="DP814" s="502"/>
      <c r="DQ814" s="502"/>
      <c r="DR814" s="502"/>
      <c r="DS814" s="502"/>
      <c r="DT814" s="502"/>
      <c r="DU814" s="502"/>
      <c r="DV814" s="502"/>
      <c r="DW814" s="502"/>
      <c r="DX814" s="502"/>
      <c r="DY814" s="502"/>
      <c r="DZ814" s="502"/>
      <c r="EA814" s="502"/>
      <c r="EB814" s="502"/>
      <c r="EC814" s="502"/>
      <c r="ED814" s="502"/>
      <c r="EE814" s="502"/>
      <c r="EF814" s="502"/>
      <c r="EG814" s="502"/>
      <c r="EH814" s="502"/>
      <c r="EI814" s="502"/>
      <c r="EJ814" s="502"/>
      <c r="EK814" s="502"/>
      <c r="EL814" s="502"/>
      <c r="EM814" s="502"/>
      <c r="EN814" s="502"/>
      <c r="EO814" s="502"/>
      <c r="EP814" s="502"/>
      <c r="EQ814" s="502"/>
      <c r="ER814" s="502"/>
      <c r="ES814" s="502"/>
      <c r="ET814" s="502"/>
      <c r="EU814" s="502"/>
      <c r="EV814" s="502"/>
      <c r="EW814" s="502"/>
      <c r="EX814" s="502"/>
      <c r="EY814" s="502"/>
      <c r="EZ814" s="502"/>
      <c r="FA814" s="502"/>
      <c r="FB814" s="502"/>
      <c r="FC814" s="502"/>
      <c r="FD814" s="502"/>
      <c r="FE814" s="502"/>
      <c r="FF814" s="502"/>
      <c r="FG814" s="502"/>
      <c r="FH814" s="502"/>
      <c r="FI814" s="502"/>
      <c r="FJ814" s="502"/>
      <c r="FK814" s="502"/>
      <c r="FL814" s="502"/>
      <c r="FM814" s="502"/>
      <c r="FN814" s="502"/>
      <c r="FO814" s="502"/>
      <c r="FP814" s="502"/>
      <c r="FQ814" s="502"/>
      <c r="FR814" s="502"/>
      <c r="FS814" s="502"/>
      <c r="FT814" s="502"/>
      <c r="FU814" s="502"/>
      <c r="FV814" s="502"/>
      <c r="FW814" s="502"/>
      <c r="FX814" s="502"/>
      <c r="FY814" s="502"/>
      <c r="FZ814" s="502"/>
      <c r="GA814" s="502"/>
      <c r="GB814" s="502"/>
      <c r="GC814" s="502"/>
      <c r="GD814" s="502"/>
      <c r="GE814" s="502"/>
      <c r="GF814" s="502"/>
      <c r="GG814" s="502"/>
      <c r="GH814" s="502"/>
      <c r="GI814" s="502"/>
      <c r="GJ814" s="502"/>
      <c r="GK814" s="502"/>
      <c r="GL814" s="502"/>
      <c r="GM814" s="502"/>
      <c r="GN814" s="502"/>
      <c r="GO814" s="502"/>
      <c r="GP814" s="502"/>
      <c r="GQ814" s="502"/>
      <c r="GR814" s="502"/>
      <c r="GS814" s="502"/>
    </row>
    <row r="815" spans="1:201" s="515" customFormat="1" ht="26.1" customHeight="1">
      <c r="A815" s="389"/>
      <c r="B815" s="389"/>
      <c r="C815" s="389"/>
      <c r="D815" s="389"/>
      <c r="E815" s="388" t="s">
        <v>1055</v>
      </c>
      <c r="F815" s="859" t="s">
        <v>2708</v>
      </c>
      <c r="G815" s="446">
        <v>128797000</v>
      </c>
      <c r="H815" s="446">
        <v>0</v>
      </c>
      <c r="I815" s="446">
        <v>0</v>
      </c>
      <c r="J815" s="446">
        <v>0</v>
      </c>
      <c r="K815" s="446">
        <v>128797000</v>
      </c>
      <c r="L815" s="602"/>
      <c r="M815" s="389"/>
      <c r="N815" s="389"/>
      <c r="O815" s="389"/>
      <c r="P815" s="389"/>
      <c r="Q815" s="388" t="s">
        <v>1055</v>
      </c>
      <c r="R815" s="586" t="s">
        <v>5124</v>
      </c>
      <c r="S815" s="1002">
        <f t="shared" si="73"/>
        <v>128797000</v>
      </c>
      <c r="T815" s="1003">
        <f t="shared" si="74"/>
        <v>0</v>
      </c>
      <c r="U815" s="1003">
        <f t="shared" si="75"/>
        <v>0</v>
      </c>
      <c r="V815" s="1003">
        <f t="shared" si="76"/>
        <v>0</v>
      </c>
      <c r="W815" s="1003">
        <f t="shared" si="72"/>
        <v>128797000</v>
      </c>
      <c r="X815" s="503"/>
      <c r="Y815" s="503"/>
      <c r="Z815" s="503"/>
      <c r="AA815" s="503"/>
      <c r="AB815" s="503"/>
      <c r="AC815" s="503"/>
      <c r="AD815" s="503"/>
      <c r="AE815" s="503"/>
      <c r="AF815" s="503"/>
      <c r="AG815" s="503"/>
      <c r="AH815" s="503"/>
      <c r="AI815" s="503"/>
      <c r="AJ815" s="503"/>
      <c r="AK815" s="503"/>
      <c r="AL815" s="503"/>
      <c r="AM815" s="503"/>
      <c r="AN815" s="503"/>
      <c r="AO815" s="503"/>
      <c r="AP815" s="503"/>
      <c r="AQ815" s="503"/>
      <c r="AR815" s="503"/>
      <c r="AS815" s="503"/>
      <c r="AT815" s="503"/>
      <c r="AU815" s="503"/>
      <c r="AV815" s="503"/>
      <c r="AW815" s="503"/>
      <c r="AX815" s="503"/>
      <c r="AY815" s="503"/>
      <c r="AZ815" s="503"/>
      <c r="BA815" s="503"/>
      <c r="BB815" s="503"/>
      <c r="BC815" s="503"/>
      <c r="BD815" s="503"/>
      <c r="BE815" s="503"/>
      <c r="BF815" s="503"/>
      <c r="BG815" s="503"/>
      <c r="BH815" s="503"/>
      <c r="BI815" s="503"/>
      <c r="BJ815" s="503"/>
      <c r="BK815" s="503"/>
      <c r="BL815" s="503"/>
      <c r="BM815" s="503"/>
      <c r="BN815" s="503"/>
      <c r="BO815" s="503"/>
      <c r="BP815" s="503"/>
      <c r="BQ815" s="503"/>
      <c r="BR815" s="503"/>
      <c r="BS815" s="503"/>
      <c r="BT815" s="503"/>
      <c r="BU815" s="503"/>
      <c r="BV815" s="503"/>
      <c r="BW815" s="503"/>
      <c r="BX815" s="503"/>
      <c r="BY815" s="503"/>
      <c r="BZ815" s="503"/>
      <c r="CA815" s="503"/>
      <c r="CB815" s="503"/>
      <c r="CC815" s="503"/>
      <c r="CD815" s="503"/>
      <c r="CE815" s="503"/>
      <c r="CF815" s="503"/>
      <c r="CG815" s="503"/>
      <c r="CH815" s="503"/>
      <c r="CI815" s="503"/>
      <c r="CJ815" s="503"/>
      <c r="CK815" s="503"/>
      <c r="CL815" s="503"/>
      <c r="CM815" s="503"/>
      <c r="CN815" s="503"/>
      <c r="CO815" s="503"/>
      <c r="CP815" s="503"/>
      <c r="CQ815" s="503"/>
      <c r="CR815" s="503"/>
      <c r="CS815" s="503"/>
      <c r="CT815" s="503"/>
      <c r="CU815" s="503"/>
      <c r="CV815" s="503"/>
      <c r="CW815" s="503"/>
      <c r="CX815" s="503"/>
      <c r="CY815" s="503"/>
      <c r="CZ815" s="503"/>
      <c r="DA815" s="503"/>
      <c r="DB815" s="503"/>
      <c r="DC815" s="503"/>
      <c r="DD815" s="503"/>
      <c r="DE815" s="503"/>
      <c r="DF815" s="503"/>
      <c r="DG815" s="503"/>
      <c r="DH815" s="503"/>
      <c r="DI815" s="503"/>
      <c r="DJ815" s="503"/>
      <c r="DK815" s="503"/>
      <c r="DL815" s="503"/>
      <c r="DM815" s="503"/>
      <c r="DN815" s="503"/>
      <c r="DO815" s="503"/>
      <c r="DP815" s="503"/>
      <c r="DQ815" s="503"/>
      <c r="DR815" s="503"/>
      <c r="DS815" s="503"/>
      <c r="DT815" s="503"/>
      <c r="DU815" s="503"/>
      <c r="DV815" s="503"/>
      <c r="DW815" s="503"/>
      <c r="DX815" s="503"/>
      <c r="DY815" s="503"/>
      <c r="DZ815" s="503"/>
      <c r="EA815" s="503"/>
      <c r="EB815" s="503"/>
      <c r="EC815" s="503"/>
      <c r="ED815" s="503"/>
      <c r="EE815" s="503"/>
      <c r="EF815" s="503"/>
      <c r="EG815" s="503"/>
      <c r="EH815" s="503"/>
      <c r="EI815" s="503"/>
      <c r="EJ815" s="503"/>
      <c r="EK815" s="503"/>
      <c r="EL815" s="503"/>
      <c r="EM815" s="503"/>
      <c r="EN815" s="503"/>
      <c r="EO815" s="503"/>
      <c r="EP815" s="503"/>
      <c r="EQ815" s="503"/>
      <c r="ER815" s="503"/>
      <c r="ES815" s="503"/>
      <c r="ET815" s="503"/>
      <c r="EU815" s="503"/>
      <c r="EV815" s="503"/>
      <c r="EW815" s="503"/>
      <c r="EX815" s="503"/>
      <c r="EY815" s="503"/>
      <c r="EZ815" s="503"/>
      <c r="FA815" s="503"/>
      <c r="FB815" s="503"/>
      <c r="FC815" s="503"/>
      <c r="FD815" s="503"/>
      <c r="FE815" s="503"/>
      <c r="FF815" s="503"/>
      <c r="FG815" s="503"/>
      <c r="FH815" s="503"/>
      <c r="FI815" s="503"/>
      <c r="FJ815" s="503"/>
      <c r="FK815" s="503"/>
      <c r="FL815" s="503"/>
      <c r="FM815" s="503"/>
      <c r="FN815" s="503"/>
      <c r="FO815" s="503"/>
      <c r="FP815" s="503"/>
      <c r="FQ815" s="503"/>
      <c r="FR815" s="503"/>
      <c r="FS815" s="503"/>
      <c r="FT815" s="503"/>
      <c r="FU815" s="503"/>
      <c r="FV815" s="503"/>
      <c r="FW815" s="503"/>
      <c r="FX815" s="503"/>
      <c r="FY815" s="503"/>
      <c r="FZ815" s="503"/>
      <c r="GA815" s="503"/>
      <c r="GB815" s="503"/>
      <c r="GC815" s="503"/>
      <c r="GD815" s="503"/>
      <c r="GE815" s="503"/>
      <c r="GF815" s="503"/>
      <c r="GG815" s="503"/>
      <c r="GH815" s="503"/>
      <c r="GI815" s="503"/>
      <c r="GJ815" s="503"/>
      <c r="GK815" s="503"/>
      <c r="GL815" s="503"/>
      <c r="GM815" s="503"/>
      <c r="GN815" s="503"/>
      <c r="GO815" s="503"/>
      <c r="GP815" s="503"/>
      <c r="GQ815" s="503"/>
      <c r="GR815" s="503"/>
      <c r="GS815" s="503"/>
    </row>
    <row r="816" spans="1:201" s="502" customFormat="1" ht="26.1" customHeight="1">
      <c r="A816" s="389"/>
      <c r="B816" s="389"/>
      <c r="C816" s="389"/>
      <c r="D816" s="389"/>
      <c r="E816" s="388" t="s">
        <v>1109</v>
      </c>
      <c r="F816" s="859" t="s">
        <v>2709</v>
      </c>
      <c r="G816" s="446">
        <v>99398000</v>
      </c>
      <c r="H816" s="446">
        <v>0</v>
      </c>
      <c r="I816" s="446">
        <v>0</v>
      </c>
      <c r="J816" s="446">
        <v>0</v>
      </c>
      <c r="K816" s="446">
        <v>99398000</v>
      </c>
      <c r="L816" s="602"/>
      <c r="M816" s="389"/>
      <c r="N816" s="389"/>
      <c r="O816" s="389"/>
      <c r="P816" s="389"/>
      <c r="Q816" s="388" t="s">
        <v>1109</v>
      </c>
      <c r="R816" s="586" t="s">
        <v>5125</v>
      </c>
      <c r="S816" s="1002">
        <f t="shared" si="73"/>
        <v>99398000</v>
      </c>
      <c r="T816" s="1003">
        <f t="shared" si="74"/>
        <v>0</v>
      </c>
      <c r="U816" s="1003">
        <f t="shared" si="75"/>
        <v>0</v>
      </c>
      <c r="V816" s="1003">
        <f t="shared" si="76"/>
        <v>0</v>
      </c>
      <c r="W816" s="1003">
        <f t="shared" si="72"/>
        <v>99398000</v>
      </c>
    </row>
    <row r="817" spans="1:201" s="502" customFormat="1" ht="26.1" customHeight="1">
      <c r="A817" s="389"/>
      <c r="B817" s="389"/>
      <c r="C817" s="389"/>
      <c r="D817" s="389"/>
      <c r="E817" s="388" t="s">
        <v>1113</v>
      </c>
      <c r="F817" s="859" t="s">
        <v>2710</v>
      </c>
      <c r="G817" s="446">
        <v>109022000</v>
      </c>
      <c r="H817" s="446">
        <v>0</v>
      </c>
      <c r="I817" s="446">
        <v>0</v>
      </c>
      <c r="J817" s="446">
        <v>0</v>
      </c>
      <c r="K817" s="446">
        <v>109022000</v>
      </c>
      <c r="L817" s="602"/>
      <c r="M817" s="389"/>
      <c r="N817" s="389"/>
      <c r="O817" s="389"/>
      <c r="P817" s="389"/>
      <c r="Q817" s="388" t="s">
        <v>1113</v>
      </c>
      <c r="R817" s="586" t="s">
        <v>5724</v>
      </c>
      <c r="S817" s="1002">
        <f t="shared" si="73"/>
        <v>109022000</v>
      </c>
      <c r="T817" s="1003">
        <f t="shared" si="74"/>
        <v>0</v>
      </c>
      <c r="U817" s="1003">
        <f t="shared" si="75"/>
        <v>0</v>
      </c>
      <c r="V817" s="1003">
        <f t="shared" si="76"/>
        <v>0</v>
      </c>
      <c r="W817" s="1003">
        <f t="shared" si="72"/>
        <v>109022000</v>
      </c>
    </row>
    <row r="818" spans="1:201" s="505" customFormat="1" ht="26.1" customHeight="1" thickBot="1">
      <c r="A818" s="389"/>
      <c r="B818" s="388"/>
      <c r="C818" s="389"/>
      <c r="D818" s="389"/>
      <c r="E818" s="389" t="s">
        <v>1139</v>
      </c>
      <c r="F818" s="859" t="s">
        <v>2711</v>
      </c>
      <c r="G818" s="446">
        <v>86090000</v>
      </c>
      <c r="H818" s="446">
        <v>0</v>
      </c>
      <c r="I818" s="446">
        <v>0</v>
      </c>
      <c r="J818" s="446">
        <v>0</v>
      </c>
      <c r="K818" s="446">
        <v>86090000</v>
      </c>
      <c r="L818" s="602"/>
      <c r="M818" s="389"/>
      <c r="N818" s="388"/>
      <c r="O818" s="389"/>
      <c r="P818" s="389"/>
      <c r="Q818" s="389" t="s">
        <v>1139</v>
      </c>
      <c r="R818" s="586" t="s">
        <v>5725</v>
      </c>
      <c r="S818" s="1002">
        <f t="shared" si="73"/>
        <v>86090000</v>
      </c>
      <c r="T818" s="1003">
        <f t="shared" si="74"/>
        <v>0</v>
      </c>
      <c r="U818" s="1003">
        <f t="shared" si="75"/>
        <v>0</v>
      </c>
      <c r="V818" s="1003">
        <f t="shared" si="76"/>
        <v>0</v>
      </c>
      <c r="W818" s="1003">
        <f t="shared" si="72"/>
        <v>86090000</v>
      </c>
    </row>
    <row r="819" spans="1:201" s="516" customFormat="1" ht="26.1" customHeight="1" thickTop="1">
      <c r="A819" s="389"/>
      <c r="B819" s="389"/>
      <c r="C819" s="388"/>
      <c r="D819" s="389"/>
      <c r="E819" s="389" t="s">
        <v>1149</v>
      </c>
      <c r="F819" s="859" t="s">
        <v>2712</v>
      </c>
      <c r="G819" s="446">
        <v>102518000</v>
      </c>
      <c r="H819" s="446">
        <v>0</v>
      </c>
      <c r="I819" s="446">
        <v>0</v>
      </c>
      <c r="J819" s="446">
        <v>0</v>
      </c>
      <c r="K819" s="446">
        <v>102518000</v>
      </c>
      <c r="L819" s="602"/>
      <c r="M819" s="389"/>
      <c r="N819" s="389"/>
      <c r="O819" s="388"/>
      <c r="P819" s="389"/>
      <c r="Q819" s="389" t="s">
        <v>1149</v>
      </c>
      <c r="R819" s="586" t="s">
        <v>5126</v>
      </c>
      <c r="S819" s="1002">
        <f t="shared" si="73"/>
        <v>102518000</v>
      </c>
      <c r="T819" s="1003">
        <f t="shared" si="74"/>
        <v>0</v>
      </c>
      <c r="U819" s="1003">
        <f t="shared" si="75"/>
        <v>0</v>
      </c>
      <c r="V819" s="1003">
        <f t="shared" si="76"/>
        <v>0</v>
      </c>
      <c r="W819" s="1003">
        <f t="shared" si="72"/>
        <v>102518000</v>
      </c>
    </row>
    <row r="820" spans="1:201" s="515" customFormat="1" ht="26.1" customHeight="1">
      <c r="A820" s="389"/>
      <c r="B820" s="389"/>
      <c r="C820" s="389"/>
      <c r="D820" s="389"/>
      <c r="E820" s="388" t="s">
        <v>1165</v>
      </c>
      <c r="F820" s="859" t="s">
        <v>5793</v>
      </c>
      <c r="G820" s="446">
        <v>106278000</v>
      </c>
      <c r="H820" s="446">
        <v>0</v>
      </c>
      <c r="I820" s="446">
        <v>0</v>
      </c>
      <c r="J820" s="446">
        <v>0</v>
      </c>
      <c r="K820" s="446">
        <v>106278000</v>
      </c>
      <c r="L820" s="602"/>
      <c r="M820" s="389"/>
      <c r="N820" s="389"/>
      <c r="O820" s="389"/>
      <c r="P820" s="389"/>
      <c r="Q820" s="388" t="s">
        <v>1165</v>
      </c>
      <c r="R820" s="586" t="s">
        <v>5726</v>
      </c>
      <c r="S820" s="1002">
        <f t="shared" si="73"/>
        <v>106278000</v>
      </c>
      <c r="T820" s="1003">
        <f t="shared" si="74"/>
        <v>0</v>
      </c>
      <c r="U820" s="1003">
        <f t="shared" si="75"/>
        <v>0</v>
      </c>
      <c r="V820" s="1003">
        <f t="shared" si="76"/>
        <v>0</v>
      </c>
      <c r="W820" s="1003">
        <f t="shared" si="72"/>
        <v>106278000</v>
      </c>
      <c r="X820" s="502"/>
      <c r="Y820" s="502"/>
      <c r="Z820" s="502"/>
      <c r="AA820" s="502"/>
      <c r="AB820" s="502"/>
      <c r="AC820" s="502"/>
      <c r="AD820" s="502"/>
      <c r="AE820" s="502"/>
      <c r="AF820" s="502"/>
      <c r="AG820" s="502"/>
      <c r="AH820" s="502"/>
      <c r="AI820" s="502"/>
      <c r="AJ820" s="502"/>
      <c r="AK820" s="502"/>
      <c r="AL820" s="502"/>
      <c r="AM820" s="502"/>
      <c r="AN820" s="502"/>
      <c r="AO820" s="502"/>
      <c r="AP820" s="502"/>
      <c r="AQ820" s="502"/>
      <c r="AR820" s="502"/>
      <c r="AS820" s="502"/>
      <c r="AT820" s="502"/>
      <c r="AU820" s="502"/>
      <c r="AV820" s="502"/>
      <c r="AW820" s="502"/>
      <c r="AX820" s="502"/>
      <c r="AY820" s="502"/>
      <c r="AZ820" s="502"/>
      <c r="BA820" s="502"/>
      <c r="BB820" s="502"/>
      <c r="BC820" s="502"/>
      <c r="BD820" s="502"/>
      <c r="BE820" s="502"/>
      <c r="BF820" s="502"/>
      <c r="BG820" s="502"/>
      <c r="BH820" s="502"/>
      <c r="BI820" s="502"/>
      <c r="BJ820" s="502"/>
      <c r="BK820" s="502"/>
      <c r="BL820" s="502"/>
      <c r="BM820" s="502"/>
      <c r="BN820" s="502"/>
      <c r="BO820" s="502"/>
      <c r="BP820" s="502"/>
      <c r="BQ820" s="502"/>
      <c r="BR820" s="502"/>
      <c r="BS820" s="502"/>
      <c r="BT820" s="502"/>
      <c r="BU820" s="502"/>
      <c r="BV820" s="502"/>
      <c r="BW820" s="502"/>
      <c r="BX820" s="502"/>
      <c r="BY820" s="502"/>
      <c r="BZ820" s="502"/>
      <c r="CA820" s="502"/>
      <c r="CB820" s="502"/>
      <c r="CC820" s="502"/>
      <c r="CD820" s="502"/>
      <c r="CE820" s="502"/>
      <c r="CF820" s="502"/>
      <c r="CG820" s="502"/>
      <c r="CH820" s="502"/>
      <c r="CI820" s="502"/>
      <c r="CJ820" s="502"/>
      <c r="CK820" s="502"/>
      <c r="CL820" s="502"/>
      <c r="CM820" s="502"/>
      <c r="CN820" s="502"/>
      <c r="CO820" s="502"/>
      <c r="CP820" s="502"/>
      <c r="CQ820" s="502"/>
      <c r="CR820" s="502"/>
      <c r="CS820" s="502"/>
      <c r="CT820" s="502"/>
      <c r="CU820" s="502"/>
      <c r="CV820" s="502"/>
      <c r="CW820" s="502"/>
      <c r="CX820" s="502"/>
      <c r="CY820" s="502"/>
      <c r="CZ820" s="502"/>
      <c r="DA820" s="502"/>
      <c r="DB820" s="502"/>
      <c r="DC820" s="502"/>
      <c r="DD820" s="502"/>
      <c r="DE820" s="502"/>
      <c r="DF820" s="502"/>
      <c r="DG820" s="502"/>
      <c r="DH820" s="502"/>
      <c r="DI820" s="502"/>
      <c r="DJ820" s="502"/>
      <c r="DK820" s="502"/>
      <c r="DL820" s="502"/>
      <c r="DM820" s="502"/>
      <c r="DN820" s="502"/>
      <c r="DO820" s="502"/>
      <c r="DP820" s="502"/>
      <c r="DQ820" s="502"/>
      <c r="DR820" s="502"/>
      <c r="DS820" s="502"/>
      <c r="DT820" s="502"/>
      <c r="DU820" s="502"/>
      <c r="DV820" s="502"/>
      <c r="DW820" s="502"/>
      <c r="DX820" s="502"/>
      <c r="DY820" s="502"/>
      <c r="DZ820" s="502"/>
      <c r="EA820" s="502"/>
      <c r="EB820" s="502"/>
      <c r="EC820" s="502"/>
      <c r="ED820" s="502"/>
      <c r="EE820" s="502"/>
      <c r="EF820" s="502"/>
      <c r="EG820" s="502"/>
      <c r="EH820" s="502"/>
      <c r="EI820" s="502"/>
      <c r="EJ820" s="502"/>
      <c r="EK820" s="502"/>
      <c r="EL820" s="502"/>
      <c r="EM820" s="502"/>
      <c r="EN820" s="502"/>
      <c r="EO820" s="502"/>
      <c r="EP820" s="502"/>
      <c r="EQ820" s="502"/>
      <c r="ER820" s="502"/>
      <c r="ES820" s="502"/>
      <c r="ET820" s="502"/>
      <c r="EU820" s="502"/>
      <c r="EV820" s="502"/>
      <c r="EW820" s="502"/>
      <c r="EX820" s="502"/>
      <c r="EY820" s="502"/>
      <c r="EZ820" s="502"/>
      <c r="FA820" s="502"/>
      <c r="FB820" s="502"/>
      <c r="FC820" s="502"/>
      <c r="FD820" s="502"/>
      <c r="FE820" s="502"/>
      <c r="FF820" s="502"/>
      <c r="FG820" s="502"/>
      <c r="FH820" s="502"/>
      <c r="FI820" s="502"/>
      <c r="FJ820" s="502"/>
      <c r="FK820" s="502"/>
      <c r="FL820" s="502"/>
      <c r="FM820" s="502"/>
      <c r="FN820" s="502"/>
      <c r="FO820" s="502"/>
      <c r="FP820" s="502"/>
      <c r="FQ820" s="502"/>
      <c r="FR820" s="502"/>
      <c r="FS820" s="502"/>
      <c r="FT820" s="502"/>
      <c r="FU820" s="502"/>
      <c r="FV820" s="502"/>
      <c r="FW820" s="502"/>
      <c r="FX820" s="502"/>
      <c r="FY820" s="502"/>
      <c r="FZ820" s="502"/>
      <c r="GA820" s="502"/>
      <c r="GB820" s="502"/>
      <c r="GC820" s="502"/>
      <c r="GD820" s="502"/>
      <c r="GE820" s="502"/>
      <c r="GF820" s="502"/>
      <c r="GG820" s="502"/>
      <c r="GH820" s="502"/>
      <c r="GI820" s="502"/>
      <c r="GJ820" s="502"/>
      <c r="GK820" s="502"/>
      <c r="GL820" s="502"/>
      <c r="GM820" s="502"/>
      <c r="GN820" s="502"/>
      <c r="GO820" s="502"/>
      <c r="GP820" s="502"/>
      <c r="GQ820" s="502"/>
      <c r="GR820" s="502"/>
      <c r="GS820" s="502"/>
    </row>
    <row r="821" spans="1:201" s="515" customFormat="1" ht="26.1" customHeight="1">
      <c r="A821" s="389"/>
      <c r="B821" s="389"/>
      <c r="C821" s="389"/>
      <c r="D821" s="389"/>
      <c r="E821" s="388" t="s">
        <v>1180</v>
      </c>
      <c r="F821" s="859" t="s">
        <v>2713</v>
      </c>
      <c r="G821" s="446">
        <v>65616000</v>
      </c>
      <c r="H821" s="446">
        <v>0</v>
      </c>
      <c r="I821" s="446">
        <v>0</v>
      </c>
      <c r="J821" s="446">
        <v>0</v>
      </c>
      <c r="K821" s="446">
        <v>65616000</v>
      </c>
      <c r="L821" s="602"/>
      <c r="M821" s="389"/>
      <c r="N821" s="389"/>
      <c r="O821" s="389"/>
      <c r="P821" s="389"/>
      <c r="Q821" s="388" t="s">
        <v>1180</v>
      </c>
      <c r="R821" s="586" t="s">
        <v>5127</v>
      </c>
      <c r="S821" s="1002">
        <f t="shared" si="73"/>
        <v>65616000</v>
      </c>
      <c r="T821" s="1003">
        <f t="shared" si="74"/>
        <v>0</v>
      </c>
      <c r="U821" s="1003">
        <f t="shared" si="75"/>
        <v>0</v>
      </c>
      <c r="V821" s="1003">
        <f t="shared" si="76"/>
        <v>0</v>
      </c>
      <c r="W821" s="1003">
        <f t="shared" si="72"/>
        <v>65616000</v>
      </c>
      <c r="X821" s="502"/>
      <c r="Y821" s="502"/>
      <c r="Z821" s="502"/>
      <c r="AA821" s="502"/>
      <c r="AB821" s="502"/>
      <c r="AC821" s="502"/>
      <c r="AD821" s="502"/>
      <c r="AE821" s="502"/>
      <c r="AF821" s="502"/>
      <c r="AG821" s="502"/>
      <c r="AH821" s="502"/>
      <c r="AI821" s="502"/>
      <c r="AJ821" s="502"/>
      <c r="AK821" s="502"/>
      <c r="AL821" s="502"/>
      <c r="AM821" s="502"/>
      <c r="AN821" s="502"/>
      <c r="AO821" s="502"/>
      <c r="AP821" s="502"/>
      <c r="AQ821" s="502"/>
      <c r="AR821" s="502"/>
      <c r="AS821" s="502"/>
      <c r="AT821" s="502"/>
      <c r="AU821" s="502"/>
      <c r="AV821" s="502"/>
      <c r="AW821" s="502"/>
      <c r="AX821" s="502"/>
      <c r="AY821" s="502"/>
      <c r="AZ821" s="502"/>
      <c r="BA821" s="502"/>
      <c r="BB821" s="502"/>
      <c r="BC821" s="502"/>
      <c r="BD821" s="502"/>
      <c r="BE821" s="502"/>
      <c r="BF821" s="502"/>
      <c r="BG821" s="502"/>
      <c r="BH821" s="502"/>
      <c r="BI821" s="502"/>
      <c r="BJ821" s="502"/>
      <c r="BK821" s="502"/>
      <c r="BL821" s="502"/>
      <c r="BM821" s="502"/>
      <c r="BN821" s="502"/>
      <c r="BO821" s="502"/>
      <c r="BP821" s="502"/>
      <c r="BQ821" s="502"/>
      <c r="BR821" s="502"/>
      <c r="BS821" s="502"/>
      <c r="BT821" s="502"/>
      <c r="BU821" s="502"/>
      <c r="BV821" s="502"/>
      <c r="BW821" s="502"/>
      <c r="BX821" s="502"/>
      <c r="BY821" s="502"/>
      <c r="BZ821" s="502"/>
      <c r="CA821" s="502"/>
      <c r="CB821" s="502"/>
      <c r="CC821" s="502"/>
      <c r="CD821" s="502"/>
      <c r="CE821" s="502"/>
      <c r="CF821" s="502"/>
      <c r="CG821" s="502"/>
      <c r="CH821" s="502"/>
      <c r="CI821" s="502"/>
      <c r="CJ821" s="502"/>
      <c r="CK821" s="502"/>
      <c r="CL821" s="502"/>
      <c r="CM821" s="502"/>
      <c r="CN821" s="502"/>
      <c r="CO821" s="502"/>
      <c r="CP821" s="502"/>
      <c r="CQ821" s="502"/>
      <c r="CR821" s="502"/>
      <c r="CS821" s="502"/>
      <c r="CT821" s="502"/>
      <c r="CU821" s="502"/>
      <c r="CV821" s="502"/>
      <c r="CW821" s="502"/>
      <c r="CX821" s="502"/>
      <c r="CY821" s="502"/>
      <c r="CZ821" s="502"/>
      <c r="DA821" s="502"/>
      <c r="DB821" s="502"/>
      <c r="DC821" s="502"/>
      <c r="DD821" s="502"/>
      <c r="DE821" s="502"/>
      <c r="DF821" s="502"/>
      <c r="DG821" s="502"/>
      <c r="DH821" s="502"/>
      <c r="DI821" s="502"/>
      <c r="DJ821" s="502"/>
      <c r="DK821" s="502"/>
      <c r="DL821" s="502"/>
      <c r="DM821" s="502"/>
      <c r="DN821" s="502"/>
      <c r="DO821" s="502"/>
      <c r="DP821" s="502"/>
      <c r="DQ821" s="502"/>
      <c r="DR821" s="502"/>
      <c r="DS821" s="502"/>
      <c r="DT821" s="502"/>
      <c r="DU821" s="502"/>
      <c r="DV821" s="502"/>
      <c r="DW821" s="502"/>
      <c r="DX821" s="502"/>
      <c r="DY821" s="502"/>
      <c r="DZ821" s="502"/>
      <c r="EA821" s="502"/>
      <c r="EB821" s="502"/>
      <c r="EC821" s="502"/>
      <c r="ED821" s="502"/>
      <c r="EE821" s="502"/>
      <c r="EF821" s="502"/>
      <c r="EG821" s="502"/>
      <c r="EH821" s="502"/>
      <c r="EI821" s="502"/>
      <c r="EJ821" s="502"/>
      <c r="EK821" s="502"/>
      <c r="EL821" s="502"/>
      <c r="EM821" s="502"/>
      <c r="EN821" s="502"/>
      <c r="EO821" s="502"/>
      <c r="EP821" s="502"/>
      <c r="EQ821" s="502"/>
      <c r="ER821" s="502"/>
      <c r="ES821" s="502"/>
      <c r="ET821" s="502"/>
      <c r="EU821" s="502"/>
      <c r="EV821" s="502"/>
      <c r="EW821" s="502"/>
      <c r="EX821" s="502"/>
      <c r="EY821" s="502"/>
      <c r="EZ821" s="502"/>
      <c r="FA821" s="502"/>
      <c r="FB821" s="502"/>
      <c r="FC821" s="502"/>
      <c r="FD821" s="502"/>
      <c r="FE821" s="502"/>
      <c r="FF821" s="502"/>
      <c r="FG821" s="502"/>
      <c r="FH821" s="502"/>
      <c r="FI821" s="502"/>
      <c r="FJ821" s="502"/>
      <c r="FK821" s="502"/>
      <c r="FL821" s="502"/>
      <c r="FM821" s="502"/>
      <c r="FN821" s="502"/>
      <c r="FO821" s="502"/>
      <c r="FP821" s="502"/>
      <c r="FQ821" s="502"/>
      <c r="FR821" s="502"/>
      <c r="FS821" s="502"/>
      <c r="FT821" s="502"/>
      <c r="FU821" s="502"/>
      <c r="FV821" s="502"/>
      <c r="FW821" s="502"/>
      <c r="FX821" s="502"/>
      <c r="FY821" s="502"/>
      <c r="FZ821" s="502"/>
      <c r="GA821" s="502"/>
      <c r="GB821" s="502"/>
      <c r="GC821" s="502"/>
      <c r="GD821" s="502"/>
      <c r="GE821" s="502"/>
      <c r="GF821" s="502"/>
      <c r="GG821" s="502"/>
      <c r="GH821" s="502"/>
      <c r="GI821" s="502"/>
      <c r="GJ821" s="502"/>
      <c r="GK821" s="502"/>
      <c r="GL821" s="502"/>
      <c r="GM821" s="502"/>
      <c r="GN821" s="502"/>
      <c r="GO821" s="502"/>
      <c r="GP821" s="502"/>
      <c r="GQ821" s="502"/>
      <c r="GR821" s="502"/>
      <c r="GS821" s="502"/>
    </row>
    <row r="822" spans="1:201" s="515" customFormat="1" ht="26.1" customHeight="1">
      <c r="A822" s="389"/>
      <c r="B822" s="389"/>
      <c r="C822" s="389"/>
      <c r="D822" s="389"/>
      <c r="E822" s="388" t="s">
        <v>1192</v>
      </c>
      <c r="F822" s="859" t="s">
        <v>2714</v>
      </c>
      <c r="G822" s="446">
        <v>148308000</v>
      </c>
      <c r="H822" s="446">
        <v>0</v>
      </c>
      <c r="I822" s="446">
        <v>0</v>
      </c>
      <c r="J822" s="446">
        <v>0</v>
      </c>
      <c r="K822" s="446">
        <v>148308000</v>
      </c>
      <c r="L822" s="602"/>
      <c r="M822" s="389"/>
      <c r="N822" s="389"/>
      <c r="O822" s="389"/>
      <c r="P822" s="389"/>
      <c r="Q822" s="388" t="s">
        <v>1192</v>
      </c>
      <c r="R822" s="586" t="s">
        <v>5128</v>
      </c>
      <c r="S822" s="1002">
        <f t="shared" si="73"/>
        <v>148308000</v>
      </c>
      <c r="T822" s="1003">
        <f t="shared" si="74"/>
        <v>0</v>
      </c>
      <c r="U822" s="1003">
        <f t="shared" si="75"/>
        <v>0</v>
      </c>
      <c r="V822" s="1003">
        <f t="shared" si="76"/>
        <v>0</v>
      </c>
      <c r="W822" s="1003">
        <f t="shared" si="72"/>
        <v>148308000</v>
      </c>
      <c r="X822" s="502"/>
      <c r="Y822" s="502"/>
      <c r="Z822" s="502"/>
      <c r="AA822" s="502"/>
      <c r="AB822" s="502"/>
      <c r="AC822" s="502"/>
      <c r="AD822" s="502"/>
      <c r="AE822" s="502"/>
      <c r="AF822" s="502"/>
      <c r="AG822" s="502"/>
      <c r="AH822" s="502"/>
      <c r="AI822" s="502"/>
      <c r="AJ822" s="502"/>
      <c r="AK822" s="502"/>
      <c r="AL822" s="502"/>
      <c r="AM822" s="502"/>
      <c r="AN822" s="502"/>
      <c r="AO822" s="502"/>
      <c r="AP822" s="502"/>
      <c r="AQ822" s="502"/>
      <c r="AR822" s="502"/>
      <c r="AS822" s="502"/>
      <c r="AT822" s="502"/>
      <c r="AU822" s="502"/>
      <c r="AV822" s="502"/>
      <c r="AW822" s="502"/>
      <c r="AX822" s="502"/>
      <c r="AY822" s="502"/>
      <c r="AZ822" s="502"/>
      <c r="BA822" s="502"/>
      <c r="BB822" s="502"/>
      <c r="BC822" s="502"/>
      <c r="BD822" s="502"/>
      <c r="BE822" s="502"/>
      <c r="BF822" s="502"/>
      <c r="BG822" s="502"/>
      <c r="BH822" s="502"/>
      <c r="BI822" s="502"/>
      <c r="BJ822" s="502"/>
      <c r="BK822" s="502"/>
      <c r="BL822" s="502"/>
      <c r="BM822" s="502"/>
      <c r="BN822" s="502"/>
      <c r="BO822" s="502"/>
      <c r="BP822" s="502"/>
      <c r="BQ822" s="502"/>
      <c r="BR822" s="502"/>
      <c r="BS822" s="502"/>
      <c r="BT822" s="502"/>
      <c r="BU822" s="502"/>
      <c r="BV822" s="502"/>
      <c r="BW822" s="502"/>
      <c r="BX822" s="502"/>
      <c r="BY822" s="502"/>
      <c r="BZ822" s="502"/>
      <c r="CA822" s="502"/>
      <c r="CB822" s="502"/>
      <c r="CC822" s="502"/>
      <c r="CD822" s="502"/>
      <c r="CE822" s="502"/>
      <c r="CF822" s="502"/>
      <c r="CG822" s="502"/>
      <c r="CH822" s="502"/>
      <c r="CI822" s="502"/>
      <c r="CJ822" s="502"/>
      <c r="CK822" s="502"/>
      <c r="CL822" s="502"/>
      <c r="CM822" s="502"/>
      <c r="CN822" s="502"/>
      <c r="CO822" s="502"/>
      <c r="CP822" s="502"/>
      <c r="CQ822" s="502"/>
      <c r="CR822" s="502"/>
      <c r="CS822" s="502"/>
      <c r="CT822" s="502"/>
      <c r="CU822" s="502"/>
      <c r="CV822" s="502"/>
      <c r="CW822" s="502"/>
      <c r="CX822" s="502"/>
      <c r="CY822" s="502"/>
      <c r="CZ822" s="502"/>
      <c r="DA822" s="502"/>
      <c r="DB822" s="502"/>
      <c r="DC822" s="502"/>
      <c r="DD822" s="502"/>
      <c r="DE822" s="502"/>
      <c r="DF822" s="502"/>
      <c r="DG822" s="502"/>
      <c r="DH822" s="502"/>
      <c r="DI822" s="502"/>
      <c r="DJ822" s="502"/>
      <c r="DK822" s="502"/>
      <c r="DL822" s="502"/>
      <c r="DM822" s="502"/>
      <c r="DN822" s="502"/>
      <c r="DO822" s="502"/>
      <c r="DP822" s="502"/>
      <c r="DQ822" s="502"/>
      <c r="DR822" s="502"/>
      <c r="DS822" s="502"/>
      <c r="DT822" s="502"/>
      <c r="DU822" s="502"/>
      <c r="DV822" s="502"/>
      <c r="DW822" s="502"/>
      <c r="DX822" s="502"/>
      <c r="DY822" s="502"/>
      <c r="DZ822" s="502"/>
      <c r="EA822" s="502"/>
      <c r="EB822" s="502"/>
      <c r="EC822" s="502"/>
      <c r="ED822" s="502"/>
      <c r="EE822" s="502"/>
      <c r="EF822" s="502"/>
      <c r="EG822" s="502"/>
      <c r="EH822" s="502"/>
      <c r="EI822" s="502"/>
      <c r="EJ822" s="502"/>
      <c r="EK822" s="502"/>
      <c r="EL822" s="502"/>
      <c r="EM822" s="502"/>
      <c r="EN822" s="502"/>
      <c r="EO822" s="502"/>
      <c r="EP822" s="502"/>
      <c r="EQ822" s="502"/>
      <c r="ER822" s="502"/>
      <c r="ES822" s="502"/>
      <c r="ET822" s="502"/>
      <c r="EU822" s="502"/>
      <c r="EV822" s="502"/>
      <c r="EW822" s="502"/>
      <c r="EX822" s="502"/>
      <c r="EY822" s="502"/>
      <c r="EZ822" s="502"/>
      <c r="FA822" s="502"/>
      <c r="FB822" s="502"/>
      <c r="FC822" s="502"/>
      <c r="FD822" s="502"/>
      <c r="FE822" s="502"/>
      <c r="FF822" s="502"/>
      <c r="FG822" s="502"/>
      <c r="FH822" s="502"/>
      <c r="FI822" s="502"/>
      <c r="FJ822" s="502"/>
      <c r="FK822" s="502"/>
      <c r="FL822" s="502"/>
      <c r="FM822" s="502"/>
      <c r="FN822" s="502"/>
      <c r="FO822" s="502"/>
      <c r="FP822" s="502"/>
      <c r="FQ822" s="502"/>
      <c r="FR822" s="502"/>
      <c r="FS822" s="502"/>
      <c r="FT822" s="502"/>
      <c r="FU822" s="502"/>
      <c r="FV822" s="502"/>
      <c r="FW822" s="502"/>
      <c r="FX822" s="502"/>
      <c r="FY822" s="502"/>
      <c r="FZ822" s="502"/>
      <c r="GA822" s="502"/>
      <c r="GB822" s="502"/>
      <c r="GC822" s="502"/>
      <c r="GD822" s="502"/>
      <c r="GE822" s="502"/>
      <c r="GF822" s="502"/>
      <c r="GG822" s="502"/>
      <c r="GH822" s="502"/>
      <c r="GI822" s="502"/>
      <c r="GJ822" s="502"/>
      <c r="GK822" s="502"/>
      <c r="GL822" s="502"/>
      <c r="GM822" s="502"/>
      <c r="GN822" s="502"/>
      <c r="GO822" s="502"/>
      <c r="GP822" s="502"/>
      <c r="GQ822" s="502"/>
      <c r="GR822" s="502"/>
      <c r="GS822" s="502"/>
    </row>
    <row r="823" spans="1:201" s="515" customFormat="1" ht="26.1" customHeight="1">
      <c r="A823" s="389"/>
      <c r="B823" s="389"/>
      <c r="C823" s="389"/>
      <c r="D823" s="389"/>
      <c r="E823" s="388" t="s">
        <v>1245</v>
      </c>
      <c r="F823" s="859" t="s">
        <v>2715</v>
      </c>
      <c r="G823" s="446">
        <v>173308000</v>
      </c>
      <c r="H823" s="446">
        <v>0</v>
      </c>
      <c r="I823" s="446">
        <v>0</v>
      </c>
      <c r="J823" s="446">
        <v>0</v>
      </c>
      <c r="K823" s="446">
        <v>173308000</v>
      </c>
      <c r="L823" s="602"/>
      <c r="M823" s="389"/>
      <c r="N823" s="389"/>
      <c r="O823" s="389"/>
      <c r="P823" s="389"/>
      <c r="Q823" s="388" t="s">
        <v>1245</v>
      </c>
      <c r="R823" s="586" t="s">
        <v>5129</v>
      </c>
      <c r="S823" s="1002">
        <f t="shared" si="73"/>
        <v>173308000</v>
      </c>
      <c r="T823" s="1003">
        <f t="shared" si="74"/>
        <v>0</v>
      </c>
      <c r="U823" s="1003">
        <f t="shared" si="75"/>
        <v>0</v>
      </c>
      <c r="V823" s="1003">
        <f t="shared" si="76"/>
        <v>0</v>
      </c>
      <c r="W823" s="1003">
        <f t="shared" si="72"/>
        <v>173308000</v>
      </c>
      <c r="X823" s="502"/>
      <c r="Y823" s="502"/>
      <c r="Z823" s="502"/>
      <c r="AA823" s="502"/>
      <c r="AB823" s="502"/>
      <c r="AC823" s="502"/>
      <c r="AD823" s="502"/>
      <c r="AE823" s="502"/>
      <c r="AF823" s="502"/>
      <c r="AG823" s="502"/>
      <c r="AH823" s="502"/>
      <c r="AI823" s="502"/>
      <c r="AJ823" s="502"/>
      <c r="AK823" s="502"/>
      <c r="AL823" s="502"/>
      <c r="AM823" s="502"/>
      <c r="AN823" s="502"/>
      <c r="AO823" s="502"/>
      <c r="AP823" s="502"/>
      <c r="AQ823" s="502"/>
      <c r="AR823" s="502"/>
      <c r="AS823" s="502"/>
      <c r="AT823" s="502"/>
      <c r="AU823" s="502"/>
      <c r="AV823" s="502"/>
      <c r="AW823" s="502"/>
      <c r="AX823" s="502"/>
      <c r="AY823" s="502"/>
      <c r="AZ823" s="502"/>
      <c r="BA823" s="502"/>
      <c r="BB823" s="502"/>
      <c r="BC823" s="502"/>
      <c r="BD823" s="502"/>
      <c r="BE823" s="502"/>
      <c r="BF823" s="502"/>
      <c r="BG823" s="502"/>
      <c r="BH823" s="502"/>
      <c r="BI823" s="502"/>
      <c r="BJ823" s="502"/>
      <c r="BK823" s="502"/>
      <c r="BL823" s="502"/>
      <c r="BM823" s="502"/>
      <c r="BN823" s="502"/>
      <c r="BO823" s="502"/>
      <c r="BP823" s="502"/>
      <c r="BQ823" s="502"/>
      <c r="BR823" s="502"/>
      <c r="BS823" s="502"/>
      <c r="BT823" s="502"/>
      <c r="BU823" s="502"/>
      <c r="BV823" s="502"/>
      <c r="BW823" s="502"/>
      <c r="BX823" s="502"/>
      <c r="BY823" s="502"/>
      <c r="BZ823" s="502"/>
      <c r="CA823" s="502"/>
      <c r="CB823" s="502"/>
      <c r="CC823" s="502"/>
      <c r="CD823" s="502"/>
      <c r="CE823" s="502"/>
      <c r="CF823" s="502"/>
      <c r="CG823" s="502"/>
      <c r="CH823" s="502"/>
      <c r="CI823" s="502"/>
      <c r="CJ823" s="502"/>
      <c r="CK823" s="502"/>
      <c r="CL823" s="502"/>
      <c r="CM823" s="502"/>
      <c r="CN823" s="502"/>
      <c r="CO823" s="502"/>
      <c r="CP823" s="502"/>
      <c r="CQ823" s="502"/>
      <c r="CR823" s="502"/>
      <c r="CS823" s="502"/>
      <c r="CT823" s="502"/>
      <c r="CU823" s="502"/>
      <c r="CV823" s="502"/>
      <c r="CW823" s="502"/>
      <c r="CX823" s="502"/>
      <c r="CY823" s="502"/>
      <c r="CZ823" s="502"/>
      <c r="DA823" s="502"/>
      <c r="DB823" s="502"/>
      <c r="DC823" s="502"/>
      <c r="DD823" s="502"/>
      <c r="DE823" s="502"/>
      <c r="DF823" s="502"/>
      <c r="DG823" s="502"/>
      <c r="DH823" s="502"/>
      <c r="DI823" s="502"/>
      <c r="DJ823" s="502"/>
      <c r="DK823" s="502"/>
      <c r="DL823" s="502"/>
      <c r="DM823" s="502"/>
      <c r="DN823" s="502"/>
      <c r="DO823" s="502"/>
      <c r="DP823" s="502"/>
      <c r="DQ823" s="502"/>
      <c r="DR823" s="502"/>
      <c r="DS823" s="502"/>
      <c r="DT823" s="502"/>
      <c r="DU823" s="502"/>
      <c r="DV823" s="502"/>
      <c r="DW823" s="502"/>
      <c r="DX823" s="502"/>
      <c r="DY823" s="502"/>
      <c r="DZ823" s="502"/>
      <c r="EA823" s="502"/>
      <c r="EB823" s="502"/>
      <c r="EC823" s="502"/>
      <c r="ED823" s="502"/>
      <c r="EE823" s="502"/>
      <c r="EF823" s="502"/>
      <c r="EG823" s="502"/>
      <c r="EH823" s="502"/>
      <c r="EI823" s="502"/>
      <c r="EJ823" s="502"/>
      <c r="EK823" s="502"/>
      <c r="EL823" s="502"/>
      <c r="EM823" s="502"/>
      <c r="EN823" s="502"/>
      <c r="EO823" s="502"/>
      <c r="EP823" s="502"/>
      <c r="EQ823" s="502"/>
      <c r="ER823" s="502"/>
      <c r="ES823" s="502"/>
      <c r="ET823" s="502"/>
      <c r="EU823" s="502"/>
      <c r="EV823" s="502"/>
      <c r="EW823" s="502"/>
      <c r="EX823" s="502"/>
      <c r="EY823" s="502"/>
      <c r="EZ823" s="502"/>
      <c r="FA823" s="502"/>
      <c r="FB823" s="502"/>
      <c r="FC823" s="502"/>
      <c r="FD823" s="502"/>
      <c r="FE823" s="502"/>
      <c r="FF823" s="502"/>
      <c r="FG823" s="502"/>
      <c r="FH823" s="502"/>
      <c r="FI823" s="502"/>
      <c r="FJ823" s="502"/>
      <c r="FK823" s="502"/>
      <c r="FL823" s="502"/>
      <c r="FM823" s="502"/>
      <c r="FN823" s="502"/>
      <c r="FO823" s="502"/>
      <c r="FP823" s="502"/>
      <c r="FQ823" s="502"/>
      <c r="FR823" s="502"/>
      <c r="FS823" s="502"/>
      <c r="FT823" s="502"/>
      <c r="FU823" s="502"/>
      <c r="FV823" s="502"/>
      <c r="FW823" s="502"/>
      <c r="FX823" s="502"/>
      <c r="FY823" s="502"/>
      <c r="FZ823" s="502"/>
      <c r="GA823" s="502"/>
      <c r="GB823" s="502"/>
      <c r="GC823" s="502"/>
      <c r="GD823" s="502"/>
      <c r="GE823" s="502"/>
      <c r="GF823" s="502"/>
      <c r="GG823" s="502"/>
      <c r="GH823" s="502"/>
      <c r="GI823" s="502"/>
      <c r="GJ823" s="502"/>
      <c r="GK823" s="502"/>
      <c r="GL823" s="502"/>
      <c r="GM823" s="502"/>
      <c r="GN823" s="502"/>
      <c r="GO823" s="502"/>
      <c r="GP823" s="502"/>
      <c r="GQ823" s="502"/>
      <c r="GR823" s="502"/>
      <c r="GS823" s="502"/>
    </row>
    <row r="824" spans="1:201" s="515" customFormat="1" ht="26.1" customHeight="1">
      <c r="A824" s="389"/>
      <c r="B824" s="389"/>
      <c r="C824" s="389"/>
      <c r="D824" s="389"/>
      <c r="E824" s="388" t="s">
        <v>1247</v>
      </c>
      <c r="F824" s="859" t="s">
        <v>5727</v>
      </c>
      <c r="G824" s="446">
        <v>165037000</v>
      </c>
      <c r="H824" s="446">
        <v>0</v>
      </c>
      <c r="I824" s="446">
        <v>0</v>
      </c>
      <c r="J824" s="446">
        <v>0</v>
      </c>
      <c r="K824" s="446">
        <v>165037000</v>
      </c>
      <c r="L824" s="602"/>
      <c r="M824" s="389"/>
      <c r="N824" s="389"/>
      <c r="O824" s="389"/>
      <c r="P824" s="389"/>
      <c r="Q824" s="388" t="s">
        <v>1247</v>
      </c>
      <c r="R824" s="586" t="s">
        <v>5728</v>
      </c>
      <c r="S824" s="1002">
        <f t="shared" si="73"/>
        <v>165037000</v>
      </c>
      <c r="T824" s="1003">
        <f t="shared" si="74"/>
        <v>0</v>
      </c>
      <c r="U824" s="1003">
        <f t="shared" si="75"/>
        <v>0</v>
      </c>
      <c r="V824" s="1003">
        <f t="shared" si="76"/>
        <v>0</v>
      </c>
      <c r="W824" s="1003">
        <f t="shared" si="72"/>
        <v>165037000</v>
      </c>
      <c r="X824" s="503"/>
      <c r="Y824" s="503"/>
      <c r="Z824" s="503"/>
      <c r="AA824" s="503"/>
      <c r="AB824" s="503"/>
      <c r="AC824" s="503"/>
      <c r="AD824" s="503"/>
      <c r="AE824" s="503"/>
      <c r="AF824" s="503"/>
      <c r="AG824" s="503"/>
      <c r="AH824" s="503"/>
      <c r="AI824" s="503"/>
      <c r="AJ824" s="503"/>
      <c r="AK824" s="503"/>
      <c r="AL824" s="503"/>
      <c r="AM824" s="503"/>
      <c r="AN824" s="503"/>
      <c r="AO824" s="503"/>
      <c r="AP824" s="503"/>
      <c r="AQ824" s="503"/>
      <c r="AR824" s="503"/>
      <c r="AS824" s="503"/>
      <c r="AT824" s="503"/>
      <c r="AU824" s="503"/>
      <c r="AV824" s="503"/>
      <c r="AW824" s="503"/>
      <c r="AX824" s="503"/>
      <c r="AY824" s="503"/>
      <c r="AZ824" s="503"/>
      <c r="BA824" s="503"/>
      <c r="BB824" s="503"/>
      <c r="BC824" s="503"/>
      <c r="BD824" s="503"/>
      <c r="BE824" s="503"/>
      <c r="BF824" s="503"/>
      <c r="BG824" s="503"/>
      <c r="BH824" s="503"/>
      <c r="BI824" s="503"/>
      <c r="BJ824" s="503"/>
      <c r="BK824" s="503"/>
      <c r="BL824" s="503"/>
      <c r="BM824" s="503"/>
      <c r="BN824" s="503"/>
      <c r="BO824" s="503"/>
      <c r="BP824" s="503"/>
      <c r="BQ824" s="503"/>
      <c r="BR824" s="503"/>
      <c r="BS824" s="503"/>
      <c r="BT824" s="503"/>
      <c r="BU824" s="503"/>
      <c r="BV824" s="503"/>
      <c r="BW824" s="503"/>
      <c r="BX824" s="503"/>
      <c r="BY824" s="503"/>
      <c r="BZ824" s="503"/>
      <c r="CA824" s="503"/>
      <c r="CB824" s="503"/>
      <c r="CC824" s="503"/>
      <c r="CD824" s="503"/>
      <c r="CE824" s="503"/>
      <c r="CF824" s="503"/>
      <c r="CG824" s="503"/>
      <c r="CH824" s="503"/>
      <c r="CI824" s="503"/>
      <c r="CJ824" s="503"/>
      <c r="CK824" s="503"/>
      <c r="CL824" s="503"/>
      <c r="CM824" s="503"/>
      <c r="CN824" s="503"/>
      <c r="CO824" s="503"/>
      <c r="CP824" s="503"/>
      <c r="CQ824" s="503"/>
      <c r="CR824" s="503"/>
      <c r="CS824" s="503"/>
      <c r="CT824" s="503"/>
      <c r="CU824" s="503"/>
      <c r="CV824" s="503"/>
      <c r="CW824" s="503"/>
      <c r="CX824" s="503"/>
      <c r="CY824" s="503"/>
      <c r="CZ824" s="503"/>
      <c r="DA824" s="503"/>
      <c r="DB824" s="503"/>
      <c r="DC824" s="503"/>
      <c r="DD824" s="503"/>
      <c r="DE824" s="503"/>
      <c r="DF824" s="503"/>
      <c r="DG824" s="503"/>
      <c r="DH824" s="503"/>
      <c r="DI824" s="503"/>
      <c r="DJ824" s="503"/>
      <c r="DK824" s="503"/>
      <c r="DL824" s="503"/>
      <c r="DM824" s="503"/>
      <c r="DN824" s="503"/>
      <c r="DO824" s="503"/>
      <c r="DP824" s="503"/>
      <c r="DQ824" s="503"/>
      <c r="DR824" s="503"/>
      <c r="DS824" s="503"/>
      <c r="DT824" s="503"/>
      <c r="DU824" s="503"/>
      <c r="DV824" s="503"/>
      <c r="DW824" s="503"/>
      <c r="DX824" s="503"/>
      <c r="DY824" s="503"/>
      <c r="DZ824" s="503"/>
      <c r="EA824" s="503"/>
      <c r="EB824" s="503"/>
      <c r="EC824" s="503"/>
      <c r="ED824" s="503"/>
      <c r="EE824" s="503"/>
      <c r="EF824" s="503"/>
      <c r="EG824" s="503"/>
      <c r="EH824" s="503"/>
      <c r="EI824" s="503"/>
      <c r="EJ824" s="503"/>
      <c r="EK824" s="503"/>
      <c r="EL824" s="503"/>
      <c r="EM824" s="503"/>
      <c r="EN824" s="503"/>
      <c r="EO824" s="503"/>
      <c r="EP824" s="503"/>
      <c r="EQ824" s="503"/>
      <c r="ER824" s="503"/>
      <c r="ES824" s="503"/>
      <c r="ET824" s="503"/>
      <c r="EU824" s="503"/>
      <c r="EV824" s="503"/>
      <c r="EW824" s="503"/>
      <c r="EX824" s="503"/>
      <c r="EY824" s="503"/>
      <c r="EZ824" s="503"/>
      <c r="FA824" s="503"/>
      <c r="FB824" s="503"/>
      <c r="FC824" s="503"/>
      <c r="FD824" s="503"/>
      <c r="FE824" s="503"/>
      <c r="FF824" s="503"/>
      <c r="FG824" s="503"/>
      <c r="FH824" s="503"/>
      <c r="FI824" s="503"/>
      <c r="FJ824" s="503"/>
      <c r="FK824" s="503"/>
      <c r="FL824" s="503"/>
      <c r="FM824" s="503"/>
      <c r="FN824" s="503"/>
      <c r="FO824" s="503"/>
      <c r="FP824" s="503"/>
      <c r="FQ824" s="503"/>
      <c r="FR824" s="503"/>
      <c r="FS824" s="503"/>
      <c r="FT824" s="503"/>
      <c r="FU824" s="503"/>
      <c r="FV824" s="503"/>
      <c r="FW824" s="503"/>
      <c r="FX824" s="503"/>
      <c r="FY824" s="503"/>
      <c r="FZ824" s="503"/>
      <c r="GA824" s="503"/>
      <c r="GB824" s="503"/>
      <c r="GC824" s="503"/>
      <c r="GD824" s="503"/>
      <c r="GE824" s="503"/>
      <c r="GF824" s="503"/>
      <c r="GG824" s="503"/>
      <c r="GH824" s="503"/>
      <c r="GI824" s="503"/>
      <c r="GJ824" s="503"/>
      <c r="GK824" s="503"/>
      <c r="GL824" s="503"/>
      <c r="GM824" s="503"/>
      <c r="GN824" s="503"/>
      <c r="GO824" s="503"/>
      <c r="GP824" s="503"/>
      <c r="GQ824" s="503"/>
      <c r="GR824" s="503"/>
      <c r="GS824" s="503"/>
    </row>
    <row r="825" spans="1:201" s="517" customFormat="1" ht="26.1" customHeight="1">
      <c r="A825" s="389"/>
      <c r="B825" s="389"/>
      <c r="C825" s="389"/>
      <c r="D825" s="389"/>
      <c r="E825" s="388" t="s">
        <v>1264</v>
      </c>
      <c r="F825" s="859" t="s">
        <v>3194</v>
      </c>
      <c r="G825" s="446">
        <v>118797000</v>
      </c>
      <c r="H825" s="446">
        <v>0</v>
      </c>
      <c r="I825" s="446">
        <v>0</v>
      </c>
      <c r="J825" s="446">
        <v>0</v>
      </c>
      <c r="K825" s="446">
        <v>118797000</v>
      </c>
      <c r="L825" s="602"/>
      <c r="M825" s="389"/>
      <c r="N825" s="389"/>
      <c r="O825" s="389"/>
      <c r="P825" s="389"/>
      <c r="Q825" s="388" t="s">
        <v>1264</v>
      </c>
      <c r="R825" s="586" t="s">
        <v>5130</v>
      </c>
      <c r="S825" s="1002">
        <f t="shared" si="73"/>
        <v>118797000</v>
      </c>
      <c r="T825" s="1003">
        <f t="shared" si="74"/>
        <v>0</v>
      </c>
      <c r="U825" s="1003">
        <f t="shared" si="75"/>
        <v>0</v>
      </c>
      <c r="V825" s="1003">
        <f t="shared" si="76"/>
        <v>0</v>
      </c>
      <c r="W825" s="1003">
        <f t="shared" si="72"/>
        <v>118797000</v>
      </c>
      <c r="X825" s="502"/>
      <c r="Y825" s="502"/>
      <c r="Z825" s="502"/>
      <c r="AA825" s="502"/>
      <c r="AB825" s="502"/>
      <c r="AC825" s="502"/>
      <c r="AD825" s="502"/>
      <c r="AE825" s="502"/>
      <c r="AF825" s="502"/>
      <c r="AG825" s="502"/>
      <c r="AH825" s="502"/>
      <c r="AI825" s="502"/>
      <c r="AJ825" s="502"/>
      <c r="AK825" s="502"/>
      <c r="AL825" s="502"/>
      <c r="AM825" s="502"/>
      <c r="AN825" s="502"/>
      <c r="AO825" s="502"/>
      <c r="AP825" s="502"/>
      <c r="AQ825" s="502"/>
      <c r="AR825" s="502"/>
      <c r="AS825" s="502"/>
      <c r="AT825" s="502"/>
      <c r="AU825" s="502"/>
      <c r="AV825" s="502"/>
      <c r="AW825" s="502"/>
      <c r="AX825" s="502"/>
      <c r="AY825" s="502"/>
      <c r="AZ825" s="502"/>
      <c r="BA825" s="502"/>
      <c r="BB825" s="502"/>
      <c r="BC825" s="502"/>
      <c r="BD825" s="502"/>
      <c r="BE825" s="502"/>
      <c r="BF825" s="502"/>
      <c r="BG825" s="502"/>
      <c r="BH825" s="502"/>
      <c r="BI825" s="502"/>
      <c r="BJ825" s="502"/>
      <c r="BK825" s="502"/>
      <c r="BL825" s="502"/>
      <c r="BM825" s="502"/>
      <c r="BN825" s="502"/>
      <c r="BO825" s="502"/>
      <c r="BP825" s="502"/>
      <c r="BQ825" s="502"/>
      <c r="BR825" s="502"/>
      <c r="BS825" s="502"/>
      <c r="BT825" s="502"/>
      <c r="BU825" s="502"/>
      <c r="BV825" s="502"/>
      <c r="BW825" s="502"/>
      <c r="BX825" s="502"/>
      <c r="BY825" s="502"/>
      <c r="BZ825" s="502"/>
      <c r="CA825" s="502"/>
      <c r="CB825" s="502"/>
      <c r="CC825" s="502"/>
      <c r="CD825" s="502"/>
      <c r="CE825" s="502"/>
      <c r="CF825" s="502"/>
      <c r="CG825" s="502"/>
      <c r="CH825" s="502"/>
      <c r="CI825" s="502"/>
      <c r="CJ825" s="502"/>
      <c r="CK825" s="502"/>
      <c r="CL825" s="502"/>
      <c r="CM825" s="502"/>
      <c r="CN825" s="502"/>
      <c r="CO825" s="502"/>
      <c r="CP825" s="502"/>
      <c r="CQ825" s="502"/>
      <c r="CR825" s="502"/>
      <c r="CS825" s="502"/>
      <c r="CT825" s="502"/>
      <c r="CU825" s="502"/>
      <c r="CV825" s="502"/>
      <c r="CW825" s="502"/>
      <c r="CX825" s="502"/>
      <c r="CY825" s="502"/>
      <c r="CZ825" s="502"/>
      <c r="DA825" s="502"/>
      <c r="DB825" s="502"/>
      <c r="DC825" s="502"/>
      <c r="DD825" s="502"/>
      <c r="DE825" s="502"/>
      <c r="DF825" s="502"/>
      <c r="DG825" s="502"/>
      <c r="DH825" s="502"/>
      <c r="DI825" s="502"/>
      <c r="DJ825" s="502"/>
      <c r="DK825" s="502"/>
      <c r="DL825" s="502"/>
      <c r="DM825" s="502"/>
      <c r="DN825" s="502"/>
      <c r="DO825" s="502"/>
      <c r="DP825" s="502"/>
      <c r="DQ825" s="502"/>
      <c r="DR825" s="502"/>
      <c r="DS825" s="502"/>
      <c r="DT825" s="502"/>
      <c r="DU825" s="502"/>
      <c r="DV825" s="502"/>
      <c r="DW825" s="502"/>
      <c r="DX825" s="502"/>
      <c r="DY825" s="502"/>
      <c r="DZ825" s="502"/>
      <c r="EA825" s="502"/>
      <c r="EB825" s="502"/>
      <c r="EC825" s="502"/>
      <c r="ED825" s="502"/>
      <c r="EE825" s="502"/>
      <c r="EF825" s="502"/>
      <c r="EG825" s="502"/>
      <c r="EH825" s="502"/>
      <c r="EI825" s="502"/>
      <c r="EJ825" s="502"/>
      <c r="EK825" s="502"/>
      <c r="EL825" s="502"/>
      <c r="EM825" s="502"/>
      <c r="EN825" s="502"/>
      <c r="EO825" s="502"/>
      <c r="EP825" s="502"/>
      <c r="EQ825" s="502"/>
      <c r="ER825" s="502"/>
      <c r="ES825" s="502"/>
      <c r="ET825" s="502"/>
      <c r="EU825" s="502"/>
      <c r="EV825" s="502"/>
      <c r="EW825" s="502"/>
      <c r="EX825" s="502"/>
      <c r="EY825" s="502"/>
      <c r="EZ825" s="502"/>
      <c r="FA825" s="502"/>
      <c r="FB825" s="502"/>
      <c r="FC825" s="502"/>
      <c r="FD825" s="502"/>
      <c r="FE825" s="502"/>
      <c r="FF825" s="502"/>
      <c r="FG825" s="502"/>
      <c r="FH825" s="502"/>
      <c r="FI825" s="502"/>
      <c r="FJ825" s="502"/>
      <c r="FK825" s="502"/>
      <c r="FL825" s="502"/>
      <c r="FM825" s="502"/>
      <c r="FN825" s="502"/>
      <c r="FO825" s="502"/>
      <c r="FP825" s="502"/>
      <c r="FQ825" s="502"/>
      <c r="FR825" s="502"/>
      <c r="FS825" s="502"/>
      <c r="FT825" s="502"/>
      <c r="FU825" s="502"/>
      <c r="FV825" s="502"/>
      <c r="FW825" s="502"/>
      <c r="FX825" s="502"/>
      <c r="FY825" s="502"/>
      <c r="FZ825" s="502"/>
      <c r="GA825" s="502"/>
      <c r="GB825" s="502"/>
      <c r="GC825" s="502"/>
      <c r="GD825" s="502"/>
      <c r="GE825" s="502"/>
      <c r="GF825" s="502"/>
      <c r="GG825" s="502"/>
      <c r="GH825" s="502"/>
      <c r="GI825" s="502"/>
      <c r="GJ825" s="502"/>
      <c r="GK825" s="502"/>
      <c r="GL825" s="502"/>
      <c r="GM825" s="502"/>
      <c r="GN825" s="502"/>
      <c r="GO825" s="502"/>
      <c r="GP825" s="502"/>
      <c r="GQ825" s="502"/>
      <c r="GR825" s="502"/>
      <c r="GS825" s="502"/>
    </row>
    <row r="826" spans="1:201" s="515" customFormat="1" ht="26.1" customHeight="1">
      <c r="A826" s="389"/>
      <c r="B826" s="389"/>
      <c r="C826" s="389"/>
      <c r="D826" s="389"/>
      <c r="E826" s="388" t="s">
        <v>1266</v>
      </c>
      <c r="F826" s="859" t="s">
        <v>2716</v>
      </c>
      <c r="G826" s="446">
        <v>157518000</v>
      </c>
      <c r="H826" s="446">
        <v>0</v>
      </c>
      <c r="I826" s="446">
        <v>0</v>
      </c>
      <c r="J826" s="446">
        <v>0</v>
      </c>
      <c r="K826" s="446">
        <v>157518000</v>
      </c>
      <c r="L826" s="602"/>
      <c r="M826" s="389"/>
      <c r="N826" s="389"/>
      <c r="O826" s="389"/>
      <c r="P826" s="389"/>
      <c r="Q826" s="388" t="s">
        <v>1266</v>
      </c>
      <c r="R826" s="586" t="s">
        <v>5131</v>
      </c>
      <c r="S826" s="1002">
        <f t="shared" si="73"/>
        <v>157518000</v>
      </c>
      <c r="T826" s="1003">
        <f t="shared" si="74"/>
        <v>0</v>
      </c>
      <c r="U826" s="1003">
        <f t="shared" si="75"/>
        <v>0</v>
      </c>
      <c r="V826" s="1003">
        <f t="shared" si="76"/>
        <v>0</v>
      </c>
      <c r="W826" s="1003">
        <f t="shared" si="72"/>
        <v>157518000</v>
      </c>
      <c r="X826" s="502"/>
      <c r="Y826" s="502"/>
      <c r="Z826" s="502"/>
      <c r="AA826" s="502"/>
      <c r="AB826" s="502"/>
      <c r="AC826" s="502"/>
      <c r="AD826" s="502"/>
      <c r="AE826" s="502"/>
      <c r="AF826" s="502"/>
      <c r="AG826" s="502"/>
      <c r="AH826" s="502"/>
      <c r="AI826" s="502"/>
      <c r="AJ826" s="502"/>
      <c r="AK826" s="502"/>
      <c r="AL826" s="502"/>
      <c r="AM826" s="502"/>
      <c r="AN826" s="502"/>
      <c r="AO826" s="502"/>
      <c r="AP826" s="502"/>
      <c r="AQ826" s="502"/>
      <c r="AR826" s="502"/>
      <c r="AS826" s="502"/>
      <c r="AT826" s="502"/>
      <c r="AU826" s="502"/>
      <c r="AV826" s="502"/>
      <c r="AW826" s="502"/>
      <c r="AX826" s="502"/>
      <c r="AY826" s="502"/>
      <c r="AZ826" s="502"/>
      <c r="BA826" s="502"/>
      <c r="BB826" s="502"/>
      <c r="BC826" s="502"/>
      <c r="BD826" s="502"/>
      <c r="BE826" s="502"/>
      <c r="BF826" s="502"/>
      <c r="BG826" s="502"/>
      <c r="BH826" s="502"/>
      <c r="BI826" s="502"/>
      <c r="BJ826" s="502"/>
      <c r="BK826" s="502"/>
      <c r="BL826" s="502"/>
      <c r="BM826" s="502"/>
      <c r="BN826" s="502"/>
      <c r="BO826" s="502"/>
      <c r="BP826" s="502"/>
      <c r="BQ826" s="502"/>
      <c r="BR826" s="502"/>
      <c r="BS826" s="502"/>
      <c r="BT826" s="502"/>
      <c r="BU826" s="502"/>
      <c r="BV826" s="502"/>
      <c r="BW826" s="502"/>
      <c r="BX826" s="502"/>
      <c r="BY826" s="502"/>
      <c r="BZ826" s="502"/>
      <c r="CA826" s="502"/>
      <c r="CB826" s="502"/>
      <c r="CC826" s="502"/>
      <c r="CD826" s="502"/>
      <c r="CE826" s="502"/>
      <c r="CF826" s="502"/>
      <c r="CG826" s="502"/>
      <c r="CH826" s="502"/>
      <c r="CI826" s="502"/>
      <c r="CJ826" s="502"/>
      <c r="CK826" s="502"/>
      <c r="CL826" s="502"/>
      <c r="CM826" s="502"/>
      <c r="CN826" s="502"/>
      <c r="CO826" s="502"/>
      <c r="CP826" s="502"/>
      <c r="CQ826" s="502"/>
      <c r="CR826" s="502"/>
      <c r="CS826" s="502"/>
      <c r="CT826" s="502"/>
      <c r="CU826" s="502"/>
      <c r="CV826" s="502"/>
      <c r="CW826" s="502"/>
      <c r="CX826" s="502"/>
      <c r="CY826" s="502"/>
      <c r="CZ826" s="502"/>
      <c r="DA826" s="502"/>
      <c r="DB826" s="502"/>
      <c r="DC826" s="502"/>
      <c r="DD826" s="502"/>
      <c r="DE826" s="502"/>
      <c r="DF826" s="502"/>
      <c r="DG826" s="502"/>
      <c r="DH826" s="502"/>
      <c r="DI826" s="502"/>
      <c r="DJ826" s="502"/>
      <c r="DK826" s="502"/>
      <c r="DL826" s="502"/>
      <c r="DM826" s="502"/>
      <c r="DN826" s="502"/>
      <c r="DO826" s="502"/>
      <c r="DP826" s="502"/>
      <c r="DQ826" s="502"/>
      <c r="DR826" s="502"/>
      <c r="DS826" s="502"/>
      <c r="DT826" s="502"/>
      <c r="DU826" s="502"/>
      <c r="DV826" s="502"/>
      <c r="DW826" s="502"/>
      <c r="DX826" s="502"/>
      <c r="DY826" s="502"/>
      <c r="DZ826" s="502"/>
      <c r="EA826" s="502"/>
      <c r="EB826" s="502"/>
      <c r="EC826" s="502"/>
      <c r="ED826" s="502"/>
      <c r="EE826" s="502"/>
      <c r="EF826" s="502"/>
      <c r="EG826" s="502"/>
      <c r="EH826" s="502"/>
      <c r="EI826" s="502"/>
      <c r="EJ826" s="502"/>
      <c r="EK826" s="502"/>
      <c r="EL826" s="502"/>
      <c r="EM826" s="502"/>
      <c r="EN826" s="502"/>
      <c r="EO826" s="502"/>
      <c r="EP826" s="502"/>
      <c r="EQ826" s="502"/>
      <c r="ER826" s="502"/>
      <c r="ES826" s="502"/>
      <c r="ET826" s="502"/>
      <c r="EU826" s="502"/>
      <c r="EV826" s="502"/>
      <c r="EW826" s="502"/>
      <c r="EX826" s="502"/>
      <c r="EY826" s="502"/>
      <c r="EZ826" s="502"/>
      <c r="FA826" s="502"/>
      <c r="FB826" s="502"/>
      <c r="FC826" s="502"/>
      <c r="FD826" s="502"/>
      <c r="FE826" s="502"/>
      <c r="FF826" s="502"/>
      <c r="FG826" s="502"/>
      <c r="FH826" s="502"/>
      <c r="FI826" s="502"/>
      <c r="FJ826" s="502"/>
      <c r="FK826" s="502"/>
      <c r="FL826" s="502"/>
      <c r="FM826" s="502"/>
      <c r="FN826" s="502"/>
      <c r="FO826" s="502"/>
      <c r="FP826" s="502"/>
      <c r="FQ826" s="502"/>
      <c r="FR826" s="502"/>
      <c r="FS826" s="502"/>
      <c r="FT826" s="502"/>
      <c r="FU826" s="502"/>
      <c r="FV826" s="502"/>
      <c r="FW826" s="502"/>
      <c r="FX826" s="502"/>
      <c r="FY826" s="502"/>
      <c r="FZ826" s="502"/>
      <c r="GA826" s="502"/>
      <c r="GB826" s="502"/>
      <c r="GC826" s="502"/>
      <c r="GD826" s="502"/>
      <c r="GE826" s="502"/>
      <c r="GF826" s="502"/>
      <c r="GG826" s="502"/>
      <c r="GH826" s="502"/>
      <c r="GI826" s="502"/>
      <c r="GJ826" s="502"/>
      <c r="GK826" s="502"/>
      <c r="GL826" s="502"/>
      <c r="GM826" s="502"/>
      <c r="GN826" s="502"/>
      <c r="GO826" s="502"/>
      <c r="GP826" s="502"/>
      <c r="GQ826" s="502"/>
      <c r="GR826" s="502"/>
      <c r="GS826" s="502"/>
    </row>
    <row r="827" spans="1:201" s="515" customFormat="1" ht="26.1" customHeight="1">
      <c r="A827" s="388"/>
      <c r="B827" s="389"/>
      <c r="C827" s="389"/>
      <c r="D827" s="389"/>
      <c r="E827" s="389" t="s">
        <v>1275</v>
      </c>
      <c r="F827" s="859" t="s">
        <v>2717</v>
      </c>
      <c r="G827" s="446">
        <v>127819000</v>
      </c>
      <c r="H827" s="446">
        <v>0</v>
      </c>
      <c r="I827" s="446">
        <v>0</v>
      </c>
      <c r="J827" s="446">
        <v>0</v>
      </c>
      <c r="K827" s="446">
        <v>127819000</v>
      </c>
      <c r="L827" s="602"/>
      <c r="M827" s="388"/>
      <c r="N827" s="389"/>
      <c r="O827" s="389"/>
      <c r="P827" s="389"/>
      <c r="Q827" s="389" t="s">
        <v>1275</v>
      </c>
      <c r="R827" s="586" t="s">
        <v>5132</v>
      </c>
      <c r="S827" s="1002">
        <f t="shared" si="73"/>
        <v>127819000</v>
      </c>
      <c r="T827" s="1003">
        <f t="shared" si="74"/>
        <v>0</v>
      </c>
      <c r="U827" s="1003">
        <f t="shared" si="75"/>
        <v>0</v>
      </c>
      <c r="V827" s="1003">
        <f t="shared" si="76"/>
        <v>0</v>
      </c>
      <c r="W827" s="1003">
        <f t="shared" si="72"/>
        <v>127819000</v>
      </c>
      <c r="X827" s="503"/>
      <c r="Y827" s="503"/>
      <c r="Z827" s="503"/>
      <c r="AA827" s="503"/>
      <c r="AB827" s="503"/>
      <c r="AC827" s="503"/>
      <c r="AD827" s="503"/>
      <c r="AE827" s="503"/>
      <c r="AF827" s="503"/>
      <c r="AG827" s="503"/>
      <c r="AH827" s="503"/>
      <c r="AI827" s="503"/>
      <c r="AJ827" s="503"/>
      <c r="AK827" s="503"/>
      <c r="AL827" s="503"/>
      <c r="AM827" s="503"/>
      <c r="AN827" s="503"/>
      <c r="AO827" s="503"/>
      <c r="AP827" s="503"/>
      <c r="AQ827" s="503"/>
      <c r="AR827" s="503"/>
      <c r="AS827" s="503"/>
      <c r="AT827" s="503"/>
      <c r="AU827" s="503"/>
      <c r="AV827" s="503"/>
      <c r="AW827" s="503"/>
      <c r="AX827" s="503"/>
      <c r="AY827" s="503"/>
      <c r="AZ827" s="503"/>
      <c r="BA827" s="503"/>
      <c r="BB827" s="503"/>
      <c r="BC827" s="503"/>
      <c r="BD827" s="503"/>
      <c r="BE827" s="503"/>
      <c r="BF827" s="503"/>
      <c r="BG827" s="503"/>
      <c r="BH827" s="503"/>
      <c r="BI827" s="503"/>
      <c r="BJ827" s="503"/>
      <c r="BK827" s="503"/>
      <c r="BL827" s="503"/>
      <c r="BM827" s="503"/>
      <c r="BN827" s="503"/>
      <c r="BO827" s="503"/>
      <c r="BP827" s="503"/>
      <c r="BQ827" s="503"/>
      <c r="BR827" s="503"/>
      <c r="BS827" s="503"/>
      <c r="BT827" s="503"/>
      <c r="BU827" s="503"/>
      <c r="BV827" s="503"/>
      <c r="BW827" s="503"/>
      <c r="BX827" s="503"/>
      <c r="BY827" s="503"/>
      <c r="BZ827" s="503"/>
      <c r="CA827" s="503"/>
      <c r="CB827" s="503"/>
      <c r="CC827" s="503"/>
      <c r="CD827" s="503"/>
      <c r="CE827" s="503"/>
      <c r="CF827" s="503"/>
      <c r="CG827" s="503"/>
      <c r="CH827" s="503"/>
      <c r="CI827" s="503"/>
      <c r="CJ827" s="503"/>
      <c r="CK827" s="503"/>
      <c r="CL827" s="503"/>
      <c r="CM827" s="503"/>
      <c r="CN827" s="503"/>
      <c r="CO827" s="503"/>
      <c r="CP827" s="503"/>
      <c r="CQ827" s="503"/>
      <c r="CR827" s="503"/>
      <c r="CS827" s="503"/>
      <c r="CT827" s="503"/>
      <c r="CU827" s="503"/>
      <c r="CV827" s="503"/>
      <c r="CW827" s="503"/>
      <c r="CX827" s="503"/>
      <c r="CY827" s="503"/>
      <c r="CZ827" s="503"/>
      <c r="DA827" s="503"/>
      <c r="DB827" s="503"/>
      <c r="DC827" s="503"/>
      <c r="DD827" s="503"/>
      <c r="DE827" s="503"/>
      <c r="DF827" s="503"/>
      <c r="DG827" s="503"/>
      <c r="DH827" s="503"/>
      <c r="DI827" s="503"/>
      <c r="DJ827" s="503"/>
      <c r="DK827" s="503"/>
      <c r="DL827" s="503"/>
      <c r="DM827" s="503"/>
      <c r="DN827" s="503"/>
      <c r="DO827" s="503"/>
      <c r="DP827" s="503"/>
      <c r="DQ827" s="503"/>
      <c r="DR827" s="503"/>
      <c r="DS827" s="503"/>
      <c r="DT827" s="503"/>
      <c r="DU827" s="503"/>
      <c r="DV827" s="503"/>
      <c r="DW827" s="503"/>
      <c r="DX827" s="503"/>
      <c r="DY827" s="503"/>
      <c r="DZ827" s="503"/>
      <c r="EA827" s="503"/>
      <c r="EB827" s="503"/>
      <c r="EC827" s="503"/>
      <c r="ED827" s="503"/>
      <c r="EE827" s="503"/>
      <c r="EF827" s="503"/>
      <c r="EG827" s="503"/>
      <c r="EH827" s="503"/>
      <c r="EI827" s="503"/>
      <c r="EJ827" s="503"/>
      <c r="EK827" s="503"/>
      <c r="EL827" s="503"/>
      <c r="EM827" s="503"/>
      <c r="EN827" s="503"/>
      <c r="EO827" s="503"/>
      <c r="EP827" s="503"/>
      <c r="EQ827" s="503"/>
      <c r="ER827" s="503"/>
      <c r="ES827" s="503"/>
      <c r="ET827" s="503"/>
      <c r="EU827" s="503"/>
      <c r="EV827" s="503"/>
      <c r="EW827" s="503"/>
      <c r="EX827" s="503"/>
      <c r="EY827" s="503"/>
      <c r="EZ827" s="503"/>
      <c r="FA827" s="503"/>
      <c r="FB827" s="503"/>
      <c r="FC827" s="503"/>
      <c r="FD827" s="503"/>
      <c r="FE827" s="503"/>
      <c r="FF827" s="503"/>
      <c r="FG827" s="503"/>
      <c r="FH827" s="503"/>
      <c r="FI827" s="503"/>
      <c r="FJ827" s="503"/>
      <c r="FK827" s="503"/>
      <c r="FL827" s="503"/>
      <c r="FM827" s="503"/>
      <c r="FN827" s="503"/>
      <c r="FO827" s="503"/>
      <c r="FP827" s="503"/>
      <c r="FQ827" s="503"/>
      <c r="FR827" s="503"/>
      <c r="FS827" s="503"/>
      <c r="FT827" s="503"/>
      <c r="FU827" s="503"/>
      <c r="FV827" s="503"/>
      <c r="FW827" s="503"/>
      <c r="FX827" s="503"/>
      <c r="FY827" s="503"/>
      <c r="FZ827" s="503"/>
      <c r="GA827" s="503"/>
      <c r="GB827" s="503"/>
      <c r="GC827" s="503"/>
      <c r="GD827" s="503"/>
      <c r="GE827" s="503"/>
      <c r="GF827" s="503"/>
      <c r="GG827" s="503"/>
      <c r="GH827" s="503"/>
      <c r="GI827" s="503"/>
      <c r="GJ827" s="503"/>
      <c r="GK827" s="503"/>
      <c r="GL827" s="503"/>
      <c r="GM827" s="503"/>
      <c r="GN827" s="503"/>
      <c r="GO827" s="503"/>
      <c r="GP827" s="503"/>
      <c r="GQ827" s="503"/>
      <c r="GR827" s="503"/>
      <c r="GS827" s="503"/>
    </row>
    <row r="828" spans="1:201" s="517" customFormat="1" ht="26.1" customHeight="1">
      <c r="A828" s="454"/>
      <c r="B828" s="455"/>
      <c r="C828" s="454"/>
      <c r="D828" s="454"/>
      <c r="E828" s="454" t="s">
        <v>2718</v>
      </c>
      <c r="F828" s="867" t="s">
        <v>2719</v>
      </c>
      <c r="G828" s="456">
        <v>96391000</v>
      </c>
      <c r="H828" s="456">
        <v>0</v>
      </c>
      <c r="I828" s="456">
        <v>0</v>
      </c>
      <c r="J828" s="456">
        <v>0</v>
      </c>
      <c r="K828" s="446">
        <v>96391000</v>
      </c>
      <c r="L828" s="602"/>
      <c r="M828" s="454"/>
      <c r="N828" s="455"/>
      <c r="O828" s="454"/>
      <c r="P828" s="454"/>
      <c r="Q828" s="454" t="s">
        <v>2718</v>
      </c>
      <c r="R828" s="585" t="s">
        <v>5133</v>
      </c>
      <c r="S828" s="1002">
        <f t="shared" si="73"/>
        <v>96391000</v>
      </c>
      <c r="T828" s="1003">
        <f t="shared" si="74"/>
        <v>0</v>
      </c>
      <c r="U828" s="1003">
        <f t="shared" si="75"/>
        <v>0</v>
      </c>
      <c r="V828" s="1003">
        <f t="shared" si="76"/>
        <v>0</v>
      </c>
      <c r="W828" s="1003">
        <f t="shared" si="72"/>
        <v>96391000</v>
      </c>
      <c r="X828" s="502"/>
      <c r="Y828" s="502"/>
      <c r="Z828" s="502"/>
      <c r="AA828" s="502"/>
      <c r="AB828" s="502"/>
      <c r="AC828" s="502"/>
      <c r="AD828" s="502"/>
      <c r="AE828" s="502"/>
      <c r="AF828" s="502"/>
      <c r="AG828" s="502"/>
      <c r="AH828" s="502"/>
      <c r="AI828" s="502"/>
      <c r="AJ828" s="502"/>
      <c r="AK828" s="502"/>
      <c r="AL828" s="502"/>
      <c r="AM828" s="502"/>
      <c r="AN828" s="502"/>
      <c r="AO828" s="502"/>
      <c r="AP828" s="502"/>
      <c r="AQ828" s="502"/>
      <c r="AR828" s="502"/>
      <c r="AS828" s="502"/>
      <c r="AT828" s="502"/>
      <c r="AU828" s="502"/>
      <c r="AV828" s="502"/>
      <c r="AW828" s="502"/>
      <c r="AX828" s="502"/>
      <c r="AY828" s="502"/>
      <c r="AZ828" s="502"/>
      <c r="BA828" s="502"/>
      <c r="BB828" s="502"/>
      <c r="BC828" s="502"/>
      <c r="BD828" s="502"/>
      <c r="BE828" s="502"/>
      <c r="BF828" s="502"/>
      <c r="BG828" s="502"/>
      <c r="BH828" s="502"/>
      <c r="BI828" s="502"/>
      <c r="BJ828" s="502"/>
      <c r="BK828" s="502"/>
      <c r="BL828" s="502"/>
      <c r="BM828" s="502"/>
      <c r="BN828" s="502"/>
      <c r="BO828" s="502"/>
      <c r="BP828" s="502"/>
      <c r="BQ828" s="502"/>
      <c r="BR828" s="502"/>
      <c r="BS828" s="502"/>
      <c r="BT828" s="502"/>
      <c r="BU828" s="502"/>
      <c r="BV828" s="502"/>
      <c r="BW828" s="502"/>
      <c r="BX828" s="502"/>
      <c r="BY828" s="502"/>
      <c r="BZ828" s="502"/>
      <c r="CA828" s="502"/>
      <c r="CB828" s="502"/>
      <c r="CC828" s="502"/>
      <c r="CD828" s="502"/>
      <c r="CE828" s="502"/>
      <c r="CF828" s="502"/>
      <c r="CG828" s="502"/>
      <c r="CH828" s="502"/>
      <c r="CI828" s="502"/>
      <c r="CJ828" s="502"/>
      <c r="CK828" s="502"/>
      <c r="CL828" s="502"/>
      <c r="CM828" s="502"/>
      <c r="CN828" s="502"/>
      <c r="CO828" s="502"/>
      <c r="CP828" s="502"/>
      <c r="CQ828" s="502"/>
      <c r="CR828" s="502"/>
      <c r="CS828" s="502"/>
      <c r="CT828" s="502"/>
      <c r="CU828" s="502"/>
      <c r="CV828" s="502"/>
      <c r="CW828" s="502"/>
      <c r="CX828" s="502"/>
      <c r="CY828" s="502"/>
      <c r="CZ828" s="502"/>
      <c r="DA828" s="502"/>
      <c r="DB828" s="502"/>
      <c r="DC828" s="502"/>
      <c r="DD828" s="502"/>
      <c r="DE828" s="502"/>
      <c r="DF828" s="502"/>
      <c r="DG828" s="502"/>
      <c r="DH828" s="502"/>
      <c r="DI828" s="502"/>
      <c r="DJ828" s="502"/>
      <c r="DK828" s="502"/>
      <c r="DL828" s="502"/>
      <c r="DM828" s="502"/>
      <c r="DN828" s="502"/>
      <c r="DO828" s="502"/>
      <c r="DP828" s="502"/>
      <c r="DQ828" s="502"/>
      <c r="DR828" s="502"/>
      <c r="DS828" s="502"/>
      <c r="DT828" s="502"/>
      <c r="DU828" s="502"/>
      <c r="DV828" s="502"/>
      <c r="DW828" s="502"/>
      <c r="DX828" s="502"/>
      <c r="DY828" s="502"/>
      <c r="DZ828" s="502"/>
      <c r="EA828" s="502"/>
      <c r="EB828" s="502"/>
      <c r="EC828" s="502"/>
      <c r="ED828" s="502"/>
      <c r="EE828" s="502"/>
      <c r="EF828" s="502"/>
      <c r="EG828" s="502"/>
      <c r="EH828" s="502"/>
      <c r="EI828" s="502"/>
      <c r="EJ828" s="502"/>
      <c r="EK828" s="502"/>
      <c r="EL828" s="502"/>
      <c r="EM828" s="502"/>
      <c r="EN828" s="502"/>
      <c r="EO828" s="502"/>
      <c r="EP828" s="502"/>
      <c r="EQ828" s="502"/>
      <c r="ER828" s="502"/>
      <c r="ES828" s="502"/>
      <c r="ET828" s="502"/>
      <c r="EU828" s="502"/>
      <c r="EV828" s="502"/>
      <c r="EW828" s="502"/>
      <c r="EX828" s="502"/>
      <c r="EY828" s="502"/>
      <c r="EZ828" s="502"/>
      <c r="FA828" s="502"/>
      <c r="FB828" s="502"/>
      <c r="FC828" s="502"/>
      <c r="FD828" s="502"/>
      <c r="FE828" s="502"/>
      <c r="FF828" s="502"/>
      <c r="FG828" s="502"/>
      <c r="FH828" s="502"/>
      <c r="FI828" s="502"/>
      <c r="FJ828" s="502"/>
      <c r="FK828" s="502"/>
      <c r="FL828" s="502"/>
      <c r="FM828" s="502"/>
      <c r="FN828" s="502"/>
      <c r="FO828" s="502"/>
      <c r="FP828" s="502"/>
      <c r="FQ828" s="502"/>
      <c r="FR828" s="502"/>
      <c r="FS828" s="502"/>
      <c r="FT828" s="502"/>
      <c r="FU828" s="502"/>
      <c r="FV828" s="502"/>
      <c r="FW828" s="502"/>
      <c r="FX828" s="502"/>
      <c r="FY828" s="502"/>
      <c r="FZ828" s="502"/>
      <c r="GA828" s="502"/>
      <c r="GB828" s="502"/>
      <c r="GC828" s="502"/>
      <c r="GD828" s="502"/>
      <c r="GE828" s="502"/>
      <c r="GF828" s="502"/>
      <c r="GG828" s="502"/>
      <c r="GH828" s="502"/>
      <c r="GI828" s="502"/>
      <c r="GJ828" s="502"/>
      <c r="GK828" s="502"/>
      <c r="GL828" s="502"/>
      <c r="GM828" s="502"/>
      <c r="GN828" s="502"/>
      <c r="GO828" s="502"/>
      <c r="GP828" s="502"/>
      <c r="GQ828" s="502"/>
      <c r="GR828" s="502"/>
      <c r="GS828" s="502"/>
    </row>
    <row r="829" spans="1:201" s="515" customFormat="1" ht="26.1" customHeight="1">
      <c r="A829" s="389"/>
      <c r="B829" s="389"/>
      <c r="C829" s="388"/>
      <c r="D829" s="389"/>
      <c r="E829" s="389" t="s">
        <v>1316</v>
      </c>
      <c r="F829" s="859" t="s">
        <v>3195</v>
      </c>
      <c r="G829" s="446">
        <v>106391000</v>
      </c>
      <c r="H829" s="446">
        <v>0</v>
      </c>
      <c r="I829" s="446">
        <v>0</v>
      </c>
      <c r="J829" s="446">
        <v>0</v>
      </c>
      <c r="K829" s="446">
        <v>106391000</v>
      </c>
      <c r="L829" s="602"/>
      <c r="M829" s="389"/>
      <c r="N829" s="389"/>
      <c r="O829" s="388"/>
      <c r="P829" s="389"/>
      <c r="Q829" s="389" t="s">
        <v>1316</v>
      </c>
      <c r="R829" s="586" t="s">
        <v>5134</v>
      </c>
      <c r="S829" s="1002">
        <f t="shared" si="73"/>
        <v>106391000</v>
      </c>
      <c r="T829" s="1003">
        <f t="shared" si="74"/>
        <v>0</v>
      </c>
      <c r="U829" s="1003">
        <f t="shared" si="75"/>
        <v>0</v>
      </c>
      <c r="V829" s="1003">
        <f t="shared" si="76"/>
        <v>0</v>
      </c>
      <c r="W829" s="1003">
        <f t="shared" si="72"/>
        <v>106391000</v>
      </c>
      <c r="X829" s="502"/>
      <c r="Y829" s="502"/>
      <c r="Z829" s="502"/>
      <c r="AA829" s="502"/>
      <c r="AB829" s="502"/>
      <c r="AC829" s="502"/>
      <c r="AD829" s="502"/>
      <c r="AE829" s="502"/>
      <c r="AF829" s="502"/>
      <c r="AG829" s="502"/>
      <c r="AH829" s="502"/>
      <c r="AI829" s="502"/>
      <c r="AJ829" s="502"/>
      <c r="AK829" s="502"/>
      <c r="AL829" s="502"/>
      <c r="AM829" s="502"/>
      <c r="AN829" s="502"/>
      <c r="AO829" s="502"/>
      <c r="AP829" s="502"/>
      <c r="AQ829" s="502"/>
      <c r="AR829" s="502"/>
      <c r="AS829" s="502"/>
      <c r="AT829" s="502"/>
      <c r="AU829" s="502"/>
      <c r="AV829" s="502"/>
      <c r="AW829" s="502"/>
      <c r="AX829" s="502"/>
      <c r="AY829" s="502"/>
      <c r="AZ829" s="502"/>
      <c r="BA829" s="502"/>
      <c r="BB829" s="502"/>
      <c r="BC829" s="502"/>
      <c r="BD829" s="502"/>
      <c r="BE829" s="502"/>
      <c r="BF829" s="502"/>
      <c r="BG829" s="502"/>
      <c r="BH829" s="502"/>
      <c r="BI829" s="502"/>
      <c r="BJ829" s="502"/>
      <c r="BK829" s="502"/>
      <c r="BL829" s="502"/>
      <c r="BM829" s="502"/>
      <c r="BN829" s="502"/>
      <c r="BO829" s="502"/>
      <c r="BP829" s="502"/>
      <c r="BQ829" s="502"/>
      <c r="BR829" s="502"/>
      <c r="BS829" s="502"/>
      <c r="BT829" s="502"/>
      <c r="BU829" s="502"/>
      <c r="BV829" s="502"/>
      <c r="BW829" s="502"/>
      <c r="BX829" s="502"/>
      <c r="BY829" s="502"/>
      <c r="BZ829" s="502"/>
      <c r="CA829" s="502"/>
      <c r="CB829" s="502"/>
      <c r="CC829" s="502"/>
      <c r="CD829" s="502"/>
      <c r="CE829" s="502"/>
      <c r="CF829" s="502"/>
      <c r="CG829" s="502"/>
      <c r="CH829" s="502"/>
      <c r="CI829" s="502"/>
      <c r="CJ829" s="502"/>
      <c r="CK829" s="502"/>
      <c r="CL829" s="502"/>
      <c r="CM829" s="502"/>
      <c r="CN829" s="502"/>
      <c r="CO829" s="502"/>
      <c r="CP829" s="502"/>
      <c r="CQ829" s="502"/>
      <c r="CR829" s="502"/>
      <c r="CS829" s="502"/>
      <c r="CT829" s="502"/>
      <c r="CU829" s="502"/>
      <c r="CV829" s="502"/>
      <c r="CW829" s="502"/>
      <c r="CX829" s="502"/>
      <c r="CY829" s="502"/>
      <c r="CZ829" s="502"/>
      <c r="DA829" s="502"/>
      <c r="DB829" s="502"/>
      <c r="DC829" s="502"/>
      <c r="DD829" s="502"/>
      <c r="DE829" s="502"/>
      <c r="DF829" s="502"/>
      <c r="DG829" s="502"/>
      <c r="DH829" s="502"/>
      <c r="DI829" s="502"/>
      <c r="DJ829" s="502"/>
      <c r="DK829" s="502"/>
      <c r="DL829" s="502"/>
      <c r="DM829" s="502"/>
      <c r="DN829" s="502"/>
      <c r="DO829" s="502"/>
      <c r="DP829" s="502"/>
      <c r="DQ829" s="502"/>
      <c r="DR829" s="502"/>
      <c r="DS829" s="502"/>
      <c r="DT829" s="502"/>
      <c r="DU829" s="502"/>
      <c r="DV829" s="502"/>
      <c r="DW829" s="502"/>
      <c r="DX829" s="502"/>
      <c r="DY829" s="502"/>
      <c r="DZ829" s="502"/>
      <c r="EA829" s="502"/>
      <c r="EB829" s="502"/>
      <c r="EC829" s="502"/>
      <c r="ED829" s="502"/>
      <c r="EE829" s="502"/>
      <c r="EF829" s="502"/>
      <c r="EG829" s="502"/>
      <c r="EH829" s="502"/>
      <c r="EI829" s="502"/>
      <c r="EJ829" s="502"/>
      <c r="EK829" s="502"/>
      <c r="EL829" s="502"/>
      <c r="EM829" s="502"/>
      <c r="EN829" s="502"/>
      <c r="EO829" s="502"/>
      <c r="EP829" s="502"/>
      <c r="EQ829" s="502"/>
      <c r="ER829" s="502"/>
      <c r="ES829" s="502"/>
      <c r="ET829" s="502"/>
      <c r="EU829" s="502"/>
      <c r="EV829" s="502"/>
      <c r="EW829" s="502"/>
      <c r="EX829" s="502"/>
      <c r="EY829" s="502"/>
      <c r="EZ829" s="502"/>
      <c r="FA829" s="502"/>
      <c r="FB829" s="502"/>
      <c r="FC829" s="502"/>
      <c r="FD829" s="502"/>
      <c r="FE829" s="502"/>
      <c r="FF829" s="502"/>
      <c r="FG829" s="502"/>
      <c r="FH829" s="502"/>
      <c r="FI829" s="502"/>
      <c r="FJ829" s="502"/>
      <c r="FK829" s="502"/>
      <c r="FL829" s="502"/>
      <c r="FM829" s="502"/>
      <c r="FN829" s="502"/>
      <c r="FO829" s="502"/>
      <c r="FP829" s="502"/>
      <c r="FQ829" s="502"/>
      <c r="FR829" s="502"/>
      <c r="FS829" s="502"/>
      <c r="FT829" s="502"/>
      <c r="FU829" s="502"/>
      <c r="FV829" s="502"/>
      <c r="FW829" s="502"/>
      <c r="FX829" s="502"/>
      <c r="FY829" s="502"/>
      <c r="FZ829" s="502"/>
      <c r="GA829" s="502"/>
      <c r="GB829" s="502"/>
      <c r="GC829" s="502"/>
      <c r="GD829" s="502"/>
      <c r="GE829" s="502"/>
      <c r="GF829" s="502"/>
      <c r="GG829" s="502"/>
      <c r="GH829" s="502"/>
      <c r="GI829" s="502"/>
      <c r="GJ829" s="502"/>
      <c r="GK829" s="502"/>
      <c r="GL829" s="502"/>
      <c r="GM829" s="502"/>
      <c r="GN829" s="502"/>
      <c r="GO829" s="502"/>
      <c r="GP829" s="502"/>
      <c r="GQ829" s="502"/>
      <c r="GR829" s="502"/>
      <c r="GS829" s="502"/>
    </row>
    <row r="830" spans="1:201" s="515" customFormat="1" ht="26.1" customHeight="1">
      <c r="A830" s="389"/>
      <c r="B830" s="389"/>
      <c r="C830" s="389"/>
      <c r="D830" s="389"/>
      <c r="E830" s="388" t="s">
        <v>1318</v>
      </c>
      <c r="F830" s="859" t="s">
        <v>2720</v>
      </c>
      <c r="G830" s="446">
        <v>126278000</v>
      </c>
      <c r="H830" s="446">
        <v>0</v>
      </c>
      <c r="I830" s="446">
        <v>0</v>
      </c>
      <c r="J830" s="446">
        <v>0</v>
      </c>
      <c r="K830" s="446">
        <v>126278000</v>
      </c>
      <c r="L830" s="602"/>
      <c r="M830" s="389"/>
      <c r="N830" s="389"/>
      <c r="O830" s="389"/>
      <c r="P830" s="389"/>
      <c r="Q830" s="388" t="s">
        <v>1318</v>
      </c>
      <c r="R830" s="586" t="s">
        <v>5135</v>
      </c>
      <c r="S830" s="1002">
        <f t="shared" si="73"/>
        <v>126278000</v>
      </c>
      <c r="T830" s="1003">
        <f t="shared" si="74"/>
        <v>0</v>
      </c>
      <c r="U830" s="1003">
        <f t="shared" si="75"/>
        <v>0</v>
      </c>
      <c r="V830" s="1003">
        <f t="shared" si="76"/>
        <v>0</v>
      </c>
      <c r="W830" s="1003">
        <f t="shared" si="72"/>
        <v>126278000</v>
      </c>
      <c r="X830" s="502"/>
      <c r="Y830" s="502"/>
      <c r="Z830" s="502"/>
      <c r="AA830" s="502"/>
      <c r="AB830" s="502"/>
      <c r="AC830" s="502"/>
      <c r="AD830" s="502"/>
      <c r="AE830" s="502"/>
      <c r="AF830" s="502"/>
      <c r="AG830" s="502"/>
      <c r="AH830" s="502"/>
      <c r="AI830" s="502"/>
      <c r="AJ830" s="502"/>
      <c r="AK830" s="502"/>
      <c r="AL830" s="502"/>
      <c r="AM830" s="502"/>
      <c r="AN830" s="502"/>
      <c r="AO830" s="502"/>
      <c r="AP830" s="502"/>
      <c r="AQ830" s="502"/>
      <c r="AR830" s="502"/>
      <c r="AS830" s="502"/>
      <c r="AT830" s="502"/>
      <c r="AU830" s="502"/>
      <c r="AV830" s="502"/>
      <c r="AW830" s="502"/>
      <c r="AX830" s="502"/>
      <c r="AY830" s="502"/>
      <c r="AZ830" s="502"/>
      <c r="BA830" s="502"/>
      <c r="BB830" s="502"/>
      <c r="BC830" s="502"/>
      <c r="BD830" s="502"/>
      <c r="BE830" s="502"/>
      <c r="BF830" s="502"/>
      <c r="BG830" s="502"/>
      <c r="BH830" s="502"/>
      <c r="BI830" s="502"/>
      <c r="BJ830" s="502"/>
      <c r="BK830" s="502"/>
      <c r="BL830" s="502"/>
      <c r="BM830" s="502"/>
      <c r="BN830" s="502"/>
      <c r="BO830" s="502"/>
      <c r="BP830" s="502"/>
      <c r="BQ830" s="502"/>
      <c r="BR830" s="502"/>
      <c r="BS830" s="502"/>
      <c r="BT830" s="502"/>
      <c r="BU830" s="502"/>
      <c r="BV830" s="502"/>
      <c r="BW830" s="502"/>
      <c r="BX830" s="502"/>
      <c r="BY830" s="502"/>
      <c r="BZ830" s="502"/>
      <c r="CA830" s="502"/>
      <c r="CB830" s="502"/>
      <c r="CC830" s="502"/>
      <c r="CD830" s="502"/>
      <c r="CE830" s="502"/>
      <c r="CF830" s="502"/>
      <c r="CG830" s="502"/>
      <c r="CH830" s="502"/>
      <c r="CI830" s="502"/>
      <c r="CJ830" s="502"/>
      <c r="CK830" s="502"/>
      <c r="CL830" s="502"/>
      <c r="CM830" s="502"/>
      <c r="CN830" s="502"/>
      <c r="CO830" s="502"/>
      <c r="CP830" s="502"/>
      <c r="CQ830" s="502"/>
      <c r="CR830" s="502"/>
      <c r="CS830" s="502"/>
      <c r="CT830" s="502"/>
      <c r="CU830" s="502"/>
      <c r="CV830" s="502"/>
      <c r="CW830" s="502"/>
      <c r="CX830" s="502"/>
      <c r="CY830" s="502"/>
      <c r="CZ830" s="502"/>
      <c r="DA830" s="502"/>
      <c r="DB830" s="502"/>
      <c r="DC830" s="502"/>
      <c r="DD830" s="502"/>
      <c r="DE830" s="502"/>
      <c r="DF830" s="502"/>
      <c r="DG830" s="502"/>
      <c r="DH830" s="502"/>
      <c r="DI830" s="502"/>
      <c r="DJ830" s="502"/>
      <c r="DK830" s="502"/>
      <c r="DL830" s="502"/>
      <c r="DM830" s="502"/>
      <c r="DN830" s="502"/>
      <c r="DO830" s="502"/>
      <c r="DP830" s="502"/>
      <c r="DQ830" s="502"/>
      <c r="DR830" s="502"/>
      <c r="DS830" s="502"/>
      <c r="DT830" s="502"/>
      <c r="DU830" s="502"/>
      <c r="DV830" s="502"/>
      <c r="DW830" s="502"/>
      <c r="DX830" s="502"/>
      <c r="DY830" s="502"/>
      <c r="DZ830" s="502"/>
      <c r="EA830" s="502"/>
      <c r="EB830" s="502"/>
      <c r="EC830" s="502"/>
      <c r="ED830" s="502"/>
      <c r="EE830" s="502"/>
      <c r="EF830" s="502"/>
      <c r="EG830" s="502"/>
      <c r="EH830" s="502"/>
      <c r="EI830" s="502"/>
      <c r="EJ830" s="502"/>
      <c r="EK830" s="502"/>
      <c r="EL830" s="502"/>
      <c r="EM830" s="502"/>
      <c r="EN830" s="502"/>
      <c r="EO830" s="502"/>
      <c r="EP830" s="502"/>
      <c r="EQ830" s="502"/>
      <c r="ER830" s="502"/>
      <c r="ES830" s="502"/>
      <c r="ET830" s="502"/>
      <c r="EU830" s="502"/>
      <c r="EV830" s="502"/>
      <c r="EW830" s="502"/>
      <c r="EX830" s="502"/>
      <c r="EY830" s="502"/>
      <c r="EZ830" s="502"/>
      <c r="FA830" s="502"/>
      <c r="FB830" s="502"/>
      <c r="FC830" s="502"/>
      <c r="FD830" s="502"/>
      <c r="FE830" s="502"/>
      <c r="FF830" s="502"/>
      <c r="FG830" s="502"/>
      <c r="FH830" s="502"/>
      <c r="FI830" s="502"/>
      <c r="FJ830" s="502"/>
      <c r="FK830" s="502"/>
      <c r="FL830" s="502"/>
      <c r="FM830" s="502"/>
      <c r="FN830" s="502"/>
      <c r="FO830" s="502"/>
      <c r="FP830" s="502"/>
      <c r="FQ830" s="502"/>
      <c r="FR830" s="502"/>
      <c r="FS830" s="502"/>
      <c r="FT830" s="502"/>
      <c r="FU830" s="502"/>
      <c r="FV830" s="502"/>
      <c r="FW830" s="502"/>
      <c r="FX830" s="502"/>
      <c r="FY830" s="502"/>
      <c r="FZ830" s="502"/>
      <c r="GA830" s="502"/>
      <c r="GB830" s="502"/>
      <c r="GC830" s="502"/>
      <c r="GD830" s="502"/>
      <c r="GE830" s="502"/>
      <c r="GF830" s="502"/>
      <c r="GG830" s="502"/>
      <c r="GH830" s="502"/>
      <c r="GI830" s="502"/>
      <c r="GJ830" s="502"/>
      <c r="GK830" s="502"/>
      <c r="GL830" s="502"/>
      <c r="GM830" s="502"/>
      <c r="GN830" s="502"/>
      <c r="GO830" s="502"/>
      <c r="GP830" s="502"/>
      <c r="GQ830" s="502"/>
      <c r="GR830" s="502"/>
      <c r="GS830" s="502"/>
    </row>
    <row r="831" spans="1:201" s="515" customFormat="1" ht="26.1" customHeight="1">
      <c r="A831" s="389"/>
      <c r="B831" s="388"/>
      <c r="C831" s="389"/>
      <c r="D831" s="389"/>
      <c r="E831" s="389" t="s">
        <v>1345</v>
      </c>
      <c r="F831" s="859" t="s">
        <v>2721</v>
      </c>
      <c r="G831" s="446">
        <v>107518000</v>
      </c>
      <c r="H831" s="446">
        <v>0</v>
      </c>
      <c r="I831" s="446">
        <v>0</v>
      </c>
      <c r="J831" s="446">
        <v>0</v>
      </c>
      <c r="K831" s="446">
        <v>107518000</v>
      </c>
      <c r="L831" s="602"/>
      <c r="M831" s="389"/>
      <c r="N831" s="388"/>
      <c r="O831" s="389"/>
      <c r="P831" s="389"/>
      <c r="Q831" s="389" t="s">
        <v>1345</v>
      </c>
      <c r="R831" s="586" t="s">
        <v>5136</v>
      </c>
      <c r="S831" s="1002">
        <f t="shared" si="73"/>
        <v>107518000</v>
      </c>
      <c r="T831" s="1003">
        <f t="shared" si="74"/>
        <v>0</v>
      </c>
      <c r="U831" s="1003">
        <f t="shared" si="75"/>
        <v>0</v>
      </c>
      <c r="V831" s="1003">
        <f t="shared" si="76"/>
        <v>0</v>
      </c>
      <c r="W831" s="1003">
        <f t="shared" si="72"/>
        <v>107518000</v>
      </c>
      <c r="X831" s="503"/>
      <c r="Y831" s="503"/>
      <c r="Z831" s="503"/>
      <c r="AA831" s="503"/>
      <c r="AB831" s="503"/>
      <c r="AC831" s="503"/>
      <c r="AD831" s="503"/>
      <c r="AE831" s="503"/>
      <c r="AF831" s="503"/>
      <c r="AG831" s="503"/>
      <c r="AH831" s="503"/>
      <c r="AI831" s="503"/>
      <c r="AJ831" s="503"/>
      <c r="AK831" s="503"/>
      <c r="AL831" s="503"/>
      <c r="AM831" s="503"/>
      <c r="AN831" s="503"/>
      <c r="AO831" s="503"/>
      <c r="AP831" s="503"/>
      <c r="AQ831" s="503"/>
      <c r="AR831" s="503"/>
      <c r="AS831" s="503"/>
      <c r="AT831" s="503"/>
      <c r="AU831" s="503"/>
      <c r="AV831" s="503"/>
      <c r="AW831" s="503"/>
      <c r="AX831" s="503"/>
      <c r="AY831" s="503"/>
      <c r="AZ831" s="503"/>
      <c r="BA831" s="503"/>
      <c r="BB831" s="503"/>
      <c r="BC831" s="503"/>
      <c r="BD831" s="503"/>
      <c r="BE831" s="503"/>
      <c r="BF831" s="503"/>
      <c r="BG831" s="503"/>
      <c r="BH831" s="503"/>
      <c r="BI831" s="503"/>
      <c r="BJ831" s="503"/>
      <c r="BK831" s="503"/>
      <c r="BL831" s="503"/>
      <c r="BM831" s="503"/>
      <c r="BN831" s="503"/>
      <c r="BO831" s="503"/>
      <c r="BP831" s="503"/>
      <c r="BQ831" s="503"/>
      <c r="BR831" s="503"/>
      <c r="BS831" s="503"/>
      <c r="BT831" s="503"/>
      <c r="BU831" s="503"/>
      <c r="BV831" s="503"/>
      <c r="BW831" s="503"/>
      <c r="BX831" s="503"/>
      <c r="BY831" s="503"/>
      <c r="BZ831" s="503"/>
      <c r="CA831" s="503"/>
      <c r="CB831" s="503"/>
      <c r="CC831" s="503"/>
      <c r="CD831" s="503"/>
      <c r="CE831" s="503"/>
      <c r="CF831" s="503"/>
      <c r="CG831" s="503"/>
      <c r="CH831" s="503"/>
      <c r="CI831" s="503"/>
      <c r="CJ831" s="503"/>
      <c r="CK831" s="503"/>
      <c r="CL831" s="503"/>
      <c r="CM831" s="503"/>
      <c r="CN831" s="503"/>
      <c r="CO831" s="503"/>
      <c r="CP831" s="503"/>
      <c r="CQ831" s="503"/>
      <c r="CR831" s="503"/>
      <c r="CS831" s="503"/>
      <c r="CT831" s="503"/>
      <c r="CU831" s="503"/>
      <c r="CV831" s="503"/>
      <c r="CW831" s="503"/>
      <c r="CX831" s="503"/>
      <c r="CY831" s="503"/>
      <c r="CZ831" s="503"/>
      <c r="DA831" s="503"/>
      <c r="DB831" s="503"/>
      <c r="DC831" s="503"/>
      <c r="DD831" s="503"/>
      <c r="DE831" s="503"/>
      <c r="DF831" s="503"/>
      <c r="DG831" s="503"/>
      <c r="DH831" s="503"/>
      <c r="DI831" s="503"/>
      <c r="DJ831" s="503"/>
      <c r="DK831" s="503"/>
      <c r="DL831" s="503"/>
      <c r="DM831" s="503"/>
      <c r="DN831" s="503"/>
      <c r="DO831" s="503"/>
      <c r="DP831" s="503"/>
      <c r="DQ831" s="503"/>
      <c r="DR831" s="503"/>
      <c r="DS831" s="503"/>
      <c r="DT831" s="503"/>
      <c r="DU831" s="503"/>
      <c r="DV831" s="503"/>
      <c r="DW831" s="503"/>
      <c r="DX831" s="503"/>
      <c r="DY831" s="503"/>
      <c r="DZ831" s="503"/>
      <c r="EA831" s="503"/>
      <c r="EB831" s="503"/>
      <c r="EC831" s="503"/>
      <c r="ED831" s="503"/>
      <c r="EE831" s="503"/>
      <c r="EF831" s="503"/>
      <c r="EG831" s="503"/>
      <c r="EH831" s="503"/>
      <c r="EI831" s="503"/>
      <c r="EJ831" s="503"/>
      <c r="EK831" s="503"/>
      <c r="EL831" s="503"/>
      <c r="EM831" s="503"/>
      <c r="EN831" s="503"/>
      <c r="EO831" s="503"/>
      <c r="EP831" s="503"/>
      <c r="EQ831" s="503"/>
      <c r="ER831" s="503"/>
      <c r="ES831" s="503"/>
      <c r="ET831" s="503"/>
      <c r="EU831" s="503"/>
      <c r="EV831" s="503"/>
      <c r="EW831" s="503"/>
      <c r="EX831" s="503"/>
      <c r="EY831" s="503"/>
      <c r="EZ831" s="503"/>
      <c r="FA831" s="503"/>
      <c r="FB831" s="503"/>
      <c r="FC831" s="503"/>
      <c r="FD831" s="503"/>
      <c r="FE831" s="503"/>
      <c r="FF831" s="503"/>
      <c r="FG831" s="503"/>
      <c r="FH831" s="503"/>
      <c r="FI831" s="503"/>
      <c r="FJ831" s="503"/>
      <c r="FK831" s="503"/>
      <c r="FL831" s="503"/>
      <c r="FM831" s="503"/>
      <c r="FN831" s="503"/>
      <c r="FO831" s="503"/>
      <c r="FP831" s="503"/>
      <c r="FQ831" s="503"/>
      <c r="FR831" s="503"/>
      <c r="FS831" s="503"/>
      <c r="FT831" s="503"/>
      <c r="FU831" s="503"/>
      <c r="FV831" s="503"/>
      <c r="FW831" s="503"/>
      <c r="FX831" s="503"/>
      <c r="FY831" s="503"/>
      <c r="FZ831" s="503"/>
      <c r="GA831" s="503"/>
      <c r="GB831" s="503"/>
      <c r="GC831" s="503"/>
      <c r="GD831" s="503"/>
      <c r="GE831" s="503"/>
      <c r="GF831" s="503"/>
      <c r="GG831" s="503"/>
      <c r="GH831" s="503"/>
      <c r="GI831" s="503"/>
      <c r="GJ831" s="503"/>
      <c r="GK831" s="503"/>
      <c r="GL831" s="503"/>
      <c r="GM831" s="503"/>
      <c r="GN831" s="503"/>
      <c r="GO831" s="503"/>
      <c r="GP831" s="503"/>
      <c r="GQ831" s="503"/>
      <c r="GR831" s="503"/>
      <c r="GS831" s="503"/>
    </row>
    <row r="832" spans="1:201" s="517" customFormat="1" ht="26.1" customHeight="1">
      <c r="A832" s="389"/>
      <c r="B832" s="389"/>
      <c r="C832" s="388"/>
      <c r="D832" s="389"/>
      <c r="E832" s="389" t="s">
        <v>1354</v>
      </c>
      <c r="F832" s="859" t="s">
        <v>5809</v>
      </c>
      <c r="G832" s="446">
        <v>106278000</v>
      </c>
      <c r="H832" s="446">
        <v>0</v>
      </c>
      <c r="I832" s="446">
        <v>0</v>
      </c>
      <c r="J832" s="446">
        <v>0</v>
      </c>
      <c r="K832" s="446">
        <v>106278000</v>
      </c>
      <c r="L832" s="602"/>
      <c r="M832" s="389"/>
      <c r="N832" s="389"/>
      <c r="O832" s="388"/>
      <c r="P832" s="389"/>
      <c r="Q832" s="389" t="s">
        <v>1354</v>
      </c>
      <c r="R832" s="586" t="s">
        <v>5808</v>
      </c>
      <c r="S832" s="1002">
        <f t="shared" si="73"/>
        <v>106278000</v>
      </c>
      <c r="T832" s="1003">
        <f t="shared" si="74"/>
        <v>0</v>
      </c>
      <c r="U832" s="1003">
        <f t="shared" si="75"/>
        <v>0</v>
      </c>
      <c r="V832" s="1003">
        <f t="shared" si="76"/>
        <v>0</v>
      </c>
      <c r="W832" s="1003">
        <f t="shared" si="72"/>
        <v>106278000</v>
      </c>
      <c r="X832" s="503"/>
      <c r="Y832" s="503"/>
      <c r="Z832" s="503"/>
      <c r="AA832" s="503"/>
      <c r="AB832" s="503"/>
      <c r="AC832" s="503"/>
      <c r="AD832" s="503"/>
      <c r="AE832" s="503"/>
      <c r="AF832" s="503"/>
      <c r="AG832" s="503"/>
      <c r="AH832" s="503"/>
      <c r="AI832" s="503"/>
      <c r="AJ832" s="503"/>
      <c r="AK832" s="503"/>
      <c r="AL832" s="503"/>
      <c r="AM832" s="503"/>
      <c r="AN832" s="503"/>
      <c r="AO832" s="503"/>
      <c r="AP832" s="503"/>
      <c r="AQ832" s="503"/>
      <c r="AR832" s="503"/>
      <c r="AS832" s="503"/>
      <c r="AT832" s="503"/>
      <c r="AU832" s="503"/>
      <c r="AV832" s="503"/>
      <c r="AW832" s="503"/>
      <c r="AX832" s="503"/>
      <c r="AY832" s="503"/>
      <c r="AZ832" s="503"/>
      <c r="BA832" s="503"/>
      <c r="BB832" s="503"/>
      <c r="BC832" s="503"/>
      <c r="BD832" s="503"/>
      <c r="BE832" s="503"/>
      <c r="BF832" s="503"/>
      <c r="BG832" s="503"/>
      <c r="BH832" s="503"/>
      <c r="BI832" s="503"/>
      <c r="BJ832" s="503"/>
      <c r="BK832" s="503"/>
      <c r="BL832" s="503"/>
      <c r="BM832" s="503"/>
      <c r="BN832" s="503"/>
      <c r="BO832" s="503"/>
      <c r="BP832" s="503"/>
      <c r="BQ832" s="503"/>
      <c r="BR832" s="503"/>
      <c r="BS832" s="503"/>
      <c r="BT832" s="503"/>
      <c r="BU832" s="503"/>
      <c r="BV832" s="503"/>
      <c r="BW832" s="503"/>
      <c r="BX832" s="503"/>
      <c r="BY832" s="503"/>
      <c r="BZ832" s="503"/>
      <c r="CA832" s="503"/>
      <c r="CB832" s="503"/>
      <c r="CC832" s="503"/>
      <c r="CD832" s="503"/>
      <c r="CE832" s="503"/>
      <c r="CF832" s="503"/>
      <c r="CG832" s="503"/>
      <c r="CH832" s="503"/>
      <c r="CI832" s="503"/>
      <c r="CJ832" s="503"/>
      <c r="CK832" s="503"/>
      <c r="CL832" s="503"/>
      <c r="CM832" s="503"/>
      <c r="CN832" s="503"/>
      <c r="CO832" s="503"/>
      <c r="CP832" s="503"/>
      <c r="CQ832" s="503"/>
      <c r="CR832" s="503"/>
      <c r="CS832" s="503"/>
      <c r="CT832" s="503"/>
      <c r="CU832" s="503"/>
      <c r="CV832" s="503"/>
      <c r="CW832" s="503"/>
      <c r="CX832" s="503"/>
      <c r="CY832" s="503"/>
      <c r="CZ832" s="503"/>
      <c r="DA832" s="503"/>
      <c r="DB832" s="503"/>
      <c r="DC832" s="503"/>
      <c r="DD832" s="503"/>
      <c r="DE832" s="503"/>
      <c r="DF832" s="503"/>
      <c r="DG832" s="503"/>
      <c r="DH832" s="503"/>
      <c r="DI832" s="503"/>
      <c r="DJ832" s="503"/>
      <c r="DK832" s="503"/>
      <c r="DL832" s="503"/>
      <c r="DM832" s="503"/>
      <c r="DN832" s="503"/>
      <c r="DO832" s="503"/>
      <c r="DP832" s="503"/>
      <c r="DQ832" s="503"/>
      <c r="DR832" s="503"/>
      <c r="DS832" s="503"/>
      <c r="DT832" s="503"/>
      <c r="DU832" s="503"/>
      <c r="DV832" s="503"/>
      <c r="DW832" s="503"/>
      <c r="DX832" s="503"/>
      <c r="DY832" s="503"/>
      <c r="DZ832" s="503"/>
      <c r="EA832" s="503"/>
      <c r="EB832" s="503"/>
      <c r="EC832" s="503"/>
      <c r="ED832" s="503"/>
      <c r="EE832" s="503"/>
      <c r="EF832" s="503"/>
      <c r="EG832" s="503"/>
      <c r="EH832" s="503"/>
      <c r="EI832" s="503"/>
      <c r="EJ832" s="503"/>
      <c r="EK832" s="503"/>
      <c r="EL832" s="503"/>
      <c r="EM832" s="503"/>
      <c r="EN832" s="503"/>
      <c r="EO832" s="503"/>
      <c r="EP832" s="503"/>
      <c r="EQ832" s="503"/>
      <c r="ER832" s="503"/>
      <c r="ES832" s="503"/>
      <c r="ET832" s="503"/>
      <c r="EU832" s="503"/>
      <c r="EV832" s="503"/>
      <c r="EW832" s="503"/>
      <c r="EX832" s="503"/>
      <c r="EY832" s="503"/>
      <c r="EZ832" s="503"/>
      <c r="FA832" s="503"/>
      <c r="FB832" s="503"/>
      <c r="FC832" s="503"/>
      <c r="FD832" s="503"/>
      <c r="FE832" s="503"/>
      <c r="FF832" s="503"/>
      <c r="FG832" s="503"/>
      <c r="FH832" s="503"/>
      <c r="FI832" s="503"/>
      <c r="FJ832" s="503"/>
      <c r="FK832" s="503"/>
      <c r="FL832" s="503"/>
      <c r="FM832" s="503"/>
      <c r="FN832" s="503"/>
      <c r="FO832" s="503"/>
      <c r="FP832" s="503"/>
      <c r="FQ832" s="503"/>
      <c r="FR832" s="503"/>
      <c r="FS832" s="503"/>
      <c r="FT832" s="503"/>
      <c r="FU832" s="503"/>
      <c r="FV832" s="503"/>
      <c r="FW832" s="503"/>
      <c r="FX832" s="503"/>
      <c r="FY832" s="503"/>
      <c r="FZ832" s="503"/>
      <c r="GA832" s="503"/>
      <c r="GB832" s="503"/>
      <c r="GC832" s="503"/>
      <c r="GD832" s="503"/>
      <c r="GE832" s="503"/>
      <c r="GF832" s="503"/>
      <c r="GG832" s="503"/>
      <c r="GH832" s="503"/>
      <c r="GI832" s="503"/>
      <c r="GJ832" s="503"/>
      <c r="GK832" s="503"/>
      <c r="GL832" s="503"/>
      <c r="GM832" s="503"/>
      <c r="GN832" s="503"/>
      <c r="GO832" s="503"/>
      <c r="GP832" s="503"/>
      <c r="GQ832" s="503"/>
      <c r="GR832" s="503"/>
      <c r="GS832" s="503"/>
    </row>
    <row r="833" spans="1:201" s="517" customFormat="1" ht="26.1" customHeight="1">
      <c r="A833" s="389"/>
      <c r="B833" s="389"/>
      <c r="C833" s="389"/>
      <c r="D833" s="388"/>
      <c r="E833" s="389" t="s">
        <v>1364</v>
      </c>
      <c r="F833" s="859" t="s">
        <v>2722</v>
      </c>
      <c r="G833" s="446">
        <v>97142000</v>
      </c>
      <c r="H833" s="446">
        <v>0</v>
      </c>
      <c r="I833" s="446">
        <v>0</v>
      </c>
      <c r="J833" s="446">
        <v>0</v>
      </c>
      <c r="K833" s="446">
        <v>97142000</v>
      </c>
      <c r="L833" s="602"/>
      <c r="M833" s="389"/>
      <c r="N833" s="389"/>
      <c r="O833" s="389"/>
      <c r="P833" s="388"/>
      <c r="Q833" s="389" t="s">
        <v>1364</v>
      </c>
      <c r="R833" s="586" t="s">
        <v>5137</v>
      </c>
      <c r="S833" s="1002">
        <f t="shared" si="73"/>
        <v>97142000</v>
      </c>
      <c r="T833" s="1003">
        <f t="shared" si="74"/>
        <v>0</v>
      </c>
      <c r="U833" s="1003">
        <f t="shared" si="75"/>
        <v>0</v>
      </c>
      <c r="V833" s="1003">
        <f t="shared" si="76"/>
        <v>0</v>
      </c>
      <c r="W833" s="1003">
        <f t="shared" si="72"/>
        <v>97142000</v>
      </c>
      <c r="X833" s="503"/>
      <c r="Y833" s="503"/>
      <c r="Z833" s="503"/>
      <c r="AA833" s="503"/>
      <c r="AB833" s="503"/>
      <c r="AC833" s="503"/>
      <c r="AD833" s="503"/>
      <c r="AE833" s="503"/>
      <c r="AF833" s="503"/>
      <c r="AG833" s="503"/>
      <c r="AH833" s="503"/>
      <c r="AI833" s="503"/>
      <c r="AJ833" s="503"/>
      <c r="AK833" s="503"/>
      <c r="AL833" s="503"/>
      <c r="AM833" s="503"/>
      <c r="AN833" s="503"/>
      <c r="AO833" s="503"/>
      <c r="AP833" s="503"/>
      <c r="AQ833" s="503"/>
      <c r="AR833" s="503"/>
      <c r="AS833" s="503"/>
      <c r="AT833" s="503"/>
      <c r="AU833" s="503"/>
      <c r="AV833" s="503"/>
      <c r="AW833" s="503"/>
      <c r="AX833" s="503"/>
      <c r="AY833" s="503"/>
      <c r="AZ833" s="503"/>
      <c r="BA833" s="503"/>
      <c r="BB833" s="503"/>
      <c r="BC833" s="503"/>
      <c r="BD833" s="503"/>
      <c r="BE833" s="503"/>
      <c r="BF833" s="503"/>
      <c r="BG833" s="503"/>
      <c r="BH833" s="503"/>
      <c r="BI833" s="503"/>
      <c r="BJ833" s="503"/>
      <c r="BK833" s="503"/>
      <c r="BL833" s="503"/>
      <c r="BM833" s="503"/>
      <c r="BN833" s="503"/>
      <c r="BO833" s="503"/>
      <c r="BP833" s="503"/>
      <c r="BQ833" s="503"/>
      <c r="BR833" s="503"/>
      <c r="BS833" s="503"/>
      <c r="BT833" s="503"/>
      <c r="BU833" s="503"/>
      <c r="BV833" s="503"/>
      <c r="BW833" s="503"/>
      <c r="BX833" s="503"/>
      <c r="BY833" s="503"/>
      <c r="BZ833" s="503"/>
      <c r="CA833" s="503"/>
      <c r="CB833" s="503"/>
      <c r="CC833" s="503"/>
      <c r="CD833" s="503"/>
      <c r="CE833" s="503"/>
      <c r="CF833" s="503"/>
      <c r="CG833" s="503"/>
      <c r="CH833" s="503"/>
      <c r="CI833" s="503"/>
      <c r="CJ833" s="503"/>
      <c r="CK833" s="503"/>
      <c r="CL833" s="503"/>
      <c r="CM833" s="503"/>
      <c r="CN833" s="503"/>
      <c r="CO833" s="503"/>
      <c r="CP833" s="503"/>
      <c r="CQ833" s="503"/>
      <c r="CR833" s="503"/>
      <c r="CS833" s="503"/>
      <c r="CT833" s="503"/>
      <c r="CU833" s="503"/>
      <c r="CV833" s="503"/>
      <c r="CW833" s="503"/>
      <c r="CX833" s="503"/>
      <c r="CY833" s="503"/>
      <c r="CZ833" s="503"/>
      <c r="DA833" s="503"/>
      <c r="DB833" s="503"/>
      <c r="DC833" s="503"/>
      <c r="DD833" s="503"/>
      <c r="DE833" s="503"/>
      <c r="DF833" s="503"/>
      <c r="DG833" s="503"/>
      <c r="DH833" s="503"/>
      <c r="DI833" s="503"/>
      <c r="DJ833" s="503"/>
      <c r="DK833" s="503"/>
      <c r="DL833" s="503"/>
      <c r="DM833" s="503"/>
      <c r="DN833" s="503"/>
      <c r="DO833" s="503"/>
      <c r="DP833" s="503"/>
      <c r="DQ833" s="503"/>
      <c r="DR833" s="503"/>
      <c r="DS833" s="503"/>
      <c r="DT833" s="503"/>
      <c r="DU833" s="503"/>
      <c r="DV833" s="503"/>
      <c r="DW833" s="503"/>
      <c r="DX833" s="503"/>
      <c r="DY833" s="503"/>
      <c r="DZ833" s="503"/>
      <c r="EA833" s="503"/>
      <c r="EB833" s="503"/>
      <c r="EC833" s="503"/>
      <c r="ED833" s="503"/>
      <c r="EE833" s="503"/>
      <c r="EF833" s="503"/>
      <c r="EG833" s="503"/>
      <c r="EH833" s="503"/>
      <c r="EI833" s="503"/>
      <c r="EJ833" s="503"/>
      <c r="EK833" s="503"/>
      <c r="EL833" s="503"/>
      <c r="EM833" s="503"/>
      <c r="EN833" s="503"/>
      <c r="EO833" s="503"/>
      <c r="EP833" s="503"/>
      <c r="EQ833" s="503"/>
      <c r="ER833" s="503"/>
      <c r="ES833" s="503"/>
      <c r="ET833" s="503"/>
      <c r="EU833" s="503"/>
      <c r="EV833" s="503"/>
      <c r="EW833" s="503"/>
      <c r="EX833" s="503"/>
      <c r="EY833" s="503"/>
      <c r="EZ833" s="503"/>
      <c r="FA833" s="503"/>
      <c r="FB833" s="503"/>
      <c r="FC833" s="503"/>
      <c r="FD833" s="503"/>
      <c r="FE833" s="503"/>
      <c r="FF833" s="503"/>
      <c r="FG833" s="503"/>
      <c r="FH833" s="503"/>
      <c r="FI833" s="503"/>
      <c r="FJ833" s="503"/>
      <c r="FK833" s="503"/>
      <c r="FL833" s="503"/>
      <c r="FM833" s="503"/>
      <c r="FN833" s="503"/>
      <c r="FO833" s="503"/>
      <c r="FP833" s="503"/>
      <c r="FQ833" s="503"/>
      <c r="FR833" s="503"/>
      <c r="FS833" s="503"/>
      <c r="FT833" s="503"/>
      <c r="FU833" s="503"/>
      <c r="FV833" s="503"/>
      <c r="FW833" s="503"/>
      <c r="FX833" s="503"/>
      <c r="FY833" s="503"/>
      <c r="FZ833" s="503"/>
      <c r="GA833" s="503"/>
      <c r="GB833" s="503"/>
      <c r="GC833" s="503"/>
      <c r="GD833" s="503"/>
      <c r="GE833" s="503"/>
      <c r="GF833" s="503"/>
      <c r="GG833" s="503"/>
      <c r="GH833" s="503"/>
      <c r="GI833" s="503"/>
      <c r="GJ833" s="503"/>
      <c r="GK833" s="503"/>
      <c r="GL833" s="503"/>
      <c r="GM833" s="503"/>
      <c r="GN833" s="503"/>
      <c r="GO833" s="503"/>
      <c r="GP833" s="503"/>
      <c r="GQ833" s="503"/>
      <c r="GR833" s="503"/>
      <c r="GS833" s="503"/>
    </row>
    <row r="834" spans="1:201" s="517" customFormat="1" ht="26.1" customHeight="1">
      <c r="A834" s="389"/>
      <c r="B834" s="389"/>
      <c r="C834" s="389"/>
      <c r="D834" s="389"/>
      <c r="E834" s="388" t="s">
        <v>1374</v>
      </c>
      <c r="F834" s="859" t="s">
        <v>2723</v>
      </c>
      <c r="G834" s="446">
        <v>106278000</v>
      </c>
      <c r="H834" s="446">
        <v>0</v>
      </c>
      <c r="I834" s="446">
        <v>0</v>
      </c>
      <c r="J834" s="446">
        <v>0</v>
      </c>
      <c r="K834" s="446">
        <v>106278000</v>
      </c>
      <c r="L834" s="602"/>
      <c r="M834" s="389"/>
      <c r="N834" s="389"/>
      <c r="O834" s="389"/>
      <c r="P834" s="389"/>
      <c r="Q834" s="388" t="s">
        <v>1374</v>
      </c>
      <c r="R834" s="586" t="s">
        <v>5138</v>
      </c>
      <c r="S834" s="1002">
        <f t="shared" si="73"/>
        <v>106278000</v>
      </c>
      <c r="T834" s="1003">
        <f t="shared" si="74"/>
        <v>0</v>
      </c>
      <c r="U834" s="1003">
        <f t="shared" si="75"/>
        <v>0</v>
      </c>
      <c r="V834" s="1003">
        <f t="shared" si="76"/>
        <v>0</v>
      </c>
      <c r="W834" s="1003">
        <f t="shared" si="72"/>
        <v>106278000</v>
      </c>
      <c r="X834" s="502"/>
      <c r="Y834" s="502"/>
      <c r="Z834" s="502"/>
      <c r="AA834" s="502"/>
      <c r="AB834" s="502"/>
      <c r="AC834" s="502"/>
      <c r="AD834" s="502"/>
      <c r="AE834" s="502"/>
      <c r="AF834" s="502"/>
      <c r="AG834" s="502"/>
      <c r="AH834" s="502"/>
      <c r="AI834" s="502"/>
      <c r="AJ834" s="502"/>
      <c r="AK834" s="502"/>
      <c r="AL834" s="502"/>
      <c r="AM834" s="502"/>
      <c r="AN834" s="502"/>
      <c r="AO834" s="502"/>
      <c r="AP834" s="502"/>
      <c r="AQ834" s="502"/>
      <c r="AR834" s="502"/>
      <c r="AS834" s="502"/>
      <c r="AT834" s="502"/>
      <c r="AU834" s="502"/>
      <c r="AV834" s="502"/>
      <c r="AW834" s="502"/>
      <c r="AX834" s="502"/>
      <c r="AY834" s="502"/>
      <c r="AZ834" s="502"/>
      <c r="BA834" s="502"/>
      <c r="BB834" s="502"/>
      <c r="BC834" s="502"/>
      <c r="BD834" s="502"/>
      <c r="BE834" s="502"/>
      <c r="BF834" s="502"/>
      <c r="BG834" s="502"/>
      <c r="BH834" s="502"/>
      <c r="BI834" s="502"/>
      <c r="BJ834" s="502"/>
      <c r="BK834" s="502"/>
      <c r="BL834" s="502"/>
      <c r="BM834" s="502"/>
      <c r="BN834" s="502"/>
      <c r="BO834" s="502"/>
      <c r="BP834" s="502"/>
      <c r="BQ834" s="502"/>
      <c r="BR834" s="502"/>
      <c r="BS834" s="502"/>
      <c r="BT834" s="502"/>
      <c r="BU834" s="502"/>
      <c r="BV834" s="502"/>
      <c r="BW834" s="502"/>
      <c r="BX834" s="502"/>
      <c r="BY834" s="502"/>
      <c r="BZ834" s="502"/>
      <c r="CA834" s="502"/>
      <c r="CB834" s="502"/>
      <c r="CC834" s="502"/>
      <c r="CD834" s="502"/>
      <c r="CE834" s="502"/>
      <c r="CF834" s="502"/>
      <c r="CG834" s="502"/>
      <c r="CH834" s="502"/>
      <c r="CI834" s="502"/>
      <c r="CJ834" s="502"/>
      <c r="CK834" s="502"/>
      <c r="CL834" s="502"/>
      <c r="CM834" s="502"/>
      <c r="CN834" s="502"/>
      <c r="CO834" s="502"/>
      <c r="CP834" s="502"/>
      <c r="CQ834" s="502"/>
      <c r="CR834" s="502"/>
      <c r="CS834" s="502"/>
      <c r="CT834" s="502"/>
      <c r="CU834" s="502"/>
      <c r="CV834" s="502"/>
      <c r="CW834" s="502"/>
      <c r="CX834" s="502"/>
      <c r="CY834" s="502"/>
      <c r="CZ834" s="502"/>
      <c r="DA834" s="502"/>
      <c r="DB834" s="502"/>
      <c r="DC834" s="502"/>
      <c r="DD834" s="502"/>
      <c r="DE834" s="502"/>
      <c r="DF834" s="502"/>
      <c r="DG834" s="502"/>
      <c r="DH834" s="502"/>
      <c r="DI834" s="502"/>
      <c r="DJ834" s="502"/>
      <c r="DK834" s="502"/>
      <c r="DL834" s="502"/>
      <c r="DM834" s="502"/>
      <c r="DN834" s="502"/>
      <c r="DO834" s="502"/>
      <c r="DP834" s="502"/>
      <c r="DQ834" s="502"/>
      <c r="DR834" s="502"/>
      <c r="DS834" s="502"/>
      <c r="DT834" s="502"/>
      <c r="DU834" s="502"/>
      <c r="DV834" s="502"/>
      <c r="DW834" s="502"/>
      <c r="DX834" s="502"/>
      <c r="DY834" s="502"/>
      <c r="DZ834" s="502"/>
      <c r="EA834" s="502"/>
      <c r="EB834" s="502"/>
      <c r="EC834" s="502"/>
      <c r="ED834" s="502"/>
      <c r="EE834" s="502"/>
      <c r="EF834" s="502"/>
      <c r="EG834" s="502"/>
      <c r="EH834" s="502"/>
      <c r="EI834" s="502"/>
      <c r="EJ834" s="502"/>
      <c r="EK834" s="502"/>
      <c r="EL834" s="502"/>
      <c r="EM834" s="502"/>
      <c r="EN834" s="502"/>
      <c r="EO834" s="502"/>
      <c r="EP834" s="502"/>
      <c r="EQ834" s="502"/>
      <c r="ER834" s="502"/>
      <c r="ES834" s="502"/>
      <c r="ET834" s="502"/>
      <c r="EU834" s="502"/>
      <c r="EV834" s="502"/>
      <c r="EW834" s="502"/>
      <c r="EX834" s="502"/>
      <c r="EY834" s="502"/>
      <c r="EZ834" s="502"/>
      <c r="FA834" s="502"/>
      <c r="FB834" s="502"/>
      <c r="FC834" s="502"/>
      <c r="FD834" s="502"/>
      <c r="FE834" s="502"/>
      <c r="FF834" s="502"/>
      <c r="FG834" s="502"/>
      <c r="FH834" s="502"/>
      <c r="FI834" s="502"/>
      <c r="FJ834" s="502"/>
      <c r="FK834" s="502"/>
      <c r="FL834" s="502"/>
      <c r="FM834" s="502"/>
      <c r="FN834" s="502"/>
      <c r="FO834" s="502"/>
      <c r="FP834" s="502"/>
      <c r="FQ834" s="502"/>
      <c r="FR834" s="502"/>
      <c r="FS834" s="502"/>
      <c r="FT834" s="502"/>
      <c r="FU834" s="502"/>
      <c r="FV834" s="502"/>
      <c r="FW834" s="502"/>
      <c r="FX834" s="502"/>
      <c r="FY834" s="502"/>
      <c r="FZ834" s="502"/>
      <c r="GA834" s="502"/>
      <c r="GB834" s="502"/>
      <c r="GC834" s="502"/>
      <c r="GD834" s="502"/>
      <c r="GE834" s="502"/>
      <c r="GF834" s="502"/>
      <c r="GG834" s="502"/>
      <c r="GH834" s="502"/>
      <c r="GI834" s="502"/>
      <c r="GJ834" s="502"/>
      <c r="GK834" s="502"/>
      <c r="GL834" s="502"/>
      <c r="GM834" s="502"/>
      <c r="GN834" s="502"/>
      <c r="GO834" s="502"/>
      <c r="GP834" s="502"/>
      <c r="GQ834" s="502"/>
      <c r="GR834" s="502"/>
      <c r="GS834" s="502"/>
    </row>
    <row r="835" spans="1:201" s="518" customFormat="1" ht="26.1" customHeight="1" thickBot="1">
      <c r="A835" s="389"/>
      <c r="B835" s="388"/>
      <c r="C835" s="389"/>
      <c r="D835" s="389"/>
      <c r="E835" s="389" t="s">
        <v>1382</v>
      </c>
      <c r="F835" s="859" t="s">
        <v>2724</v>
      </c>
      <c r="G835" s="446">
        <v>115000000</v>
      </c>
      <c r="H835" s="446">
        <v>0</v>
      </c>
      <c r="I835" s="446">
        <v>0</v>
      </c>
      <c r="J835" s="446">
        <v>0</v>
      </c>
      <c r="K835" s="446">
        <v>115000000</v>
      </c>
      <c r="L835" s="602"/>
      <c r="M835" s="389"/>
      <c r="N835" s="388"/>
      <c r="O835" s="389"/>
      <c r="P835" s="389"/>
      <c r="Q835" s="389" t="s">
        <v>1382</v>
      </c>
      <c r="R835" s="586" t="s">
        <v>5139</v>
      </c>
      <c r="S835" s="1002">
        <f t="shared" si="73"/>
        <v>115000000</v>
      </c>
      <c r="T835" s="1003">
        <f t="shared" si="74"/>
        <v>0</v>
      </c>
      <c r="U835" s="1003">
        <f t="shared" si="75"/>
        <v>0</v>
      </c>
      <c r="V835" s="1003">
        <f t="shared" si="76"/>
        <v>0</v>
      </c>
      <c r="W835" s="1003">
        <f t="shared" si="72"/>
        <v>115000000</v>
      </c>
      <c r="X835" s="505"/>
      <c r="Y835" s="505"/>
      <c r="Z835" s="505"/>
      <c r="AA835" s="505"/>
      <c r="AB835" s="505"/>
      <c r="AC835" s="505"/>
      <c r="AD835" s="505"/>
      <c r="AE835" s="505"/>
      <c r="AF835" s="505"/>
      <c r="AG835" s="505"/>
      <c r="AH835" s="505"/>
      <c r="AI835" s="505"/>
      <c r="AJ835" s="505"/>
      <c r="AK835" s="505"/>
      <c r="AL835" s="505"/>
      <c r="AM835" s="505"/>
      <c r="AN835" s="505"/>
      <c r="AO835" s="505"/>
      <c r="AP835" s="505"/>
      <c r="AQ835" s="505"/>
      <c r="AR835" s="505"/>
      <c r="AS835" s="505"/>
      <c r="AT835" s="505"/>
      <c r="AU835" s="505"/>
      <c r="AV835" s="505"/>
      <c r="AW835" s="505"/>
      <c r="AX835" s="505"/>
      <c r="AY835" s="505"/>
      <c r="AZ835" s="505"/>
      <c r="BA835" s="505"/>
      <c r="BB835" s="505"/>
      <c r="BC835" s="505"/>
      <c r="BD835" s="505"/>
      <c r="BE835" s="505"/>
      <c r="BF835" s="505"/>
      <c r="BG835" s="505"/>
      <c r="BH835" s="505"/>
      <c r="BI835" s="505"/>
      <c r="BJ835" s="505"/>
      <c r="BK835" s="505"/>
      <c r="BL835" s="505"/>
      <c r="BM835" s="505"/>
      <c r="BN835" s="505"/>
      <c r="BO835" s="505"/>
      <c r="BP835" s="505"/>
      <c r="BQ835" s="505"/>
      <c r="BR835" s="505"/>
      <c r="BS835" s="505"/>
      <c r="BT835" s="505"/>
      <c r="BU835" s="505"/>
      <c r="BV835" s="505"/>
      <c r="BW835" s="505"/>
      <c r="BX835" s="505"/>
      <c r="BY835" s="505"/>
      <c r="BZ835" s="505"/>
      <c r="CA835" s="505"/>
      <c r="CB835" s="505"/>
      <c r="CC835" s="505"/>
      <c r="CD835" s="505"/>
      <c r="CE835" s="505"/>
      <c r="CF835" s="505"/>
      <c r="CG835" s="505"/>
      <c r="CH835" s="505"/>
      <c r="CI835" s="505"/>
      <c r="CJ835" s="505"/>
      <c r="CK835" s="505"/>
      <c r="CL835" s="505"/>
      <c r="CM835" s="505"/>
      <c r="CN835" s="505"/>
      <c r="CO835" s="505"/>
      <c r="CP835" s="505"/>
      <c r="CQ835" s="505"/>
      <c r="CR835" s="505"/>
      <c r="CS835" s="505"/>
      <c r="CT835" s="505"/>
      <c r="CU835" s="505"/>
      <c r="CV835" s="505"/>
      <c r="CW835" s="505"/>
      <c r="CX835" s="505"/>
      <c r="CY835" s="505"/>
      <c r="CZ835" s="505"/>
      <c r="DA835" s="505"/>
      <c r="DB835" s="505"/>
      <c r="DC835" s="505"/>
      <c r="DD835" s="505"/>
      <c r="DE835" s="505"/>
      <c r="DF835" s="505"/>
      <c r="DG835" s="505"/>
      <c r="DH835" s="505"/>
      <c r="DI835" s="505"/>
      <c r="DJ835" s="505"/>
      <c r="DK835" s="505"/>
      <c r="DL835" s="505"/>
      <c r="DM835" s="505"/>
      <c r="DN835" s="505"/>
      <c r="DO835" s="505"/>
      <c r="DP835" s="505"/>
      <c r="DQ835" s="505"/>
      <c r="DR835" s="505"/>
      <c r="DS835" s="505"/>
      <c r="DT835" s="505"/>
      <c r="DU835" s="505"/>
      <c r="DV835" s="505"/>
      <c r="DW835" s="505"/>
      <c r="DX835" s="505"/>
      <c r="DY835" s="505"/>
      <c r="DZ835" s="505"/>
      <c r="EA835" s="505"/>
      <c r="EB835" s="505"/>
      <c r="EC835" s="505"/>
      <c r="ED835" s="505"/>
      <c r="EE835" s="505"/>
      <c r="EF835" s="505"/>
      <c r="EG835" s="505"/>
      <c r="EH835" s="505"/>
      <c r="EI835" s="505"/>
      <c r="EJ835" s="505"/>
      <c r="EK835" s="505"/>
      <c r="EL835" s="505"/>
      <c r="EM835" s="505"/>
      <c r="EN835" s="505"/>
      <c r="EO835" s="505"/>
      <c r="EP835" s="505"/>
      <c r="EQ835" s="505"/>
      <c r="ER835" s="505"/>
      <c r="ES835" s="505"/>
      <c r="ET835" s="505"/>
      <c r="EU835" s="505"/>
      <c r="EV835" s="505"/>
      <c r="EW835" s="505"/>
      <c r="EX835" s="505"/>
      <c r="EY835" s="505"/>
      <c r="EZ835" s="505"/>
      <c r="FA835" s="505"/>
      <c r="FB835" s="505"/>
      <c r="FC835" s="505"/>
      <c r="FD835" s="505"/>
      <c r="FE835" s="505"/>
      <c r="FF835" s="505"/>
      <c r="FG835" s="505"/>
      <c r="FH835" s="505"/>
      <c r="FI835" s="505"/>
      <c r="FJ835" s="505"/>
      <c r="FK835" s="505"/>
      <c r="FL835" s="505"/>
      <c r="FM835" s="505"/>
      <c r="FN835" s="505"/>
      <c r="FO835" s="505"/>
      <c r="FP835" s="505"/>
      <c r="FQ835" s="505"/>
      <c r="FR835" s="505"/>
      <c r="FS835" s="505"/>
      <c r="FT835" s="505"/>
      <c r="FU835" s="505"/>
      <c r="FV835" s="505"/>
      <c r="FW835" s="505"/>
      <c r="FX835" s="505"/>
      <c r="FY835" s="505"/>
      <c r="FZ835" s="505"/>
      <c r="GA835" s="505"/>
      <c r="GB835" s="505"/>
      <c r="GC835" s="505"/>
      <c r="GD835" s="505"/>
      <c r="GE835" s="505"/>
      <c r="GF835" s="505"/>
      <c r="GG835" s="505"/>
      <c r="GH835" s="505"/>
      <c r="GI835" s="505"/>
      <c r="GJ835" s="505"/>
      <c r="GK835" s="505"/>
      <c r="GL835" s="505"/>
      <c r="GM835" s="505"/>
      <c r="GN835" s="505"/>
      <c r="GO835" s="505"/>
      <c r="GP835" s="505"/>
      <c r="GQ835" s="505"/>
      <c r="GR835" s="505"/>
      <c r="GS835" s="505"/>
    </row>
    <row r="836" spans="1:201" s="517" customFormat="1" ht="26.1" customHeight="1" thickTop="1">
      <c r="A836" s="389"/>
      <c r="B836" s="389"/>
      <c r="C836" s="388"/>
      <c r="D836" s="389"/>
      <c r="E836" s="389" t="s">
        <v>1394</v>
      </c>
      <c r="F836" s="859" t="s">
        <v>2725</v>
      </c>
      <c r="G836" s="446">
        <v>106278000</v>
      </c>
      <c r="H836" s="446">
        <v>0</v>
      </c>
      <c r="I836" s="446">
        <v>0</v>
      </c>
      <c r="J836" s="446">
        <v>0</v>
      </c>
      <c r="K836" s="446">
        <v>106278000</v>
      </c>
      <c r="L836" s="602"/>
      <c r="M836" s="389"/>
      <c r="N836" s="389"/>
      <c r="O836" s="388"/>
      <c r="P836" s="389"/>
      <c r="Q836" s="389" t="s">
        <v>1394</v>
      </c>
      <c r="R836" s="586" t="s">
        <v>5140</v>
      </c>
      <c r="S836" s="1002">
        <f t="shared" si="73"/>
        <v>106278000</v>
      </c>
      <c r="T836" s="1003">
        <f t="shared" si="74"/>
        <v>0</v>
      </c>
      <c r="U836" s="1003">
        <f t="shared" si="75"/>
        <v>0</v>
      </c>
      <c r="V836" s="1003">
        <f t="shared" si="76"/>
        <v>0</v>
      </c>
      <c r="W836" s="1003">
        <f t="shared" si="72"/>
        <v>106278000</v>
      </c>
      <c r="X836" s="502"/>
      <c r="Y836" s="502"/>
      <c r="Z836" s="502"/>
      <c r="AA836" s="502"/>
      <c r="AB836" s="502"/>
      <c r="AC836" s="502"/>
      <c r="AD836" s="502"/>
      <c r="AE836" s="502"/>
      <c r="AF836" s="502"/>
      <c r="AG836" s="502"/>
      <c r="AH836" s="502"/>
      <c r="AI836" s="502"/>
      <c r="AJ836" s="502"/>
      <c r="AK836" s="502"/>
      <c r="AL836" s="502"/>
      <c r="AM836" s="502"/>
      <c r="AN836" s="502"/>
      <c r="AO836" s="502"/>
      <c r="AP836" s="502"/>
      <c r="AQ836" s="502"/>
      <c r="AR836" s="502"/>
      <c r="AS836" s="502"/>
      <c r="AT836" s="502"/>
      <c r="AU836" s="502"/>
      <c r="AV836" s="502"/>
      <c r="AW836" s="502"/>
      <c r="AX836" s="502"/>
      <c r="AY836" s="502"/>
      <c r="AZ836" s="502"/>
      <c r="BA836" s="502"/>
      <c r="BB836" s="502"/>
      <c r="BC836" s="502"/>
      <c r="BD836" s="502"/>
      <c r="BE836" s="502"/>
      <c r="BF836" s="502"/>
      <c r="BG836" s="502"/>
      <c r="BH836" s="502"/>
      <c r="BI836" s="502"/>
      <c r="BJ836" s="502"/>
      <c r="BK836" s="502"/>
      <c r="BL836" s="502"/>
      <c r="BM836" s="502"/>
      <c r="BN836" s="502"/>
      <c r="BO836" s="502"/>
      <c r="BP836" s="502"/>
      <c r="BQ836" s="502"/>
      <c r="BR836" s="502"/>
      <c r="BS836" s="502"/>
      <c r="BT836" s="502"/>
      <c r="BU836" s="502"/>
      <c r="BV836" s="502"/>
      <c r="BW836" s="502"/>
      <c r="BX836" s="502"/>
      <c r="BY836" s="502"/>
      <c r="BZ836" s="502"/>
      <c r="CA836" s="502"/>
      <c r="CB836" s="502"/>
      <c r="CC836" s="502"/>
      <c r="CD836" s="502"/>
      <c r="CE836" s="502"/>
      <c r="CF836" s="502"/>
      <c r="CG836" s="502"/>
      <c r="CH836" s="502"/>
      <c r="CI836" s="502"/>
      <c r="CJ836" s="502"/>
      <c r="CK836" s="502"/>
      <c r="CL836" s="502"/>
      <c r="CM836" s="502"/>
      <c r="CN836" s="502"/>
      <c r="CO836" s="502"/>
      <c r="CP836" s="502"/>
      <c r="CQ836" s="502"/>
      <c r="CR836" s="502"/>
      <c r="CS836" s="502"/>
      <c r="CT836" s="502"/>
      <c r="CU836" s="502"/>
      <c r="CV836" s="502"/>
      <c r="CW836" s="502"/>
      <c r="CX836" s="502"/>
      <c r="CY836" s="502"/>
      <c r="CZ836" s="502"/>
      <c r="DA836" s="502"/>
      <c r="DB836" s="502"/>
      <c r="DC836" s="502"/>
      <c r="DD836" s="502"/>
      <c r="DE836" s="502"/>
      <c r="DF836" s="502"/>
      <c r="DG836" s="502"/>
      <c r="DH836" s="502"/>
      <c r="DI836" s="502"/>
      <c r="DJ836" s="502"/>
      <c r="DK836" s="502"/>
      <c r="DL836" s="502"/>
      <c r="DM836" s="502"/>
      <c r="DN836" s="502"/>
      <c r="DO836" s="502"/>
      <c r="DP836" s="502"/>
      <c r="DQ836" s="502"/>
      <c r="DR836" s="502"/>
      <c r="DS836" s="502"/>
      <c r="DT836" s="502"/>
      <c r="DU836" s="502"/>
      <c r="DV836" s="502"/>
      <c r="DW836" s="502"/>
      <c r="DX836" s="502"/>
      <c r="DY836" s="502"/>
      <c r="DZ836" s="502"/>
      <c r="EA836" s="502"/>
      <c r="EB836" s="502"/>
      <c r="EC836" s="502"/>
      <c r="ED836" s="502"/>
      <c r="EE836" s="502"/>
      <c r="EF836" s="502"/>
      <c r="EG836" s="502"/>
      <c r="EH836" s="502"/>
      <c r="EI836" s="502"/>
      <c r="EJ836" s="502"/>
      <c r="EK836" s="502"/>
      <c r="EL836" s="502"/>
      <c r="EM836" s="502"/>
      <c r="EN836" s="502"/>
      <c r="EO836" s="502"/>
      <c r="EP836" s="502"/>
      <c r="EQ836" s="502"/>
      <c r="ER836" s="502"/>
      <c r="ES836" s="502"/>
      <c r="ET836" s="502"/>
      <c r="EU836" s="502"/>
      <c r="EV836" s="502"/>
      <c r="EW836" s="502"/>
      <c r="EX836" s="502"/>
      <c r="EY836" s="502"/>
      <c r="EZ836" s="502"/>
      <c r="FA836" s="502"/>
      <c r="FB836" s="502"/>
      <c r="FC836" s="502"/>
      <c r="FD836" s="502"/>
      <c r="FE836" s="502"/>
      <c r="FF836" s="502"/>
      <c r="FG836" s="502"/>
      <c r="FH836" s="502"/>
      <c r="FI836" s="502"/>
      <c r="FJ836" s="502"/>
      <c r="FK836" s="502"/>
      <c r="FL836" s="502"/>
      <c r="FM836" s="502"/>
      <c r="FN836" s="502"/>
      <c r="FO836" s="502"/>
      <c r="FP836" s="502"/>
      <c r="FQ836" s="502"/>
      <c r="FR836" s="502"/>
      <c r="FS836" s="502"/>
      <c r="FT836" s="502"/>
      <c r="FU836" s="502"/>
      <c r="FV836" s="502"/>
      <c r="FW836" s="502"/>
      <c r="FX836" s="502"/>
      <c r="FY836" s="502"/>
      <c r="FZ836" s="502"/>
      <c r="GA836" s="502"/>
      <c r="GB836" s="502"/>
      <c r="GC836" s="502"/>
      <c r="GD836" s="502"/>
      <c r="GE836" s="502"/>
      <c r="GF836" s="502"/>
      <c r="GG836" s="502"/>
      <c r="GH836" s="502"/>
      <c r="GI836" s="502"/>
      <c r="GJ836" s="502"/>
      <c r="GK836" s="502"/>
      <c r="GL836" s="502"/>
      <c r="GM836" s="502"/>
      <c r="GN836" s="502"/>
      <c r="GO836" s="502"/>
      <c r="GP836" s="502"/>
      <c r="GQ836" s="502"/>
      <c r="GR836" s="502"/>
      <c r="GS836" s="502"/>
    </row>
    <row r="837" spans="1:201" s="515" customFormat="1" ht="26.1" customHeight="1">
      <c r="A837" s="389"/>
      <c r="B837" s="389"/>
      <c r="C837" s="389"/>
      <c r="D837" s="388"/>
      <c r="E837" s="389" t="s">
        <v>1398</v>
      </c>
      <c r="F837" s="859" t="s">
        <v>2726</v>
      </c>
      <c r="G837" s="446">
        <v>107518000</v>
      </c>
      <c r="H837" s="446">
        <v>0</v>
      </c>
      <c r="I837" s="446">
        <v>0</v>
      </c>
      <c r="J837" s="446">
        <v>0</v>
      </c>
      <c r="K837" s="446">
        <v>107518000</v>
      </c>
      <c r="L837" s="602"/>
      <c r="M837" s="389"/>
      <c r="N837" s="389"/>
      <c r="O837" s="389"/>
      <c r="P837" s="388"/>
      <c r="Q837" s="389" t="s">
        <v>1398</v>
      </c>
      <c r="R837" s="586" t="s">
        <v>5729</v>
      </c>
      <c r="S837" s="1002">
        <f t="shared" si="73"/>
        <v>107518000</v>
      </c>
      <c r="T837" s="1003">
        <f t="shared" si="74"/>
        <v>0</v>
      </c>
      <c r="U837" s="1003">
        <f t="shared" si="75"/>
        <v>0</v>
      </c>
      <c r="V837" s="1003">
        <f t="shared" si="76"/>
        <v>0</v>
      </c>
      <c r="W837" s="1003">
        <f t="shared" si="72"/>
        <v>107518000</v>
      </c>
      <c r="X837" s="502"/>
      <c r="Y837" s="502"/>
      <c r="Z837" s="502"/>
      <c r="AA837" s="502"/>
      <c r="AB837" s="502"/>
      <c r="AC837" s="502"/>
      <c r="AD837" s="502"/>
      <c r="AE837" s="502"/>
      <c r="AF837" s="502"/>
      <c r="AG837" s="502"/>
      <c r="AH837" s="502"/>
      <c r="AI837" s="502"/>
      <c r="AJ837" s="502"/>
      <c r="AK837" s="502"/>
      <c r="AL837" s="502"/>
      <c r="AM837" s="502"/>
      <c r="AN837" s="502"/>
      <c r="AO837" s="502"/>
      <c r="AP837" s="502"/>
      <c r="AQ837" s="502"/>
      <c r="AR837" s="502"/>
      <c r="AS837" s="502"/>
      <c r="AT837" s="502"/>
      <c r="AU837" s="502"/>
      <c r="AV837" s="502"/>
      <c r="AW837" s="502"/>
      <c r="AX837" s="502"/>
      <c r="AY837" s="502"/>
      <c r="AZ837" s="502"/>
      <c r="BA837" s="502"/>
      <c r="BB837" s="502"/>
      <c r="BC837" s="502"/>
      <c r="BD837" s="502"/>
      <c r="BE837" s="502"/>
      <c r="BF837" s="502"/>
      <c r="BG837" s="502"/>
      <c r="BH837" s="502"/>
      <c r="BI837" s="502"/>
      <c r="BJ837" s="502"/>
      <c r="BK837" s="502"/>
      <c r="BL837" s="502"/>
      <c r="BM837" s="502"/>
      <c r="BN837" s="502"/>
      <c r="BO837" s="502"/>
      <c r="BP837" s="502"/>
      <c r="BQ837" s="502"/>
      <c r="BR837" s="502"/>
      <c r="BS837" s="502"/>
      <c r="BT837" s="502"/>
      <c r="BU837" s="502"/>
      <c r="BV837" s="502"/>
      <c r="BW837" s="502"/>
      <c r="BX837" s="502"/>
      <c r="BY837" s="502"/>
      <c r="BZ837" s="502"/>
      <c r="CA837" s="502"/>
      <c r="CB837" s="502"/>
      <c r="CC837" s="502"/>
      <c r="CD837" s="502"/>
      <c r="CE837" s="502"/>
      <c r="CF837" s="502"/>
      <c r="CG837" s="502"/>
      <c r="CH837" s="502"/>
      <c r="CI837" s="502"/>
      <c r="CJ837" s="502"/>
      <c r="CK837" s="502"/>
      <c r="CL837" s="502"/>
      <c r="CM837" s="502"/>
      <c r="CN837" s="502"/>
      <c r="CO837" s="502"/>
      <c r="CP837" s="502"/>
      <c r="CQ837" s="502"/>
      <c r="CR837" s="502"/>
      <c r="CS837" s="502"/>
      <c r="CT837" s="502"/>
      <c r="CU837" s="502"/>
      <c r="CV837" s="502"/>
      <c r="CW837" s="502"/>
      <c r="CX837" s="502"/>
      <c r="CY837" s="502"/>
      <c r="CZ837" s="502"/>
      <c r="DA837" s="502"/>
      <c r="DB837" s="502"/>
      <c r="DC837" s="502"/>
      <c r="DD837" s="502"/>
      <c r="DE837" s="502"/>
      <c r="DF837" s="502"/>
      <c r="DG837" s="502"/>
      <c r="DH837" s="502"/>
      <c r="DI837" s="502"/>
      <c r="DJ837" s="502"/>
      <c r="DK837" s="502"/>
      <c r="DL837" s="502"/>
      <c r="DM837" s="502"/>
      <c r="DN837" s="502"/>
      <c r="DO837" s="502"/>
      <c r="DP837" s="502"/>
      <c r="DQ837" s="502"/>
      <c r="DR837" s="502"/>
      <c r="DS837" s="502"/>
      <c r="DT837" s="502"/>
      <c r="DU837" s="502"/>
      <c r="DV837" s="502"/>
      <c r="DW837" s="502"/>
      <c r="DX837" s="502"/>
      <c r="DY837" s="502"/>
      <c r="DZ837" s="502"/>
      <c r="EA837" s="502"/>
      <c r="EB837" s="502"/>
      <c r="EC837" s="502"/>
      <c r="ED837" s="502"/>
      <c r="EE837" s="502"/>
      <c r="EF837" s="502"/>
      <c r="EG837" s="502"/>
      <c r="EH837" s="502"/>
      <c r="EI837" s="502"/>
      <c r="EJ837" s="502"/>
      <c r="EK837" s="502"/>
      <c r="EL837" s="502"/>
      <c r="EM837" s="502"/>
      <c r="EN837" s="502"/>
      <c r="EO837" s="502"/>
      <c r="EP837" s="502"/>
      <c r="EQ837" s="502"/>
      <c r="ER837" s="502"/>
      <c r="ES837" s="502"/>
      <c r="ET837" s="502"/>
      <c r="EU837" s="502"/>
      <c r="EV837" s="502"/>
      <c r="EW837" s="502"/>
      <c r="EX837" s="502"/>
      <c r="EY837" s="502"/>
      <c r="EZ837" s="502"/>
      <c r="FA837" s="502"/>
      <c r="FB837" s="502"/>
      <c r="FC837" s="502"/>
      <c r="FD837" s="502"/>
      <c r="FE837" s="502"/>
      <c r="FF837" s="502"/>
      <c r="FG837" s="502"/>
      <c r="FH837" s="502"/>
      <c r="FI837" s="502"/>
      <c r="FJ837" s="502"/>
      <c r="FK837" s="502"/>
      <c r="FL837" s="502"/>
      <c r="FM837" s="502"/>
      <c r="FN837" s="502"/>
      <c r="FO837" s="502"/>
      <c r="FP837" s="502"/>
      <c r="FQ837" s="502"/>
      <c r="FR837" s="502"/>
      <c r="FS837" s="502"/>
      <c r="FT837" s="502"/>
      <c r="FU837" s="502"/>
      <c r="FV837" s="502"/>
      <c r="FW837" s="502"/>
      <c r="FX837" s="502"/>
      <c r="FY837" s="502"/>
      <c r="FZ837" s="502"/>
      <c r="GA837" s="502"/>
      <c r="GB837" s="502"/>
      <c r="GC837" s="502"/>
      <c r="GD837" s="502"/>
      <c r="GE837" s="502"/>
      <c r="GF837" s="502"/>
      <c r="GG837" s="502"/>
      <c r="GH837" s="502"/>
      <c r="GI837" s="502"/>
      <c r="GJ837" s="502"/>
      <c r="GK837" s="502"/>
      <c r="GL837" s="502"/>
      <c r="GM837" s="502"/>
      <c r="GN837" s="502"/>
      <c r="GO837" s="502"/>
      <c r="GP837" s="502"/>
      <c r="GQ837" s="502"/>
      <c r="GR837" s="502"/>
      <c r="GS837" s="502"/>
    </row>
    <row r="838" spans="1:201" s="515" customFormat="1" ht="26.1" customHeight="1">
      <c r="A838" s="389"/>
      <c r="B838" s="389"/>
      <c r="C838" s="389"/>
      <c r="D838" s="389"/>
      <c r="E838" s="388" t="s">
        <v>2727</v>
      </c>
      <c r="F838" s="859" t="s">
        <v>2728</v>
      </c>
      <c r="G838" s="446">
        <v>11278000</v>
      </c>
      <c r="H838" s="446">
        <v>0</v>
      </c>
      <c r="I838" s="446">
        <v>0</v>
      </c>
      <c r="J838" s="446">
        <v>0</v>
      </c>
      <c r="K838" s="446">
        <v>11278000</v>
      </c>
      <c r="L838" s="602"/>
      <c r="M838" s="389"/>
      <c r="N838" s="389"/>
      <c r="O838" s="389"/>
      <c r="P838" s="389"/>
      <c r="Q838" s="388" t="s">
        <v>2727</v>
      </c>
      <c r="R838" s="586" t="s">
        <v>5141</v>
      </c>
      <c r="S838" s="1002">
        <f t="shared" si="73"/>
        <v>11278000</v>
      </c>
      <c r="T838" s="1003">
        <f t="shared" si="74"/>
        <v>0</v>
      </c>
      <c r="U838" s="1003">
        <f t="shared" si="75"/>
        <v>0</v>
      </c>
      <c r="V838" s="1003">
        <f t="shared" si="76"/>
        <v>0</v>
      </c>
      <c r="W838" s="1003">
        <f t="shared" si="72"/>
        <v>11278000</v>
      </c>
      <c r="X838" s="502"/>
      <c r="Y838" s="502"/>
      <c r="Z838" s="502"/>
      <c r="AA838" s="502"/>
      <c r="AB838" s="502"/>
      <c r="AC838" s="502"/>
      <c r="AD838" s="502"/>
      <c r="AE838" s="502"/>
      <c r="AF838" s="502"/>
      <c r="AG838" s="502"/>
      <c r="AH838" s="502"/>
      <c r="AI838" s="502"/>
      <c r="AJ838" s="502"/>
      <c r="AK838" s="502"/>
      <c r="AL838" s="502"/>
      <c r="AM838" s="502"/>
      <c r="AN838" s="502"/>
      <c r="AO838" s="502"/>
      <c r="AP838" s="502"/>
      <c r="AQ838" s="502"/>
      <c r="AR838" s="502"/>
      <c r="AS838" s="502"/>
      <c r="AT838" s="502"/>
      <c r="AU838" s="502"/>
      <c r="AV838" s="502"/>
      <c r="AW838" s="502"/>
      <c r="AX838" s="502"/>
      <c r="AY838" s="502"/>
      <c r="AZ838" s="502"/>
      <c r="BA838" s="502"/>
      <c r="BB838" s="502"/>
      <c r="BC838" s="502"/>
      <c r="BD838" s="502"/>
      <c r="BE838" s="502"/>
      <c r="BF838" s="502"/>
      <c r="BG838" s="502"/>
      <c r="BH838" s="502"/>
      <c r="BI838" s="502"/>
      <c r="BJ838" s="502"/>
      <c r="BK838" s="502"/>
      <c r="BL838" s="502"/>
      <c r="BM838" s="502"/>
      <c r="BN838" s="502"/>
      <c r="BO838" s="502"/>
      <c r="BP838" s="502"/>
      <c r="BQ838" s="502"/>
      <c r="BR838" s="502"/>
      <c r="BS838" s="502"/>
      <c r="BT838" s="502"/>
      <c r="BU838" s="502"/>
      <c r="BV838" s="502"/>
      <c r="BW838" s="502"/>
      <c r="BX838" s="502"/>
      <c r="BY838" s="502"/>
      <c r="BZ838" s="502"/>
      <c r="CA838" s="502"/>
      <c r="CB838" s="502"/>
      <c r="CC838" s="502"/>
      <c r="CD838" s="502"/>
      <c r="CE838" s="502"/>
      <c r="CF838" s="502"/>
      <c r="CG838" s="502"/>
      <c r="CH838" s="502"/>
      <c r="CI838" s="502"/>
      <c r="CJ838" s="502"/>
      <c r="CK838" s="502"/>
      <c r="CL838" s="502"/>
      <c r="CM838" s="502"/>
      <c r="CN838" s="502"/>
      <c r="CO838" s="502"/>
      <c r="CP838" s="502"/>
      <c r="CQ838" s="502"/>
      <c r="CR838" s="502"/>
      <c r="CS838" s="502"/>
      <c r="CT838" s="502"/>
      <c r="CU838" s="502"/>
      <c r="CV838" s="502"/>
      <c r="CW838" s="502"/>
      <c r="CX838" s="502"/>
      <c r="CY838" s="502"/>
      <c r="CZ838" s="502"/>
      <c r="DA838" s="502"/>
      <c r="DB838" s="502"/>
      <c r="DC838" s="502"/>
      <c r="DD838" s="502"/>
      <c r="DE838" s="502"/>
      <c r="DF838" s="502"/>
      <c r="DG838" s="502"/>
      <c r="DH838" s="502"/>
      <c r="DI838" s="502"/>
      <c r="DJ838" s="502"/>
      <c r="DK838" s="502"/>
      <c r="DL838" s="502"/>
      <c r="DM838" s="502"/>
      <c r="DN838" s="502"/>
      <c r="DO838" s="502"/>
      <c r="DP838" s="502"/>
      <c r="DQ838" s="502"/>
      <c r="DR838" s="502"/>
      <c r="DS838" s="502"/>
      <c r="DT838" s="502"/>
      <c r="DU838" s="502"/>
      <c r="DV838" s="502"/>
      <c r="DW838" s="502"/>
      <c r="DX838" s="502"/>
      <c r="DY838" s="502"/>
      <c r="DZ838" s="502"/>
      <c r="EA838" s="502"/>
      <c r="EB838" s="502"/>
      <c r="EC838" s="502"/>
      <c r="ED838" s="502"/>
      <c r="EE838" s="502"/>
      <c r="EF838" s="502"/>
      <c r="EG838" s="502"/>
      <c r="EH838" s="502"/>
      <c r="EI838" s="502"/>
      <c r="EJ838" s="502"/>
      <c r="EK838" s="502"/>
      <c r="EL838" s="502"/>
      <c r="EM838" s="502"/>
      <c r="EN838" s="502"/>
      <c r="EO838" s="502"/>
      <c r="EP838" s="502"/>
      <c r="EQ838" s="502"/>
      <c r="ER838" s="502"/>
      <c r="ES838" s="502"/>
      <c r="ET838" s="502"/>
      <c r="EU838" s="502"/>
      <c r="EV838" s="502"/>
      <c r="EW838" s="502"/>
      <c r="EX838" s="502"/>
      <c r="EY838" s="502"/>
      <c r="EZ838" s="502"/>
      <c r="FA838" s="502"/>
      <c r="FB838" s="502"/>
      <c r="FC838" s="502"/>
      <c r="FD838" s="502"/>
      <c r="FE838" s="502"/>
      <c r="FF838" s="502"/>
      <c r="FG838" s="502"/>
      <c r="FH838" s="502"/>
      <c r="FI838" s="502"/>
      <c r="FJ838" s="502"/>
      <c r="FK838" s="502"/>
      <c r="FL838" s="502"/>
      <c r="FM838" s="502"/>
      <c r="FN838" s="502"/>
      <c r="FO838" s="502"/>
      <c r="FP838" s="502"/>
      <c r="FQ838" s="502"/>
      <c r="FR838" s="502"/>
      <c r="FS838" s="502"/>
      <c r="FT838" s="502"/>
      <c r="FU838" s="502"/>
      <c r="FV838" s="502"/>
      <c r="FW838" s="502"/>
      <c r="FX838" s="502"/>
      <c r="FY838" s="502"/>
      <c r="FZ838" s="502"/>
      <c r="GA838" s="502"/>
      <c r="GB838" s="502"/>
      <c r="GC838" s="502"/>
      <c r="GD838" s="502"/>
      <c r="GE838" s="502"/>
      <c r="GF838" s="502"/>
      <c r="GG838" s="502"/>
      <c r="GH838" s="502"/>
      <c r="GI838" s="502"/>
      <c r="GJ838" s="502"/>
      <c r="GK838" s="502"/>
      <c r="GL838" s="502"/>
      <c r="GM838" s="502"/>
      <c r="GN838" s="502"/>
      <c r="GO838" s="502"/>
      <c r="GP838" s="502"/>
      <c r="GQ838" s="502"/>
      <c r="GR838" s="502"/>
      <c r="GS838" s="502"/>
    </row>
    <row r="839" spans="1:201" s="515" customFormat="1" ht="26.1" customHeight="1">
      <c r="A839" s="388"/>
      <c r="B839" s="389"/>
      <c r="C839" s="389"/>
      <c r="D839" s="389"/>
      <c r="E839" s="389" t="s">
        <v>1405</v>
      </c>
      <c r="F839" s="859" t="s">
        <v>2729</v>
      </c>
      <c r="G839" s="446">
        <v>43610000</v>
      </c>
      <c r="H839" s="446">
        <v>0</v>
      </c>
      <c r="I839" s="446">
        <v>0</v>
      </c>
      <c r="J839" s="446">
        <v>0</v>
      </c>
      <c r="K839" s="446">
        <v>43610000</v>
      </c>
      <c r="L839" s="602"/>
      <c r="M839" s="388"/>
      <c r="N839" s="389"/>
      <c r="O839" s="389"/>
      <c r="P839" s="389"/>
      <c r="Q839" s="389" t="s">
        <v>1405</v>
      </c>
      <c r="R839" s="586" t="s">
        <v>5142</v>
      </c>
      <c r="S839" s="1002">
        <f t="shared" si="73"/>
        <v>43610000</v>
      </c>
      <c r="T839" s="1003">
        <f t="shared" si="74"/>
        <v>0</v>
      </c>
      <c r="U839" s="1003">
        <f t="shared" si="75"/>
        <v>0</v>
      </c>
      <c r="V839" s="1003">
        <f t="shared" si="76"/>
        <v>0</v>
      </c>
      <c r="W839" s="1003">
        <f t="shared" ref="W839:W902" si="77">SUM(S839:V839)</f>
        <v>43610000</v>
      </c>
      <c r="X839" s="503"/>
      <c r="Y839" s="503"/>
      <c r="Z839" s="503"/>
      <c r="AA839" s="503"/>
      <c r="AB839" s="503"/>
      <c r="AC839" s="503"/>
      <c r="AD839" s="503"/>
      <c r="AE839" s="503"/>
      <c r="AF839" s="503"/>
      <c r="AG839" s="503"/>
      <c r="AH839" s="503"/>
      <c r="AI839" s="503"/>
      <c r="AJ839" s="503"/>
      <c r="AK839" s="503"/>
      <c r="AL839" s="503"/>
      <c r="AM839" s="503"/>
      <c r="AN839" s="503"/>
      <c r="AO839" s="503"/>
      <c r="AP839" s="503"/>
      <c r="AQ839" s="503"/>
      <c r="AR839" s="503"/>
      <c r="AS839" s="503"/>
      <c r="AT839" s="503"/>
      <c r="AU839" s="503"/>
      <c r="AV839" s="503"/>
      <c r="AW839" s="503"/>
      <c r="AX839" s="503"/>
      <c r="AY839" s="503"/>
      <c r="AZ839" s="503"/>
      <c r="BA839" s="503"/>
      <c r="BB839" s="503"/>
      <c r="BC839" s="503"/>
      <c r="BD839" s="503"/>
      <c r="BE839" s="503"/>
      <c r="BF839" s="503"/>
      <c r="BG839" s="503"/>
      <c r="BH839" s="503"/>
      <c r="BI839" s="503"/>
      <c r="BJ839" s="503"/>
      <c r="BK839" s="503"/>
      <c r="BL839" s="503"/>
      <c r="BM839" s="503"/>
      <c r="BN839" s="503"/>
      <c r="BO839" s="503"/>
      <c r="BP839" s="503"/>
      <c r="BQ839" s="503"/>
      <c r="BR839" s="503"/>
      <c r="BS839" s="503"/>
      <c r="BT839" s="503"/>
      <c r="BU839" s="503"/>
      <c r="BV839" s="503"/>
      <c r="BW839" s="503"/>
      <c r="BX839" s="503"/>
      <c r="BY839" s="503"/>
      <c r="BZ839" s="503"/>
      <c r="CA839" s="503"/>
      <c r="CB839" s="503"/>
      <c r="CC839" s="503"/>
      <c r="CD839" s="503"/>
      <c r="CE839" s="503"/>
      <c r="CF839" s="503"/>
      <c r="CG839" s="503"/>
      <c r="CH839" s="503"/>
      <c r="CI839" s="503"/>
      <c r="CJ839" s="503"/>
      <c r="CK839" s="503"/>
      <c r="CL839" s="503"/>
      <c r="CM839" s="503"/>
      <c r="CN839" s="503"/>
      <c r="CO839" s="503"/>
      <c r="CP839" s="503"/>
      <c r="CQ839" s="503"/>
      <c r="CR839" s="503"/>
      <c r="CS839" s="503"/>
      <c r="CT839" s="503"/>
      <c r="CU839" s="503"/>
      <c r="CV839" s="503"/>
      <c r="CW839" s="503"/>
      <c r="CX839" s="503"/>
      <c r="CY839" s="503"/>
      <c r="CZ839" s="503"/>
      <c r="DA839" s="503"/>
      <c r="DB839" s="503"/>
      <c r="DC839" s="503"/>
      <c r="DD839" s="503"/>
      <c r="DE839" s="503"/>
      <c r="DF839" s="503"/>
      <c r="DG839" s="503"/>
      <c r="DH839" s="503"/>
      <c r="DI839" s="503"/>
      <c r="DJ839" s="503"/>
      <c r="DK839" s="503"/>
      <c r="DL839" s="503"/>
      <c r="DM839" s="503"/>
      <c r="DN839" s="503"/>
      <c r="DO839" s="503"/>
      <c r="DP839" s="503"/>
      <c r="DQ839" s="503"/>
      <c r="DR839" s="503"/>
      <c r="DS839" s="503"/>
      <c r="DT839" s="503"/>
      <c r="DU839" s="503"/>
      <c r="DV839" s="503"/>
      <c r="DW839" s="503"/>
      <c r="DX839" s="503"/>
      <c r="DY839" s="503"/>
      <c r="DZ839" s="503"/>
      <c r="EA839" s="503"/>
      <c r="EB839" s="503"/>
      <c r="EC839" s="503"/>
      <c r="ED839" s="503"/>
      <c r="EE839" s="503"/>
      <c r="EF839" s="503"/>
      <c r="EG839" s="503"/>
      <c r="EH839" s="503"/>
      <c r="EI839" s="503"/>
      <c r="EJ839" s="503"/>
      <c r="EK839" s="503"/>
      <c r="EL839" s="503"/>
      <c r="EM839" s="503"/>
      <c r="EN839" s="503"/>
      <c r="EO839" s="503"/>
      <c r="EP839" s="503"/>
      <c r="EQ839" s="503"/>
      <c r="ER839" s="503"/>
      <c r="ES839" s="503"/>
      <c r="ET839" s="503"/>
      <c r="EU839" s="503"/>
      <c r="EV839" s="503"/>
      <c r="EW839" s="503"/>
      <c r="EX839" s="503"/>
      <c r="EY839" s="503"/>
      <c r="EZ839" s="503"/>
      <c r="FA839" s="503"/>
      <c r="FB839" s="503"/>
      <c r="FC839" s="503"/>
      <c r="FD839" s="503"/>
      <c r="FE839" s="503"/>
      <c r="FF839" s="503"/>
      <c r="FG839" s="503"/>
      <c r="FH839" s="503"/>
      <c r="FI839" s="503"/>
      <c r="FJ839" s="503"/>
      <c r="FK839" s="503"/>
      <c r="FL839" s="503"/>
      <c r="FM839" s="503"/>
      <c r="FN839" s="503"/>
      <c r="FO839" s="503"/>
      <c r="FP839" s="503"/>
      <c r="FQ839" s="503"/>
      <c r="FR839" s="503"/>
      <c r="FS839" s="503"/>
      <c r="FT839" s="503"/>
      <c r="FU839" s="503"/>
      <c r="FV839" s="503"/>
      <c r="FW839" s="503"/>
      <c r="FX839" s="503"/>
      <c r="FY839" s="503"/>
      <c r="FZ839" s="503"/>
      <c r="GA839" s="503"/>
      <c r="GB839" s="503"/>
      <c r="GC839" s="503"/>
      <c r="GD839" s="503"/>
      <c r="GE839" s="503"/>
      <c r="GF839" s="503"/>
      <c r="GG839" s="503"/>
      <c r="GH839" s="503"/>
      <c r="GI839" s="503"/>
      <c r="GJ839" s="503"/>
      <c r="GK839" s="503"/>
      <c r="GL839" s="503"/>
      <c r="GM839" s="503"/>
      <c r="GN839" s="503"/>
      <c r="GO839" s="503"/>
      <c r="GP839" s="503"/>
      <c r="GQ839" s="503"/>
      <c r="GR839" s="503"/>
      <c r="GS839" s="503"/>
    </row>
    <row r="840" spans="1:201" s="517" customFormat="1" ht="26.1" customHeight="1">
      <c r="A840" s="454"/>
      <c r="B840" s="455"/>
      <c r="C840" s="454"/>
      <c r="D840" s="454"/>
      <c r="E840" s="454" t="s">
        <v>1416</v>
      </c>
      <c r="F840" s="858" t="s">
        <v>2730</v>
      </c>
      <c r="G840" s="456">
        <v>111278000</v>
      </c>
      <c r="H840" s="456">
        <v>0</v>
      </c>
      <c r="I840" s="456">
        <v>0</v>
      </c>
      <c r="J840" s="456">
        <v>0</v>
      </c>
      <c r="K840" s="446">
        <v>111278000</v>
      </c>
      <c r="L840" s="602"/>
      <c r="M840" s="454"/>
      <c r="N840" s="455"/>
      <c r="O840" s="454"/>
      <c r="P840" s="454"/>
      <c r="Q840" s="454" t="s">
        <v>1416</v>
      </c>
      <c r="R840" s="585" t="s">
        <v>5143</v>
      </c>
      <c r="S840" s="1002">
        <f t="shared" si="73"/>
        <v>111278000</v>
      </c>
      <c r="T840" s="1003">
        <f t="shared" si="74"/>
        <v>0</v>
      </c>
      <c r="U840" s="1003">
        <f t="shared" si="75"/>
        <v>0</v>
      </c>
      <c r="V840" s="1003">
        <f t="shared" si="76"/>
        <v>0</v>
      </c>
      <c r="W840" s="1003">
        <f t="shared" si="77"/>
        <v>111278000</v>
      </c>
      <c r="X840" s="502"/>
      <c r="Y840" s="502"/>
      <c r="Z840" s="502"/>
      <c r="AA840" s="502"/>
      <c r="AB840" s="502"/>
      <c r="AC840" s="502"/>
      <c r="AD840" s="502"/>
      <c r="AE840" s="502"/>
      <c r="AF840" s="502"/>
      <c r="AG840" s="502"/>
      <c r="AH840" s="502"/>
      <c r="AI840" s="502"/>
      <c r="AJ840" s="502"/>
      <c r="AK840" s="502"/>
      <c r="AL840" s="502"/>
      <c r="AM840" s="502"/>
      <c r="AN840" s="502"/>
      <c r="AO840" s="502"/>
      <c r="AP840" s="502"/>
      <c r="AQ840" s="502"/>
      <c r="AR840" s="502"/>
      <c r="AS840" s="502"/>
      <c r="AT840" s="502"/>
      <c r="AU840" s="502"/>
      <c r="AV840" s="502"/>
      <c r="AW840" s="502"/>
      <c r="AX840" s="502"/>
      <c r="AY840" s="502"/>
      <c r="AZ840" s="502"/>
      <c r="BA840" s="502"/>
      <c r="BB840" s="502"/>
      <c r="BC840" s="502"/>
      <c r="BD840" s="502"/>
      <c r="BE840" s="502"/>
      <c r="BF840" s="502"/>
      <c r="BG840" s="502"/>
      <c r="BH840" s="502"/>
      <c r="BI840" s="502"/>
      <c r="BJ840" s="502"/>
      <c r="BK840" s="502"/>
      <c r="BL840" s="502"/>
      <c r="BM840" s="502"/>
      <c r="BN840" s="502"/>
      <c r="BO840" s="502"/>
      <c r="BP840" s="502"/>
      <c r="BQ840" s="502"/>
      <c r="BR840" s="502"/>
      <c r="BS840" s="502"/>
      <c r="BT840" s="502"/>
      <c r="BU840" s="502"/>
      <c r="BV840" s="502"/>
      <c r="BW840" s="502"/>
      <c r="BX840" s="502"/>
      <c r="BY840" s="502"/>
      <c r="BZ840" s="502"/>
      <c r="CA840" s="502"/>
      <c r="CB840" s="502"/>
      <c r="CC840" s="502"/>
      <c r="CD840" s="502"/>
      <c r="CE840" s="502"/>
      <c r="CF840" s="502"/>
      <c r="CG840" s="502"/>
      <c r="CH840" s="502"/>
      <c r="CI840" s="502"/>
      <c r="CJ840" s="502"/>
      <c r="CK840" s="502"/>
      <c r="CL840" s="502"/>
      <c r="CM840" s="502"/>
      <c r="CN840" s="502"/>
      <c r="CO840" s="502"/>
      <c r="CP840" s="502"/>
      <c r="CQ840" s="502"/>
      <c r="CR840" s="502"/>
      <c r="CS840" s="502"/>
      <c r="CT840" s="502"/>
      <c r="CU840" s="502"/>
      <c r="CV840" s="502"/>
      <c r="CW840" s="502"/>
      <c r="CX840" s="502"/>
      <c r="CY840" s="502"/>
      <c r="CZ840" s="502"/>
      <c r="DA840" s="502"/>
      <c r="DB840" s="502"/>
      <c r="DC840" s="502"/>
      <c r="DD840" s="502"/>
      <c r="DE840" s="502"/>
      <c r="DF840" s="502"/>
      <c r="DG840" s="502"/>
      <c r="DH840" s="502"/>
      <c r="DI840" s="502"/>
      <c r="DJ840" s="502"/>
      <c r="DK840" s="502"/>
      <c r="DL840" s="502"/>
      <c r="DM840" s="502"/>
      <c r="DN840" s="502"/>
      <c r="DO840" s="502"/>
      <c r="DP840" s="502"/>
      <c r="DQ840" s="502"/>
      <c r="DR840" s="502"/>
      <c r="DS840" s="502"/>
      <c r="DT840" s="502"/>
      <c r="DU840" s="502"/>
      <c r="DV840" s="502"/>
      <c r="DW840" s="502"/>
      <c r="DX840" s="502"/>
      <c r="DY840" s="502"/>
      <c r="DZ840" s="502"/>
      <c r="EA840" s="502"/>
      <c r="EB840" s="502"/>
      <c r="EC840" s="502"/>
      <c r="ED840" s="502"/>
      <c r="EE840" s="502"/>
      <c r="EF840" s="502"/>
      <c r="EG840" s="502"/>
      <c r="EH840" s="502"/>
      <c r="EI840" s="502"/>
      <c r="EJ840" s="502"/>
      <c r="EK840" s="502"/>
      <c r="EL840" s="502"/>
      <c r="EM840" s="502"/>
      <c r="EN840" s="502"/>
      <c r="EO840" s="502"/>
      <c r="EP840" s="502"/>
      <c r="EQ840" s="502"/>
      <c r="ER840" s="502"/>
      <c r="ES840" s="502"/>
      <c r="ET840" s="502"/>
      <c r="EU840" s="502"/>
      <c r="EV840" s="502"/>
      <c r="EW840" s="502"/>
      <c r="EX840" s="502"/>
      <c r="EY840" s="502"/>
      <c r="EZ840" s="502"/>
      <c r="FA840" s="502"/>
      <c r="FB840" s="502"/>
      <c r="FC840" s="502"/>
      <c r="FD840" s="502"/>
      <c r="FE840" s="502"/>
      <c r="FF840" s="502"/>
      <c r="FG840" s="502"/>
      <c r="FH840" s="502"/>
      <c r="FI840" s="502"/>
      <c r="FJ840" s="502"/>
      <c r="FK840" s="502"/>
      <c r="FL840" s="502"/>
      <c r="FM840" s="502"/>
      <c r="FN840" s="502"/>
      <c r="FO840" s="502"/>
      <c r="FP840" s="502"/>
      <c r="FQ840" s="502"/>
      <c r="FR840" s="502"/>
      <c r="FS840" s="502"/>
      <c r="FT840" s="502"/>
      <c r="FU840" s="502"/>
      <c r="FV840" s="502"/>
      <c r="FW840" s="502"/>
      <c r="FX840" s="502"/>
      <c r="FY840" s="502"/>
      <c r="FZ840" s="502"/>
      <c r="GA840" s="502"/>
      <c r="GB840" s="502"/>
      <c r="GC840" s="502"/>
      <c r="GD840" s="502"/>
      <c r="GE840" s="502"/>
      <c r="GF840" s="502"/>
      <c r="GG840" s="502"/>
      <c r="GH840" s="502"/>
      <c r="GI840" s="502"/>
      <c r="GJ840" s="502"/>
      <c r="GK840" s="502"/>
      <c r="GL840" s="502"/>
      <c r="GM840" s="502"/>
      <c r="GN840" s="502"/>
      <c r="GO840" s="502"/>
      <c r="GP840" s="502"/>
      <c r="GQ840" s="502"/>
      <c r="GR840" s="502"/>
      <c r="GS840" s="502"/>
    </row>
    <row r="841" spans="1:201" s="515" customFormat="1" ht="26.1" customHeight="1">
      <c r="A841" s="389"/>
      <c r="B841" s="389"/>
      <c r="C841" s="388"/>
      <c r="D841" s="389"/>
      <c r="E841" s="389" t="s">
        <v>1426</v>
      </c>
      <c r="F841" s="859" t="s">
        <v>2731</v>
      </c>
      <c r="G841" s="446">
        <v>148759000</v>
      </c>
      <c r="H841" s="446">
        <v>0</v>
      </c>
      <c r="I841" s="446">
        <v>0</v>
      </c>
      <c r="J841" s="446">
        <v>0</v>
      </c>
      <c r="K841" s="446">
        <v>148759000</v>
      </c>
      <c r="L841" s="602"/>
      <c r="M841" s="389"/>
      <c r="N841" s="389"/>
      <c r="O841" s="388"/>
      <c r="P841" s="389"/>
      <c r="Q841" s="389" t="s">
        <v>1426</v>
      </c>
      <c r="R841" s="586" t="s">
        <v>5730</v>
      </c>
      <c r="S841" s="1002">
        <f t="shared" ref="S841:S904" si="78">G841</f>
        <v>148759000</v>
      </c>
      <c r="T841" s="1003">
        <f t="shared" ref="T841:T904" si="79">H841</f>
        <v>0</v>
      </c>
      <c r="U841" s="1003">
        <f t="shared" ref="U841:U904" si="80">I841</f>
        <v>0</v>
      </c>
      <c r="V841" s="1003">
        <f t="shared" ref="V841:V904" si="81">J841</f>
        <v>0</v>
      </c>
      <c r="W841" s="1003">
        <f t="shared" si="77"/>
        <v>148759000</v>
      </c>
      <c r="X841" s="502"/>
      <c r="Y841" s="502"/>
      <c r="Z841" s="502"/>
      <c r="AA841" s="502"/>
      <c r="AB841" s="502"/>
      <c r="AC841" s="502"/>
      <c r="AD841" s="502"/>
      <c r="AE841" s="502"/>
      <c r="AF841" s="502"/>
      <c r="AG841" s="502"/>
      <c r="AH841" s="502"/>
      <c r="AI841" s="502"/>
      <c r="AJ841" s="502"/>
      <c r="AK841" s="502"/>
      <c r="AL841" s="502"/>
      <c r="AM841" s="502"/>
      <c r="AN841" s="502"/>
      <c r="AO841" s="502"/>
      <c r="AP841" s="502"/>
      <c r="AQ841" s="502"/>
      <c r="AR841" s="502"/>
      <c r="AS841" s="502"/>
      <c r="AT841" s="502"/>
      <c r="AU841" s="502"/>
      <c r="AV841" s="502"/>
      <c r="AW841" s="502"/>
      <c r="AX841" s="502"/>
      <c r="AY841" s="502"/>
      <c r="AZ841" s="502"/>
      <c r="BA841" s="502"/>
      <c r="BB841" s="502"/>
      <c r="BC841" s="502"/>
      <c r="BD841" s="502"/>
      <c r="BE841" s="502"/>
      <c r="BF841" s="502"/>
      <c r="BG841" s="502"/>
      <c r="BH841" s="502"/>
      <c r="BI841" s="502"/>
      <c r="BJ841" s="502"/>
      <c r="BK841" s="502"/>
      <c r="BL841" s="502"/>
      <c r="BM841" s="502"/>
      <c r="BN841" s="502"/>
      <c r="BO841" s="502"/>
      <c r="BP841" s="502"/>
      <c r="BQ841" s="502"/>
      <c r="BR841" s="502"/>
      <c r="BS841" s="502"/>
      <c r="BT841" s="502"/>
      <c r="BU841" s="502"/>
      <c r="BV841" s="502"/>
      <c r="BW841" s="502"/>
      <c r="BX841" s="502"/>
      <c r="BY841" s="502"/>
      <c r="BZ841" s="502"/>
      <c r="CA841" s="502"/>
      <c r="CB841" s="502"/>
      <c r="CC841" s="502"/>
      <c r="CD841" s="502"/>
      <c r="CE841" s="502"/>
      <c r="CF841" s="502"/>
      <c r="CG841" s="502"/>
      <c r="CH841" s="502"/>
      <c r="CI841" s="502"/>
      <c r="CJ841" s="502"/>
      <c r="CK841" s="502"/>
      <c r="CL841" s="502"/>
      <c r="CM841" s="502"/>
      <c r="CN841" s="502"/>
      <c r="CO841" s="502"/>
      <c r="CP841" s="502"/>
      <c r="CQ841" s="502"/>
      <c r="CR841" s="502"/>
      <c r="CS841" s="502"/>
      <c r="CT841" s="502"/>
      <c r="CU841" s="502"/>
      <c r="CV841" s="502"/>
      <c r="CW841" s="502"/>
      <c r="CX841" s="502"/>
      <c r="CY841" s="502"/>
      <c r="CZ841" s="502"/>
      <c r="DA841" s="502"/>
      <c r="DB841" s="502"/>
      <c r="DC841" s="502"/>
      <c r="DD841" s="502"/>
      <c r="DE841" s="502"/>
      <c r="DF841" s="502"/>
      <c r="DG841" s="502"/>
      <c r="DH841" s="502"/>
      <c r="DI841" s="502"/>
      <c r="DJ841" s="502"/>
      <c r="DK841" s="502"/>
      <c r="DL841" s="502"/>
      <c r="DM841" s="502"/>
      <c r="DN841" s="502"/>
      <c r="DO841" s="502"/>
      <c r="DP841" s="502"/>
      <c r="DQ841" s="502"/>
      <c r="DR841" s="502"/>
      <c r="DS841" s="502"/>
      <c r="DT841" s="502"/>
      <c r="DU841" s="502"/>
      <c r="DV841" s="502"/>
      <c r="DW841" s="502"/>
      <c r="DX841" s="502"/>
      <c r="DY841" s="502"/>
      <c r="DZ841" s="502"/>
      <c r="EA841" s="502"/>
      <c r="EB841" s="502"/>
      <c r="EC841" s="502"/>
      <c r="ED841" s="502"/>
      <c r="EE841" s="502"/>
      <c r="EF841" s="502"/>
      <c r="EG841" s="502"/>
      <c r="EH841" s="502"/>
      <c r="EI841" s="502"/>
      <c r="EJ841" s="502"/>
      <c r="EK841" s="502"/>
      <c r="EL841" s="502"/>
      <c r="EM841" s="502"/>
      <c r="EN841" s="502"/>
      <c r="EO841" s="502"/>
      <c r="EP841" s="502"/>
      <c r="EQ841" s="502"/>
      <c r="ER841" s="502"/>
      <c r="ES841" s="502"/>
      <c r="ET841" s="502"/>
      <c r="EU841" s="502"/>
      <c r="EV841" s="502"/>
      <c r="EW841" s="502"/>
      <c r="EX841" s="502"/>
      <c r="EY841" s="502"/>
      <c r="EZ841" s="502"/>
      <c r="FA841" s="502"/>
      <c r="FB841" s="502"/>
      <c r="FC841" s="502"/>
      <c r="FD841" s="502"/>
      <c r="FE841" s="502"/>
      <c r="FF841" s="502"/>
      <c r="FG841" s="502"/>
      <c r="FH841" s="502"/>
      <c r="FI841" s="502"/>
      <c r="FJ841" s="502"/>
      <c r="FK841" s="502"/>
      <c r="FL841" s="502"/>
      <c r="FM841" s="502"/>
      <c r="FN841" s="502"/>
      <c r="FO841" s="502"/>
      <c r="FP841" s="502"/>
      <c r="FQ841" s="502"/>
      <c r="FR841" s="502"/>
      <c r="FS841" s="502"/>
      <c r="FT841" s="502"/>
      <c r="FU841" s="502"/>
      <c r="FV841" s="502"/>
      <c r="FW841" s="502"/>
      <c r="FX841" s="502"/>
      <c r="FY841" s="502"/>
      <c r="FZ841" s="502"/>
      <c r="GA841" s="502"/>
      <c r="GB841" s="502"/>
      <c r="GC841" s="502"/>
      <c r="GD841" s="502"/>
      <c r="GE841" s="502"/>
      <c r="GF841" s="502"/>
      <c r="GG841" s="502"/>
      <c r="GH841" s="502"/>
      <c r="GI841" s="502"/>
      <c r="GJ841" s="502"/>
      <c r="GK841" s="502"/>
      <c r="GL841" s="502"/>
      <c r="GM841" s="502"/>
      <c r="GN841" s="502"/>
      <c r="GO841" s="502"/>
      <c r="GP841" s="502"/>
      <c r="GQ841" s="502"/>
      <c r="GR841" s="502"/>
      <c r="GS841" s="502"/>
    </row>
    <row r="842" spans="1:201" s="517" customFormat="1" ht="26.1" customHeight="1">
      <c r="A842" s="389"/>
      <c r="B842" s="389"/>
      <c r="C842" s="389"/>
      <c r="D842" s="389"/>
      <c r="E842" s="388" t="s">
        <v>1438</v>
      </c>
      <c r="F842" s="859" t="s">
        <v>2732</v>
      </c>
      <c r="G842" s="446">
        <v>112518000</v>
      </c>
      <c r="H842" s="446">
        <v>0</v>
      </c>
      <c r="I842" s="446">
        <v>0</v>
      </c>
      <c r="J842" s="446">
        <v>0</v>
      </c>
      <c r="K842" s="446">
        <v>112518000</v>
      </c>
      <c r="L842" s="602"/>
      <c r="M842" s="389"/>
      <c r="N842" s="389"/>
      <c r="O842" s="389"/>
      <c r="P842" s="389"/>
      <c r="Q842" s="388" t="s">
        <v>1438</v>
      </c>
      <c r="R842" s="586" t="s">
        <v>5144</v>
      </c>
      <c r="S842" s="1002">
        <f t="shared" si="78"/>
        <v>112518000</v>
      </c>
      <c r="T842" s="1003">
        <f t="shared" si="79"/>
        <v>0</v>
      </c>
      <c r="U842" s="1003">
        <f t="shared" si="80"/>
        <v>0</v>
      </c>
      <c r="V842" s="1003">
        <f t="shared" si="81"/>
        <v>0</v>
      </c>
      <c r="W842" s="1003">
        <f t="shared" si="77"/>
        <v>112518000</v>
      </c>
      <c r="X842" s="503"/>
      <c r="Y842" s="503"/>
      <c r="Z842" s="503"/>
      <c r="AA842" s="503"/>
      <c r="AB842" s="503"/>
      <c r="AC842" s="503"/>
      <c r="AD842" s="503"/>
      <c r="AE842" s="503"/>
      <c r="AF842" s="503"/>
      <c r="AG842" s="503"/>
      <c r="AH842" s="503"/>
      <c r="AI842" s="503"/>
      <c r="AJ842" s="503"/>
      <c r="AK842" s="503"/>
      <c r="AL842" s="503"/>
      <c r="AM842" s="503"/>
      <c r="AN842" s="503"/>
      <c r="AO842" s="503"/>
      <c r="AP842" s="503"/>
      <c r="AQ842" s="503"/>
      <c r="AR842" s="503"/>
      <c r="AS842" s="503"/>
      <c r="AT842" s="503"/>
      <c r="AU842" s="503"/>
      <c r="AV842" s="503"/>
      <c r="AW842" s="503"/>
      <c r="AX842" s="503"/>
      <c r="AY842" s="503"/>
      <c r="AZ842" s="503"/>
      <c r="BA842" s="503"/>
      <c r="BB842" s="503"/>
      <c r="BC842" s="503"/>
      <c r="BD842" s="503"/>
      <c r="BE842" s="503"/>
      <c r="BF842" s="503"/>
      <c r="BG842" s="503"/>
      <c r="BH842" s="503"/>
      <c r="BI842" s="503"/>
      <c r="BJ842" s="503"/>
      <c r="BK842" s="503"/>
      <c r="BL842" s="503"/>
      <c r="BM842" s="503"/>
      <c r="BN842" s="503"/>
      <c r="BO842" s="503"/>
      <c r="BP842" s="503"/>
      <c r="BQ842" s="503"/>
      <c r="BR842" s="503"/>
      <c r="BS842" s="503"/>
      <c r="BT842" s="503"/>
      <c r="BU842" s="503"/>
      <c r="BV842" s="503"/>
      <c r="BW842" s="503"/>
      <c r="BX842" s="503"/>
      <c r="BY842" s="503"/>
      <c r="BZ842" s="503"/>
      <c r="CA842" s="503"/>
      <c r="CB842" s="503"/>
      <c r="CC842" s="503"/>
      <c r="CD842" s="503"/>
      <c r="CE842" s="503"/>
      <c r="CF842" s="503"/>
      <c r="CG842" s="503"/>
      <c r="CH842" s="503"/>
      <c r="CI842" s="503"/>
      <c r="CJ842" s="503"/>
      <c r="CK842" s="503"/>
      <c r="CL842" s="503"/>
      <c r="CM842" s="503"/>
      <c r="CN842" s="503"/>
      <c r="CO842" s="503"/>
      <c r="CP842" s="503"/>
      <c r="CQ842" s="503"/>
      <c r="CR842" s="503"/>
      <c r="CS842" s="503"/>
      <c r="CT842" s="503"/>
      <c r="CU842" s="503"/>
      <c r="CV842" s="503"/>
      <c r="CW842" s="503"/>
      <c r="CX842" s="503"/>
      <c r="CY842" s="503"/>
      <c r="CZ842" s="503"/>
      <c r="DA842" s="503"/>
      <c r="DB842" s="503"/>
      <c r="DC842" s="503"/>
      <c r="DD842" s="503"/>
      <c r="DE842" s="503"/>
      <c r="DF842" s="503"/>
      <c r="DG842" s="503"/>
      <c r="DH842" s="503"/>
      <c r="DI842" s="503"/>
      <c r="DJ842" s="503"/>
      <c r="DK842" s="503"/>
      <c r="DL842" s="503"/>
      <c r="DM842" s="503"/>
      <c r="DN842" s="503"/>
      <c r="DO842" s="503"/>
      <c r="DP842" s="503"/>
      <c r="DQ842" s="503"/>
      <c r="DR842" s="503"/>
      <c r="DS842" s="503"/>
      <c r="DT842" s="503"/>
      <c r="DU842" s="503"/>
      <c r="DV842" s="503"/>
      <c r="DW842" s="503"/>
      <c r="DX842" s="503"/>
      <c r="DY842" s="503"/>
      <c r="DZ842" s="503"/>
      <c r="EA842" s="503"/>
      <c r="EB842" s="503"/>
      <c r="EC842" s="503"/>
      <c r="ED842" s="503"/>
      <c r="EE842" s="503"/>
      <c r="EF842" s="503"/>
      <c r="EG842" s="503"/>
      <c r="EH842" s="503"/>
      <c r="EI842" s="503"/>
      <c r="EJ842" s="503"/>
      <c r="EK842" s="503"/>
      <c r="EL842" s="503"/>
      <c r="EM842" s="503"/>
      <c r="EN842" s="503"/>
      <c r="EO842" s="503"/>
      <c r="EP842" s="503"/>
      <c r="EQ842" s="503"/>
      <c r="ER842" s="503"/>
      <c r="ES842" s="503"/>
      <c r="ET842" s="503"/>
      <c r="EU842" s="503"/>
      <c r="EV842" s="503"/>
      <c r="EW842" s="503"/>
      <c r="EX842" s="503"/>
      <c r="EY842" s="503"/>
      <c r="EZ842" s="503"/>
      <c r="FA842" s="503"/>
      <c r="FB842" s="503"/>
      <c r="FC842" s="503"/>
      <c r="FD842" s="503"/>
      <c r="FE842" s="503"/>
      <c r="FF842" s="503"/>
      <c r="FG842" s="503"/>
      <c r="FH842" s="503"/>
      <c r="FI842" s="503"/>
      <c r="FJ842" s="503"/>
      <c r="FK842" s="503"/>
      <c r="FL842" s="503"/>
      <c r="FM842" s="503"/>
      <c r="FN842" s="503"/>
      <c r="FO842" s="503"/>
      <c r="FP842" s="503"/>
      <c r="FQ842" s="503"/>
      <c r="FR842" s="503"/>
      <c r="FS842" s="503"/>
      <c r="FT842" s="503"/>
      <c r="FU842" s="503"/>
      <c r="FV842" s="503"/>
      <c r="FW842" s="503"/>
      <c r="FX842" s="503"/>
      <c r="FY842" s="503"/>
      <c r="FZ842" s="503"/>
      <c r="GA842" s="503"/>
      <c r="GB842" s="503"/>
      <c r="GC842" s="503"/>
      <c r="GD842" s="503"/>
      <c r="GE842" s="503"/>
      <c r="GF842" s="503"/>
      <c r="GG842" s="503"/>
      <c r="GH842" s="503"/>
      <c r="GI842" s="503"/>
      <c r="GJ842" s="503"/>
      <c r="GK842" s="503"/>
      <c r="GL842" s="503"/>
      <c r="GM842" s="503"/>
      <c r="GN842" s="503"/>
      <c r="GO842" s="503"/>
      <c r="GP842" s="503"/>
      <c r="GQ842" s="503"/>
      <c r="GR842" s="503"/>
      <c r="GS842" s="503"/>
    </row>
    <row r="843" spans="1:201" s="517" customFormat="1" ht="26.1" customHeight="1">
      <c r="A843" s="389"/>
      <c r="B843" s="389"/>
      <c r="C843" s="389"/>
      <c r="D843" s="389"/>
      <c r="E843" s="388" t="s">
        <v>1445</v>
      </c>
      <c r="F843" s="859" t="s">
        <v>2733</v>
      </c>
      <c r="G843" s="446">
        <v>81579000</v>
      </c>
      <c r="H843" s="446">
        <v>0</v>
      </c>
      <c r="I843" s="446">
        <v>0</v>
      </c>
      <c r="J843" s="446">
        <v>0</v>
      </c>
      <c r="K843" s="446">
        <v>81579000</v>
      </c>
      <c r="L843" s="602"/>
      <c r="M843" s="389"/>
      <c r="N843" s="389"/>
      <c r="O843" s="389"/>
      <c r="P843" s="389"/>
      <c r="Q843" s="388" t="s">
        <v>1445</v>
      </c>
      <c r="R843" s="586" t="s">
        <v>5145</v>
      </c>
      <c r="S843" s="1002">
        <f t="shared" si="78"/>
        <v>81579000</v>
      </c>
      <c r="T843" s="1003">
        <f t="shared" si="79"/>
        <v>0</v>
      </c>
      <c r="U843" s="1003">
        <f t="shared" si="80"/>
        <v>0</v>
      </c>
      <c r="V843" s="1003">
        <f t="shared" si="81"/>
        <v>0</v>
      </c>
      <c r="W843" s="1003">
        <f t="shared" si="77"/>
        <v>81579000</v>
      </c>
      <c r="X843" s="502"/>
      <c r="Y843" s="502"/>
      <c r="Z843" s="502"/>
      <c r="AA843" s="502"/>
      <c r="AB843" s="502"/>
      <c r="AC843" s="502"/>
      <c r="AD843" s="502"/>
      <c r="AE843" s="502"/>
      <c r="AF843" s="502"/>
      <c r="AG843" s="502"/>
      <c r="AH843" s="502"/>
      <c r="AI843" s="502"/>
      <c r="AJ843" s="502"/>
      <c r="AK843" s="502"/>
      <c r="AL843" s="502"/>
      <c r="AM843" s="502"/>
      <c r="AN843" s="502"/>
      <c r="AO843" s="502"/>
      <c r="AP843" s="502"/>
      <c r="AQ843" s="502"/>
      <c r="AR843" s="502"/>
      <c r="AS843" s="502"/>
      <c r="AT843" s="502"/>
      <c r="AU843" s="502"/>
      <c r="AV843" s="502"/>
      <c r="AW843" s="502"/>
      <c r="AX843" s="502"/>
      <c r="AY843" s="502"/>
      <c r="AZ843" s="502"/>
      <c r="BA843" s="502"/>
      <c r="BB843" s="502"/>
      <c r="BC843" s="502"/>
      <c r="BD843" s="502"/>
      <c r="BE843" s="502"/>
      <c r="BF843" s="502"/>
      <c r="BG843" s="502"/>
      <c r="BH843" s="502"/>
      <c r="BI843" s="502"/>
      <c r="BJ843" s="502"/>
      <c r="BK843" s="502"/>
      <c r="BL843" s="502"/>
      <c r="BM843" s="502"/>
      <c r="BN843" s="502"/>
      <c r="BO843" s="502"/>
      <c r="BP843" s="502"/>
      <c r="BQ843" s="502"/>
      <c r="BR843" s="502"/>
      <c r="BS843" s="502"/>
      <c r="BT843" s="502"/>
      <c r="BU843" s="502"/>
      <c r="BV843" s="502"/>
      <c r="BW843" s="502"/>
      <c r="BX843" s="502"/>
      <c r="BY843" s="502"/>
      <c r="BZ843" s="502"/>
      <c r="CA843" s="502"/>
      <c r="CB843" s="502"/>
      <c r="CC843" s="502"/>
      <c r="CD843" s="502"/>
      <c r="CE843" s="502"/>
      <c r="CF843" s="502"/>
      <c r="CG843" s="502"/>
      <c r="CH843" s="502"/>
      <c r="CI843" s="502"/>
      <c r="CJ843" s="502"/>
      <c r="CK843" s="502"/>
      <c r="CL843" s="502"/>
      <c r="CM843" s="502"/>
      <c r="CN843" s="502"/>
      <c r="CO843" s="502"/>
      <c r="CP843" s="502"/>
      <c r="CQ843" s="502"/>
      <c r="CR843" s="502"/>
      <c r="CS843" s="502"/>
      <c r="CT843" s="502"/>
      <c r="CU843" s="502"/>
      <c r="CV843" s="502"/>
      <c r="CW843" s="502"/>
      <c r="CX843" s="502"/>
      <c r="CY843" s="502"/>
      <c r="CZ843" s="502"/>
      <c r="DA843" s="502"/>
      <c r="DB843" s="502"/>
      <c r="DC843" s="502"/>
      <c r="DD843" s="502"/>
      <c r="DE843" s="502"/>
      <c r="DF843" s="502"/>
      <c r="DG843" s="502"/>
      <c r="DH843" s="502"/>
      <c r="DI843" s="502"/>
      <c r="DJ843" s="502"/>
      <c r="DK843" s="502"/>
      <c r="DL843" s="502"/>
      <c r="DM843" s="502"/>
      <c r="DN843" s="502"/>
      <c r="DO843" s="502"/>
      <c r="DP843" s="502"/>
      <c r="DQ843" s="502"/>
      <c r="DR843" s="502"/>
      <c r="DS843" s="502"/>
      <c r="DT843" s="502"/>
      <c r="DU843" s="502"/>
      <c r="DV843" s="502"/>
      <c r="DW843" s="502"/>
      <c r="DX843" s="502"/>
      <c r="DY843" s="502"/>
      <c r="DZ843" s="502"/>
      <c r="EA843" s="502"/>
      <c r="EB843" s="502"/>
      <c r="EC843" s="502"/>
      <c r="ED843" s="502"/>
      <c r="EE843" s="502"/>
      <c r="EF843" s="502"/>
      <c r="EG843" s="502"/>
      <c r="EH843" s="502"/>
      <c r="EI843" s="502"/>
      <c r="EJ843" s="502"/>
      <c r="EK843" s="502"/>
      <c r="EL843" s="502"/>
      <c r="EM843" s="502"/>
      <c r="EN843" s="502"/>
      <c r="EO843" s="502"/>
      <c r="EP843" s="502"/>
      <c r="EQ843" s="502"/>
      <c r="ER843" s="502"/>
      <c r="ES843" s="502"/>
      <c r="ET843" s="502"/>
      <c r="EU843" s="502"/>
      <c r="EV843" s="502"/>
      <c r="EW843" s="502"/>
      <c r="EX843" s="502"/>
      <c r="EY843" s="502"/>
      <c r="EZ843" s="502"/>
      <c r="FA843" s="502"/>
      <c r="FB843" s="502"/>
      <c r="FC843" s="502"/>
      <c r="FD843" s="502"/>
      <c r="FE843" s="502"/>
      <c r="FF843" s="502"/>
      <c r="FG843" s="502"/>
      <c r="FH843" s="502"/>
      <c r="FI843" s="502"/>
      <c r="FJ843" s="502"/>
      <c r="FK843" s="502"/>
      <c r="FL843" s="502"/>
      <c r="FM843" s="502"/>
      <c r="FN843" s="502"/>
      <c r="FO843" s="502"/>
      <c r="FP843" s="502"/>
      <c r="FQ843" s="502"/>
      <c r="FR843" s="502"/>
      <c r="FS843" s="502"/>
      <c r="FT843" s="502"/>
      <c r="FU843" s="502"/>
      <c r="FV843" s="502"/>
      <c r="FW843" s="502"/>
      <c r="FX843" s="502"/>
      <c r="FY843" s="502"/>
      <c r="FZ843" s="502"/>
      <c r="GA843" s="502"/>
      <c r="GB843" s="502"/>
      <c r="GC843" s="502"/>
      <c r="GD843" s="502"/>
      <c r="GE843" s="502"/>
      <c r="GF843" s="502"/>
      <c r="GG843" s="502"/>
      <c r="GH843" s="502"/>
      <c r="GI843" s="502"/>
      <c r="GJ843" s="502"/>
      <c r="GK843" s="502"/>
      <c r="GL843" s="502"/>
      <c r="GM843" s="502"/>
      <c r="GN843" s="502"/>
      <c r="GO843" s="502"/>
      <c r="GP843" s="502"/>
      <c r="GQ843" s="502"/>
      <c r="GR843" s="502"/>
      <c r="GS843" s="502"/>
    </row>
    <row r="844" spans="1:201" s="518" customFormat="1" ht="26.1" customHeight="1" thickBot="1">
      <c r="A844" s="389"/>
      <c r="B844" s="388"/>
      <c r="C844" s="389"/>
      <c r="D844" s="389"/>
      <c r="E844" s="389" t="s">
        <v>1201</v>
      </c>
      <c r="F844" s="859" t="s">
        <v>2734</v>
      </c>
      <c r="G844" s="446">
        <v>97743000</v>
      </c>
      <c r="H844" s="446">
        <v>0</v>
      </c>
      <c r="I844" s="446">
        <v>0</v>
      </c>
      <c r="J844" s="446">
        <v>0</v>
      </c>
      <c r="K844" s="446">
        <v>97743000</v>
      </c>
      <c r="L844" s="602"/>
      <c r="M844" s="389"/>
      <c r="N844" s="388"/>
      <c r="O844" s="389"/>
      <c r="P844" s="389"/>
      <c r="Q844" s="389" t="s">
        <v>1201</v>
      </c>
      <c r="R844" s="586" t="s">
        <v>5146</v>
      </c>
      <c r="S844" s="1002">
        <f t="shared" si="78"/>
        <v>97743000</v>
      </c>
      <c r="T844" s="1003">
        <f t="shared" si="79"/>
        <v>0</v>
      </c>
      <c r="U844" s="1003">
        <f t="shared" si="80"/>
        <v>0</v>
      </c>
      <c r="V844" s="1003">
        <f t="shared" si="81"/>
        <v>0</v>
      </c>
      <c r="W844" s="1003">
        <f t="shared" si="77"/>
        <v>97743000</v>
      </c>
      <c r="X844" s="505"/>
      <c r="Y844" s="505"/>
      <c r="Z844" s="505"/>
      <c r="AA844" s="505"/>
      <c r="AB844" s="505"/>
      <c r="AC844" s="505"/>
      <c r="AD844" s="505"/>
      <c r="AE844" s="505"/>
      <c r="AF844" s="505"/>
      <c r="AG844" s="505"/>
      <c r="AH844" s="505"/>
      <c r="AI844" s="505"/>
      <c r="AJ844" s="505"/>
      <c r="AK844" s="505"/>
      <c r="AL844" s="505"/>
      <c r="AM844" s="505"/>
      <c r="AN844" s="505"/>
      <c r="AO844" s="505"/>
      <c r="AP844" s="505"/>
      <c r="AQ844" s="505"/>
      <c r="AR844" s="505"/>
      <c r="AS844" s="505"/>
      <c r="AT844" s="505"/>
      <c r="AU844" s="505"/>
      <c r="AV844" s="505"/>
      <c r="AW844" s="505"/>
      <c r="AX844" s="505"/>
      <c r="AY844" s="505"/>
      <c r="AZ844" s="505"/>
      <c r="BA844" s="505"/>
      <c r="BB844" s="505"/>
      <c r="BC844" s="505"/>
      <c r="BD844" s="505"/>
      <c r="BE844" s="505"/>
      <c r="BF844" s="505"/>
      <c r="BG844" s="505"/>
      <c r="BH844" s="505"/>
      <c r="BI844" s="505"/>
      <c r="BJ844" s="505"/>
      <c r="BK844" s="505"/>
      <c r="BL844" s="505"/>
      <c r="BM844" s="505"/>
      <c r="BN844" s="505"/>
      <c r="BO844" s="505"/>
      <c r="BP844" s="505"/>
      <c r="BQ844" s="505"/>
      <c r="BR844" s="505"/>
      <c r="BS844" s="505"/>
      <c r="BT844" s="505"/>
      <c r="BU844" s="505"/>
      <c r="BV844" s="505"/>
      <c r="BW844" s="505"/>
      <c r="BX844" s="505"/>
      <c r="BY844" s="505"/>
      <c r="BZ844" s="505"/>
      <c r="CA844" s="505"/>
      <c r="CB844" s="505"/>
      <c r="CC844" s="505"/>
      <c r="CD844" s="505"/>
      <c r="CE844" s="505"/>
      <c r="CF844" s="505"/>
      <c r="CG844" s="505"/>
      <c r="CH844" s="505"/>
      <c r="CI844" s="505"/>
      <c r="CJ844" s="505"/>
      <c r="CK844" s="505"/>
      <c r="CL844" s="505"/>
      <c r="CM844" s="505"/>
      <c r="CN844" s="505"/>
      <c r="CO844" s="505"/>
      <c r="CP844" s="505"/>
      <c r="CQ844" s="505"/>
      <c r="CR844" s="505"/>
      <c r="CS844" s="505"/>
      <c r="CT844" s="505"/>
      <c r="CU844" s="505"/>
      <c r="CV844" s="505"/>
      <c r="CW844" s="505"/>
      <c r="CX844" s="505"/>
      <c r="CY844" s="505"/>
      <c r="CZ844" s="505"/>
      <c r="DA844" s="505"/>
      <c r="DB844" s="505"/>
      <c r="DC844" s="505"/>
      <c r="DD844" s="505"/>
      <c r="DE844" s="505"/>
      <c r="DF844" s="505"/>
      <c r="DG844" s="505"/>
      <c r="DH844" s="505"/>
      <c r="DI844" s="505"/>
      <c r="DJ844" s="505"/>
      <c r="DK844" s="505"/>
      <c r="DL844" s="505"/>
      <c r="DM844" s="505"/>
      <c r="DN844" s="505"/>
      <c r="DO844" s="505"/>
      <c r="DP844" s="505"/>
      <c r="DQ844" s="505"/>
      <c r="DR844" s="505"/>
      <c r="DS844" s="505"/>
      <c r="DT844" s="505"/>
      <c r="DU844" s="505"/>
      <c r="DV844" s="505"/>
      <c r="DW844" s="505"/>
      <c r="DX844" s="505"/>
      <c r="DY844" s="505"/>
      <c r="DZ844" s="505"/>
      <c r="EA844" s="505"/>
      <c r="EB844" s="505"/>
      <c r="EC844" s="505"/>
      <c r="ED844" s="505"/>
      <c r="EE844" s="505"/>
      <c r="EF844" s="505"/>
      <c r="EG844" s="505"/>
      <c r="EH844" s="505"/>
      <c r="EI844" s="505"/>
      <c r="EJ844" s="505"/>
      <c r="EK844" s="505"/>
      <c r="EL844" s="505"/>
      <c r="EM844" s="505"/>
      <c r="EN844" s="505"/>
      <c r="EO844" s="505"/>
      <c r="EP844" s="505"/>
      <c r="EQ844" s="505"/>
      <c r="ER844" s="505"/>
      <c r="ES844" s="505"/>
      <c r="ET844" s="505"/>
      <c r="EU844" s="505"/>
      <c r="EV844" s="505"/>
      <c r="EW844" s="505"/>
      <c r="EX844" s="505"/>
      <c r="EY844" s="505"/>
      <c r="EZ844" s="505"/>
      <c r="FA844" s="505"/>
      <c r="FB844" s="505"/>
      <c r="FC844" s="505"/>
      <c r="FD844" s="505"/>
      <c r="FE844" s="505"/>
      <c r="FF844" s="505"/>
      <c r="FG844" s="505"/>
      <c r="FH844" s="505"/>
      <c r="FI844" s="505"/>
      <c r="FJ844" s="505"/>
      <c r="FK844" s="505"/>
      <c r="FL844" s="505"/>
      <c r="FM844" s="505"/>
      <c r="FN844" s="505"/>
      <c r="FO844" s="505"/>
      <c r="FP844" s="505"/>
      <c r="FQ844" s="505"/>
      <c r="FR844" s="505"/>
      <c r="FS844" s="505"/>
      <c r="FT844" s="505"/>
      <c r="FU844" s="505"/>
      <c r="FV844" s="505"/>
      <c r="FW844" s="505"/>
      <c r="FX844" s="505"/>
      <c r="FY844" s="505"/>
      <c r="FZ844" s="505"/>
      <c r="GA844" s="505"/>
      <c r="GB844" s="505"/>
      <c r="GC844" s="505"/>
      <c r="GD844" s="505"/>
      <c r="GE844" s="505"/>
      <c r="GF844" s="505"/>
      <c r="GG844" s="505"/>
      <c r="GH844" s="505"/>
      <c r="GI844" s="505"/>
      <c r="GJ844" s="505"/>
      <c r="GK844" s="505"/>
      <c r="GL844" s="505"/>
      <c r="GM844" s="505"/>
      <c r="GN844" s="505"/>
      <c r="GO844" s="505"/>
      <c r="GP844" s="505"/>
      <c r="GQ844" s="505"/>
      <c r="GR844" s="505"/>
      <c r="GS844" s="505"/>
    </row>
    <row r="845" spans="1:201" s="517" customFormat="1" ht="26.1" customHeight="1" thickTop="1">
      <c r="A845" s="389"/>
      <c r="B845" s="389"/>
      <c r="C845" s="388"/>
      <c r="D845" s="389"/>
      <c r="E845" s="389" t="s">
        <v>1456</v>
      </c>
      <c r="F845" s="859" t="s">
        <v>2735</v>
      </c>
      <c r="G845" s="446">
        <v>117518000</v>
      </c>
      <c r="H845" s="446">
        <v>0</v>
      </c>
      <c r="I845" s="446">
        <v>0</v>
      </c>
      <c r="J845" s="446">
        <v>0</v>
      </c>
      <c r="K845" s="446">
        <v>117518000</v>
      </c>
      <c r="L845" s="602"/>
      <c r="M845" s="389"/>
      <c r="N845" s="389"/>
      <c r="O845" s="388"/>
      <c r="P845" s="389"/>
      <c r="Q845" s="389" t="s">
        <v>1456</v>
      </c>
      <c r="R845" s="586" t="s">
        <v>5147</v>
      </c>
      <c r="S845" s="1002">
        <f t="shared" si="78"/>
        <v>117518000</v>
      </c>
      <c r="T845" s="1003">
        <f t="shared" si="79"/>
        <v>0</v>
      </c>
      <c r="U845" s="1003">
        <f t="shared" si="80"/>
        <v>0</v>
      </c>
      <c r="V845" s="1003">
        <f t="shared" si="81"/>
        <v>0</v>
      </c>
      <c r="W845" s="1003">
        <f t="shared" si="77"/>
        <v>117518000</v>
      </c>
      <c r="X845" s="503"/>
      <c r="Y845" s="503"/>
      <c r="Z845" s="503"/>
      <c r="AA845" s="503"/>
      <c r="AB845" s="503"/>
      <c r="AC845" s="503"/>
      <c r="AD845" s="503"/>
      <c r="AE845" s="503"/>
      <c r="AF845" s="503"/>
      <c r="AG845" s="503"/>
      <c r="AH845" s="503"/>
      <c r="AI845" s="503"/>
      <c r="AJ845" s="503"/>
      <c r="AK845" s="503"/>
      <c r="AL845" s="503"/>
      <c r="AM845" s="503"/>
      <c r="AN845" s="503"/>
      <c r="AO845" s="503"/>
      <c r="AP845" s="503"/>
      <c r="AQ845" s="503"/>
      <c r="AR845" s="503"/>
      <c r="AS845" s="503"/>
      <c r="AT845" s="503"/>
      <c r="AU845" s="503"/>
      <c r="AV845" s="503"/>
      <c r="AW845" s="503"/>
      <c r="AX845" s="503"/>
      <c r="AY845" s="503"/>
      <c r="AZ845" s="503"/>
      <c r="BA845" s="503"/>
      <c r="BB845" s="503"/>
      <c r="BC845" s="503"/>
      <c r="BD845" s="503"/>
      <c r="BE845" s="503"/>
      <c r="BF845" s="503"/>
      <c r="BG845" s="503"/>
      <c r="BH845" s="503"/>
      <c r="BI845" s="503"/>
      <c r="BJ845" s="503"/>
      <c r="BK845" s="503"/>
      <c r="BL845" s="503"/>
      <c r="BM845" s="503"/>
      <c r="BN845" s="503"/>
      <c r="BO845" s="503"/>
      <c r="BP845" s="503"/>
      <c r="BQ845" s="503"/>
      <c r="BR845" s="503"/>
      <c r="BS845" s="503"/>
      <c r="BT845" s="503"/>
      <c r="BU845" s="503"/>
      <c r="BV845" s="503"/>
      <c r="BW845" s="503"/>
      <c r="BX845" s="503"/>
      <c r="BY845" s="503"/>
      <c r="BZ845" s="503"/>
      <c r="CA845" s="503"/>
      <c r="CB845" s="503"/>
      <c r="CC845" s="503"/>
      <c r="CD845" s="503"/>
      <c r="CE845" s="503"/>
      <c r="CF845" s="503"/>
      <c r="CG845" s="503"/>
      <c r="CH845" s="503"/>
      <c r="CI845" s="503"/>
      <c r="CJ845" s="503"/>
      <c r="CK845" s="503"/>
      <c r="CL845" s="503"/>
      <c r="CM845" s="503"/>
      <c r="CN845" s="503"/>
      <c r="CO845" s="503"/>
      <c r="CP845" s="503"/>
      <c r="CQ845" s="503"/>
      <c r="CR845" s="503"/>
      <c r="CS845" s="503"/>
      <c r="CT845" s="503"/>
      <c r="CU845" s="503"/>
      <c r="CV845" s="503"/>
      <c r="CW845" s="503"/>
      <c r="CX845" s="503"/>
      <c r="CY845" s="503"/>
      <c r="CZ845" s="503"/>
      <c r="DA845" s="503"/>
      <c r="DB845" s="503"/>
      <c r="DC845" s="503"/>
      <c r="DD845" s="503"/>
      <c r="DE845" s="503"/>
      <c r="DF845" s="503"/>
      <c r="DG845" s="503"/>
      <c r="DH845" s="503"/>
      <c r="DI845" s="503"/>
      <c r="DJ845" s="503"/>
      <c r="DK845" s="503"/>
      <c r="DL845" s="503"/>
      <c r="DM845" s="503"/>
      <c r="DN845" s="503"/>
      <c r="DO845" s="503"/>
      <c r="DP845" s="503"/>
      <c r="DQ845" s="503"/>
      <c r="DR845" s="503"/>
      <c r="DS845" s="503"/>
      <c r="DT845" s="503"/>
      <c r="DU845" s="503"/>
      <c r="DV845" s="503"/>
      <c r="DW845" s="503"/>
      <c r="DX845" s="503"/>
      <c r="DY845" s="503"/>
      <c r="DZ845" s="503"/>
      <c r="EA845" s="503"/>
      <c r="EB845" s="503"/>
      <c r="EC845" s="503"/>
      <c r="ED845" s="503"/>
      <c r="EE845" s="503"/>
      <c r="EF845" s="503"/>
      <c r="EG845" s="503"/>
      <c r="EH845" s="503"/>
      <c r="EI845" s="503"/>
      <c r="EJ845" s="503"/>
      <c r="EK845" s="503"/>
      <c r="EL845" s="503"/>
      <c r="EM845" s="503"/>
      <c r="EN845" s="503"/>
      <c r="EO845" s="503"/>
      <c r="EP845" s="503"/>
      <c r="EQ845" s="503"/>
      <c r="ER845" s="503"/>
      <c r="ES845" s="503"/>
      <c r="ET845" s="503"/>
      <c r="EU845" s="503"/>
      <c r="EV845" s="503"/>
      <c r="EW845" s="503"/>
      <c r="EX845" s="503"/>
      <c r="EY845" s="503"/>
      <c r="EZ845" s="503"/>
      <c r="FA845" s="503"/>
      <c r="FB845" s="503"/>
      <c r="FC845" s="503"/>
      <c r="FD845" s="503"/>
      <c r="FE845" s="503"/>
      <c r="FF845" s="503"/>
      <c r="FG845" s="503"/>
      <c r="FH845" s="503"/>
      <c r="FI845" s="503"/>
      <c r="FJ845" s="503"/>
      <c r="FK845" s="503"/>
      <c r="FL845" s="503"/>
      <c r="FM845" s="503"/>
      <c r="FN845" s="503"/>
      <c r="FO845" s="503"/>
      <c r="FP845" s="503"/>
      <c r="FQ845" s="503"/>
      <c r="FR845" s="503"/>
      <c r="FS845" s="503"/>
      <c r="FT845" s="503"/>
      <c r="FU845" s="503"/>
      <c r="FV845" s="503"/>
      <c r="FW845" s="503"/>
      <c r="FX845" s="503"/>
      <c r="FY845" s="503"/>
      <c r="FZ845" s="503"/>
      <c r="GA845" s="503"/>
      <c r="GB845" s="503"/>
      <c r="GC845" s="503"/>
      <c r="GD845" s="503"/>
      <c r="GE845" s="503"/>
      <c r="GF845" s="503"/>
      <c r="GG845" s="503"/>
      <c r="GH845" s="503"/>
      <c r="GI845" s="503"/>
      <c r="GJ845" s="503"/>
      <c r="GK845" s="503"/>
      <c r="GL845" s="503"/>
      <c r="GM845" s="503"/>
      <c r="GN845" s="503"/>
      <c r="GO845" s="503"/>
      <c r="GP845" s="503"/>
      <c r="GQ845" s="503"/>
      <c r="GR845" s="503"/>
      <c r="GS845" s="503"/>
    </row>
    <row r="846" spans="1:201" s="517" customFormat="1" ht="26.1" customHeight="1">
      <c r="A846" s="389"/>
      <c r="B846" s="389"/>
      <c r="C846" s="389"/>
      <c r="D846" s="389"/>
      <c r="E846" s="388" t="s">
        <v>1211</v>
      </c>
      <c r="F846" s="859" t="s">
        <v>2736</v>
      </c>
      <c r="G846" s="446">
        <v>111654000</v>
      </c>
      <c r="H846" s="446">
        <v>0</v>
      </c>
      <c r="I846" s="446">
        <v>0</v>
      </c>
      <c r="J846" s="446">
        <v>0</v>
      </c>
      <c r="K846" s="446">
        <v>111654000</v>
      </c>
      <c r="L846" s="602"/>
      <c r="M846" s="389"/>
      <c r="N846" s="389"/>
      <c r="O846" s="389"/>
      <c r="P846" s="389"/>
      <c r="Q846" s="388" t="s">
        <v>1211</v>
      </c>
      <c r="R846" s="586" t="s">
        <v>5148</v>
      </c>
      <c r="S846" s="1002">
        <f t="shared" si="78"/>
        <v>111654000</v>
      </c>
      <c r="T846" s="1003">
        <f t="shared" si="79"/>
        <v>0</v>
      </c>
      <c r="U846" s="1003">
        <f t="shared" si="80"/>
        <v>0</v>
      </c>
      <c r="V846" s="1003">
        <f t="shared" si="81"/>
        <v>0</v>
      </c>
      <c r="W846" s="1003">
        <f t="shared" si="77"/>
        <v>111654000</v>
      </c>
      <c r="X846" s="502"/>
      <c r="Y846" s="502"/>
      <c r="Z846" s="502"/>
      <c r="AA846" s="502"/>
      <c r="AB846" s="502"/>
      <c r="AC846" s="502"/>
      <c r="AD846" s="502"/>
      <c r="AE846" s="502"/>
      <c r="AF846" s="502"/>
      <c r="AG846" s="502"/>
      <c r="AH846" s="502"/>
      <c r="AI846" s="502"/>
      <c r="AJ846" s="502"/>
      <c r="AK846" s="502"/>
      <c r="AL846" s="502"/>
      <c r="AM846" s="502"/>
      <c r="AN846" s="502"/>
      <c r="AO846" s="502"/>
      <c r="AP846" s="502"/>
      <c r="AQ846" s="502"/>
      <c r="AR846" s="502"/>
      <c r="AS846" s="502"/>
      <c r="AT846" s="502"/>
      <c r="AU846" s="502"/>
      <c r="AV846" s="502"/>
      <c r="AW846" s="502"/>
      <c r="AX846" s="502"/>
      <c r="AY846" s="502"/>
      <c r="AZ846" s="502"/>
      <c r="BA846" s="502"/>
      <c r="BB846" s="502"/>
      <c r="BC846" s="502"/>
      <c r="BD846" s="502"/>
      <c r="BE846" s="502"/>
      <c r="BF846" s="502"/>
      <c r="BG846" s="502"/>
      <c r="BH846" s="502"/>
      <c r="BI846" s="502"/>
      <c r="BJ846" s="502"/>
      <c r="BK846" s="502"/>
      <c r="BL846" s="502"/>
      <c r="BM846" s="502"/>
      <c r="BN846" s="502"/>
      <c r="BO846" s="502"/>
      <c r="BP846" s="502"/>
      <c r="BQ846" s="502"/>
      <c r="BR846" s="502"/>
      <c r="BS846" s="502"/>
      <c r="BT846" s="502"/>
      <c r="BU846" s="502"/>
      <c r="BV846" s="502"/>
      <c r="BW846" s="502"/>
      <c r="BX846" s="502"/>
      <c r="BY846" s="502"/>
      <c r="BZ846" s="502"/>
      <c r="CA846" s="502"/>
      <c r="CB846" s="502"/>
      <c r="CC846" s="502"/>
      <c r="CD846" s="502"/>
      <c r="CE846" s="502"/>
      <c r="CF846" s="502"/>
      <c r="CG846" s="502"/>
      <c r="CH846" s="502"/>
      <c r="CI846" s="502"/>
      <c r="CJ846" s="502"/>
      <c r="CK846" s="502"/>
      <c r="CL846" s="502"/>
      <c r="CM846" s="502"/>
      <c r="CN846" s="502"/>
      <c r="CO846" s="502"/>
      <c r="CP846" s="502"/>
      <c r="CQ846" s="502"/>
      <c r="CR846" s="502"/>
      <c r="CS846" s="502"/>
      <c r="CT846" s="502"/>
      <c r="CU846" s="502"/>
      <c r="CV846" s="502"/>
      <c r="CW846" s="502"/>
      <c r="CX846" s="502"/>
      <c r="CY846" s="502"/>
      <c r="CZ846" s="502"/>
      <c r="DA846" s="502"/>
      <c r="DB846" s="502"/>
      <c r="DC846" s="502"/>
      <c r="DD846" s="502"/>
      <c r="DE846" s="502"/>
      <c r="DF846" s="502"/>
      <c r="DG846" s="502"/>
      <c r="DH846" s="502"/>
      <c r="DI846" s="502"/>
      <c r="DJ846" s="502"/>
      <c r="DK846" s="502"/>
      <c r="DL846" s="502"/>
      <c r="DM846" s="502"/>
      <c r="DN846" s="502"/>
      <c r="DO846" s="502"/>
      <c r="DP846" s="502"/>
      <c r="DQ846" s="502"/>
      <c r="DR846" s="502"/>
      <c r="DS846" s="502"/>
      <c r="DT846" s="502"/>
      <c r="DU846" s="502"/>
      <c r="DV846" s="502"/>
      <c r="DW846" s="502"/>
      <c r="DX846" s="502"/>
      <c r="DY846" s="502"/>
      <c r="DZ846" s="502"/>
      <c r="EA846" s="502"/>
      <c r="EB846" s="502"/>
      <c r="EC846" s="502"/>
      <c r="ED846" s="502"/>
      <c r="EE846" s="502"/>
      <c r="EF846" s="502"/>
      <c r="EG846" s="502"/>
      <c r="EH846" s="502"/>
      <c r="EI846" s="502"/>
      <c r="EJ846" s="502"/>
      <c r="EK846" s="502"/>
      <c r="EL846" s="502"/>
      <c r="EM846" s="502"/>
      <c r="EN846" s="502"/>
      <c r="EO846" s="502"/>
      <c r="EP846" s="502"/>
      <c r="EQ846" s="502"/>
      <c r="ER846" s="502"/>
      <c r="ES846" s="502"/>
      <c r="ET846" s="502"/>
      <c r="EU846" s="502"/>
      <c r="EV846" s="502"/>
      <c r="EW846" s="502"/>
      <c r="EX846" s="502"/>
      <c r="EY846" s="502"/>
      <c r="EZ846" s="502"/>
      <c r="FA846" s="502"/>
      <c r="FB846" s="502"/>
      <c r="FC846" s="502"/>
      <c r="FD846" s="502"/>
      <c r="FE846" s="502"/>
      <c r="FF846" s="502"/>
      <c r="FG846" s="502"/>
      <c r="FH846" s="502"/>
      <c r="FI846" s="502"/>
      <c r="FJ846" s="502"/>
      <c r="FK846" s="502"/>
      <c r="FL846" s="502"/>
      <c r="FM846" s="502"/>
      <c r="FN846" s="502"/>
      <c r="FO846" s="502"/>
      <c r="FP846" s="502"/>
      <c r="FQ846" s="502"/>
      <c r="FR846" s="502"/>
      <c r="FS846" s="502"/>
      <c r="FT846" s="502"/>
      <c r="FU846" s="502"/>
      <c r="FV846" s="502"/>
      <c r="FW846" s="502"/>
      <c r="FX846" s="502"/>
      <c r="FY846" s="502"/>
      <c r="FZ846" s="502"/>
      <c r="GA846" s="502"/>
      <c r="GB846" s="502"/>
      <c r="GC846" s="502"/>
      <c r="GD846" s="502"/>
      <c r="GE846" s="502"/>
      <c r="GF846" s="502"/>
      <c r="GG846" s="502"/>
      <c r="GH846" s="502"/>
      <c r="GI846" s="502"/>
      <c r="GJ846" s="502"/>
      <c r="GK846" s="502"/>
      <c r="GL846" s="502"/>
      <c r="GM846" s="502"/>
      <c r="GN846" s="502"/>
      <c r="GO846" s="502"/>
      <c r="GP846" s="502"/>
      <c r="GQ846" s="502"/>
      <c r="GR846" s="502"/>
      <c r="GS846" s="502"/>
    </row>
    <row r="847" spans="1:201" s="515" customFormat="1" ht="26.1" customHeight="1">
      <c r="A847" s="388"/>
      <c r="B847" s="389"/>
      <c r="C847" s="389"/>
      <c r="D847" s="389"/>
      <c r="E847" s="389" t="s">
        <v>1215</v>
      </c>
      <c r="F847" s="859" t="s">
        <v>2737</v>
      </c>
      <c r="G847" s="446">
        <v>127518000</v>
      </c>
      <c r="H847" s="446">
        <v>0</v>
      </c>
      <c r="I847" s="446">
        <v>0</v>
      </c>
      <c r="J847" s="446">
        <v>0</v>
      </c>
      <c r="K847" s="446">
        <v>127518000</v>
      </c>
      <c r="L847" s="602"/>
      <c r="M847" s="388"/>
      <c r="N847" s="389"/>
      <c r="O847" s="389"/>
      <c r="P847" s="389"/>
      <c r="Q847" s="389" t="s">
        <v>1215</v>
      </c>
      <c r="R847" s="586" t="s">
        <v>5731</v>
      </c>
      <c r="S847" s="1002">
        <f t="shared" si="78"/>
        <v>127518000</v>
      </c>
      <c r="T847" s="1003">
        <f t="shared" si="79"/>
        <v>0</v>
      </c>
      <c r="U847" s="1003">
        <f t="shared" si="80"/>
        <v>0</v>
      </c>
      <c r="V847" s="1003">
        <f t="shared" si="81"/>
        <v>0</v>
      </c>
      <c r="W847" s="1003">
        <f t="shared" si="77"/>
        <v>127518000</v>
      </c>
      <c r="X847" s="503"/>
      <c r="Y847" s="503"/>
      <c r="Z847" s="503"/>
      <c r="AA847" s="503"/>
      <c r="AB847" s="503"/>
      <c r="AC847" s="503"/>
      <c r="AD847" s="503"/>
      <c r="AE847" s="503"/>
      <c r="AF847" s="503"/>
      <c r="AG847" s="503"/>
      <c r="AH847" s="503"/>
      <c r="AI847" s="503"/>
      <c r="AJ847" s="503"/>
      <c r="AK847" s="503"/>
      <c r="AL847" s="503"/>
      <c r="AM847" s="503"/>
      <c r="AN847" s="503"/>
      <c r="AO847" s="503"/>
      <c r="AP847" s="503"/>
      <c r="AQ847" s="503"/>
      <c r="AR847" s="503"/>
      <c r="AS847" s="503"/>
      <c r="AT847" s="503"/>
      <c r="AU847" s="503"/>
      <c r="AV847" s="503"/>
      <c r="AW847" s="503"/>
      <c r="AX847" s="503"/>
      <c r="AY847" s="503"/>
      <c r="AZ847" s="503"/>
      <c r="BA847" s="503"/>
      <c r="BB847" s="503"/>
      <c r="BC847" s="503"/>
      <c r="BD847" s="503"/>
      <c r="BE847" s="503"/>
      <c r="BF847" s="503"/>
      <c r="BG847" s="503"/>
      <c r="BH847" s="503"/>
      <c r="BI847" s="503"/>
      <c r="BJ847" s="503"/>
      <c r="BK847" s="503"/>
      <c r="BL847" s="503"/>
      <c r="BM847" s="503"/>
      <c r="BN847" s="503"/>
      <c r="BO847" s="503"/>
      <c r="BP847" s="503"/>
      <c r="BQ847" s="503"/>
      <c r="BR847" s="503"/>
      <c r="BS847" s="503"/>
      <c r="BT847" s="503"/>
      <c r="BU847" s="503"/>
      <c r="BV847" s="503"/>
      <c r="BW847" s="503"/>
      <c r="BX847" s="503"/>
      <c r="BY847" s="503"/>
      <c r="BZ847" s="503"/>
      <c r="CA847" s="503"/>
      <c r="CB847" s="503"/>
      <c r="CC847" s="503"/>
      <c r="CD847" s="503"/>
      <c r="CE847" s="503"/>
      <c r="CF847" s="503"/>
      <c r="CG847" s="503"/>
      <c r="CH847" s="503"/>
      <c r="CI847" s="503"/>
      <c r="CJ847" s="503"/>
      <c r="CK847" s="503"/>
      <c r="CL847" s="503"/>
      <c r="CM847" s="503"/>
      <c r="CN847" s="503"/>
      <c r="CO847" s="503"/>
      <c r="CP847" s="503"/>
      <c r="CQ847" s="503"/>
      <c r="CR847" s="503"/>
      <c r="CS847" s="503"/>
      <c r="CT847" s="503"/>
      <c r="CU847" s="503"/>
      <c r="CV847" s="503"/>
      <c r="CW847" s="503"/>
      <c r="CX847" s="503"/>
      <c r="CY847" s="503"/>
      <c r="CZ847" s="503"/>
      <c r="DA847" s="503"/>
      <c r="DB847" s="503"/>
      <c r="DC847" s="503"/>
      <c r="DD847" s="503"/>
      <c r="DE847" s="503"/>
      <c r="DF847" s="503"/>
      <c r="DG847" s="503"/>
      <c r="DH847" s="503"/>
      <c r="DI847" s="503"/>
      <c r="DJ847" s="503"/>
      <c r="DK847" s="503"/>
      <c r="DL847" s="503"/>
      <c r="DM847" s="503"/>
      <c r="DN847" s="503"/>
      <c r="DO847" s="503"/>
      <c r="DP847" s="503"/>
      <c r="DQ847" s="503"/>
      <c r="DR847" s="503"/>
      <c r="DS847" s="503"/>
      <c r="DT847" s="503"/>
      <c r="DU847" s="503"/>
      <c r="DV847" s="503"/>
      <c r="DW847" s="503"/>
      <c r="DX847" s="503"/>
      <c r="DY847" s="503"/>
      <c r="DZ847" s="503"/>
      <c r="EA847" s="503"/>
      <c r="EB847" s="503"/>
      <c r="EC847" s="503"/>
      <c r="ED847" s="503"/>
      <c r="EE847" s="503"/>
      <c r="EF847" s="503"/>
      <c r="EG847" s="503"/>
      <c r="EH847" s="503"/>
      <c r="EI847" s="503"/>
      <c r="EJ847" s="503"/>
      <c r="EK847" s="503"/>
      <c r="EL847" s="503"/>
      <c r="EM847" s="503"/>
      <c r="EN847" s="503"/>
      <c r="EO847" s="503"/>
      <c r="EP847" s="503"/>
      <c r="EQ847" s="503"/>
      <c r="ER847" s="503"/>
      <c r="ES847" s="503"/>
      <c r="ET847" s="503"/>
      <c r="EU847" s="503"/>
      <c r="EV847" s="503"/>
      <c r="EW847" s="503"/>
      <c r="EX847" s="503"/>
      <c r="EY847" s="503"/>
      <c r="EZ847" s="503"/>
      <c r="FA847" s="503"/>
      <c r="FB847" s="503"/>
      <c r="FC847" s="503"/>
      <c r="FD847" s="503"/>
      <c r="FE847" s="503"/>
      <c r="FF847" s="503"/>
      <c r="FG847" s="503"/>
      <c r="FH847" s="503"/>
      <c r="FI847" s="503"/>
      <c r="FJ847" s="503"/>
      <c r="FK847" s="503"/>
      <c r="FL847" s="503"/>
      <c r="FM847" s="503"/>
      <c r="FN847" s="503"/>
      <c r="FO847" s="503"/>
      <c r="FP847" s="503"/>
      <c r="FQ847" s="503"/>
      <c r="FR847" s="503"/>
      <c r="FS847" s="503"/>
      <c r="FT847" s="503"/>
      <c r="FU847" s="503"/>
      <c r="FV847" s="503"/>
      <c r="FW847" s="503"/>
      <c r="FX847" s="503"/>
      <c r="FY847" s="503"/>
      <c r="FZ847" s="503"/>
      <c r="GA847" s="503"/>
      <c r="GB847" s="503"/>
      <c r="GC847" s="503"/>
      <c r="GD847" s="503"/>
      <c r="GE847" s="503"/>
      <c r="GF847" s="503"/>
      <c r="GG847" s="503"/>
      <c r="GH847" s="503"/>
      <c r="GI847" s="503"/>
      <c r="GJ847" s="503"/>
      <c r="GK847" s="503"/>
      <c r="GL847" s="503"/>
      <c r="GM847" s="503"/>
      <c r="GN847" s="503"/>
      <c r="GO847" s="503"/>
      <c r="GP847" s="503"/>
      <c r="GQ847" s="503"/>
      <c r="GR847" s="503"/>
      <c r="GS847" s="503"/>
    </row>
    <row r="848" spans="1:201" s="517" customFormat="1" ht="26.1" customHeight="1">
      <c r="A848" s="454"/>
      <c r="B848" s="455"/>
      <c r="C848" s="454"/>
      <c r="D848" s="454"/>
      <c r="E848" s="454" t="s">
        <v>1469</v>
      </c>
      <c r="F848" s="868" t="s">
        <v>2738</v>
      </c>
      <c r="G848" s="456">
        <v>657259000</v>
      </c>
      <c r="H848" s="456">
        <v>0</v>
      </c>
      <c r="I848" s="456">
        <v>0</v>
      </c>
      <c r="J848" s="456">
        <v>0</v>
      </c>
      <c r="K848" s="446">
        <v>657259000</v>
      </c>
      <c r="L848" s="602"/>
      <c r="M848" s="454"/>
      <c r="N848" s="455"/>
      <c r="O848" s="454"/>
      <c r="P848" s="454"/>
      <c r="Q848" s="454" t="s">
        <v>1469</v>
      </c>
      <c r="R848" s="585" t="s">
        <v>5149</v>
      </c>
      <c r="S848" s="1002">
        <f t="shared" si="78"/>
        <v>657259000</v>
      </c>
      <c r="T848" s="1003">
        <f t="shared" si="79"/>
        <v>0</v>
      </c>
      <c r="U848" s="1003">
        <f t="shared" si="80"/>
        <v>0</v>
      </c>
      <c r="V848" s="1003">
        <f t="shared" si="81"/>
        <v>0</v>
      </c>
      <c r="W848" s="1003">
        <f t="shared" si="77"/>
        <v>657259000</v>
      </c>
      <c r="X848" s="502"/>
      <c r="Y848" s="502"/>
      <c r="Z848" s="502"/>
      <c r="AA848" s="502"/>
      <c r="AB848" s="502"/>
      <c r="AC848" s="502"/>
      <c r="AD848" s="502"/>
      <c r="AE848" s="502"/>
      <c r="AF848" s="502"/>
      <c r="AG848" s="502"/>
      <c r="AH848" s="502"/>
      <c r="AI848" s="502"/>
      <c r="AJ848" s="502"/>
      <c r="AK848" s="502"/>
      <c r="AL848" s="502"/>
      <c r="AM848" s="502"/>
      <c r="AN848" s="502"/>
      <c r="AO848" s="502"/>
      <c r="AP848" s="502"/>
      <c r="AQ848" s="502"/>
      <c r="AR848" s="502"/>
      <c r="AS848" s="502"/>
      <c r="AT848" s="502"/>
      <c r="AU848" s="502"/>
      <c r="AV848" s="502"/>
      <c r="AW848" s="502"/>
      <c r="AX848" s="502"/>
      <c r="AY848" s="502"/>
      <c r="AZ848" s="502"/>
      <c r="BA848" s="502"/>
      <c r="BB848" s="502"/>
      <c r="BC848" s="502"/>
      <c r="BD848" s="502"/>
      <c r="BE848" s="502"/>
      <c r="BF848" s="502"/>
      <c r="BG848" s="502"/>
      <c r="BH848" s="502"/>
      <c r="BI848" s="502"/>
      <c r="BJ848" s="502"/>
      <c r="BK848" s="502"/>
      <c r="BL848" s="502"/>
      <c r="BM848" s="502"/>
      <c r="BN848" s="502"/>
      <c r="BO848" s="502"/>
      <c r="BP848" s="502"/>
      <c r="BQ848" s="502"/>
      <c r="BR848" s="502"/>
      <c r="BS848" s="502"/>
      <c r="BT848" s="502"/>
      <c r="BU848" s="502"/>
      <c r="BV848" s="502"/>
      <c r="BW848" s="502"/>
      <c r="BX848" s="502"/>
      <c r="BY848" s="502"/>
      <c r="BZ848" s="502"/>
      <c r="CA848" s="502"/>
      <c r="CB848" s="502"/>
      <c r="CC848" s="502"/>
      <c r="CD848" s="502"/>
      <c r="CE848" s="502"/>
      <c r="CF848" s="502"/>
      <c r="CG848" s="502"/>
      <c r="CH848" s="502"/>
      <c r="CI848" s="502"/>
      <c r="CJ848" s="502"/>
      <c r="CK848" s="502"/>
      <c r="CL848" s="502"/>
      <c r="CM848" s="502"/>
      <c r="CN848" s="502"/>
      <c r="CO848" s="502"/>
      <c r="CP848" s="502"/>
      <c r="CQ848" s="502"/>
      <c r="CR848" s="502"/>
      <c r="CS848" s="502"/>
      <c r="CT848" s="502"/>
      <c r="CU848" s="502"/>
      <c r="CV848" s="502"/>
      <c r="CW848" s="502"/>
      <c r="CX848" s="502"/>
      <c r="CY848" s="502"/>
      <c r="CZ848" s="502"/>
      <c r="DA848" s="502"/>
      <c r="DB848" s="502"/>
      <c r="DC848" s="502"/>
      <c r="DD848" s="502"/>
      <c r="DE848" s="502"/>
      <c r="DF848" s="502"/>
      <c r="DG848" s="502"/>
      <c r="DH848" s="502"/>
      <c r="DI848" s="502"/>
      <c r="DJ848" s="502"/>
      <c r="DK848" s="502"/>
      <c r="DL848" s="502"/>
      <c r="DM848" s="502"/>
      <c r="DN848" s="502"/>
      <c r="DO848" s="502"/>
      <c r="DP848" s="502"/>
      <c r="DQ848" s="502"/>
      <c r="DR848" s="502"/>
      <c r="DS848" s="502"/>
      <c r="DT848" s="502"/>
      <c r="DU848" s="502"/>
      <c r="DV848" s="502"/>
      <c r="DW848" s="502"/>
      <c r="DX848" s="502"/>
      <c r="DY848" s="502"/>
      <c r="DZ848" s="502"/>
      <c r="EA848" s="502"/>
      <c r="EB848" s="502"/>
      <c r="EC848" s="502"/>
      <c r="ED848" s="502"/>
      <c r="EE848" s="502"/>
      <c r="EF848" s="502"/>
      <c r="EG848" s="502"/>
      <c r="EH848" s="502"/>
      <c r="EI848" s="502"/>
      <c r="EJ848" s="502"/>
      <c r="EK848" s="502"/>
      <c r="EL848" s="502"/>
      <c r="EM848" s="502"/>
      <c r="EN848" s="502"/>
      <c r="EO848" s="502"/>
      <c r="EP848" s="502"/>
      <c r="EQ848" s="502"/>
      <c r="ER848" s="502"/>
      <c r="ES848" s="502"/>
      <c r="ET848" s="502"/>
      <c r="EU848" s="502"/>
      <c r="EV848" s="502"/>
      <c r="EW848" s="502"/>
      <c r="EX848" s="502"/>
      <c r="EY848" s="502"/>
      <c r="EZ848" s="502"/>
      <c r="FA848" s="502"/>
      <c r="FB848" s="502"/>
      <c r="FC848" s="502"/>
      <c r="FD848" s="502"/>
      <c r="FE848" s="502"/>
      <c r="FF848" s="502"/>
      <c r="FG848" s="502"/>
      <c r="FH848" s="502"/>
      <c r="FI848" s="502"/>
      <c r="FJ848" s="502"/>
      <c r="FK848" s="502"/>
      <c r="FL848" s="502"/>
      <c r="FM848" s="502"/>
      <c r="FN848" s="502"/>
      <c r="FO848" s="502"/>
      <c r="FP848" s="502"/>
      <c r="FQ848" s="502"/>
      <c r="FR848" s="502"/>
      <c r="FS848" s="502"/>
      <c r="FT848" s="502"/>
      <c r="FU848" s="502"/>
      <c r="FV848" s="502"/>
      <c r="FW848" s="502"/>
      <c r="FX848" s="502"/>
      <c r="FY848" s="502"/>
      <c r="FZ848" s="502"/>
      <c r="GA848" s="502"/>
      <c r="GB848" s="502"/>
      <c r="GC848" s="502"/>
      <c r="GD848" s="502"/>
      <c r="GE848" s="502"/>
      <c r="GF848" s="502"/>
      <c r="GG848" s="502"/>
      <c r="GH848" s="502"/>
      <c r="GI848" s="502"/>
      <c r="GJ848" s="502"/>
      <c r="GK848" s="502"/>
      <c r="GL848" s="502"/>
      <c r="GM848" s="502"/>
      <c r="GN848" s="502"/>
      <c r="GO848" s="502"/>
      <c r="GP848" s="502"/>
      <c r="GQ848" s="502"/>
      <c r="GR848" s="502"/>
      <c r="GS848" s="502"/>
    </row>
    <row r="849" spans="1:201" s="515" customFormat="1" ht="26.1" customHeight="1">
      <c r="A849" s="389"/>
      <c r="B849" s="389"/>
      <c r="C849" s="388"/>
      <c r="D849" s="389"/>
      <c r="E849" s="389" t="s">
        <v>1471</v>
      </c>
      <c r="F849" s="859" t="s">
        <v>2739</v>
      </c>
      <c r="G849" s="446">
        <v>122518000</v>
      </c>
      <c r="H849" s="446">
        <v>0</v>
      </c>
      <c r="I849" s="446">
        <v>0</v>
      </c>
      <c r="J849" s="446">
        <v>0</v>
      </c>
      <c r="K849" s="446">
        <v>122518000</v>
      </c>
      <c r="L849" s="602"/>
      <c r="M849" s="389"/>
      <c r="N849" s="389"/>
      <c r="O849" s="388"/>
      <c r="P849" s="389"/>
      <c r="Q849" s="389" t="s">
        <v>1471</v>
      </c>
      <c r="R849" s="586" t="s">
        <v>5732</v>
      </c>
      <c r="S849" s="1002">
        <f t="shared" si="78"/>
        <v>122518000</v>
      </c>
      <c r="T849" s="1003">
        <f t="shared" si="79"/>
        <v>0</v>
      </c>
      <c r="U849" s="1003">
        <f t="shared" si="80"/>
        <v>0</v>
      </c>
      <c r="V849" s="1003">
        <f t="shared" si="81"/>
        <v>0</v>
      </c>
      <c r="W849" s="1003">
        <f t="shared" si="77"/>
        <v>122518000</v>
      </c>
      <c r="X849" s="503"/>
      <c r="Y849" s="503"/>
      <c r="Z849" s="503"/>
      <c r="AA849" s="503"/>
      <c r="AB849" s="503"/>
      <c r="AC849" s="503"/>
      <c r="AD849" s="503"/>
      <c r="AE849" s="503"/>
      <c r="AF849" s="503"/>
      <c r="AG849" s="503"/>
      <c r="AH849" s="503"/>
      <c r="AI849" s="503"/>
      <c r="AJ849" s="503"/>
      <c r="AK849" s="503"/>
      <c r="AL849" s="503"/>
      <c r="AM849" s="503"/>
      <c r="AN849" s="503"/>
      <c r="AO849" s="503"/>
      <c r="AP849" s="503"/>
      <c r="AQ849" s="503"/>
      <c r="AR849" s="503"/>
      <c r="AS849" s="503"/>
      <c r="AT849" s="503"/>
      <c r="AU849" s="503"/>
      <c r="AV849" s="503"/>
      <c r="AW849" s="503"/>
      <c r="AX849" s="503"/>
      <c r="AY849" s="503"/>
      <c r="AZ849" s="503"/>
      <c r="BA849" s="503"/>
      <c r="BB849" s="503"/>
      <c r="BC849" s="503"/>
      <c r="BD849" s="503"/>
      <c r="BE849" s="503"/>
      <c r="BF849" s="503"/>
      <c r="BG849" s="503"/>
      <c r="BH849" s="503"/>
      <c r="BI849" s="503"/>
      <c r="BJ849" s="503"/>
      <c r="BK849" s="503"/>
      <c r="BL849" s="503"/>
      <c r="BM849" s="503"/>
      <c r="BN849" s="503"/>
      <c r="BO849" s="503"/>
      <c r="BP849" s="503"/>
      <c r="BQ849" s="503"/>
      <c r="BR849" s="503"/>
      <c r="BS849" s="503"/>
      <c r="BT849" s="503"/>
      <c r="BU849" s="503"/>
      <c r="BV849" s="503"/>
      <c r="BW849" s="503"/>
      <c r="BX849" s="503"/>
      <c r="BY849" s="503"/>
      <c r="BZ849" s="503"/>
      <c r="CA849" s="503"/>
      <c r="CB849" s="503"/>
      <c r="CC849" s="503"/>
      <c r="CD849" s="503"/>
      <c r="CE849" s="503"/>
      <c r="CF849" s="503"/>
      <c r="CG849" s="503"/>
      <c r="CH849" s="503"/>
      <c r="CI849" s="503"/>
      <c r="CJ849" s="503"/>
      <c r="CK849" s="503"/>
      <c r="CL849" s="503"/>
      <c r="CM849" s="503"/>
      <c r="CN849" s="503"/>
      <c r="CO849" s="503"/>
      <c r="CP849" s="503"/>
      <c r="CQ849" s="503"/>
      <c r="CR849" s="503"/>
      <c r="CS849" s="503"/>
      <c r="CT849" s="503"/>
      <c r="CU849" s="503"/>
      <c r="CV849" s="503"/>
      <c r="CW849" s="503"/>
      <c r="CX849" s="503"/>
      <c r="CY849" s="503"/>
      <c r="CZ849" s="503"/>
      <c r="DA849" s="503"/>
      <c r="DB849" s="503"/>
      <c r="DC849" s="503"/>
      <c r="DD849" s="503"/>
      <c r="DE849" s="503"/>
      <c r="DF849" s="503"/>
      <c r="DG849" s="503"/>
      <c r="DH849" s="503"/>
      <c r="DI849" s="503"/>
      <c r="DJ849" s="503"/>
      <c r="DK849" s="503"/>
      <c r="DL849" s="503"/>
      <c r="DM849" s="503"/>
      <c r="DN849" s="503"/>
      <c r="DO849" s="503"/>
      <c r="DP849" s="503"/>
      <c r="DQ849" s="503"/>
      <c r="DR849" s="503"/>
      <c r="DS849" s="503"/>
      <c r="DT849" s="503"/>
      <c r="DU849" s="503"/>
      <c r="DV849" s="503"/>
      <c r="DW849" s="503"/>
      <c r="DX849" s="503"/>
      <c r="DY849" s="503"/>
      <c r="DZ849" s="503"/>
      <c r="EA849" s="503"/>
      <c r="EB849" s="503"/>
      <c r="EC849" s="503"/>
      <c r="ED849" s="503"/>
      <c r="EE849" s="503"/>
      <c r="EF849" s="503"/>
      <c r="EG849" s="503"/>
      <c r="EH849" s="503"/>
      <c r="EI849" s="503"/>
      <c r="EJ849" s="503"/>
      <c r="EK849" s="503"/>
      <c r="EL849" s="503"/>
      <c r="EM849" s="503"/>
      <c r="EN849" s="503"/>
      <c r="EO849" s="503"/>
      <c r="EP849" s="503"/>
      <c r="EQ849" s="503"/>
      <c r="ER849" s="503"/>
      <c r="ES849" s="503"/>
      <c r="ET849" s="503"/>
      <c r="EU849" s="503"/>
      <c r="EV849" s="503"/>
      <c r="EW849" s="503"/>
      <c r="EX849" s="503"/>
      <c r="EY849" s="503"/>
      <c r="EZ849" s="503"/>
      <c r="FA849" s="503"/>
      <c r="FB849" s="503"/>
      <c r="FC849" s="503"/>
      <c r="FD849" s="503"/>
      <c r="FE849" s="503"/>
      <c r="FF849" s="503"/>
      <c r="FG849" s="503"/>
      <c r="FH849" s="503"/>
      <c r="FI849" s="503"/>
      <c r="FJ849" s="503"/>
      <c r="FK849" s="503"/>
      <c r="FL849" s="503"/>
      <c r="FM849" s="503"/>
      <c r="FN849" s="503"/>
      <c r="FO849" s="503"/>
      <c r="FP849" s="503"/>
      <c r="FQ849" s="503"/>
      <c r="FR849" s="503"/>
      <c r="FS849" s="503"/>
      <c r="FT849" s="503"/>
      <c r="FU849" s="503"/>
      <c r="FV849" s="503"/>
      <c r="FW849" s="503"/>
      <c r="FX849" s="503"/>
      <c r="FY849" s="503"/>
      <c r="FZ849" s="503"/>
      <c r="GA849" s="503"/>
      <c r="GB849" s="503"/>
      <c r="GC849" s="503"/>
      <c r="GD849" s="503"/>
      <c r="GE849" s="503"/>
      <c r="GF849" s="503"/>
      <c r="GG849" s="503"/>
      <c r="GH849" s="503"/>
      <c r="GI849" s="503"/>
      <c r="GJ849" s="503"/>
      <c r="GK849" s="503"/>
      <c r="GL849" s="503"/>
      <c r="GM849" s="503"/>
      <c r="GN849" s="503"/>
      <c r="GO849" s="503"/>
      <c r="GP849" s="503"/>
      <c r="GQ849" s="503"/>
      <c r="GR849" s="503"/>
      <c r="GS849" s="503"/>
    </row>
    <row r="850" spans="1:201" s="518" customFormat="1" ht="26.1" customHeight="1" thickBot="1">
      <c r="A850" s="389"/>
      <c r="B850" s="389"/>
      <c r="C850" s="389"/>
      <c r="D850" s="389"/>
      <c r="E850" s="388" t="s">
        <v>1485</v>
      </c>
      <c r="F850" s="859" t="s">
        <v>2740</v>
      </c>
      <c r="G850" s="446">
        <v>102406000</v>
      </c>
      <c r="H850" s="446">
        <v>0</v>
      </c>
      <c r="I850" s="446">
        <v>0</v>
      </c>
      <c r="J850" s="446">
        <v>0</v>
      </c>
      <c r="K850" s="446">
        <v>102406000</v>
      </c>
      <c r="L850" s="602"/>
      <c r="M850" s="389"/>
      <c r="N850" s="389"/>
      <c r="O850" s="389"/>
      <c r="P850" s="389"/>
      <c r="Q850" s="388" t="s">
        <v>1485</v>
      </c>
      <c r="R850" s="586" t="s">
        <v>5150</v>
      </c>
      <c r="S850" s="1002">
        <f t="shared" si="78"/>
        <v>102406000</v>
      </c>
      <c r="T850" s="1003">
        <f t="shared" si="79"/>
        <v>0</v>
      </c>
      <c r="U850" s="1003">
        <f t="shared" si="80"/>
        <v>0</v>
      </c>
      <c r="V850" s="1003">
        <f t="shared" si="81"/>
        <v>0</v>
      </c>
      <c r="W850" s="1003">
        <f t="shared" si="77"/>
        <v>102406000</v>
      </c>
      <c r="X850" s="505"/>
      <c r="Y850" s="505"/>
      <c r="Z850" s="505"/>
      <c r="AA850" s="505"/>
      <c r="AB850" s="505"/>
      <c r="AC850" s="505"/>
      <c r="AD850" s="505"/>
      <c r="AE850" s="505"/>
      <c r="AF850" s="505"/>
      <c r="AG850" s="505"/>
      <c r="AH850" s="505"/>
      <c r="AI850" s="505"/>
      <c r="AJ850" s="505"/>
      <c r="AK850" s="505"/>
      <c r="AL850" s="505"/>
      <c r="AM850" s="505"/>
      <c r="AN850" s="505"/>
      <c r="AO850" s="505"/>
      <c r="AP850" s="505"/>
      <c r="AQ850" s="505"/>
      <c r="AR850" s="505"/>
      <c r="AS850" s="505"/>
      <c r="AT850" s="505"/>
      <c r="AU850" s="505"/>
      <c r="AV850" s="505"/>
      <c r="AW850" s="505"/>
      <c r="AX850" s="505"/>
      <c r="AY850" s="505"/>
      <c r="AZ850" s="505"/>
      <c r="BA850" s="505"/>
      <c r="BB850" s="505"/>
      <c r="BC850" s="505"/>
      <c r="BD850" s="505"/>
      <c r="BE850" s="505"/>
      <c r="BF850" s="505"/>
      <c r="BG850" s="505"/>
      <c r="BH850" s="505"/>
      <c r="BI850" s="505"/>
      <c r="BJ850" s="505"/>
      <c r="BK850" s="505"/>
      <c r="BL850" s="505"/>
      <c r="BM850" s="505"/>
      <c r="BN850" s="505"/>
      <c r="BO850" s="505"/>
      <c r="BP850" s="505"/>
      <c r="BQ850" s="505"/>
      <c r="BR850" s="505"/>
      <c r="BS850" s="505"/>
      <c r="BT850" s="505"/>
      <c r="BU850" s="505"/>
      <c r="BV850" s="505"/>
      <c r="BW850" s="505"/>
      <c r="BX850" s="505"/>
      <c r="BY850" s="505"/>
      <c r="BZ850" s="505"/>
      <c r="CA850" s="505"/>
      <c r="CB850" s="505"/>
      <c r="CC850" s="505"/>
      <c r="CD850" s="505"/>
      <c r="CE850" s="505"/>
      <c r="CF850" s="505"/>
      <c r="CG850" s="505"/>
      <c r="CH850" s="505"/>
      <c r="CI850" s="505"/>
      <c r="CJ850" s="505"/>
      <c r="CK850" s="505"/>
      <c r="CL850" s="505"/>
      <c r="CM850" s="505"/>
      <c r="CN850" s="505"/>
      <c r="CO850" s="505"/>
      <c r="CP850" s="505"/>
      <c r="CQ850" s="505"/>
      <c r="CR850" s="505"/>
      <c r="CS850" s="505"/>
      <c r="CT850" s="505"/>
      <c r="CU850" s="505"/>
      <c r="CV850" s="505"/>
      <c r="CW850" s="505"/>
      <c r="CX850" s="505"/>
      <c r="CY850" s="505"/>
      <c r="CZ850" s="505"/>
      <c r="DA850" s="505"/>
      <c r="DB850" s="505"/>
      <c r="DC850" s="505"/>
      <c r="DD850" s="505"/>
      <c r="DE850" s="505"/>
      <c r="DF850" s="505"/>
      <c r="DG850" s="505"/>
      <c r="DH850" s="505"/>
      <c r="DI850" s="505"/>
      <c r="DJ850" s="505"/>
      <c r="DK850" s="505"/>
      <c r="DL850" s="505"/>
      <c r="DM850" s="505"/>
      <c r="DN850" s="505"/>
      <c r="DO850" s="505"/>
      <c r="DP850" s="505"/>
      <c r="DQ850" s="505"/>
      <c r="DR850" s="505"/>
      <c r="DS850" s="505"/>
      <c r="DT850" s="505"/>
      <c r="DU850" s="505"/>
      <c r="DV850" s="505"/>
      <c r="DW850" s="505"/>
      <c r="DX850" s="505"/>
      <c r="DY850" s="505"/>
      <c r="DZ850" s="505"/>
      <c r="EA850" s="505"/>
      <c r="EB850" s="505"/>
      <c r="EC850" s="505"/>
      <c r="ED850" s="505"/>
      <c r="EE850" s="505"/>
      <c r="EF850" s="505"/>
      <c r="EG850" s="505"/>
      <c r="EH850" s="505"/>
      <c r="EI850" s="505"/>
      <c r="EJ850" s="505"/>
      <c r="EK850" s="505"/>
      <c r="EL850" s="505"/>
      <c r="EM850" s="505"/>
      <c r="EN850" s="505"/>
      <c r="EO850" s="505"/>
      <c r="EP850" s="505"/>
      <c r="EQ850" s="505"/>
      <c r="ER850" s="505"/>
      <c r="ES850" s="505"/>
      <c r="ET850" s="505"/>
      <c r="EU850" s="505"/>
      <c r="EV850" s="505"/>
      <c r="EW850" s="505"/>
      <c r="EX850" s="505"/>
      <c r="EY850" s="505"/>
      <c r="EZ850" s="505"/>
      <c r="FA850" s="505"/>
      <c r="FB850" s="505"/>
      <c r="FC850" s="505"/>
      <c r="FD850" s="505"/>
      <c r="FE850" s="505"/>
      <c r="FF850" s="505"/>
      <c r="FG850" s="505"/>
      <c r="FH850" s="505"/>
      <c r="FI850" s="505"/>
      <c r="FJ850" s="505"/>
      <c r="FK850" s="505"/>
      <c r="FL850" s="505"/>
      <c r="FM850" s="505"/>
      <c r="FN850" s="505"/>
      <c r="FO850" s="505"/>
      <c r="FP850" s="505"/>
      <c r="FQ850" s="505"/>
      <c r="FR850" s="505"/>
      <c r="FS850" s="505"/>
      <c r="FT850" s="505"/>
      <c r="FU850" s="505"/>
      <c r="FV850" s="505"/>
      <c r="FW850" s="505"/>
      <c r="FX850" s="505"/>
      <c r="FY850" s="505"/>
      <c r="FZ850" s="505"/>
      <c r="GA850" s="505"/>
      <c r="GB850" s="505"/>
      <c r="GC850" s="505"/>
      <c r="GD850" s="505"/>
      <c r="GE850" s="505"/>
      <c r="GF850" s="505"/>
      <c r="GG850" s="505"/>
      <c r="GH850" s="505"/>
      <c r="GI850" s="505"/>
      <c r="GJ850" s="505"/>
      <c r="GK850" s="505"/>
      <c r="GL850" s="505"/>
      <c r="GM850" s="505"/>
      <c r="GN850" s="505"/>
      <c r="GO850" s="505"/>
      <c r="GP850" s="505"/>
      <c r="GQ850" s="505"/>
      <c r="GR850" s="505"/>
      <c r="GS850" s="505"/>
    </row>
    <row r="851" spans="1:201" s="515" customFormat="1" ht="26.1" customHeight="1" thickTop="1">
      <c r="A851" s="388"/>
      <c r="B851" s="389"/>
      <c r="C851" s="389"/>
      <c r="D851" s="389"/>
      <c r="E851" s="389" t="s">
        <v>2741</v>
      </c>
      <c r="F851" s="859" t="s">
        <v>2742</v>
      </c>
      <c r="G851" s="446">
        <v>94022000</v>
      </c>
      <c r="H851" s="446">
        <v>0</v>
      </c>
      <c r="I851" s="446">
        <v>0</v>
      </c>
      <c r="J851" s="446">
        <v>0</v>
      </c>
      <c r="K851" s="446">
        <v>94022000</v>
      </c>
      <c r="L851" s="602"/>
      <c r="M851" s="388"/>
      <c r="N851" s="389"/>
      <c r="O851" s="389"/>
      <c r="P851" s="389"/>
      <c r="Q851" s="389" t="s">
        <v>2741</v>
      </c>
      <c r="R851" s="586" t="s">
        <v>5844</v>
      </c>
      <c r="S851" s="1002">
        <f t="shared" si="78"/>
        <v>94022000</v>
      </c>
      <c r="T851" s="1003">
        <f t="shared" si="79"/>
        <v>0</v>
      </c>
      <c r="U851" s="1003">
        <f t="shared" si="80"/>
        <v>0</v>
      </c>
      <c r="V851" s="1003">
        <f t="shared" si="81"/>
        <v>0</v>
      </c>
      <c r="W851" s="1003">
        <f t="shared" si="77"/>
        <v>94022000</v>
      </c>
      <c r="X851" s="504"/>
      <c r="Y851" s="504"/>
      <c r="Z851" s="504"/>
      <c r="AA851" s="504"/>
      <c r="AB851" s="504"/>
      <c r="AC851" s="504"/>
      <c r="AD851" s="504"/>
      <c r="AE851" s="504"/>
      <c r="AF851" s="504"/>
      <c r="AG851" s="504"/>
      <c r="AH851" s="504"/>
      <c r="AI851" s="504"/>
      <c r="AJ851" s="504"/>
      <c r="AK851" s="504"/>
      <c r="AL851" s="504"/>
      <c r="AM851" s="504"/>
      <c r="AN851" s="504"/>
      <c r="AO851" s="504"/>
      <c r="AP851" s="504"/>
      <c r="AQ851" s="504"/>
      <c r="AR851" s="504"/>
      <c r="AS851" s="504"/>
      <c r="AT851" s="504"/>
      <c r="AU851" s="504"/>
      <c r="AV851" s="504"/>
      <c r="AW851" s="504"/>
      <c r="AX851" s="504"/>
      <c r="AY851" s="504"/>
      <c r="AZ851" s="504"/>
      <c r="BA851" s="504"/>
      <c r="BB851" s="504"/>
      <c r="BC851" s="504"/>
      <c r="BD851" s="504"/>
      <c r="BE851" s="504"/>
      <c r="BF851" s="504"/>
      <c r="BG851" s="504"/>
      <c r="BH851" s="504"/>
      <c r="BI851" s="504"/>
      <c r="BJ851" s="504"/>
      <c r="BK851" s="504"/>
      <c r="BL851" s="504"/>
      <c r="BM851" s="504"/>
      <c r="BN851" s="504"/>
      <c r="BO851" s="504"/>
      <c r="BP851" s="504"/>
      <c r="BQ851" s="504"/>
      <c r="BR851" s="504"/>
      <c r="BS851" s="504"/>
      <c r="BT851" s="504"/>
      <c r="BU851" s="504"/>
      <c r="BV851" s="504"/>
      <c r="BW851" s="504"/>
      <c r="BX851" s="504"/>
      <c r="BY851" s="504"/>
      <c r="BZ851" s="504"/>
      <c r="CA851" s="504"/>
      <c r="CB851" s="504"/>
      <c r="CC851" s="504"/>
      <c r="CD851" s="504"/>
      <c r="CE851" s="504"/>
      <c r="CF851" s="504"/>
      <c r="CG851" s="504"/>
      <c r="CH851" s="504"/>
      <c r="CI851" s="504"/>
      <c r="CJ851" s="504"/>
      <c r="CK851" s="504"/>
      <c r="CL851" s="504"/>
      <c r="CM851" s="504"/>
      <c r="CN851" s="504"/>
      <c r="CO851" s="504"/>
      <c r="CP851" s="504"/>
      <c r="CQ851" s="504"/>
      <c r="CR851" s="504"/>
      <c r="CS851" s="504"/>
      <c r="CT851" s="504"/>
      <c r="CU851" s="504"/>
      <c r="CV851" s="504"/>
      <c r="CW851" s="504"/>
      <c r="CX851" s="504"/>
      <c r="CY851" s="504"/>
      <c r="CZ851" s="504"/>
      <c r="DA851" s="504"/>
      <c r="DB851" s="504"/>
      <c r="DC851" s="504"/>
      <c r="DD851" s="504"/>
      <c r="DE851" s="504"/>
      <c r="DF851" s="504"/>
      <c r="DG851" s="504"/>
      <c r="DH851" s="504"/>
      <c r="DI851" s="504"/>
      <c r="DJ851" s="504"/>
      <c r="DK851" s="504"/>
      <c r="DL851" s="504"/>
      <c r="DM851" s="504"/>
      <c r="DN851" s="504"/>
      <c r="DO851" s="504"/>
      <c r="DP851" s="504"/>
      <c r="DQ851" s="504"/>
      <c r="DR851" s="504"/>
      <c r="DS851" s="504"/>
      <c r="DT851" s="504"/>
      <c r="DU851" s="504"/>
      <c r="DV851" s="504"/>
      <c r="DW851" s="504"/>
      <c r="DX851" s="504"/>
      <c r="DY851" s="504"/>
      <c r="DZ851" s="504"/>
      <c r="EA851" s="504"/>
      <c r="EB851" s="504"/>
      <c r="EC851" s="504"/>
      <c r="ED851" s="504"/>
      <c r="EE851" s="504"/>
      <c r="EF851" s="504"/>
      <c r="EG851" s="504"/>
      <c r="EH851" s="504"/>
      <c r="EI851" s="504"/>
      <c r="EJ851" s="504"/>
      <c r="EK851" s="504"/>
      <c r="EL851" s="504"/>
      <c r="EM851" s="504"/>
      <c r="EN851" s="504"/>
      <c r="EO851" s="504"/>
      <c r="EP851" s="504"/>
      <c r="EQ851" s="504"/>
      <c r="ER851" s="504"/>
      <c r="ES851" s="504"/>
      <c r="ET851" s="504"/>
      <c r="EU851" s="504"/>
      <c r="EV851" s="504"/>
      <c r="EW851" s="504"/>
      <c r="EX851" s="504"/>
      <c r="EY851" s="504"/>
      <c r="EZ851" s="504"/>
      <c r="FA851" s="504"/>
      <c r="FB851" s="504"/>
      <c r="FC851" s="504"/>
      <c r="FD851" s="504"/>
      <c r="FE851" s="504"/>
      <c r="FF851" s="504"/>
      <c r="FG851" s="504"/>
      <c r="FH851" s="504"/>
      <c r="FI851" s="504"/>
      <c r="FJ851" s="504"/>
      <c r="FK851" s="504"/>
      <c r="FL851" s="504"/>
      <c r="FM851" s="504"/>
      <c r="FN851" s="504"/>
      <c r="FO851" s="504"/>
      <c r="FP851" s="504"/>
      <c r="FQ851" s="504"/>
      <c r="FR851" s="504"/>
      <c r="FS851" s="504"/>
      <c r="FT851" s="504"/>
      <c r="FU851" s="504"/>
      <c r="FV851" s="504"/>
      <c r="FW851" s="504"/>
      <c r="FX851" s="504"/>
      <c r="FY851" s="504"/>
      <c r="FZ851" s="504"/>
      <c r="GA851" s="504"/>
      <c r="GB851" s="504"/>
      <c r="GC851" s="504"/>
      <c r="GD851" s="504"/>
      <c r="GE851" s="504"/>
      <c r="GF851" s="504"/>
      <c r="GG851" s="504"/>
      <c r="GH851" s="504"/>
      <c r="GI851" s="504"/>
      <c r="GJ851" s="504"/>
      <c r="GK851" s="504"/>
      <c r="GL851" s="504"/>
      <c r="GM851" s="504"/>
      <c r="GN851" s="504"/>
      <c r="GO851" s="504"/>
      <c r="GP851" s="504"/>
      <c r="GQ851" s="504"/>
      <c r="GR851" s="504"/>
      <c r="GS851" s="504"/>
    </row>
    <row r="852" spans="1:201" s="517" customFormat="1" ht="26.1" customHeight="1">
      <c r="A852" s="455"/>
      <c r="B852" s="454"/>
      <c r="C852" s="454"/>
      <c r="D852" s="454"/>
      <c r="E852" s="454" t="s">
        <v>2743</v>
      </c>
      <c r="F852" s="858" t="s">
        <v>2744</v>
      </c>
      <c r="G852" s="456">
        <v>107518000</v>
      </c>
      <c r="H852" s="456">
        <v>0</v>
      </c>
      <c r="I852" s="456">
        <v>0</v>
      </c>
      <c r="J852" s="456">
        <v>0</v>
      </c>
      <c r="K852" s="446">
        <v>107518000</v>
      </c>
      <c r="L852" s="602"/>
      <c r="M852" s="455"/>
      <c r="N852" s="454"/>
      <c r="O852" s="454"/>
      <c r="P852" s="454"/>
      <c r="Q852" s="454" t="s">
        <v>2743</v>
      </c>
      <c r="R852" s="585" t="s">
        <v>5807</v>
      </c>
      <c r="S852" s="1002">
        <f t="shared" si="78"/>
        <v>107518000</v>
      </c>
      <c r="T852" s="1003">
        <f t="shared" si="79"/>
        <v>0</v>
      </c>
      <c r="U852" s="1003">
        <f t="shared" si="80"/>
        <v>0</v>
      </c>
      <c r="V852" s="1003">
        <f t="shared" si="81"/>
        <v>0</v>
      </c>
      <c r="W852" s="1003">
        <f t="shared" si="77"/>
        <v>107518000</v>
      </c>
      <c r="X852" s="503"/>
      <c r="Y852" s="503"/>
      <c r="Z852" s="503"/>
      <c r="AA852" s="503"/>
      <c r="AB852" s="503"/>
      <c r="AC852" s="503"/>
      <c r="AD852" s="503"/>
      <c r="AE852" s="503"/>
      <c r="AF852" s="503"/>
      <c r="AG852" s="503"/>
      <c r="AH852" s="503"/>
      <c r="AI852" s="503"/>
      <c r="AJ852" s="503"/>
      <c r="AK852" s="503"/>
      <c r="AL852" s="503"/>
      <c r="AM852" s="503"/>
      <c r="AN852" s="503"/>
      <c r="AO852" s="503"/>
      <c r="AP852" s="503"/>
      <c r="AQ852" s="503"/>
      <c r="AR852" s="503"/>
      <c r="AS852" s="503"/>
      <c r="AT852" s="503"/>
      <c r="AU852" s="503"/>
      <c r="AV852" s="503"/>
      <c r="AW852" s="503"/>
      <c r="AX852" s="503"/>
      <c r="AY852" s="503"/>
      <c r="AZ852" s="503"/>
      <c r="BA852" s="503"/>
      <c r="BB852" s="503"/>
      <c r="BC852" s="503"/>
      <c r="BD852" s="503"/>
      <c r="BE852" s="503"/>
      <c r="BF852" s="503"/>
      <c r="BG852" s="503"/>
      <c r="BH852" s="503"/>
      <c r="BI852" s="503"/>
      <c r="BJ852" s="503"/>
      <c r="BK852" s="503"/>
      <c r="BL852" s="503"/>
      <c r="BM852" s="503"/>
      <c r="BN852" s="503"/>
      <c r="BO852" s="503"/>
      <c r="BP852" s="503"/>
      <c r="BQ852" s="503"/>
      <c r="BR852" s="503"/>
      <c r="BS852" s="503"/>
      <c r="BT852" s="503"/>
      <c r="BU852" s="503"/>
      <c r="BV852" s="503"/>
      <c r="BW852" s="503"/>
      <c r="BX852" s="503"/>
      <c r="BY852" s="503"/>
      <c r="BZ852" s="503"/>
      <c r="CA852" s="503"/>
      <c r="CB852" s="503"/>
      <c r="CC852" s="503"/>
      <c r="CD852" s="503"/>
      <c r="CE852" s="503"/>
      <c r="CF852" s="503"/>
      <c r="CG852" s="503"/>
      <c r="CH852" s="503"/>
      <c r="CI852" s="503"/>
      <c r="CJ852" s="503"/>
      <c r="CK852" s="503"/>
      <c r="CL852" s="503"/>
      <c r="CM852" s="503"/>
      <c r="CN852" s="503"/>
      <c r="CO852" s="503"/>
      <c r="CP852" s="503"/>
      <c r="CQ852" s="503"/>
      <c r="CR852" s="503"/>
      <c r="CS852" s="503"/>
      <c r="CT852" s="503"/>
      <c r="CU852" s="503"/>
      <c r="CV852" s="503"/>
      <c r="CW852" s="503"/>
      <c r="CX852" s="503"/>
      <c r="CY852" s="503"/>
      <c r="CZ852" s="503"/>
      <c r="DA852" s="503"/>
      <c r="DB852" s="503"/>
      <c r="DC852" s="503"/>
      <c r="DD852" s="503"/>
      <c r="DE852" s="503"/>
      <c r="DF852" s="503"/>
      <c r="DG852" s="503"/>
      <c r="DH852" s="503"/>
      <c r="DI852" s="503"/>
      <c r="DJ852" s="503"/>
      <c r="DK852" s="503"/>
      <c r="DL852" s="503"/>
      <c r="DM852" s="503"/>
      <c r="DN852" s="503"/>
      <c r="DO852" s="503"/>
      <c r="DP852" s="503"/>
      <c r="DQ852" s="503"/>
      <c r="DR852" s="503"/>
      <c r="DS852" s="503"/>
      <c r="DT852" s="503"/>
      <c r="DU852" s="503"/>
      <c r="DV852" s="503"/>
      <c r="DW852" s="503"/>
      <c r="DX852" s="503"/>
      <c r="DY852" s="503"/>
      <c r="DZ852" s="503"/>
      <c r="EA852" s="503"/>
      <c r="EB852" s="503"/>
      <c r="EC852" s="503"/>
      <c r="ED852" s="503"/>
      <c r="EE852" s="503"/>
      <c r="EF852" s="503"/>
      <c r="EG852" s="503"/>
      <c r="EH852" s="503"/>
      <c r="EI852" s="503"/>
      <c r="EJ852" s="503"/>
      <c r="EK852" s="503"/>
      <c r="EL852" s="503"/>
      <c r="EM852" s="503"/>
      <c r="EN852" s="503"/>
      <c r="EO852" s="503"/>
      <c r="EP852" s="503"/>
      <c r="EQ852" s="503"/>
      <c r="ER852" s="503"/>
      <c r="ES852" s="503"/>
      <c r="ET852" s="503"/>
      <c r="EU852" s="503"/>
      <c r="EV852" s="503"/>
      <c r="EW852" s="503"/>
      <c r="EX852" s="503"/>
      <c r="EY852" s="503"/>
      <c r="EZ852" s="503"/>
      <c r="FA852" s="503"/>
      <c r="FB852" s="503"/>
      <c r="FC852" s="503"/>
      <c r="FD852" s="503"/>
      <c r="FE852" s="503"/>
      <c r="FF852" s="503"/>
      <c r="FG852" s="503"/>
      <c r="FH852" s="503"/>
      <c r="FI852" s="503"/>
      <c r="FJ852" s="503"/>
      <c r="FK852" s="503"/>
      <c r="FL852" s="503"/>
      <c r="FM852" s="503"/>
      <c r="FN852" s="503"/>
      <c r="FO852" s="503"/>
      <c r="FP852" s="503"/>
      <c r="FQ852" s="503"/>
      <c r="FR852" s="503"/>
      <c r="FS852" s="503"/>
      <c r="FT852" s="503"/>
      <c r="FU852" s="503"/>
      <c r="FV852" s="503"/>
      <c r="FW852" s="503"/>
      <c r="FX852" s="503"/>
      <c r="FY852" s="503"/>
      <c r="FZ852" s="503"/>
      <c r="GA852" s="503"/>
      <c r="GB852" s="503"/>
      <c r="GC852" s="503"/>
      <c r="GD852" s="503"/>
      <c r="GE852" s="503"/>
      <c r="GF852" s="503"/>
      <c r="GG852" s="503"/>
      <c r="GH852" s="503"/>
      <c r="GI852" s="503"/>
      <c r="GJ852" s="503"/>
      <c r="GK852" s="503"/>
      <c r="GL852" s="503"/>
      <c r="GM852" s="503"/>
      <c r="GN852" s="503"/>
      <c r="GO852" s="503"/>
      <c r="GP852" s="503"/>
      <c r="GQ852" s="503"/>
      <c r="GR852" s="503"/>
      <c r="GS852" s="503"/>
    </row>
    <row r="853" spans="1:201" s="517" customFormat="1" ht="26.1" customHeight="1">
      <c r="A853" s="454"/>
      <c r="B853" s="455"/>
      <c r="C853" s="454"/>
      <c r="D853" s="454"/>
      <c r="E853" s="454" t="s">
        <v>2745</v>
      </c>
      <c r="F853" s="858" t="s">
        <v>2746</v>
      </c>
      <c r="G853" s="456">
        <v>207518000</v>
      </c>
      <c r="H853" s="456">
        <v>0</v>
      </c>
      <c r="I853" s="456">
        <v>0</v>
      </c>
      <c r="J853" s="456">
        <v>0</v>
      </c>
      <c r="K853" s="456">
        <v>207518000</v>
      </c>
      <c r="L853" s="602"/>
      <c r="M853" s="454"/>
      <c r="N853" s="455"/>
      <c r="O853" s="454"/>
      <c r="P853" s="454"/>
      <c r="Q853" s="454" t="s">
        <v>2745</v>
      </c>
      <c r="R853" s="585" t="s">
        <v>5733</v>
      </c>
      <c r="S853" s="1002">
        <f t="shared" si="78"/>
        <v>207518000</v>
      </c>
      <c r="T853" s="1003">
        <f t="shared" si="79"/>
        <v>0</v>
      </c>
      <c r="U853" s="1003">
        <f t="shared" si="80"/>
        <v>0</v>
      </c>
      <c r="V853" s="1003">
        <f t="shared" si="81"/>
        <v>0</v>
      </c>
      <c r="W853" s="1003">
        <f t="shared" si="77"/>
        <v>207518000</v>
      </c>
      <c r="X853" s="503"/>
      <c r="Y853" s="503"/>
      <c r="Z853" s="503"/>
      <c r="AA853" s="503"/>
      <c r="AB853" s="503"/>
      <c r="AC853" s="503"/>
      <c r="AD853" s="503"/>
      <c r="AE853" s="503"/>
      <c r="AF853" s="503"/>
      <c r="AG853" s="503"/>
      <c r="AH853" s="503"/>
      <c r="AI853" s="503"/>
      <c r="AJ853" s="503"/>
      <c r="AK853" s="503"/>
      <c r="AL853" s="503"/>
      <c r="AM853" s="503"/>
      <c r="AN853" s="503"/>
      <c r="AO853" s="503"/>
      <c r="AP853" s="503"/>
      <c r="AQ853" s="503"/>
      <c r="AR853" s="503"/>
      <c r="AS853" s="503"/>
      <c r="AT853" s="503"/>
      <c r="AU853" s="503"/>
      <c r="AV853" s="503"/>
      <c r="AW853" s="503"/>
      <c r="AX853" s="503"/>
      <c r="AY853" s="503"/>
      <c r="AZ853" s="503"/>
      <c r="BA853" s="503"/>
      <c r="BB853" s="503"/>
      <c r="BC853" s="503"/>
      <c r="BD853" s="503"/>
      <c r="BE853" s="503"/>
      <c r="BF853" s="503"/>
      <c r="BG853" s="503"/>
      <c r="BH853" s="503"/>
      <c r="BI853" s="503"/>
      <c r="BJ853" s="503"/>
      <c r="BK853" s="503"/>
      <c r="BL853" s="503"/>
      <c r="BM853" s="503"/>
      <c r="BN853" s="503"/>
      <c r="BO853" s="503"/>
      <c r="BP853" s="503"/>
      <c r="BQ853" s="503"/>
      <c r="BR853" s="503"/>
      <c r="BS853" s="503"/>
      <c r="BT853" s="503"/>
      <c r="BU853" s="503"/>
      <c r="BV853" s="503"/>
      <c r="BW853" s="503"/>
      <c r="BX853" s="503"/>
      <c r="BY853" s="503"/>
      <c r="BZ853" s="503"/>
      <c r="CA853" s="503"/>
      <c r="CB853" s="503"/>
      <c r="CC853" s="503"/>
      <c r="CD853" s="503"/>
      <c r="CE853" s="503"/>
      <c r="CF853" s="503"/>
      <c r="CG853" s="503"/>
      <c r="CH853" s="503"/>
      <c r="CI853" s="503"/>
      <c r="CJ853" s="503"/>
      <c r="CK853" s="503"/>
      <c r="CL853" s="503"/>
      <c r="CM853" s="503"/>
      <c r="CN853" s="503"/>
      <c r="CO853" s="503"/>
      <c r="CP853" s="503"/>
      <c r="CQ853" s="503"/>
      <c r="CR853" s="503"/>
      <c r="CS853" s="503"/>
      <c r="CT853" s="503"/>
      <c r="CU853" s="503"/>
      <c r="CV853" s="503"/>
      <c r="CW853" s="503"/>
      <c r="CX853" s="503"/>
      <c r="CY853" s="503"/>
      <c r="CZ853" s="503"/>
      <c r="DA853" s="503"/>
      <c r="DB853" s="503"/>
      <c r="DC853" s="503"/>
      <c r="DD853" s="503"/>
      <c r="DE853" s="503"/>
      <c r="DF853" s="503"/>
      <c r="DG853" s="503"/>
      <c r="DH853" s="503"/>
      <c r="DI853" s="503"/>
      <c r="DJ853" s="503"/>
      <c r="DK853" s="503"/>
      <c r="DL853" s="503"/>
      <c r="DM853" s="503"/>
      <c r="DN853" s="503"/>
      <c r="DO853" s="503"/>
      <c r="DP853" s="503"/>
      <c r="DQ853" s="503"/>
      <c r="DR853" s="503"/>
      <c r="DS853" s="503"/>
      <c r="DT853" s="503"/>
      <c r="DU853" s="503"/>
      <c r="DV853" s="503"/>
      <c r="DW853" s="503"/>
      <c r="DX853" s="503"/>
      <c r="DY853" s="503"/>
      <c r="DZ853" s="503"/>
      <c r="EA853" s="503"/>
      <c r="EB853" s="503"/>
      <c r="EC853" s="503"/>
      <c r="ED853" s="503"/>
      <c r="EE853" s="503"/>
      <c r="EF853" s="503"/>
      <c r="EG853" s="503"/>
      <c r="EH853" s="503"/>
      <c r="EI853" s="503"/>
      <c r="EJ853" s="503"/>
      <c r="EK853" s="503"/>
      <c r="EL853" s="503"/>
      <c r="EM853" s="503"/>
      <c r="EN853" s="503"/>
      <c r="EO853" s="503"/>
      <c r="EP853" s="503"/>
      <c r="EQ853" s="503"/>
      <c r="ER853" s="503"/>
      <c r="ES853" s="503"/>
      <c r="ET853" s="503"/>
      <c r="EU853" s="503"/>
      <c r="EV853" s="503"/>
      <c r="EW853" s="503"/>
      <c r="EX853" s="503"/>
      <c r="EY853" s="503"/>
      <c r="EZ853" s="503"/>
      <c r="FA853" s="503"/>
      <c r="FB853" s="503"/>
      <c r="FC853" s="503"/>
      <c r="FD853" s="503"/>
      <c r="FE853" s="503"/>
      <c r="FF853" s="503"/>
      <c r="FG853" s="503"/>
      <c r="FH853" s="503"/>
      <c r="FI853" s="503"/>
      <c r="FJ853" s="503"/>
      <c r="FK853" s="503"/>
      <c r="FL853" s="503"/>
      <c r="FM853" s="503"/>
      <c r="FN853" s="503"/>
      <c r="FO853" s="503"/>
      <c r="FP853" s="503"/>
      <c r="FQ853" s="503"/>
      <c r="FR853" s="503"/>
      <c r="FS853" s="503"/>
      <c r="FT853" s="503"/>
      <c r="FU853" s="503"/>
      <c r="FV853" s="503"/>
      <c r="FW853" s="503"/>
      <c r="FX853" s="503"/>
      <c r="FY853" s="503"/>
      <c r="FZ853" s="503"/>
      <c r="GA853" s="503"/>
      <c r="GB853" s="503"/>
      <c r="GC853" s="503"/>
      <c r="GD853" s="503"/>
      <c r="GE853" s="503"/>
      <c r="GF853" s="503"/>
      <c r="GG853" s="503"/>
      <c r="GH853" s="503"/>
      <c r="GI853" s="503"/>
      <c r="GJ853" s="503"/>
      <c r="GK853" s="503"/>
      <c r="GL853" s="503"/>
      <c r="GM853" s="503"/>
      <c r="GN853" s="503"/>
      <c r="GO853" s="503"/>
      <c r="GP853" s="503"/>
      <c r="GQ853" s="503"/>
      <c r="GR853" s="503"/>
      <c r="GS853" s="503"/>
    </row>
    <row r="854" spans="1:201" s="517" customFormat="1" ht="26.1" customHeight="1">
      <c r="A854" s="389"/>
      <c r="B854" s="389"/>
      <c r="C854" s="388"/>
      <c r="D854" s="389"/>
      <c r="E854" s="389" t="s">
        <v>1228</v>
      </c>
      <c r="F854" s="859" t="s">
        <v>2747</v>
      </c>
      <c r="G854" s="446">
        <v>108270000</v>
      </c>
      <c r="H854" s="446">
        <v>0</v>
      </c>
      <c r="I854" s="446">
        <v>0</v>
      </c>
      <c r="J854" s="446">
        <v>0</v>
      </c>
      <c r="K854" s="446">
        <v>108270000</v>
      </c>
      <c r="L854" s="602"/>
      <c r="M854" s="389"/>
      <c r="N854" s="389"/>
      <c r="O854" s="388"/>
      <c r="P854" s="389"/>
      <c r="Q854" s="389" t="s">
        <v>1228</v>
      </c>
      <c r="R854" s="586" t="s">
        <v>5151</v>
      </c>
      <c r="S854" s="1002">
        <f t="shared" si="78"/>
        <v>108270000</v>
      </c>
      <c r="T854" s="1003">
        <f t="shared" si="79"/>
        <v>0</v>
      </c>
      <c r="U854" s="1003">
        <f t="shared" si="80"/>
        <v>0</v>
      </c>
      <c r="V854" s="1003">
        <f t="shared" si="81"/>
        <v>0</v>
      </c>
      <c r="W854" s="1003">
        <f t="shared" si="77"/>
        <v>108270000</v>
      </c>
      <c r="X854" s="503"/>
      <c r="Y854" s="503"/>
      <c r="Z854" s="503"/>
      <c r="AA854" s="503"/>
      <c r="AB854" s="503"/>
      <c r="AC854" s="503"/>
      <c r="AD854" s="503"/>
      <c r="AE854" s="503"/>
      <c r="AF854" s="503"/>
      <c r="AG854" s="503"/>
      <c r="AH854" s="503"/>
      <c r="AI854" s="503"/>
      <c r="AJ854" s="503"/>
      <c r="AK854" s="503"/>
      <c r="AL854" s="503"/>
      <c r="AM854" s="503"/>
      <c r="AN854" s="503"/>
      <c r="AO854" s="503"/>
      <c r="AP854" s="503"/>
      <c r="AQ854" s="503"/>
      <c r="AR854" s="503"/>
      <c r="AS854" s="503"/>
      <c r="AT854" s="503"/>
      <c r="AU854" s="503"/>
      <c r="AV854" s="503"/>
      <c r="AW854" s="503"/>
      <c r="AX854" s="503"/>
      <c r="AY854" s="503"/>
      <c r="AZ854" s="503"/>
      <c r="BA854" s="503"/>
      <c r="BB854" s="503"/>
      <c r="BC854" s="503"/>
      <c r="BD854" s="503"/>
      <c r="BE854" s="503"/>
      <c r="BF854" s="503"/>
      <c r="BG854" s="503"/>
      <c r="BH854" s="503"/>
      <c r="BI854" s="503"/>
      <c r="BJ854" s="503"/>
      <c r="BK854" s="503"/>
      <c r="BL854" s="503"/>
      <c r="BM854" s="503"/>
      <c r="BN854" s="503"/>
      <c r="BO854" s="503"/>
      <c r="BP854" s="503"/>
      <c r="BQ854" s="503"/>
      <c r="BR854" s="503"/>
      <c r="BS854" s="503"/>
      <c r="BT854" s="503"/>
      <c r="BU854" s="503"/>
      <c r="BV854" s="503"/>
      <c r="BW854" s="503"/>
      <c r="BX854" s="503"/>
      <c r="BY854" s="503"/>
      <c r="BZ854" s="503"/>
      <c r="CA854" s="503"/>
      <c r="CB854" s="503"/>
      <c r="CC854" s="503"/>
      <c r="CD854" s="503"/>
      <c r="CE854" s="503"/>
      <c r="CF854" s="503"/>
      <c r="CG854" s="503"/>
      <c r="CH854" s="503"/>
      <c r="CI854" s="503"/>
      <c r="CJ854" s="503"/>
      <c r="CK854" s="503"/>
      <c r="CL854" s="503"/>
      <c r="CM854" s="503"/>
      <c r="CN854" s="503"/>
      <c r="CO854" s="503"/>
      <c r="CP854" s="503"/>
      <c r="CQ854" s="503"/>
      <c r="CR854" s="503"/>
      <c r="CS854" s="503"/>
      <c r="CT854" s="503"/>
      <c r="CU854" s="503"/>
      <c r="CV854" s="503"/>
      <c r="CW854" s="503"/>
      <c r="CX854" s="503"/>
      <c r="CY854" s="503"/>
      <c r="CZ854" s="503"/>
      <c r="DA854" s="503"/>
      <c r="DB854" s="503"/>
      <c r="DC854" s="503"/>
      <c r="DD854" s="503"/>
      <c r="DE854" s="503"/>
      <c r="DF854" s="503"/>
      <c r="DG854" s="503"/>
      <c r="DH854" s="503"/>
      <c r="DI854" s="503"/>
      <c r="DJ854" s="503"/>
      <c r="DK854" s="503"/>
      <c r="DL854" s="503"/>
      <c r="DM854" s="503"/>
      <c r="DN854" s="503"/>
      <c r="DO854" s="503"/>
      <c r="DP854" s="503"/>
      <c r="DQ854" s="503"/>
      <c r="DR854" s="503"/>
      <c r="DS854" s="503"/>
      <c r="DT854" s="503"/>
      <c r="DU854" s="503"/>
      <c r="DV854" s="503"/>
      <c r="DW854" s="503"/>
      <c r="DX854" s="503"/>
      <c r="DY854" s="503"/>
      <c r="DZ854" s="503"/>
      <c r="EA854" s="503"/>
      <c r="EB854" s="503"/>
      <c r="EC854" s="503"/>
      <c r="ED854" s="503"/>
      <c r="EE854" s="503"/>
      <c r="EF854" s="503"/>
      <c r="EG854" s="503"/>
      <c r="EH854" s="503"/>
      <c r="EI854" s="503"/>
      <c r="EJ854" s="503"/>
      <c r="EK854" s="503"/>
      <c r="EL854" s="503"/>
      <c r="EM854" s="503"/>
      <c r="EN854" s="503"/>
      <c r="EO854" s="503"/>
      <c r="EP854" s="503"/>
      <c r="EQ854" s="503"/>
      <c r="ER854" s="503"/>
      <c r="ES854" s="503"/>
      <c r="ET854" s="503"/>
      <c r="EU854" s="503"/>
      <c r="EV854" s="503"/>
      <c r="EW854" s="503"/>
      <c r="EX854" s="503"/>
      <c r="EY854" s="503"/>
      <c r="EZ854" s="503"/>
      <c r="FA854" s="503"/>
      <c r="FB854" s="503"/>
      <c r="FC854" s="503"/>
      <c r="FD854" s="503"/>
      <c r="FE854" s="503"/>
      <c r="FF854" s="503"/>
      <c r="FG854" s="503"/>
      <c r="FH854" s="503"/>
      <c r="FI854" s="503"/>
      <c r="FJ854" s="503"/>
      <c r="FK854" s="503"/>
      <c r="FL854" s="503"/>
      <c r="FM854" s="503"/>
      <c r="FN854" s="503"/>
      <c r="FO854" s="503"/>
      <c r="FP854" s="503"/>
      <c r="FQ854" s="503"/>
      <c r="FR854" s="503"/>
      <c r="FS854" s="503"/>
      <c r="FT854" s="503"/>
      <c r="FU854" s="503"/>
      <c r="FV854" s="503"/>
      <c r="FW854" s="503"/>
      <c r="FX854" s="503"/>
      <c r="FY854" s="503"/>
      <c r="FZ854" s="503"/>
      <c r="GA854" s="503"/>
      <c r="GB854" s="503"/>
      <c r="GC854" s="503"/>
      <c r="GD854" s="503"/>
      <c r="GE854" s="503"/>
      <c r="GF854" s="503"/>
      <c r="GG854" s="503"/>
      <c r="GH854" s="503"/>
      <c r="GI854" s="503"/>
      <c r="GJ854" s="503"/>
      <c r="GK854" s="503"/>
      <c r="GL854" s="503"/>
      <c r="GM854" s="503"/>
      <c r="GN854" s="503"/>
      <c r="GO854" s="503"/>
      <c r="GP854" s="503"/>
      <c r="GQ854" s="503"/>
      <c r="GR854" s="503"/>
      <c r="GS854" s="503"/>
    </row>
    <row r="855" spans="1:201" s="517" customFormat="1" ht="26.1" customHeight="1">
      <c r="A855" s="389"/>
      <c r="B855" s="389"/>
      <c r="C855" s="389"/>
      <c r="D855" s="388"/>
      <c r="E855" s="389" t="s">
        <v>1239</v>
      </c>
      <c r="F855" s="859" t="s">
        <v>2748</v>
      </c>
      <c r="G855" s="446">
        <v>197142000</v>
      </c>
      <c r="H855" s="446">
        <v>0</v>
      </c>
      <c r="I855" s="446">
        <v>0</v>
      </c>
      <c r="J855" s="446">
        <v>0</v>
      </c>
      <c r="K855" s="446">
        <v>197142000</v>
      </c>
      <c r="L855" s="602"/>
      <c r="M855" s="389"/>
      <c r="N855" s="389"/>
      <c r="O855" s="389"/>
      <c r="P855" s="388"/>
      <c r="Q855" s="389" t="s">
        <v>1239</v>
      </c>
      <c r="R855" s="586" t="s">
        <v>5152</v>
      </c>
      <c r="S855" s="1002">
        <f t="shared" si="78"/>
        <v>197142000</v>
      </c>
      <c r="T855" s="1003">
        <f t="shared" si="79"/>
        <v>0</v>
      </c>
      <c r="U855" s="1003">
        <f t="shared" si="80"/>
        <v>0</v>
      </c>
      <c r="V855" s="1003">
        <f t="shared" si="81"/>
        <v>0</v>
      </c>
      <c r="W855" s="1003">
        <f t="shared" si="77"/>
        <v>197142000</v>
      </c>
      <c r="X855" s="502"/>
      <c r="Y855" s="502"/>
      <c r="Z855" s="502"/>
      <c r="AA855" s="502"/>
      <c r="AB855" s="502"/>
      <c r="AC855" s="502"/>
      <c r="AD855" s="502"/>
      <c r="AE855" s="502"/>
      <c r="AF855" s="502"/>
      <c r="AG855" s="502"/>
      <c r="AH855" s="502"/>
      <c r="AI855" s="502"/>
      <c r="AJ855" s="502"/>
      <c r="AK855" s="502"/>
      <c r="AL855" s="502"/>
      <c r="AM855" s="502"/>
      <c r="AN855" s="502"/>
      <c r="AO855" s="502"/>
      <c r="AP855" s="502"/>
      <c r="AQ855" s="502"/>
      <c r="AR855" s="502"/>
      <c r="AS855" s="502"/>
      <c r="AT855" s="502"/>
      <c r="AU855" s="502"/>
      <c r="AV855" s="502"/>
      <c r="AW855" s="502"/>
      <c r="AX855" s="502"/>
      <c r="AY855" s="502"/>
      <c r="AZ855" s="502"/>
      <c r="BA855" s="502"/>
      <c r="BB855" s="502"/>
      <c r="BC855" s="502"/>
      <c r="BD855" s="502"/>
      <c r="BE855" s="502"/>
      <c r="BF855" s="502"/>
      <c r="BG855" s="502"/>
      <c r="BH855" s="502"/>
      <c r="BI855" s="502"/>
      <c r="BJ855" s="502"/>
      <c r="BK855" s="502"/>
      <c r="BL855" s="502"/>
      <c r="BM855" s="502"/>
      <c r="BN855" s="502"/>
      <c r="BO855" s="502"/>
      <c r="BP855" s="502"/>
      <c r="BQ855" s="502"/>
      <c r="BR855" s="502"/>
      <c r="BS855" s="502"/>
      <c r="BT855" s="502"/>
      <c r="BU855" s="502"/>
      <c r="BV855" s="502"/>
      <c r="BW855" s="502"/>
      <c r="BX855" s="502"/>
      <c r="BY855" s="502"/>
      <c r="BZ855" s="502"/>
      <c r="CA855" s="502"/>
      <c r="CB855" s="502"/>
      <c r="CC855" s="502"/>
      <c r="CD855" s="502"/>
      <c r="CE855" s="502"/>
      <c r="CF855" s="502"/>
      <c r="CG855" s="502"/>
      <c r="CH855" s="502"/>
      <c r="CI855" s="502"/>
      <c r="CJ855" s="502"/>
      <c r="CK855" s="502"/>
      <c r="CL855" s="502"/>
      <c r="CM855" s="502"/>
      <c r="CN855" s="502"/>
      <c r="CO855" s="502"/>
      <c r="CP855" s="502"/>
      <c r="CQ855" s="502"/>
      <c r="CR855" s="502"/>
      <c r="CS855" s="502"/>
      <c r="CT855" s="502"/>
      <c r="CU855" s="502"/>
      <c r="CV855" s="502"/>
      <c r="CW855" s="502"/>
      <c r="CX855" s="502"/>
      <c r="CY855" s="502"/>
      <c r="CZ855" s="502"/>
      <c r="DA855" s="502"/>
      <c r="DB855" s="502"/>
      <c r="DC855" s="502"/>
      <c r="DD855" s="502"/>
      <c r="DE855" s="502"/>
      <c r="DF855" s="502"/>
      <c r="DG855" s="502"/>
      <c r="DH855" s="502"/>
      <c r="DI855" s="502"/>
      <c r="DJ855" s="502"/>
      <c r="DK855" s="502"/>
      <c r="DL855" s="502"/>
      <c r="DM855" s="502"/>
      <c r="DN855" s="502"/>
      <c r="DO855" s="502"/>
      <c r="DP855" s="502"/>
      <c r="DQ855" s="502"/>
      <c r="DR855" s="502"/>
      <c r="DS855" s="502"/>
      <c r="DT855" s="502"/>
      <c r="DU855" s="502"/>
      <c r="DV855" s="502"/>
      <c r="DW855" s="502"/>
      <c r="DX855" s="502"/>
      <c r="DY855" s="502"/>
      <c r="DZ855" s="502"/>
      <c r="EA855" s="502"/>
      <c r="EB855" s="502"/>
      <c r="EC855" s="502"/>
      <c r="ED855" s="502"/>
      <c r="EE855" s="502"/>
      <c r="EF855" s="502"/>
      <c r="EG855" s="502"/>
      <c r="EH855" s="502"/>
      <c r="EI855" s="502"/>
      <c r="EJ855" s="502"/>
      <c r="EK855" s="502"/>
      <c r="EL855" s="502"/>
      <c r="EM855" s="502"/>
      <c r="EN855" s="502"/>
      <c r="EO855" s="502"/>
      <c r="EP855" s="502"/>
      <c r="EQ855" s="502"/>
      <c r="ER855" s="502"/>
      <c r="ES855" s="502"/>
      <c r="ET855" s="502"/>
      <c r="EU855" s="502"/>
      <c r="EV855" s="502"/>
      <c r="EW855" s="502"/>
      <c r="EX855" s="502"/>
      <c r="EY855" s="502"/>
      <c r="EZ855" s="502"/>
      <c r="FA855" s="502"/>
      <c r="FB855" s="502"/>
      <c r="FC855" s="502"/>
      <c r="FD855" s="502"/>
      <c r="FE855" s="502"/>
      <c r="FF855" s="502"/>
      <c r="FG855" s="502"/>
      <c r="FH855" s="502"/>
      <c r="FI855" s="502"/>
      <c r="FJ855" s="502"/>
      <c r="FK855" s="502"/>
      <c r="FL855" s="502"/>
      <c r="FM855" s="502"/>
      <c r="FN855" s="502"/>
      <c r="FO855" s="502"/>
      <c r="FP855" s="502"/>
      <c r="FQ855" s="502"/>
      <c r="FR855" s="502"/>
      <c r="FS855" s="502"/>
      <c r="FT855" s="502"/>
      <c r="FU855" s="502"/>
      <c r="FV855" s="502"/>
      <c r="FW855" s="502"/>
      <c r="FX855" s="502"/>
      <c r="FY855" s="502"/>
      <c r="FZ855" s="502"/>
      <c r="GA855" s="502"/>
      <c r="GB855" s="502"/>
      <c r="GC855" s="502"/>
      <c r="GD855" s="502"/>
      <c r="GE855" s="502"/>
      <c r="GF855" s="502"/>
      <c r="GG855" s="502"/>
      <c r="GH855" s="502"/>
      <c r="GI855" s="502"/>
      <c r="GJ855" s="502"/>
      <c r="GK855" s="502"/>
      <c r="GL855" s="502"/>
      <c r="GM855" s="502"/>
      <c r="GN855" s="502"/>
      <c r="GO855" s="502"/>
      <c r="GP855" s="502"/>
      <c r="GQ855" s="502"/>
      <c r="GR855" s="502"/>
      <c r="GS855" s="502"/>
    </row>
    <row r="856" spans="1:201" s="515" customFormat="1" ht="26.1" customHeight="1">
      <c r="A856" s="389"/>
      <c r="B856" s="389"/>
      <c r="C856" s="389"/>
      <c r="D856" s="389"/>
      <c r="E856" s="388" t="s">
        <v>2749</v>
      </c>
      <c r="F856" s="859" t="s">
        <v>5634</v>
      </c>
      <c r="G856" s="446">
        <v>97744000</v>
      </c>
      <c r="H856" s="446">
        <v>0</v>
      </c>
      <c r="I856" s="446">
        <v>0</v>
      </c>
      <c r="J856" s="446">
        <v>0</v>
      </c>
      <c r="K856" s="446">
        <v>97744000</v>
      </c>
      <c r="L856" s="602"/>
      <c r="M856" s="389"/>
      <c r="N856" s="389"/>
      <c r="O856" s="389"/>
      <c r="P856" s="389"/>
      <c r="Q856" s="388" t="s">
        <v>2749</v>
      </c>
      <c r="R856" s="586" t="s">
        <v>5845</v>
      </c>
      <c r="S856" s="1002">
        <f t="shared" si="78"/>
        <v>97744000</v>
      </c>
      <c r="T856" s="1003">
        <f t="shared" si="79"/>
        <v>0</v>
      </c>
      <c r="U856" s="1003">
        <f t="shared" si="80"/>
        <v>0</v>
      </c>
      <c r="V856" s="1003">
        <f t="shared" si="81"/>
        <v>0</v>
      </c>
      <c r="W856" s="1003">
        <f t="shared" si="77"/>
        <v>97744000</v>
      </c>
      <c r="X856" s="502"/>
      <c r="Y856" s="502"/>
      <c r="Z856" s="502"/>
      <c r="AA856" s="502"/>
      <c r="AB856" s="502"/>
      <c r="AC856" s="502"/>
      <c r="AD856" s="502"/>
      <c r="AE856" s="502"/>
      <c r="AF856" s="502"/>
      <c r="AG856" s="502"/>
      <c r="AH856" s="502"/>
      <c r="AI856" s="502"/>
      <c r="AJ856" s="502"/>
      <c r="AK856" s="502"/>
      <c r="AL856" s="502"/>
      <c r="AM856" s="502"/>
      <c r="AN856" s="502"/>
      <c r="AO856" s="502"/>
      <c r="AP856" s="502"/>
      <c r="AQ856" s="502"/>
      <c r="AR856" s="502"/>
      <c r="AS856" s="502"/>
      <c r="AT856" s="502"/>
      <c r="AU856" s="502"/>
      <c r="AV856" s="502"/>
      <c r="AW856" s="502"/>
      <c r="AX856" s="502"/>
      <c r="AY856" s="502"/>
      <c r="AZ856" s="502"/>
      <c r="BA856" s="502"/>
      <c r="BB856" s="502"/>
      <c r="BC856" s="502"/>
      <c r="BD856" s="502"/>
      <c r="BE856" s="502"/>
      <c r="BF856" s="502"/>
      <c r="BG856" s="502"/>
      <c r="BH856" s="502"/>
      <c r="BI856" s="502"/>
      <c r="BJ856" s="502"/>
      <c r="BK856" s="502"/>
      <c r="BL856" s="502"/>
      <c r="BM856" s="502"/>
      <c r="BN856" s="502"/>
      <c r="BO856" s="502"/>
      <c r="BP856" s="502"/>
      <c r="BQ856" s="502"/>
      <c r="BR856" s="502"/>
      <c r="BS856" s="502"/>
      <c r="BT856" s="502"/>
      <c r="BU856" s="502"/>
      <c r="BV856" s="502"/>
      <c r="BW856" s="502"/>
      <c r="BX856" s="502"/>
      <c r="BY856" s="502"/>
      <c r="BZ856" s="502"/>
      <c r="CA856" s="502"/>
      <c r="CB856" s="502"/>
      <c r="CC856" s="502"/>
      <c r="CD856" s="502"/>
      <c r="CE856" s="502"/>
      <c r="CF856" s="502"/>
      <c r="CG856" s="502"/>
      <c r="CH856" s="502"/>
      <c r="CI856" s="502"/>
      <c r="CJ856" s="502"/>
      <c r="CK856" s="502"/>
      <c r="CL856" s="502"/>
      <c r="CM856" s="502"/>
      <c r="CN856" s="502"/>
      <c r="CO856" s="502"/>
      <c r="CP856" s="502"/>
      <c r="CQ856" s="502"/>
      <c r="CR856" s="502"/>
      <c r="CS856" s="502"/>
      <c r="CT856" s="502"/>
      <c r="CU856" s="502"/>
      <c r="CV856" s="502"/>
      <c r="CW856" s="502"/>
      <c r="CX856" s="502"/>
      <c r="CY856" s="502"/>
      <c r="CZ856" s="502"/>
      <c r="DA856" s="502"/>
      <c r="DB856" s="502"/>
      <c r="DC856" s="502"/>
      <c r="DD856" s="502"/>
      <c r="DE856" s="502"/>
      <c r="DF856" s="502"/>
      <c r="DG856" s="502"/>
      <c r="DH856" s="502"/>
      <c r="DI856" s="502"/>
      <c r="DJ856" s="502"/>
      <c r="DK856" s="502"/>
      <c r="DL856" s="502"/>
      <c r="DM856" s="502"/>
      <c r="DN856" s="502"/>
      <c r="DO856" s="502"/>
      <c r="DP856" s="502"/>
      <c r="DQ856" s="502"/>
      <c r="DR856" s="502"/>
      <c r="DS856" s="502"/>
      <c r="DT856" s="502"/>
      <c r="DU856" s="502"/>
      <c r="DV856" s="502"/>
      <c r="DW856" s="502"/>
      <c r="DX856" s="502"/>
      <c r="DY856" s="502"/>
      <c r="DZ856" s="502"/>
      <c r="EA856" s="502"/>
      <c r="EB856" s="502"/>
      <c r="EC856" s="502"/>
      <c r="ED856" s="502"/>
      <c r="EE856" s="502"/>
      <c r="EF856" s="502"/>
      <c r="EG856" s="502"/>
      <c r="EH856" s="502"/>
      <c r="EI856" s="502"/>
      <c r="EJ856" s="502"/>
      <c r="EK856" s="502"/>
      <c r="EL856" s="502"/>
      <c r="EM856" s="502"/>
      <c r="EN856" s="502"/>
      <c r="EO856" s="502"/>
      <c r="EP856" s="502"/>
      <c r="EQ856" s="502"/>
      <c r="ER856" s="502"/>
      <c r="ES856" s="502"/>
      <c r="ET856" s="502"/>
      <c r="EU856" s="502"/>
      <c r="EV856" s="502"/>
      <c r="EW856" s="502"/>
      <c r="EX856" s="502"/>
      <c r="EY856" s="502"/>
      <c r="EZ856" s="502"/>
      <c r="FA856" s="502"/>
      <c r="FB856" s="502"/>
      <c r="FC856" s="502"/>
      <c r="FD856" s="502"/>
      <c r="FE856" s="502"/>
      <c r="FF856" s="502"/>
      <c r="FG856" s="502"/>
      <c r="FH856" s="502"/>
      <c r="FI856" s="502"/>
      <c r="FJ856" s="502"/>
      <c r="FK856" s="502"/>
      <c r="FL856" s="502"/>
      <c r="FM856" s="502"/>
      <c r="FN856" s="502"/>
      <c r="FO856" s="502"/>
      <c r="FP856" s="502"/>
      <c r="FQ856" s="502"/>
      <c r="FR856" s="502"/>
      <c r="FS856" s="502"/>
      <c r="FT856" s="502"/>
      <c r="FU856" s="502"/>
      <c r="FV856" s="502"/>
      <c r="FW856" s="502"/>
      <c r="FX856" s="502"/>
      <c r="FY856" s="502"/>
      <c r="FZ856" s="502"/>
      <c r="GA856" s="502"/>
      <c r="GB856" s="502"/>
      <c r="GC856" s="502"/>
      <c r="GD856" s="502"/>
      <c r="GE856" s="502"/>
      <c r="GF856" s="502"/>
      <c r="GG856" s="502"/>
      <c r="GH856" s="502"/>
      <c r="GI856" s="502"/>
      <c r="GJ856" s="502"/>
      <c r="GK856" s="502"/>
      <c r="GL856" s="502"/>
      <c r="GM856" s="502"/>
      <c r="GN856" s="502"/>
      <c r="GO856" s="502"/>
      <c r="GP856" s="502"/>
      <c r="GQ856" s="502"/>
      <c r="GR856" s="502"/>
      <c r="GS856" s="502"/>
    </row>
    <row r="857" spans="1:201" s="515" customFormat="1" ht="26.1" customHeight="1">
      <c r="A857" s="389"/>
      <c r="B857" s="388"/>
      <c r="C857" s="389"/>
      <c r="D857" s="389"/>
      <c r="E857" s="389" t="s">
        <v>1497</v>
      </c>
      <c r="F857" s="859" t="s">
        <v>2750</v>
      </c>
      <c r="G857" s="446">
        <v>88345000</v>
      </c>
      <c r="H857" s="446">
        <v>0</v>
      </c>
      <c r="I857" s="446">
        <v>0</v>
      </c>
      <c r="J857" s="446">
        <v>0</v>
      </c>
      <c r="K857" s="446">
        <v>88345000</v>
      </c>
      <c r="L857" s="602"/>
      <c r="M857" s="389"/>
      <c r="N857" s="388"/>
      <c r="O857" s="389"/>
      <c r="P857" s="389"/>
      <c r="Q857" s="389" t="s">
        <v>1497</v>
      </c>
      <c r="R857" s="586" t="s">
        <v>5846</v>
      </c>
      <c r="S857" s="1002">
        <f t="shared" si="78"/>
        <v>88345000</v>
      </c>
      <c r="T857" s="1003">
        <f t="shared" si="79"/>
        <v>0</v>
      </c>
      <c r="U857" s="1003">
        <f t="shared" si="80"/>
        <v>0</v>
      </c>
      <c r="V857" s="1003">
        <f t="shared" si="81"/>
        <v>0</v>
      </c>
      <c r="W857" s="1003">
        <f t="shared" si="77"/>
        <v>88345000</v>
      </c>
      <c r="X857" s="502"/>
      <c r="Y857" s="502"/>
      <c r="Z857" s="502"/>
      <c r="AA857" s="502"/>
      <c r="AB857" s="502"/>
      <c r="AC857" s="502"/>
      <c r="AD857" s="502"/>
      <c r="AE857" s="502"/>
      <c r="AF857" s="502"/>
      <c r="AG857" s="502"/>
      <c r="AH857" s="502"/>
      <c r="AI857" s="502"/>
      <c r="AJ857" s="502"/>
      <c r="AK857" s="502"/>
      <c r="AL857" s="502"/>
      <c r="AM857" s="502"/>
      <c r="AN857" s="502"/>
      <c r="AO857" s="502"/>
      <c r="AP857" s="502"/>
      <c r="AQ857" s="502"/>
      <c r="AR857" s="502"/>
      <c r="AS857" s="502"/>
      <c r="AT857" s="502"/>
      <c r="AU857" s="502"/>
      <c r="AV857" s="502"/>
      <c r="AW857" s="502"/>
      <c r="AX857" s="502"/>
      <c r="AY857" s="502"/>
      <c r="AZ857" s="502"/>
      <c r="BA857" s="502"/>
      <c r="BB857" s="502"/>
      <c r="BC857" s="502"/>
      <c r="BD857" s="502"/>
      <c r="BE857" s="502"/>
      <c r="BF857" s="502"/>
      <c r="BG857" s="502"/>
      <c r="BH857" s="502"/>
      <c r="BI857" s="502"/>
      <c r="BJ857" s="502"/>
      <c r="BK857" s="502"/>
      <c r="BL857" s="502"/>
      <c r="BM857" s="502"/>
      <c r="BN857" s="502"/>
      <c r="BO857" s="502"/>
      <c r="BP857" s="502"/>
      <c r="BQ857" s="502"/>
      <c r="BR857" s="502"/>
      <c r="BS857" s="502"/>
      <c r="BT857" s="502"/>
      <c r="BU857" s="502"/>
      <c r="BV857" s="502"/>
      <c r="BW857" s="502"/>
      <c r="BX857" s="502"/>
      <c r="BY857" s="502"/>
      <c r="BZ857" s="502"/>
      <c r="CA857" s="502"/>
      <c r="CB857" s="502"/>
      <c r="CC857" s="502"/>
      <c r="CD857" s="502"/>
      <c r="CE857" s="502"/>
      <c r="CF857" s="502"/>
      <c r="CG857" s="502"/>
      <c r="CH857" s="502"/>
      <c r="CI857" s="502"/>
      <c r="CJ857" s="502"/>
      <c r="CK857" s="502"/>
      <c r="CL857" s="502"/>
      <c r="CM857" s="502"/>
      <c r="CN857" s="502"/>
      <c r="CO857" s="502"/>
      <c r="CP857" s="502"/>
      <c r="CQ857" s="502"/>
      <c r="CR857" s="502"/>
      <c r="CS857" s="502"/>
      <c r="CT857" s="502"/>
      <c r="CU857" s="502"/>
      <c r="CV857" s="502"/>
      <c r="CW857" s="502"/>
      <c r="CX857" s="502"/>
      <c r="CY857" s="502"/>
      <c r="CZ857" s="502"/>
      <c r="DA857" s="502"/>
      <c r="DB857" s="502"/>
      <c r="DC857" s="502"/>
      <c r="DD857" s="502"/>
      <c r="DE857" s="502"/>
      <c r="DF857" s="502"/>
      <c r="DG857" s="502"/>
      <c r="DH857" s="502"/>
      <c r="DI857" s="502"/>
      <c r="DJ857" s="502"/>
      <c r="DK857" s="502"/>
      <c r="DL857" s="502"/>
      <c r="DM857" s="502"/>
      <c r="DN857" s="502"/>
      <c r="DO857" s="502"/>
      <c r="DP857" s="502"/>
      <c r="DQ857" s="502"/>
      <c r="DR857" s="502"/>
      <c r="DS857" s="502"/>
      <c r="DT857" s="502"/>
      <c r="DU857" s="502"/>
      <c r="DV857" s="502"/>
      <c r="DW857" s="502"/>
      <c r="DX857" s="502"/>
      <c r="DY857" s="502"/>
      <c r="DZ857" s="502"/>
      <c r="EA857" s="502"/>
      <c r="EB857" s="502"/>
      <c r="EC857" s="502"/>
      <c r="ED857" s="502"/>
      <c r="EE857" s="502"/>
      <c r="EF857" s="502"/>
      <c r="EG857" s="502"/>
      <c r="EH857" s="502"/>
      <c r="EI857" s="502"/>
      <c r="EJ857" s="502"/>
      <c r="EK857" s="502"/>
      <c r="EL857" s="502"/>
      <c r="EM857" s="502"/>
      <c r="EN857" s="502"/>
      <c r="EO857" s="502"/>
      <c r="EP857" s="502"/>
      <c r="EQ857" s="502"/>
      <c r="ER857" s="502"/>
      <c r="ES857" s="502"/>
      <c r="ET857" s="502"/>
      <c r="EU857" s="502"/>
      <c r="EV857" s="502"/>
      <c r="EW857" s="502"/>
      <c r="EX857" s="502"/>
      <c r="EY857" s="502"/>
      <c r="EZ857" s="502"/>
      <c r="FA857" s="502"/>
      <c r="FB857" s="502"/>
      <c r="FC857" s="502"/>
      <c r="FD857" s="502"/>
      <c r="FE857" s="502"/>
      <c r="FF857" s="502"/>
      <c r="FG857" s="502"/>
      <c r="FH857" s="502"/>
      <c r="FI857" s="502"/>
      <c r="FJ857" s="502"/>
      <c r="FK857" s="502"/>
      <c r="FL857" s="502"/>
      <c r="FM857" s="502"/>
      <c r="FN857" s="502"/>
      <c r="FO857" s="502"/>
      <c r="FP857" s="502"/>
      <c r="FQ857" s="502"/>
      <c r="FR857" s="502"/>
      <c r="FS857" s="502"/>
      <c r="FT857" s="502"/>
      <c r="FU857" s="502"/>
      <c r="FV857" s="502"/>
      <c r="FW857" s="502"/>
      <c r="FX857" s="502"/>
      <c r="FY857" s="502"/>
      <c r="FZ857" s="502"/>
      <c r="GA857" s="502"/>
      <c r="GB857" s="502"/>
      <c r="GC857" s="502"/>
      <c r="GD857" s="502"/>
      <c r="GE857" s="502"/>
      <c r="GF857" s="502"/>
      <c r="GG857" s="502"/>
      <c r="GH857" s="502"/>
      <c r="GI857" s="502"/>
      <c r="GJ857" s="502"/>
      <c r="GK857" s="502"/>
      <c r="GL857" s="502"/>
      <c r="GM857" s="502"/>
      <c r="GN857" s="502"/>
      <c r="GO857" s="502"/>
      <c r="GP857" s="502"/>
      <c r="GQ857" s="502"/>
      <c r="GR857" s="502"/>
      <c r="GS857" s="502"/>
    </row>
    <row r="858" spans="1:201" s="517" customFormat="1" ht="26.1" customHeight="1">
      <c r="A858" s="389"/>
      <c r="B858" s="389"/>
      <c r="C858" s="389"/>
      <c r="D858" s="388"/>
      <c r="E858" s="389" t="s">
        <v>1499</v>
      </c>
      <c r="F858" s="859" t="s">
        <v>5635</v>
      </c>
      <c r="G858" s="446">
        <v>110037000</v>
      </c>
      <c r="H858" s="446">
        <v>0</v>
      </c>
      <c r="I858" s="446">
        <v>0</v>
      </c>
      <c r="J858" s="446">
        <v>0</v>
      </c>
      <c r="K858" s="446">
        <v>110037000</v>
      </c>
      <c r="L858" s="602"/>
      <c r="M858" s="389"/>
      <c r="N858" s="389"/>
      <c r="O858" s="389"/>
      <c r="P858" s="388"/>
      <c r="Q858" s="389" t="s">
        <v>1499</v>
      </c>
      <c r="R858" s="586" t="s">
        <v>5734</v>
      </c>
      <c r="S858" s="1002">
        <f t="shared" si="78"/>
        <v>110037000</v>
      </c>
      <c r="T858" s="1003">
        <f t="shared" si="79"/>
        <v>0</v>
      </c>
      <c r="U858" s="1003">
        <f t="shared" si="80"/>
        <v>0</v>
      </c>
      <c r="V858" s="1003">
        <f t="shared" si="81"/>
        <v>0</v>
      </c>
      <c r="W858" s="1003">
        <f t="shared" si="77"/>
        <v>110037000</v>
      </c>
      <c r="X858" s="502"/>
      <c r="Y858" s="502"/>
      <c r="Z858" s="502"/>
      <c r="AA858" s="502"/>
      <c r="AB858" s="502"/>
      <c r="AC858" s="502"/>
      <c r="AD858" s="502"/>
      <c r="AE858" s="502"/>
      <c r="AF858" s="502"/>
      <c r="AG858" s="502"/>
      <c r="AH858" s="502"/>
      <c r="AI858" s="502"/>
      <c r="AJ858" s="502"/>
      <c r="AK858" s="502"/>
      <c r="AL858" s="502"/>
      <c r="AM858" s="502"/>
      <c r="AN858" s="502"/>
      <c r="AO858" s="502"/>
      <c r="AP858" s="502"/>
      <c r="AQ858" s="502"/>
      <c r="AR858" s="502"/>
      <c r="AS858" s="502"/>
      <c r="AT858" s="502"/>
      <c r="AU858" s="502"/>
      <c r="AV858" s="502"/>
      <c r="AW858" s="502"/>
      <c r="AX858" s="502"/>
      <c r="AY858" s="502"/>
      <c r="AZ858" s="502"/>
      <c r="BA858" s="502"/>
      <c r="BB858" s="502"/>
      <c r="BC858" s="502"/>
      <c r="BD858" s="502"/>
      <c r="BE858" s="502"/>
      <c r="BF858" s="502"/>
      <c r="BG858" s="502"/>
      <c r="BH858" s="502"/>
      <c r="BI858" s="502"/>
      <c r="BJ858" s="502"/>
      <c r="BK858" s="502"/>
      <c r="BL858" s="502"/>
      <c r="BM858" s="502"/>
      <c r="BN858" s="502"/>
      <c r="BO858" s="502"/>
      <c r="BP858" s="502"/>
      <c r="BQ858" s="502"/>
      <c r="BR858" s="502"/>
      <c r="BS858" s="502"/>
      <c r="BT858" s="502"/>
      <c r="BU858" s="502"/>
      <c r="BV858" s="502"/>
      <c r="BW858" s="502"/>
      <c r="BX858" s="502"/>
      <c r="BY858" s="502"/>
      <c r="BZ858" s="502"/>
      <c r="CA858" s="502"/>
      <c r="CB858" s="502"/>
      <c r="CC858" s="502"/>
      <c r="CD858" s="502"/>
      <c r="CE858" s="502"/>
      <c r="CF858" s="502"/>
      <c r="CG858" s="502"/>
      <c r="CH858" s="502"/>
      <c r="CI858" s="502"/>
      <c r="CJ858" s="502"/>
      <c r="CK858" s="502"/>
      <c r="CL858" s="502"/>
      <c r="CM858" s="502"/>
      <c r="CN858" s="502"/>
      <c r="CO858" s="502"/>
      <c r="CP858" s="502"/>
      <c r="CQ858" s="502"/>
      <c r="CR858" s="502"/>
      <c r="CS858" s="502"/>
      <c r="CT858" s="502"/>
      <c r="CU858" s="502"/>
      <c r="CV858" s="502"/>
      <c r="CW858" s="502"/>
      <c r="CX858" s="502"/>
      <c r="CY858" s="502"/>
      <c r="CZ858" s="502"/>
      <c r="DA858" s="502"/>
      <c r="DB858" s="502"/>
      <c r="DC858" s="502"/>
      <c r="DD858" s="502"/>
      <c r="DE858" s="502"/>
      <c r="DF858" s="502"/>
      <c r="DG858" s="502"/>
      <c r="DH858" s="502"/>
      <c r="DI858" s="502"/>
      <c r="DJ858" s="502"/>
      <c r="DK858" s="502"/>
      <c r="DL858" s="502"/>
      <c r="DM858" s="502"/>
      <c r="DN858" s="502"/>
      <c r="DO858" s="502"/>
      <c r="DP858" s="502"/>
      <c r="DQ858" s="502"/>
      <c r="DR858" s="502"/>
      <c r="DS858" s="502"/>
      <c r="DT858" s="502"/>
      <c r="DU858" s="502"/>
      <c r="DV858" s="502"/>
      <c r="DW858" s="502"/>
      <c r="DX858" s="502"/>
      <c r="DY858" s="502"/>
      <c r="DZ858" s="502"/>
      <c r="EA858" s="502"/>
      <c r="EB858" s="502"/>
      <c r="EC858" s="502"/>
      <c r="ED858" s="502"/>
      <c r="EE858" s="502"/>
      <c r="EF858" s="502"/>
      <c r="EG858" s="502"/>
      <c r="EH858" s="502"/>
      <c r="EI858" s="502"/>
      <c r="EJ858" s="502"/>
      <c r="EK858" s="502"/>
      <c r="EL858" s="502"/>
      <c r="EM858" s="502"/>
      <c r="EN858" s="502"/>
      <c r="EO858" s="502"/>
      <c r="EP858" s="502"/>
      <c r="EQ858" s="502"/>
      <c r="ER858" s="502"/>
      <c r="ES858" s="502"/>
      <c r="ET858" s="502"/>
      <c r="EU858" s="502"/>
      <c r="EV858" s="502"/>
      <c r="EW858" s="502"/>
      <c r="EX858" s="502"/>
      <c r="EY858" s="502"/>
      <c r="EZ858" s="502"/>
      <c r="FA858" s="502"/>
      <c r="FB858" s="502"/>
      <c r="FC858" s="502"/>
      <c r="FD858" s="502"/>
      <c r="FE858" s="502"/>
      <c r="FF858" s="502"/>
      <c r="FG858" s="502"/>
      <c r="FH858" s="502"/>
      <c r="FI858" s="502"/>
      <c r="FJ858" s="502"/>
      <c r="FK858" s="502"/>
      <c r="FL858" s="502"/>
      <c r="FM858" s="502"/>
      <c r="FN858" s="502"/>
      <c r="FO858" s="502"/>
      <c r="FP858" s="502"/>
      <c r="FQ858" s="502"/>
      <c r="FR858" s="502"/>
      <c r="FS858" s="502"/>
      <c r="FT858" s="502"/>
      <c r="FU858" s="502"/>
      <c r="FV858" s="502"/>
      <c r="FW858" s="502"/>
      <c r="FX858" s="502"/>
      <c r="FY858" s="502"/>
      <c r="FZ858" s="502"/>
      <c r="GA858" s="502"/>
      <c r="GB858" s="502"/>
      <c r="GC858" s="502"/>
      <c r="GD858" s="502"/>
      <c r="GE858" s="502"/>
      <c r="GF858" s="502"/>
      <c r="GG858" s="502"/>
      <c r="GH858" s="502"/>
      <c r="GI858" s="502"/>
      <c r="GJ858" s="502"/>
      <c r="GK858" s="502"/>
      <c r="GL858" s="502"/>
      <c r="GM858" s="502"/>
      <c r="GN858" s="502"/>
      <c r="GO858" s="502"/>
      <c r="GP858" s="502"/>
      <c r="GQ858" s="502"/>
      <c r="GR858" s="502"/>
      <c r="GS858" s="502"/>
    </row>
    <row r="859" spans="1:201" s="515" customFormat="1" ht="26.1" customHeight="1">
      <c r="A859" s="389"/>
      <c r="B859" s="389"/>
      <c r="C859" s="389"/>
      <c r="D859" s="389"/>
      <c r="E859" s="388" t="s">
        <v>1514</v>
      </c>
      <c r="F859" s="860" t="s">
        <v>2751</v>
      </c>
      <c r="G859" s="446">
        <v>22556000</v>
      </c>
      <c r="H859" s="446">
        <v>0</v>
      </c>
      <c r="I859" s="446">
        <v>0</v>
      </c>
      <c r="J859" s="446">
        <v>214000000</v>
      </c>
      <c r="K859" s="446">
        <v>236556000</v>
      </c>
      <c r="L859" s="602"/>
      <c r="M859" s="389"/>
      <c r="N859" s="389"/>
      <c r="O859" s="389"/>
      <c r="P859" s="389"/>
      <c r="Q859" s="388" t="s">
        <v>1514</v>
      </c>
      <c r="R859" s="586" t="s">
        <v>5736</v>
      </c>
      <c r="S859" s="1002">
        <f t="shared" si="78"/>
        <v>22556000</v>
      </c>
      <c r="T859" s="1003">
        <f t="shared" si="79"/>
        <v>0</v>
      </c>
      <c r="U859" s="1003">
        <f t="shared" si="80"/>
        <v>0</v>
      </c>
      <c r="V859" s="1003">
        <f t="shared" si="81"/>
        <v>214000000</v>
      </c>
      <c r="W859" s="1003">
        <f t="shared" si="77"/>
        <v>236556000</v>
      </c>
      <c r="X859" s="502"/>
      <c r="Y859" s="502"/>
      <c r="Z859" s="502"/>
      <c r="AA859" s="502"/>
      <c r="AB859" s="502"/>
      <c r="AC859" s="502"/>
      <c r="AD859" s="502"/>
      <c r="AE859" s="502"/>
      <c r="AF859" s="502"/>
      <c r="AG859" s="502"/>
      <c r="AH859" s="502"/>
      <c r="AI859" s="502"/>
      <c r="AJ859" s="502"/>
      <c r="AK859" s="502"/>
      <c r="AL859" s="502"/>
      <c r="AM859" s="502"/>
      <c r="AN859" s="502"/>
      <c r="AO859" s="502"/>
      <c r="AP859" s="502"/>
      <c r="AQ859" s="502"/>
      <c r="AR859" s="502"/>
      <c r="AS859" s="502"/>
      <c r="AT859" s="502"/>
      <c r="AU859" s="502"/>
      <c r="AV859" s="502"/>
      <c r="AW859" s="502"/>
      <c r="AX859" s="502"/>
      <c r="AY859" s="502"/>
      <c r="AZ859" s="502"/>
      <c r="BA859" s="502"/>
      <c r="BB859" s="502"/>
      <c r="BC859" s="502"/>
      <c r="BD859" s="502"/>
      <c r="BE859" s="502"/>
      <c r="BF859" s="502"/>
      <c r="BG859" s="502"/>
      <c r="BH859" s="502"/>
      <c r="BI859" s="502"/>
      <c r="BJ859" s="502"/>
      <c r="BK859" s="502"/>
      <c r="BL859" s="502"/>
      <c r="BM859" s="502"/>
      <c r="BN859" s="502"/>
      <c r="BO859" s="502"/>
      <c r="BP859" s="502"/>
      <c r="BQ859" s="502"/>
      <c r="BR859" s="502"/>
      <c r="BS859" s="502"/>
      <c r="BT859" s="502"/>
      <c r="BU859" s="502"/>
      <c r="BV859" s="502"/>
      <c r="BW859" s="502"/>
      <c r="BX859" s="502"/>
      <c r="BY859" s="502"/>
      <c r="BZ859" s="502"/>
      <c r="CA859" s="502"/>
      <c r="CB859" s="502"/>
      <c r="CC859" s="502"/>
      <c r="CD859" s="502"/>
      <c r="CE859" s="502"/>
      <c r="CF859" s="502"/>
      <c r="CG859" s="502"/>
      <c r="CH859" s="502"/>
      <c r="CI859" s="502"/>
      <c r="CJ859" s="502"/>
      <c r="CK859" s="502"/>
      <c r="CL859" s="502"/>
      <c r="CM859" s="502"/>
      <c r="CN859" s="502"/>
      <c r="CO859" s="502"/>
      <c r="CP859" s="502"/>
      <c r="CQ859" s="502"/>
      <c r="CR859" s="502"/>
      <c r="CS859" s="502"/>
      <c r="CT859" s="502"/>
      <c r="CU859" s="502"/>
      <c r="CV859" s="502"/>
      <c r="CW859" s="502"/>
      <c r="CX859" s="502"/>
      <c r="CY859" s="502"/>
      <c r="CZ859" s="502"/>
      <c r="DA859" s="502"/>
      <c r="DB859" s="502"/>
      <c r="DC859" s="502"/>
      <c r="DD859" s="502"/>
      <c r="DE859" s="502"/>
      <c r="DF859" s="502"/>
      <c r="DG859" s="502"/>
      <c r="DH859" s="502"/>
      <c r="DI859" s="502"/>
      <c r="DJ859" s="502"/>
      <c r="DK859" s="502"/>
      <c r="DL859" s="502"/>
      <c r="DM859" s="502"/>
      <c r="DN859" s="502"/>
      <c r="DO859" s="502"/>
      <c r="DP859" s="502"/>
      <c r="DQ859" s="502"/>
      <c r="DR859" s="502"/>
      <c r="DS859" s="502"/>
      <c r="DT859" s="502"/>
      <c r="DU859" s="502"/>
      <c r="DV859" s="502"/>
      <c r="DW859" s="502"/>
      <c r="DX859" s="502"/>
      <c r="DY859" s="502"/>
      <c r="DZ859" s="502"/>
      <c r="EA859" s="502"/>
      <c r="EB859" s="502"/>
      <c r="EC859" s="502"/>
      <c r="ED859" s="502"/>
      <c r="EE859" s="502"/>
      <c r="EF859" s="502"/>
      <c r="EG859" s="502"/>
      <c r="EH859" s="502"/>
      <c r="EI859" s="502"/>
      <c r="EJ859" s="502"/>
      <c r="EK859" s="502"/>
      <c r="EL859" s="502"/>
      <c r="EM859" s="502"/>
      <c r="EN859" s="502"/>
      <c r="EO859" s="502"/>
      <c r="EP859" s="502"/>
      <c r="EQ859" s="502"/>
      <c r="ER859" s="502"/>
      <c r="ES859" s="502"/>
      <c r="ET859" s="502"/>
      <c r="EU859" s="502"/>
      <c r="EV859" s="502"/>
      <c r="EW859" s="502"/>
      <c r="EX859" s="502"/>
      <c r="EY859" s="502"/>
      <c r="EZ859" s="502"/>
      <c r="FA859" s="502"/>
      <c r="FB859" s="502"/>
      <c r="FC859" s="502"/>
      <c r="FD859" s="502"/>
      <c r="FE859" s="502"/>
      <c r="FF859" s="502"/>
      <c r="FG859" s="502"/>
      <c r="FH859" s="502"/>
      <c r="FI859" s="502"/>
      <c r="FJ859" s="502"/>
      <c r="FK859" s="502"/>
      <c r="FL859" s="502"/>
      <c r="FM859" s="502"/>
      <c r="FN859" s="502"/>
      <c r="FO859" s="502"/>
      <c r="FP859" s="502"/>
      <c r="FQ859" s="502"/>
      <c r="FR859" s="502"/>
      <c r="FS859" s="502"/>
      <c r="FT859" s="502"/>
      <c r="FU859" s="502"/>
      <c r="FV859" s="502"/>
      <c r="FW859" s="502"/>
      <c r="FX859" s="502"/>
      <c r="FY859" s="502"/>
      <c r="FZ859" s="502"/>
      <c r="GA859" s="502"/>
      <c r="GB859" s="502"/>
      <c r="GC859" s="502"/>
      <c r="GD859" s="502"/>
      <c r="GE859" s="502"/>
      <c r="GF859" s="502"/>
      <c r="GG859" s="502"/>
      <c r="GH859" s="502"/>
      <c r="GI859" s="502"/>
      <c r="GJ859" s="502"/>
      <c r="GK859" s="502"/>
      <c r="GL859" s="502"/>
      <c r="GM859" s="502"/>
      <c r="GN859" s="502"/>
      <c r="GO859" s="502"/>
      <c r="GP859" s="502"/>
      <c r="GQ859" s="502"/>
      <c r="GR859" s="502"/>
      <c r="GS859" s="502"/>
    </row>
    <row r="860" spans="1:201" s="515" customFormat="1" ht="26.1" customHeight="1">
      <c r="A860" s="389"/>
      <c r="B860" s="389"/>
      <c r="C860" s="389"/>
      <c r="D860" s="389"/>
      <c r="E860" s="388" t="s">
        <v>1526</v>
      </c>
      <c r="F860" s="859" t="s">
        <v>5636</v>
      </c>
      <c r="G860" s="446">
        <v>62518000</v>
      </c>
      <c r="H860" s="446">
        <v>0</v>
      </c>
      <c r="I860" s="446">
        <v>0</v>
      </c>
      <c r="J860" s="446">
        <v>0</v>
      </c>
      <c r="K860" s="446">
        <v>62518000</v>
      </c>
      <c r="L860" s="602"/>
      <c r="M860" s="389"/>
      <c r="N860" s="389"/>
      <c r="O860" s="389"/>
      <c r="P860" s="389"/>
      <c r="Q860" s="388" t="s">
        <v>1526</v>
      </c>
      <c r="R860" s="586" t="s">
        <v>5735</v>
      </c>
      <c r="S860" s="1002">
        <f t="shared" si="78"/>
        <v>62518000</v>
      </c>
      <c r="T860" s="1003">
        <f t="shared" si="79"/>
        <v>0</v>
      </c>
      <c r="U860" s="1003">
        <f t="shared" si="80"/>
        <v>0</v>
      </c>
      <c r="V860" s="1003">
        <f t="shared" si="81"/>
        <v>0</v>
      </c>
      <c r="W860" s="1003">
        <f t="shared" si="77"/>
        <v>62518000</v>
      </c>
      <c r="X860" s="503"/>
      <c r="Y860" s="503"/>
      <c r="Z860" s="503"/>
      <c r="AA860" s="503"/>
      <c r="AB860" s="503"/>
      <c r="AC860" s="503"/>
      <c r="AD860" s="503"/>
      <c r="AE860" s="503"/>
      <c r="AF860" s="503"/>
      <c r="AG860" s="503"/>
      <c r="AH860" s="503"/>
      <c r="AI860" s="503"/>
      <c r="AJ860" s="503"/>
      <c r="AK860" s="503"/>
      <c r="AL860" s="503"/>
      <c r="AM860" s="503"/>
      <c r="AN860" s="503"/>
      <c r="AO860" s="503"/>
      <c r="AP860" s="503"/>
      <c r="AQ860" s="503"/>
      <c r="AR860" s="503"/>
      <c r="AS860" s="503"/>
      <c r="AT860" s="503"/>
      <c r="AU860" s="503"/>
      <c r="AV860" s="503"/>
      <c r="AW860" s="503"/>
      <c r="AX860" s="503"/>
      <c r="AY860" s="503"/>
      <c r="AZ860" s="503"/>
      <c r="BA860" s="503"/>
      <c r="BB860" s="503"/>
      <c r="BC860" s="503"/>
      <c r="BD860" s="503"/>
      <c r="BE860" s="503"/>
      <c r="BF860" s="503"/>
      <c r="BG860" s="503"/>
      <c r="BH860" s="503"/>
      <c r="BI860" s="503"/>
      <c r="BJ860" s="503"/>
      <c r="BK860" s="503"/>
      <c r="BL860" s="503"/>
      <c r="BM860" s="503"/>
      <c r="BN860" s="503"/>
      <c r="BO860" s="503"/>
      <c r="BP860" s="503"/>
      <c r="BQ860" s="503"/>
      <c r="BR860" s="503"/>
      <c r="BS860" s="503"/>
      <c r="BT860" s="503"/>
      <c r="BU860" s="503"/>
      <c r="BV860" s="503"/>
      <c r="BW860" s="503"/>
      <c r="BX860" s="503"/>
      <c r="BY860" s="503"/>
      <c r="BZ860" s="503"/>
      <c r="CA860" s="503"/>
      <c r="CB860" s="503"/>
      <c r="CC860" s="503"/>
      <c r="CD860" s="503"/>
      <c r="CE860" s="503"/>
      <c r="CF860" s="503"/>
      <c r="CG860" s="503"/>
      <c r="CH860" s="503"/>
      <c r="CI860" s="503"/>
      <c r="CJ860" s="503"/>
      <c r="CK860" s="503"/>
      <c r="CL860" s="503"/>
      <c r="CM860" s="503"/>
      <c r="CN860" s="503"/>
      <c r="CO860" s="503"/>
      <c r="CP860" s="503"/>
      <c r="CQ860" s="503"/>
      <c r="CR860" s="503"/>
      <c r="CS860" s="503"/>
      <c r="CT860" s="503"/>
      <c r="CU860" s="503"/>
      <c r="CV860" s="503"/>
      <c r="CW860" s="503"/>
      <c r="CX860" s="503"/>
      <c r="CY860" s="503"/>
      <c r="CZ860" s="503"/>
      <c r="DA860" s="503"/>
      <c r="DB860" s="503"/>
      <c r="DC860" s="503"/>
      <c r="DD860" s="503"/>
      <c r="DE860" s="503"/>
      <c r="DF860" s="503"/>
      <c r="DG860" s="503"/>
      <c r="DH860" s="503"/>
      <c r="DI860" s="503"/>
      <c r="DJ860" s="503"/>
      <c r="DK860" s="503"/>
      <c r="DL860" s="503"/>
      <c r="DM860" s="503"/>
      <c r="DN860" s="503"/>
      <c r="DO860" s="503"/>
      <c r="DP860" s="503"/>
      <c r="DQ860" s="503"/>
      <c r="DR860" s="503"/>
      <c r="DS860" s="503"/>
      <c r="DT860" s="503"/>
      <c r="DU860" s="503"/>
      <c r="DV860" s="503"/>
      <c r="DW860" s="503"/>
      <c r="DX860" s="503"/>
      <c r="DY860" s="503"/>
      <c r="DZ860" s="503"/>
      <c r="EA860" s="503"/>
      <c r="EB860" s="503"/>
      <c r="EC860" s="503"/>
      <c r="ED860" s="503"/>
      <c r="EE860" s="503"/>
      <c r="EF860" s="503"/>
      <c r="EG860" s="503"/>
      <c r="EH860" s="503"/>
      <c r="EI860" s="503"/>
      <c r="EJ860" s="503"/>
      <c r="EK860" s="503"/>
      <c r="EL860" s="503"/>
      <c r="EM860" s="503"/>
      <c r="EN860" s="503"/>
      <c r="EO860" s="503"/>
      <c r="EP860" s="503"/>
      <c r="EQ860" s="503"/>
      <c r="ER860" s="503"/>
      <c r="ES860" s="503"/>
      <c r="ET860" s="503"/>
      <c r="EU860" s="503"/>
      <c r="EV860" s="503"/>
      <c r="EW860" s="503"/>
      <c r="EX860" s="503"/>
      <c r="EY860" s="503"/>
      <c r="EZ860" s="503"/>
      <c r="FA860" s="503"/>
      <c r="FB860" s="503"/>
      <c r="FC860" s="503"/>
      <c r="FD860" s="503"/>
      <c r="FE860" s="503"/>
      <c r="FF860" s="503"/>
      <c r="FG860" s="503"/>
      <c r="FH860" s="503"/>
      <c r="FI860" s="503"/>
      <c r="FJ860" s="503"/>
      <c r="FK860" s="503"/>
      <c r="FL860" s="503"/>
      <c r="FM860" s="503"/>
      <c r="FN860" s="503"/>
      <c r="FO860" s="503"/>
      <c r="FP860" s="503"/>
      <c r="FQ860" s="503"/>
      <c r="FR860" s="503"/>
      <c r="FS860" s="503"/>
      <c r="FT860" s="503"/>
      <c r="FU860" s="503"/>
      <c r="FV860" s="503"/>
      <c r="FW860" s="503"/>
      <c r="FX860" s="503"/>
      <c r="FY860" s="503"/>
      <c r="FZ860" s="503"/>
      <c r="GA860" s="503"/>
      <c r="GB860" s="503"/>
      <c r="GC860" s="503"/>
      <c r="GD860" s="503"/>
      <c r="GE860" s="503"/>
      <c r="GF860" s="503"/>
      <c r="GG860" s="503"/>
      <c r="GH860" s="503"/>
      <c r="GI860" s="503"/>
      <c r="GJ860" s="503"/>
      <c r="GK860" s="503"/>
      <c r="GL860" s="503"/>
      <c r="GM860" s="503"/>
      <c r="GN860" s="503"/>
      <c r="GO860" s="503"/>
      <c r="GP860" s="503"/>
      <c r="GQ860" s="503"/>
      <c r="GR860" s="503"/>
      <c r="GS860" s="503"/>
    </row>
    <row r="861" spans="1:201" s="517" customFormat="1" ht="26.1" customHeight="1">
      <c r="A861" s="389"/>
      <c r="B861" s="389"/>
      <c r="C861" s="389"/>
      <c r="D861" s="389"/>
      <c r="E861" s="388" t="s">
        <v>1548</v>
      </c>
      <c r="F861" s="860" t="s">
        <v>5737</v>
      </c>
      <c r="G861" s="446">
        <v>47015000</v>
      </c>
      <c r="H861" s="446">
        <v>0</v>
      </c>
      <c r="I861" s="446">
        <v>0</v>
      </c>
      <c r="J861" s="446">
        <v>0</v>
      </c>
      <c r="K861" s="446">
        <v>47015000</v>
      </c>
      <c r="L861" s="602"/>
      <c r="M861" s="389"/>
      <c r="N861" s="389"/>
      <c r="O861" s="389"/>
      <c r="P861" s="389"/>
      <c r="Q861" s="388" t="s">
        <v>1548</v>
      </c>
      <c r="R861" s="586" t="s">
        <v>5738</v>
      </c>
      <c r="S861" s="1002">
        <f t="shared" si="78"/>
        <v>47015000</v>
      </c>
      <c r="T861" s="1003">
        <f t="shared" si="79"/>
        <v>0</v>
      </c>
      <c r="U861" s="1003">
        <f t="shared" si="80"/>
        <v>0</v>
      </c>
      <c r="V861" s="1003">
        <f t="shared" si="81"/>
        <v>0</v>
      </c>
      <c r="W861" s="1003">
        <f t="shared" si="77"/>
        <v>47015000</v>
      </c>
      <c r="X861" s="502"/>
      <c r="Y861" s="502"/>
      <c r="Z861" s="502"/>
      <c r="AA861" s="502"/>
      <c r="AB861" s="502"/>
      <c r="AC861" s="502"/>
      <c r="AD861" s="502"/>
      <c r="AE861" s="502"/>
      <c r="AF861" s="502"/>
      <c r="AG861" s="502"/>
      <c r="AH861" s="502"/>
      <c r="AI861" s="502"/>
      <c r="AJ861" s="502"/>
      <c r="AK861" s="502"/>
      <c r="AL861" s="502"/>
      <c r="AM861" s="502"/>
      <c r="AN861" s="502"/>
      <c r="AO861" s="502"/>
      <c r="AP861" s="502"/>
      <c r="AQ861" s="502"/>
      <c r="AR861" s="502"/>
      <c r="AS861" s="502"/>
      <c r="AT861" s="502"/>
      <c r="AU861" s="502"/>
      <c r="AV861" s="502"/>
      <c r="AW861" s="502"/>
      <c r="AX861" s="502"/>
      <c r="AY861" s="502"/>
      <c r="AZ861" s="502"/>
      <c r="BA861" s="502"/>
      <c r="BB861" s="502"/>
      <c r="BC861" s="502"/>
      <c r="BD861" s="502"/>
      <c r="BE861" s="502"/>
      <c r="BF861" s="502"/>
      <c r="BG861" s="502"/>
      <c r="BH861" s="502"/>
      <c r="BI861" s="502"/>
      <c r="BJ861" s="502"/>
      <c r="BK861" s="502"/>
      <c r="BL861" s="502"/>
      <c r="BM861" s="502"/>
      <c r="BN861" s="502"/>
      <c r="BO861" s="502"/>
      <c r="BP861" s="502"/>
      <c r="BQ861" s="502"/>
      <c r="BR861" s="502"/>
      <c r="BS861" s="502"/>
      <c r="BT861" s="502"/>
      <c r="BU861" s="502"/>
      <c r="BV861" s="502"/>
      <c r="BW861" s="502"/>
      <c r="BX861" s="502"/>
      <c r="BY861" s="502"/>
      <c r="BZ861" s="502"/>
      <c r="CA861" s="502"/>
      <c r="CB861" s="502"/>
      <c r="CC861" s="502"/>
      <c r="CD861" s="502"/>
      <c r="CE861" s="502"/>
      <c r="CF861" s="502"/>
      <c r="CG861" s="502"/>
      <c r="CH861" s="502"/>
      <c r="CI861" s="502"/>
      <c r="CJ861" s="502"/>
      <c r="CK861" s="502"/>
      <c r="CL861" s="502"/>
      <c r="CM861" s="502"/>
      <c r="CN861" s="502"/>
      <c r="CO861" s="502"/>
      <c r="CP861" s="502"/>
      <c r="CQ861" s="502"/>
      <c r="CR861" s="502"/>
      <c r="CS861" s="502"/>
      <c r="CT861" s="502"/>
      <c r="CU861" s="502"/>
      <c r="CV861" s="502"/>
      <c r="CW861" s="502"/>
      <c r="CX861" s="502"/>
      <c r="CY861" s="502"/>
      <c r="CZ861" s="502"/>
      <c r="DA861" s="502"/>
      <c r="DB861" s="502"/>
      <c r="DC861" s="502"/>
      <c r="DD861" s="502"/>
      <c r="DE861" s="502"/>
      <c r="DF861" s="502"/>
      <c r="DG861" s="502"/>
      <c r="DH861" s="502"/>
      <c r="DI861" s="502"/>
      <c r="DJ861" s="502"/>
      <c r="DK861" s="502"/>
      <c r="DL861" s="502"/>
      <c r="DM861" s="502"/>
      <c r="DN861" s="502"/>
      <c r="DO861" s="502"/>
      <c r="DP861" s="502"/>
      <c r="DQ861" s="502"/>
      <c r="DR861" s="502"/>
      <c r="DS861" s="502"/>
      <c r="DT861" s="502"/>
      <c r="DU861" s="502"/>
      <c r="DV861" s="502"/>
      <c r="DW861" s="502"/>
      <c r="DX861" s="502"/>
      <c r="DY861" s="502"/>
      <c r="DZ861" s="502"/>
      <c r="EA861" s="502"/>
      <c r="EB861" s="502"/>
      <c r="EC861" s="502"/>
      <c r="ED861" s="502"/>
      <c r="EE861" s="502"/>
      <c r="EF861" s="502"/>
      <c r="EG861" s="502"/>
      <c r="EH861" s="502"/>
      <c r="EI861" s="502"/>
      <c r="EJ861" s="502"/>
      <c r="EK861" s="502"/>
      <c r="EL861" s="502"/>
      <c r="EM861" s="502"/>
      <c r="EN861" s="502"/>
      <c r="EO861" s="502"/>
      <c r="EP861" s="502"/>
      <c r="EQ861" s="502"/>
      <c r="ER861" s="502"/>
      <c r="ES861" s="502"/>
      <c r="ET861" s="502"/>
      <c r="EU861" s="502"/>
      <c r="EV861" s="502"/>
      <c r="EW861" s="502"/>
      <c r="EX861" s="502"/>
      <c r="EY861" s="502"/>
      <c r="EZ861" s="502"/>
      <c r="FA861" s="502"/>
      <c r="FB861" s="502"/>
      <c r="FC861" s="502"/>
      <c r="FD861" s="502"/>
      <c r="FE861" s="502"/>
      <c r="FF861" s="502"/>
      <c r="FG861" s="502"/>
      <c r="FH861" s="502"/>
      <c r="FI861" s="502"/>
      <c r="FJ861" s="502"/>
      <c r="FK861" s="502"/>
      <c r="FL861" s="502"/>
      <c r="FM861" s="502"/>
      <c r="FN861" s="502"/>
      <c r="FO861" s="502"/>
      <c r="FP861" s="502"/>
      <c r="FQ861" s="502"/>
      <c r="FR861" s="502"/>
      <c r="FS861" s="502"/>
      <c r="FT861" s="502"/>
      <c r="FU861" s="502"/>
      <c r="FV861" s="502"/>
      <c r="FW861" s="502"/>
      <c r="FX861" s="502"/>
      <c r="FY861" s="502"/>
      <c r="FZ861" s="502"/>
      <c r="GA861" s="502"/>
      <c r="GB861" s="502"/>
      <c r="GC861" s="502"/>
      <c r="GD861" s="502"/>
      <c r="GE861" s="502"/>
      <c r="GF861" s="502"/>
      <c r="GG861" s="502"/>
      <c r="GH861" s="502"/>
      <c r="GI861" s="502"/>
      <c r="GJ861" s="502"/>
      <c r="GK861" s="502"/>
      <c r="GL861" s="502"/>
      <c r="GM861" s="502"/>
      <c r="GN861" s="502"/>
      <c r="GO861" s="502"/>
      <c r="GP861" s="502"/>
      <c r="GQ861" s="502"/>
      <c r="GR861" s="502"/>
      <c r="GS861" s="502"/>
    </row>
    <row r="862" spans="1:201" s="515" customFormat="1" ht="26.1" customHeight="1">
      <c r="A862" s="389"/>
      <c r="B862" s="389"/>
      <c r="C862" s="389"/>
      <c r="D862" s="389"/>
      <c r="E862" s="388" t="s">
        <v>1554</v>
      </c>
      <c r="F862" s="860" t="s">
        <v>5739</v>
      </c>
      <c r="G862" s="446">
        <v>66015000</v>
      </c>
      <c r="H862" s="446">
        <v>0</v>
      </c>
      <c r="I862" s="446">
        <v>0</v>
      </c>
      <c r="J862" s="446">
        <v>0</v>
      </c>
      <c r="K862" s="446">
        <v>66015000</v>
      </c>
      <c r="L862" s="602"/>
      <c r="M862" s="389"/>
      <c r="N862" s="389"/>
      <c r="O862" s="389"/>
      <c r="P862" s="389"/>
      <c r="Q862" s="388" t="s">
        <v>1554</v>
      </c>
      <c r="R862" s="586" t="s">
        <v>5792</v>
      </c>
      <c r="S862" s="1002">
        <f t="shared" si="78"/>
        <v>66015000</v>
      </c>
      <c r="T862" s="1003">
        <f t="shared" si="79"/>
        <v>0</v>
      </c>
      <c r="U862" s="1003">
        <f t="shared" si="80"/>
        <v>0</v>
      </c>
      <c r="V862" s="1003">
        <f t="shared" si="81"/>
        <v>0</v>
      </c>
      <c r="W862" s="1003">
        <f t="shared" si="77"/>
        <v>66015000</v>
      </c>
      <c r="X862" s="503"/>
      <c r="Y862" s="503"/>
      <c r="Z862" s="503"/>
      <c r="AA862" s="503"/>
      <c r="AB862" s="503"/>
      <c r="AC862" s="503"/>
      <c r="AD862" s="503"/>
      <c r="AE862" s="503"/>
      <c r="AF862" s="503"/>
      <c r="AG862" s="503"/>
      <c r="AH862" s="503"/>
      <c r="AI862" s="503"/>
      <c r="AJ862" s="503"/>
      <c r="AK862" s="503"/>
      <c r="AL862" s="503"/>
      <c r="AM862" s="503"/>
      <c r="AN862" s="503"/>
      <c r="AO862" s="503"/>
      <c r="AP862" s="503"/>
      <c r="AQ862" s="503"/>
      <c r="AR862" s="503"/>
      <c r="AS862" s="503"/>
      <c r="AT862" s="503"/>
      <c r="AU862" s="503"/>
      <c r="AV862" s="503"/>
      <c r="AW862" s="503"/>
      <c r="AX862" s="503"/>
      <c r="AY862" s="503"/>
      <c r="AZ862" s="503"/>
      <c r="BA862" s="503"/>
      <c r="BB862" s="503"/>
      <c r="BC862" s="503"/>
      <c r="BD862" s="503"/>
      <c r="BE862" s="503"/>
      <c r="BF862" s="503"/>
      <c r="BG862" s="503"/>
      <c r="BH862" s="503"/>
      <c r="BI862" s="503"/>
      <c r="BJ862" s="503"/>
      <c r="BK862" s="503"/>
      <c r="BL862" s="503"/>
      <c r="BM862" s="503"/>
      <c r="BN862" s="503"/>
      <c r="BO862" s="503"/>
      <c r="BP862" s="503"/>
      <c r="BQ862" s="503"/>
      <c r="BR862" s="503"/>
      <c r="BS862" s="503"/>
      <c r="BT862" s="503"/>
      <c r="BU862" s="503"/>
      <c r="BV862" s="503"/>
      <c r="BW862" s="503"/>
      <c r="BX862" s="503"/>
      <c r="BY862" s="503"/>
      <c r="BZ862" s="503"/>
      <c r="CA862" s="503"/>
      <c r="CB862" s="503"/>
      <c r="CC862" s="503"/>
      <c r="CD862" s="503"/>
      <c r="CE862" s="503"/>
      <c r="CF862" s="503"/>
      <c r="CG862" s="503"/>
      <c r="CH862" s="503"/>
      <c r="CI862" s="503"/>
      <c r="CJ862" s="503"/>
      <c r="CK862" s="503"/>
      <c r="CL862" s="503"/>
      <c r="CM862" s="503"/>
      <c r="CN862" s="503"/>
      <c r="CO862" s="503"/>
      <c r="CP862" s="503"/>
      <c r="CQ862" s="503"/>
      <c r="CR862" s="503"/>
      <c r="CS862" s="503"/>
      <c r="CT862" s="503"/>
      <c r="CU862" s="503"/>
      <c r="CV862" s="503"/>
      <c r="CW862" s="503"/>
      <c r="CX862" s="503"/>
      <c r="CY862" s="503"/>
      <c r="CZ862" s="503"/>
      <c r="DA862" s="503"/>
      <c r="DB862" s="503"/>
      <c r="DC862" s="503"/>
      <c r="DD862" s="503"/>
      <c r="DE862" s="503"/>
      <c r="DF862" s="503"/>
      <c r="DG862" s="503"/>
      <c r="DH862" s="503"/>
      <c r="DI862" s="503"/>
      <c r="DJ862" s="503"/>
      <c r="DK862" s="503"/>
      <c r="DL862" s="503"/>
      <c r="DM862" s="503"/>
      <c r="DN862" s="503"/>
      <c r="DO862" s="503"/>
      <c r="DP862" s="503"/>
      <c r="DQ862" s="503"/>
      <c r="DR862" s="503"/>
      <c r="DS862" s="503"/>
      <c r="DT862" s="503"/>
      <c r="DU862" s="503"/>
      <c r="DV862" s="503"/>
      <c r="DW862" s="503"/>
      <c r="DX862" s="503"/>
      <c r="DY862" s="503"/>
      <c r="DZ862" s="503"/>
      <c r="EA862" s="503"/>
      <c r="EB862" s="503"/>
      <c r="EC862" s="503"/>
      <c r="ED862" s="503"/>
      <c r="EE862" s="503"/>
      <c r="EF862" s="503"/>
      <c r="EG862" s="503"/>
      <c r="EH862" s="503"/>
      <c r="EI862" s="503"/>
      <c r="EJ862" s="503"/>
      <c r="EK862" s="503"/>
      <c r="EL862" s="503"/>
      <c r="EM862" s="503"/>
      <c r="EN862" s="503"/>
      <c r="EO862" s="503"/>
      <c r="EP862" s="503"/>
      <c r="EQ862" s="503"/>
      <c r="ER862" s="503"/>
      <c r="ES862" s="503"/>
      <c r="ET862" s="503"/>
      <c r="EU862" s="503"/>
      <c r="EV862" s="503"/>
      <c r="EW862" s="503"/>
      <c r="EX862" s="503"/>
      <c r="EY862" s="503"/>
      <c r="EZ862" s="503"/>
      <c r="FA862" s="503"/>
      <c r="FB862" s="503"/>
      <c r="FC862" s="503"/>
      <c r="FD862" s="503"/>
      <c r="FE862" s="503"/>
      <c r="FF862" s="503"/>
      <c r="FG862" s="503"/>
      <c r="FH862" s="503"/>
      <c r="FI862" s="503"/>
      <c r="FJ862" s="503"/>
      <c r="FK862" s="503"/>
      <c r="FL862" s="503"/>
      <c r="FM862" s="503"/>
      <c r="FN862" s="503"/>
      <c r="FO862" s="503"/>
      <c r="FP862" s="503"/>
      <c r="FQ862" s="503"/>
      <c r="FR862" s="503"/>
      <c r="FS862" s="503"/>
      <c r="FT862" s="503"/>
      <c r="FU862" s="503"/>
      <c r="FV862" s="503"/>
      <c r="FW862" s="503"/>
      <c r="FX862" s="503"/>
      <c r="FY862" s="503"/>
      <c r="FZ862" s="503"/>
      <c r="GA862" s="503"/>
      <c r="GB862" s="503"/>
      <c r="GC862" s="503"/>
      <c r="GD862" s="503"/>
      <c r="GE862" s="503"/>
      <c r="GF862" s="503"/>
      <c r="GG862" s="503"/>
      <c r="GH862" s="503"/>
      <c r="GI862" s="503"/>
      <c r="GJ862" s="503"/>
      <c r="GK862" s="503"/>
      <c r="GL862" s="503"/>
      <c r="GM862" s="503"/>
      <c r="GN862" s="503"/>
      <c r="GO862" s="503"/>
      <c r="GP862" s="503"/>
      <c r="GQ862" s="503"/>
      <c r="GR862" s="503"/>
      <c r="GS862" s="503"/>
    </row>
    <row r="863" spans="1:201" s="517" customFormat="1" ht="26.1" customHeight="1">
      <c r="A863" s="389"/>
      <c r="B863" s="389"/>
      <c r="C863" s="389"/>
      <c r="D863" s="389"/>
      <c r="E863" s="388" t="s">
        <v>2752</v>
      </c>
      <c r="F863" s="859" t="s">
        <v>5741</v>
      </c>
      <c r="G863" s="446">
        <v>53015000</v>
      </c>
      <c r="H863" s="446">
        <v>0</v>
      </c>
      <c r="I863" s="446">
        <v>0</v>
      </c>
      <c r="J863" s="446">
        <v>0</v>
      </c>
      <c r="K863" s="446">
        <v>53015000</v>
      </c>
      <c r="L863" s="602"/>
      <c r="M863" s="389"/>
      <c r="N863" s="389"/>
      <c r="O863" s="389"/>
      <c r="P863" s="389"/>
      <c r="Q863" s="388" t="s">
        <v>2752</v>
      </c>
      <c r="R863" s="586" t="s">
        <v>5804</v>
      </c>
      <c r="S863" s="1002">
        <f t="shared" si="78"/>
        <v>53015000</v>
      </c>
      <c r="T863" s="1003">
        <f t="shared" si="79"/>
        <v>0</v>
      </c>
      <c r="U863" s="1003">
        <f t="shared" si="80"/>
        <v>0</v>
      </c>
      <c r="V863" s="1003">
        <f t="shared" si="81"/>
        <v>0</v>
      </c>
      <c r="W863" s="1003">
        <f t="shared" si="77"/>
        <v>53015000</v>
      </c>
      <c r="X863" s="502"/>
      <c r="Y863" s="502"/>
      <c r="Z863" s="502"/>
      <c r="AA863" s="502"/>
      <c r="AB863" s="502"/>
      <c r="AC863" s="502"/>
      <c r="AD863" s="502"/>
      <c r="AE863" s="502"/>
      <c r="AF863" s="502"/>
      <c r="AG863" s="502"/>
      <c r="AH863" s="502"/>
      <c r="AI863" s="502"/>
      <c r="AJ863" s="502"/>
      <c r="AK863" s="502"/>
      <c r="AL863" s="502"/>
      <c r="AM863" s="502"/>
      <c r="AN863" s="502"/>
      <c r="AO863" s="502"/>
      <c r="AP863" s="502"/>
      <c r="AQ863" s="502"/>
      <c r="AR863" s="502"/>
      <c r="AS863" s="502"/>
      <c r="AT863" s="502"/>
      <c r="AU863" s="502"/>
      <c r="AV863" s="502"/>
      <c r="AW863" s="502"/>
      <c r="AX863" s="502"/>
      <c r="AY863" s="502"/>
      <c r="AZ863" s="502"/>
      <c r="BA863" s="502"/>
      <c r="BB863" s="502"/>
      <c r="BC863" s="502"/>
      <c r="BD863" s="502"/>
      <c r="BE863" s="502"/>
      <c r="BF863" s="502"/>
      <c r="BG863" s="502"/>
      <c r="BH863" s="502"/>
      <c r="BI863" s="502"/>
      <c r="BJ863" s="502"/>
      <c r="BK863" s="502"/>
      <c r="BL863" s="502"/>
      <c r="BM863" s="502"/>
      <c r="BN863" s="502"/>
      <c r="BO863" s="502"/>
      <c r="BP863" s="502"/>
      <c r="BQ863" s="502"/>
      <c r="BR863" s="502"/>
      <c r="BS863" s="502"/>
      <c r="BT863" s="502"/>
      <c r="BU863" s="502"/>
      <c r="BV863" s="502"/>
      <c r="BW863" s="502"/>
      <c r="BX863" s="502"/>
      <c r="BY863" s="502"/>
      <c r="BZ863" s="502"/>
      <c r="CA863" s="502"/>
      <c r="CB863" s="502"/>
      <c r="CC863" s="502"/>
      <c r="CD863" s="502"/>
      <c r="CE863" s="502"/>
      <c r="CF863" s="502"/>
      <c r="CG863" s="502"/>
      <c r="CH863" s="502"/>
      <c r="CI863" s="502"/>
      <c r="CJ863" s="502"/>
      <c r="CK863" s="502"/>
      <c r="CL863" s="502"/>
      <c r="CM863" s="502"/>
      <c r="CN863" s="502"/>
      <c r="CO863" s="502"/>
      <c r="CP863" s="502"/>
      <c r="CQ863" s="502"/>
      <c r="CR863" s="502"/>
      <c r="CS863" s="502"/>
      <c r="CT863" s="502"/>
      <c r="CU863" s="502"/>
      <c r="CV863" s="502"/>
      <c r="CW863" s="502"/>
      <c r="CX863" s="502"/>
      <c r="CY863" s="502"/>
      <c r="CZ863" s="502"/>
      <c r="DA863" s="502"/>
      <c r="DB863" s="502"/>
      <c r="DC863" s="502"/>
      <c r="DD863" s="502"/>
      <c r="DE863" s="502"/>
      <c r="DF863" s="502"/>
      <c r="DG863" s="502"/>
      <c r="DH863" s="502"/>
      <c r="DI863" s="502"/>
      <c r="DJ863" s="502"/>
      <c r="DK863" s="502"/>
      <c r="DL863" s="502"/>
      <c r="DM863" s="502"/>
      <c r="DN863" s="502"/>
      <c r="DO863" s="502"/>
      <c r="DP863" s="502"/>
      <c r="DQ863" s="502"/>
      <c r="DR863" s="502"/>
      <c r="DS863" s="502"/>
      <c r="DT863" s="502"/>
      <c r="DU863" s="502"/>
      <c r="DV863" s="502"/>
      <c r="DW863" s="502"/>
      <c r="DX863" s="502"/>
      <c r="DY863" s="502"/>
      <c r="DZ863" s="502"/>
      <c r="EA863" s="502"/>
      <c r="EB863" s="502"/>
      <c r="EC863" s="502"/>
      <c r="ED863" s="502"/>
      <c r="EE863" s="502"/>
      <c r="EF863" s="502"/>
      <c r="EG863" s="502"/>
      <c r="EH863" s="502"/>
      <c r="EI863" s="502"/>
      <c r="EJ863" s="502"/>
      <c r="EK863" s="502"/>
      <c r="EL863" s="502"/>
      <c r="EM863" s="502"/>
      <c r="EN863" s="502"/>
      <c r="EO863" s="502"/>
      <c r="EP863" s="502"/>
      <c r="EQ863" s="502"/>
      <c r="ER863" s="502"/>
      <c r="ES863" s="502"/>
      <c r="ET863" s="502"/>
      <c r="EU863" s="502"/>
      <c r="EV863" s="502"/>
      <c r="EW863" s="502"/>
      <c r="EX863" s="502"/>
      <c r="EY863" s="502"/>
      <c r="EZ863" s="502"/>
      <c r="FA863" s="502"/>
      <c r="FB863" s="502"/>
      <c r="FC863" s="502"/>
      <c r="FD863" s="502"/>
      <c r="FE863" s="502"/>
      <c r="FF863" s="502"/>
      <c r="FG863" s="502"/>
      <c r="FH863" s="502"/>
      <c r="FI863" s="502"/>
      <c r="FJ863" s="502"/>
      <c r="FK863" s="502"/>
      <c r="FL863" s="502"/>
      <c r="FM863" s="502"/>
      <c r="FN863" s="502"/>
      <c r="FO863" s="502"/>
      <c r="FP863" s="502"/>
      <c r="FQ863" s="502"/>
      <c r="FR863" s="502"/>
      <c r="FS863" s="502"/>
      <c r="FT863" s="502"/>
      <c r="FU863" s="502"/>
      <c r="FV863" s="502"/>
      <c r="FW863" s="502"/>
      <c r="FX863" s="502"/>
      <c r="FY863" s="502"/>
      <c r="FZ863" s="502"/>
      <c r="GA863" s="502"/>
      <c r="GB863" s="502"/>
      <c r="GC863" s="502"/>
      <c r="GD863" s="502"/>
      <c r="GE863" s="502"/>
      <c r="GF863" s="502"/>
      <c r="GG863" s="502"/>
      <c r="GH863" s="502"/>
      <c r="GI863" s="502"/>
      <c r="GJ863" s="502"/>
      <c r="GK863" s="502"/>
      <c r="GL863" s="502"/>
      <c r="GM863" s="502"/>
      <c r="GN863" s="502"/>
      <c r="GO863" s="502"/>
      <c r="GP863" s="502"/>
      <c r="GQ863" s="502"/>
      <c r="GR863" s="502"/>
      <c r="GS863" s="502"/>
    </row>
    <row r="864" spans="1:201" s="515" customFormat="1" ht="26.1" customHeight="1">
      <c r="A864" s="389"/>
      <c r="B864" s="389"/>
      <c r="C864" s="389"/>
      <c r="D864" s="389"/>
      <c r="E864" s="388" t="s">
        <v>2753</v>
      </c>
      <c r="F864" s="860" t="s">
        <v>5740</v>
      </c>
      <c r="G864" s="446">
        <v>61015000</v>
      </c>
      <c r="H864" s="446">
        <v>0</v>
      </c>
      <c r="I864" s="446">
        <v>0</v>
      </c>
      <c r="J864" s="446">
        <v>0</v>
      </c>
      <c r="K864" s="446">
        <v>61015000</v>
      </c>
      <c r="L864" s="602"/>
      <c r="M864" s="389"/>
      <c r="N864" s="389"/>
      <c r="O864" s="389"/>
      <c r="P864" s="389"/>
      <c r="Q864" s="388" t="s">
        <v>2753</v>
      </c>
      <c r="R864" s="586" t="s">
        <v>5805</v>
      </c>
      <c r="S864" s="1002">
        <f t="shared" si="78"/>
        <v>61015000</v>
      </c>
      <c r="T864" s="1003">
        <f t="shared" si="79"/>
        <v>0</v>
      </c>
      <c r="U864" s="1003">
        <f t="shared" si="80"/>
        <v>0</v>
      </c>
      <c r="V864" s="1003">
        <f t="shared" si="81"/>
        <v>0</v>
      </c>
      <c r="W864" s="1003">
        <f t="shared" si="77"/>
        <v>61015000</v>
      </c>
      <c r="X864" s="502"/>
      <c r="Y864" s="502"/>
      <c r="Z864" s="502"/>
      <c r="AA864" s="502"/>
      <c r="AB864" s="502"/>
      <c r="AC864" s="502"/>
      <c r="AD864" s="502"/>
      <c r="AE864" s="502"/>
      <c r="AF864" s="502"/>
      <c r="AG864" s="502"/>
      <c r="AH864" s="502"/>
      <c r="AI864" s="502"/>
      <c r="AJ864" s="502"/>
      <c r="AK864" s="502"/>
      <c r="AL864" s="502"/>
      <c r="AM864" s="502"/>
      <c r="AN864" s="502"/>
      <c r="AO864" s="502"/>
      <c r="AP864" s="502"/>
      <c r="AQ864" s="502"/>
      <c r="AR864" s="502"/>
      <c r="AS864" s="502"/>
      <c r="AT864" s="502"/>
      <c r="AU864" s="502"/>
      <c r="AV864" s="502"/>
      <c r="AW864" s="502"/>
      <c r="AX864" s="502"/>
      <c r="AY864" s="502"/>
      <c r="AZ864" s="502"/>
      <c r="BA864" s="502"/>
      <c r="BB864" s="502"/>
      <c r="BC864" s="502"/>
      <c r="BD864" s="502"/>
      <c r="BE864" s="502"/>
      <c r="BF864" s="502"/>
      <c r="BG864" s="502"/>
      <c r="BH864" s="502"/>
      <c r="BI864" s="502"/>
      <c r="BJ864" s="502"/>
      <c r="BK864" s="502"/>
      <c r="BL864" s="502"/>
      <c r="BM864" s="502"/>
      <c r="BN864" s="502"/>
      <c r="BO864" s="502"/>
      <c r="BP864" s="502"/>
      <c r="BQ864" s="502"/>
      <c r="BR864" s="502"/>
      <c r="BS864" s="502"/>
      <c r="BT864" s="502"/>
      <c r="BU864" s="502"/>
      <c r="BV864" s="502"/>
      <c r="BW864" s="502"/>
      <c r="BX864" s="502"/>
      <c r="BY864" s="502"/>
      <c r="BZ864" s="502"/>
      <c r="CA864" s="502"/>
      <c r="CB864" s="502"/>
      <c r="CC864" s="502"/>
      <c r="CD864" s="502"/>
      <c r="CE864" s="502"/>
      <c r="CF864" s="502"/>
      <c r="CG864" s="502"/>
      <c r="CH864" s="502"/>
      <c r="CI864" s="502"/>
      <c r="CJ864" s="502"/>
      <c r="CK864" s="502"/>
      <c r="CL864" s="502"/>
      <c r="CM864" s="502"/>
      <c r="CN864" s="502"/>
      <c r="CO864" s="502"/>
      <c r="CP864" s="502"/>
      <c r="CQ864" s="502"/>
      <c r="CR864" s="502"/>
      <c r="CS864" s="502"/>
      <c r="CT864" s="502"/>
      <c r="CU864" s="502"/>
      <c r="CV864" s="502"/>
      <c r="CW864" s="502"/>
      <c r="CX864" s="502"/>
      <c r="CY864" s="502"/>
      <c r="CZ864" s="502"/>
      <c r="DA864" s="502"/>
      <c r="DB864" s="502"/>
      <c r="DC864" s="502"/>
      <c r="DD864" s="502"/>
      <c r="DE864" s="502"/>
      <c r="DF864" s="502"/>
      <c r="DG864" s="502"/>
      <c r="DH864" s="502"/>
      <c r="DI864" s="502"/>
      <c r="DJ864" s="502"/>
      <c r="DK864" s="502"/>
      <c r="DL864" s="502"/>
      <c r="DM864" s="502"/>
      <c r="DN864" s="502"/>
      <c r="DO864" s="502"/>
      <c r="DP864" s="502"/>
      <c r="DQ864" s="502"/>
      <c r="DR864" s="502"/>
      <c r="DS864" s="502"/>
      <c r="DT864" s="502"/>
      <c r="DU864" s="502"/>
      <c r="DV864" s="502"/>
      <c r="DW864" s="502"/>
      <c r="DX864" s="502"/>
      <c r="DY864" s="502"/>
      <c r="DZ864" s="502"/>
      <c r="EA864" s="502"/>
      <c r="EB864" s="502"/>
      <c r="EC864" s="502"/>
      <c r="ED864" s="502"/>
      <c r="EE864" s="502"/>
      <c r="EF864" s="502"/>
      <c r="EG864" s="502"/>
      <c r="EH864" s="502"/>
      <c r="EI864" s="502"/>
      <c r="EJ864" s="502"/>
      <c r="EK864" s="502"/>
      <c r="EL864" s="502"/>
      <c r="EM864" s="502"/>
      <c r="EN864" s="502"/>
      <c r="EO864" s="502"/>
      <c r="EP864" s="502"/>
      <c r="EQ864" s="502"/>
      <c r="ER864" s="502"/>
      <c r="ES864" s="502"/>
      <c r="ET864" s="502"/>
      <c r="EU864" s="502"/>
      <c r="EV864" s="502"/>
      <c r="EW864" s="502"/>
      <c r="EX864" s="502"/>
      <c r="EY864" s="502"/>
      <c r="EZ864" s="502"/>
      <c r="FA864" s="502"/>
      <c r="FB864" s="502"/>
      <c r="FC864" s="502"/>
      <c r="FD864" s="502"/>
      <c r="FE864" s="502"/>
      <c r="FF864" s="502"/>
      <c r="FG864" s="502"/>
      <c r="FH864" s="502"/>
      <c r="FI864" s="502"/>
      <c r="FJ864" s="502"/>
      <c r="FK864" s="502"/>
      <c r="FL864" s="502"/>
      <c r="FM864" s="502"/>
      <c r="FN864" s="502"/>
      <c r="FO864" s="502"/>
      <c r="FP864" s="502"/>
      <c r="FQ864" s="502"/>
      <c r="FR864" s="502"/>
      <c r="FS864" s="502"/>
      <c r="FT864" s="502"/>
      <c r="FU864" s="502"/>
      <c r="FV864" s="502"/>
      <c r="FW864" s="502"/>
      <c r="FX864" s="502"/>
      <c r="FY864" s="502"/>
      <c r="FZ864" s="502"/>
      <c r="GA864" s="502"/>
      <c r="GB864" s="502"/>
      <c r="GC864" s="502"/>
      <c r="GD864" s="502"/>
      <c r="GE864" s="502"/>
      <c r="GF864" s="502"/>
      <c r="GG864" s="502"/>
      <c r="GH864" s="502"/>
      <c r="GI864" s="502"/>
      <c r="GJ864" s="502"/>
      <c r="GK864" s="502"/>
      <c r="GL864" s="502"/>
      <c r="GM864" s="502"/>
      <c r="GN864" s="502"/>
      <c r="GO864" s="502"/>
      <c r="GP864" s="502"/>
      <c r="GQ864" s="502"/>
      <c r="GR864" s="502"/>
      <c r="GS864" s="502"/>
    </row>
    <row r="865" spans="1:201" s="518" customFormat="1" ht="26.1" customHeight="1" thickBot="1">
      <c r="A865" s="389"/>
      <c r="B865" s="389"/>
      <c r="C865" s="389"/>
      <c r="D865" s="389"/>
      <c r="E865" s="388" t="s">
        <v>1588</v>
      </c>
      <c r="F865" s="859" t="s">
        <v>5791</v>
      </c>
      <c r="G865" s="446">
        <v>66241000</v>
      </c>
      <c r="H865" s="446">
        <v>0</v>
      </c>
      <c r="I865" s="446">
        <v>0</v>
      </c>
      <c r="J865" s="446">
        <v>0</v>
      </c>
      <c r="K865" s="446">
        <v>66241000</v>
      </c>
      <c r="L865" s="602"/>
      <c r="M865" s="389"/>
      <c r="N865" s="389"/>
      <c r="O865" s="389"/>
      <c r="P865" s="389"/>
      <c r="Q865" s="388" t="s">
        <v>1588</v>
      </c>
      <c r="R865" s="586" t="s">
        <v>5806</v>
      </c>
      <c r="S865" s="1002">
        <f t="shared" si="78"/>
        <v>66241000</v>
      </c>
      <c r="T865" s="1003">
        <f t="shared" si="79"/>
        <v>0</v>
      </c>
      <c r="U865" s="1003">
        <f t="shared" si="80"/>
        <v>0</v>
      </c>
      <c r="V865" s="1003">
        <f t="shared" si="81"/>
        <v>0</v>
      </c>
      <c r="W865" s="1003">
        <f t="shared" si="77"/>
        <v>66241000</v>
      </c>
      <c r="X865" s="505"/>
      <c r="Y865" s="505"/>
      <c r="Z865" s="505"/>
      <c r="AA865" s="505"/>
      <c r="AB865" s="505"/>
      <c r="AC865" s="505"/>
      <c r="AD865" s="505"/>
      <c r="AE865" s="505"/>
      <c r="AF865" s="505"/>
      <c r="AG865" s="505"/>
      <c r="AH865" s="505"/>
      <c r="AI865" s="505"/>
      <c r="AJ865" s="505"/>
      <c r="AK865" s="505"/>
      <c r="AL865" s="505"/>
      <c r="AM865" s="505"/>
      <c r="AN865" s="505"/>
      <c r="AO865" s="505"/>
      <c r="AP865" s="505"/>
      <c r="AQ865" s="505"/>
      <c r="AR865" s="505"/>
      <c r="AS865" s="505"/>
      <c r="AT865" s="505"/>
      <c r="AU865" s="505"/>
      <c r="AV865" s="505"/>
      <c r="AW865" s="505"/>
      <c r="AX865" s="505"/>
      <c r="AY865" s="505"/>
      <c r="AZ865" s="505"/>
      <c r="BA865" s="505"/>
      <c r="BB865" s="505"/>
      <c r="BC865" s="505"/>
      <c r="BD865" s="505"/>
      <c r="BE865" s="505"/>
      <c r="BF865" s="505"/>
      <c r="BG865" s="505"/>
      <c r="BH865" s="505"/>
      <c r="BI865" s="505"/>
      <c r="BJ865" s="505"/>
      <c r="BK865" s="505"/>
      <c r="BL865" s="505"/>
      <c r="BM865" s="505"/>
      <c r="BN865" s="505"/>
      <c r="BO865" s="505"/>
      <c r="BP865" s="505"/>
      <c r="BQ865" s="505"/>
      <c r="BR865" s="505"/>
      <c r="BS865" s="505"/>
      <c r="BT865" s="505"/>
      <c r="BU865" s="505"/>
      <c r="BV865" s="505"/>
      <c r="BW865" s="505"/>
      <c r="BX865" s="505"/>
      <c r="BY865" s="505"/>
      <c r="BZ865" s="505"/>
      <c r="CA865" s="505"/>
      <c r="CB865" s="505"/>
      <c r="CC865" s="505"/>
      <c r="CD865" s="505"/>
      <c r="CE865" s="505"/>
      <c r="CF865" s="505"/>
      <c r="CG865" s="505"/>
      <c r="CH865" s="505"/>
      <c r="CI865" s="505"/>
      <c r="CJ865" s="505"/>
      <c r="CK865" s="505"/>
      <c r="CL865" s="505"/>
      <c r="CM865" s="505"/>
      <c r="CN865" s="505"/>
      <c r="CO865" s="505"/>
      <c r="CP865" s="505"/>
      <c r="CQ865" s="505"/>
      <c r="CR865" s="505"/>
      <c r="CS865" s="505"/>
      <c r="CT865" s="505"/>
      <c r="CU865" s="505"/>
      <c r="CV865" s="505"/>
      <c r="CW865" s="505"/>
      <c r="CX865" s="505"/>
      <c r="CY865" s="505"/>
      <c r="CZ865" s="505"/>
      <c r="DA865" s="505"/>
      <c r="DB865" s="505"/>
      <c r="DC865" s="505"/>
      <c r="DD865" s="505"/>
      <c r="DE865" s="505"/>
      <c r="DF865" s="505"/>
      <c r="DG865" s="505"/>
      <c r="DH865" s="505"/>
      <c r="DI865" s="505"/>
      <c r="DJ865" s="505"/>
      <c r="DK865" s="505"/>
      <c r="DL865" s="505"/>
      <c r="DM865" s="505"/>
      <c r="DN865" s="505"/>
      <c r="DO865" s="505"/>
      <c r="DP865" s="505"/>
      <c r="DQ865" s="505"/>
      <c r="DR865" s="505"/>
      <c r="DS865" s="505"/>
      <c r="DT865" s="505"/>
      <c r="DU865" s="505"/>
      <c r="DV865" s="505"/>
      <c r="DW865" s="505"/>
      <c r="DX865" s="505"/>
      <c r="DY865" s="505"/>
      <c r="DZ865" s="505"/>
      <c r="EA865" s="505"/>
      <c r="EB865" s="505"/>
      <c r="EC865" s="505"/>
      <c r="ED865" s="505"/>
      <c r="EE865" s="505"/>
      <c r="EF865" s="505"/>
      <c r="EG865" s="505"/>
      <c r="EH865" s="505"/>
      <c r="EI865" s="505"/>
      <c r="EJ865" s="505"/>
      <c r="EK865" s="505"/>
      <c r="EL865" s="505"/>
      <c r="EM865" s="505"/>
      <c r="EN865" s="505"/>
      <c r="EO865" s="505"/>
      <c r="EP865" s="505"/>
      <c r="EQ865" s="505"/>
      <c r="ER865" s="505"/>
      <c r="ES865" s="505"/>
      <c r="ET865" s="505"/>
      <c r="EU865" s="505"/>
      <c r="EV865" s="505"/>
      <c r="EW865" s="505"/>
      <c r="EX865" s="505"/>
      <c r="EY865" s="505"/>
      <c r="EZ865" s="505"/>
      <c r="FA865" s="505"/>
      <c r="FB865" s="505"/>
      <c r="FC865" s="505"/>
      <c r="FD865" s="505"/>
      <c r="FE865" s="505"/>
      <c r="FF865" s="505"/>
      <c r="FG865" s="505"/>
      <c r="FH865" s="505"/>
      <c r="FI865" s="505"/>
      <c r="FJ865" s="505"/>
      <c r="FK865" s="505"/>
      <c r="FL865" s="505"/>
      <c r="FM865" s="505"/>
      <c r="FN865" s="505"/>
      <c r="FO865" s="505"/>
      <c r="FP865" s="505"/>
      <c r="FQ865" s="505"/>
      <c r="FR865" s="505"/>
      <c r="FS865" s="505"/>
      <c r="FT865" s="505"/>
      <c r="FU865" s="505"/>
      <c r="FV865" s="505"/>
      <c r="FW865" s="505"/>
      <c r="FX865" s="505"/>
      <c r="FY865" s="505"/>
      <c r="FZ865" s="505"/>
      <c r="GA865" s="505"/>
      <c r="GB865" s="505"/>
      <c r="GC865" s="505"/>
      <c r="GD865" s="505"/>
      <c r="GE865" s="505"/>
      <c r="GF865" s="505"/>
      <c r="GG865" s="505"/>
      <c r="GH865" s="505"/>
      <c r="GI865" s="505"/>
      <c r="GJ865" s="505"/>
      <c r="GK865" s="505"/>
      <c r="GL865" s="505"/>
      <c r="GM865" s="505"/>
      <c r="GN865" s="505"/>
      <c r="GO865" s="505"/>
      <c r="GP865" s="505"/>
      <c r="GQ865" s="505"/>
      <c r="GR865" s="505"/>
      <c r="GS865" s="505"/>
    </row>
    <row r="866" spans="1:201" s="517" customFormat="1" ht="26.1" customHeight="1" thickTop="1">
      <c r="A866" s="389"/>
      <c r="B866" s="389"/>
      <c r="C866" s="389"/>
      <c r="D866" s="389"/>
      <c r="E866" s="388" t="s">
        <v>1590</v>
      </c>
      <c r="F866" s="859" t="s">
        <v>2754</v>
      </c>
      <c r="G866" s="446">
        <v>200000000</v>
      </c>
      <c r="H866" s="446">
        <v>0</v>
      </c>
      <c r="I866" s="446">
        <v>0</v>
      </c>
      <c r="J866" s="446">
        <v>0</v>
      </c>
      <c r="K866" s="446">
        <v>200000000</v>
      </c>
      <c r="L866" s="602"/>
      <c r="M866" s="389"/>
      <c r="N866" s="389"/>
      <c r="O866" s="389"/>
      <c r="P866" s="389"/>
      <c r="Q866" s="388" t="s">
        <v>1590</v>
      </c>
      <c r="R866" s="586" t="s">
        <v>5598</v>
      </c>
      <c r="S866" s="1002">
        <f t="shared" si="78"/>
        <v>200000000</v>
      </c>
      <c r="T866" s="1003">
        <f t="shared" si="79"/>
        <v>0</v>
      </c>
      <c r="U866" s="1003">
        <f t="shared" si="80"/>
        <v>0</v>
      </c>
      <c r="V866" s="1003">
        <f t="shared" si="81"/>
        <v>0</v>
      </c>
      <c r="W866" s="1003">
        <f t="shared" si="77"/>
        <v>200000000</v>
      </c>
      <c r="X866" s="502"/>
      <c r="Y866" s="502"/>
      <c r="Z866" s="502"/>
      <c r="AA866" s="502"/>
      <c r="AB866" s="502"/>
      <c r="AC866" s="502"/>
      <c r="AD866" s="502"/>
      <c r="AE866" s="502"/>
      <c r="AF866" s="502"/>
      <c r="AG866" s="502"/>
      <c r="AH866" s="502"/>
      <c r="AI866" s="502"/>
      <c r="AJ866" s="502"/>
      <c r="AK866" s="502"/>
      <c r="AL866" s="502"/>
      <c r="AM866" s="502"/>
      <c r="AN866" s="502"/>
      <c r="AO866" s="502"/>
      <c r="AP866" s="502"/>
      <c r="AQ866" s="502"/>
      <c r="AR866" s="502"/>
      <c r="AS866" s="502"/>
      <c r="AT866" s="502"/>
      <c r="AU866" s="502"/>
      <c r="AV866" s="502"/>
      <c r="AW866" s="502"/>
      <c r="AX866" s="502"/>
      <c r="AY866" s="502"/>
      <c r="AZ866" s="502"/>
      <c r="BA866" s="502"/>
      <c r="BB866" s="502"/>
      <c r="BC866" s="502"/>
      <c r="BD866" s="502"/>
      <c r="BE866" s="502"/>
      <c r="BF866" s="502"/>
      <c r="BG866" s="502"/>
      <c r="BH866" s="502"/>
      <c r="BI866" s="502"/>
      <c r="BJ866" s="502"/>
      <c r="BK866" s="502"/>
      <c r="BL866" s="502"/>
      <c r="BM866" s="502"/>
      <c r="BN866" s="502"/>
      <c r="BO866" s="502"/>
      <c r="BP866" s="502"/>
      <c r="BQ866" s="502"/>
      <c r="BR866" s="502"/>
      <c r="BS866" s="502"/>
      <c r="BT866" s="502"/>
      <c r="BU866" s="502"/>
      <c r="BV866" s="502"/>
      <c r="BW866" s="502"/>
      <c r="BX866" s="502"/>
      <c r="BY866" s="502"/>
      <c r="BZ866" s="502"/>
      <c r="CA866" s="502"/>
      <c r="CB866" s="502"/>
      <c r="CC866" s="502"/>
      <c r="CD866" s="502"/>
      <c r="CE866" s="502"/>
      <c r="CF866" s="502"/>
      <c r="CG866" s="502"/>
      <c r="CH866" s="502"/>
      <c r="CI866" s="502"/>
      <c r="CJ866" s="502"/>
      <c r="CK866" s="502"/>
      <c r="CL866" s="502"/>
      <c r="CM866" s="502"/>
      <c r="CN866" s="502"/>
      <c r="CO866" s="502"/>
      <c r="CP866" s="502"/>
      <c r="CQ866" s="502"/>
      <c r="CR866" s="502"/>
      <c r="CS866" s="502"/>
      <c r="CT866" s="502"/>
      <c r="CU866" s="502"/>
      <c r="CV866" s="502"/>
      <c r="CW866" s="502"/>
      <c r="CX866" s="502"/>
      <c r="CY866" s="502"/>
      <c r="CZ866" s="502"/>
      <c r="DA866" s="502"/>
      <c r="DB866" s="502"/>
      <c r="DC866" s="502"/>
      <c r="DD866" s="502"/>
      <c r="DE866" s="502"/>
      <c r="DF866" s="502"/>
      <c r="DG866" s="502"/>
      <c r="DH866" s="502"/>
      <c r="DI866" s="502"/>
      <c r="DJ866" s="502"/>
      <c r="DK866" s="502"/>
      <c r="DL866" s="502"/>
      <c r="DM866" s="502"/>
      <c r="DN866" s="502"/>
      <c r="DO866" s="502"/>
      <c r="DP866" s="502"/>
      <c r="DQ866" s="502"/>
      <c r="DR866" s="502"/>
      <c r="DS866" s="502"/>
      <c r="DT866" s="502"/>
      <c r="DU866" s="502"/>
      <c r="DV866" s="502"/>
      <c r="DW866" s="502"/>
      <c r="DX866" s="502"/>
      <c r="DY866" s="502"/>
      <c r="DZ866" s="502"/>
      <c r="EA866" s="502"/>
      <c r="EB866" s="502"/>
      <c r="EC866" s="502"/>
      <c r="ED866" s="502"/>
      <c r="EE866" s="502"/>
      <c r="EF866" s="502"/>
      <c r="EG866" s="502"/>
      <c r="EH866" s="502"/>
      <c r="EI866" s="502"/>
      <c r="EJ866" s="502"/>
      <c r="EK866" s="502"/>
      <c r="EL866" s="502"/>
      <c r="EM866" s="502"/>
      <c r="EN866" s="502"/>
      <c r="EO866" s="502"/>
      <c r="EP866" s="502"/>
      <c r="EQ866" s="502"/>
      <c r="ER866" s="502"/>
      <c r="ES866" s="502"/>
      <c r="ET866" s="502"/>
      <c r="EU866" s="502"/>
      <c r="EV866" s="502"/>
      <c r="EW866" s="502"/>
      <c r="EX866" s="502"/>
      <c r="EY866" s="502"/>
      <c r="EZ866" s="502"/>
      <c r="FA866" s="502"/>
      <c r="FB866" s="502"/>
      <c r="FC866" s="502"/>
      <c r="FD866" s="502"/>
      <c r="FE866" s="502"/>
      <c r="FF866" s="502"/>
      <c r="FG866" s="502"/>
      <c r="FH866" s="502"/>
      <c r="FI866" s="502"/>
      <c r="FJ866" s="502"/>
      <c r="FK866" s="502"/>
      <c r="FL866" s="502"/>
      <c r="FM866" s="502"/>
      <c r="FN866" s="502"/>
      <c r="FO866" s="502"/>
      <c r="FP866" s="502"/>
      <c r="FQ866" s="502"/>
      <c r="FR866" s="502"/>
      <c r="FS866" s="502"/>
      <c r="FT866" s="502"/>
      <c r="FU866" s="502"/>
      <c r="FV866" s="502"/>
      <c r="FW866" s="502"/>
      <c r="FX866" s="502"/>
      <c r="FY866" s="502"/>
      <c r="FZ866" s="502"/>
      <c r="GA866" s="502"/>
      <c r="GB866" s="502"/>
      <c r="GC866" s="502"/>
      <c r="GD866" s="502"/>
      <c r="GE866" s="502"/>
      <c r="GF866" s="502"/>
      <c r="GG866" s="502"/>
      <c r="GH866" s="502"/>
      <c r="GI866" s="502"/>
      <c r="GJ866" s="502"/>
      <c r="GK866" s="502"/>
      <c r="GL866" s="502"/>
      <c r="GM866" s="502"/>
      <c r="GN866" s="502"/>
      <c r="GO866" s="502"/>
      <c r="GP866" s="502"/>
      <c r="GQ866" s="502"/>
      <c r="GR866" s="502"/>
      <c r="GS866" s="502"/>
    </row>
    <row r="867" spans="1:201" s="515" customFormat="1" ht="26.1" customHeight="1">
      <c r="A867" s="389"/>
      <c r="B867" s="389"/>
      <c r="C867" s="389"/>
      <c r="D867" s="389"/>
      <c r="E867" s="388" t="s">
        <v>1606</v>
      </c>
      <c r="F867" s="859" t="s">
        <v>5743</v>
      </c>
      <c r="G867" s="446">
        <v>127518000</v>
      </c>
      <c r="H867" s="446">
        <v>0</v>
      </c>
      <c r="I867" s="446">
        <v>0</v>
      </c>
      <c r="J867" s="446">
        <v>0</v>
      </c>
      <c r="K867" s="446">
        <v>127518000</v>
      </c>
      <c r="L867" s="602"/>
      <c r="M867" s="389"/>
      <c r="N867" s="389"/>
      <c r="O867" s="389"/>
      <c r="P867" s="389"/>
      <c r="Q867" s="388" t="s">
        <v>1606</v>
      </c>
      <c r="R867" s="586" t="s">
        <v>5742</v>
      </c>
      <c r="S867" s="1002">
        <f t="shared" si="78"/>
        <v>127518000</v>
      </c>
      <c r="T867" s="1003">
        <f t="shared" si="79"/>
        <v>0</v>
      </c>
      <c r="U867" s="1003">
        <f t="shared" si="80"/>
        <v>0</v>
      </c>
      <c r="V867" s="1003">
        <f t="shared" si="81"/>
        <v>0</v>
      </c>
      <c r="W867" s="1003">
        <f t="shared" si="77"/>
        <v>127518000</v>
      </c>
      <c r="X867" s="502"/>
      <c r="Y867" s="502"/>
      <c r="Z867" s="502"/>
      <c r="AA867" s="502"/>
      <c r="AB867" s="502"/>
      <c r="AC867" s="502"/>
      <c r="AD867" s="502"/>
      <c r="AE867" s="502"/>
      <c r="AF867" s="502"/>
      <c r="AG867" s="502"/>
      <c r="AH867" s="502"/>
      <c r="AI867" s="502"/>
      <c r="AJ867" s="502"/>
      <c r="AK867" s="502"/>
      <c r="AL867" s="502"/>
      <c r="AM867" s="502"/>
      <c r="AN867" s="502"/>
      <c r="AO867" s="502"/>
      <c r="AP867" s="502"/>
      <c r="AQ867" s="502"/>
      <c r="AR867" s="502"/>
      <c r="AS867" s="502"/>
      <c r="AT867" s="502"/>
      <c r="AU867" s="502"/>
      <c r="AV867" s="502"/>
      <c r="AW867" s="502"/>
      <c r="AX867" s="502"/>
      <c r="AY867" s="502"/>
      <c r="AZ867" s="502"/>
      <c r="BA867" s="502"/>
      <c r="BB867" s="502"/>
      <c r="BC867" s="502"/>
      <c r="BD867" s="502"/>
      <c r="BE867" s="502"/>
      <c r="BF867" s="502"/>
      <c r="BG867" s="502"/>
      <c r="BH867" s="502"/>
      <c r="BI867" s="502"/>
      <c r="BJ867" s="502"/>
      <c r="BK867" s="502"/>
      <c r="BL867" s="502"/>
      <c r="BM867" s="502"/>
      <c r="BN867" s="502"/>
      <c r="BO867" s="502"/>
      <c r="BP867" s="502"/>
      <c r="BQ867" s="502"/>
      <c r="BR867" s="502"/>
      <c r="BS867" s="502"/>
      <c r="BT867" s="502"/>
      <c r="BU867" s="502"/>
      <c r="BV867" s="502"/>
      <c r="BW867" s="502"/>
      <c r="BX867" s="502"/>
      <c r="BY867" s="502"/>
      <c r="BZ867" s="502"/>
      <c r="CA867" s="502"/>
      <c r="CB867" s="502"/>
      <c r="CC867" s="502"/>
      <c r="CD867" s="502"/>
      <c r="CE867" s="502"/>
      <c r="CF867" s="502"/>
      <c r="CG867" s="502"/>
      <c r="CH867" s="502"/>
      <c r="CI867" s="502"/>
      <c r="CJ867" s="502"/>
      <c r="CK867" s="502"/>
      <c r="CL867" s="502"/>
      <c r="CM867" s="502"/>
      <c r="CN867" s="502"/>
      <c r="CO867" s="502"/>
      <c r="CP867" s="502"/>
      <c r="CQ867" s="502"/>
      <c r="CR867" s="502"/>
      <c r="CS867" s="502"/>
      <c r="CT867" s="502"/>
      <c r="CU867" s="502"/>
      <c r="CV867" s="502"/>
      <c r="CW867" s="502"/>
      <c r="CX867" s="502"/>
      <c r="CY867" s="502"/>
      <c r="CZ867" s="502"/>
      <c r="DA867" s="502"/>
      <c r="DB867" s="502"/>
      <c r="DC867" s="502"/>
      <c r="DD867" s="502"/>
      <c r="DE867" s="502"/>
      <c r="DF867" s="502"/>
      <c r="DG867" s="502"/>
      <c r="DH867" s="502"/>
      <c r="DI867" s="502"/>
      <c r="DJ867" s="502"/>
      <c r="DK867" s="502"/>
      <c r="DL867" s="502"/>
      <c r="DM867" s="502"/>
      <c r="DN867" s="502"/>
      <c r="DO867" s="502"/>
      <c r="DP867" s="502"/>
      <c r="DQ867" s="502"/>
      <c r="DR867" s="502"/>
      <c r="DS867" s="502"/>
      <c r="DT867" s="502"/>
      <c r="DU867" s="502"/>
      <c r="DV867" s="502"/>
      <c r="DW867" s="502"/>
      <c r="DX867" s="502"/>
      <c r="DY867" s="502"/>
      <c r="DZ867" s="502"/>
      <c r="EA867" s="502"/>
      <c r="EB867" s="502"/>
      <c r="EC867" s="502"/>
      <c r="ED867" s="502"/>
      <c r="EE867" s="502"/>
      <c r="EF867" s="502"/>
      <c r="EG867" s="502"/>
      <c r="EH867" s="502"/>
      <c r="EI867" s="502"/>
      <c r="EJ867" s="502"/>
      <c r="EK867" s="502"/>
      <c r="EL867" s="502"/>
      <c r="EM867" s="502"/>
      <c r="EN867" s="502"/>
      <c r="EO867" s="502"/>
      <c r="EP867" s="502"/>
      <c r="EQ867" s="502"/>
      <c r="ER867" s="502"/>
      <c r="ES867" s="502"/>
      <c r="ET867" s="502"/>
      <c r="EU867" s="502"/>
      <c r="EV867" s="502"/>
      <c r="EW867" s="502"/>
      <c r="EX867" s="502"/>
      <c r="EY867" s="502"/>
      <c r="EZ867" s="502"/>
      <c r="FA867" s="502"/>
      <c r="FB867" s="502"/>
      <c r="FC867" s="502"/>
      <c r="FD867" s="502"/>
      <c r="FE867" s="502"/>
      <c r="FF867" s="502"/>
      <c r="FG867" s="502"/>
      <c r="FH867" s="502"/>
      <c r="FI867" s="502"/>
      <c r="FJ867" s="502"/>
      <c r="FK867" s="502"/>
      <c r="FL867" s="502"/>
      <c r="FM867" s="502"/>
      <c r="FN867" s="502"/>
      <c r="FO867" s="502"/>
      <c r="FP867" s="502"/>
      <c r="FQ867" s="502"/>
      <c r="FR867" s="502"/>
      <c r="FS867" s="502"/>
      <c r="FT867" s="502"/>
      <c r="FU867" s="502"/>
      <c r="FV867" s="502"/>
      <c r="FW867" s="502"/>
      <c r="FX867" s="502"/>
      <c r="FY867" s="502"/>
      <c r="FZ867" s="502"/>
      <c r="GA867" s="502"/>
      <c r="GB867" s="502"/>
      <c r="GC867" s="502"/>
      <c r="GD867" s="502"/>
      <c r="GE867" s="502"/>
      <c r="GF867" s="502"/>
      <c r="GG867" s="502"/>
      <c r="GH867" s="502"/>
      <c r="GI867" s="502"/>
      <c r="GJ867" s="502"/>
      <c r="GK867" s="502"/>
      <c r="GL867" s="502"/>
      <c r="GM867" s="502"/>
      <c r="GN867" s="502"/>
      <c r="GO867" s="502"/>
      <c r="GP867" s="502"/>
      <c r="GQ867" s="502"/>
      <c r="GR867" s="502"/>
      <c r="GS867" s="502"/>
    </row>
    <row r="868" spans="1:201" s="515" customFormat="1" ht="26.1" customHeight="1">
      <c r="A868" s="389"/>
      <c r="B868" s="389" t="s">
        <v>670</v>
      </c>
      <c r="C868" s="389"/>
      <c r="D868" s="389"/>
      <c r="E868" s="388"/>
      <c r="F868" s="859" t="s">
        <v>2755</v>
      </c>
      <c r="G868" s="446">
        <v>2122926000</v>
      </c>
      <c r="H868" s="446">
        <v>0</v>
      </c>
      <c r="I868" s="446">
        <v>0</v>
      </c>
      <c r="J868" s="446">
        <v>0</v>
      </c>
      <c r="K868" s="446">
        <v>2122926000</v>
      </c>
      <c r="L868" s="602"/>
      <c r="M868" s="389"/>
      <c r="N868" s="389" t="s">
        <v>670</v>
      </c>
      <c r="O868" s="389"/>
      <c r="P868" s="389"/>
      <c r="Q868" s="388"/>
      <c r="R868" s="586" t="s">
        <v>5153</v>
      </c>
      <c r="S868" s="1002">
        <f t="shared" si="78"/>
        <v>2122926000</v>
      </c>
      <c r="T868" s="1003">
        <f t="shared" si="79"/>
        <v>0</v>
      </c>
      <c r="U868" s="1003">
        <f t="shared" si="80"/>
        <v>0</v>
      </c>
      <c r="V868" s="1003">
        <f t="shared" si="81"/>
        <v>0</v>
      </c>
      <c r="W868" s="1003">
        <f t="shared" si="77"/>
        <v>2122926000</v>
      </c>
      <c r="X868" s="502"/>
      <c r="Y868" s="502"/>
      <c r="Z868" s="502"/>
      <c r="AA868" s="502"/>
      <c r="AB868" s="502"/>
      <c r="AC868" s="502"/>
      <c r="AD868" s="502"/>
      <c r="AE868" s="502"/>
      <c r="AF868" s="502"/>
      <c r="AG868" s="502"/>
      <c r="AH868" s="502"/>
      <c r="AI868" s="502"/>
      <c r="AJ868" s="502"/>
      <c r="AK868" s="502"/>
      <c r="AL868" s="502"/>
      <c r="AM868" s="502"/>
      <c r="AN868" s="502"/>
      <c r="AO868" s="502"/>
      <c r="AP868" s="502"/>
      <c r="AQ868" s="502"/>
      <c r="AR868" s="502"/>
      <c r="AS868" s="502"/>
      <c r="AT868" s="502"/>
      <c r="AU868" s="502"/>
      <c r="AV868" s="502"/>
      <c r="AW868" s="502"/>
      <c r="AX868" s="502"/>
      <c r="AY868" s="502"/>
      <c r="AZ868" s="502"/>
      <c r="BA868" s="502"/>
      <c r="BB868" s="502"/>
      <c r="BC868" s="502"/>
      <c r="BD868" s="502"/>
      <c r="BE868" s="502"/>
      <c r="BF868" s="502"/>
      <c r="BG868" s="502"/>
      <c r="BH868" s="502"/>
      <c r="BI868" s="502"/>
      <c r="BJ868" s="502"/>
      <c r="BK868" s="502"/>
      <c r="BL868" s="502"/>
      <c r="BM868" s="502"/>
      <c r="BN868" s="502"/>
      <c r="BO868" s="502"/>
      <c r="BP868" s="502"/>
      <c r="BQ868" s="502"/>
      <c r="BR868" s="502"/>
      <c r="BS868" s="502"/>
      <c r="BT868" s="502"/>
      <c r="BU868" s="502"/>
      <c r="BV868" s="502"/>
      <c r="BW868" s="502"/>
      <c r="BX868" s="502"/>
      <c r="BY868" s="502"/>
      <c r="BZ868" s="502"/>
      <c r="CA868" s="502"/>
      <c r="CB868" s="502"/>
      <c r="CC868" s="502"/>
      <c r="CD868" s="502"/>
      <c r="CE868" s="502"/>
      <c r="CF868" s="502"/>
      <c r="CG868" s="502"/>
      <c r="CH868" s="502"/>
      <c r="CI868" s="502"/>
      <c r="CJ868" s="502"/>
      <c r="CK868" s="502"/>
      <c r="CL868" s="502"/>
      <c r="CM868" s="502"/>
      <c r="CN868" s="502"/>
      <c r="CO868" s="502"/>
      <c r="CP868" s="502"/>
      <c r="CQ868" s="502"/>
      <c r="CR868" s="502"/>
      <c r="CS868" s="502"/>
      <c r="CT868" s="502"/>
      <c r="CU868" s="502"/>
      <c r="CV868" s="502"/>
      <c r="CW868" s="502"/>
      <c r="CX868" s="502"/>
      <c r="CY868" s="502"/>
      <c r="CZ868" s="502"/>
      <c r="DA868" s="502"/>
      <c r="DB868" s="502"/>
      <c r="DC868" s="502"/>
      <c r="DD868" s="502"/>
      <c r="DE868" s="502"/>
      <c r="DF868" s="502"/>
      <c r="DG868" s="502"/>
      <c r="DH868" s="502"/>
      <c r="DI868" s="502"/>
      <c r="DJ868" s="502"/>
      <c r="DK868" s="502"/>
      <c r="DL868" s="502"/>
      <c r="DM868" s="502"/>
      <c r="DN868" s="502"/>
      <c r="DO868" s="502"/>
      <c r="DP868" s="502"/>
      <c r="DQ868" s="502"/>
      <c r="DR868" s="502"/>
      <c r="DS868" s="502"/>
      <c r="DT868" s="502"/>
      <c r="DU868" s="502"/>
      <c r="DV868" s="502"/>
      <c r="DW868" s="502"/>
      <c r="DX868" s="502"/>
      <c r="DY868" s="502"/>
      <c r="DZ868" s="502"/>
      <c r="EA868" s="502"/>
      <c r="EB868" s="502"/>
      <c r="EC868" s="502"/>
      <c r="ED868" s="502"/>
      <c r="EE868" s="502"/>
      <c r="EF868" s="502"/>
      <c r="EG868" s="502"/>
      <c r="EH868" s="502"/>
      <c r="EI868" s="502"/>
      <c r="EJ868" s="502"/>
      <c r="EK868" s="502"/>
      <c r="EL868" s="502"/>
      <c r="EM868" s="502"/>
      <c r="EN868" s="502"/>
      <c r="EO868" s="502"/>
      <c r="EP868" s="502"/>
      <c r="EQ868" s="502"/>
      <c r="ER868" s="502"/>
      <c r="ES868" s="502"/>
      <c r="ET868" s="502"/>
      <c r="EU868" s="502"/>
      <c r="EV868" s="502"/>
      <c r="EW868" s="502"/>
      <c r="EX868" s="502"/>
      <c r="EY868" s="502"/>
      <c r="EZ868" s="502"/>
      <c r="FA868" s="502"/>
      <c r="FB868" s="502"/>
      <c r="FC868" s="502"/>
      <c r="FD868" s="502"/>
      <c r="FE868" s="502"/>
      <c r="FF868" s="502"/>
      <c r="FG868" s="502"/>
      <c r="FH868" s="502"/>
      <c r="FI868" s="502"/>
      <c r="FJ868" s="502"/>
      <c r="FK868" s="502"/>
      <c r="FL868" s="502"/>
      <c r="FM868" s="502"/>
      <c r="FN868" s="502"/>
      <c r="FO868" s="502"/>
      <c r="FP868" s="502"/>
      <c r="FQ868" s="502"/>
      <c r="FR868" s="502"/>
      <c r="FS868" s="502"/>
      <c r="FT868" s="502"/>
      <c r="FU868" s="502"/>
      <c r="FV868" s="502"/>
      <c r="FW868" s="502"/>
      <c r="FX868" s="502"/>
      <c r="FY868" s="502"/>
      <c r="FZ868" s="502"/>
      <c r="GA868" s="502"/>
      <c r="GB868" s="502"/>
      <c r="GC868" s="502"/>
      <c r="GD868" s="502"/>
      <c r="GE868" s="502"/>
      <c r="GF868" s="502"/>
      <c r="GG868" s="502"/>
      <c r="GH868" s="502"/>
      <c r="GI868" s="502"/>
      <c r="GJ868" s="502"/>
      <c r="GK868" s="502"/>
      <c r="GL868" s="502"/>
      <c r="GM868" s="502"/>
      <c r="GN868" s="502"/>
      <c r="GO868" s="502"/>
      <c r="GP868" s="502"/>
      <c r="GQ868" s="502"/>
      <c r="GR868" s="502"/>
      <c r="GS868" s="502"/>
    </row>
    <row r="869" spans="1:201" s="515" customFormat="1" ht="26.1" customHeight="1">
      <c r="A869" s="389"/>
      <c r="B869" s="389"/>
      <c r="C869" s="389" t="s">
        <v>595</v>
      </c>
      <c r="D869" s="389"/>
      <c r="E869" s="388"/>
      <c r="F869" s="859" t="s">
        <v>2467</v>
      </c>
      <c r="G869" s="446">
        <v>2122926000</v>
      </c>
      <c r="H869" s="446">
        <v>0</v>
      </c>
      <c r="I869" s="446">
        <v>0</v>
      </c>
      <c r="J869" s="446">
        <v>0</v>
      </c>
      <c r="K869" s="446">
        <v>2122926000</v>
      </c>
      <c r="L869" s="602"/>
      <c r="M869" s="389"/>
      <c r="N869" s="389"/>
      <c r="O869" s="389" t="s">
        <v>595</v>
      </c>
      <c r="P869" s="389"/>
      <c r="Q869" s="388"/>
      <c r="R869" s="586" t="s">
        <v>4987</v>
      </c>
      <c r="S869" s="1002">
        <f t="shared" si="78"/>
        <v>2122926000</v>
      </c>
      <c r="T869" s="1003">
        <f t="shared" si="79"/>
        <v>0</v>
      </c>
      <c r="U869" s="1003">
        <f t="shared" si="80"/>
        <v>0</v>
      </c>
      <c r="V869" s="1003">
        <f t="shared" si="81"/>
        <v>0</v>
      </c>
      <c r="W869" s="1003">
        <f t="shared" si="77"/>
        <v>2122926000</v>
      </c>
      <c r="X869" s="503"/>
      <c r="Y869" s="503"/>
      <c r="Z869" s="503"/>
      <c r="AA869" s="503"/>
      <c r="AB869" s="503"/>
      <c r="AC869" s="503"/>
      <c r="AD869" s="503"/>
      <c r="AE869" s="503"/>
      <c r="AF869" s="503"/>
      <c r="AG869" s="503"/>
      <c r="AH869" s="503"/>
      <c r="AI869" s="503"/>
      <c r="AJ869" s="503"/>
      <c r="AK869" s="503"/>
      <c r="AL869" s="503"/>
      <c r="AM869" s="503"/>
      <c r="AN869" s="503"/>
      <c r="AO869" s="503"/>
      <c r="AP869" s="503"/>
      <c r="AQ869" s="503"/>
      <c r="AR869" s="503"/>
      <c r="AS869" s="503"/>
      <c r="AT869" s="503"/>
      <c r="AU869" s="503"/>
      <c r="AV869" s="503"/>
      <c r="AW869" s="503"/>
      <c r="AX869" s="503"/>
      <c r="AY869" s="503"/>
      <c r="AZ869" s="503"/>
      <c r="BA869" s="503"/>
      <c r="BB869" s="503"/>
      <c r="BC869" s="503"/>
      <c r="BD869" s="503"/>
      <c r="BE869" s="503"/>
      <c r="BF869" s="503"/>
      <c r="BG869" s="503"/>
      <c r="BH869" s="503"/>
      <c r="BI869" s="503"/>
      <c r="BJ869" s="503"/>
      <c r="BK869" s="503"/>
      <c r="BL869" s="503"/>
      <c r="BM869" s="503"/>
      <c r="BN869" s="503"/>
      <c r="BO869" s="503"/>
      <c r="BP869" s="503"/>
      <c r="BQ869" s="503"/>
      <c r="BR869" s="503"/>
      <c r="BS869" s="503"/>
      <c r="BT869" s="503"/>
      <c r="BU869" s="503"/>
      <c r="BV869" s="503"/>
      <c r="BW869" s="503"/>
      <c r="BX869" s="503"/>
      <c r="BY869" s="503"/>
      <c r="BZ869" s="503"/>
      <c r="CA869" s="503"/>
      <c r="CB869" s="503"/>
      <c r="CC869" s="503"/>
      <c r="CD869" s="503"/>
      <c r="CE869" s="503"/>
      <c r="CF869" s="503"/>
      <c r="CG869" s="503"/>
      <c r="CH869" s="503"/>
      <c r="CI869" s="503"/>
      <c r="CJ869" s="503"/>
      <c r="CK869" s="503"/>
      <c r="CL869" s="503"/>
      <c r="CM869" s="503"/>
      <c r="CN869" s="503"/>
      <c r="CO869" s="503"/>
      <c r="CP869" s="503"/>
      <c r="CQ869" s="503"/>
      <c r="CR869" s="503"/>
      <c r="CS869" s="503"/>
      <c r="CT869" s="503"/>
      <c r="CU869" s="503"/>
      <c r="CV869" s="503"/>
      <c r="CW869" s="503"/>
      <c r="CX869" s="503"/>
      <c r="CY869" s="503"/>
      <c r="CZ869" s="503"/>
      <c r="DA869" s="503"/>
      <c r="DB869" s="503"/>
      <c r="DC869" s="503"/>
      <c r="DD869" s="503"/>
      <c r="DE869" s="503"/>
      <c r="DF869" s="503"/>
      <c r="DG869" s="503"/>
      <c r="DH869" s="503"/>
      <c r="DI869" s="503"/>
      <c r="DJ869" s="503"/>
      <c r="DK869" s="503"/>
      <c r="DL869" s="503"/>
      <c r="DM869" s="503"/>
      <c r="DN869" s="503"/>
      <c r="DO869" s="503"/>
      <c r="DP869" s="503"/>
      <c r="DQ869" s="503"/>
      <c r="DR869" s="503"/>
      <c r="DS869" s="503"/>
      <c r="DT869" s="503"/>
      <c r="DU869" s="503"/>
      <c r="DV869" s="503"/>
      <c r="DW869" s="503"/>
      <c r="DX869" s="503"/>
      <c r="DY869" s="503"/>
      <c r="DZ869" s="503"/>
      <c r="EA869" s="503"/>
      <c r="EB869" s="503"/>
      <c r="EC869" s="503"/>
      <c r="ED869" s="503"/>
      <c r="EE869" s="503"/>
      <c r="EF869" s="503"/>
      <c r="EG869" s="503"/>
      <c r="EH869" s="503"/>
      <c r="EI869" s="503"/>
      <c r="EJ869" s="503"/>
      <c r="EK869" s="503"/>
      <c r="EL869" s="503"/>
      <c r="EM869" s="503"/>
      <c r="EN869" s="503"/>
      <c r="EO869" s="503"/>
      <c r="EP869" s="503"/>
      <c r="EQ869" s="503"/>
      <c r="ER869" s="503"/>
      <c r="ES869" s="503"/>
      <c r="ET869" s="503"/>
      <c r="EU869" s="503"/>
      <c r="EV869" s="503"/>
      <c r="EW869" s="503"/>
      <c r="EX869" s="503"/>
      <c r="EY869" s="503"/>
      <c r="EZ869" s="503"/>
      <c r="FA869" s="503"/>
      <c r="FB869" s="503"/>
      <c r="FC869" s="503"/>
      <c r="FD869" s="503"/>
      <c r="FE869" s="503"/>
      <c r="FF869" s="503"/>
      <c r="FG869" s="503"/>
      <c r="FH869" s="503"/>
      <c r="FI869" s="503"/>
      <c r="FJ869" s="503"/>
      <c r="FK869" s="503"/>
      <c r="FL869" s="503"/>
      <c r="FM869" s="503"/>
      <c r="FN869" s="503"/>
      <c r="FO869" s="503"/>
      <c r="FP869" s="503"/>
      <c r="FQ869" s="503"/>
      <c r="FR869" s="503"/>
      <c r="FS869" s="503"/>
      <c r="FT869" s="503"/>
      <c r="FU869" s="503"/>
      <c r="FV869" s="503"/>
      <c r="FW869" s="503"/>
      <c r="FX869" s="503"/>
      <c r="FY869" s="503"/>
      <c r="FZ869" s="503"/>
      <c r="GA869" s="503"/>
      <c r="GB869" s="503"/>
      <c r="GC869" s="503"/>
      <c r="GD869" s="503"/>
      <c r="GE869" s="503"/>
      <c r="GF869" s="503"/>
      <c r="GG869" s="503"/>
      <c r="GH869" s="503"/>
      <c r="GI869" s="503"/>
      <c r="GJ869" s="503"/>
      <c r="GK869" s="503"/>
      <c r="GL869" s="503"/>
      <c r="GM869" s="503"/>
      <c r="GN869" s="503"/>
      <c r="GO869" s="503"/>
      <c r="GP869" s="503"/>
      <c r="GQ869" s="503"/>
      <c r="GR869" s="503"/>
      <c r="GS869" s="503"/>
    </row>
    <row r="870" spans="1:201" s="489" customFormat="1" ht="26.1" customHeight="1">
      <c r="A870" s="389"/>
      <c r="B870" s="389"/>
      <c r="C870" s="389"/>
      <c r="D870" s="389"/>
      <c r="E870" s="388" t="s">
        <v>2112</v>
      </c>
      <c r="F870" s="860" t="s">
        <v>2756</v>
      </c>
      <c r="G870" s="446">
        <v>109017000</v>
      </c>
      <c r="H870" s="446">
        <v>0</v>
      </c>
      <c r="I870" s="446">
        <v>0</v>
      </c>
      <c r="J870" s="446">
        <v>0</v>
      </c>
      <c r="K870" s="446">
        <v>109017000</v>
      </c>
      <c r="L870" s="602"/>
      <c r="M870" s="389"/>
      <c r="N870" s="389"/>
      <c r="O870" s="389"/>
      <c r="P870" s="389"/>
      <c r="Q870" s="388" t="s">
        <v>2112</v>
      </c>
      <c r="R870" s="586" t="s">
        <v>5154</v>
      </c>
      <c r="S870" s="1002">
        <f t="shared" si="78"/>
        <v>109017000</v>
      </c>
      <c r="T870" s="1003">
        <f t="shared" si="79"/>
        <v>0</v>
      </c>
      <c r="U870" s="1003">
        <f t="shared" si="80"/>
        <v>0</v>
      </c>
      <c r="V870" s="1003">
        <f t="shared" si="81"/>
        <v>0</v>
      </c>
      <c r="W870" s="1003">
        <f t="shared" si="77"/>
        <v>109017000</v>
      </c>
    </row>
    <row r="871" spans="1:201" s="483" customFormat="1" ht="26.1" customHeight="1">
      <c r="A871" s="389"/>
      <c r="B871" s="389"/>
      <c r="C871" s="389"/>
      <c r="D871" s="389"/>
      <c r="E871" s="388" t="s">
        <v>2113</v>
      </c>
      <c r="F871" s="859" t="s">
        <v>2757</v>
      </c>
      <c r="G871" s="446">
        <v>16038000</v>
      </c>
      <c r="H871" s="446">
        <v>0</v>
      </c>
      <c r="I871" s="446">
        <v>0</v>
      </c>
      <c r="J871" s="446">
        <v>0</v>
      </c>
      <c r="K871" s="446">
        <v>16038000</v>
      </c>
      <c r="L871" s="602"/>
      <c r="M871" s="389"/>
      <c r="N871" s="389"/>
      <c r="O871" s="389"/>
      <c r="P871" s="389"/>
      <c r="Q871" s="388" t="s">
        <v>2113</v>
      </c>
      <c r="R871" s="586" t="s">
        <v>5155</v>
      </c>
      <c r="S871" s="1002">
        <f t="shared" si="78"/>
        <v>16038000</v>
      </c>
      <c r="T871" s="1003">
        <f t="shared" si="79"/>
        <v>0</v>
      </c>
      <c r="U871" s="1003">
        <f t="shared" si="80"/>
        <v>0</v>
      </c>
      <c r="V871" s="1003">
        <f t="shared" si="81"/>
        <v>0</v>
      </c>
      <c r="W871" s="1003">
        <f t="shared" si="77"/>
        <v>16038000</v>
      </c>
    </row>
    <row r="872" spans="1:201" s="489" customFormat="1" ht="26.1" customHeight="1">
      <c r="A872" s="389"/>
      <c r="B872" s="388"/>
      <c r="C872" s="389"/>
      <c r="D872" s="389"/>
      <c r="E872" s="389" t="s">
        <v>2118</v>
      </c>
      <c r="F872" s="860" t="s">
        <v>2758</v>
      </c>
      <c r="G872" s="446">
        <v>84587000</v>
      </c>
      <c r="H872" s="446">
        <v>0</v>
      </c>
      <c r="I872" s="446">
        <v>0</v>
      </c>
      <c r="J872" s="446">
        <v>0</v>
      </c>
      <c r="K872" s="446">
        <v>84587000</v>
      </c>
      <c r="L872" s="602"/>
      <c r="M872" s="389"/>
      <c r="N872" s="388"/>
      <c r="O872" s="389"/>
      <c r="P872" s="389"/>
      <c r="Q872" s="389" t="s">
        <v>2118</v>
      </c>
      <c r="R872" s="586" t="s">
        <v>5744</v>
      </c>
      <c r="S872" s="1002">
        <f t="shared" si="78"/>
        <v>84587000</v>
      </c>
      <c r="T872" s="1003">
        <f t="shared" si="79"/>
        <v>0</v>
      </c>
      <c r="U872" s="1003">
        <f t="shared" si="80"/>
        <v>0</v>
      </c>
      <c r="V872" s="1003">
        <f t="shared" si="81"/>
        <v>0</v>
      </c>
      <c r="W872" s="1003">
        <f t="shared" si="77"/>
        <v>84587000</v>
      </c>
      <c r="X872" s="482"/>
      <c r="Y872" s="482"/>
      <c r="Z872" s="482"/>
      <c r="AA872" s="482"/>
      <c r="AB872" s="482"/>
      <c r="AC872" s="482"/>
      <c r="AD872" s="482"/>
      <c r="AE872" s="482"/>
      <c r="AF872" s="482"/>
      <c r="AG872" s="482"/>
      <c r="AH872" s="482"/>
      <c r="AI872" s="482"/>
      <c r="AJ872" s="482"/>
      <c r="AK872" s="482"/>
      <c r="AL872" s="482"/>
      <c r="AM872" s="482"/>
      <c r="AN872" s="482"/>
      <c r="AO872" s="482"/>
      <c r="AP872" s="482"/>
      <c r="AQ872" s="482"/>
      <c r="AR872" s="482"/>
      <c r="AS872" s="482"/>
      <c r="AT872" s="482"/>
      <c r="AU872" s="482"/>
      <c r="AV872" s="482"/>
      <c r="AW872" s="482"/>
      <c r="AX872" s="482"/>
      <c r="AY872" s="482"/>
      <c r="AZ872" s="482"/>
      <c r="BA872" s="482"/>
      <c r="BB872" s="482"/>
      <c r="BC872" s="482"/>
      <c r="BD872" s="482"/>
      <c r="BE872" s="482"/>
      <c r="BF872" s="482"/>
      <c r="BG872" s="482"/>
      <c r="BH872" s="482"/>
      <c r="BI872" s="482"/>
      <c r="BJ872" s="482"/>
      <c r="BK872" s="482"/>
      <c r="BL872" s="482"/>
      <c r="BM872" s="482"/>
      <c r="BN872" s="482"/>
      <c r="BO872" s="482"/>
      <c r="BP872" s="482"/>
      <c r="BQ872" s="482"/>
      <c r="BR872" s="482"/>
      <c r="BS872" s="482"/>
      <c r="BT872" s="482"/>
      <c r="BU872" s="482"/>
      <c r="BV872" s="482"/>
      <c r="BW872" s="482"/>
      <c r="BX872" s="482"/>
      <c r="BY872" s="482"/>
      <c r="BZ872" s="482"/>
      <c r="CA872" s="482"/>
      <c r="CB872" s="482"/>
      <c r="CC872" s="482"/>
      <c r="CD872" s="482"/>
      <c r="CE872" s="482"/>
      <c r="CF872" s="482"/>
      <c r="CG872" s="482"/>
      <c r="CH872" s="482"/>
      <c r="CI872" s="482"/>
      <c r="CJ872" s="482"/>
      <c r="CK872" s="482"/>
      <c r="CL872" s="482"/>
      <c r="CM872" s="482"/>
      <c r="CN872" s="482"/>
      <c r="CO872" s="482"/>
      <c r="CP872" s="482"/>
      <c r="CQ872" s="482"/>
      <c r="CR872" s="482"/>
      <c r="CS872" s="482"/>
      <c r="CT872" s="482"/>
      <c r="CU872" s="482"/>
      <c r="CV872" s="482"/>
      <c r="CW872" s="482"/>
      <c r="CX872" s="482"/>
      <c r="CY872" s="482"/>
      <c r="CZ872" s="482"/>
      <c r="DA872" s="482"/>
      <c r="DB872" s="482"/>
      <c r="DC872" s="482"/>
      <c r="DD872" s="482"/>
      <c r="DE872" s="482"/>
      <c r="DF872" s="482"/>
      <c r="DG872" s="482"/>
      <c r="DH872" s="482"/>
      <c r="DI872" s="482"/>
      <c r="DJ872" s="482"/>
      <c r="DK872" s="482"/>
      <c r="DL872" s="482"/>
      <c r="DM872" s="482"/>
      <c r="DN872" s="482"/>
      <c r="DO872" s="482"/>
      <c r="DP872" s="482"/>
      <c r="DQ872" s="482"/>
      <c r="DR872" s="482"/>
      <c r="DS872" s="482"/>
      <c r="DT872" s="482"/>
      <c r="DU872" s="482"/>
      <c r="DV872" s="482"/>
      <c r="DW872" s="482"/>
      <c r="DX872" s="482"/>
      <c r="DY872" s="482"/>
      <c r="DZ872" s="482"/>
      <c r="EA872" s="482"/>
      <c r="EB872" s="482"/>
      <c r="EC872" s="482"/>
      <c r="ED872" s="482"/>
      <c r="EE872" s="482"/>
      <c r="EF872" s="482"/>
      <c r="EG872" s="482"/>
      <c r="EH872" s="482"/>
      <c r="EI872" s="482"/>
      <c r="EJ872" s="482"/>
      <c r="EK872" s="482"/>
      <c r="EL872" s="482"/>
      <c r="EM872" s="482"/>
      <c r="EN872" s="482"/>
      <c r="EO872" s="482"/>
      <c r="EP872" s="482"/>
      <c r="EQ872" s="482"/>
      <c r="ER872" s="482"/>
      <c r="ES872" s="482"/>
      <c r="ET872" s="482"/>
      <c r="EU872" s="482"/>
      <c r="EV872" s="482"/>
      <c r="EW872" s="482"/>
      <c r="EX872" s="482"/>
      <c r="EY872" s="482"/>
      <c r="EZ872" s="482"/>
      <c r="FA872" s="482"/>
      <c r="FB872" s="482"/>
      <c r="FC872" s="482"/>
      <c r="FD872" s="482"/>
      <c r="FE872" s="482"/>
      <c r="FF872" s="482"/>
      <c r="FG872" s="482"/>
      <c r="FH872" s="482"/>
      <c r="FI872" s="482"/>
      <c r="FJ872" s="482"/>
      <c r="FK872" s="482"/>
      <c r="FL872" s="482"/>
      <c r="FM872" s="482"/>
      <c r="FN872" s="482"/>
      <c r="FO872" s="482"/>
      <c r="FP872" s="482"/>
      <c r="FQ872" s="482"/>
      <c r="FR872" s="482"/>
      <c r="FS872" s="482"/>
      <c r="FT872" s="482"/>
      <c r="FU872" s="482"/>
      <c r="FV872" s="482"/>
      <c r="FW872" s="482"/>
      <c r="FX872" s="482"/>
      <c r="FY872" s="482"/>
      <c r="FZ872" s="482"/>
      <c r="GA872" s="482"/>
      <c r="GB872" s="482"/>
      <c r="GC872" s="482"/>
      <c r="GD872" s="482"/>
      <c r="GE872" s="482"/>
      <c r="GF872" s="482"/>
      <c r="GG872" s="482"/>
      <c r="GH872" s="482"/>
      <c r="GI872" s="482"/>
      <c r="GJ872" s="482"/>
      <c r="GK872" s="482"/>
      <c r="GL872" s="482"/>
      <c r="GM872" s="482"/>
      <c r="GN872" s="482"/>
      <c r="GO872" s="482"/>
      <c r="GP872" s="482"/>
      <c r="GQ872" s="482"/>
      <c r="GR872" s="482"/>
      <c r="GS872" s="482"/>
    </row>
    <row r="873" spans="1:201" s="482" customFormat="1" ht="26.1" customHeight="1">
      <c r="A873" s="389"/>
      <c r="B873" s="389"/>
      <c r="C873" s="388"/>
      <c r="D873" s="389"/>
      <c r="E873" s="389" t="s">
        <v>2115</v>
      </c>
      <c r="F873" s="859" t="s">
        <v>2759</v>
      </c>
      <c r="G873" s="446">
        <v>50000000</v>
      </c>
      <c r="H873" s="446">
        <v>0</v>
      </c>
      <c r="I873" s="446">
        <v>0</v>
      </c>
      <c r="J873" s="446">
        <v>0</v>
      </c>
      <c r="K873" s="446">
        <v>50000000</v>
      </c>
      <c r="L873" s="602"/>
      <c r="M873" s="389"/>
      <c r="N873" s="389"/>
      <c r="O873" s="388"/>
      <c r="P873" s="389"/>
      <c r="Q873" s="389" t="s">
        <v>2115</v>
      </c>
      <c r="R873" s="586" t="s">
        <v>5156</v>
      </c>
      <c r="S873" s="1002">
        <f t="shared" si="78"/>
        <v>50000000</v>
      </c>
      <c r="T873" s="1003">
        <f t="shared" si="79"/>
        <v>0</v>
      </c>
      <c r="U873" s="1003">
        <f t="shared" si="80"/>
        <v>0</v>
      </c>
      <c r="V873" s="1003">
        <f t="shared" si="81"/>
        <v>0</v>
      </c>
      <c r="W873" s="1003">
        <f t="shared" si="77"/>
        <v>50000000</v>
      </c>
    </row>
    <row r="874" spans="1:201" s="482" customFormat="1" ht="26.1" customHeight="1">
      <c r="A874" s="389"/>
      <c r="B874" s="389"/>
      <c r="C874" s="389"/>
      <c r="D874" s="388"/>
      <c r="E874" s="389" t="s">
        <v>2167</v>
      </c>
      <c r="F874" s="859" t="s">
        <v>2760</v>
      </c>
      <c r="G874" s="446">
        <v>9560000</v>
      </c>
      <c r="H874" s="446">
        <v>0</v>
      </c>
      <c r="I874" s="446">
        <v>0</v>
      </c>
      <c r="J874" s="446">
        <v>0</v>
      </c>
      <c r="K874" s="446">
        <v>9560000</v>
      </c>
      <c r="L874" s="602"/>
      <c r="M874" s="389"/>
      <c r="N874" s="389"/>
      <c r="O874" s="389"/>
      <c r="P874" s="388"/>
      <c r="Q874" s="389" t="s">
        <v>2167</v>
      </c>
      <c r="R874" s="586" t="s">
        <v>5745</v>
      </c>
      <c r="S874" s="1002">
        <f t="shared" si="78"/>
        <v>9560000</v>
      </c>
      <c r="T874" s="1003">
        <f t="shared" si="79"/>
        <v>0</v>
      </c>
      <c r="U874" s="1003">
        <f t="shared" si="80"/>
        <v>0</v>
      </c>
      <c r="V874" s="1003">
        <f t="shared" si="81"/>
        <v>0</v>
      </c>
      <c r="W874" s="1003">
        <f t="shared" si="77"/>
        <v>9560000</v>
      </c>
    </row>
    <row r="875" spans="1:201" s="482" customFormat="1" ht="26.1" customHeight="1">
      <c r="A875" s="389"/>
      <c r="B875" s="389"/>
      <c r="C875" s="389"/>
      <c r="D875" s="389"/>
      <c r="E875" s="388" t="s">
        <v>2169</v>
      </c>
      <c r="F875" s="860" t="s">
        <v>2761</v>
      </c>
      <c r="G875" s="446">
        <v>37968000</v>
      </c>
      <c r="H875" s="446">
        <v>0</v>
      </c>
      <c r="I875" s="446">
        <v>0</v>
      </c>
      <c r="J875" s="446">
        <v>0</v>
      </c>
      <c r="K875" s="446">
        <v>37968000</v>
      </c>
      <c r="L875" s="602"/>
      <c r="M875" s="389"/>
      <c r="N875" s="389"/>
      <c r="O875" s="389"/>
      <c r="P875" s="389"/>
      <c r="Q875" s="388" t="s">
        <v>2169</v>
      </c>
      <c r="R875" s="586" t="s">
        <v>5157</v>
      </c>
      <c r="S875" s="1002">
        <f t="shared" si="78"/>
        <v>37968000</v>
      </c>
      <c r="T875" s="1003">
        <f t="shared" si="79"/>
        <v>0</v>
      </c>
      <c r="U875" s="1003">
        <f t="shared" si="80"/>
        <v>0</v>
      </c>
      <c r="V875" s="1003">
        <f t="shared" si="81"/>
        <v>0</v>
      </c>
      <c r="W875" s="1003">
        <f t="shared" si="77"/>
        <v>37968000</v>
      </c>
    </row>
    <row r="876" spans="1:201" s="489" customFormat="1" ht="26.1" customHeight="1">
      <c r="A876" s="388"/>
      <c r="B876" s="389"/>
      <c r="C876" s="389"/>
      <c r="D876" s="389"/>
      <c r="E876" s="389" t="s">
        <v>2155</v>
      </c>
      <c r="F876" s="860" t="s">
        <v>2762</v>
      </c>
      <c r="G876" s="446">
        <v>41728000</v>
      </c>
      <c r="H876" s="446">
        <v>0</v>
      </c>
      <c r="I876" s="446">
        <v>0</v>
      </c>
      <c r="J876" s="446">
        <v>0</v>
      </c>
      <c r="K876" s="446">
        <v>41728000</v>
      </c>
      <c r="L876" s="602"/>
      <c r="M876" s="388"/>
      <c r="N876" s="389"/>
      <c r="O876" s="389"/>
      <c r="P876" s="389"/>
      <c r="Q876" s="389" t="s">
        <v>2155</v>
      </c>
      <c r="R876" s="586" t="s">
        <v>5847</v>
      </c>
      <c r="S876" s="1002">
        <f t="shared" si="78"/>
        <v>41728000</v>
      </c>
      <c r="T876" s="1003">
        <f t="shared" si="79"/>
        <v>0</v>
      </c>
      <c r="U876" s="1003">
        <f t="shared" si="80"/>
        <v>0</v>
      </c>
      <c r="V876" s="1003">
        <f t="shared" si="81"/>
        <v>0</v>
      </c>
      <c r="W876" s="1003">
        <f t="shared" si="77"/>
        <v>41728000</v>
      </c>
    </row>
    <row r="877" spans="1:201" s="489" customFormat="1" ht="26.1" customHeight="1">
      <c r="A877" s="454"/>
      <c r="B877" s="455"/>
      <c r="C877" s="454"/>
      <c r="D877" s="454"/>
      <c r="E877" s="454" t="s">
        <v>2157</v>
      </c>
      <c r="F877" s="858" t="s">
        <v>2763</v>
      </c>
      <c r="G877" s="456">
        <v>60902000</v>
      </c>
      <c r="H877" s="456">
        <v>0</v>
      </c>
      <c r="I877" s="456">
        <v>0</v>
      </c>
      <c r="J877" s="456">
        <v>0</v>
      </c>
      <c r="K877" s="446">
        <v>60902000</v>
      </c>
      <c r="L877" s="602"/>
      <c r="M877" s="454"/>
      <c r="N877" s="455"/>
      <c r="O877" s="454"/>
      <c r="P877" s="454"/>
      <c r="Q877" s="454" t="s">
        <v>2157</v>
      </c>
      <c r="R877" s="585" t="s">
        <v>5158</v>
      </c>
      <c r="S877" s="1002">
        <f t="shared" si="78"/>
        <v>60902000</v>
      </c>
      <c r="T877" s="1003">
        <f t="shared" si="79"/>
        <v>0</v>
      </c>
      <c r="U877" s="1003">
        <f t="shared" si="80"/>
        <v>0</v>
      </c>
      <c r="V877" s="1003">
        <f t="shared" si="81"/>
        <v>0</v>
      </c>
      <c r="W877" s="1003">
        <f t="shared" si="77"/>
        <v>60902000</v>
      </c>
    </row>
    <row r="878" spans="1:201" s="482" customFormat="1" ht="26.1" customHeight="1" thickBot="1">
      <c r="A878" s="389"/>
      <c r="B878" s="389"/>
      <c r="C878" s="388"/>
      <c r="D878" s="389"/>
      <c r="E878" s="389" t="s">
        <v>2120</v>
      </c>
      <c r="F878" s="859" t="s">
        <v>2764</v>
      </c>
      <c r="G878" s="446">
        <v>33083000</v>
      </c>
      <c r="H878" s="446">
        <v>0</v>
      </c>
      <c r="I878" s="446">
        <v>0</v>
      </c>
      <c r="J878" s="446">
        <v>0</v>
      </c>
      <c r="K878" s="446">
        <v>33083000</v>
      </c>
      <c r="L878" s="602"/>
      <c r="M878" s="389"/>
      <c r="N878" s="389"/>
      <c r="O878" s="388"/>
      <c r="P878" s="389"/>
      <c r="Q878" s="389" t="s">
        <v>2120</v>
      </c>
      <c r="R878" s="586" t="s">
        <v>5159</v>
      </c>
      <c r="S878" s="1002">
        <f t="shared" si="78"/>
        <v>33083000</v>
      </c>
      <c r="T878" s="1003">
        <f t="shared" si="79"/>
        <v>0</v>
      </c>
      <c r="U878" s="1003">
        <f t="shared" si="80"/>
        <v>0</v>
      </c>
      <c r="V878" s="1003">
        <f t="shared" si="81"/>
        <v>0</v>
      </c>
      <c r="W878" s="1003">
        <f t="shared" si="77"/>
        <v>33083000</v>
      </c>
    </row>
    <row r="879" spans="1:201" s="519" customFormat="1" ht="26.1" customHeight="1" thickTop="1">
      <c r="A879" s="389"/>
      <c r="B879" s="389"/>
      <c r="C879" s="389"/>
      <c r="D879" s="389"/>
      <c r="E879" s="388" t="s">
        <v>2122</v>
      </c>
      <c r="F879" s="859" t="s">
        <v>2765</v>
      </c>
      <c r="G879" s="446">
        <v>95076000</v>
      </c>
      <c r="H879" s="446">
        <v>0</v>
      </c>
      <c r="I879" s="446">
        <v>0</v>
      </c>
      <c r="J879" s="446">
        <v>0</v>
      </c>
      <c r="K879" s="446">
        <v>95076000</v>
      </c>
      <c r="L879" s="602"/>
      <c r="M879" s="389"/>
      <c r="N879" s="389"/>
      <c r="O879" s="389"/>
      <c r="P879" s="389"/>
      <c r="Q879" s="388" t="s">
        <v>2122</v>
      </c>
      <c r="R879" s="586" t="s">
        <v>5160</v>
      </c>
      <c r="S879" s="1002">
        <f t="shared" si="78"/>
        <v>95076000</v>
      </c>
      <c r="T879" s="1003">
        <f t="shared" si="79"/>
        <v>0</v>
      </c>
      <c r="U879" s="1003">
        <f t="shared" si="80"/>
        <v>0</v>
      </c>
      <c r="V879" s="1003">
        <f t="shared" si="81"/>
        <v>0</v>
      </c>
      <c r="W879" s="1003">
        <f t="shared" si="77"/>
        <v>95076000</v>
      </c>
    </row>
    <row r="880" spans="1:201" s="489" customFormat="1" ht="26.1" customHeight="1">
      <c r="A880" s="389"/>
      <c r="B880" s="389"/>
      <c r="C880" s="389"/>
      <c r="D880" s="389"/>
      <c r="E880" s="388" t="s">
        <v>2173</v>
      </c>
      <c r="F880" s="859" t="s">
        <v>2766</v>
      </c>
      <c r="G880" s="446">
        <v>42607000</v>
      </c>
      <c r="H880" s="446">
        <v>0</v>
      </c>
      <c r="I880" s="446">
        <v>0</v>
      </c>
      <c r="J880" s="446">
        <v>0</v>
      </c>
      <c r="K880" s="446">
        <v>42607000</v>
      </c>
      <c r="L880" s="602"/>
      <c r="M880" s="389"/>
      <c r="N880" s="389"/>
      <c r="O880" s="389"/>
      <c r="P880" s="389"/>
      <c r="Q880" s="388" t="s">
        <v>2173</v>
      </c>
      <c r="R880" s="586" t="s">
        <v>5161</v>
      </c>
      <c r="S880" s="1002">
        <f t="shared" si="78"/>
        <v>42607000</v>
      </c>
      <c r="T880" s="1003">
        <f t="shared" si="79"/>
        <v>0</v>
      </c>
      <c r="U880" s="1003">
        <f t="shared" si="80"/>
        <v>0</v>
      </c>
      <c r="V880" s="1003">
        <f t="shared" si="81"/>
        <v>0</v>
      </c>
      <c r="W880" s="1003">
        <f t="shared" si="77"/>
        <v>42607000</v>
      </c>
      <c r="X880" s="482"/>
      <c r="Y880" s="482"/>
      <c r="Z880" s="482"/>
      <c r="AA880" s="482"/>
      <c r="AB880" s="482"/>
      <c r="AC880" s="482"/>
      <c r="AD880" s="482"/>
      <c r="AE880" s="482"/>
      <c r="AF880" s="482"/>
      <c r="AG880" s="482"/>
      <c r="AH880" s="482"/>
      <c r="AI880" s="482"/>
      <c r="AJ880" s="482"/>
      <c r="AK880" s="482"/>
      <c r="AL880" s="482"/>
      <c r="AM880" s="482"/>
      <c r="AN880" s="482"/>
      <c r="AO880" s="482"/>
      <c r="AP880" s="482"/>
      <c r="AQ880" s="482"/>
      <c r="AR880" s="482"/>
      <c r="AS880" s="482"/>
      <c r="AT880" s="482"/>
      <c r="AU880" s="482"/>
      <c r="AV880" s="482"/>
      <c r="AW880" s="482"/>
      <c r="AX880" s="482"/>
      <c r="AY880" s="482"/>
      <c r="AZ880" s="482"/>
      <c r="BA880" s="482"/>
      <c r="BB880" s="482"/>
      <c r="BC880" s="482"/>
      <c r="BD880" s="482"/>
      <c r="BE880" s="482"/>
      <c r="BF880" s="482"/>
      <c r="BG880" s="482"/>
      <c r="BH880" s="482"/>
      <c r="BI880" s="482"/>
      <c r="BJ880" s="482"/>
      <c r="BK880" s="482"/>
      <c r="BL880" s="482"/>
      <c r="BM880" s="482"/>
      <c r="BN880" s="482"/>
      <c r="BO880" s="482"/>
      <c r="BP880" s="482"/>
      <c r="BQ880" s="482"/>
      <c r="BR880" s="482"/>
      <c r="BS880" s="482"/>
      <c r="BT880" s="482"/>
      <c r="BU880" s="482"/>
      <c r="BV880" s="482"/>
      <c r="BW880" s="482"/>
      <c r="BX880" s="482"/>
      <c r="BY880" s="482"/>
      <c r="BZ880" s="482"/>
      <c r="CA880" s="482"/>
      <c r="CB880" s="482"/>
      <c r="CC880" s="482"/>
      <c r="CD880" s="482"/>
      <c r="CE880" s="482"/>
      <c r="CF880" s="482"/>
      <c r="CG880" s="482"/>
      <c r="CH880" s="482"/>
      <c r="CI880" s="482"/>
      <c r="CJ880" s="482"/>
      <c r="CK880" s="482"/>
      <c r="CL880" s="482"/>
      <c r="CM880" s="482"/>
      <c r="CN880" s="482"/>
      <c r="CO880" s="482"/>
      <c r="CP880" s="482"/>
      <c r="CQ880" s="482"/>
      <c r="CR880" s="482"/>
      <c r="CS880" s="482"/>
      <c r="CT880" s="482"/>
      <c r="CU880" s="482"/>
      <c r="CV880" s="482"/>
      <c r="CW880" s="482"/>
      <c r="CX880" s="482"/>
      <c r="CY880" s="482"/>
      <c r="CZ880" s="482"/>
      <c r="DA880" s="482"/>
      <c r="DB880" s="482"/>
      <c r="DC880" s="482"/>
      <c r="DD880" s="482"/>
      <c r="DE880" s="482"/>
      <c r="DF880" s="482"/>
      <c r="DG880" s="482"/>
      <c r="DH880" s="482"/>
      <c r="DI880" s="482"/>
      <c r="DJ880" s="482"/>
      <c r="DK880" s="482"/>
      <c r="DL880" s="482"/>
      <c r="DM880" s="482"/>
      <c r="DN880" s="482"/>
      <c r="DO880" s="482"/>
      <c r="DP880" s="482"/>
      <c r="DQ880" s="482"/>
      <c r="DR880" s="482"/>
      <c r="DS880" s="482"/>
      <c r="DT880" s="482"/>
      <c r="DU880" s="482"/>
      <c r="DV880" s="482"/>
      <c r="DW880" s="482"/>
      <c r="DX880" s="482"/>
      <c r="DY880" s="482"/>
      <c r="DZ880" s="482"/>
      <c r="EA880" s="482"/>
      <c r="EB880" s="482"/>
      <c r="EC880" s="482"/>
      <c r="ED880" s="482"/>
      <c r="EE880" s="482"/>
      <c r="EF880" s="482"/>
      <c r="EG880" s="482"/>
      <c r="EH880" s="482"/>
      <c r="EI880" s="482"/>
      <c r="EJ880" s="482"/>
      <c r="EK880" s="482"/>
      <c r="EL880" s="482"/>
      <c r="EM880" s="482"/>
      <c r="EN880" s="482"/>
      <c r="EO880" s="482"/>
      <c r="EP880" s="482"/>
      <c r="EQ880" s="482"/>
      <c r="ER880" s="482"/>
      <c r="ES880" s="482"/>
      <c r="ET880" s="482"/>
      <c r="EU880" s="482"/>
      <c r="EV880" s="482"/>
      <c r="EW880" s="482"/>
      <c r="EX880" s="482"/>
      <c r="EY880" s="482"/>
      <c r="EZ880" s="482"/>
      <c r="FA880" s="482"/>
      <c r="FB880" s="482"/>
      <c r="FC880" s="482"/>
      <c r="FD880" s="482"/>
      <c r="FE880" s="482"/>
      <c r="FF880" s="482"/>
      <c r="FG880" s="482"/>
      <c r="FH880" s="482"/>
      <c r="FI880" s="482"/>
      <c r="FJ880" s="482"/>
      <c r="FK880" s="482"/>
      <c r="FL880" s="482"/>
      <c r="FM880" s="482"/>
      <c r="FN880" s="482"/>
      <c r="FO880" s="482"/>
      <c r="FP880" s="482"/>
      <c r="FQ880" s="482"/>
      <c r="FR880" s="482"/>
      <c r="FS880" s="482"/>
      <c r="FT880" s="482"/>
      <c r="FU880" s="482"/>
      <c r="FV880" s="482"/>
      <c r="FW880" s="482"/>
      <c r="FX880" s="482"/>
      <c r="FY880" s="482"/>
      <c r="FZ880" s="482"/>
      <c r="GA880" s="482"/>
      <c r="GB880" s="482"/>
      <c r="GC880" s="482"/>
      <c r="GD880" s="482"/>
      <c r="GE880" s="482"/>
      <c r="GF880" s="482"/>
      <c r="GG880" s="482"/>
      <c r="GH880" s="482"/>
      <c r="GI880" s="482"/>
      <c r="GJ880" s="482"/>
      <c r="GK880" s="482"/>
      <c r="GL880" s="482"/>
      <c r="GM880" s="482"/>
      <c r="GN880" s="482"/>
      <c r="GO880" s="482"/>
      <c r="GP880" s="482"/>
      <c r="GQ880" s="482"/>
      <c r="GR880" s="482"/>
      <c r="GS880" s="482"/>
    </row>
    <row r="881" spans="1:201" s="489" customFormat="1" ht="26.1" customHeight="1">
      <c r="A881" s="389"/>
      <c r="B881" s="389"/>
      <c r="C881" s="389"/>
      <c r="D881" s="389"/>
      <c r="E881" s="388" t="s">
        <v>2179</v>
      </c>
      <c r="F881" s="860" t="s">
        <v>2767</v>
      </c>
      <c r="G881" s="446">
        <v>48873000</v>
      </c>
      <c r="H881" s="446">
        <v>0</v>
      </c>
      <c r="I881" s="446">
        <v>0</v>
      </c>
      <c r="J881" s="446">
        <v>0</v>
      </c>
      <c r="K881" s="446">
        <v>48873000</v>
      </c>
      <c r="L881" s="602"/>
      <c r="M881" s="389"/>
      <c r="N881" s="389"/>
      <c r="O881" s="389"/>
      <c r="P881" s="389"/>
      <c r="Q881" s="388" t="s">
        <v>2179</v>
      </c>
      <c r="R881" s="586" t="s">
        <v>5162</v>
      </c>
      <c r="S881" s="1002">
        <f t="shared" si="78"/>
        <v>48873000</v>
      </c>
      <c r="T881" s="1003">
        <f t="shared" si="79"/>
        <v>0</v>
      </c>
      <c r="U881" s="1003">
        <f t="shared" si="80"/>
        <v>0</v>
      </c>
      <c r="V881" s="1003">
        <f t="shared" si="81"/>
        <v>0</v>
      </c>
      <c r="W881" s="1003">
        <f t="shared" si="77"/>
        <v>48873000</v>
      </c>
    </row>
    <row r="882" spans="1:201" s="482" customFormat="1" ht="26.1" customHeight="1">
      <c r="A882" s="454"/>
      <c r="B882" s="454"/>
      <c r="C882" s="454"/>
      <c r="D882" s="454"/>
      <c r="E882" s="455" t="s">
        <v>2203</v>
      </c>
      <c r="F882" s="858" t="s">
        <v>2768</v>
      </c>
      <c r="G882" s="456">
        <v>60902000</v>
      </c>
      <c r="H882" s="456">
        <v>0</v>
      </c>
      <c r="I882" s="456">
        <v>0</v>
      </c>
      <c r="J882" s="456">
        <v>0</v>
      </c>
      <c r="K882" s="456">
        <v>60902000</v>
      </c>
      <c r="L882" s="602"/>
      <c r="M882" s="454"/>
      <c r="N882" s="454"/>
      <c r="O882" s="454"/>
      <c r="P882" s="454"/>
      <c r="Q882" s="455" t="s">
        <v>2203</v>
      </c>
      <c r="R882" s="585" t="s">
        <v>5163</v>
      </c>
      <c r="S882" s="1002">
        <f t="shared" si="78"/>
        <v>60902000</v>
      </c>
      <c r="T882" s="1003">
        <f t="shared" si="79"/>
        <v>0</v>
      </c>
      <c r="U882" s="1003">
        <f t="shared" si="80"/>
        <v>0</v>
      </c>
      <c r="V882" s="1003">
        <f t="shared" si="81"/>
        <v>0</v>
      </c>
      <c r="W882" s="1003">
        <f t="shared" si="77"/>
        <v>60902000</v>
      </c>
    </row>
    <row r="883" spans="1:201" s="489" customFormat="1" ht="26.1" customHeight="1">
      <c r="A883" s="389"/>
      <c r="B883" s="389"/>
      <c r="C883" s="389"/>
      <c r="D883" s="389"/>
      <c r="E883" s="388" t="s">
        <v>2205</v>
      </c>
      <c r="F883" s="860" t="s">
        <v>2769</v>
      </c>
      <c r="G883" s="446">
        <v>95489000</v>
      </c>
      <c r="H883" s="446">
        <v>0</v>
      </c>
      <c r="I883" s="446">
        <v>0</v>
      </c>
      <c r="J883" s="446">
        <v>0</v>
      </c>
      <c r="K883" s="446">
        <v>95489000</v>
      </c>
      <c r="L883" s="602"/>
      <c r="M883" s="389"/>
      <c r="N883" s="389"/>
      <c r="O883" s="389"/>
      <c r="P883" s="389"/>
      <c r="Q883" s="388" t="s">
        <v>2205</v>
      </c>
      <c r="R883" s="586" t="s">
        <v>5164</v>
      </c>
      <c r="S883" s="1002">
        <f t="shared" si="78"/>
        <v>95489000</v>
      </c>
      <c r="T883" s="1003">
        <f t="shared" si="79"/>
        <v>0</v>
      </c>
      <c r="U883" s="1003">
        <f t="shared" si="80"/>
        <v>0</v>
      </c>
      <c r="V883" s="1003">
        <f t="shared" si="81"/>
        <v>0</v>
      </c>
      <c r="W883" s="1003">
        <f t="shared" si="77"/>
        <v>95489000</v>
      </c>
    </row>
    <row r="884" spans="1:201" s="489" customFormat="1" ht="26.1" customHeight="1">
      <c r="A884" s="389"/>
      <c r="B884" s="389"/>
      <c r="C884" s="389"/>
      <c r="D884" s="389"/>
      <c r="E884" s="388" t="s">
        <v>2258</v>
      </c>
      <c r="F884" s="860" t="s">
        <v>2770</v>
      </c>
      <c r="G884" s="446">
        <v>12066000</v>
      </c>
      <c r="H884" s="446">
        <v>0</v>
      </c>
      <c r="I884" s="446">
        <v>0</v>
      </c>
      <c r="J884" s="446">
        <v>0</v>
      </c>
      <c r="K884" s="446">
        <v>12066000</v>
      </c>
      <c r="L884" s="602"/>
      <c r="M884" s="389"/>
      <c r="N884" s="389"/>
      <c r="O884" s="389"/>
      <c r="P884" s="389"/>
      <c r="Q884" s="388" t="s">
        <v>2258</v>
      </c>
      <c r="R884" s="586" t="s">
        <v>5165</v>
      </c>
      <c r="S884" s="1002">
        <f t="shared" si="78"/>
        <v>12066000</v>
      </c>
      <c r="T884" s="1003">
        <f t="shared" si="79"/>
        <v>0</v>
      </c>
      <c r="U884" s="1003">
        <f t="shared" si="80"/>
        <v>0</v>
      </c>
      <c r="V884" s="1003">
        <f t="shared" si="81"/>
        <v>0</v>
      </c>
      <c r="W884" s="1003">
        <f t="shared" si="77"/>
        <v>12066000</v>
      </c>
      <c r="X884" s="482"/>
      <c r="Y884" s="482"/>
      <c r="Z884" s="482"/>
      <c r="AA884" s="482"/>
      <c r="AB884" s="482"/>
      <c r="AC884" s="482"/>
      <c r="AD884" s="482"/>
      <c r="AE884" s="482"/>
      <c r="AF884" s="482"/>
      <c r="AG884" s="482"/>
      <c r="AH884" s="482"/>
      <c r="AI884" s="482"/>
      <c r="AJ884" s="482"/>
      <c r="AK884" s="482"/>
      <c r="AL884" s="482"/>
      <c r="AM884" s="482"/>
      <c r="AN884" s="482"/>
      <c r="AO884" s="482"/>
      <c r="AP884" s="482"/>
      <c r="AQ884" s="482"/>
      <c r="AR884" s="482"/>
      <c r="AS884" s="482"/>
      <c r="AT884" s="482"/>
      <c r="AU884" s="482"/>
      <c r="AV884" s="482"/>
      <c r="AW884" s="482"/>
      <c r="AX884" s="482"/>
      <c r="AY884" s="482"/>
      <c r="AZ884" s="482"/>
      <c r="BA884" s="482"/>
      <c r="BB884" s="482"/>
      <c r="BC884" s="482"/>
      <c r="BD884" s="482"/>
      <c r="BE884" s="482"/>
      <c r="BF884" s="482"/>
      <c r="BG884" s="482"/>
      <c r="BH884" s="482"/>
      <c r="BI884" s="482"/>
      <c r="BJ884" s="482"/>
      <c r="BK884" s="482"/>
      <c r="BL884" s="482"/>
      <c r="BM884" s="482"/>
      <c r="BN884" s="482"/>
      <c r="BO884" s="482"/>
      <c r="BP884" s="482"/>
      <c r="BQ884" s="482"/>
      <c r="BR884" s="482"/>
      <c r="BS884" s="482"/>
      <c r="BT884" s="482"/>
      <c r="BU884" s="482"/>
      <c r="BV884" s="482"/>
      <c r="BW884" s="482"/>
      <c r="BX884" s="482"/>
      <c r="BY884" s="482"/>
      <c r="BZ884" s="482"/>
      <c r="CA884" s="482"/>
      <c r="CB884" s="482"/>
      <c r="CC884" s="482"/>
      <c r="CD884" s="482"/>
      <c r="CE884" s="482"/>
      <c r="CF884" s="482"/>
      <c r="CG884" s="482"/>
      <c r="CH884" s="482"/>
      <c r="CI884" s="482"/>
      <c r="CJ884" s="482"/>
      <c r="CK884" s="482"/>
      <c r="CL884" s="482"/>
      <c r="CM884" s="482"/>
      <c r="CN884" s="482"/>
      <c r="CO884" s="482"/>
      <c r="CP884" s="482"/>
      <c r="CQ884" s="482"/>
      <c r="CR884" s="482"/>
      <c r="CS884" s="482"/>
      <c r="CT884" s="482"/>
      <c r="CU884" s="482"/>
      <c r="CV884" s="482"/>
      <c r="CW884" s="482"/>
      <c r="CX884" s="482"/>
      <c r="CY884" s="482"/>
      <c r="CZ884" s="482"/>
      <c r="DA884" s="482"/>
      <c r="DB884" s="482"/>
      <c r="DC884" s="482"/>
      <c r="DD884" s="482"/>
      <c r="DE884" s="482"/>
      <c r="DF884" s="482"/>
      <c r="DG884" s="482"/>
      <c r="DH884" s="482"/>
      <c r="DI884" s="482"/>
      <c r="DJ884" s="482"/>
      <c r="DK884" s="482"/>
      <c r="DL884" s="482"/>
      <c r="DM884" s="482"/>
      <c r="DN884" s="482"/>
      <c r="DO884" s="482"/>
      <c r="DP884" s="482"/>
      <c r="DQ884" s="482"/>
      <c r="DR884" s="482"/>
      <c r="DS884" s="482"/>
      <c r="DT884" s="482"/>
      <c r="DU884" s="482"/>
      <c r="DV884" s="482"/>
      <c r="DW884" s="482"/>
      <c r="DX884" s="482"/>
      <c r="DY884" s="482"/>
      <c r="DZ884" s="482"/>
      <c r="EA884" s="482"/>
      <c r="EB884" s="482"/>
      <c r="EC884" s="482"/>
      <c r="ED884" s="482"/>
      <c r="EE884" s="482"/>
      <c r="EF884" s="482"/>
      <c r="EG884" s="482"/>
      <c r="EH884" s="482"/>
      <c r="EI884" s="482"/>
      <c r="EJ884" s="482"/>
      <c r="EK884" s="482"/>
      <c r="EL884" s="482"/>
      <c r="EM884" s="482"/>
      <c r="EN884" s="482"/>
      <c r="EO884" s="482"/>
      <c r="EP884" s="482"/>
      <c r="EQ884" s="482"/>
      <c r="ER884" s="482"/>
      <c r="ES884" s="482"/>
      <c r="ET884" s="482"/>
      <c r="EU884" s="482"/>
      <c r="EV884" s="482"/>
      <c r="EW884" s="482"/>
      <c r="EX884" s="482"/>
      <c r="EY884" s="482"/>
      <c r="EZ884" s="482"/>
      <c r="FA884" s="482"/>
      <c r="FB884" s="482"/>
      <c r="FC884" s="482"/>
      <c r="FD884" s="482"/>
      <c r="FE884" s="482"/>
      <c r="FF884" s="482"/>
      <c r="FG884" s="482"/>
      <c r="FH884" s="482"/>
      <c r="FI884" s="482"/>
      <c r="FJ884" s="482"/>
      <c r="FK884" s="482"/>
      <c r="FL884" s="482"/>
      <c r="FM884" s="482"/>
      <c r="FN884" s="482"/>
      <c r="FO884" s="482"/>
      <c r="FP884" s="482"/>
      <c r="FQ884" s="482"/>
      <c r="FR884" s="482"/>
      <c r="FS884" s="482"/>
      <c r="FT884" s="482"/>
      <c r="FU884" s="482"/>
      <c r="FV884" s="482"/>
      <c r="FW884" s="482"/>
      <c r="FX884" s="482"/>
      <c r="FY884" s="482"/>
      <c r="FZ884" s="482"/>
      <c r="GA884" s="482"/>
      <c r="GB884" s="482"/>
      <c r="GC884" s="482"/>
      <c r="GD884" s="482"/>
      <c r="GE884" s="482"/>
      <c r="GF884" s="482"/>
      <c r="GG884" s="482"/>
      <c r="GH884" s="482"/>
      <c r="GI884" s="482"/>
      <c r="GJ884" s="482"/>
      <c r="GK884" s="482"/>
      <c r="GL884" s="482"/>
      <c r="GM884" s="482"/>
      <c r="GN884" s="482"/>
      <c r="GO884" s="482"/>
      <c r="GP884" s="482"/>
      <c r="GQ884" s="482"/>
      <c r="GR884" s="482"/>
      <c r="GS884" s="482"/>
    </row>
    <row r="885" spans="1:201" s="484" customFormat="1" ht="26.1" customHeight="1" thickBot="1">
      <c r="A885" s="389"/>
      <c r="B885" s="389"/>
      <c r="C885" s="389"/>
      <c r="D885" s="389"/>
      <c r="E885" s="388" t="s">
        <v>2260</v>
      </c>
      <c r="F885" s="860" t="s">
        <v>2771</v>
      </c>
      <c r="G885" s="446">
        <v>35339000</v>
      </c>
      <c r="H885" s="446">
        <v>0</v>
      </c>
      <c r="I885" s="446">
        <v>0</v>
      </c>
      <c r="J885" s="446">
        <v>0</v>
      </c>
      <c r="K885" s="446">
        <v>35339000</v>
      </c>
      <c r="L885" s="602"/>
      <c r="M885" s="389"/>
      <c r="N885" s="389"/>
      <c r="O885" s="389"/>
      <c r="P885" s="389"/>
      <c r="Q885" s="388" t="s">
        <v>2260</v>
      </c>
      <c r="R885" s="586" t="s">
        <v>5166</v>
      </c>
      <c r="S885" s="1002">
        <f t="shared" si="78"/>
        <v>35339000</v>
      </c>
      <c r="T885" s="1003">
        <f t="shared" si="79"/>
        <v>0</v>
      </c>
      <c r="U885" s="1003">
        <f t="shared" si="80"/>
        <v>0</v>
      </c>
      <c r="V885" s="1003">
        <f t="shared" si="81"/>
        <v>0</v>
      </c>
      <c r="W885" s="1003">
        <f t="shared" si="77"/>
        <v>35339000</v>
      </c>
    </row>
    <row r="886" spans="1:201" s="489" customFormat="1" ht="26.1" customHeight="1" thickTop="1">
      <c r="A886" s="389"/>
      <c r="B886" s="389"/>
      <c r="C886" s="389"/>
      <c r="D886" s="389"/>
      <c r="E886" s="388" t="s">
        <v>2262</v>
      </c>
      <c r="F886" s="860" t="s">
        <v>2772</v>
      </c>
      <c r="G886" s="446">
        <v>13530000</v>
      </c>
      <c r="H886" s="446">
        <v>0</v>
      </c>
      <c r="I886" s="446">
        <v>0</v>
      </c>
      <c r="J886" s="446">
        <v>0</v>
      </c>
      <c r="K886" s="446">
        <v>13530000</v>
      </c>
      <c r="L886" s="602"/>
      <c r="M886" s="389"/>
      <c r="N886" s="389"/>
      <c r="O886" s="389"/>
      <c r="P886" s="389"/>
      <c r="Q886" s="388" t="s">
        <v>2262</v>
      </c>
      <c r="R886" s="586" t="s">
        <v>5167</v>
      </c>
      <c r="S886" s="1002">
        <f t="shared" si="78"/>
        <v>13530000</v>
      </c>
      <c r="T886" s="1003">
        <f t="shared" si="79"/>
        <v>0</v>
      </c>
      <c r="U886" s="1003">
        <f t="shared" si="80"/>
        <v>0</v>
      </c>
      <c r="V886" s="1003">
        <f t="shared" si="81"/>
        <v>0</v>
      </c>
      <c r="W886" s="1003">
        <f t="shared" si="77"/>
        <v>13530000</v>
      </c>
    </row>
    <row r="887" spans="1:201" s="487" customFormat="1" ht="26.1" customHeight="1">
      <c r="A887" s="389"/>
      <c r="B887" s="389"/>
      <c r="C887" s="389"/>
      <c r="D887" s="389"/>
      <c r="E887" s="388" t="s">
        <v>2478</v>
      </c>
      <c r="F887" s="859" t="s">
        <v>2773</v>
      </c>
      <c r="G887" s="446">
        <v>29324000</v>
      </c>
      <c r="H887" s="446">
        <v>0</v>
      </c>
      <c r="I887" s="446">
        <v>0</v>
      </c>
      <c r="J887" s="446">
        <v>0</v>
      </c>
      <c r="K887" s="446">
        <v>29324000</v>
      </c>
      <c r="L887" s="602"/>
      <c r="M887" s="389"/>
      <c r="N887" s="389"/>
      <c r="O887" s="389"/>
      <c r="P887" s="389"/>
      <c r="Q887" s="388" t="s">
        <v>2478</v>
      </c>
      <c r="R887" s="600" t="s">
        <v>5168</v>
      </c>
      <c r="S887" s="1002">
        <f t="shared" si="78"/>
        <v>29324000</v>
      </c>
      <c r="T887" s="1003">
        <f t="shared" si="79"/>
        <v>0</v>
      </c>
      <c r="U887" s="1003">
        <f t="shared" si="80"/>
        <v>0</v>
      </c>
      <c r="V887" s="1003">
        <f t="shared" si="81"/>
        <v>0</v>
      </c>
      <c r="W887" s="1003">
        <f t="shared" si="77"/>
        <v>29324000</v>
      </c>
    </row>
    <row r="888" spans="1:201" s="489" customFormat="1" ht="26.1" customHeight="1">
      <c r="A888" s="388"/>
      <c r="B888" s="389"/>
      <c r="C888" s="389"/>
      <c r="D888" s="389"/>
      <c r="E888" s="389" t="s">
        <v>2482</v>
      </c>
      <c r="F888" s="859" t="s">
        <v>2774</v>
      </c>
      <c r="G888" s="446">
        <v>116203000</v>
      </c>
      <c r="H888" s="446">
        <v>0</v>
      </c>
      <c r="I888" s="446">
        <v>0</v>
      </c>
      <c r="J888" s="446">
        <v>0</v>
      </c>
      <c r="K888" s="446">
        <v>116203000</v>
      </c>
      <c r="L888" s="602"/>
      <c r="M888" s="388"/>
      <c r="N888" s="389"/>
      <c r="O888" s="389"/>
      <c r="P888" s="389"/>
      <c r="Q888" s="389" t="s">
        <v>2482</v>
      </c>
      <c r="R888" s="600" t="s">
        <v>5169</v>
      </c>
      <c r="S888" s="1002">
        <f t="shared" si="78"/>
        <v>116203000</v>
      </c>
      <c r="T888" s="1003">
        <f t="shared" si="79"/>
        <v>0</v>
      </c>
      <c r="U888" s="1003">
        <f t="shared" si="80"/>
        <v>0</v>
      </c>
      <c r="V888" s="1003">
        <f t="shared" si="81"/>
        <v>0</v>
      </c>
      <c r="W888" s="1003">
        <f t="shared" si="77"/>
        <v>116203000</v>
      </c>
    </row>
    <row r="889" spans="1:201" s="482" customFormat="1" ht="26.1" customHeight="1">
      <c r="A889" s="454"/>
      <c r="B889" s="455"/>
      <c r="C889" s="454"/>
      <c r="D889" s="454"/>
      <c r="E889" s="454" t="s">
        <v>2486</v>
      </c>
      <c r="F889" s="858" t="s">
        <v>5746</v>
      </c>
      <c r="G889" s="456">
        <v>51128000</v>
      </c>
      <c r="H889" s="456">
        <v>0</v>
      </c>
      <c r="I889" s="456">
        <v>0</v>
      </c>
      <c r="J889" s="456">
        <v>0</v>
      </c>
      <c r="K889" s="456">
        <v>51128000</v>
      </c>
      <c r="L889" s="602"/>
      <c r="M889" s="454"/>
      <c r="N889" s="455"/>
      <c r="O889" s="454"/>
      <c r="P889" s="454"/>
      <c r="Q889" s="454" t="s">
        <v>2486</v>
      </c>
      <c r="R889" s="593" t="s">
        <v>5747</v>
      </c>
      <c r="S889" s="1002">
        <f t="shared" si="78"/>
        <v>51128000</v>
      </c>
      <c r="T889" s="1003">
        <f t="shared" si="79"/>
        <v>0</v>
      </c>
      <c r="U889" s="1003">
        <f t="shared" si="80"/>
        <v>0</v>
      </c>
      <c r="V889" s="1003">
        <f t="shared" si="81"/>
        <v>0</v>
      </c>
      <c r="W889" s="1003">
        <f t="shared" si="77"/>
        <v>51128000</v>
      </c>
    </row>
    <row r="890" spans="1:201" s="489" customFormat="1" ht="26.1" customHeight="1">
      <c r="A890" s="389"/>
      <c r="B890" s="389"/>
      <c r="C890" s="388"/>
      <c r="D890" s="389"/>
      <c r="E890" s="389" t="s">
        <v>2775</v>
      </c>
      <c r="F890" s="860" t="s">
        <v>2776</v>
      </c>
      <c r="G890" s="446">
        <v>59775000</v>
      </c>
      <c r="H890" s="446">
        <v>0</v>
      </c>
      <c r="I890" s="446">
        <v>0</v>
      </c>
      <c r="J890" s="446">
        <v>0</v>
      </c>
      <c r="K890" s="446">
        <v>59775000</v>
      </c>
      <c r="L890" s="602"/>
      <c r="M890" s="389"/>
      <c r="N890" s="389"/>
      <c r="O890" s="388"/>
      <c r="P890" s="389"/>
      <c r="Q890" s="389" t="s">
        <v>2775</v>
      </c>
      <c r="R890" s="600" t="s">
        <v>5170</v>
      </c>
      <c r="S890" s="1002">
        <f t="shared" si="78"/>
        <v>59775000</v>
      </c>
      <c r="T890" s="1003">
        <f t="shared" si="79"/>
        <v>0</v>
      </c>
      <c r="U890" s="1003">
        <f t="shared" si="80"/>
        <v>0</v>
      </c>
      <c r="V890" s="1003">
        <f t="shared" si="81"/>
        <v>0</v>
      </c>
      <c r="W890" s="1003">
        <f t="shared" si="77"/>
        <v>59775000</v>
      </c>
    </row>
    <row r="891" spans="1:201" s="487" customFormat="1" ht="26.1" customHeight="1">
      <c r="A891" s="454"/>
      <c r="B891" s="454"/>
      <c r="C891" s="454"/>
      <c r="D891" s="454"/>
      <c r="E891" s="455" t="s">
        <v>2371</v>
      </c>
      <c r="F891" s="858" t="s">
        <v>2777</v>
      </c>
      <c r="G891" s="456">
        <v>31579000</v>
      </c>
      <c r="H891" s="456">
        <v>0</v>
      </c>
      <c r="I891" s="456">
        <v>0</v>
      </c>
      <c r="J891" s="456">
        <v>0</v>
      </c>
      <c r="K891" s="456">
        <v>31579000</v>
      </c>
      <c r="L891" s="602"/>
      <c r="M891" s="454"/>
      <c r="N891" s="454"/>
      <c r="O891" s="454"/>
      <c r="P891" s="454"/>
      <c r="Q891" s="455" t="s">
        <v>2371</v>
      </c>
      <c r="R891" s="585" t="s">
        <v>5171</v>
      </c>
      <c r="S891" s="1002">
        <f t="shared" si="78"/>
        <v>31579000</v>
      </c>
      <c r="T891" s="1003">
        <f t="shared" si="79"/>
        <v>0</v>
      </c>
      <c r="U891" s="1003">
        <f t="shared" si="80"/>
        <v>0</v>
      </c>
      <c r="V891" s="1003">
        <f t="shared" si="81"/>
        <v>0</v>
      </c>
      <c r="W891" s="1003">
        <f t="shared" si="77"/>
        <v>31579000</v>
      </c>
    </row>
    <row r="892" spans="1:201" s="481" customFormat="1" ht="26.1" customHeight="1" thickBot="1">
      <c r="A892" s="389"/>
      <c r="B892" s="389"/>
      <c r="C892" s="389"/>
      <c r="D892" s="389"/>
      <c r="E892" s="388" t="s">
        <v>2494</v>
      </c>
      <c r="F892" s="860" t="s">
        <v>2778</v>
      </c>
      <c r="G892" s="446">
        <v>34587000</v>
      </c>
      <c r="H892" s="446">
        <v>0</v>
      </c>
      <c r="I892" s="446">
        <v>0</v>
      </c>
      <c r="J892" s="446">
        <v>0</v>
      </c>
      <c r="K892" s="446">
        <v>34587000</v>
      </c>
      <c r="L892" s="602"/>
      <c r="M892" s="389"/>
      <c r="N892" s="389"/>
      <c r="O892" s="389"/>
      <c r="P892" s="389"/>
      <c r="Q892" s="388" t="s">
        <v>2494</v>
      </c>
      <c r="R892" s="586" t="s">
        <v>5172</v>
      </c>
      <c r="S892" s="1002">
        <f t="shared" si="78"/>
        <v>34587000</v>
      </c>
      <c r="T892" s="1003">
        <f t="shared" si="79"/>
        <v>0</v>
      </c>
      <c r="U892" s="1003">
        <f t="shared" si="80"/>
        <v>0</v>
      </c>
      <c r="V892" s="1003">
        <f t="shared" si="81"/>
        <v>0</v>
      </c>
      <c r="W892" s="1003">
        <f t="shared" si="77"/>
        <v>34587000</v>
      </c>
    </row>
    <row r="893" spans="1:201" s="482" customFormat="1" ht="26.1" customHeight="1" thickTop="1">
      <c r="A893" s="389"/>
      <c r="B893" s="389"/>
      <c r="C893" s="389"/>
      <c r="D893" s="389"/>
      <c r="E893" s="388" t="s">
        <v>2496</v>
      </c>
      <c r="F893" s="859" t="s">
        <v>2779</v>
      </c>
      <c r="G893" s="446">
        <v>101504000</v>
      </c>
      <c r="H893" s="446">
        <v>0</v>
      </c>
      <c r="I893" s="446">
        <v>0</v>
      </c>
      <c r="J893" s="446">
        <v>0</v>
      </c>
      <c r="K893" s="446">
        <v>101504000</v>
      </c>
      <c r="L893" s="602"/>
      <c r="M893" s="389"/>
      <c r="N893" s="389"/>
      <c r="O893" s="389"/>
      <c r="P893" s="389"/>
      <c r="Q893" s="388" t="s">
        <v>2496</v>
      </c>
      <c r="R893" s="600" t="s">
        <v>5173</v>
      </c>
      <c r="S893" s="1002">
        <f t="shared" si="78"/>
        <v>101504000</v>
      </c>
      <c r="T893" s="1003">
        <f t="shared" si="79"/>
        <v>0</v>
      </c>
      <c r="U893" s="1003">
        <f t="shared" si="80"/>
        <v>0</v>
      </c>
      <c r="V893" s="1003">
        <f t="shared" si="81"/>
        <v>0</v>
      </c>
      <c r="W893" s="1003">
        <f t="shared" si="77"/>
        <v>101504000</v>
      </c>
    </row>
    <row r="894" spans="1:201" s="489" customFormat="1" ht="26.1" customHeight="1">
      <c r="A894" s="389"/>
      <c r="B894" s="389"/>
      <c r="C894" s="389"/>
      <c r="D894" s="389"/>
      <c r="E894" s="388" t="s">
        <v>2591</v>
      </c>
      <c r="F894" s="859" t="s">
        <v>3197</v>
      </c>
      <c r="G894" s="446">
        <v>167669000</v>
      </c>
      <c r="H894" s="446">
        <v>0</v>
      </c>
      <c r="I894" s="446">
        <v>0</v>
      </c>
      <c r="J894" s="446">
        <v>0</v>
      </c>
      <c r="K894" s="446">
        <v>167669000</v>
      </c>
      <c r="L894" s="602"/>
      <c r="M894" s="389"/>
      <c r="N894" s="389"/>
      <c r="O894" s="389"/>
      <c r="P894" s="389"/>
      <c r="Q894" s="388" t="s">
        <v>2591</v>
      </c>
      <c r="R894" s="586" t="s">
        <v>5848</v>
      </c>
      <c r="S894" s="1002">
        <f t="shared" si="78"/>
        <v>167669000</v>
      </c>
      <c r="T894" s="1003">
        <f t="shared" si="79"/>
        <v>0</v>
      </c>
      <c r="U894" s="1003">
        <f t="shared" si="80"/>
        <v>0</v>
      </c>
      <c r="V894" s="1003">
        <f t="shared" si="81"/>
        <v>0</v>
      </c>
      <c r="W894" s="1003">
        <f t="shared" si="77"/>
        <v>167669000</v>
      </c>
    </row>
    <row r="895" spans="1:201" s="489" customFormat="1" ht="26.1" customHeight="1">
      <c r="A895" s="454"/>
      <c r="B895" s="454"/>
      <c r="C895" s="454"/>
      <c r="D895" s="454"/>
      <c r="E895" s="455" t="s">
        <v>2593</v>
      </c>
      <c r="F895" s="868" t="s">
        <v>5597</v>
      </c>
      <c r="G895" s="456">
        <v>175188000</v>
      </c>
      <c r="H895" s="456">
        <v>0</v>
      </c>
      <c r="I895" s="456">
        <v>0</v>
      </c>
      <c r="J895" s="456">
        <v>0</v>
      </c>
      <c r="K895" s="456">
        <v>175188000</v>
      </c>
      <c r="L895" s="602"/>
      <c r="M895" s="454"/>
      <c r="N895" s="454"/>
      <c r="O895" s="454"/>
      <c r="P895" s="454"/>
      <c r="Q895" s="455" t="s">
        <v>2593</v>
      </c>
      <c r="R895" s="593" t="s">
        <v>5849</v>
      </c>
      <c r="S895" s="1002">
        <f t="shared" si="78"/>
        <v>175188000</v>
      </c>
      <c r="T895" s="1003">
        <f t="shared" si="79"/>
        <v>0</v>
      </c>
      <c r="U895" s="1003">
        <f t="shared" si="80"/>
        <v>0</v>
      </c>
      <c r="V895" s="1003">
        <f t="shared" si="81"/>
        <v>0</v>
      </c>
      <c r="W895" s="1003">
        <f t="shared" si="77"/>
        <v>175188000</v>
      </c>
    </row>
    <row r="896" spans="1:201" s="489" customFormat="1" ht="26.1" customHeight="1">
      <c r="A896" s="389"/>
      <c r="B896" s="389"/>
      <c r="C896" s="389"/>
      <c r="D896" s="389"/>
      <c r="E896" s="388" t="s">
        <v>2597</v>
      </c>
      <c r="F896" s="859" t="s">
        <v>2780</v>
      </c>
      <c r="G896" s="446">
        <v>28320000</v>
      </c>
      <c r="H896" s="446">
        <v>0</v>
      </c>
      <c r="I896" s="446">
        <v>0</v>
      </c>
      <c r="J896" s="446">
        <v>0</v>
      </c>
      <c r="K896" s="446">
        <v>28320000</v>
      </c>
      <c r="L896" s="602"/>
      <c r="M896" s="389"/>
      <c r="N896" s="389"/>
      <c r="O896" s="389"/>
      <c r="P896" s="389"/>
      <c r="Q896" s="388" t="s">
        <v>2597</v>
      </c>
      <c r="R896" s="592" t="s">
        <v>5174</v>
      </c>
      <c r="S896" s="1002">
        <f t="shared" si="78"/>
        <v>28320000</v>
      </c>
      <c r="T896" s="1003">
        <f t="shared" si="79"/>
        <v>0</v>
      </c>
      <c r="U896" s="1003">
        <f t="shared" si="80"/>
        <v>0</v>
      </c>
      <c r="V896" s="1003">
        <f t="shared" si="81"/>
        <v>0</v>
      </c>
      <c r="W896" s="1003">
        <f t="shared" si="77"/>
        <v>28320000</v>
      </c>
    </row>
    <row r="897" spans="1:201" s="482" customFormat="1" ht="26.1" customHeight="1">
      <c r="A897" s="389"/>
      <c r="B897" s="389"/>
      <c r="C897" s="389"/>
      <c r="D897" s="389"/>
      <c r="E897" s="388" t="s">
        <v>2599</v>
      </c>
      <c r="F897" s="859" t="s">
        <v>2781</v>
      </c>
      <c r="G897" s="446">
        <v>38722000</v>
      </c>
      <c r="H897" s="446">
        <v>0</v>
      </c>
      <c r="I897" s="446">
        <v>0</v>
      </c>
      <c r="J897" s="446">
        <v>0</v>
      </c>
      <c r="K897" s="446">
        <v>38722000</v>
      </c>
      <c r="L897" s="602"/>
      <c r="M897" s="389"/>
      <c r="N897" s="389"/>
      <c r="O897" s="389"/>
      <c r="P897" s="389"/>
      <c r="Q897" s="388" t="s">
        <v>2599</v>
      </c>
      <c r="R897" s="586" t="s">
        <v>5175</v>
      </c>
      <c r="S897" s="1002">
        <f t="shared" si="78"/>
        <v>38722000</v>
      </c>
      <c r="T897" s="1003">
        <f t="shared" si="79"/>
        <v>0</v>
      </c>
      <c r="U897" s="1003">
        <f t="shared" si="80"/>
        <v>0</v>
      </c>
      <c r="V897" s="1003">
        <f t="shared" si="81"/>
        <v>0</v>
      </c>
      <c r="W897" s="1003">
        <f t="shared" si="77"/>
        <v>38722000</v>
      </c>
    </row>
    <row r="898" spans="1:201" s="482" customFormat="1" ht="26.1" customHeight="1">
      <c r="A898" s="389"/>
      <c r="B898" s="389"/>
      <c r="C898" s="389"/>
      <c r="D898" s="389"/>
      <c r="E898" s="388" t="s">
        <v>2601</v>
      </c>
      <c r="F898" s="860" t="s">
        <v>2782</v>
      </c>
      <c r="G898" s="446">
        <v>33083000</v>
      </c>
      <c r="H898" s="446">
        <v>0</v>
      </c>
      <c r="I898" s="446">
        <v>0</v>
      </c>
      <c r="J898" s="446">
        <v>0</v>
      </c>
      <c r="K898" s="446">
        <v>33083000</v>
      </c>
      <c r="L898" s="602"/>
      <c r="M898" s="389"/>
      <c r="N898" s="389"/>
      <c r="O898" s="389"/>
      <c r="P898" s="389"/>
      <c r="Q898" s="388" t="s">
        <v>2601</v>
      </c>
      <c r="R898" s="586" t="s">
        <v>5176</v>
      </c>
      <c r="S898" s="1002">
        <f t="shared" si="78"/>
        <v>33083000</v>
      </c>
      <c r="T898" s="1003">
        <f t="shared" si="79"/>
        <v>0</v>
      </c>
      <c r="U898" s="1003">
        <f t="shared" si="80"/>
        <v>0</v>
      </c>
      <c r="V898" s="1003">
        <f t="shared" si="81"/>
        <v>0</v>
      </c>
      <c r="W898" s="1003">
        <f t="shared" si="77"/>
        <v>33083000</v>
      </c>
    </row>
    <row r="899" spans="1:201" s="489" customFormat="1" ht="26.1" customHeight="1">
      <c r="A899" s="388"/>
      <c r="B899" s="389"/>
      <c r="C899" s="389"/>
      <c r="D899" s="389"/>
      <c r="E899" s="389" t="s">
        <v>2498</v>
      </c>
      <c r="F899" s="860" t="s">
        <v>2783</v>
      </c>
      <c r="G899" s="446">
        <v>22558000</v>
      </c>
      <c r="H899" s="446">
        <v>0</v>
      </c>
      <c r="I899" s="446">
        <v>0</v>
      </c>
      <c r="J899" s="446">
        <v>0</v>
      </c>
      <c r="K899" s="446">
        <v>22558000</v>
      </c>
      <c r="L899" s="602"/>
      <c r="M899" s="388"/>
      <c r="N899" s="389"/>
      <c r="O899" s="389"/>
      <c r="P899" s="389"/>
      <c r="Q899" s="389" t="s">
        <v>2498</v>
      </c>
      <c r="R899" s="586" t="s">
        <v>5177</v>
      </c>
      <c r="S899" s="1002">
        <f t="shared" si="78"/>
        <v>22558000</v>
      </c>
      <c r="T899" s="1003">
        <f t="shared" si="79"/>
        <v>0</v>
      </c>
      <c r="U899" s="1003">
        <f t="shared" si="80"/>
        <v>0</v>
      </c>
      <c r="V899" s="1003">
        <f t="shared" si="81"/>
        <v>0</v>
      </c>
      <c r="W899" s="1003">
        <f t="shared" si="77"/>
        <v>22558000</v>
      </c>
    </row>
    <row r="900" spans="1:201" s="489" customFormat="1" ht="26.1" customHeight="1">
      <c r="A900" s="454"/>
      <c r="B900" s="455"/>
      <c r="C900" s="454"/>
      <c r="D900" s="454"/>
      <c r="E900" s="454" t="s">
        <v>2500</v>
      </c>
      <c r="F900" s="858" t="s">
        <v>2784</v>
      </c>
      <c r="G900" s="456">
        <v>28320000</v>
      </c>
      <c r="H900" s="456">
        <v>0</v>
      </c>
      <c r="I900" s="456">
        <v>0</v>
      </c>
      <c r="J900" s="456">
        <v>0</v>
      </c>
      <c r="K900" s="456">
        <v>28320000</v>
      </c>
      <c r="L900" s="602"/>
      <c r="M900" s="454"/>
      <c r="N900" s="455"/>
      <c r="O900" s="454"/>
      <c r="P900" s="454"/>
      <c r="Q900" s="454" t="s">
        <v>2500</v>
      </c>
      <c r="R900" s="585" t="s">
        <v>5178</v>
      </c>
      <c r="S900" s="1002">
        <f t="shared" si="78"/>
        <v>28320000</v>
      </c>
      <c r="T900" s="1003">
        <f t="shared" si="79"/>
        <v>0</v>
      </c>
      <c r="U900" s="1003">
        <f t="shared" si="80"/>
        <v>0</v>
      </c>
      <c r="V900" s="1003">
        <f t="shared" si="81"/>
        <v>0</v>
      </c>
      <c r="W900" s="1003">
        <f t="shared" si="77"/>
        <v>28320000</v>
      </c>
      <c r="X900" s="482"/>
      <c r="Y900" s="482"/>
      <c r="Z900" s="482"/>
      <c r="AA900" s="482"/>
      <c r="AB900" s="482"/>
      <c r="AC900" s="482"/>
      <c r="AD900" s="482"/>
      <c r="AE900" s="482"/>
      <c r="AF900" s="482"/>
      <c r="AG900" s="482"/>
      <c r="AH900" s="482"/>
      <c r="AI900" s="482"/>
      <c r="AJ900" s="482"/>
      <c r="AK900" s="482"/>
      <c r="AL900" s="482"/>
      <c r="AM900" s="482"/>
      <c r="AN900" s="482"/>
      <c r="AO900" s="482"/>
      <c r="AP900" s="482"/>
      <c r="AQ900" s="482"/>
      <c r="AR900" s="482"/>
      <c r="AS900" s="482"/>
      <c r="AT900" s="482"/>
      <c r="AU900" s="482"/>
      <c r="AV900" s="482"/>
      <c r="AW900" s="482"/>
      <c r="AX900" s="482"/>
      <c r="AY900" s="482"/>
      <c r="AZ900" s="482"/>
      <c r="BA900" s="482"/>
      <c r="BB900" s="482"/>
      <c r="BC900" s="482"/>
      <c r="BD900" s="482"/>
      <c r="BE900" s="482"/>
      <c r="BF900" s="482"/>
      <c r="BG900" s="482"/>
      <c r="BH900" s="482"/>
      <c r="BI900" s="482"/>
      <c r="BJ900" s="482"/>
      <c r="BK900" s="482"/>
      <c r="BL900" s="482"/>
      <c r="BM900" s="482"/>
      <c r="BN900" s="482"/>
      <c r="BO900" s="482"/>
      <c r="BP900" s="482"/>
      <c r="BQ900" s="482"/>
      <c r="BR900" s="482"/>
      <c r="BS900" s="482"/>
      <c r="BT900" s="482"/>
      <c r="BU900" s="482"/>
      <c r="BV900" s="482"/>
      <c r="BW900" s="482"/>
      <c r="BX900" s="482"/>
      <c r="BY900" s="482"/>
      <c r="BZ900" s="482"/>
      <c r="CA900" s="482"/>
      <c r="CB900" s="482"/>
      <c r="CC900" s="482"/>
      <c r="CD900" s="482"/>
      <c r="CE900" s="482"/>
      <c r="CF900" s="482"/>
      <c r="CG900" s="482"/>
      <c r="CH900" s="482"/>
      <c r="CI900" s="482"/>
      <c r="CJ900" s="482"/>
      <c r="CK900" s="482"/>
      <c r="CL900" s="482"/>
      <c r="CM900" s="482"/>
      <c r="CN900" s="482"/>
      <c r="CO900" s="482"/>
      <c r="CP900" s="482"/>
      <c r="CQ900" s="482"/>
      <c r="CR900" s="482"/>
      <c r="CS900" s="482"/>
      <c r="CT900" s="482"/>
      <c r="CU900" s="482"/>
      <c r="CV900" s="482"/>
      <c r="CW900" s="482"/>
      <c r="CX900" s="482"/>
      <c r="CY900" s="482"/>
      <c r="CZ900" s="482"/>
      <c r="DA900" s="482"/>
      <c r="DB900" s="482"/>
      <c r="DC900" s="482"/>
      <c r="DD900" s="482"/>
      <c r="DE900" s="482"/>
      <c r="DF900" s="482"/>
      <c r="DG900" s="482"/>
      <c r="DH900" s="482"/>
      <c r="DI900" s="482"/>
      <c r="DJ900" s="482"/>
      <c r="DK900" s="482"/>
      <c r="DL900" s="482"/>
      <c r="DM900" s="482"/>
      <c r="DN900" s="482"/>
      <c r="DO900" s="482"/>
      <c r="DP900" s="482"/>
      <c r="DQ900" s="482"/>
      <c r="DR900" s="482"/>
      <c r="DS900" s="482"/>
      <c r="DT900" s="482"/>
      <c r="DU900" s="482"/>
      <c r="DV900" s="482"/>
      <c r="DW900" s="482"/>
      <c r="DX900" s="482"/>
      <c r="DY900" s="482"/>
      <c r="DZ900" s="482"/>
      <c r="EA900" s="482"/>
      <c r="EB900" s="482"/>
      <c r="EC900" s="482"/>
      <c r="ED900" s="482"/>
      <c r="EE900" s="482"/>
      <c r="EF900" s="482"/>
      <c r="EG900" s="482"/>
      <c r="EH900" s="482"/>
      <c r="EI900" s="482"/>
      <c r="EJ900" s="482"/>
      <c r="EK900" s="482"/>
      <c r="EL900" s="482"/>
      <c r="EM900" s="482"/>
      <c r="EN900" s="482"/>
      <c r="EO900" s="482"/>
      <c r="EP900" s="482"/>
      <c r="EQ900" s="482"/>
      <c r="ER900" s="482"/>
      <c r="ES900" s="482"/>
      <c r="ET900" s="482"/>
      <c r="EU900" s="482"/>
      <c r="EV900" s="482"/>
      <c r="EW900" s="482"/>
      <c r="EX900" s="482"/>
      <c r="EY900" s="482"/>
      <c r="EZ900" s="482"/>
      <c r="FA900" s="482"/>
      <c r="FB900" s="482"/>
      <c r="FC900" s="482"/>
      <c r="FD900" s="482"/>
      <c r="FE900" s="482"/>
      <c r="FF900" s="482"/>
      <c r="FG900" s="482"/>
      <c r="FH900" s="482"/>
      <c r="FI900" s="482"/>
      <c r="FJ900" s="482"/>
      <c r="FK900" s="482"/>
      <c r="FL900" s="482"/>
      <c r="FM900" s="482"/>
      <c r="FN900" s="482"/>
      <c r="FO900" s="482"/>
      <c r="FP900" s="482"/>
      <c r="FQ900" s="482"/>
      <c r="FR900" s="482"/>
      <c r="FS900" s="482"/>
      <c r="FT900" s="482"/>
      <c r="FU900" s="482"/>
      <c r="FV900" s="482"/>
      <c r="FW900" s="482"/>
      <c r="FX900" s="482"/>
      <c r="FY900" s="482"/>
      <c r="FZ900" s="482"/>
      <c r="GA900" s="482"/>
      <c r="GB900" s="482"/>
      <c r="GC900" s="482"/>
      <c r="GD900" s="482"/>
      <c r="GE900" s="482"/>
      <c r="GF900" s="482"/>
      <c r="GG900" s="482"/>
      <c r="GH900" s="482"/>
      <c r="GI900" s="482"/>
      <c r="GJ900" s="482"/>
      <c r="GK900" s="482"/>
      <c r="GL900" s="482"/>
      <c r="GM900" s="482"/>
      <c r="GN900" s="482"/>
      <c r="GO900" s="482"/>
      <c r="GP900" s="482"/>
      <c r="GQ900" s="482"/>
      <c r="GR900" s="482"/>
      <c r="GS900" s="482"/>
    </row>
    <row r="901" spans="1:201" s="484" customFormat="1" ht="26.1" customHeight="1" thickBot="1">
      <c r="A901" s="389"/>
      <c r="B901" s="389"/>
      <c r="C901" s="388"/>
      <c r="D901" s="389"/>
      <c r="E901" s="389" t="s">
        <v>2785</v>
      </c>
      <c r="F901" s="859" t="s">
        <v>2786</v>
      </c>
      <c r="G901" s="446">
        <v>43083000</v>
      </c>
      <c r="H901" s="446">
        <v>0</v>
      </c>
      <c r="I901" s="446">
        <v>0</v>
      </c>
      <c r="J901" s="446">
        <v>0</v>
      </c>
      <c r="K901" s="446">
        <v>43083000</v>
      </c>
      <c r="L901" s="602"/>
      <c r="M901" s="389"/>
      <c r="N901" s="389"/>
      <c r="O901" s="388"/>
      <c r="P901" s="389"/>
      <c r="Q901" s="389" t="s">
        <v>2785</v>
      </c>
      <c r="R901" s="600" t="s">
        <v>5179</v>
      </c>
      <c r="S901" s="1002">
        <f t="shared" si="78"/>
        <v>43083000</v>
      </c>
      <c r="T901" s="1003">
        <f t="shared" si="79"/>
        <v>0</v>
      </c>
      <c r="U901" s="1003">
        <f t="shared" si="80"/>
        <v>0</v>
      </c>
      <c r="V901" s="1003">
        <f t="shared" si="81"/>
        <v>0</v>
      </c>
      <c r="W901" s="1003">
        <f t="shared" si="77"/>
        <v>43083000</v>
      </c>
    </row>
    <row r="902" spans="1:201" s="489" customFormat="1" ht="26.1" customHeight="1" thickTop="1">
      <c r="A902" s="389"/>
      <c r="B902" s="389"/>
      <c r="C902" s="389"/>
      <c r="D902" s="388"/>
      <c r="E902" s="389" t="s">
        <v>2349</v>
      </c>
      <c r="F902" s="859" t="s">
        <v>2787</v>
      </c>
      <c r="G902" s="446">
        <v>21354000</v>
      </c>
      <c r="H902" s="446">
        <v>0</v>
      </c>
      <c r="I902" s="446">
        <v>0</v>
      </c>
      <c r="J902" s="446">
        <v>0</v>
      </c>
      <c r="K902" s="446">
        <v>21354000</v>
      </c>
      <c r="L902" s="602"/>
      <c r="M902" s="389"/>
      <c r="N902" s="389"/>
      <c r="O902" s="389"/>
      <c r="P902" s="388"/>
      <c r="Q902" s="389" t="s">
        <v>2349</v>
      </c>
      <c r="R902" s="586" t="s">
        <v>5180</v>
      </c>
      <c r="S902" s="1002">
        <f t="shared" si="78"/>
        <v>21354000</v>
      </c>
      <c r="T902" s="1003">
        <f t="shared" si="79"/>
        <v>0</v>
      </c>
      <c r="U902" s="1003">
        <f t="shared" si="80"/>
        <v>0</v>
      </c>
      <c r="V902" s="1003">
        <f t="shared" si="81"/>
        <v>0</v>
      </c>
      <c r="W902" s="1003">
        <f t="shared" si="77"/>
        <v>21354000</v>
      </c>
    </row>
    <row r="903" spans="1:201" s="489" customFormat="1" ht="26.1" customHeight="1">
      <c r="A903" s="389"/>
      <c r="B903" s="389"/>
      <c r="C903" s="389"/>
      <c r="D903" s="389"/>
      <c r="E903" s="388" t="s">
        <v>2788</v>
      </c>
      <c r="F903" s="859" t="s">
        <v>2789</v>
      </c>
      <c r="G903" s="446">
        <v>24436000</v>
      </c>
      <c r="H903" s="446">
        <v>0</v>
      </c>
      <c r="I903" s="446">
        <v>0</v>
      </c>
      <c r="J903" s="446">
        <v>0</v>
      </c>
      <c r="K903" s="446">
        <v>24436000</v>
      </c>
      <c r="L903" s="602"/>
      <c r="M903" s="389"/>
      <c r="N903" s="389"/>
      <c r="O903" s="389"/>
      <c r="P903" s="389"/>
      <c r="Q903" s="388" t="s">
        <v>2788</v>
      </c>
      <c r="R903" s="586" t="s">
        <v>5181</v>
      </c>
      <c r="S903" s="1002">
        <f t="shared" si="78"/>
        <v>24436000</v>
      </c>
      <c r="T903" s="1003">
        <f t="shared" si="79"/>
        <v>0</v>
      </c>
      <c r="U903" s="1003">
        <f t="shared" si="80"/>
        <v>0</v>
      </c>
      <c r="V903" s="1003">
        <f t="shared" si="81"/>
        <v>0</v>
      </c>
      <c r="W903" s="1003">
        <f t="shared" ref="W903:W966" si="82">SUM(S903:V903)</f>
        <v>24436000</v>
      </c>
    </row>
    <row r="904" spans="1:201" s="489" customFormat="1" ht="26.1" customHeight="1">
      <c r="A904" s="389"/>
      <c r="B904" s="389"/>
      <c r="C904" s="389"/>
      <c r="D904" s="389"/>
      <c r="E904" s="388" t="s">
        <v>2790</v>
      </c>
      <c r="F904" s="859" t="s">
        <v>2791</v>
      </c>
      <c r="G904" s="446">
        <v>27850000</v>
      </c>
      <c r="H904" s="446">
        <v>0</v>
      </c>
      <c r="I904" s="446">
        <v>0</v>
      </c>
      <c r="J904" s="446">
        <v>0</v>
      </c>
      <c r="K904" s="446">
        <v>27850000</v>
      </c>
      <c r="L904" s="602"/>
      <c r="M904" s="389"/>
      <c r="N904" s="389"/>
      <c r="O904" s="389"/>
      <c r="P904" s="389"/>
      <c r="Q904" s="388" t="s">
        <v>2790</v>
      </c>
      <c r="R904" s="586" t="s">
        <v>5182</v>
      </c>
      <c r="S904" s="1002">
        <f t="shared" si="78"/>
        <v>27850000</v>
      </c>
      <c r="T904" s="1003">
        <f t="shared" si="79"/>
        <v>0</v>
      </c>
      <c r="U904" s="1003">
        <f t="shared" si="80"/>
        <v>0</v>
      </c>
      <c r="V904" s="1003">
        <f t="shared" si="81"/>
        <v>0</v>
      </c>
      <c r="W904" s="1003">
        <f t="shared" si="82"/>
        <v>27850000</v>
      </c>
    </row>
    <row r="905" spans="1:201" s="489" customFormat="1" ht="26.1" customHeight="1">
      <c r="A905" s="389"/>
      <c r="B905" s="389"/>
      <c r="C905" s="389"/>
      <c r="D905" s="389"/>
      <c r="E905" s="388" t="s">
        <v>2792</v>
      </c>
      <c r="F905" s="859" t="s">
        <v>2793</v>
      </c>
      <c r="G905" s="446">
        <v>30075000</v>
      </c>
      <c r="H905" s="446">
        <v>0</v>
      </c>
      <c r="I905" s="446">
        <v>0</v>
      </c>
      <c r="J905" s="446">
        <v>0</v>
      </c>
      <c r="K905" s="446">
        <v>30075000</v>
      </c>
      <c r="L905" s="602"/>
      <c r="M905" s="389"/>
      <c r="N905" s="389"/>
      <c r="O905" s="389"/>
      <c r="P905" s="389"/>
      <c r="Q905" s="388" t="s">
        <v>2792</v>
      </c>
      <c r="R905" s="586" t="s">
        <v>5183</v>
      </c>
      <c r="S905" s="1002">
        <f t="shared" ref="S905:S968" si="83">G905</f>
        <v>30075000</v>
      </c>
      <c r="T905" s="1003">
        <f t="shared" ref="T905:T968" si="84">H905</f>
        <v>0</v>
      </c>
      <c r="U905" s="1003">
        <f t="shared" ref="U905:U968" si="85">I905</f>
        <v>0</v>
      </c>
      <c r="V905" s="1003">
        <f t="shared" ref="V905:V968" si="86">J905</f>
        <v>0</v>
      </c>
      <c r="W905" s="1003">
        <f t="shared" si="82"/>
        <v>30075000</v>
      </c>
    </row>
    <row r="906" spans="1:201" s="489" customFormat="1" ht="26.1" customHeight="1">
      <c r="A906" s="454"/>
      <c r="B906" s="454"/>
      <c r="C906" s="454"/>
      <c r="D906" s="454"/>
      <c r="E906" s="455" t="s">
        <v>2604</v>
      </c>
      <c r="F906" s="858" t="s">
        <v>2794</v>
      </c>
      <c r="G906" s="456">
        <v>20301000</v>
      </c>
      <c r="H906" s="456">
        <v>0</v>
      </c>
      <c r="I906" s="456">
        <v>0</v>
      </c>
      <c r="J906" s="456">
        <v>0</v>
      </c>
      <c r="K906" s="456">
        <v>20301000</v>
      </c>
      <c r="L906" s="602"/>
      <c r="M906" s="454"/>
      <c r="N906" s="454"/>
      <c r="O906" s="454"/>
      <c r="P906" s="454"/>
      <c r="Q906" s="455" t="s">
        <v>2604</v>
      </c>
      <c r="R906" s="585" t="s">
        <v>5184</v>
      </c>
      <c r="S906" s="1002">
        <f t="shared" si="83"/>
        <v>20301000</v>
      </c>
      <c r="T906" s="1003">
        <f t="shared" si="84"/>
        <v>0</v>
      </c>
      <c r="U906" s="1003">
        <f t="shared" si="85"/>
        <v>0</v>
      </c>
      <c r="V906" s="1003">
        <f t="shared" si="86"/>
        <v>0</v>
      </c>
      <c r="W906" s="1003">
        <f t="shared" si="82"/>
        <v>20301000</v>
      </c>
    </row>
    <row r="907" spans="1:201" s="488" customFormat="1" ht="26.1" customHeight="1">
      <c r="A907" s="389"/>
      <c r="B907" s="389"/>
      <c r="C907" s="389"/>
      <c r="D907" s="389"/>
      <c r="E907" s="388" t="s">
        <v>2373</v>
      </c>
      <c r="F907" s="860" t="s">
        <v>2795</v>
      </c>
      <c r="G907" s="446">
        <v>20301000</v>
      </c>
      <c r="H907" s="446">
        <v>0</v>
      </c>
      <c r="I907" s="446">
        <v>0</v>
      </c>
      <c r="J907" s="446">
        <v>0</v>
      </c>
      <c r="K907" s="446">
        <v>20301000</v>
      </c>
      <c r="L907" s="602"/>
      <c r="M907" s="389"/>
      <c r="N907" s="389"/>
      <c r="O907" s="389"/>
      <c r="P907" s="389"/>
      <c r="Q907" s="388" t="s">
        <v>2373</v>
      </c>
      <c r="R907" s="586" t="s">
        <v>5185</v>
      </c>
      <c r="S907" s="1002">
        <f t="shared" si="83"/>
        <v>20301000</v>
      </c>
      <c r="T907" s="1003">
        <f t="shared" si="84"/>
        <v>0</v>
      </c>
      <c r="U907" s="1003">
        <f t="shared" si="85"/>
        <v>0</v>
      </c>
      <c r="V907" s="1003">
        <f t="shared" si="86"/>
        <v>0</v>
      </c>
      <c r="W907" s="1003">
        <f t="shared" si="82"/>
        <v>20301000</v>
      </c>
    </row>
    <row r="908" spans="1:201" s="489" customFormat="1" ht="26.1" customHeight="1">
      <c r="A908" s="389"/>
      <c r="B908" s="389"/>
      <c r="C908" s="389"/>
      <c r="D908" s="389"/>
      <c r="E908" s="388" t="s">
        <v>2503</v>
      </c>
      <c r="F908" s="859" t="s">
        <v>2796</v>
      </c>
      <c r="G908" s="446">
        <v>25195000</v>
      </c>
      <c r="H908" s="446">
        <v>0</v>
      </c>
      <c r="I908" s="446">
        <v>0</v>
      </c>
      <c r="J908" s="446">
        <v>0</v>
      </c>
      <c r="K908" s="446">
        <v>25195000</v>
      </c>
      <c r="L908" s="602"/>
      <c r="M908" s="389"/>
      <c r="N908" s="389"/>
      <c r="O908" s="389"/>
      <c r="P908" s="389"/>
      <c r="Q908" s="388" t="s">
        <v>2503</v>
      </c>
      <c r="R908" s="586" t="s">
        <v>5186</v>
      </c>
      <c r="S908" s="1002">
        <f t="shared" si="83"/>
        <v>25195000</v>
      </c>
      <c r="T908" s="1003">
        <f t="shared" si="84"/>
        <v>0</v>
      </c>
      <c r="U908" s="1003">
        <f t="shared" si="85"/>
        <v>0</v>
      </c>
      <c r="V908" s="1003">
        <f t="shared" si="86"/>
        <v>0</v>
      </c>
      <c r="W908" s="1003">
        <f t="shared" si="82"/>
        <v>25195000</v>
      </c>
    </row>
    <row r="909" spans="1:201" s="488" customFormat="1" ht="26.1" customHeight="1">
      <c r="A909" s="388"/>
      <c r="B909" s="389"/>
      <c r="C909" s="389"/>
      <c r="D909" s="389"/>
      <c r="E909" s="389" t="s">
        <v>2797</v>
      </c>
      <c r="F909" s="859" t="s">
        <v>2798</v>
      </c>
      <c r="G909" s="446">
        <v>44609000</v>
      </c>
      <c r="H909" s="446">
        <v>0</v>
      </c>
      <c r="I909" s="446">
        <v>0</v>
      </c>
      <c r="J909" s="446">
        <v>0</v>
      </c>
      <c r="K909" s="446">
        <v>44609000</v>
      </c>
      <c r="L909" s="602"/>
      <c r="M909" s="388"/>
      <c r="N909" s="389"/>
      <c r="O909" s="389"/>
      <c r="P909" s="389"/>
      <c r="Q909" s="389" t="s">
        <v>2797</v>
      </c>
      <c r="R909" s="586" t="s">
        <v>5187</v>
      </c>
      <c r="S909" s="1002">
        <f t="shared" si="83"/>
        <v>44609000</v>
      </c>
      <c r="T909" s="1003">
        <f t="shared" si="84"/>
        <v>0</v>
      </c>
      <c r="U909" s="1003">
        <f t="shared" si="85"/>
        <v>0</v>
      </c>
      <c r="V909" s="1003">
        <f t="shared" si="86"/>
        <v>0</v>
      </c>
      <c r="W909" s="1003">
        <f t="shared" si="82"/>
        <v>44609000</v>
      </c>
    </row>
    <row r="910" spans="1:201" s="488" customFormat="1" ht="26.1" customHeight="1">
      <c r="A910" s="389"/>
      <c r="B910" s="388"/>
      <c r="C910" s="389"/>
      <c r="D910" s="389"/>
      <c r="E910" s="389" t="s">
        <v>2375</v>
      </c>
      <c r="F910" s="859" t="s">
        <v>2799</v>
      </c>
      <c r="G910" s="446">
        <v>19545000</v>
      </c>
      <c r="H910" s="446">
        <v>0</v>
      </c>
      <c r="I910" s="446">
        <v>0</v>
      </c>
      <c r="J910" s="446">
        <v>0</v>
      </c>
      <c r="K910" s="446">
        <v>19545000</v>
      </c>
      <c r="L910" s="602"/>
      <c r="M910" s="389"/>
      <c r="N910" s="388"/>
      <c r="O910" s="389"/>
      <c r="P910" s="389"/>
      <c r="Q910" s="389" t="s">
        <v>2375</v>
      </c>
      <c r="R910" s="586" t="s">
        <v>5188</v>
      </c>
      <c r="S910" s="1002">
        <f t="shared" si="83"/>
        <v>19545000</v>
      </c>
      <c r="T910" s="1003">
        <f t="shared" si="84"/>
        <v>0</v>
      </c>
      <c r="U910" s="1003">
        <f t="shared" si="85"/>
        <v>0</v>
      </c>
      <c r="V910" s="1003">
        <f t="shared" si="86"/>
        <v>0</v>
      </c>
      <c r="W910" s="1003">
        <f t="shared" si="82"/>
        <v>19545000</v>
      </c>
    </row>
    <row r="911" spans="1:201" s="488" customFormat="1" ht="26.1" customHeight="1">
      <c r="A911" s="389"/>
      <c r="B911" s="389"/>
      <c r="C911" s="388"/>
      <c r="D911" s="389"/>
      <c r="E911" s="389" t="s">
        <v>2505</v>
      </c>
      <c r="F911" s="859" t="s">
        <v>2800</v>
      </c>
      <c r="G911" s="446">
        <v>15038000</v>
      </c>
      <c r="H911" s="446">
        <v>0</v>
      </c>
      <c r="I911" s="446">
        <v>0</v>
      </c>
      <c r="J911" s="446">
        <v>0</v>
      </c>
      <c r="K911" s="446">
        <v>15038000</v>
      </c>
      <c r="L911" s="602"/>
      <c r="M911" s="389"/>
      <c r="N911" s="389"/>
      <c r="O911" s="388"/>
      <c r="P911" s="389"/>
      <c r="Q911" s="389" t="s">
        <v>2505</v>
      </c>
      <c r="R911" s="586" t="s">
        <v>5189</v>
      </c>
      <c r="S911" s="1002">
        <f t="shared" si="83"/>
        <v>15038000</v>
      </c>
      <c r="T911" s="1003">
        <f t="shared" si="84"/>
        <v>0</v>
      </c>
      <c r="U911" s="1003">
        <f t="shared" si="85"/>
        <v>0</v>
      </c>
      <c r="V911" s="1003">
        <f t="shared" si="86"/>
        <v>0</v>
      </c>
      <c r="W911" s="1003">
        <f t="shared" si="82"/>
        <v>15038000</v>
      </c>
    </row>
    <row r="912" spans="1:201" s="484" customFormat="1" ht="26.1" customHeight="1" thickBot="1">
      <c r="A912" s="454"/>
      <c r="B912" s="454"/>
      <c r="C912" s="454"/>
      <c r="D912" s="455"/>
      <c r="E912" s="454" t="s">
        <v>2608</v>
      </c>
      <c r="F912" s="858" t="s">
        <v>2801</v>
      </c>
      <c r="G912" s="456">
        <v>40098000</v>
      </c>
      <c r="H912" s="456">
        <v>0</v>
      </c>
      <c r="I912" s="456">
        <v>0</v>
      </c>
      <c r="J912" s="456">
        <v>0</v>
      </c>
      <c r="K912" s="456">
        <v>40098000</v>
      </c>
      <c r="L912" s="602"/>
      <c r="M912" s="454"/>
      <c r="N912" s="454"/>
      <c r="O912" s="454"/>
      <c r="P912" s="455"/>
      <c r="Q912" s="454" t="s">
        <v>2608</v>
      </c>
      <c r="R912" s="585" t="s">
        <v>5190</v>
      </c>
      <c r="S912" s="1002">
        <f t="shared" si="83"/>
        <v>40098000</v>
      </c>
      <c r="T912" s="1003">
        <f t="shared" si="84"/>
        <v>0</v>
      </c>
      <c r="U912" s="1003">
        <f t="shared" si="85"/>
        <v>0</v>
      </c>
      <c r="V912" s="1003">
        <f t="shared" si="86"/>
        <v>0</v>
      </c>
      <c r="W912" s="1003">
        <f t="shared" si="82"/>
        <v>40098000</v>
      </c>
    </row>
    <row r="913" spans="1:201" s="482" customFormat="1" ht="26.1" customHeight="1" thickTop="1">
      <c r="A913" s="389"/>
      <c r="B913" s="389"/>
      <c r="C913" s="389"/>
      <c r="D913" s="389"/>
      <c r="E913" s="388" t="s">
        <v>2802</v>
      </c>
      <c r="F913" s="860" t="s">
        <v>5748</v>
      </c>
      <c r="G913" s="446">
        <v>26316000</v>
      </c>
      <c r="H913" s="446">
        <v>0</v>
      </c>
      <c r="I913" s="446">
        <v>0</v>
      </c>
      <c r="J913" s="446">
        <v>0</v>
      </c>
      <c r="K913" s="446">
        <v>26316000</v>
      </c>
      <c r="L913" s="602"/>
      <c r="M913" s="389"/>
      <c r="N913" s="389"/>
      <c r="O913" s="389"/>
      <c r="P913" s="389"/>
      <c r="Q913" s="388" t="s">
        <v>2802</v>
      </c>
      <c r="R913" s="586" t="s">
        <v>5850</v>
      </c>
      <c r="S913" s="1002">
        <f t="shared" si="83"/>
        <v>26316000</v>
      </c>
      <c r="T913" s="1003">
        <f t="shared" si="84"/>
        <v>0</v>
      </c>
      <c r="U913" s="1003">
        <f t="shared" si="85"/>
        <v>0</v>
      </c>
      <c r="V913" s="1003">
        <f t="shared" si="86"/>
        <v>0</v>
      </c>
      <c r="W913" s="1003">
        <f t="shared" si="82"/>
        <v>26316000</v>
      </c>
    </row>
    <row r="914" spans="1:201" s="489" customFormat="1" ht="26.1" customHeight="1">
      <c r="A914" s="389"/>
      <c r="B914" s="389" t="s">
        <v>674</v>
      </c>
      <c r="C914" s="389"/>
      <c r="D914" s="389"/>
      <c r="E914" s="388"/>
      <c r="F914" s="859" t="s">
        <v>2803</v>
      </c>
      <c r="G914" s="446">
        <v>598236000</v>
      </c>
      <c r="H914" s="446">
        <v>0</v>
      </c>
      <c r="I914" s="446">
        <v>0</v>
      </c>
      <c r="J914" s="446">
        <v>0</v>
      </c>
      <c r="K914" s="446">
        <v>598236000</v>
      </c>
      <c r="L914" s="602"/>
      <c r="M914" s="389"/>
      <c r="N914" s="389" t="s">
        <v>674</v>
      </c>
      <c r="O914" s="389"/>
      <c r="P914" s="389"/>
      <c r="Q914" s="388"/>
      <c r="R914" s="586" t="s">
        <v>5191</v>
      </c>
      <c r="S914" s="1002">
        <f t="shared" si="83"/>
        <v>598236000</v>
      </c>
      <c r="T914" s="1003">
        <f t="shared" si="84"/>
        <v>0</v>
      </c>
      <c r="U914" s="1003">
        <f t="shared" si="85"/>
        <v>0</v>
      </c>
      <c r="V914" s="1003">
        <f t="shared" si="86"/>
        <v>0</v>
      </c>
      <c r="W914" s="1003">
        <f t="shared" si="82"/>
        <v>598236000</v>
      </c>
    </row>
    <row r="915" spans="1:201" s="489" customFormat="1" ht="26.1" customHeight="1">
      <c r="A915" s="455"/>
      <c r="B915" s="454"/>
      <c r="C915" s="454" t="s">
        <v>595</v>
      </c>
      <c r="D915" s="454"/>
      <c r="E915" s="454"/>
      <c r="F915" s="858" t="s">
        <v>2804</v>
      </c>
      <c r="G915" s="456">
        <v>598236000</v>
      </c>
      <c r="H915" s="456">
        <v>0</v>
      </c>
      <c r="I915" s="456">
        <v>0</v>
      </c>
      <c r="J915" s="456">
        <v>0</v>
      </c>
      <c r="K915" s="456">
        <v>598236000</v>
      </c>
      <c r="L915" s="602"/>
      <c r="M915" s="455"/>
      <c r="N915" s="454"/>
      <c r="O915" s="454" t="s">
        <v>595</v>
      </c>
      <c r="P915" s="454"/>
      <c r="Q915" s="454"/>
      <c r="R915" s="585" t="s">
        <v>4987</v>
      </c>
      <c r="S915" s="1002">
        <f t="shared" si="83"/>
        <v>598236000</v>
      </c>
      <c r="T915" s="1003">
        <f t="shared" si="84"/>
        <v>0</v>
      </c>
      <c r="U915" s="1003">
        <f t="shared" si="85"/>
        <v>0</v>
      </c>
      <c r="V915" s="1003">
        <f t="shared" si="86"/>
        <v>0</v>
      </c>
      <c r="W915" s="1003">
        <f t="shared" si="82"/>
        <v>598236000</v>
      </c>
    </row>
    <row r="916" spans="1:201" s="482" customFormat="1" ht="26.1" customHeight="1">
      <c r="A916" s="389"/>
      <c r="B916" s="389"/>
      <c r="C916" s="388"/>
      <c r="D916" s="389"/>
      <c r="E916" s="389" t="s">
        <v>2110</v>
      </c>
      <c r="F916" s="859" t="s">
        <v>2805</v>
      </c>
      <c r="G916" s="446">
        <v>327807000</v>
      </c>
      <c r="H916" s="446">
        <v>0</v>
      </c>
      <c r="I916" s="446">
        <v>0</v>
      </c>
      <c r="J916" s="446">
        <v>0</v>
      </c>
      <c r="K916" s="446">
        <v>327807000</v>
      </c>
      <c r="L916" s="602"/>
      <c r="M916" s="389"/>
      <c r="N916" s="389"/>
      <c r="O916" s="388"/>
      <c r="P916" s="389"/>
      <c r="Q916" s="389" t="s">
        <v>2110</v>
      </c>
      <c r="R916" s="586" t="s">
        <v>5192</v>
      </c>
      <c r="S916" s="1002">
        <f t="shared" si="83"/>
        <v>327807000</v>
      </c>
      <c r="T916" s="1003">
        <f t="shared" si="84"/>
        <v>0</v>
      </c>
      <c r="U916" s="1003">
        <f t="shared" si="85"/>
        <v>0</v>
      </c>
      <c r="V916" s="1003">
        <f t="shared" si="86"/>
        <v>0</v>
      </c>
      <c r="W916" s="1003">
        <f t="shared" si="82"/>
        <v>327807000</v>
      </c>
    </row>
    <row r="917" spans="1:201" s="489" customFormat="1" ht="26.1" customHeight="1">
      <c r="A917" s="389"/>
      <c r="B917" s="389"/>
      <c r="C917" s="389"/>
      <c r="D917" s="389"/>
      <c r="E917" s="388" t="s">
        <v>2118</v>
      </c>
      <c r="F917" s="859" t="s">
        <v>5749</v>
      </c>
      <c r="G917" s="446">
        <v>112782000</v>
      </c>
      <c r="H917" s="446">
        <v>0</v>
      </c>
      <c r="I917" s="446">
        <v>0</v>
      </c>
      <c r="J917" s="446">
        <v>0</v>
      </c>
      <c r="K917" s="446">
        <v>112782000</v>
      </c>
      <c r="L917" s="602"/>
      <c r="M917" s="389"/>
      <c r="N917" s="389"/>
      <c r="O917" s="389"/>
      <c r="P917" s="389"/>
      <c r="Q917" s="388" t="s">
        <v>2118</v>
      </c>
      <c r="R917" s="586" t="s">
        <v>5193</v>
      </c>
      <c r="S917" s="1002">
        <f t="shared" si="83"/>
        <v>112782000</v>
      </c>
      <c r="T917" s="1003">
        <f t="shared" si="84"/>
        <v>0</v>
      </c>
      <c r="U917" s="1003">
        <f t="shared" si="85"/>
        <v>0</v>
      </c>
      <c r="V917" s="1003">
        <f t="shared" si="86"/>
        <v>0</v>
      </c>
      <c r="W917" s="1003">
        <f t="shared" si="82"/>
        <v>112782000</v>
      </c>
    </row>
    <row r="918" spans="1:201" s="488" customFormat="1" ht="26.1" customHeight="1">
      <c r="A918" s="389"/>
      <c r="B918" s="389"/>
      <c r="C918" s="389"/>
      <c r="D918" s="389"/>
      <c r="E918" s="388" t="s">
        <v>2155</v>
      </c>
      <c r="F918" s="859" t="s">
        <v>2806</v>
      </c>
      <c r="G918" s="446">
        <v>56128000</v>
      </c>
      <c r="H918" s="446">
        <v>0</v>
      </c>
      <c r="I918" s="446">
        <v>0</v>
      </c>
      <c r="J918" s="446">
        <v>0</v>
      </c>
      <c r="K918" s="446">
        <v>56128000</v>
      </c>
      <c r="L918" s="602"/>
      <c r="M918" s="389"/>
      <c r="N918" s="389"/>
      <c r="O918" s="389"/>
      <c r="P918" s="389"/>
      <c r="Q918" s="388" t="s">
        <v>2155</v>
      </c>
      <c r="R918" s="586" t="s">
        <v>5194</v>
      </c>
      <c r="S918" s="1002">
        <f t="shared" si="83"/>
        <v>56128000</v>
      </c>
      <c r="T918" s="1003">
        <f t="shared" si="84"/>
        <v>0</v>
      </c>
      <c r="U918" s="1003">
        <f t="shared" si="85"/>
        <v>0</v>
      </c>
      <c r="V918" s="1003">
        <f t="shared" si="86"/>
        <v>0</v>
      </c>
      <c r="W918" s="1003">
        <f t="shared" si="82"/>
        <v>56128000</v>
      </c>
    </row>
    <row r="919" spans="1:201" s="489" customFormat="1" ht="26.1" customHeight="1">
      <c r="A919" s="455"/>
      <c r="B919" s="454"/>
      <c r="C919" s="454"/>
      <c r="D919" s="454"/>
      <c r="E919" s="454" t="s">
        <v>2157</v>
      </c>
      <c r="F919" s="858" t="s">
        <v>2807</v>
      </c>
      <c r="G919" s="456">
        <v>54000000</v>
      </c>
      <c r="H919" s="456">
        <v>0</v>
      </c>
      <c r="I919" s="456">
        <v>0</v>
      </c>
      <c r="J919" s="456">
        <v>0</v>
      </c>
      <c r="K919" s="456">
        <v>54000000</v>
      </c>
      <c r="L919" s="602"/>
      <c r="M919" s="455"/>
      <c r="N919" s="454"/>
      <c r="O919" s="454"/>
      <c r="P919" s="454"/>
      <c r="Q919" s="454" t="s">
        <v>2157</v>
      </c>
      <c r="R919" s="585" t="s">
        <v>5195</v>
      </c>
      <c r="S919" s="1002">
        <f t="shared" si="83"/>
        <v>54000000</v>
      </c>
      <c r="T919" s="1003">
        <f t="shared" si="84"/>
        <v>0</v>
      </c>
      <c r="U919" s="1003">
        <f t="shared" si="85"/>
        <v>0</v>
      </c>
      <c r="V919" s="1003">
        <f t="shared" si="86"/>
        <v>0</v>
      </c>
      <c r="W919" s="1003">
        <f t="shared" si="82"/>
        <v>54000000</v>
      </c>
    </row>
    <row r="920" spans="1:201" s="489" customFormat="1" ht="26.1" customHeight="1">
      <c r="A920" s="454"/>
      <c r="B920" s="455"/>
      <c r="C920" s="454"/>
      <c r="D920" s="454"/>
      <c r="E920" s="454" t="s">
        <v>2808</v>
      </c>
      <c r="F920" s="868" t="s">
        <v>2809</v>
      </c>
      <c r="G920" s="456">
        <v>47519000</v>
      </c>
      <c r="H920" s="456">
        <v>0</v>
      </c>
      <c r="I920" s="456">
        <v>0</v>
      </c>
      <c r="J920" s="456">
        <v>0</v>
      </c>
      <c r="K920" s="456">
        <v>47519000</v>
      </c>
      <c r="L920" s="602"/>
      <c r="M920" s="454"/>
      <c r="N920" s="455"/>
      <c r="O920" s="454"/>
      <c r="P920" s="454"/>
      <c r="Q920" s="454" t="s">
        <v>2808</v>
      </c>
      <c r="R920" s="585" t="s">
        <v>5689</v>
      </c>
      <c r="S920" s="1002">
        <f t="shared" si="83"/>
        <v>47519000</v>
      </c>
      <c r="T920" s="1003">
        <f t="shared" si="84"/>
        <v>0</v>
      </c>
      <c r="U920" s="1003">
        <f t="shared" si="85"/>
        <v>0</v>
      </c>
      <c r="V920" s="1003">
        <f t="shared" si="86"/>
        <v>0</v>
      </c>
      <c r="W920" s="1003">
        <f t="shared" si="82"/>
        <v>47519000</v>
      </c>
    </row>
    <row r="921" spans="1:201" s="482" customFormat="1" ht="26.1" customHeight="1">
      <c r="A921" s="454"/>
      <c r="B921" s="454" t="s">
        <v>1065</v>
      </c>
      <c r="C921" s="455"/>
      <c r="D921" s="454"/>
      <c r="E921" s="454"/>
      <c r="F921" s="858" t="s">
        <v>2810</v>
      </c>
      <c r="G921" s="456">
        <v>707175000</v>
      </c>
      <c r="H921" s="456">
        <v>0</v>
      </c>
      <c r="I921" s="456">
        <v>0</v>
      </c>
      <c r="J921" s="456">
        <v>103000000</v>
      </c>
      <c r="K921" s="456">
        <v>810175000</v>
      </c>
      <c r="L921" s="602"/>
      <c r="M921" s="454"/>
      <c r="N921" s="454" t="s">
        <v>1065</v>
      </c>
      <c r="O921" s="455"/>
      <c r="P921" s="454"/>
      <c r="Q921" s="454"/>
      <c r="R921" s="585" t="s">
        <v>5196</v>
      </c>
      <c r="S921" s="1002">
        <f t="shared" si="83"/>
        <v>707175000</v>
      </c>
      <c r="T921" s="1003">
        <f t="shared" si="84"/>
        <v>0</v>
      </c>
      <c r="U921" s="1003">
        <f t="shared" si="85"/>
        <v>0</v>
      </c>
      <c r="V921" s="1003">
        <f t="shared" si="86"/>
        <v>103000000</v>
      </c>
      <c r="W921" s="1003">
        <f t="shared" si="82"/>
        <v>810175000</v>
      </c>
    </row>
    <row r="922" spans="1:201" s="484" customFormat="1" ht="26.1" customHeight="1" thickBot="1">
      <c r="A922" s="389"/>
      <c r="B922" s="389"/>
      <c r="C922" s="389" t="s">
        <v>592</v>
      </c>
      <c r="D922" s="388"/>
      <c r="E922" s="389"/>
      <c r="F922" s="859" t="s">
        <v>593</v>
      </c>
      <c r="G922" s="446">
        <v>74420000</v>
      </c>
      <c r="H922" s="446">
        <v>0</v>
      </c>
      <c r="I922" s="446">
        <v>0</v>
      </c>
      <c r="J922" s="446">
        <v>100000000</v>
      </c>
      <c r="K922" s="446">
        <v>174420000</v>
      </c>
      <c r="L922" s="602"/>
      <c r="M922" s="389"/>
      <c r="N922" s="389"/>
      <c r="O922" s="389" t="s">
        <v>592</v>
      </c>
      <c r="P922" s="388"/>
      <c r="Q922" s="389"/>
      <c r="R922" s="586" t="s">
        <v>3326</v>
      </c>
      <c r="S922" s="1002">
        <f t="shared" si="83"/>
        <v>74420000</v>
      </c>
      <c r="T922" s="1003">
        <f t="shared" si="84"/>
        <v>0</v>
      </c>
      <c r="U922" s="1003">
        <f t="shared" si="85"/>
        <v>0</v>
      </c>
      <c r="V922" s="1003">
        <f t="shared" si="86"/>
        <v>100000000</v>
      </c>
      <c r="W922" s="1003">
        <f t="shared" si="82"/>
        <v>174420000</v>
      </c>
    </row>
    <row r="923" spans="1:201" s="482" customFormat="1" ht="26.1" customHeight="1" thickTop="1">
      <c r="A923" s="389"/>
      <c r="B923" s="389"/>
      <c r="C923" s="389"/>
      <c r="D923" s="389"/>
      <c r="E923" s="388" t="s">
        <v>2104</v>
      </c>
      <c r="F923" s="859" t="s">
        <v>2811</v>
      </c>
      <c r="G923" s="446">
        <v>73420000</v>
      </c>
      <c r="H923" s="446">
        <v>0</v>
      </c>
      <c r="I923" s="446">
        <v>0</v>
      </c>
      <c r="J923" s="446">
        <v>100000000</v>
      </c>
      <c r="K923" s="446">
        <v>173420000</v>
      </c>
      <c r="L923" s="602"/>
      <c r="M923" s="389"/>
      <c r="N923" s="389"/>
      <c r="O923" s="389"/>
      <c r="P923" s="389"/>
      <c r="Q923" s="388" t="s">
        <v>2104</v>
      </c>
      <c r="R923" s="586" t="s">
        <v>5197</v>
      </c>
      <c r="S923" s="1002">
        <f t="shared" si="83"/>
        <v>73420000</v>
      </c>
      <c r="T923" s="1003">
        <f t="shared" si="84"/>
        <v>0</v>
      </c>
      <c r="U923" s="1003">
        <f t="shared" si="85"/>
        <v>0</v>
      </c>
      <c r="V923" s="1003">
        <f t="shared" si="86"/>
        <v>100000000</v>
      </c>
      <c r="W923" s="1003">
        <f t="shared" si="82"/>
        <v>173420000</v>
      </c>
    </row>
    <row r="924" spans="1:201" s="482" customFormat="1" ht="26.1" customHeight="1">
      <c r="A924" s="389"/>
      <c r="B924" s="389"/>
      <c r="C924" s="389"/>
      <c r="D924" s="389"/>
      <c r="E924" s="388" t="s">
        <v>2110</v>
      </c>
      <c r="F924" s="860" t="s">
        <v>2812</v>
      </c>
      <c r="G924" s="446">
        <v>1000000</v>
      </c>
      <c r="H924" s="446">
        <v>0</v>
      </c>
      <c r="I924" s="446">
        <v>0</v>
      </c>
      <c r="J924" s="446">
        <v>0</v>
      </c>
      <c r="K924" s="446">
        <v>1000000</v>
      </c>
      <c r="L924" s="602"/>
      <c r="M924" s="389"/>
      <c r="N924" s="389"/>
      <c r="O924" s="389"/>
      <c r="P924" s="389"/>
      <c r="Q924" s="388" t="s">
        <v>2110</v>
      </c>
      <c r="R924" s="586" t="s">
        <v>5198</v>
      </c>
      <c r="S924" s="1002">
        <f t="shared" si="83"/>
        <v>1000000</v>
      </c>
      <c r="T924" s="1003">
        <f t="shared" si="84"/>
        <v>0</v>
      </c>
      <c r="U924" s="1003">
        <f t="shared" si="85"/>
        <v>0</v>
      </c>
      <c r="V924" s="1003">
        <f t="shared" si="86"/>
        <v>0</v>
      </c>
      <c r="W924" s="1003">
        <f t="shared" si="82"/>
        <v>1000000</v>
      </c>
    </row>
    <row r="925" spans="1:201" s="482" customFormat="1" ht="26.1" customHeight="1">
      <c r="A925" s="389"/>
      <c r="B925" s="389"/>
      <c r="C925" s="389" t="s">
        <v>595</v>
      </c>
      <c r="D925" s="389"/>
      <c r="E925" s="388"/>
      <c r="F925" s="859" t="s">
        <v>2813</v>
      </c>
      <c r="G925" s="446">
        <v>632755000</v>
      </c>
      <c r="H925" s="446">
        <v>0</v>
      </c>
      <c r="I925" s="446">
        <v>0</v>
      </c>
      <c r="J925" s="446">
        <v>3000000</v>
      </c>
      <c r="K925" s="446">
        <v>635755000</v>
      </c>
      <c r="L925" s="602"/>
      <c r="M925" s="389"/>
      <c r="N925" s="389"/>
      <c r="O925" s="389" t="s">
        <v>595</v>
      </c>
      <c r="P925" s="389"/>
      <c r="Q925" s="388"/>
      <c r="R925" s="586" t="s">
        <v>5199</v>
      </c>
      <c r="S925" s="1002">
        <f t="shared" si="83"/>
        <v>632755000</v>
      </c>
      <c r="T925" s="1003">
        <f t="shared" si="84"/>
        <v>0</v>
      </c>
      <c r="U925" s="1003">
        <f t="shared" si="85"/>
        <v>0</v>
      </c>
      <c r="V925" s="1003">
        <f t="shared" si="86"/>
        <v>3000000</v>
      </c>
      <c r="W925" s="1003">
        <f t="shared" si="82"/>
        <v>635755000</v>
      </c>
    </row>
    <row r="926" spans="1:201" s="489" customFormat="1" ht="26.1" customHeight="1">
      <c r="A926" s="389"/>
      <c r="B926" s="389"/>
      <c r="C926" s="389"/>
      <c r="D926" s="389"/>
      <c r="E926" s="388" t="s">
        <v>2113</v>
      </c>
      <c r="F926" s="859" t="s">
        <v>2814</v>
      </c>
      <c r="G926" s="446">
        <v>15250000</v>
      </c>
      <c r="H926" s="446">
        <v>0</v>
      </c>
      <c r="I926" s="446">
        <v>0</v>
      </c>
      <c r="J926" s="446">
        <v>0</v>
      </c>
      <c r="K926" s="446">
        <v>15250000</v>
      </c>
      <c r="L926" s="602"/>
      <c r="M926" s="389"/>
      <c r="N926" s="389"/>
      <c r="O926" s="389"/>
      <c r="P926" s="389"/>
      <c r="Q926" s="388" t="s">
        <v>2113</v>
      </c>
      <c r="R926" s="586" t="s">
        <v>5200</v>
      </c>
      <c r="S926" s="1002">
        <f t="shared" si="83"/>
        <v>15250000</v>
      </c>
      <c r="T926" s="1003">
        <f t="shared" si="84"/>
        <v>0</v>
      </c>
      <c r="U926" s="1003">
        <f t="shared" si="85"/>
        <v>0</v>
      </c>
      <c r="V926" s="1003">
        <f t="shared" si="86"/>
        <v>0</v>
      </c>
      <c r="W926" s="1003">
        <f t="shared" si="82"/>
        <v>15250000</v>
      </c>
      <c r="X926" s="482"/>
      <c r="Y926" s="482"/>
      <c r="Z926" s="482"/>
      <c r="AA926" s="482"/>
      <c r="AB926" s="482"/>
      <c r="AC926" s="482"/>
      <c r="AD926" s="482"/>
      <c r="AE926" s="482"/>
      <c r="AF926" s="482"/>
      <c r="AG926" s="482"/>
      <c r="AH926" s="482"/>
      <c r="AI926" s="482"/>
      <c r="AJ926" s="482"/>
      <c r="AK926" s="482"/>
      <c r="AL926" s="482"/>
      <c r="AM926" s="482"/>
      <c r="AN926" s="482"/>
      <c r="AO926" s="482"/>
      <c r="AP926" s="482"/>
      <c r="AQ926" s="482"/>
      <c r="AR926" s="482"/>
      <c r="AS926" s="482"/>
      <c r="AT926" s="482"/>
      <c r="AU926" s="482"/>
      <c r="AV926" s="482"/>
      <c r="AW926" s="482"/>
      <c r="AX926" s="482"/>
      <c r="AY926" s="482"/>
      <c r="AZ926" s="482"/>
      <c r="BA926" s="482"/>
      <c r="BB926" s="482"/>
      <c r="BC926" s="482"/>
      <c r="BD926" s="482"/>
      <c r="BE926" s="482"/>
      <c r="BF926" s="482"/>
      <c r="BG926" s="482"/>
      <c r="BH926" s="482"/>
      <c r="BI926" s="482"/>
      <c r="BJ926" s="482"/>
      <c r="BK926" s="482"/>
      <c r="BL926" s="482"/>
      <c r="BM926" s="482"/>
      <c r="BN926" s="482"/>
      <c r="BO926" s="482"/>
      <c r="BP926" s="482"/>
      <c r="BQ926" s="482"/>
      <c r="BR926" s="482"/>
      <c r="BS926" s="482"/>
      <c r="BT926" s="482"/>
      <c r="BU926" s="482"/>
      <c r="BV926" s="482"/>
      <c r="BW926" s="482"/>
      <c r="BX926" s="482"/>
      <c r="BY926" s="482"/>
      <c r="BZ926" s="482"/>
      <c r="CA926" s="482"/>
      <c r="CB926" s="482"/>
      <c r="CC926" s="482"/>
      <c r="CD926" s="482"/>
      <c r="CE926" s="482"/>
      <c r="CF926" s="482"/>
      <c r="CG926" s="482"/>
      <c r="CH926" s="482"/>
      <c r="CI926" s="482"/>
      <c r="CJ926" s="482"/>
      <c r="CK926" s="482"/>
      <c r="CL926" s="482"/>
      <c r="CM926" s="482"/>
      <c r="CN926" s="482"/>
      <c r="CO926" s="482"/>
      <c r="CP926" s="482"/>
      <c r="CQ926" s="482"/>
      <c r="CR926" s="482"/>
      <c r="CS926" s="482"/>
      <c r="CT926" s="482"/>
      <c r="CU926" s="482"/>
      <c r="CV926" s="482"/>
      <c r="CW926" s="482"/>
      <c r="CX926" s="482"/>
      <c r="CY926" s="482"/>
      <c r="CZ926" s="482"/>
      <c r="DA926" s="482"/>
      <c r="DB926" s="482"/>
      <c r="DC926" s="482"/>
      <c r="DD926" s="482"/>
      <c r="DE926" s="482"/>
      <c r="DF926" s="482"/>
      <c r="DG926" s="482"/>
      <c r="DH926" s="482"/>
      <c r="DI926" s="482"/>
      <c r="DJ926" s="482"/>
      <c r="DK926" s="482"/>
      <c r="DL926" s="482"/>
      <c r="DM926" s="482"/>
      <c r="DN926" s="482"/>
      <c r="DO926" s="482"/>
      <c r="DP926" s="482"/>
      <c r="DQ926" s="482"/>
      <c r="DR926" s="482"/>
      <c r="DS926" s="482"/>
      <c r="DT926" s="482"/>
      <c r="DU926" s="482"/>
      <c r="DV926" s="482"/>
      <c r="DW926" s="482"/>
      <c r="DX926" s="482"/>
      <c r="DY926" s="482"/>
      <c r="DZ926" s="482"/>
      <c r="EA926" s="482"/>
      <c r="EB926" s="482"/>
      <c r="EC926" s="482"/>
      <c r="ED926" s="482"/>
      <c r="EE926" s="482"/>
      <c r="EF926" s="482"/>
      <c r="EG926" s="482"/>
      <c r="EH926" s="482"/>
      <c r="EI926" s="482"/>
      <c r="EJ926" s="482"/>
      <c r="EK926" s="482"/>
      <c r="EL926" s="482"/>
      <c r="EM926" s="482"/>
      <c r="EN926" s="482"/>
      <c r="EO926" s="482"/>
      <c r="EP926" s="482"/>
      <c r="EQ926" s="482"/>
      <c r="ER926" s="482"/>
      <c r="ES926" s="482"/>
      <c r="ET926" s="482"/>
      <c r="EU926" s="482"/>
      <c r="EV926" s="482"/>
      <c r="EW926" s="482"/>
      <c r="EX926" s="482"/>
      <c r="EY926" s="482"/>
      <c r="EZ926" s="482"/>
      <c r="FA926" s="482"/>
      <c r="FB926" s="482"/>
      <c r="FC926" s="482"/>
      <c r="FD926" s="482"/>
      <c r="FE926" s="482"/>
      <c r="FF926" s="482"/>
      <c r="FG926" s="482"/>
      <c r="FH926" s="482"/>
      <c r="FI926" s="482"/>
      <c r="FJ926" s="482"/>
      <c r="FK926" s="482"/>
      <c r="FL926" s="482"/>
      <c r="FM926" s="482"/>
      <c r="FN926" s="482"/>
      <c r="FO926" s="482"/>
      <c r="FP926" s="482"/>
      <c r="FQ926" s="482"/>
      <c r="FR926" s="482"/>
      <c r="FS926" s="482"/>
      <c r="FT926" s="482"/>
      <c r="FU926" s="482"/>
      <c r="FV926" s="482"/>
      <c r="FW926" s="482"/>
      <c r="FX926" s="482"/>
      <c r="FY926" s="482"/>
      <c r="FZ926" s="482"/>
      <c r="GA926" s="482"/>
      <c r="GB926" s="482"/>
      <c r="GC926" s="482"/>
      <c r="GD926" s="482"/>
      <c r="GE926" s="482"/>
      <c r="GF926" s="482"/>
      <c r="GG926" s="482"/>
      <c r="GH926" s="482"/>
      <c r="GI926" s="482"/>
      <c r="GJ926" s="482"/>
      <c r="GK926" s="482"/>
      <c r="GL926" s="482"/>
      <c r="GM926" s="482"/>
      <c r="GN926" s="482"/>
      <c r="GO926" s="482"/>
      <c r="GP926" s="482"/>
      <c r="GQ926" s="482"/>
      <c r="GR926" s="482"/>
      <c r="GS926" s="482"/>
    </row>
    <row r="927" spans="1:201" s="482" customFormat="1" ht="26.1" customHeight="1">
      <c r="A927" s="389"/>
      <c r="B927" s="389"/>
      <c r="C927" s="389"/>
      <c r="D927" s="389"/>
      <c r="E927" s="388" t="s">
        <v>2129</v>
      </c>
      <c r="F927" s="859" t="s">
        <v>2815</v>
      </c>
      <c r="G927" s="446">
        <v>1880000</v>
      </c>
      <c r="H927" s="446">
        <v>0</v>
      </c>
      <c r="I927" s="446">
        <v>0</v>
      </c>
      <c r="J927" s="446">
        <v>3000000</v>
      </c>
      <c r="K927" s="446">
        <v>4880000</v>
      </c>
      <c r="L927" s="602"/>
      <c r="M927" s="389"/>
      <c r="N927" s="389"/>
      <c r="O927" s="389"/>
      <c r="P927" s="389"/>
      <c r="Q927" s="388" t="s">
        <v>2129</v>
      </c>
      <c r="R927" s="586" t="s">
        <v>5201</v>
      </c>
      <c r="S927" s="1002">
        <f t="shared" si="83"/>
        <v>1880000</v>
      </c>
      <c r="T927" s="1003">
        <f t="shared" si="84"/>
        <v>0</v>
      </c>
      <c r="U927" s="1003">
        <f t="shared" si="85"/>
        <v>0</v>
      </c>
      <c r="V927" s="1003">
        <f t="shared" si="86"/>
        <v>3000000</v>
      </c>
      <c r="W927" s="1003">
        <f t="shared" si="82"/>
        <v>4880000</v>
      </c>
    </row>
    <row r="928" spans="1:201" s="489" customFormat="1" ht="26.1" customHeight="1">
      <c r="A928" s="388"/>
      <c r="B928" s="389"/>
      <c r="C928" s="389"/>
      <c r="D928" s="389"/>
      <c r="E928" s="389" t="s">
        <v>2118</v>
      </c>
      <c r="F928" s="860" t="s">
        <v>2816</v>
      </c>
      <c r="G928" s="446">
        <v>1504000</v>
      </c>
      <c r="H928" s="446">
        <v>0</v>
      </c>
      <c r="I928" s="446">
        <v>0</v>
      </c>
      <c r="J928" s="446">
        <v>0</v>
      </c>
      <c r="K928" s="446">
        <v>1504000</v>
      </c>
      <c r="L928" s="602"/>
      <c r="M928" s="388"/>
      <c r="N928" s="389"/>
      <c r="O928" s="389"/>
      <c r="P928" s="389"/>
      <c r="Q928" s="389" t="s">
        <v>2118</v>
      </c>
      <c r="R928" s="586" t="s">
        <v>5202</v>
      </c>
      <c r="S928" s="1002">
        <f t="shared" si="83"/>
        <v>1504000</v>
      </c>
      <c r="T928" s="1003">
        <f t="shared" si="84"/>
        <v>0</v>
      </c>
      <c r="U928" s="1003">
        <f t="shared" si="85"/>
        <v>0</v>
      </c>
      <c r="V928" s="1003">
        <f t="shared" si="86"/>
        <v>0</v>
      </c>
      <c r="W928" s="1003">
        <f t="shared" si="82"/>
        <v>1504000</v>
      </c>
    </row>
    <row r="929" spans="1:201" s="489" customFormat="1" ht="26.1" customHeight="1">
      <c r="A929" s="454"/>
      <c r="B929" s="455"/>
      <c r="C929" s="454"/>
      <c r="D929" s="454"/>
      <c r="E929" s="454" t="s">
        <v>2115</v>
      </c>
      <c r="F929" s="858" t="s">
        <v>2817</v>
      </c>
      <c r="G929" s="456">
        <v>14361000</v>
      </c>
      <c r="H929" s="456">
        <v>0</v>
      </c>
      <c r="I929" s="456">
        <v>0</v>
      </c>
      <c r="J929" s="456">
        <v>0</v>
      </c>
      <c r="K929" s="446">
        <v>14361000</v>
      </c>
      <c r="L929" s="602"/>
      <c r="M929" s="454"/>
      <c r="N929" s="455"/>
      <c r="O929" s="454"/>
      <c r="P929" s="454"/>
      <c r="Q929" s="454" t="s">
        <v>2115</v>
      </c>
      <c r="R929" s="585" t="s">
        <v>3426</v>
      </c>
      <c r="S929" s="1002">
        <f t="shared" si="83"/>
        <v>14361000</v>
      </c>
      <c r="T929" s="1003">
        <f t="shared" si="84"/>
        <v>0</v>
      </c>
      <c r="U929" s="1003">
        <f t="shared" si="85"/>
        <v>0</v>
      </c>
      <c r="V929" s="1003">
        <f t="shared" si="86"/>
        <v>0</v>
      </c>
      <c r="W929" s="1003">
        <f t="shared" si="82"/>
        <v>14361000</v>
      </c>
    </row>
    <row r="930" spans="1:201" s="521" customFormat="1" ht="26.1" customHeight="1" thickBot="1">
      <c r="A930" s="389"/>
      <c r="B930" s="389"/>
      <c r="C930" s="388"/>
      <c r="D930" s="389"/>
      <c r="E930" s="389" t="s">
        <v>2167</v>
      </c>
      <c r="F930" s="859" t="s">
        <v>3198</v>
      </c>
      <c r="G930" s="446">
        <v>15250000</v>
      </c>
      <c r="H930" s="446">
        <v>0</v>
      </c>
      <c r="I930" s="446">
        <v>0</v>
      </c>
      <c r="J930" s="446">
        <v>0</v>
      </c>
      <c r="K930" s="446">
        <v>15250000</v>
      </c>
      <c r="L930" s="602"/>
      <c r="M930" s="389"/>
      <c r="N930" s="389"/>
      <c r="O930" s="388"/>
      <c r="P930" s="389"/>
      <c r="Q930" s="389" t="s">
        <v>2167</v>
      </c>
      <c r="R930" s="586" t="s">
        <v>5851</v>
      </c>
      <c r="S930" s="1002">
        <f t="shared" si="83"/>
        <v>15250000</v>
      </c>
      <c r="T930" s="1003">
        <f t="shared" si="84"/>
        <v>0</v>
      </c>
      <c r="U930" s="1003">
        <f t="shared" si="85"/>
        <v>0</v>
      </c>
      <c r="V930" s="1003">
        <f t="shared" si="86"/>
        <v>0</v>
      </c>
      <c r="W930" s="1003">
        <f t="shared" si="82"/>
        <v>15250000</v>
      </c>
    </row>
    <row r="931" spans="1:201" s="489" customFormat="1" ht="26.1" customHeight="1" thickTop="1">
      <c r="A931" s="389"/>
      <c r="B931" s="389"/>
      <c r="C931" s="389"/>
      <c r="D931" s="388"/>
      <c r="E931" s="389" t="s">
        <v>2808</v>
      </c>
      <c r="F931" s="859" t="s">
        <v>2818</v>
      </c>
      <c r="G931" s="446">
        <v>101318000</v>
      </c>
      <c r="H931" s="446">
        <v>0</v>
      </c>
      <c r="I931" s="446">
        <v>0</v>
      </c>
      <c r="J931" s="446">
        <v>0</v>
      </c>
      <c r="K931" s="446">
        <v>101318000</v>
      </c>
      <c r="L931" s="602"/>
      <c r="M931" s="389"/>
      <c r="N931" s="389"/>
      <c r="O931" s="389"/>
      <c r="P931" s="388"/>
      <c r="Q931" s="389" t="s">
        <v>2808</v>
      </c>
      <c r="R931" s="586" t="s">
        <v>5203</v>
      </c>
      <c r="S931" s="1002">
        <f t="shared" si="83"/>
        <v>101318000</v>
      </c>
      <c r="T931" s="1003">
        <f t="shared" si="84"/>
        <v>0</v>
      </c>
      <c r="U931" s="1003">
        <f t="shared" si="85"/>
        <v>0</v>
      </c>
      <c r="V931" s="1003">
        <f t="shared" si="86"/>
        <v>0</v>
      </c>
      <c r="W931" s="1003">
        <f t="shared" si="82"/>
        <v>101318000</v>
      </c>
      <c r="X931" s="482"/>
      <c r="Y931" s="482"/>
      <c r="Z931" s="482"/>
      <c r="AA931" s="482"/>
      <c r="AB931" s="482"/>
      <c r="AC931" s="482"/>
      <c r="AD931" s="482"/>
      <c r="AE931" s="482"/>
      <c r="AF931" s="482"/>
      <c r="AG931" s="482"/>
      <c r="AH931" s="482"/>
      <c r="AI931" s="482"/>
      <c r="AJ931" s="482"/>
      <c r="AK931" s="482"/>
      <c r="AL931" s="482"/>
      <c r="AM931" s="482"/>
      <c r="AN931" s="482"/>
      <c r="AO931" s="482"/>
      <c r="AP931" s="482"/>
      <c r="AQ931" s="482"/>
      <c r="AR931" s="482"/>
      <c r="AS931" s="482"/>
      <c r="AT931" s="482"/>
      <c r="AU931" s="482"/>
      <c r="AV931" s="482"/>
      <c r="AW931" s="482"/>
      <c r="AX931" s="482"/>
      <c r="AY931" s="482"/>
      <c r="AZ931" s="482"/>
      <c r="BA931" s="482"/>
      <c r="BB931" s="482"/>
      <c r="BC931" s="482"/>
      <c r="BD931" s="482"/>
      <c r="BE931" s="482"/>
      <c r="BF931" s="482"/>
      <c r="BG931" s="482"/>
      <c r="BH931" s="482"/>
      <c r="BI931" s="482"/>
      <c r="BJ931" s="482"/>
      <c r="BK931" s="482"/>
      <c r="BL931" s="482"/>
      <c r="BM931" s="482"/>
      <c r="BN931" s="482"/>
      <c r="BO931" s="482"/>
      <c r="BP931" s="482"/>
      <c r="BQ931" s="482"/>
      <c r="BR931" s="482"/>
      <c r="BS931" s="482"/>
      <c r="BT931" s="482"/>
      <c r="BU931" s="482"/>
      <c r="BV931" s="482"/>
      <c r="BW931" s="482"/>
      <c r="BX931" s="482"/>
      <c r="BY931" s="482"/>
      <c r="BZ931" s="482"/>
      <c r="CA931" s="482"/>
      <c r="CB931" s="482"/>
      <c r="CC931" s="482"/>
      <c r="CD931" s="482"/>
      <c r="CE931" s="482"/>
      <c r="CF931" s="482"/>
      <c r="CG931" s="482"/>
      <c r="CH931" s="482"/>
      <c r="CI931" s="482"/>
      <c r="CJ931" s="482"/>
      <c r="CK931" s="482"/>
      <c r="CL931" s="482"/>
      <c r="CM931" s="482"/>
      <c r="CN931" s="482"/>
      <c r="CO931" s="482"/>
      <c r="CP931" s="482"/>
      <c r="CQ931" s="482"/>
      <c r="CR931" s="482"/>
      <c r="CS931" s="482"/>
      <c r="CT931" s="482"/>
      <c r="CU931" s="482"/>
      <c r="CV931" s="482"/>
      <c r="CW931" s="482"/>
      <c r="CX931" s="482"/>
      <c r="CY931" s="482"/>
      <c r="CZ931" s="482"/>
      <c r="DA931" s="482"/>
      <c r="DB931" s="482"/>
      <c r="DC931" s="482"/>
      <c r="DD931" s="482"/>
      <c r="DE931" s="482"/>
      <c r="DF931" s="482"/>
      <c r="DG931" s="482"/>
      <c r="DH931" s="482"/>
      <c r="DI931" s="482"/>
      <c r="DJ931" s="482"/>
      <c r="DK931" s="482"/>
      <c r="DL931" s="482"/>
      <c r="DM931" s="482"/>
      <c r="DN931" s="482"/>
      <c r="DO931" s="482"/>
      <c r="DP931" s="482"/>
      <c r="DQ931" s="482"/>
      <c r="DR931" s="482"/>
      <c r="DS931" s="482"/>
      <c r="DT931" s="482"/>
      <c r="DU931" s="482"/>
      <c r="DV931" s="482"/>
      <c r="DW931" s="482"/>
      <c r="DX931" s="482"/>
      <c r="DY931" s="482"/>
      <c r="DZ931" s="482"/>
      <c r="EA931" s="482"/>
      <c r="EB931" s="482"/>
      <c r="EC931" s="482"/>
      <c r="ED931" s="482"/>
      <c r="EE931" s="482"/>
      <c r="EF931" s="482"/>
      <c r="EG931" s="482"/>
      <c r="EH931" s="482"/>
      <c r="EI931" s="482"/>
      <c r="EJ931" s="482"/>
      <c r="EK931" s="482"/>
      <c r="EL931" s="482"/>
      <c r="EM931" s="482"/>
      <c r="EN931" s="482"/>
      <c r="EO931" s="482"/>
      <c r="EP931" s="482"/>
      <c r="EQ931" s="482"/>
      <c r="ER931" s="482"/>
      <c r="ES931" s="482"/>
      <c r="ET931" s="482"/>
      <c r="EU931" s="482"/>
      <c r="EV931" s="482"/>
      <c r="EW931" s="482"/>
      <c r="EX931" s="482"/>
      <c r="EY931" s="482"/>
      <c r="EZ931" s="482"/>
      <c r="FA931" s="482"/>
      <c r="FB931" s="482"/>
      <c r="FC931" s="482"/>
      <c r="FD931" s="482"/>
      <c r="FE931" s="482"/>
      <c r="FF931" s="482"/>
      <c r="FG931" s="482"/>
      <c r="FH931" s="482"/>
      <c r="FI931" s="482"/>
      <c r="FJ931" s="482"/>
      <c r="FK931" s="482"/>
      <c r="FL931" s="482"/>
      <c r="FM931" s="482"/>
      <c r="FN931" s="482"/>
      <c r="FO931" s="482"/>
      <c r="FP931" s="482"/>
      <c r="FQ931" s="482"/>
      <c r="FR931" s="482"/>
      <c r="FS931" s="482"/>
      <c r="FT931" s="482"/>
      <c r="FU931" s="482"/>
      <c r="FV931" s="482"/>
      <c r="FW931" s="482"/>
      <c r="FX931" s="482"/>
      <c r="FY931" s="482"/>
      <c r="FZ931" s="482"/>
      <c r="GA931" s="482"/>
      <c r="GB931" s="482"/>
      <c r="GC931" s="482"/>
      <c r="GD931" s="482"/>
      <c r="GE931" s="482"/>
      <c r="GF931" s="482"/>
      <c r="GG931" s="482"/>
      <c r="GH931" s="482"/>
      <c r="GI931" s="482"/>
      <c r="GJ931" s="482"/>
      <c r="GK931" s="482"/>
      <c r="GL931" s="482"/>
      <c r="GM931" s="482"/>
      <c r="GN931" s="482"/>
      <c r="GO931" s="482"/>
      <c r="GP931" s="482"/>
      <c r="GQ931" s="482"/>
      <c r="GR931" s="482"/>
      <c r="GS931" s="482"/>
    </row>
    <row r="932" spans="1:201" s="482" customFormat="1" ht="26.1" customHeight="1">
      <c r="A932" s="389"/>
      <c r="B932" s="389"/>
      <c r="C932" s="389"/>
      <c r="D932" s="389"/>
      <c r="E932" s="388" t="s">
        <v>2173</v>
      </c>
      <c r="F932" s="859" t="s">
        <v>2819</v>
      </c>
      <c r="G932" s="446">
        <v>11250000</v>
      </c>
      <c r="H932" s="446">
        <v>0</v>
      </c>
      <c r="I932" s="446">
        <v>0</v>
      </c>
      <c r="J932" s="446">
        <v>0</v>
      </c>
      <c r="K932" s="446">
        <v>11250000</v>
      </c>
      <c r="L932" s="602"/>
      <c r="M932" s="389"/>
      <c r="N932" s="389"/>
      <c r="O932" s="389"/>
      <c r="P932" s="389"/>
      <c r="Q932" s="388" t="s">
        <v>2173</v>
      </c>
      <c r="R932" s="586" t="s">
        <v>5204</v>
      </c>
      <c r="S932" s="1002">
        <f t="shared" si="83"/>
        <v>11250000</v>
      </c>
      <c r="T932" s="1003">
        <f t="shared" si="84"/>
        <v>0</v>
      </c>
      <c r="U932" s="1003">
        <f t="shared" si="85"/>
        <v>0</v>
      </c>
      <c r="V932" s="1003">
        <f t="shared" si="86"/>
        <v>0</v>
      </c>
      <c r="W932" s="1003">
        <f t="shared" si="82"/>
        <v>11250000</v>
      </c>
    </row>
    <row r="933" spans="1:201" s="482" customFormat="1" ht="26.1" customHeight="1">
      <c r="A933" s="389"/>
      <c r="B933" s="389"/>
      <c r="C933" s="389"/>
      <c r="D933" s="389"/>
      <c r="E933" s="388" t="s">
        <v>2203</v>
      </c>
      <c r="F933" s="859" t="s">
        <v>2820</v>
      </c>
      <c r="G933" s="446">
        <v>60000000</v>
      </c>
      <c r="H933" s="446">
        <v>0</v>
      </c>
      <c r="I933" s="446">
        <v>0</v>
      </c>
      <c r="J933" s="446">
        <v>0</v>
      </c>
      <c r="K933" s="446">
        <v>60000000</v>
      </c>
      <c r="L933" s="602"/>
      <c r="M933" s="389"/>
      <c r="N933" s="389"/>
      <c r="O933" s="389"/>
      <c r="P933" s="389"/>
      <c r="Q933" s="388" t="s">
        <v>2203</v>
      </c>
      <c r="R933" s="586" t="s">
        <v>5205</v>
      </c>
      <c r="S933" s="1002">
        <f t="shared" si="83"/>
        <v>60000000</v>
      </c>
      <c r="T933" s="1003">
        <f t="shared" si="84"/>
        <v>0</v>
      </c>
      <c r="U933" s="1003">
        <f t="shared" si="85"/>
        <v>0</v>
      </c>
      <c r="V933" s="1003">
        <f t="shared" si="86"/>
        <v>0</v>
      </c>
      <c r="W933" s="1003">
        <f t="shared" si="82"/>
        <v>60000000</v>
      </c>
    </row>
    <row r="934" spans="1:201" s="482" customFormat="1" ht="26.1" customHeight="1">
      <c r="A934" s="389"/>
      <c r="B934" s="389"/>
      <c r="C934" s="389"/>
      <c r="D934" s="389"/>
      <c r="E934" s="388" t="s">
        <v>2260</v>
      </c>
      <c r="F934" s="859" t="s">
        <v>3199</v>
      </c>
      <c r="G934" s="446">
        <v>15250000</v>
      </c>
      <c r="H934" s="446">
        <v>0</v>
      </c>
      <c r="I934" s="446">
        <v>0</v>
      </c>
      <c r="J934" s="446">
        <v>0</v>
      </c>
      <c r="K934" s="446">
        <v>15250000</v>
      </c>
      <c r="L934" s="602"/>
      <c r="M934" s="389"/>
      <c r="N934" s="389"/>
      <c r="O934" s="389"/>
      <c r="P934" s="389"/>
      <c r="Q934" s="388" t="s">
        <v>2260</v>
      </c>
      <c r="R934" s="586" t="s">
        <v>5690</v>
      </c>
      <c r="S934" s="1002">
        <f t="shared" si="83"/>
        <v>15250000</v>
      </c>
      <c r="T934" s="1003">
        <f t="shared" si="84"/>
        <v>0</v>
      </c>
      <c r="U934" s="1003">
        <f t="shared" si="85"/>
        <v>0</v>
      </c>
      <c r="V934" s="1003">
        <f t="shared" si="86"/>
        <v>0</v>
      </c>
      <c r="W934" s="1003">
        <f t="shared" si="82"/>
        <v>15250000</v>
      </c>
    </row>
    <row r="935" spans="1:201" s="482" customFormat="1" ht="26.1" customHeight="1">
      <c r="A935" s="389"/>
      <c r="B935" s="389"/>
      <c r="C935" s="389"/>
      <c r="D935" s="389"/>
      <c r="E935" s="388" t="s">
        <v>2474</v>
      </c>
      <c r="F935" s="859" t="s">
        <v>2821</v>
      </c>
      <c r="G935" s="446">
        <v>121000000</v>
      </c>
      <c r="H935" s="446">
        <v>0</v>
      </c>
      <c r="I935" s="446">
        <v>0</v>
      </c>
      <c r="J935" s="446">
        <v>0</v>
      </c>
      <c r="K935" s="446">
        <v>121000000</v>
      </c>
      <c r="L935" s="602"/>
      <c r="M935" s="389"/>
      <c r="N935" s="389"/>
      <c r="O935" s="389"/>
      <c r="P935" s="389"/>
      <c r="Q935" s="388" t="s">
        <v>2474</v>
      </c>
      <c r="R935" s="586" t="s">
        <v>5206</v>
      </c>
      <c r="S935" s="1002">
        <f t="shared" si="83"/>
        <v>121000000</v>
      </c>
      <c r="T935" s="1003">
        <f t="shared" si="84"/>
        <v>0</v>
      </c>
      <c r="U935" s="1003">
        <f t="shared" si="85"/>
        <v>0</v>
      </c>
      <c r="V935" s="1003">
        <f t="shared" si="86"/>
        <v>0</v>
      </c>
      <c r="W935" s="1003">
        <f t="shared" si="82"/>
        <v>121000000</v>
      </c>
    </row>
    <row r="936" spans="1:201" s="489" customFormat="1" ht="26.1" customHeight="1">
      <c r="A936" s="389"/>
      <c r="B936" s="389"/>
      <c r="C936" s="389"/>
      <c r="D936" s="389"/>
      <c r="E936" s="388" t="s">
        <v>2262</v>
      </c>
      <c r="F936" s="860" t="s">
        <v>2822</v>
      </c>
      <c r="G936" s="446">
        <v>2000000</v>
      </c>
      <c r="H936" s="446">
        <v>0</v>
      </c>
      <c r="I936" s="446">
        <v>0</v>
      </c>
      <c r="J936" s="446">
        <v>0</v>
      </c>
      <c r="K936" s="446">
        <v>2000000</v>
      </c>
      <c r="L936" s="602"/>
      <c r="M936" s="389"/>
      <c r="N936" s="389"/>
      <c r="O936" s="389"/>
      <c r="P936" s="389"/>
      <c r="Q936" s="388" t="s">
        <v>2262</v>
      </c>
      <c r="R936" s="586" t="s">
        <v>5207</v>
      </c>
      <c r="S936" s="1002">
        <f t="shared" si="83"/>
        <v>2000000</v>
      </c>
      <c r="T936" s="1003">
        <f t="shared" si="84"/>
        <v>0</v>
      </c>
      <c r="U936" s="1003">
        <f t="shared" si="85"/>
        <v>0</v>
      </c>
      <c r="V936" s="1003">
        <f t="shared" si="86"/>
        <v>0</v>
      </c>
      <c r="W936" s="1003">
        <f t="shared" si="82"/>
        <v>2000000</v>
      </c>
      <c r="X936" s="482"/>
      <c r="Y936" s="482"/>
      <c r="Z936" s="482"/>
      <c r="AA936" s="482"/>
      <c r="AB936" s="482"/>
      <c r="AC936" s="482"/>
      <c r="AD936" s="482"/>
      <c r="AE936" s="482"/>
      <c r="AF936" s="482"/>
      <c r="AG936" s="482"/>
      <c r="AH936" s="482"/>
      <c r="AI936" s="482"/>
      <c r="AJ936" s="482"/>
      <c r="AK936" s="482"/>
      <c r="AL936" s="482"/>
      <c r="AM936" s="482"/>
      <c r="AN936" s="482"/>
      <c r="AO936" s="482"/>
      <c r="AP936" s="482"/>
      <c r="AQ936" s="482"/>
      <c r="AR936" s="482"/>
      <c r="AS936" s="482"/>
      <c r="AT936" s="482"/>
      <c r="AU936" s="482"/>
      <c r="AV936" s="482"/>
      <c r="AW936" s="482"/>
      <c r="AX936" s="482"/>
      <c r="AY936" s="482"/>
      <c r="AZ936" s="482"/>
      <c r="BA936" s="482"/>
      <c r="BB936" s="482"/>
      <c r="BC936" s="482"/>
      <c r="BD936" s="482"/>
      <c r="BE936" s="482"/>
      <c r="BF936" s="482"/>
      <c r="BG936" s="482"/>
      <c r="BH936" s="482"/>
      <c r="BI936" s="482"/>
      <c r="BJ936" s="482"/>
      <c r="BK936" s="482"/>
      <c r="BL936" s="482"/>
      <c r="BM936" s="482"/>
      <c r="BN936" s="482"/>
      <c r="BO936" s="482"/>
      <c r="BP936" s="482"/>
      <c r="BQ936" s="482"/>
      <c r="BR936" s="482"/>
      <c r="BS936" s="482"/>
      <c r="BT936" s="482"/>
      <c r="BU936" s="482"/>
      <c r="BV936" s="482"/>
      <c r="BW936" s="482"/>
      <c r="BX936" s="482"/>
      <c r="BY936" s="482"/>
      <c r="BZ936" s="482"/>
      <c r="CA936" s="482"/>
      <c r="CB936" s="482"/>
      <c r="CC936" s="482"/>
      <c r="CD936" s="482"/>
      <c r="CE936" s="482"/>
      <c r="CF936" s="482"/>
      <c r="CG936" s="482"/>
      <c r="CH936" s="482"/>
      <c r="CI936" s="482"/>
      <c r="CJ936" s="482"/>
      <c r="CK936" s="482"/>
      <c r="CL936" s="482"/>
      <c r="CM936" s="482"/>
      <c r="CN936" s="482"/>
      <c r="CO936" s="482"/>
      <c r="CP936" s="482"/>
      <c r="CQ936" s="482"/>
      <c r="CR936" s="482"/>
      <c r="CS936" s="482"/>
      <c r="CT936" s="482"/>
      <c r="CU936" s="482"/>
      <c r="CV936" s="482"/>
      <c r="CW936" s="482"/>
      <c r="CX936" s="482"/>
      <c r="CY936" s="482"/>
      <c r="CZ936" s="482"/>
      <c r="DA936" s="482"/>
      <c r="DB936" s="482"/>
      <c r="DC936" s="482"/>
      <c r="DD936" s="482"/>
      <c r="DE936" s="482"/>
      <c r="DF936" s="482"/>
      <c r="DG936" s="482"/>
      <c r="DH936" s="482"/>
      <c r="DI936" s="482"/>
      <c r="DJ936" s="482"/>
      <c r="DK936" s="482"/>
      <c r="DL936" s="482"/>
      <c r="DM936" s="482"/>
      <c r="DN936" s="482"/>
      <c r="DO936" s="482"/>
      <c r="DP936" s="482"/>
      <c r="DQ936" s="482"/>
      <c r="DR936" s="482"/>
      <c r="DS936" s="482"/>
      <c r="DT936" s="482"/>
      <c r="DU936" s="482"/>
      <c r="DV936" s="482"/>
      <c r="DW936" s="482"/>
      <c r="DX936" s="482"/>
      <c r="DY936" s="482"/>
      <c r="DZ936" s="482"/>
      <c r="EA936" s="482"/>
      <c r="EB936" s="482"/>
      <c r="EC936" s="482"/>
      <c r="ED936" s="482"/>
      <c r="EE936" s="482"/>
      <c r="EF936" s="482"/>
      <c r="EG936" s="482"/>
      <c r="EH936" s="482"/>
      <c r="EI936" s="482"/>
      <c r="EJ936" s="482"/>
      <c r="EK936" s="482"/>
      <c r="EL936" s="482"/>
      <c r="EM936" s="482"/>
      <c r="EN936" s="482"/>
      <c r="EO936" s="482"/>
      <c r="EP936" s="482"/>
      <c r="EQ936" s="482"/>
      <c r="ER936" s="482"/>
      <c r="ES936" s="482"/>
      <c r="ET936" s="482"/>
      <c r="EU936" s="482"/>
      <c r="EV936" s="482"/>
      <c r="EW936" s="482"/>
      <c r="EX936" s="482"/>
      <c r="EY936" s="482"/>
      <c r="EZ936" s="482"/>
      <c r="FA936" s="482"/>
      <c r="FB936" s="482"/>
      <c r="FC936" s="482"/>
      <c r="FD936" s="482"/>
      <c r="FE936" s="482"/>
      <c r="FF936" s="482"/>
      <c r="FG936" s="482"/>
      <c r="FH936" s="482"/>
      <c r="FI936" s="482"/>
      <c r="FJ936" s="482"/>
      <c r="FK936" s="482"/>
      <c r="FL936" s="482"/>
      <c r="FM936" s="482"/>
      <c r="FN936" s="482"/>
      <c r="FO936" s="482"/>
      <c r="FP936" s="482"/>
      <c r="FQ936" s="482"/>
      <c r="FR936" s="482"/>
      <c r="FS936" s="482"/>
      <c r="FT936" s="482"/>
      <c r="FU936" s="482"/>
      <c r="FV936" s="482"/>
      <c r="FW936" s="482"/>
      <c r="FX936" s="482"/>
      <c r="FY936" s="482"/>
      <c r="FZ936" s="482"/>
      <c r="GA936" s="482"/>
      <c r="GB936" s="482"/>
      <c r="GC936" s="482"/>
      <c r="GD936" s="482"/>
      <c r="GE936" s="482"/>
      <c r="GF936" s="482"/>
      <c r="GG936" s="482"/>
      <c r="GH936" s="482"/>
      <c r="GI936" s="482"/>
      <c r="GJ936" s="482"/>
      <c r="GK936" s="482"/>
      <c r="GL936" s="482"/>
      <c r="GM936" s="482"/>
      <c r="GN936" s="482"/>
      <c r="GO936" s="482"/>
      <c r="GP936" s="482"/>
      <c r="GQ936" s="482"/>
      <c r="GR936" s="482"/>
      <c r="GS936" s="482"/>
    </row>
    <row r="937" spans="1:201" s="489" customFormat="1" ht="26.1" customHeight="1">
      <c r="A937" s="389"/>
      <c r="B937" s="389"/>
      <c r="C937" s="389"/>
      <c r="D937" s="389"/>
      <c r="E937" s="388" t="s">
        <v>2476</v>
      </c>
      <c r="F937" s="859" t="s">
        <v>2823</v>
      </c>
      <c r="G937" s="446">
        <v>197000000</v>
      </c>
      <c r="H937" s="446">
        <v>0</v>
      </c>
      <c r="I937" s="446">
        <v>0</v>
      </c>
      <c r="J937" s="446">
        <v>0</v>
      </c>
      <c r="K937" s="446">
        <v>197000000</v>
      </c>
      <c r="L937" s="602"/>
      <c r="M937" s="389"/>
      <c r="N937" s="389"/>
      <c r="O937" s="389"/>
      <c r="P937" s="389"/>
      <c r="Q937" s="388" t="s">
        <v>2476</v>
      </c>
      <c r="R937" s="586" t="s">
        <v>5208</v>
      </c>
      <c r="S937" s="1002">
        <f t="shared" si="83"/>
        <v>197000000</v>
      </c>
      <c r="T937" s="1003">
        <f t="shared" si="84"/>
        <v>0</v>
      </c>
      <c r="U937" s="1003">
        <f t="shared" si="85"/>
        <v>0</v>
      </c>
      <c r="V937" s="1003">
        <f t="shared" si="86"/>
        <v>0</v>
      </c>
      <c r="W937" s="1003">
        <f t="shared" si="82"/>
        <v>197000000</v>
      </c>
    </row>
    <row r="938" spans="1:201" s="489" customFormat="1" ht="26.1" customHeight="1">
      <c r="A938" s="455"/>
      <c r="B938" s="454"/>
      <c r="C938" s="454"/>
      <c r="D938" s="454"/>
      <c r="E938" s="454" t="s">
        <v>2478</v>
      </c>
      <c r="F938" s="868" t="s">
        <v>2824</v>
      </c>
      <c r="G938" s="456">
        <v>31579000</v>
      </c>
      <c r="H938" s="456">
        <v>0</v>
      </c>
      <c r="I938" s="456">
        <v>0</v>
      </c>
      <c r="J938" s="456">
        <v>0</v>
      </c>
      <c r="K938" s="456">
        <v>31579000</v>
      </c>
      <c r="L938" s="602"/>
      <c r="M938" s="455"/>
      <c r="N938" s="454"/>
      <c r="O938" s="454"/>
      <c r="P938" s="454"/>
      <c r="Q938" s="454" t="s">
        <v>2478</v>
      </c>
      <c r="R938" s="585" t="s">
        <v>5209</v>
      </c>
      <c r="S938" s="1002">
        <f t="shared" si="83"/>
        <v>31579000</v>
      </c>
      <c r="T938" s="1003">
        <f t="shared" si="84"/>
        <v>0</v>
      </c>
      <c r="U938" s="1003">
        <f t="shared" si="85"/>
        <v>0</v>
      </c>
      <c r="V938" s="1003">
        <f t="shared" si="86"/>
        <v>0</v>
      </c>
      <c r="W938" s="1003">
        <f t="shared" si="82"/>
        <v>31579000</v>
      </c>
    </row>
    <row r="939" spans="1:201" s="482" customFormat="1" ht="26.1" customHeight="1">
      <c r="A939" s="454"/>
      <c r="B939" s="455"/>
      <c r="C939" s="454"/>
      <c r="D939" s="454"/>
      <c r="E939" s="454" t="s">
        <v>2371</v>
      </c>
      <c r="F939" s="858" t="s">
        <v>2825</v>
      </c>
      <c r="G939" s="456">
        <v>45113000</v>
      </c>
      <c r="H939" s="456">
        <v>0</v>
      </c>
      <c r="I939" s="456">
        <v>0</v>
      </c>
      <c r="J939" s="456">
        <v>0</v>
      </c>
      <c r="K939" s="446">
        <v>45113000</v>
      </c>
      <c r="L939" s="602"/>
      <c r="M939" s="454"/>
      <c r="N939" s="455"/>
      <c r="O939" s="454"/>
      <c r="P939" s="454"/>
      <c r="Q939" s="454" t="s">
        <v>2371</v>
      </c>
      <c r="R939" s="585" t="s">
        <v>5210</v>
      </c>
      <c r="S939" s="1002">
        <f t="shared" si="83"/>
        <v>45113000</v>
      </c>
      <c r="T939" s="1003">
        <f t="shared" si="84"/>
        <v>0</v>
      </c>
      <c r="U939" s="1003">
        <f t="shared" si="85"/>
        <v>0</v>
      </c>
      <c r="V939" s="1003">
        <f t="shared" si="86"/>
        <v>0</v>
      </c>
      <c r="W939" s="1003">
        <f t="shared" si="82"/>
        <v>45113000</v>
      </c>
    </row>
    <row r="940" spans="1:201" s="482" customFormat="1" ht="26.1" customHeight="1">
      <c r="A940" s="389"/>
      <c r="B940" s="389" t="s">
        <v>1067</v>
      </c>
      <c r="C940" s="388"/>
      <c r="D940" s="389"/>
      <c r="E940" s="388"/>
      <c r="F940" s="859" t="s">
        <v>2826</v>
      </c>
      <c r="G940" s="446">
        <v>175833000</v>
      </c>
      <c r="H940" s="446">
        <v>0</v>
      </c>
      <c r="I940" s="446">
        <v>0</v>
      </c>
      <c r="J940" s="446">
        <v>0</v>
      </c>
      <c r="K940" s="446">
        <v>175833000</v>
      </c>
      <c r="L940" s="602"/>
      <c r="M940" s="389"/>
      <c r="N940" s="389" t="s">
        <v>1067</v>
      </c>
      <c r="O940" s="388"/>
      <c r="P940" s="389"/>
      <c r="Q940" s="388"/>
      <c r="R940" s="586" t="s">
        <v>5211</v>
      </c>
      <c r="S940" s="1002">
        <f t="shared" si="83"/>
        <v>175833000</v>
      </c>
      <c r="T940" s="1003">
        <f t="shared" si="84"/>
        <v>0</v>
      </c>
      <c r="U940" s="1003">
        <f t="shared" si="85"/>
        <v>0</v>
      </c>
      <c r="V940" s="1003">
        <f t="shared" si="86"/>
        <v>0</v>
      </c>
      <c r="W940" s="1003">
        <f t="shared" si="82"/>
        <v>175833000</v>
      </c>
    </row>
    <row r="941" spans="1:201" s="489" customFormat="1" ht="26.1" customHeight="1">
      <c r="A941" s="389"/>
      <c r="B941" s="389"/>
      <c r="C941" s="389" t="s">
        <v>595</v>
      </c>
      <c r="D941" s="388"/>
      <c r="E941" s="389"/>
      <c r="F941" s="859" t="s">
        <v>2827</v>
      </c>
      <c r="G941" s="446">
        <v>175833000</v>
      </c>
      <c r="H941" s="446">
        <v>0</v>
      </c>
      <c r="I941" s="446">
        <v>0</v>
      </c>
      <c r="J941" s="446">
        <v>0</v>
      </c>
      <c r="K941" s="446">
        <v>175833000</v>
      </c>
      <c r="L941" s="602"/>
      <c r="M941" s="389"/>
      <c r="N941" s="389"/>
      <c r="O941" s="389" t="s">
        <v>595</v>
      </c>
      <c r="P941" s="388"/>
      <c r="Q941" s="389"/>
      <c r="R941" s="586" t="s">
        <v>4987</v>
      </c>
      <c r="S941" s="1002">
        <f t="shared" si="83"/>
        <v>175833000</v>
      </c>
      <c r="T941" s="1003">
        <f t="shared" si="84"/>
        <v>0</v>
      </c>
      <c r="U941" s="1003">
        <f t="shared" si="85"/>
        <v>0</v>
      </c>
      <c r="V941" s="1003">
        <f t="shared" si="86"/>
        <v>0</v>
      </c>
      <c r="W941" s="1003">
        <f t="shared" si="82"/>
        <v>175833000</v>
      </c>
      <c r="X941" s="482"/>
      <c r="Y941" s="482"/>
      <c r="Z941" s="482"/>
      <c r="AA941" s="482"/>
      <c r="AB941" s="482"/>
      <c r="AC941" s="482"/>
      <c r="AD941" s="482"/>
      <c r="AE941" s="482"/>
      <c r="AF941" s="482"/>
      <c r="AG941" s="482"/>
      <c r="AH941" s="482"/>
      <c r="AI941" s="482"/>
      <c r="AJ941" s="482"/>
      <c r="AK941" s="482"/>
      <c r="AL941" s="482"/>
      <c r="AM941" s="482"/>
      <c r="AN941" s="482"/>
      <c r="AO941" s="482"/>
      <c r="AP941" s="482"/>
      <c r="AQ941" s="482"/>
      <c r="AR941" s="482"/>
      <c r="AS941" s="482"/>
      <c r="AT941" s="482"/>
      <c r="AU941" s="482"/>
      <c r="AV941" s="482"/>
      <c r="AW941" s="482"/>
      <c r="AX941" s="482"/>
      <c r="AY941" s="482"/>
      <c r="AZ941" s="482"/>
      <c r="BA941" s="482"/>
      <c r="BB941" s="482"/>
      <c r="BC941" s="482"/>
      <c r="BD941" s="482"/>
      <c r="BE941" s="482"/>
      <c r="BF941" s="482"/>
      <c r="BG941" s="482"/>
      <c r="BH941" s="482"/>
      <c r="BI941" s="482"/>
      <c r="BJ941" s="482"/>
      <c r="BK941" s="482"/>
      <c r="BL941" s="482"/>
      <c r="BM941" s="482"/>
      <c r="BN941" s="482"/>
      <c r="BO941" s="482"/>
      <c r="BP941" s="482"/>
      <c r="BQ941" s="482"/>
      <c r="BR941" s="482"/>
      <c r="BS941" s="482"/>
      <c r="BT941" s="482"/>
      <c r="BU941" s="482"/>
      <c r="BV941" s="482"/>
      <c r="BW941" s="482"/>
      <c r="BX941" s="482"/>
      <c r="BY941" s="482"/>
      <c r="BZ941" s="482"/>
      <c r="CA941" s="482"/>
      <c r="CB941" s="482"/>
      <c r="CC941" s="482"/>
      <c r="CD941" s="482"/>
      <c r="CE941" s="482"/>
      <c r="CF941" s="482"/>
      <c r="CG941" s="482"/>
      <c r="CH941" s="482"/>
      <c r="CI941" s="482"/>
      <c r="CJ941" s="482"/>
      <c r="CK941" s="482"/>
      <c r="CL941" s="482"/>
      <c r="CM941" s="482"/>
      <c r="CN941" s="482"/>
      <c r="CO941" s="482"/>
      <c r="CP941" s="482"/>
      <c r="CQ941" s="482"/>
      <c r="CR941" s="482"/>
      <c r="CS941" s="482"/>
      <c r="CT941" s="482"/>
      <c r="CU941" s="482"/>
      <c r="CV941" s="482"/>
      <c r="CW941" s="482"/>
      <c r="CX941" s="482"/>
      <c r="CY941" s="482"/>
      <c r="CZ941" s="482"/>
      <c r="DA941" s="482"/>
      <c r="DB941" s="482"/>
      <c r="DC941" s="482"/>
      <c r="DD941" s="482"/>
      <c r="DE941" s="482"/>
      <c r="DF941" s="482"/>
      <c r="DG941" s="482"/>
      <c r="DH941" s="482"/>
      <c r="DI941" s="482"/>
      <c r="DJ941" s="482"/>
      <c r="DK941" s="482"/>
      <c r="DL941" s="482"/>
      <c r="DM941" s="482"/>
      <c r="DN941" s="482"/>
      <c r="DO941" s="482"/>
      <c r="DP941" s="482"/>
      <c r="DQ941" s="482"/>
      <c r="DR941" s="482"/>
      <c r="DS941" s="482"/>
      <c r="DT941" s="482"/>
      <c r="DU941" s="482"/>
      <c r="DV941" s="482"/>
      <c r="DW941" s="482"/>
      <c r="DX941" s="482"/>
      <c r="DY941" s="482"/>
      <c r="DZ941" s="482"/>
      <c r="EA941" s="482"/>
      <c r="EB941" s="482"/>
      <c r="EC941" s="482"/>
      <c r="ED941" s="482"/>
      <c r="EE941" s="482"/>
      <c r="EF941" s="482"/>
      <c r="EG941" s="482"/>
      <c r="EH941" s="482"/>
      <c r="EI941" s="482"/>
      <c r="EJ941" s="482"/>
      <c r="EK941" s="482"/>
      <c r="EL941" s="482"/>
      <c r="EM941" s="482"/>
      <c r="EN941" s="482"/>
      <c r="EO941" s="482"/>
      <c r="EP941" s="482"/>
      <c r="EQ941" s="482"/>
      <c r="ER941" s="482"/>
      <c r="ES941" s="482"/>
      <c r="ET941" s="482"/>
      <c r="EU941" s="482"/>
      <c r="EV941" s="482"/>
      <c r="EW941" s="482"/>
      <c r="EX941" s="482"/>
      <c r="EY941" s="482"/>
      <c r="EZ941" s="482"/>
      <c r="FA941" s="482"/>
      <c r="FB941" s="482"/>
      <c r="FC941" s="482"/>
      <c r="FD941" s="482"/>
      <c r="FE941" s="482"/>
      <c r="FF941" s="482"/>
      <c r="FG941" s="482"/>
      <c r="FH941" s="482"/>
      <c r="FI941" s="482"/>
      <c r="FJ941" s="482"/>
      <c r="FK941" s="482"/>
      <c r="FL941" s="482"/>
      <c r="FM941" s="482"/>
      <c r="FN941" s="482"/>
      <c r="FO941" s="482"/>
      <c r="FP941" s="482"/>
      <c r="FQ941" s="482"/>
      <c r="FR941" s="482"/>
      <c r="FS941" s="482"/>
      <c r="FT941" s="482"/>
      <c r="FU941" s="482"/>
      <c r="FV941" s="482"/>
      <c r="FW941" s="482"/>
      <c r="FX941" s="482"/>
      <c r="FY941" s="482"/>
      <c r="FZ941" s="482"/>
      <c r="GA941" s="482"/>
      <c r="GB941" s="482"/>
      <c r="GC941" s="482"/>
      <c r="GD941" s="482"/>
      <c r="GE941" s="482"/>
      <c r="GF941" s="482"/>
      <c r="GG941" s="482"/>
      <c r="GH941" s="482"/>
      <c r="GI941" s="482"/>
      <c r="GJ941" s="482"/>
      <c r="GK941" s="482"/>
      <c r="GL941" s="482"/>
      <c r="GM941" s="482"/>
      <c r="GN941" s="482"/>
      <c r="GO941" s="482"/>
      <c r="GP941" s="482"/>
      <c r="GQ941" s="482"/>
      <c r="GR941" s="482"/>
      <c r="GS941" s="482"/>
    </row>
    <row r="942" spans="1:201" s="489" customFormat="1" ht="26.1" customHeight="1">
      <c r="A942" s="389"/>
      <c r="B942" s="389"/>
      <c r="C942" s="389"/>
      <c r="D942" s="389"/>
      <c r="E942" s="388" t="s">
        <v>2802</v>
      </c>
      <c r="F942" s="859" t="s">
        <v>2828</v>
      </c>
      <c r="G942" s="446">
        <v>29000000</v>
      </c>
      <c r="H942" s="446">
        <v>0</v>
      </c>
      <c r="I942" s="446">
        <v>0</v>
      </c>
      <c r="J942" s="446">
        <v>0</v>
      </c>
      <c r="K942" s="446">
        <v>29000000</v>
      </c>
      <c r="L942" s="602"/>
      <c r="M942" s="389"/>
      <c r="N942" s="389"/>
      <c r="O942" s="389"/>
      <c r="P942" s="389"/>
      <c r="Q942" s="388" t="s">
        <v>2802</v>
      </c>
      <c r="R942" s="586" t="s">
        <v>5212</v>
      </c>
      <c r="S942" s="1002">
        <f t="shared" si="83"/>
        <v>29000000</v>
      </c>
      <c r="T942" s="1003">
        <f t="shared" si="84"/>
        <v>0</v>
      </c>
      <c r="U942" s="1003">
        <f t="shared" si="85"/>
        <v>0</v>
      </c>
      <c r="V942" s="1003">
        <f t="shared" si="86"/>
        <v>0</v>
      </c>
      <c r="W942" s="1003">
        <f t="shared" si="82"/>
        <v>29000000</v>
      </c>
    </row>
    <row r="943" spans="1:201" s="488" customFormat="1" ht="26.1" customHeight="1">
      <c r="A943" s="388"/>
      <c r="B943" s="389"/>
      <c r="C943" s="389"/>
      <c r="D943" s="389"/>
      <c r="E943" s="389" t="s">
        <v>2610</v>
      </c>
      <c r="F943" s="859" t="s">
        <v>2829</v>
      </c>
      <c r="G943" s="446">
        <v>40000000</v>
      </c>
      <c r="H943" s="446">
        <v>0</v>
      </c>
      <c r="I943" s="446">
        <v>0</v>
      </c>
      <c r="J943" s="446">
        <v>0</v>
      </c>
      <c r="K943" s="446">
        <v>40000000</v>
      </c>
      <c r="L943" s="602"/>
      <c r="M943" s="388"/>
      <c r="N943" s="389"/>
      <c r="O943" s="389"/>
      <c r="P943" s="389"/>
      <c r="Q943" s="389" t="s">
        <v>2610</v>
      </c>
      <c r="R943" s="586" t="s">
        <v>5213</v>
      </c>
      <c r="S943" s="1002">
        <f t="shared" si="83"/>
        <v>40000000</v>
      </c>
      <c r="T943" s="1003">
        <f t="shared" si="84"/>
        <v>0</v>
      </c>
      <c r="U943" s="1003">
        <f t="shared" si="85"/>
        <v>0</v>
      </c>
      <c r="V943" s="1003">
        <f t="shared" si="86"/>
        <v>0</v>
      </c>
      <c r="W943" s="1003">
        <f t="shared" si="82"/>
        <v>40000000</v>
      </c>
    </row>
    <row r="944" spans="1:201" s="482" customFormat="1" ht="26.1" customHeight="1">
      <c r="A944" s="454"/>
      <c r="B944" s="455"/>
      <c r="C944" s="454"/>
      <c r="D944" s="454"/>
      <c r="E944" s="454" t="s">
        <v>2612</v>
      </c>
      <c r="F944" s="868" t="s">
        <v>2830</v>
      </c>
      <c r="G944" s="456">
        <v>23812000</v>
      </c>
      <c r="H944" s="456">
        <v>0</v>
      </c>
      <c r="I944" s="456">
        <v>0</v>
      </c>
      <c r="J944" s="456">
        <v>0</v>
      </c>
      <c r="K944" s="446">
        <v>23812000</v>
      </c>
      <c r="L944" s="602"/>
      <c r="M944" s="454"/>
      <c r="N944" s="455"/>
      <c r="O944" s="454"/>
      <c r="P944" s="454"/>
      <c r="Q944" s="454" t="s">
        <v>2612</v>
      </c>
      <c r="R944" s="593" t="s">
        <v>5214</v>
      </c>
      <c r="S944" s="1002">
        <f t="shared" si="83"/>
        <v>23812000</v>
      </c>
      <c r="T944" s="1003">
        <f t="shared" si="84"/>
        <v>0</v>
      </c>
      <c r="U944" s="1003">
        <f t="shared" si="85"/>
        <v>0</v>
      </c>
      <c r="V944" s="1003">
        <f t="shared" si="86"/>
        <v>0</v>
      </c>
      <c r="W944" s="1003">
        <f t="shared" si="82"/>
        <v>23812000</v>
      </c>
    </row>
    <row r="945" spans="1:23" s="489" customFormat="1" ht="26.1" customHeight="1">
      <c r="A945" s="389"/>
      <c r="B945" s="389"/>
      <c r="C945" s="388"/>
      <c r="D945" s="389"/>
      <c r="E945" s="389" t="s">
        <v>2614</v>
      </c>
      <c r="F945" s="860" t="s">
        <v>2831</v>
      </c>
      <c r="G945" s="446">
        <v>39000000</v>
      </c>
      <c r="H945" s="446">
        <v>0</v>
      </c>
      <c r="I945" s="446">
        <v>0</v>
      </c>
      <c r="J945" s="446">
        <v>0</v>
      </c>
      <c r="K945" s="446">
        <v>39000000</v>
      </c>
      <c r="L945" s="602"/>
      <c r="M945" s="389"/>
      <c r="N945" s="389"/>
      <c r="O945" s="388"/>
      <c r="P945" s="389"/>
      <c r="Q945" s="389" t="s">
        <v>2614</v>
      </c>
      <c r="R945" s="586" t="s">
        <v>5215</v>
      </c>
      <c r="S945" s="1002">
        <f t="shared" si="83"/>
        <v>39000000</v>
      </c>
      <c r="T945" s="1003">
        <f t="shared" si="84"/>
        <v>0</v>
      </c>
      <c r="U945" s="1003">
        <f t="shared" si="85"/>
        <v>0</v>
      </c>
      <c r="V945" s="1003">
        <f t="shared" si="86"/>
        <v>0</v>
      </c>
      <c r="W945" s="1003">
        <f t="shared" si="82"/>
        <v>39000000</v>
      </c>
    </row>
    <row r="946" spans="1:23" s="482" customFormat="1" ht="26.1" customHeight="1">
      <c r="A946" s="454"/>
      <c r="B946" s="454"/>
      <c r="C946" s="454"/>
      <c r="D946" s="455"/>
      <c r="E946" s="454" t="s">
        <v>2615</v>
      </c>
      <c r="F946" s="868" t="s">
        <v>2832</v>
      </c>
      <c r="G946" s="456">
        <v>44021000</v>
      </c>
      <c r="H946" s="456">
        <v>0</v>
      </c>
      <c r="I946" s="456">
        <v>0</v>
      </c>
      <c r="J946" s="456">
        <v>0</v>
      </c>
      <c r="K946" s="456">
        <v>44021000</v>
      </c>
      <c r="L946" s="602"/>
      <c r="M946" s="454"/>
      <c r="N946" s="454"/>
      <c r="O946" s="454"/>
      <c r="P946" s="455"/>
      <c r="Q946" s="454" t="s">
        <v>2615</v>
      </c>
      <c r="R946" s="585" t="s">
        <v>5216</v>
      </c>
      <c r="S946" s="1002">
        <f t="shared" si="83"/>
        <v>44021000</v>
      </c>
      <c r="T946" s="1003">
        <f t="shared" si="84"/>
        <v>0</v>
      </c>
      <c r="U946" s="1003">
        <f t="shared" si="85"/>
        <v>0</v>
      </c>
      <c r="V946" s="1003">
        <f t="shared" si="86"/>
        <v>0</v>
      </c>
      <c r="W946" s="1003">
        <f t="shared" si="82"/>
        <v>44021000</v>
      </c>
    </row>
    <row r="947" spans="1:23" s="484" customFormat="1" ht="26.1" customHeight="1" thickBot="1">
      <c r="A947" s="458" t="s">
        <v>1627</v>
      </c>
      <c r="B947" s="458"/>
      <c r="C947" s="458"/>
      <c r="D947" s="458"/>
      <c r="E947" s="457"/>
      <c r="F947" s="873" t="s">
        <v>1628</v>
      </c>
      <c r="G947" s="459">
        <v>220000000</v>
      </c>
      <c r="H947" s="459">
        <v>0</v>
      </c>
      <c r="I947" s="459">
        <v>0</v>
      </c>
      <c r="J947" s="459">
        <v>0</v>
      </c>
      <c r="K947" s="459">
        <v>220000000</v>
      </c>
      <c r="L947" s="1021"/>
      <c r="M947" s="458" t="s">
        <v>1627</v>
      </c>
      <c r="N947" s="458"/>
      <c r="O947" s="458"/>
      <c r="P947" s="458"/>
      <c r="Q947" s="457"/>
      <c r="R947" s="587" t="s">
        <v>4255</v>
      </c>
      <c r="S947" s="1004">
        <f t="shared" si="83"/>
        <v>220000000</v>
      </c>
      <c r="T947" s="1005">
        <f t="shared" si="84"/>
        <v>0</v>
      </c>
      <c r="U947" s="1005">
        <f t="shared" si="85"/>
        <v>0</v>
      </c>
      <c r="V947" s="1005">
        <f t="shared" si="86"/>
        <v>0</v>
      </c>
      <c r="W947" s="1005">
        <f t="shared" si="82"/>
        <v>220000000</v>
      </c>
    </row>
    <row r="948" spans="1:23" s="484" customFormat="1" ht="26.1" customHeight="1" thickTop="1" thickBot="1">
      <c r="A948" s="454"/>
      <c r="B948" s="454" t="s">
        <v>595</v>
      </c>
      <c r="C948" s="454"/>
      <c r="D948" s="454"/>
      <c r="E948" s="455"/>
      <c r="F948" s="877" t="s">
        <v>1629</v>
      </c>
      <c r="G948" s="456">
        <v>13450000</v>
      </c>
      <c r="H948" s="456">
        <v>0</v>
      </c>
      <c r="I948" s="456">
        <v>0</v>
      </c>
      <c r="J948" s="456">
        <v>0</v>
      </c>
      <c r="K948" s="456">
        <v>13450000</v>
      </c>
      <c r="L948" s="602"/>
      <c r="M948" s="454"/>
      <c r="N948" s="454" t="s">
        <v>595</v>
      </c>
      <c r="O948" s="454"/>
      <c r="P948" s="454"/>
      <c r="Q948" s="455"/>
      <c r="R948" s="621" t="s">
        <v>4256</v>
      </c>
      <c r="S948" s="1000">
        <f t="shared" si="83"/>
        <v>13450000</v>
      </c>
      <c r="T948" s="1001">
        <f t="shared" si="84"/>
        <v>0</v>
      </c>
      <c r="U948" s="1001">
        <f t="shared" si="85"/>
        <v>0</v>
      </c>
      <c r="V948" s="1001">
        <f t="shared" si="86"/>
        <v>0</v>
      </c>
      <c r="W948" s="1001">
        <f t="shared" si="82"/>
        <v>13450000</v>
      </c>
    </row>
    <row r="949" spans="1:23" s="489" customFormat="1" ht="26.1" customHeight="1" thickTop="1">
      <c r="A949" s="388"/>
      <c r="B949" s="389"/>
      <c r="C949" s="389" t="s">
        <v>595</v>
      </c>
      <c r="D949" s="389"/>
      <c r="E949" s="389"/>
      <c r="F949" s="860" t="s">
        <v>1630</v>
      </c>
      <c r="G949" s="446">
        <v>13450000</v>
      </c>
      <c r="H949" s="446">
        <v>0</v>
      </c>
      <c r="I949" s="446">
        <v>0</v>
      </c>
      <c r="J949" s="446">
        <v>0</v>
      </c>
      <c r="K949" s="446">
        <v>13450000</v>
      </c>
      <c r="L949" s="602"/>
      <c r="M949" s="388"/>
      <c r="N949" s="389"/>
      <c r="O949" s="389" t="s">
        <v>595</v>
      </c>
      <c r="P949" s="389"/>
      <c r="Q949" s="389"/>
      <c r="R949" s="586" t="s">
        <v>4257</v>
      </c>
      <c r="S949" s="1002">
        <f t="shared" si="83"/>
        <v>13450000</v>
      </c>
      <c r="T949" s="1003">
        <f t="shared" si="84"/>
        <v>0</v>
      </c>
      <c r="U949" s="1003">
        <f t="shared" si="85"/>
        <v>0</v>
      </c>
      <c r="V949" s="1003">
        <f t="shared" si="86"/>
        <v>0</v>
      </c>
      <c r="W949" s="1003">
        <f t="shared" si="82"/>
        <v>13450000</v>
      </c>
    </row>
    <row r="950" spans="1:23" s="522" customFormat="1" ht="26.1" customHeight="1">
      <c r="A950" s="389"/>
      <c r="B950" s="389"/>
      <c r="C950" s="388"/>
      <c r="D950" s="389"/>
      <c r="E950" s="389" t="s">
        <v>2104</v>
      </c>
      <c r="F950" s="860" t="s">
        <v>2833</v>
      </c>
      <c r="G950" s="446">
        <v>13450000</v>
      </c>
      <c r="H950" s="446">
        <v>0</v>
      </c>
      <c r="I950" s="446">
        <v>0</v>
      </c>
      <c r="J950" s="446">
        <v>0</v>
      </c>
      <c r="K950" s="446">
        <v>13450000</v>
      </c>
      <c r="L950" s="602"/>
      <c r="M950" s="389"/>
      <c r="N950" s="389"/>
      <c r="O950" s="388"/>
      <c r="P950" s="389"/>
      <c r="Q950" s="389" t="s">
        <v>2104</v>
      </c>
      <c r="R950" s="586" t="s">
        <v>5217</v>
      </c>
      <c r="S950" s="1002">
        <f t="shared" si="83"/>
        <v>13450000</v>
      </c>
      <c r="T950" s="1003">
        <f t="shared" si="84"/>
        <v>0</v>
      </c>
      <c r="U950" s="1003">
        <f t="shared" si="85"/>
        <v>0</v>
      </c>
      <c r="V950" s="1003">
        <f t="shared" si="86"/>
        <v>0</v>
      </c>
      <c r="W950" s="1003">
        <f t="shared" si="82"/>
        <v>13450000</v>
      </c>
    </row>
    <row r="951" spans="1:23" s="523" customFormat="1" ht="26.1" customHeight="1">
      <c r="A951" s="389"/>
      <c r="B951" s="389" t="s">
        <v>599</v>
      </c>
      <c r="C951" s="389"/>
      <c r="D951" s="388"/>
      <c r="E951" s="389"/>
      <c r="F951" s="860" t="s">
        <v>1634</v>
      </c>
      <c r="G951" s="446">
        <v>206550000</v>
      </c>
      <c r="H951" s="446">
        <v>0</v>
      </c>
      <c r="I951" s="446">
        <v>0</v>
      </c>
      <c r="J951" s="446">
        <v>0</v>
      </c>
      <c r="K951" s="446">
        <v>206550000</v>
      </c>
      <c r="L951" s="602"/>
      <c r="M951" s="389"/>
      <c r="N951" s="389" t="s">
        <v>599</v>
      </c>
      <c r="O951" s="389"/>
      <c r="P951" s="388"/>
      <c r="Q951" s="389"/>
      <c r="R951" s="586" t="s">
        <v>4261</v>
      </c>
      <c r="S951" s="1002">
        <f t="shared" si="83"/>
        <v>206550000</v>
      </c>
      <c r="T951" s="1003">
        <f t="shared" si="84"/>
        <v>0</v>
      </c>
      <c r="U951" s="1003">
        <f t="shared" si="85"/>
        <v>0</v>
      </c>
      <c r="V951" s="1003">
        <f t="shared" si="86"/>
        <v>0</v>
      </c>
      <c r="W951" s="1003">
        <f t="shared" si="82"/>
        <v>206550000</v>
      </c>
    </row>
    <row r="952" spans="1:23" s="522" customFormat="1" ht="26.1" customHeight="1">
      <c r="A952" s="389"/>
      <c r="B952" s="389"/>
      <c r="C952" s="389" t="s">
        <v>599</v>
      </c>
      <c r="D952" s="389"/>
      <c r="E952" s="388"/>
      <c r="F952" s="859" t="s">
        <v>1637</v>
      </c>
      <c r="G952" s="446">
        <v>206550000</v>
      </c>
      <c r="H952" s="446">
        <v>0</v>
      </c>
      <c r="I952" s="446">
        <v>0</v>
      </c>
      <c r="J952" s="446">
        <v>0</v>
      </c>
      <c r="K952" s="446">
        <v>206550000</v>
      </c>
      <c r="L952" s="602"/>
      <c r="M952" s="389"/>
      <c r="N952" s="389"/>
      <c r="O952" s="389" t="s">
        <v>599</v>
      </c>
      <c r="P952" s="389"/>
      <c r="Q952" s="388"/>
      <c r="R952" s="586" t="s">
        <v>4264</v>
      </c>
      <c r="S952" s="1002">
        <f t="shared" si="83"/>
        <v>206550000</v>
      </c>
      <c r="T952" s="1003">
        <f t="shared" si="84"/>
        <v>0</v>
      </c>
      <c r="U952" s="1003">
        <f t="shared" si="85"/>
        <v>0</v>
      </c>
      <c r="V952" s="1003">
        <f t="shared" si="86"/>
        <v>0</v>
      </c>
      <c r="W952" s="1003">
        <f t="shared" si="82"/>
        <v>206550000</v>
      </c>
    </row>
    <row r="953" spans="1:23" s="522" customFormat="1" ht="26.1" customHeight="1">
      <c r="A953" s="454"/>
      <c r="B953" s="454"/>
      <c r="C953" s="454"/>
      <c r="D953" s="454"/>
      <c r="E953" s="455" t="s">
        <v>2110</v>
      </c>
      <c r="F953" s="875" t="s">
        <v>2834</v>
      </c>
      <c r="G953" s="456">
        <v>124580420</v>
      </c>
      <c r="H953" s="456">
        <v>0</v>
      </c>
      <c r="I953" s="456">
        <v>0</v>
      </c>
      <c r="J953" s="456">
        <v>0</v>
      </c>
      <c r="K953" s="456">
        <v>124580420</v>
      </c>
      <c r="L953" s="602"/>
      <c r="M953" s="454"/>
      <c r="N953" s="454"/>
      <c r="O953" s="454"/>
      <c r="P953" s="454"/>
      <c r="Q953" s="455" t="s">
        <v>2110</v>
      </c>
      <c r="R953" s="853" t="s">
        <v>5218</v>
      </c>
      <c r="S953" s="1002">
        <f t="shared" si="83"/>
        <v>124580420</v>
      </c>
      <c r="T953" s="1003">
        <f t="shared" si="84"/>
        <v>0</v>
      </c>
      <c r="U953" s="1003">
        <f t="shared" si="85"/>
        <v>0</v>
      </c>
      <c r="V953" s="1003">
        <f t="shared" si="86"/>
        <v>0</v>
      </c>
      <c r="W953" s="1003">
        <f t="shared" si="82"/>
        <v>124580420</v>
      </c>
    </row>
    <row r="954" spans="1:23" s="492" customFormat="1" ht="26.1" customHeight="1" thickBot="1">
      <c r="A954" s="389"/>
      <c r="B954" s="389"/>
      <c r="C954" s="389"/>
      <c r="D954" s="389"/>
      <c r="E954" s="388" t="s">
        <v>2129</v>
      </c>
      <c r="F954" s="860" t="s">
        <v>2835</v>
      </c>
      <c r="G954" s="446">
        <v>71469580</v>
      </c>
      <c r="H954" s="446">
        <v>0</v>
      </c>
      <c r="I954" s="446">
        <v>0</v>
      </c>
      <c r="J954" s="446">
        <v>0</v>
      </c>
      <c r="K954" s="446">
        <v>71469580</v>
      </c>
      <c r="L954" s="602"/>
      <c r="M954" s="389"/>
      <c r="N954" s="389"/>
      <c r="O954" s="389"/>
      <c r="P954" s="389"/>
      <c r="Q954" s="388" t="s">
        <v>2129</v>
      </c>
      <c r="R954" s="586" t="s">
        <v>5859</v>
      </c>
      <c r="S954" s="1002">
        <f t="shared" si="83"/>
        <v>71469580</v>
      </c>
      <c r="T954" s="1003">
        <f t="shared" si="84"/>
        <v>0</v>
      </c>
      <c r="U954" s="1003">
        <f t="shared" si="85"/>
        <v>0</v>
      </c>
      <c r="V954" s="1003">
        <f t="shared" si="86"/>
        <v>0</v>
      </c>
      <c r="W954" s="1003">
        <f t="shared" si="82"/>
        <v>71469580</v>
      </c>
    </row>
    <row r="955" spans="1:23" s="482" customFormat="1" ht="26.1" customHeight="1" thickTop="1">
      <c r="A955" s="389"/>
      <c r="B955" s="389"/>
      <c r="C955" s="389"/>
      <c r="D955" s="389"/>
      <c r="E955" s="388" t="s">
        <v>2118</v>
      </c>
      <c r="F955" s="859" t="s">
        <v>2836</v>
      </c>
      <c r="G955" s="446">
        <v>10500000</v>
      </c>
      <c r="H955" s="446">
        <v>0</v>
      </c>
      <c r="I955" s="446">
        <v>0</v>
      </c>
      <c r="J955" s="446">
        <v>0</v>
      </c>
      <c r="K955" s="446">
        <v>10500000</v>
      </c>
      <c r="L955" s="602"/>
      <c r="M955" s="389"/>
      <c r="N955" s="389"/>
      <c r="O955" s="389"/>
      <c r="P955" s="389"/>
      <c r="Q955" s="388" t="s">
        <v>2118</v>
      </c>
      <c r="R955" s="600" t="s">
        <v>5219</v>
      </c>
      <c r="S955" s="1002">
        <f t="shared" si="83"/>
        <v>10500000</v>
      </c>
      <c r="T955" s="1003">
        <f t="shared" si="84"/>
        <v>0</v>
      </c>
      <c r="U955" s="1003">
        <f t="shared" si="85"/>
        <v>0</v>
      </c>
      <c r="V955" s="1003">
        <f t="shared" si="86"/>
        <v>0</v>
      </c>
      <c r="W955" s="1003">
        <f t="shared" si="82"/>
        <v>10500000</v>
      </c>
    </row>
    <row r="956" spans="1:23" s="484" customFormat="1" ht="26.1" customHeight="1" thickBot="1">
      <c r="A956" s="457" t="s">
        <v>1665</v>
      </c>
      <c r="B956" s="458"/>
      <c r="C956" s="458"/>
      <c r="D956" s="458"/>
      <c r="E956" s="458"/>
      <c r="F956" s="873" t="s">
        <v>1666</v>
      </c>
      <c r="G956" s="459">
        <v>824301518</v>
      </c>
      <c r="H956" s="459">
        <v>0</v>
      </c>
      <c r="I956" s="459">
        <v>0</v>
      </c>
      <c r="J956" s="459">
        <v>1648936372</v>
      </c>
      <c r="K956" s="459">
        <v>2473237890</v>
      </c>
      <c r="L956" s="1021"/>
      <c r="M956" s="457" t="s">
        <v>1665</v>
      </c>
      <c r="N956" s="458"/>
      <c r="O956" s="458"/>
      <c r="P956" s="458"/>
      <c r="Q956" s="458"/>
      <c r="R956" s="587" t="s">
        <v>4292</v>
      </c>
      <c r="S956" s="1004">
        <f t="shared" si="83"/>
        <v>824301518</v>
      </c>
      <c r="T956" s="1005">
        <f t="shared" si="84"/>
        <v>0</v>
      </c>
      <c r="U956" s="1005">
        <f t="shared" si="85"/>
        <v>0</v>
      </c>
      <c r="V956" s="1005">
        <f t="shared" si="86"/>
        <v>1648936372</v>
      </c>
      <c r="W956" s="1005">
        <f t="shared" si="82"/>
        <v>2473237890</v>
      </c>
    </row>
    <row r="957" spans="1:23" s="522" customFormat="1" ht="26.1" customHeight="1" thickTop="1">
      <c r="A957" s="454"/>
      <c r="B957" s="455" t="s">
        <v>603</v>
      </c>
      <c r="C957" s="454"/>
      <c r="D957" s="454"/>
      <c r="E957" s="454"/>
      <c r="F957" s="868" t="s">
        <v>1677</v>
      </c>
      <c r="G957" s="456">
        <v>824301518</v>
      </c>
      <c r="H957" s="456">
        <v>0</v>
      </c>
      <c r="I957" s="456">
        <v>0</v>
      </c>
      <c r="J957" s="456">
        <v>1648936372</v>
      </c>
      <c r="K957" s="456">
        <v>2473237890</v>
      </c>
      <c r="L957" s="602"/>
      <c r="M957" s="454"/>
      <c r="N957" s="455" t="s">
        <v>603</v>
      </c>
      <c r="O957" s="454"/>
      <c r="P957" s="454"/>
      <c r="Q957" s="454"/>
      <c r="R957" s="585" t="s">
        <v>4303</v>
      </c>
      <c r="S957" s="1000">
        <f t="shared" si="83"/>
        <v>824301518</v>
      </c>
      <c r="T957" s="1001">
        <f t="shared" si="84"/>
        <v>0</v>
      </c>
      <c r="U957" s="1001">
        <f t="shared" si="85"/>
        <v>0</v>
      </c>
      <c r="V957" s="1001">
        <f t="shared" si="86"/>
        <v>1648936372</v>
      </c>
      <c r="W957" s="1001">
        <f t="shared" si="82"/>
        <v>2473237890</v>
      </c>
    </row>
    <row r="958" spans="1:23" s="522" customFormat="1" ht="26.1" customHeight="1">
      <c r="A958" s="389"/>
      <c r="B958" s="389"/>
      <c r="C958" s="388" t="s">
        <v>606</v>
      </c>
      <c r="D958" s="389"/>
      <c r="E958" s="389"/>
      <c r="F958" s="860" t="s">
        <v>2837</v>
      </c>
      <c r="G958" s="446">
        <v>824301518</v>
      </c>
      <c r="H958" s="446">
        <v>0</v>
      </c>
      <c r="I958" s="446">
        <v>0</v>
      </c>
      <c r="J958" s="446">
        <v>1648936372</v>
      </c>
      <c r="K958" s="446">
        <v>2473237890</v>
      </c>
      <c r="L958" s="602"/>
      <c r="M958" s="389"/>
      <c r="N958" s="389"/>
      <c r="O958" s="388" t="s">
        <v>606</v>
      </c>
      <c r="P958" s="389"/>
      <c r="Q958" s="389"/>
      <c r="R958" s="586" t="s">
        <v>5220</v>
      </c>
      <c r="S958" s="1002">
        <f t="shared" si="83"/>
        <v>824301518</v>
      </c>
      <c r="T958" s="1003">
        <f t="shared" si="84"/>
        <v>0</v>
      </c>
      <c r="U958" s="1003">
        <f t="shared" si="85"/>
        <v>0</v>
      </c>
      <c r="V958" s="1003">
        <f t="shared" si="86"/>
        <v>1648936372</v>
      </c>
      <c r="W958" s="1003">
        <f t="shared" si="82"/>
        <v>2473237890</v>
      </c>
    </row>
    <row r="959" spans="1:23" s="523" customFormat="1" ht="26.1" customHeight="1">
      <c r="A959" s="389"/>
      <c r="B959" s="389"/>
      <c r="C959" s="389"/>
      <c r="D959" s="389"/>
      <c r="E959" s="388" t="s">
        <v>2104</v>
      </c>
      <c r="F959" s="859" t="s">
        <v>2838</v>
      </c>
      <c r="G959" s="446">
        <v>17588304</v>
      </c>
      <c r="H959" s="446">
        <v>0</v>
      </c>
      <c r="I959" s="446">
        <v>0</v>
      </c>
      <c r="J959" s="446">
        <v>35176611</v>
      </c>
      <c r="K959" s="446">
        <v>52764915</v>
      </c>
      <c r="L959" s="602"/>
      <c r="M959" s="389"/>
      <c r="N959" s="389"/>
      <c r="O959" s="389"/>
      <c r="P959" s="389"/>
      <c r="Q959" s="388" t="s">
        <v>2104</v>
      </c>
      <c r="R959" s="586" t="s">
        <v>5221</v>
      </c>
      <c r="S959" s="1002">
        <f t="shared" si="83"/>
        <v>17588304</v>
      </c>
      <c r="T959" s="1003">
        <f t="shared" si="84"/>
        <v>0</v>
      </c>
      <c r="U959" s="1003">
        <f t="shared" si="85"/>
        <v>0</v>
      </c>
      <c r="V959" s="1003">
        <f t="shared" si="86"/>
        <v>35176611</v>
      </c>
      <c r="W959" s="1003">
        <f t="shared" si="82"/>
        <v>52764915</v>
      </c>
    </row>
    <row r="960" spans="1:23" s="523" customFormat="1" ht="26.1" customHeight="1">
      <c r="A960" s="454"/>
      <c r="B960" s="454"/>
      <c r="C960" s="454"/>
      <c r="D960" s="454"/>
      <c r="E960" s="455" t="s">
        <v>2110</v>
      </c>
      <c r="F960" s="858" t="s">
        <v>2839</v>
      </c>
      <c r="G960" s="456">
        <v>1760933</v>
      </c>
      <c r="H960" s="456">
        <v>0</v>
      </c>
      <c r="I960" s="456">
        <v>0</v>
      </c>
      <c r="J960" s="456">
        <v>3521867</v>
      </c>
      <c r="K960" s="456">
        <v>5282800</v>
      </c>
      <c r="L960" s="602"/>
      <c r="M960" s="454"/>
      <c r="N960" s="454"/>
      <c r="O960" s="454"/>
      <c r="P960" s="454"/>
      <c r="Q960" s="455" t="s">
        <v>2110</v>
      </c>
      <c r="R960" s="585" t="s">
        <v>5222</v>
      </c>
      <c r="S960" s="1002">
        <f t="shared" si="83"/>
        <v>1760933</v>
      </c>
      <c r="T960" s="1003">
        <f t="shared" si="84"/>
        <v>0</v>
      </c>
      <c r="U960" s="1003">
        <f t="shared" si="85"/>
        <v>0</v>
      </c>
      <c r="V960" s="1003">
        <f t="shared" si="86"/>
        <v>3521867</v>
      </c>
      <c r="W960" s="1003">
        <f t="shared" si="82"/>
        <v>5282800</v>
      </c>
    </row>
    <row r="961" spans="1:201" s="523" customFormat="1" ht="26.1" customHeight="1">
      <c r="A961" s="389"/>
      <c r="B961" s="389"/>
      <c r="C961" s="389"/>
      <c r="D961" s="389"/>
      <c r="E961" s="388" t="s">
        <v>2112</v>
      </c>
      <c r="F961" s="859" t="s">
        <v>2840</v>
      </c>
      <c r="G961" s="446">
        <v>22414927</v>
      </c>
      <c r="H961" s="446">
        <v>0</v>
      </c>
      <c r="I961" s="446">
        <v>0</v>
      </c>
      <c r="J961" s="446">
        <v>44829854</v>
      </c>
      <c r="K961" s="446">
        <v>67244781</v>
      </c>
      <c r="L961" s="602"/>
      <c r="M961" s="389"/>
      <c r="N961" s="389"/>
      <c r="O961" s="389"/>
      <c r="P961" s="389"/>
      <c r="Q961" s="388" t="s">
        <v>2112</v>
      </c>
      <c r="R961" s="586" t="s">
        <v>5223</v>
      </c>
      <c r="S961" s="1002">
        <f t="shared" si="83"/>
        <v>22414927</v>
      </c>
      <c r="T961" s="1003">
        <f t="shared" si="84"/>
        <v>0</v>
      </c>
      <c r="U961" s="1003">
        <f t="shared" si="85"/>
        <v>0</v>
      </c>
      <c r="V961" s="1003">
        <f t="shared" si="86"/>
        <v>44829854</v>
      </c>
      <c r="W961" s="1003">
        <f t="shared" si="82"/>
        <v>67244781</v>
      </c>
    </row>
    <row r="962" spans="1:201" s="492" customFormat="1" ht="26.1" customHeight="1" thickBot="1">
      <c r="A962" s="454"/>
      <c r="B962" s="454"/>
      <c r="C962" s="454"/>
      <c r="D962" s="454"/>
      <c r="E962" s="455" t="s">
        <v>2113</v>
      </c>
      <c r="F962" s="858" t="s">
        <v>2841</v>
      </c>
      <c r="G962" s="456">
        <v>32270183</v>
      </c>
      <c r="H962" s="456">
        <v>0</v>
      </c>
      <c r="I962" s="456">
        <v>0</v>
      </c>
      <c r="J962" s="456">
        <v>64540366</v>
      </c>
      <c r="K962" s="456">
        <v>96810549</v>
      </c>
      <c r="L962" s="602"/>
      <c r="M962" s="454"/>
      <c r="N962" s="454"/>
      <c r="O962" s="454"/>
      <c r="P962" s="454"/>
      <c r="Q962" s="455" t="s">
        <v>2113</v>
      </c>
      <c r="R962" s="585" t="s">
        <v>5224</v>
      </c>
      <c r="S962" s="1002">
        <f t="shared" si="83"/>
        <v>32270183</v>
      </c>
      <c r="T962" s="1003">
        <f t="shared" si="84"/>
        <v>0</v>
      </c>
      <c r="U962" s="1003">
        <f t="shared" si="85"/>
        <v>0</v>
      </c>
      <c r="V962" s="1003">
        <f t="shared" si="86"/>
        <v>64540366</v>
      </c>
      <c r="W962" s="1003">
        <f t="shared" si="82"/>
        <v>96810549</v>
      </c>
    </row>
    <row r="963" spans="1:201" s="523" customFormat="1" ht="26.1" customHeight="1" thickTop="1">
      <c r="A963" s="389"/>
      <c r="B963" s="389"/>
      <c r="C963" s="389"/>
      <c r="D963" s="389"/>
      <c r="E963" s="388" t="s">
        <v>2127</v>
      </c>
      <c r="F963" s="859" t="s">
        <v>2842</v>
      </c>
      <c r="G963" s="446">
        <v>15005515</v>
      </c>
      <c r="H963" s="446">
        <v>0</v>
      </c>
      <c r="I963" s="446">
        <v>0</v>
      </c>
      <c r="J963" s="446">
        <v>30011030</v>
      </c>
      <c r="K963" s="446">
        <v>45016545</v>
      </c>
      <c r="L963" s="602"/>
      <c r="M963" s="389"/>
      <c r="N963" s="389"/>
      <c r="O963" s="389"/>
      <c r="P963" s="389"/>
      <c r="Q963" s="388" t="s">
        <v>2127</v>
      </c>
      <c r="R963" s="586" t="s">
        <v>5225</v>
      </c>
      <c r="S963" s="1002">
        <f t="shared" si="83"/>
        <v>15005515</v>
      </c>
      <c r="T963" s="1003">
        <f t="shared" si="84"/>
        <v>0</v>
      </c>
      <c r="U963" s="1003">
        <f t="shared" si="85"/>
        <v>0</v>
      </c>
      <c r="V963" s="1003">
        <f t="shared" si="86"/>
        <v>30011030</v>
      </c>
      <c r="W963" s="1003">
        <f t="shared" si="82"/>
        <v>45016545</v>
      </c>
      <c r="X963" s="522"/>
      <c r="Y963" s="522"/>
      <c r="Z963" s="522"/>
      <c r="AA963" s="522"/>
      <c r="AB963" s="522"/>
      <c r="AC963" s="522"/>
      <c r="AD963" s="522"/>
      <c r="AE963" s="522"/>
      <c r="AF963" s="522"/>
      <c r="AG963" s="522"/>
      <c r="AH963" s="522"/>
      <c r="AI963" s="522"/>
      <c r="AJ963" s="522"/>
      <c r="AK963" s="522"/>
      <c r="AL963" s="522"/>
      <c r="AM963" s="522"/>
      <c r="AN963" s="522"/>
      <c r="AO963" s="522"/>
      <c r="AP963" s="522"/>
      <c r="AQ963" s="522"/>
      <c r="AR963" s="522"/>
      <c r="AS963" s="522"/>
      <c r="AT963" s="522"/>
      <c r="AU963" s="522"/>
      <c r="AV963" s="522"/>
      <c r="AW963" s="522"/>
      <c r="AX963" s="522"/>
      <c r="AY963" s="522"/>
      <c r="AZ963" s="522"/>
      <c r="BA963" s="522"/>
      <c r="BB963" s="522"/>
      <c r="BC963" s="522"/>
      <c r="BD963" s="522"/>
      <c r="BE963" s="522"/>
      <c r="BF963" s="522"/>
      <c r="BG963" s="522"/>
      <c r="BH963" s="522"/>
      <c r="BI963" s="522"/>
      <c r="BJ963" s="522"/>
      <c r="BK963" s="522"/>
      <c r="BL963" s="522"/>
      <c r="BM963" s="522"/>
      <c r="BN963" s="522"/>
      <c r="BO963" s="522"/>
      <c r="BP963" s="522"/>
      <c r="BQ963" s="522"/>
      <c r="BR963" s="522"/>
      <c r="BS963" s="522"/>
      <c r="BT963" s="522"/>
      <c r="BU963" s="522"/>
      <c r="BV963" s="522"/>
      <c r="BW963" s="522"/>
      <c r="BX963" s="522"/>
      <c r="BY963" s="522"/>
      <c r="BZ963" s="522"/>
      <c r="CA963" s="522"/>
      <c r="CB963" s="522"/>
      <c r="CC963" s="522"/>
      <c r="CD963" s="522"/>
      <c r="CE963" s="522"/>
      <c r="CF963" s="522"/>
      <c r="CG963" s="522"/>
      <c r="CH963" s="522"/>
      <c r="CI963" s="522"/>
      <c r="CJ963" s="522"/>
      <c r="CK963" s="522"/>
      <c r="CL963" s="522"/>
      <c r="CM963" s="522"/>
      <c r="CN963" s="522"/>
      <c r="CO963" s="522"/>
      <c r="CP963" s="522"/>
      <c r="CQ963" s="522"/>
      <c r="CR963" s="522"/>
      <c r="CS963" s="522"/>
      <c r="CT963" s="522"/>
      <c r="CU963" s="522"/>
      <c r="CV963" s="522"/>
      <c r="CW963" s="522"/>
      <c r="CX963" s="522"/>
      <c r="CY963" s="522"/>
      <c r="CZ963" s="522"/>
      <c r="DA963" s="522"/>
      <c r="DB963" s="522"/>
      <c r="DC963" s="522"/>
      <c r="DD963" s="522"/>
      <c r="DE963" s="522"/>
      <c r="DF963" s="522"/>
      <c r="DG963" s="522"/>
      <c r="DH963" s="522"/>
      <c r="DI963" s="522"/>
      <c r="DJ963" s="522"/>
      <c r="DK963" s="522"/>
      <c r="DL963" s="522"/>
      <c r="DM963" s="522"/>
      <c r="DN963" s="522"/>
      <c r="DO963" s="522"/>
      <c r="DP963" s="522"/>
      <c r="DQ963" s="522"/>
      <c r="DR963" s="522"/>
      <c r="DS963" s="522"/>
      <c r="DT963" s="522"/>
      <c r="DU963" s="522"/>
      <c r="DV963" s="522"/>
      <c r="DW963" s="522"/>
      <c r="DX963" s="522"/>
      <c r="DY963" s="522"/>
      <c r="DZ963" s="522"/>
      <c r="EA963" s="522"/>
      <c r="EB963" s="522"/>
      <c r="EC963" s="522"/>
      <c r="ED963" s="522"/>
      <c r="EE963" s="522"/>
      <c r="EF963" s="522"/>
      <c r="EG963" s="522"/>
      <c r="EH963" s="522"/>
      <c r="EI963" s="522"/>
      <c r="EJ963" s="522"/>
      <c r="EK963" s="522"/>
      <c r="EL963" s="522"/>
      <c r="EM963" s="522"/>
      <c r="EN963" s="522"/>
      <c r="EO963" s="522"/>
      <c r="EP963" s="522"/>
      <c r="EQ963" s="522"/>
      <c r="ER963" s="522"/>
      <c r="ES963" s="522"/>
      <c r="ET963" s="522"/>
      <c r="EU963" s="522"/>
      <c r="EV963" s="522"/>
      <c r="EW963" s="522"/>
      <c r="EX963" s="522"/>
      <c r="EY963" s="522"/>
      <c r="EZ963" s="522"/>
      <c r="FA963" s="522"/>
      <c r="FB963" s="522"/>
      <c r="FC963" s="522"/>
      <c r="FD963" s="522"/>
      <c r="FE963" s="522"/>
      <c r="FF963" s="522"/>
      <c r="FG963" s="522"/>
      <c r="FH963" s="522"/>
      <c r="FI963" s="522"/>
      <c r="FJ963" s="522"/>
      <c r="FK963" s="522"/>
      <c r="FL963" s="522"/>
      <c r="FM963" s="522"/>
      <c r="FN963" s="522"/>
      <c r="FO963" s="522"/>
      <c r="FP963" s="522"/>
      <c r="FQ963" s="522"/>
      <c r="FR963" s="522"/>
      <c r="FS963" s="522"/>
      <c r="FT963" s="522"/>
      <c r="FU963" s="522"/>
      <c r="FV963" s="522"/>
      <c r="FW963" s="522"/>
      <c r="FX963" s="522"/>
      <c r="FY963" s="522"/>
      <c r="FZ963" s="522"/>
      <c r="GA963" s="522"/>
      <c r="GB963" s="522"/>
      <c r="GC963" s="522"/>
      <c r="GD963" s="522"/>
      <c r="GE963" s="522"/>
      <c r="GF963" s="522"/>
      <c r="GG963" s="522"/>
      <c r="GH963" s="522"/>
      <c r="GI963" s="522"/>
      <c r="GJ963" s="522"/>
      <c r="GK963" s="522"/>
      <c r="GL963" s="522"/>
      <c r="GM963" s="522"/>
      <c r="GN963" s="522"/>
      <c r="GO963" s="522"/>
      <c r="GP963" s="522"/>
      <c r="GQ963" s="522"/>
      <c r="GR963" s="522"/>
      <c r="GS963" s="522"/>
    </row>
    <row r="964" spans="1:201" s="522" customFormat="1" ht="26.1" customHeight="1">
      <c r="A964" s="389"/>
      <c r="B964" s="389"/>
      <c r="C964" s="389"/>
      <c r="D964" s="389"/>
      <c r="E964" s="388" t="s">
        <v>2129</v>
      </c>
      <c r="F964" s="859" t="s">
        <v>2843</v>
      </c>
      <c r="G964" s="446">
        <v>4089214</v>
      </c>
      <c r="H964" s="446">
        <v>0</v>
      </c>
      <c r="I964" s="446">
        <v>0</v>
      </c>
      <c r="J964" s="446">
        <v>8178427</v>
      </c>
      <c r="K964" s="446">
        <v>12267641</v>
      </c>
      <c r="L964" s="602"/>
      <c r="M964" s="389"/>
      <c r="N964" s="389"/>
      <c r="O964" s="389"/>
      <c r="P964" s="389"/>
      <c r="Q964" s="388" t="s">
        <v>2129</v>
      </c>
      <c r="R964" s="586" t="s">
        <v>5226</v>
      </c>
      <c r="S964" s="1002">
        <f t="shared" si="83"/>
        <v>4089214</v>
      </c>
      <c r="T964" s="1003">
        <f t="shared" si="84"/>
        <v>0</v>
      </c>
      <c r="U964" s="1003">
        <f t="shared" si="85"/>
        <v>0</v>
      </c>
      <c r="V964" s="1003">
        <f t="shared" si="86"/>
        <v>8178427</v>
      </c>
      <c r="W964" s="1003">
        <f t="shared" si="82"/>
        <v>12267641</v>
      </c>
    </row>
    <row r="965" spans="1:201" s="523" customFormat="1" ht="26.1" customHeight="1">
      <c r="A965" s="388"/>
      <c r="B965" s="389"/>
      <c r="C965" s="389"/>
      <c r="D965" s="389"/>
      <c r="E965" s="389" t="s">
        <v>2118</v>
      </c>
      <c r="F965" s="860" t="s">
        <v>2844</v>
      </c>
      <c r="G965" s="446">
        <v>39652662</v>
      </c>
      <c r="H965" s="446">
        <v>0</v>
      </c>
      <c r="I965" s="446">
        <v>0</v>
      </c>
      <c r="J965" s="446">
        <v>79305323</v>
      </c>
      <c r="K965" s="446">
        <v>118957985</v>
      </c>
      <c r="L965" s="602"/>
      <c r="M965" s="388"/>
      <c r="N965" s="389"/>
      <c r="O965" s="389"/>
      <c r="P965" s="389"/>
      <c r="Q965" s="389" t="s">
        <v>2118</v>
      </c>
      <c r="R965" s="586" t="s">
        <v>5227</v>
      </c>
      <c r="S965" s="1002">
        <f t="shared" si="83"/>
        <v>39652662</v>
      </c>
      <c r="T965" s="1003">
        <f t="shared" si="84"/>
        <v>0</v>
      </c>
      <c r="U965" s="1003">
        <f t="shared" si="85"/>
        <v>0</v>
      </c>
      <c r="V965" s="1003">
        <f t="shared" si="86"/>
        <v>79305323</v>
      </c>
      <c r="W965" s="1003">
        <f t="shared" si="82"/>
        <v>118957985</v>
      </c>
    </row>
    <row r="966" spans="1:201" s="522" customFormat="1" ht="26.1" customHeight="1">
      <c r="A966" s="454"/>
      <c r="B966" s="455"/>
      <c r="C966" s="454"/>
      <c r="D966" s="454"/>
      <c r="E966" s="454" t="s">
        <v>2115</v>
      </c>
      <c r="F966" s="858" t="s">
        <v>2845</v>
      </c>
      <c r="G966" s="456">
        <v>5508990</v>
      </c>
      <c r="H966" s="456">
        <v>0</v>
      </c>
      <c r="I966" s="456">
        <v>0</v>
      </c>
      <c r="J966" s="456">
        <v>11017979</v>
      </c>
      <c r="K966" s="446">
        <v>16526969.000000002</v>
      </c>
      <c r="L966" s="602"/>
      <c r="M966" s="454"/>
      <c r="N966" s="455"/>
      <c r="O966" s="454"/>
      <c r="P966" s="454"/>
      <c r="Q966" s="454" t="s">
        <v>2115</v>
      </c>
      <c r="R966" s="585" t="s">
        <v>5228</v>
      </c>
      <c r="S966" s="1002">
        <f t="shared" si="83"/>
        <v>5508990</v>
      </c>
      <c r="T966" s="1003">
        <f t="shared" si="84"/>
        <v>0</v>
      </c>
      <c r="U966" s="1003">
        <f t="shared" si="85"/>
        <v>0</v>
      </c>
      <c r="V966" s="1003">
        <f t="shared" si="86"/>
        <v>11017979</v>
      </c>
      <c r="W966" s="1003">
        <f t="shared" si="82"/>
        <v>16526969</v>
      </c>
    </row>
    <row r="967" spans="1:201" s="522" customFormat="1" ht="26.1" customHeight="1">
      <c r="A967" s="389"/>
      <c r="B967" s="389"/>
      <c r="C967" s="388"/>
      <c r="D967" s="389"/>
      <c r="E967" s="389" t="s">
        <v>2167</v>
      </c>
      <c r="F967" s="860" t="s">
        <v>2846</v>
      </c>
      <c r="G967" s="446">
        <v>6259359</v>
      </c>
      <c r="H967" s="446">
        <v>0</v>
      </c>
      <c r="I967" s="446">
        <v>0</v>
      </c>
      <c r="J967" s="446">
        <v>12518719</v>
      </c>
      <c r="K967" s="446">
        <v>18778078</v>
      </c>
      <c r="L967" s="602"/>
      <c r="M967" s="389"/>
      <c r="N967" s="389"/>
      <c r="O967" s="388"/>
      <c r="P967" s="389"/>
      <c r="Q967" s="389" t="s">
        <v>2167</v>
      </c>
      <c r="R967" s="586" t="s">
        <v>5229</v>
      </c>
      <c r="S967" s="1002">
        <f t="shared" si="83"/>
        <v>6259359</v>
      </c>
      <c r="T967" s="1003">
        <f t="shared" si="84"/>
        <v>0</v>
      </c>
      <c r="U967" s="1003">
        <f t="shared" si="85"/>
        <v>0</v>
      </c>
      <c r="V967" s="1003">
        <f t="shared" si="86"/>
        <v>12518719</v>
      </c>
      <c r="W967" s="1003">
        <f t="shared" ref="W967:W1030" si="87">SUM(S967:V967)</f>
        <v>18778078</v>
      </c>
    </row>
    <row r="968" spans="1:201" s="522" customFormat="1" ht="26.1" customHeight="1">
      <c r="A968" s="389"/>
      <c r="B968" s="389"/>
      <c r="C968" s="389"/>
      <c r="D968" s="389"/>
      <c r="E968" s="388" t="s">
        <v>2169</v>
      </c>
      <c r="F968" s="860" t="s">
        <v>2847</v>
      </c>
      <c r="G968" s="446">
        <v>52039166</v>
      </c>
      <c r="H968" s="446">
        <v>0</v>
      </c>
      <c r="I968" s="446">
        <v>0</v>
      </c>
      <c r="J968" s="446">
        <v>104078333</v>
      </c>
      <c r="K968" s="446">
        <v>156117499</v>
      </c>
      <c r="L968" s="602"/>
      <c r="M968" s="389"/>
      <c r="N968" s="389"/>
      <c r="O968" s="389"/>
      <c r="P968" s="389"/>
      <c r="Q968" s="388" t="s">
        <v>2169</v>
      </c>
      <c r="R968" s="586" t="s">
        <v>5230</v>
      </c>
      <c r="S968" s="1002">
        <f t="shared" si="83"/>
        <v>52039166</v>
      </c>
      <c r="T968" s="1003">
        <f t="shared" si="84"/>
        <v>0</v>
      </c>
      <c r="U968" s="1003">
        <f t="shared" si="85"/>
        <v>0</v>
      </c>
      <c r="V968" s="1003">
        <f t="shared" si="86"/>
        <v>104078333</v>
      </c>
      <c r="W968" s="1003">
        <f t="shared" si="87"/>
        <v>156117499</v>
      </c>
    </row>
    <row r="969" spans="1:201" s="948" customFormat="1" ht="26.1" customHeight="1">
      <c r="A969" s="943"/>
      <c r="B969" s="943"/>
      <c r="C969" s="943"/>
      <c r="D969" s="943"/>
      <c r="E969" s="944" t="s">
        <v>2155</v>
      </c>
      <c r="F969" s="945" t="s">
        <v>2848</v>
      </c>
      <c r="G969" s="946">
        <v>526374711</v>
      </c>
      <c r="H969" s="946">
        <v>0</v>
      </c>
      <c r="I969" s="946">
        <v>0</v>
      </c>
      <c r="J969" s="946">
        <v>1052749425</v>
      </c>
      <c r="K969" s="946">
        <v>1579124136</v>
      </c>
      <c r="L969" s="947"/>
      <c r="M969" s="943"/>
      <c r="N969" s="943"/>
      <c r="O969" s="943"/>
      <c r="P969" s="943"/>
      <c r="Q969" s="944" t="s">
        <v>2155</v>
      </c>
      <c r="R969" s="600" t="s">
        <v>5231</v>
      </c>
      <c r="S969" s="1002">
        <f t="shared" ref="S969:S1032" si="88">G969</f>
        <v>526374711</v>
      </c>
      <c r="T969" s="1003">
        <f t="shared" ref="T969:T1032" si="89">H969</f>
        <v>0</v>
      </c>
      <c r="U969" s="1003">
        <f t="shared" ref="U969:U1032" si="90">I969</f>
        <v>0</v>
      </c>
      <c r="V969" s="1003">
        <f t="shared" ref="V969:V1032" si="91">J969</f>
        <v>1052749425</v>
      </c>
      <c r="W969" s="1003">
        <f t="shared" si="87"/>
        <v>1579124136</v>
      </c>
    </row>
    <row r="970" spans="1:201" s="522" customFormat="1" ht="26.1" customHeight="1">
      <c r="A970" s="389"/>
      <c r="B970" s="389"/>
      <c r="C970" s="389"/>
      <c r="D970" s="389"/>
      <c r="E970" s="388" t="s">
        <v>2157</v>
      </c>
      <c r="F970" s="859" t="s">
        <v>2849</v>
      </c>
      <c r="G970" s="446">
        <v>101337554</v>
      </c>
      <c r="H970" s="446">
        <v>0</v>
      </c>
      <c r="I970" s="446">
        <v>0</v>
      </c>
      <c r="J970" s="446">
        <v>203008438</v>
      </c>
      <c r="K970" s="446">
        <v>304345992</v>
      </c>
      <c r="L970" s="602"/>
      <c r="M970" s="389"/>
      <c r="N970" s="389"/>
      <c r="O970" s="389"/>
      <c r="P970" s="389"/>
      <c r="Q970" s="388" t="s">
        <v>2157</v>
      </c>
      <c r="R970" s="586" t="s">
        <v>4758</v>
      </c>
      <c r="S970" s="1002">
        <f t="shared" si="88"/>
        <v>101337554</v>
      </c>
      <c r="T970" s="1003">
        <f t="shared" si="89"/>
        <v>0</v>
      </c>
      <c r="U970" s="1003">
        <f t="shared" si="90"/>
        <v>0</v>
      </c>
      <c r="V970" s="1003">
        <f t="shared" si="91"/>
        <v>203008438</v>
      </c>
      <c r="W970" s="1003">
        <f t="shared" si="87"/>
        <v>304345992</v>
      </c>
    </row>
    <row r="971" spans="1:201" s="492" customFormat="1" ht="26.1" customHeight="1" thickBot="1">
      <c r="A971" s="458" t="s">
        <v>1684</v>
      </c>
      <c r="B971" s="458"/>
      <c r="C971" s="458"/>
      <c r="D971" s="458"/>
      <c r="E971" s="457"/>
      <c r="F971" s="873" t="s">
        <v>1685</v>
      </c>
      <c r="G971" s="459">
        <v>14417000</v>
      </c>
      <c r="H971" s="459">
        <v>0</v>
      </c>
      <c r="I971" s="459">
        <v>0</v>
      </c>
      <c r="J971" s="459">
        <v>0</v>
      </c>
      <c r="K971" s="459">
        <v>14417000</v>
      </c>
      <c r="L971" s="1021"/>
      <c r="M971" s="458" t="s">
        <v>1684</v>
      </c>
      <c r="N971" s="458"/>
      <c r="O971" s="458"/>
      <c r="P971" s="458"/>
      <c r="Q971" s="457"/>
      <c r="R971" s="587" t="s">
        <v>4310</v>
      </c>
      <c r="S971" s="1004">
        <f t="shared" si="88"/>
        <v>14417000</v>
      </c>
      <c r="T971" s="1005">
        <f t="shared" si="89"/>
        <v>0</v>
      </c>
      <c r="U971" s="1005">
        <f t="shared" si="90"/>
        <v>0</v>
      </c>
      <c r="V971" s="1005">
        <f t="shared" si="91"/>
        <v>0</v>
      </c>
      <c r="W971" s="1005">
        <f t="shared" si="87"/>
        <v>14417000</v>
      </c>
    </row>
    <row r="972" spans="1:201" s="523" customFormat="1" ht="26.1" customHeight="1" thickTop="1">
      <c r="A972" s="454"/>
      <c r="B972" s="454" t="s">
        <v>595</v>
      </c>
      <c r="C972" s="454"/>
      <c r="D972" s="454"/>
      <c r="E972" s="455"/>
      <c r="F972" s="858" t="s">
        <v>1686</v>
      </c>
      <c r="G972" s="456">
        <v>14417000</v>
      </c>
      <c r="H972" s="456">
        <v>0</v>
      </c>
      <c r="I972" s="456">
        <v>0</v>
      </c>
      <c r="J972" s="456">
        <v>0</v>
      </c>
      <c r="K972" s="456">
        <v>14417000</v>
      </c>
      <c r="L972" s="602"/>
      <c r="M972" s="454"/>
      <c r="N972" s="454" t="s">
        <v>595</v>
      </c>
      <c r="O972" s="454"/>
      <c r="P972" s="454"/>
      <c r="Q972" s="455"/>
      <c r="R972" s="585" t="s">
        <v>4311</v>
      </c>
      <c r="S972" s="1000">
        <f t="shared" si="88"/>
        <v>14417000</v>
      </c>
      <c r="T972" s="1001">
        <f t="shared" si="89"/>
        <v>0</v>
      </c>
      <c r="U972" s="1001">
        <f t="shared" si="90"/>
        <v>0</v>
      </c>
      <c r="V972" s="1001">
        <f t="shared" si="91"/>
        <v>0</v>
      </c>
      <c r="W972" s="1001">
        <f t="shared" si="87"/>
        <v>14417000</v>
      </c>
    </row>
    <row r="973" spans="1:201" s="522" customFormat="1" ht="26.1" customHeight="1">
      <c r="A973" s="454"/>
      <c r="B973" s="454"/>
      <c r="C973" s="454" t="s">
        <v>595</v>
      </c>
      <c r="D973" s="454"/>
      <c r="E973" s="455"/>
      <c r="F973" s="868" t="s">
        <v>1688</v>
      </c>
      <c r="G973" s="456">
        <v>14417000</v>
      </c>
      <c r="H973" s="456">
        <v>0</v>
      </c>
      <c r="I973" s="456">
        <v>0</v>
      </c>
      <c r="J973" s="456">
        <v>0</v>
      </c>
      <c r="K973" s="456">
        <v>14417000</v>
      </c>
      <c r="L973" s="602"/>
      <c r="M973" s="454"/>
      <c r="N973" s="454"/>
      <c r="O973" s="454" t="s">
        <v>595</v>
      </c>
      <c r="P973" s="454"/>
      <c r="Q973" s="455"/>
      <c r="R973" s="585" t="s">
        <v>4313</v>
      </c>
      <c r="S973" s="1002">
        <f t="shared" si="88"/>
        <v>14417000</v>
      </c>
      <c r="T973" s="1003">
        <f t="shared" si="89"/>
        <v>0</v>
      </c>
      <c r="U973" s="1003">
        <f t="shared" si="90"/>
        <v>0</v>
      </c>
      <c r="V973" s="1003">
        <f t="shared" si="91"/>
        <v>0</v>
      </c>
      <c r="W973" s="1003">
        <f t="shared" si="87"/>
        <v>14417000</v>
      </c>
    </row>
    <row r="974" spans="1:201" s="489" customFormat="1" ht="26.1" customHeight="1">
      <c r="A974" s="389"/>
      <c r="B974" s="389"/>
      <c r="C974" s="389"/>
      <c r="D974" s="389"/>
      <c r="E974" s="388" t="s">
        <v>2104</v>
      </c>
      <c r="F974" s="859" t="s">
        <v>2850</v>
      </c>
      <c r="G974" s="446">
        <v>14417000</v>
      </c>
      <c r="H974" s="446">
        <v>0</v>
      </c>
      <c r="I974" s="446">
        <v>0</v>
      </c>
      <c r="J974" s="446">
        <v>0</v>
      </c>
      <c r="K974" s="446">
        <v>14417000</v>
      </c>
      <c r="L974" s="602"/>
      <c r="M974" s="389"/>
      <c r="N974" s="389"/>
      <c r="O974" s="389"/>
      <c r="P974" s="389"/>
      <c r="Q974" s="388" t="s">
        <v>2104</v>
      </c>
      <c r="R974" s="586" t="s">
        <v>5232</v>
      </c>
      <c r="S974" s="1002">
        <f t="shared" si="88"/>
        <v>14417000</v>
      </c>
      <c r="T974" s="1003">
        <f t="shared" si="89"/>
        <v>0</v>
      </c>
      <c r="U974" s="1003">
        <f t="shared" si="90"/>
        <v>0</v>
      </c>
      <c r="V974" s="1003">
        <f t="shared" si="91"/>
        <v>0</v>
      </c>
      <c r="W974" s="1003">
        <f t="shared" si="87"/>
        <v>14417000</v>
      </c>
      <c r="X974" s="482"/>
      <c r="Y974" s="482"/>
      <c r="Z974" s="482"/>
      <c r="AA974" s="482"/>
      <c r="AB974" s="482"/>
      <c r="AC974" s="482"/>
      <c r="AD974" s="482"/>
      <c r="AE974" s="482"/>
      <c r="AF974" s="482"/>
      <c r="AG974" s="482"/>
      <c r="AH974" s="482"/>
      <c r="AI974" s="482"/>
      <c r="AJ974" s="482"/>
      <c r="AK974" s="482"/>
      <c r="AL974" s="482"/>
      <c r="AM974" s="482"/>
      <c r="AN974" s="482"/>
      <c r="AO974" s="482"/>
      <c r="AP974" s="482"/>
      <c r="AQ974" s="482"/>
      <c r="AR974" s="482"/>
      <c r="AS974" s="482"/>
      <c r="AT974" s="482"/>
      <c r="AU974" s="482"/>
      <c r="AV974" s="482"/>
      <c r="AW974" s="482"/>
      <c r="AX974" s="482"/>
      <c r="AY974" s="482"/>
      <c r="AZ974" s="482"/>
      <c r="BA974" s="482"/>
      <c r="BB974" s="482"/>
      <c r="BC974" s="482"/>
      <c r="BD974" s="482"/>
      <c r="BE974" s="482"/>
      <c r="BF974" s="482"/>
      <c r="BG974" s="482"/>
      <c r="BH974" s="482"/>
      <c r="BI974" s="482"/>
      <c r="BJ974" s="482"/>
      <c r="BK974" s="482"/>
      <c r="BL974" s="482"/>
      <c r="BM974" s="482"/>
      <c r="BN974" s="482"/>
      <c r="BO974" s="482"/>
      <c r="BP974" s="482"/>
      <c r="BQ974" s="482"/>
      <c r="BR974" s="482"/>
      <c r="BS974" s="482"/>
      <c r="BT974" s="482"/>
      <c r="BU974" s="482"/>
      <c r="BV974" s="482"/>
      <c r="BW974" s="482"/>
      <c r="BX974" s="482"/>
      <c r="BY974" s="482"/>
      <c r="BZ974" s="482"/>
      <c r="CA974" s="482"/>
      <c r="CB974" s="482"/>
      <c r="CC974" s="482"/>
      <c r="CD974" s="482"/>
      <c r="CE974" s="482"/>
      <c r="CF974" s="482"/>
      <c r="CG974" s="482"/>
      <c r="CH974" s="482"/>
      <c r="CI974" s="482"/>
      <c r="CJ974" s="482"/>
      <c r="CK974" s="482"/>
      <c r="CL974" s="482"/>
      <c r="CM974" s="482"/>
      <c r="CN974" s="482"/>
      <c r="CO974" s="482"/>
      <c r="CP974" s="482"/>
      <c r="CQ974" s="482"/>
      <c r="CR974" s="482"/>
      <c r="CS974" s="482"/>
      <c r="CT974" s="482"/>
      <c r="CU974" s="482"/>
      <c r="CV974" s="482"/>
      <c r="CW974" s="482"/>
      <c r="CX974" s="482"/>
      <c r="CY974" s="482"/>
      <c r="CZ974" s="482"/>
      <c r="DA974" s="482"/>
      <c r="DB974" s="482"/>
      <c r="DC974" s="482"/>
      <c r="DD974" s="482"/>
      <c r="DE974" s="482"/>
      <c r="DF974" s="482"/>
      <c r="DG974" s="482"/>
      <c r="DH974" s="482"/>
      <c r="DI974" s="482"/>
      <c r="DJ974" s="482"/>
      <c r="DK974" s="482"/>
      <c r="DL974" s="482"/>
      <c r="DM974" s="482"/>
      <c r="DN974" s="482"/>
      <c r="DO974" s="482"/>
      <c r="DP974" s="482"/>
      <c r="DQ974" s="482"/>
      <c r="DR974" s="482"/>
      <c r="DS974" s="482"/>
      <c r="DT974" s="482"/>
      <c r="DU974" s="482"/>
      <c r="DV974" s="482"/>
      <c r="DW974" s="482"/>
      <c r="DX974" s="482"/>
      <c r="DY974" s="482"/>
      <c r="DZ974" s="482"/>
      <c r="EA974" s="482"/>
      <c r="EB974" s="482"/>
      <c r="EC974" s="482"/>
      <c r="ED974" s="482"/>
      <c r="EE974" s="482"/>
      <c r="EF974" s="482"/>
      <c r="EG974" s="482"/>
      <c r="EH974" s="482"/>
      <c r="EI974" s="482"/>
      <c r="EJ974" s="482"/>
      <c r="EK974" s="482"/>
      <c r="EL974" s="482"/>
      <c r="EM974" s="482"/>
      <c r="EN974" s="482"/>
      <c r="EO974" s="482"/>
      <c r="EP974" s="482"/>
      <c r="EQ974" s="482"/>
      <c r="ER974" s="482"/>
      <c r="ES974" s="482"/>
      <c r="ET974" s="482"/>
      <c r="EU974" s="482"/>
      <c r="EV974" s="482"/>
      <c r="EW974" s="482"/>
      <c r="EX974" s="482"/>
      <c r="EY974" s="482"/>
      <c r="EZ974" s="482"/>
      <c r="FA974" s="482"/>
      <c r="FB974" s="482"/>
      <c r="FC974" s="482"/>
      <c r="FD974" s="482"/>
      <c r="FE974" s="482"/>
      <c r="FF974" s="482"/>
      <c r="FG974" s="482"/>
      <c r="FH974" s="482"/>
      <c r="FI974" s="482"/>
      <c r="FJ974" s="482"/>
      <c r="FK974" s="482"/>
      <c r="FL974" s="482"/>
      <c r="FM974" s="482"/>
      <c r="FN974" s="482"/>
      <c r="FO974" s="482"/>
      <c r="FP974" s="482"/>
      <c r="FQ974" s="482"/>
      <c r="FR974" s="482"/>
      <c r="FS974" s="482"/>
      <c r="FT974" s="482"/>
      <c r="FU974" s="482"/>
      <c r="FV974" s="482"/>
      <c r="FW974" s="482"/>
      <c r="FX974" s="482"/>
      <c r="FY974" s="482"/>
      <c r="FZ974" s="482"/>
      <c r="GA974" s="482"/>
      <c r="GB974" s="482"/>
      <c r="GC974" s="482"/>
      <c r="GD974" s="482"/>
      <c r="GE974" s="482"/>
      <c r="GF974" s="482"/>
      <c r="GG974" s="482"/>
      <c r="GH974" s="482"/>
      <c r="GI974" s="482"/>
      <c r="GJ974" s="482"/>
      <c r="GK974" s="482"/>
      <c r="GL974" s="482"/>
      <c r="GM974" s="482"/>
      <c r="GN974" s="482"/>
      <c r="GO974" s="482"/>
      <c r="GP974" s="482"/>
      <c r="GQ974" s="482"/>
      <c r="GR974" s="482"/>
      <c r="GS974" s="482"/>
    </row>
    <row r="975" spans="1:201" s="492" customFormat="1" ht="26.1" customHeight="1" thickBot="1">
      <c r="A975" s="464" t="s">
        <v>1689</v>
      </c>
      <c r="B975" s="464"/>
      <c r="C975" s="464"/>
      <c r="D975" s="464"/>
      <c r="E975" s="463"/>
      <c r="F975" s="865" t="s">
        <v>1690</v>
      </c>
      <c r="G975" s="465">
        <v>22373962280</v>
      </c>
      <c r="H975" s="465">
        <v>0</v>
      </c>
      <c r="I975" s="465">
        <v>8334483080</v>
      </c>
      <c r="J975" s="465">
        <v>487650000</v>
      </c>
      <c r="K975" s="465">
        <v>31196095360</v>
      </c>
      <c r="L975" s="1022"/>
      <c r="M975" s="464" t="s">
        <v>1689</v>
      </c>
      <c r="N975" s="464"/>
      <c r="O975" s="464"/>
      <c r="P975" s="464"/>
      <c r="Q975" s="463"/>
      <c r="R975" s="590" t="s">
        <v>4314</v>
      </c>
      <c r="S975" s="1006">
        <f t="shared" si="88"/>
        <v>22373962280</v>
      </c>
      <c r="T975" s="1007">
        <f t="shared" si="89"/>
        <v>0</v>
      </c>
      <c r="U975" s="1007">
        <f t="shared" si="90"/>
        <v>8334483080</v>
      </c>
      <c r="V975" s="1007">
        <f t="shared" si="91"/>
        <v>487650000</v>
      </c>
      <c r="W975" s="1007">
        <f t="shared" si="87"/>
        <v>31196095360</v>
      </c>
    </row>
    <row r="976" spans="1:201" s="492" customFormat="1" ht="26.1" customHeight="1" thickTop="1" thickBot="1">
      <c r="A976" s="467" t="s">
        <v>1691</v>
      </c>
      <c r="B976" s="467"/>
      <c r="C976" s="467"/>
      <c r="D976" s="467"/>
      <c r="E976" s="466"/>
      <c r="F976" s="1023" t="s">
        <v>1692</v>
      </c>
      <c r="G976" s="468">
        <v>17901998500</v>
      </c>
      <c r="H976" s="468">
        <v>0</v>
      </c>
      <c r="I976" s="468">
        <v>410000000</v>
      </c>
      <c r="J976" s="468">
        <v>484500000</v>
      </c>
      <c r="K976" s="468">
        <v>18796498500</v>
      </c>
      <c r="L976" s="1022"/>
      <c r="M976" s="467" t="s">
        <v>1691</v>
      </c>
      <c r="N976" s="467"/>
      <c r="O976" s="467"/>
      <c r="P976" s="467"/>
      <c r="Q976" s="466"/>
      <c r="R976" s="618" t="s">
        <v>4315</v>
      </c>
      <c r="S976" s="996">
        <f t="shared" si="88"/>
        <v>17901998500</v>
      </c>
      <c r="T976" s="997">
        <f t="shared" si="89"/>
        <v>0</v>
      </c>
      <c r="U976" s="997">
        <f t="shared" si="90"/>
        <v>410000000</v>
      </c>
      <c r="V976" s="997">
        <f t="shared" si="91"/>
        <v>484500000</v>
      </c>
      <c r="W976" s="997">
        <f t="shared" si="87"/>
        <v>18796498500</v>
      </c>
    </row>
    <row r="977" spans="1:23" s="484" customFormat="1" ht="26.1" customHeight="1" thickTop="1" thickBot="1">
      <c r="A977" s="461" t="s">
        <v>1693</v>
      </c>
      <c r="B977" s="461"/>
      <c r="C977" s="461"/>
      <c r="D977" s="461"/>
      <c r="E977" s="460"/>
      <c r="F977" s="876" t="s">
        <v>1694</v>
      </c>
      <c r="G977" s="462">
        <v>3700000000</v>
      </c>
      <c r="H977" s="462">
        <v>0</v>
      </c>
      <c r="I977" s="462">
        <v>390000000</v>
      </c>
      <c r="J977" s="462">
        <v>484500000</v>
      </c>
      <c r="K977" s="462">
        <v>4574500000</v>
      </c>
      <c r="L977" s="1021"/>
      <c r="M977" s="461" t="s">
        <v>1693</v>
      </c>
      <c r="N977" s="461"/>
      <c r="O977" s="461"/>
      <c r="P977" s="461"/>
      <c r="Q977" s="460"/>
      <c r="R977" s="591" t="s">
        <v>4316</v>
      </c>
      <c r="S977" s="998">
        <f t="shared" si="88"/>
        <v>3700000000</v>
      </c>
      <c r="T977" s="999">
        <f t="shared" si="89"/>
        <v>0</v>
      </c>
      <c r="U977" s="999">
        <f t="shared" si="90"/>
        <v>390000000</v>
      </c>
      <c r="V977" s="999">
        <f t="shared" si="91"/>
        <v>484500000</v>
      </c>
      <c r="W977" s="999">
        <f t="shared" si="87"/>
        <v>4574500000</v>
      </c>
    </row>
    <row r="978" spans="1:23" s="482" customFormat="1" ht="26.1" customHeight="1" thickTop="1">
      <c r="A978" s="454"/>
      <c r="B978" s="454" t="s">
        <v>592</v>
      </c>
      <c r="C978" s="454"/>
      <c r="D978" s="454"/>
      <c r="E978" s="455"/>
      <c r="F978" s="867" t="s">
        <v>593</v>
      </c>
      <c r="G978" s="456">
        <v>18000000</v>
      </c>
      <c r="H978" s="456">
        <v>0</v>
      </c>
      <c r="I978" s="456">
        <v>0</v>
      </c>
      <c r="J978" s="456">
        <v>0</v>
      </c>
      <c r="K978" s="456">
        <v>18000000</v>
      </c>
      <c r="L978" s="602"/>
      <c r="M978" s="454"/>
      <c r="N978" s="454" t="s">
        <v>592</v>
      </c>
      <c r="O978" s="454"/>
      <c r="P978" s="454"/>
      <c r="Q978" s="455"/>
      <c r="R978" s="593" t="s">
        <v>3684</v>
      </c>
      <c r="S978" s="1000">
        <f t="shared" si="88"/>
        <v>18000000</v>
      </c>
      <c r="T978" s="1001">
        <f t="shared" si="89"/>
        <v>0</v>
      </c>
      <c r="U978" s="1001">
        <f t="shared" si="90"/>
        <v>0</v>
      </c>
      <c r="V978" s="1001">
        <f t="shared" si="91"/>
        <v>0</v>
      </c>
      <c r="W978" s="1001">
        <f t="shared" si="87"/>
        <v>18000000</v>
      </c>
    </row>
    <row r="979" spans="1:23" s="489" customFormat="1" ht="26.1" customHeight="1">
      <c r="A979" s="388"/>
      <c r="B979" s="389"/>
      <c r="C979" s="389" t="s">
        <v>592</v>
      </c>
      <c r="D979" s="389"/>
      <c r="E979" s="389"/>
      <c r="F979" s="859" t="s">
        <v>594</v>
      </c>
      <c r="G979" s="446">
        <v>18000000</v>
      </c>
      <c r="H979" s="446">
        <v>0</v>
      </c>
      <c r="I979" s="446">
        <v>0</v>
      </c>
      <c r="J979" s="446">
        <v>0</v>
      </c>
      <c r="K979" s="446">
        <v>18000000</v>
      </c>
      <c r="L979" s="602"/>
      <c r="M979" s="388"/>
      <c r="N979" s="389"/>
      <c r="O979" s="389" t="s">
        <v>592</v>
      </c>
      <c r="P979" s="389"/>
      <c r="Q979" s="389"/>
      <c r="R979" s="586" t="s">
        <v>3327</v>
      </c>
      <c r="S979" s="1002">
        <f t="shared" si="88"/>
        <v>18000000</v>
      </c>
      <c r="T979" s="1003">
        <f t="shared" si="89"/>
        <v>0</v>
      </c>
      <c r="U979" s="1003">
        <f t="shared" si="90"/>
        <v>0</v>
      </c>
      <c r="V979" s="1003">
        <f t="shared" si="91"/>
        <v>0</v>
      </c>
      <c r="W979" s="1003">
        <f t="shared" si="87"/>
        <v>18000000</v>
      </c>
    </row>
    <row r="980" spans="1:23" s="489" customFormat="1" ht="26.1" customHeight="1">
      <c r="A980" s="389"/>
      <c r="B980" s="389"/>
      <c r="C980" s="388"/>
      <c r="D980" s="389" t="s">
        <v>592</v>
      </c>
      <c r="E980" s="389"/>
      <c r="F980" s="859" t="s">
        <v>2851</v>
      </c>
      <c r="G980" s="446">
        <v>18000000</v>
      </c>
      <c r="H980" s="446">
        <v>0</v>
      </c>
      <c r="I980" s="446">
        <v>0</v>
      </c>
      <c r="J980" s="446">
        <v>0</v>
      </c>
      <c r="K980" s="446">
        <v>18000000</v>
      </c>
      <c r="L980" s="602"/>
      <c r="M980" s="389"/>
      <c r="N980" s="389"/>
      <c r="O980" s="388"/>
      <c r="P980" s="389" t="s">
        <v>592</v>
      </c>
      <c r="Q980" s="389"/>
      <c r="R980" s="586" t="s">
        <v>5233</v>
      </c>
      <c r="S980" s="1002">
        <f t="shared" si="88"/>
        <v>18000000</v>
      </c>
      <c r="T980" s="1003">
        <f t="shared" si="89"/>
        <v>0</v>
      </c>
      <c r="U980" s="1003">
        <f t="shared" si="90"/>
        <v>0</v>
      </c>
      <c r="V980" s="1003">
        <f t="shared" si="91"/>
        <v>0</v>
      </c>
      <c r="W980" s="1003">
        <f t="shared" si="87"/>
        <v>18000000</v>
      </c>
    </row>
    <row r="981" spans="1:23" s="482" customFormat="1" ht="26.1" customHeight="1">
      <c r="A981" s="454"/>
      <c r="B981" s="454"/>
      <c r="C981" s="454"/>
      <c r="D981" s="454"/>
      <c r="E981" s="455" t="s">
        <v>2104</v>
      </c>
      <c r="F981" s="858" t="s">
        <v>2852</v>
      </c>
      <c r="G981" s="456">
        <v>18000000</v>
      </c>
      <c r="H981" s="456">
        <v>0</v>
      </c>
      <c r="I981" s="456">
        <v>0</v>
      </c>
      <c r="J981" s="456">
        <v>0</v>
      </c>
      <c r="K981" s="456">
        <v>18000000</v>
      </c>
      <c r="L981" s="602"/>
      <c r="M981" s="454"/>
      <c r="N981" s="454"/>
      <c r="O981" s="454"/>
      <c r="P981" s="454"/>
      <c r="Q981" s="455" t="s">
        <v>2104</v>
      </c>
      <c r="R981" s="585" t="s">
        <v>5234</v>
      </c>
      <c r="S981" s="1002">
        <f t="shared" si="88"/>
        <v>18000000</v>
      </c>
      <c r="T981" s="1003">
        <f t="shared" si="89"/>
        <v>0</v>
      </c>
      <c r="U981" s="1003">
        <f t="shared" si="90"/>
        <v>0</v>
      </c>
      <c r="V981" s="1003">
        <f t="shared" si="91"/>
        <v>0</v>
      </c>
      <c r="W981" s="1003">
        <f t="shared" si="87"/>
        <v>18000000</v>
      </c>
    </row>
    <row r="982" spans="1:23" s="489" customFormat="1" ht="26.1" customHeight="1">
      <c r="A982" s="389"/>
      <c r="B982" s="389" t="s">
        <v>595</v>
      </c>
      <c r="C982" s="389"/>
      <c r="D982" s="389"/>
      <c r="E982" s="388"/>
      <c r="F982" s="859" t="s">
        <v>1695</v>
      </c>
      <c r="G982" s="446">
        <v>3381732600</v>
      </c>
      <c r="H982" s="446">
        <v>0</v>
      </c>
      <c r="I982" s="446">
        <v>0</v>
      </c>
      <c r="J982" s="446">
        <v>0</v>
      </c>
      <c r="K982" s="446">
        <v>3381732600</v>
      </c>
      <c r="L982" s="602"/>
      <c r="M982" s="389"/>
      <c r="N982" s="389" t="s">
        <v>595</v>
      </c>
      <c r="O982" s="389"/>
      <c r="P982" s="389"/>
      <c r="Q982" s="388"/>
      <c r="R982" s="586" t="s">
        <v>4317</v>
      </c>
      <c r="S982" s="1002">
        <f t="shared" si="88"/>
        <v>3381732600</v>
      </c>
      <c r="T982" s="1003">
        <f t="shared" si="89"/>
        <v>0</v>
      </c>
      <c r="U982" s="1003">
        <f t="shared" si="90"/>
        <v>0</v>
      </c>
      <c r="V982" s="1003">
        <f t="shared" si="91"/>
        <v>0</v>
      </c>
      <c r="W982" s="1003">
        <f t="shared" si="87"/>
        <v>3381732600</v>
      </c>
    </row>
    <row r="983" spans="1:23" s="482" customFormat="1" ht="26.1" customHeight="1">
      <c r="A983" s="454"/>
      <c r="B983" s="454"/>
      <c r="C983" s="454" t="s">
        <v>592</v>
      </c>
      <c r="D983" s="454"/>
      <c r="E983" s="455"/>
      <c r="F983" s="858" t="s">
        <v>2853</v>
      </c>
      <c r="G983" s="456">
        <v>3381732600</v>
      </c>
      <c r="H983" s="456">
        <v>0</v>
      </c>
      <c r="I983" s="456">
        <v>0</v>
      </c>
      <c r="J983" s="456">
        <v>0</v>
      </c>
      <c r="K983" s="456">
        <v>3381732600</v>
      </c>
      <c r="L983" s="602"/>
      <c r="M983" s="454"/>
      <c r="N983" s="454"/>
      <c r="O983" s="454" t="s">
        <v>592</v>
      </c>
      <c r="P983" s="454"/>
      <c r="Q983" s="455"/>
      <c r="R983" s="585" t="s">
        <v>5235</v>
      </c>
      <c r="S983" s="1002">
        <f t="shared" si="88"/>
        <v>3381732600</v>
      </c>
      <c r="T983" s="1003">
        <f t="shared" si="89"/>
        <v>0</v>
      </c>
      <c r="U983" s="1003">
        <f t="shared" si="90"/>
        <v>0</v>
      </c>
      <c r="V983" s="1003">
        <f t="shared" si="91"/>
        <v>0</v>
      </c>
      <c r="W983" s="1003">
        <f t="shared" si="87"/>
        <v>3381732600</v>
      </c>
    </row>
    <row r="984" spans="1:23" s="482" customFormat="1" ht="26.1" customHeight="1">
      <c r="A984" s="389"/>
      <c r="B984" s="389"/>
      <c r="C984" s="389"/>
      <c r="D984" s="389" t="s">
        <v>592</v>
      </c>
      <c r="E984" s="388"/>
      <c r="F984" s="859" t="s">
        <v>2854</v>
      </c>
      <c r="G984" s="446">
        <v>3381732600</v>
      </c>
      <c r="H984" s="446">
        <v>0</v>
      </c>
      <c r="I984" s="446">
        <v>0</v>
      </c>
      <c r="J984" s="446">
        <v>0</v>
      </c>
      <c r="K984" s="446">
        <v>3381732600</v>
      </c>
      <c r="L984" s="602"/>
      <c r="M984" s="389"/>
      <c r="N984" s="389"/>
      <c r="O984" s="389"/>
      <c r="P984" s="389" t="s">
        <v>592</v>
      </c>
      <c r="Q984" s="388"/>
      <c r="R984" s="586" t="s">
        <v>5236</v>
      </c>
      <c r="S984" s="1002">
        <f t="shared" si="88"/>
        <v>3381732600</v>
      </c>
      <c r="T984" s="1003">
        <f t="shared" si="89"/>
        <v>0</v>
      </c>
      <c r="U984" s="1003">
        <f t="shared" si="90"/>
        <v>0</v>
      </c>
      <c r="V984" s="1003">
        <f t="shared" si="91"/>
        <v>0</v>
      </c>
      <c r="W984" s="1003">
        <f t="shared" si="87"/>
        <v>3381732600</v>
      </c>
    </row>
    <row r="985" spans="1:23" s="489" customFormat="1" ht="26.1" customHeight="1">
      <c r="A985" s="389"/>
      <c r="B985" s="389"/>
      <c r="C985" s="389"/>
      <c r="D985" s="389"/>
      <c r="E985" s="388" t="s">
        <v>2104</v>
      </c>
      <c r="F985" s="859" t="s">
        <v>2855</v>
      </c>
      <c r="G985" s="446">
        <v>262226000</v>
      </c>
      <c r="H985" s="446">
        <v>0</v>
      </c>
      <c r="I985" s="446">
        <v>0</v>
      </c>
      <c r="J985" s="446">
        <v>0</v>
      </c>
      <c r="K985" s="446">
        <v>262226000</v>
      </c>
      <c r="L985" s="602"/>
      <c r="M985" s="389"/>
      <c r="N985" s="389"/>
      <c r="O985" s="389"/>
      <c r="P985" s="389"/>
      <c r="Q985" s="388" t="s">
        <v>2104</v>
      </c>
      <c r="R985" s="586" t="s">
        <v>5237</v>
      </c>
      <c r="S985" s="1002">
        <f t="shared" si="88"/>
        <v>262226000</v>
      </c>
      <c r="T985" s="1003">
        <f t="shared" si="89"/>
        <v>0</v>
      </c>
      <c r="U985" s="1003">
        <f t="shared" si="90"/>
        <v>0</v>
      </c>
      <c r="V985" s="1003">
        <f t="shared" si="91"/>
        <v>0</v>
      </c>
      <c r="W985" s="1003">
        <f t="shared" si="87"/>
        <v>262226000</v>
      </c>
    </row>
    <row r="986" spans="1:23" s="488" customFormat="1" ht="26.1" customHeight="1">
      <c r="A986" s="389"/>
      <c r="B986" s="389"/>
      <c r="C986" s="389"/>
      <c r="D986" s="389"/>
      <c r="E986" s="388" t="s">
        <v>2110</v>
      </c>
      <c r="F986" s="860" t="s">
        <v>2856</v>
      </c>
      <c r="G986" s="446">
        <v>21191300</v>
      </c>
      <c r="H986" s="446">
        <v>0</v>
      </c>
      <c r="I986" s="446">
        <v>0</v>
      </c>
      <c r="J986" s="446">
        <v>0</v>
      </c>
      <c r="K986" s="446">
        <v>21191300</v>
      </c>
      <c r="L986" s="602"/>
      <c r="M986" s="389"/>
      <c r="N986" s="389"/>
      <c r="O986" s="389"/>
      <c r="P986" s="389"/>
      <c r="Q986" s="388" t="s">
        <v>2110</v>
      </c>
      <c r="R986" s="586" t="s">
        <v>5238</v>
      </c>
      <c r="S986" s="1002">
        <f t="shared" si="88"/>
        <v>21191300</v>
      </c>
      <c r="T986" s="1003">
        <f t="shared" si="89"/>
        <v>0</v>
      </c>
      <c r="U986" s="1003">
        <f t="shared" si="90"/>
        <v>0</v>
      </c>
      <c r="V986" s="1003">
        <f t="shared" si="91"/>
        <v>0</v>
      </c>
      <c r="W986" s="1003">
        <f t="shared" si="87"/>
        <v>21191300</v>
      </c>
    </row>
    <row r="987" spans="1:23" s="482" customFormat="1" ht="26.1" customHeight="1">
      <c r="A987" s="454"/>
      <c r="B987" s="454"/>
      <c r="C987" s="454"/>
      <c r="D987" s="454"/>
      <c r="E987" s="455" t="s">
        <v>2112</v>
      </c>
      <c r="F987" s="868" t="s">
        <v>2857</v>
      </c>
      <c r="G987" s="456">
        <v>20833400</v>
      </c>
      <c r="H987" s="456">
        <v>0</v>
      </c>
      <c r="I987" s="456">
        <v>0</v>
      </c>
      <c r="J987" s="456">
        <v>0</v>
      </c>
      <c r="K987" s="456">
        <v>20833400</v>
      </c>
      <c r="L987" s="602"/>
      <c r="M987" s="454"/>
      <c r="N987" s="454"/>
      <c r="O987" s="454"/>
      <c r="P987" s="454"/>
      <c r="Q987" s="455" t="s">
        <v>2112</v>
      </c>
      <c r="R987" s="585" t="s">
        <v>5239</v>
      </c>
      <c r="S987" s="1002">
        <f t="shared" si="88"/>
        <v>20833400</v>
      </c>
      <c r="T987" s="1003">
        <f t="shared" si="89"/>
        <v>0</v>
      </c>
      <c r="U987" s="1003">
        <f t="shared" si="90"/>
        <v>0</v>
      </c>
      <c r="V987" s="1003">
        <f t="shared" si="91"/>
        <v>0</v>
      </c>
      <c r="W987" s="1003">
        <f t="shared" si="87"/>
        <v>20833400</v>
      </c>
    </row>
    <row r="988" spans="1:23" s="487" customFormat="1" ht="26.1" customHeight="1">
      <c r="A988" s="388"/>
      <c r="B988" s="389"/>
      <c r="C988" s="389"/>
      <c r="D988" s="389"/>
      <c r="E988" s="389" t="s">
        <v>2127</v>
      </c>
      <c r="F988" s="859" t="s">
        <v>2858</v>
      </c>
      <c r="G988" s="446">
        <v>159500000</v>
      </c>
      <c r="H988" s="446">
        <v>0</v>
      </c>
      <c r="I988" s="446">
        <v>0</v>
      </c>
      <c r="J988" s="446">
        <v>0</v>
      </c>
      <c r="K988" s="446">
        <v>159500000</v>
      </c>
      <c r="L988" s="602"/>
      <c r="M988" s="388"/>
      <c r="N988" s="389"/>
      <c r="O988" s="389"/>
      <c r="P988" s="389"/>
      <c r="Q988" s="389" t="s">
        <v>2127</v>
      </c>
      <c r="R988" s="586" t="s">
        <v>5240</v>
      </c>
      <c r="S988" s="1002">
        <f t="shared" si="88"/>
        <v>159500000</v>
      </c>
      <c r="T988" s="1003">
        <f t="shared" si="89"/>
        <v>0</v>
      </c>
      <c r="U988" s="1003">
        <f t="shared" si="90"/>
        <v>0</v>
      </c>
      <c r="V988" s="1003">
        <f t="shared" si="91"/>
        <v>0</v>
      </c>
      <c r="W988" s="1003">
        <f t="shared" si="87"/>
        <v>159500000</v>
      </c>
    </row>
    <row r="989" spans="1:23" s="482" customFormat="1" ht="26.1" customHeight="1">
      <c r="A989" s="454"/>
      <c r="B989" s="455"/>
      <c r="C989" s="454"/>
      <c r="D989" s="454"/>
      <c r="E989" s="454" t="s">
        <v>2129</v>
      </c>
      <c r="F989" s="868" t="s">
        <v>1772</v>
      </c>
      <c r="G989" s="456">
        <v>256721500</v>
      </c>
      <c r="H989" s="456">
        <v>0</v>
      </c>
      <c r="I989" s="456">
        <v>0</v>
      </c>
      <c r="J989" s="456">
        <v>0</v>
      </c>
      <c r="K989" s="446">
        <v>256721500</v>
      </c>
      <c r="L989" s="602"/>
      <c r="M989" s="454"/>
      <c r="N989" s="455"/>
      <c r="O989" s="454"/>
      <c r="P989" s="454"/>
      <c r="Q989" s="454" t="s">
        <v>2129</v>
      </c>
      <c r="R989" s="585" t="s">
        <v>4392</v>
      </c>
      <c r="S989" s="1002">
        <f t="shared" si="88"/>
        <v>256721500</v>
      </c>
      <c r="T989" s="1003">
        <f t="shared" si="89"/>
        <v>0</v>
      </c>
      <c r="U989" s="1003">
        <f t="shared" si="90"/>
        <v>0</v>
      </c>
      <c r="V989" s="1003">
        <f t="shared" si="91"/>
        <v>0</v>
      </c>
      <c r="W989" s="1003">
        <f t="shared" si="87"/>
        <v>256721500</v>
      </c>
    </row>
    <row r="990" spans="1:23" s="489" customFormat="1" ht="26.1" customHeight="1">
      <c r="A990" s="389"/>
      <c r="B990" s="389"/>
      <c r="C990" s="388"/>
      <c r="D990" s="389"/>
      <c r="E990" s="389" t="s">
        <v>2118</v>
      </c>
      <c r="F990" s="860" t="s">
        <v>2859</v>
      </c>
      <c r="G990" s="446">
        <v>215493900</v>
      </c>
      <c r="H990" s="446">
        <v>0</v>
      </c>
      <c r="I990" s="446">
        <v>0</v>
      </c>
      <c r="J990" s="446">
        <v>0</v>
      </c>
      <c r="K990" s="446">
        <v>215493900</v>
      </c>
      <c r="L990" s="602"/>
      <c r="M990" s="389"/>
      <c r="N990" s="389"/>
      <c r="O990" s="388"/>
      <c r="P990" s="389"/>
      <c r="Q990" s="389" t="s">
        <v>2118</v>
      </c>
      <c r="R990" s="586" t="s">
        <v>4398</v>
      </c>
      <c r="S990" s="1002">
        <f t="shared" si="88"/>
        <v>215493900</v>
      </c>
      <c r="T990" s="1003">
        <f t="shared" si="89"/>
        <v>0</v>
      </c>
      <c r="U990" s="1003">
        <f t="shared" si="90"/>
        <v>0</v>
      </c>
      <c r="V990" s="1003">
        <f t="shared" si="91"/>
        <v>0</v>
      </c>
      <c r="W990" s="1003">
        <f t="shared" si="87"/>
        <v>215493900</v>
      </c>
    </row>
    <row r="991" spans="1:23" s="488" customFormat="1" ht="26.1" customHeight="1">
      <c r="A991" s="389"/>
      <c r="B991" s="389"/>
      <c r="C991" s="389"/>
      <c r="D991" s="388"/>
      <c r="E991" s="389" t="s">
        <v>2115</v>
      </c>
      <c r="F991" s="859" t="s">
        <v>1784</v>
      </c>
      <c r="G991" s="446">
        <v>199997300</v>
      </c>
      <c r="H991" s="446">
        <v>0</v>
      </c>
      <c r="I991" s="446">
        <v>0</v>
      </c>
      <c r="J991" s="446">
        <v>0</v>
      </c>
      <c r="K991" s="446">
        <v>199997300</v>
      </c>
      <c r="L991" s="602"/>
      <c r="M991" s="389"/>
      <c r="N991" s="389"/>
      <c r="O991" s="389"/>
      <c r="P991" s="388"/>
      <c r="Q991" s="389" t="s">
        <v>2115</v>
      </c>
      <c r="R991" s="586" t="s">
        <v>5852</v>
      </c>
      <c r="S991" s="1002">
        <f t="shared" si="88"/>
        <v>199997300</v>
      </c>
      <c r="T991" s="1003">
        <f t="shared" si="89"/>
        <v>0</v>
      </c>
      <c r="U991" s="1003">
        <f t="shared" si="90"/>
        <v>0</v>
      </c>
      <c r="V991" s="1003">
        <f t="shared" si="91"/>
        <v>0</v>
      </c>
      <c r="W991" s="1003">
        <f t="shared" si="87"/>
        <v>199997300</v>
      </c>
    </row>
    <row r="992" spans="1:23" s="488" customFormat="1" ht="26.1" customHeight="1">
      <c r="A992" s="389"/>
      <c r="B992" s="389"/>
      <c r="C992" s="389"/>
      <c r="D992" s="389"/>
      <c r="E992" s="388" t="s">
        <v>2167</v>
      </c>
      <c r="F992" s="859" t="s">
        <v>1780</v>
      </c>
      <c r="G992" s="446">
        <v>227145200</v>
      </c>
      <c r="H992" s="446">
        <v>0</v>
      </c>
      <c r="I992" s="446">
        <v>0</v>
      </c>
      <c r="J992" s="446">
        <v>0</v>
      </c>
      <c r="K992" s="446">
        <v>227145200</v>
      </c>
      <c r="L992" s="602"/>
      <c r="M992" s="389"/>
      <c r="N992" s="389"/>
      <c r="O992" s="389"/>
      <c r="P992" s="389"/>
      <c r="Q992" s="388" t="s">
        <v>2167</v>
      </c>
      <c r="R992" s="586" t="s">
        <v>5241</v>
      </c>
      <c r="S992" s="1002">
        <f t="shared" si="88"/>
        <v>227145200</v>
      </c>
      <c r="T992" s="1003">
        <f t="shared" si="89"/>
        <v>0</v>
      </c>
      <c r="U992" s="1003">
        <f t="shared" si="90"/>
        <v>0</v>
      </c>
      <c r="V992" s="1003">
        <f t="shared" si="91"/>
        <v>0</v>
      </c>
      <c r="W992" s="1003">
        <f t="shared" si="87"/>
        <v>227145200</v>
      </c>
    </row>
    <row r="993" spans="1:23" s="487" customFormat="1" ht="26.1" customHeight="1">
      <c r="A993" s="454"/>
      <c r="B993" s="454"/>
      <c r="C993" s="454"/>
      <c r="D993" s="454"/>
      <c r="E993" s="455" t="s">
        <v>2169</v>
      </c>
      <c r="F993" s="858" t="s">
        <v>1778</v>
      </c>
      <c r="G993" s="456">
        <v>220456700</v>
      </c>
      <c r="H993" s="456">
        <v>0</v>
      </c>
      <c r="I993" s="456">
        <v>0</v>
      </c>
      <c r="J993" s="456">
        <v>0</v>
      </c>
      <c r="K993" s="456">
        <v>220456700</v>
      </c>
      <c r="L993" s="602"/>
      <c r="M993" s="454"/>
      <c r="N993" s="454"/>
      <c r="O993" s="454"/>
      <c r="P993" s="454"/>
      <c r="Q993" s="455" t="s">
        <v>2169</v>
      </c>
      <c r="R993" s="585" t="s">
        <v>4396</v>
      </c>
      <c r="S993" s="1002">
        <f t="shared" si="88"/>
        <v>220456700</v>
      </c>
      <c r="T993" s="1003">
        <f t="shared" si="89"/>
        <v>0</v>
      </c>
      <c r="U993" s="1003">
        <f t="shared" si="90"/>
        <v>0</v>
      </c>
      <c r="V993" s="1003">
        <f t="shared" si="91"/>
        <v>0</v>
      </c>
      <c r="W993" s="1003">
        <f t="shared" si="87"/>
        <v>220456700</v>
      </c>
    </row>
    <row r="994" spans="1:23" s="483" customFormat="1" ht="26.1" customHeight="1">
      <c r="A994" s="389"/>
      <c r="B994" s="389"/>
      <c r="C994" s="389"/>
      <c r="D994" s="389"/>
      <c r="E994" s="388" t="s">
        <v>2155</v>
      </c>
      <c r="F994" s="859" t="s">
        <v>2860</v>
      </c>
      <c r="G994" s="446">
        <v>268559100</v>
      </c>
      <c r="H994" s="446">
        <v>0</v>
      </c>
      <c r="I994" s="446">
        <v>0</v>
      </c>
      <c r="J994" s="446">
        <v>0</v>
      </c>
      <c r="K994" s="446">
        <v>268559100</v>
      </c>
      <c r="L994" s="602"/>
      <c r="M994" s="389"/>
      <c r="N994" s="389"/>
      <c r="O994" s="389"/>
      <c r="P994" s="389"/>
      <c r="Q994" s="388" t="s">
        <v>2155</v>
      </c>
      <c r="R994" s="586" t="s">
        <v>5242</v>
      </c>
      <c r="S994" s="1002">
        <f t="shared" si="88"/>
        <v>268559100</v>
      </c>
      <c r="T994" s="1003">
        <f t="shared" si="89"/>
        <v>0</v>
      </c>
      <c r="U994" s="1003">
        <f t="shared" si="90"/>
        <v>0</v>
      </c>
      <c r="V994" s="1003">
        <f t="shared" si="91"/>
        <v>0</v>
      </c>
      <c r="W994" s="1003">
        <f t="shared" si="87"/>
        <v>268559100</v>
      </c>
    </row>
    <row r="995" spans="1:23" s="489" customFormat="1" ht="26.1" customHeight="1">
      <c r="A995" s="389"/>
      <c r="B995" s="389"/>
      <c r="C995" s="389"/>
      <c r="D995" s="389"/>
      <c r="E995" s="388" t="s">
        <v>2157</v>
      </c>
      <c r="F995" s="859" t="s">
        <v>1774</v>
      </c>
      <c r="G995" s="446">
        <v>228276300</v>
      </c>
      <c r="H995" s="446">
        <v>0</v>
      </c>
      <c r="I995" s="446">
        <v>0</v>
      </c>
      <c r="J995" s="446">
        <v>0</v>
      </c>
      <c r="K995" s="446">
        <v>228276300</v>
      </c>
      <c r="L995" s="602"/>
      <c r="M995" s="389"/>
      <c r="N995" s="389"/>
      <c r="O995" s="389"/>
      <c r="P995" s="389"/>
      <c r="Q995" s="388" t="s">
        <v>2157</v>
      </c>
      <c r="R995" s="586" t="s">
        <v>4393</v>
      </c>
      <c r="S995" s="1002">
        <f t="shared" si="88"/>
        <v>228276300</v>
      </c>
      <c r="T995" s="1003">
        <f t="shared" si="89"/>
        <v>0</v>
      </c>
      <c r="U995" s="1003">
        <f t="shared" si="90"/>
        <v>0</v>
      </c>
      <c r="V995" s="1003">
        <f t="shared" si="91"/>
        <v>0</v>
      </c>
      <c r="W995" s="1003">
        <f t="shared" si="87"/>
        <v>228276300</v>
      </c>
    </row>
    <row r="996" spans="1:23" s="489" customFormat="1" ht="26.1" customHeight="1">
      <c r="A996" s="454"/>
      <c r="B996" s="454"/>
      <c r="C996" s="454"/>
      <c r="D996" s="454"/>
      <c r="E996" s="455" t="s">
        <v>2808</v>
      </c>
      <c r="F996" s="868" t="s">
        <v>1762</v>
      </c>
      <c r="G996" s="456">
        <v>190707000</v>
      </c>
      <c r="H996" s="456">
        <v>0</v>
      </c>
      <c r="I996" s="456">
        <v>0</v>
      </c>
      <c r="J996" s="456">
        <v>0</v>
      </c>
      <c r="K996" s="456">
        <v>190707000</v>
      </c>
      <c r="L996" s="602"/>
      <c r="M996" s="454"/>
      <c r="N996" s="454"/>
      <c r="O996" s="454"/>
      <c r="P996" s="454"/>
      <c r="Q996" s="455" t="s">
        <v>2808</v>
      </c>
      <c r="R996" s="585" t="s">
        <v>5243</v>
      </c>
      <c r="S996" s="1002">
        <f t="shared" si="88"/>
        <v>190707000</v>
      </c>
      <c r="T996" s="1003">
        <f t="shared" si="89"/>
        <v>0</v>
      </c>
      <c r="U996" s="1003">
        <f t="shared" si="90"/>
        <v>0</v>
      </c>
      <c r="V996" s="1003">
        <f t="shared" si="91"/>
        <v>0</v>
      </c>
      <c r="W996" s="1003">
        <f t="shared" si="87"/>
        <v>190707000</v>
      </c>
    </row>
    <row r="997" spans="1:23" s="488" customFormat="1" ht="26.1" customHeight="1">
      <c r="A997" s="388"/>
      <c r="B997" s="389"/>
      <c r="C997" s="389"/>
      <c r="D997" s="389"/>
      <c r="E997" s="389" t="s">
        <v>2120</v>
      </c>
      <c r="F997" s="860" t="s">
        <v>2861</v>
      </c>
      <c r="G997" s="446">
        <v>281197300</v>
      </c>
      <c r="H997" s="446">
        <v>0</v>
      </c>
      <c r="I997" s="446">
        <v>0</v>
      </c>
      <c r="J997" s="446">
        <v>0</v>
      </c>
      <c r="K997" s="446">
        <v>281197300</v>
      </c>
      <c r="L997" s="602"/>
      <c r="M997" s="388"/>
      <c r="N997" s="389"/>
      <c r="O997" s="389"/>
      <c r="P997" s="389"/>
      <c r="Q997" s="389" t="s">
        <v>2120</v>
      </c>
      <c r="R997" s="586" t="s">
        <v>5244</v>
      </c>
      <c r="S997" s="1002">
        <f t="shared" si="88"/>
        <v>281197300</v>
      </c>
      <c r="T997" s="1003">
        <f t="shared" si="89"/>
        <v>0</v>
      </c>
      <c r="U997" s="1003">
        <f t="shared" si="90"/>
        <v>0</v>
      </c>
      <c r="V997" s="1003">
        <f t="shared" si="91"/>
        <v>0</v>
      </c>
      <c r="W997" s="1003">
        <f t="shared" si="87"/>
        <v>281197300</v>
      </c>
    </row>
    <row r="998" spans="1:23" s="489" customFormat="1" ht="26.1" customHeight="1">
      <c r="A998" s="454"/>
      <c r="B998" s="455"/>
      <c r="C998" s="454"/>
      <c r="D998" s="454"/>
      <c r="E998" s="454" t="s">
        <v>2122</v>
      </c>
      <c r="F998" s="858" t="s">
        <v>1768</v>
      </c>
      <c r="G998" s="456">
        <v>220067900</v>
      </c>
      <c r="H998" s="456">
        <v>0</v>
      </c>
      <c r="I998" s="456">
        <v>0</v>
      </c>
      <c r="J998" s="456">
        <v>0</v>
      </c>
      <c r="K998" s="446">
        <v>220067900</v>
      </c>
      <c r="L998" s="602"/>
      <c r="M998" s="454"/>
      <c r="N998" s="455"/>
      <c r="O998" s="454"/>
      <c r="P998" s="454"/>
      <c r="Q998" s="454" t="s">
        <v>2122</v>
      </c>
      <c r="R998" s="585" t="s">
        <v>5245</v>
      </c>
      <c r="S998" s="1002">
        <f t="shared" si="88"/>
        <v>220067900</v>
      </c>
      <c r="T998" s="1003">
        <f t="shared" si="89"/>
        <v>0</v>
      </c>
      <c r="U998" s="1003">
        <f t="shared" si="90"/>
        <v>0</v>
      </c>
      <c r="V998" s="1003">
        <f t="shared" si="91"/>
        <v>0</v>
      </c>
      <c r="W998" s="1003">
        <f t="shared" si="87"/>
        <v>220067900</v>
      </c>
    </row>
    <row r="999" spans="1:23" s="482" customFormat="1" ht="26.1" customHeight="1">
      <c r="A999" s="389"/>
      <c r="B999" s="389"/>
      <c r="C999" s="388"/>
      <c r="D999" s="389"/>
      <c r="E999" s="389" t="s">
        <v>2173</v>
      </c>
      <c r="F999" s="860" t="s">
        <v>2862</v>
      </c>
      <c r="G999" s="446">
        <v>250954100</v>
      </c>
      <c r="H999" s="446">
        <v>0</v>
      </c>
      <c r="I999" s="446">
        <v>0</v>
      </c>
      <c r="J999" s="446">
        <v>0</v>
      </c>
      <c r="K999" s="446">
        <v>250954100</v>
      </c>
      <c r="L999" s="602"/>
      <c r="M999" s="389"/>
      <c r="N999" s="389"/>
      <c r="O999" s="388"/>
      <c r="P999" s="389"/>
      <c r="Q999" s="389" t="s">
        <v>2173</v>
      </c>
      <c r="R999" s="586" t="s">
        <v>5246</v>
      </c>
      <c r="S999" s="1002">
        <f t="shared" si="88"/>
        <v>250954100</v>
      </c>
      <c r="T999" s="1003">
        <f t="shared" si="89"/>
        <v>0</v>
      </c>
      <c r="U999" s="1003">
        <f t="shared" si="90"/>
        <v>0</v>
      </c>
      <c r="V999" s="1003">
        <f t="shared" si="91"/>
        <v>0</v>
      </c>
      <c r="W999" s="1003">
        <f t="shared" si="87"/>
        <v>250954100</v>
      </c>
    </row>
    <row r="1000" spans="1:23" s="482" customFormat="1" ht="26.1" customHeight="1">
      <c r="A1000" s="389"/>
      <c r="B1000" s="389"/>
      <c r="C1000" s="389"/>
      <c r="D1000" s="388"/>
      <c r="E1000" s="389" t="s">
        <v>2175</v>
      </c>
      <c r="F1000" s="860" t="s">
        <v>2863</v>
      </c>
      <c r="G1000" s="446">
        <v>358405600</v>
      </c>
      <c r="H1000" s="446">
        <v>0</v>
      </c>
      <c r="I1000" s="446">
        <v>0</v>
      </c>
      <c r="J1000" s="446">
        <v>0</v>
      </c>
      <c r="K1000" s="446">
        <v>358405600</v>
      </c>
      <c r="L1000" s="602"/>
      <c r="M1000" s="389"/>
      <c r="N1000" s="389"/>
      <c r="O1000" s="389"/>
      <c r="P1000" s="388"/>
      <c r="Q1000" s="389" t="s">
        <v>2175</v>
      </c>
      <c r="R1000" s="586" t="s">
        <v>5247</v>
      </c>
      <c r="S1000" s="1002">
        <f t="shared" si="88"/>
        <v>358405600</v>
      </c>
      <c r="T1000" s="1003">
        <f t="shared" si="89"/>
        <v>0</v>
      </c>
      <c r="U1000" s="1003">
        <f t="shared" si="90"/>
        <v>0</v>
      </c>
      <c r="V1000" s="1003">
        <f t="shared" si="91"/>
        <v>0</v>
      </c>
      <c r="W1000" s="1003">
        <f t="shared" si="87"/>
        <v>358405600</v>
      </c>
    </row>
    <row r="1001" spans="1:23" s="482" customFormat="1" ht="26.1" customHeight="1">
      <c r="A1001" s="389"/>
      <c r="B1001" s="389" t="s">
        <v>599</v>
      </c>
      <c r="C1001" s="389"/>
      <c r="D1001" s="389"/>
      <c r="E1001" s="388"/>
      <c r="F1001" s="859" t="s">
        <v>1698</v>
      </c>
      <c r="G1001" s="446">
        <v>300267400</v>
      </c>
      <c r="H1001" s="446">
        <v>0</v>
      </c>
      <c r="I1001" s="446">
        <v>390000000</v>
      </c>
      <c r="J1001" s="446">
        <v>484500000</v>
      </c>
      <c r="K1001" s="446">
        <v>1174767400</v>
      </c>
      <c r="L1001" s="602"/>
      <c r="M1001" s="389"/>
      <c r="N1001" s="389" t="s">
        <v>599</v>
      </c>
      <c r="O1001" s="389"/>
      <c r="P1001" s="389"/>
      <c r="Q1001" s="388"/>
      <c r="R1001" s="586" t="s">
        <v>4319</v>
      </c>
      <c r="S1001" s="1002">
        <f t="shared" si="88"/>
        <v>300267400</v>
      </c>
      <c r="T1001" s="1003">
        <f t="shared" si="89"/>
        <v>0</v>
      </c>
      <c r="U1001" s="1003">
        <f t="shared" si="90"/>
        <v>390000000</v>
      </c>
      <c r="V1001" s="1003">
        <f t="shared" si="91"/>
        <v>484500000</v>
      </c>
      <c r="W1001" s="1003">
        <f t="shared" si="87"/>
        <v>1174767400</v>
      </c>
    </row>
    <row r="1002" spans="1:23" s="489" customFormat="1" ht="26.1" customHeight="1">
      <c r="A1002" s="389"/>
      <c r="B1002" s="389"/>
      <c r="C1002" s="389" t="s">
        <v>592</v>
      </c>
      <c r="D1002" s="389"/>
      <c r="E1002" s="388"/>
      <c r="F1002" s="859" t="s">
        <v>1699</v>
      </c>
      <c r="G1002" s="446">
        <v>300267400</v>
      </c>
      <c r="H1002" s="446">
        <v>0</v>
      </c>
      <c r="I1002" s="446">
        <v>390000000</v>
      </c>
      <c r="J1002" s="446">
        <v>484500000</v>
      </c>
      <c r="K1002" s="446">
        <v>1174767400</v>
      </c>
      <c r="L1002" s="602"/>
      <c r="M1002" s="389"/>
      <c r="N1002" s="389"/>
      <c r="O1002" s="389" t="s">
        <v>592</v>
      </c>
      <c r="P1002" s="389"/>
      <c r="Q1002" s="388"/>
      <c r="R1002" s="586" t="s">
        <v>5248</v>
      </c>
      <c r="S1002" s="1002">
        <f t="shared" si="88"/>
        <v>300267400</v>
      </c>
      <c r="T1002" s="1003">
        <f t="shared" si="89"/>
        <v>0</v>
      </c>
      <c r="U1002" s="1003">
        <f t="shared" si="90"/>
        <v>390000000</v>
      </c>
      <c r="V1002" s="1003">
        <f t="shared" si="91"/>
        <v>484500000</v>
      </c>
      <c r="W1002" s="1003">
        <f t="shared" si="87"/>
        <v>1174767400</v>
      </c>
    </row>
    <row r="1003" spans="1:23" s="482" customFormat="1" ht="26.1" customHeight="1">
      <c r="A1003" s="454"/>
      <c r="B1003" s="454"/>
      <c r="C1003" s="454"/>
      <c r="D1003" s="454" t="s">
        <v>592</v>
      </c>
      <c r="E1003" s="455"/>
      <c r="F1003" s="858" t="s">
        <v>2864</v>
      </c>
      <c r="G1003" s="456">
        <v>300267400</v>
      </c>
      <c r="H1003" s="456">
        <v>0</v>
      </c>
      <c r="I1003" s="456">
        <v>390000000</v>
      </c>
      <c r="J1003" s="456">
        <v>484500000</v>
      </c>
      <c r="K1003" s="456">
        <v>1174767400</v>
      </c>
      <c r="L1003" s="602"/>
      <c r="M1003" s="454"/>
      <c r="N1003" s="454"/>
      <c r="O1003" s="454"/>
      <c r="P1003" s="454" t="s">
        <v>592</v>
      </c>
      <c r="Q1003" s="455"/>
      <c r="R1003" s="585" t="s">
        <v>5249</v>
      </c>
      <c r="S1003" s="1002">
        <f t="shared" si="88"/>
        <v>300267400</v>
      </c>
      <c r="T1003" s="1003">
        <f t="shared" si="89"/>
        <v>0</v>
      </c>
      <c r="U1003" s="1003">
        <f t="shared" si="90"/>
        <v>390000000</v>
      </c>
      <c r="V1003" s="1003">
        <f t="shared" si="91"/>
        <v>484500000</v>
      </c>
      <c r="W1003" s="1003">
        <f t="shared" si="87"/>
        <v>1174767400</v>
      </c>
    </row>
    <row r="1004" spans="1:23" s="486" customFormat="1" ht="26.1" customHeight="1" thickBot="1">
      <c r="A1004" s="389"/>
      <c r="B1004" s="389"/>
      <c r="C1004" s="389"/>
      <c r="D1004" s="389"/>
      <c r="E1004" s="388" t="s">
        <v>2104</v>
      </c>
      <c r="F1004" s="860" t="s">
        <v>2865</v>
      </c>
      <c r="G1004" s="446">
        <v>230000000</v>
      </c>
      <c r="H1004" s="446">
        <v>0</v>
      </c>
      <c r="I1004" s="446">
        <v>390000000</v>
      </c>
      <c r="J1004" s="446">
        <v>484500000</v>
      </c>
      <c r="K1004" s="446">
        <v>1104500000</v>
      </c>
      <c r="L1004" s="602"/>
      <c r="M1004" s="389"/>
      <c r="N1004" s="389"/>
      <c r="O1004" s="389"/>
      <c r="P1004" s="389"/>
      <c r="Q1004" s="388" t="s">
        <v>2104</v>
      </c>
      <c r="R1004" s="586" t="s">
        <v>5250</v>
      </c>
      <c r="S1004" s="1002">
        <f t="shared" si="88"/>
        <v>230000000</v>
      </c>
      <c r="T1004" s="1003">
        <f t="shared" si="89"/>
        <v>0</v>
      </c>
      <c r="U1004" s="1003">
        <f t="shared" si="90"/>
        <v>390000000</v>
      </c>
      <c r="V1004" s="1003">
        <f t="shared" si="91"/>
        <v>484500000</v>
      </c>
      <c r="W1004" s="1003">
        <f t="shared" si="87"/>
        <v>1104500000</v>
      </c>
    </row>
    <row r="1005" spans="1:23" s="489" customFormat="1" ht="26.1" customHeight="1" thickTop="1">
      <c r="A1005" s="389"/>
      <c r="B1005" s="389"/>
      <c r="C1005" s="389"/>
      <c r="D1005" s="389"/>
      <c r="E1005" s="388" t="s">
        <v>2110</v>
      </c>
      <c r="F1005" s="860" t="s">
        <v>2866</v>
      </c>
      <c r="G1005" s="446">
        <v>70267400</v>
      </c>
      <c r="H1005" s="446">
        <v>0</v>
      </c>
      <c r="I1005" s="446">
        <v>0</v>
      </c>
      <c r="J1005" s="446">
        <v>0</v>
      </c>
      <c r="K1005" s="446">
        <v>70267400</v>
      </c>
      <c r="L1005" s="602"/>
      <c r="M1005" s="389"/>
      <c r="N1005" s="389"/>
      <c r="O1005" s="389"/>
      <c r="P1005" s="389"/>
      <c r="Q1005" s="388" t="s">
        <v>2110</v>
      </c>
      <c r="R1005" s="586" t="s">
        <v>5251</v>
      </c>
      <c r="S1005" s="1002">
        <f t="shared" si="88"/>
        <v>70267400</v>
      </c>
      <c r="T1005" s="1003">
        <f t="shared" si="89"/>
        <v>0</v>
      </c>
      <c r="U1005" s="1003">
        <f t="shared" si="90"/>
        <v>0</v>
      </c>
      <c r="V1005" s="1003">
        <f t="shared" si="91"/>
        <v>0</v>
      </c>
      <c r="W1005" s="1003">
        <f t="shared" si="87"/>
        <v>70267400</v>
      </c>
    </row>
    <row r="1006" spans="1:23" s="484" customFormat="1" ht="26.1" customHeight="1" thickBot="1">
      <c r="A1006" s="461" t="s">
        <v>1702</v>
      </c>
      <c r="B1006" s="461"/>
      <c r="C1006" s="461"/>
      <c r="D1006" s="461"/>
      <c r="E1006" s="460"/>
      <c r="F1006" s="876" t="s">
        <v>1703</v>
      </c>
      <c r="G1006" s="462">
        <v>470000000</v>
      </c>
      <c r="H1006" s="462">
        <v>0</v>
      </c>
      <c r="I1006" s="462">
        <v>20000000</v>
      </c>
      <c r="J1006" s="462">
        <v>0</v>
      </c>
      <c r="K1006" s="462">
        <v>490000000</v>
      </c>
      <c r="L1006" s="1021"/>
      <c r="M1006" s="461" t="s">
        <v>1702</v>
      </c>
      <c r="N1006" s="461"/>
      <c r="O1006" s="461"/>
      <c r="P1006" s="461"/>
      <c r="Q1006" s="460"/>
      <c r="R1006" s="591" t="s">
        <v>4323</v>
      </c>
      <c r="S1006" s="1004">
        <f t="shared" si="88"/>
        <v>470000000</v>
      </c>
      <c r="T1006" s="1005">
        <f t="shared" si="89"/>
        <v>0</v>
      </c>
      <c r="U1006" s="1005">
        <f t="shared" si="90"/>
        <v>20000000</v>
      </c>
      <c r="V1006" s="1005">
        <f t="shared" si="91"/>
        <v>0</v>
      </c>
      <c r="W1006" s="1005">
        <f t="shared" si="87"/>
        <v>490000000</v>
      </c>
    </row>
    <row r="1007" spans="1:23" s="482" customFormat="1" ht="26.1" customHeight="1" thickTop="1">
      <c r="A1007" s="454"/>
      <c r="B1007" s="454" t="s">
        <v>592</v>
      </c>
      <c r="C1007" s="454"/>
      <c r="D1007" s="454"/>
      <c r="E1007" s="455"/>
      <c r="F1007" s="868" t="s">
        <v>593</v>
      </c>
      <c r="G1007" s="456">
        <v>470000000</v>
      </c>
      <c r="H1007" s="456">
        <v>0</v>
      </c>
      <c r="I1007" s="456">
        <v>20000000</v>
      </c>
      <c r="J1007" s="456">
        <v>0</v>
      </c>
      <c r="K1007" s="456">
        <v>490000000</v>
      </c>
      <c r="L1007" s="602"/>
      <c r="M1007" s="454"/>
      <c r="N1007" s="454" t="s">
        <v>592</v>
      </c>
      <c r="O1007" s="454"/>
      <c r="P1007" s="454"/>
      <c r="Q1007" s="455"/>
      <c r="R1007" s="585" t="s">
        <v>3729</v>
      </c>
      <c r="S1007" s="1000">
        <f t="shared" si="88"/>
        <v>470000000</v>
      </c>
      <c r="T1007" s="1001">
        <f t="shared" si="89"/>
        <v>0</v>
      </c>
      <c r="U1007" s="1001">
        <f t="shared" si="90"/>
        <v>20000000</v>
      </c>
      <c r="V1007" s="1001">
        <f t="shared" si="91"/>
        <v>0</v>
      </c>
      <c r="W1007" s="1001">
        <f t="shared" si="87"/>
        <v>490000000</v>
      </c>
    </row>
    <row r="1008" spans="1:23" s="489" customFormat="1" ht="26.1" customHeight="1">
      <c r="A1008" s="389"/>
      <c r="B1008" s="389"/>
      <c r="C1008" s="389" t="s">
        <v>592</v>
      </c>
      <c r="D1008" s="389"/>
      <c r="E1008" s="388"/>
      <c r="F1008" s="859" t="s">
        <v>594</v>
      </c>
      <c r="G1008" s="446">
        <v>470000000</v>
      </c>
      <c r="H1008" s="446">
        <v>0</v>
      </c>
      <c r="I1008" s="446">
        <v>20000000</v>
      </c>
      <c r="J1008" s="446">
        <v>0</v>
      </c>
      <c r="K1008" s="446">
        <v>490000000</v>
      </c>
      <c r="L1008" s="602"/>
      <c r="M1008" s="389"/>
      <c r="N1008" s="389"/>
      <c r="O1008" s="389" t="s">
        <v>592</v>
      </c>
      <c r="P1008" s="389"/>
      <c r="Q1008" s="388"/>
      <c r="R1008" s="586" t="s">
        <v>4324</v>
      </c>
      <c r="S1008" s="1002">
        <f t="shared" si="88"/>
        <v>470000000</v>
      </c>
      <c r="T1008" s="1003">
        <f t="shared" si="89"/>
        <v>0</v>
      </c>
      <c r="U1008" s="1003">
        <f t="shared" si="90"/>
        <v>20000000</v>
      </c>
      <c r="V1008" s="1003">
        <f t="shared" si="91"/>
        <v>0</v>
      </c>
      <c r="W1008" s="1003">
        <f t="shared" si="87"/>
        <v>490000000</v>
      </c>
    </row>
    <row r="1009" spans="1:24" s="489" customFormat="1" ht="26.1" customHeight="1">
      <c r="A1009" s="388"/>
      <c r="B1009" s="389"/>
      <c r="C1009" s="389"/>
      <c r="D1009" s="389"/>
      <c r="E1009" s="389" t="s">
        <v>2104</v>
      </c>
      <c r="F1009" s="860" t="s">
        <v>2867</v>
      </c>
      <c r="G1009" s="446">
        <v>128371600</v>
      </c>
      <c r="H1009" s="446">
        <v>0</v>
      </c>
      <c r="I1009" s="446">
        <v>0</v>
      </c>
      <c r="J1009" s="446">
        <v>0</v>
      </c>
      <c r="K1009" s="446">
        <v>128371600</v>
      </c>
      <c r="L1009" s="602"/>
      <c r="M1009" s="388"/>
      <c r="N1009" s="389"/>
      <c r="O1009" s="389"/>
      <c r="P1009" s="389"/>
      <c r="Q1009" s="389" t="s">
        <v>2104</v>
      </c>
      <c r="R1009" s="586" t="s">
        <v>5252</v>
      </c>
      <c r="S1009" s="1002">
        <f t="shared" si="88"/>
        <v>128371600</v>
      </c>
      <c r="T1009" s="1003">
        <f t="shared" si="89"/>
        <v>0</v>
      </c>
      <c r="U1009" s="1003">
        <f t="shared" si="90"/>
        <v>0</v>
      </c>
      <c r="V1009" s="1003">
        <f t="shared" si="91"/>
        <v>0</v>
      </c>
      <c r="W1009" s="1003">
        <f t="shared" si="87"/>
        <v>128371600</v>
      </c>
    </row>
    <row r="1010" spans="1:24" s="482" customFormat="1" ht="26.1" customHeight="1">
      <c r="A1010" s="454"/>
      <c r="B1010" s="455"/>
      <c r="C1010" s="454"/>
      <c r="D1010" s="454"/>
      <c r="E1010" s="454" t="s">
        <v>2110</v>
      </c>
      <c r="F1010" s="858" t="s">
        <v>2868</v>
      </c>
      <c r="G1010" s="456">
        <v>8000000</v>
      </c>
      <c r="H1010" s="456">
        <v>0</v>
      </c>
      <c r="I1010" s="456">
        <v>0</v>
      </c>
      <c r="J1010" s="456">
        <v>0</v>
      </c>
      <c r="K1010" s="446">
        <v>8000000</v>
      </c>
      <c r="L1010" s="602"/>
      <c r="M1010" s="454"/>
      <c r="N1010" s="455"/>
      <c r="O1010" s="454"/>
      <c r="P1010" s="454"/>
      <c r="Q1010" s="454" t="s">
        <v>2110</v>
      </c>
      <c r="R1010" s="585" t="s">
        <v>5253</v>
      </c>
      <c r="S1010" s="1002">
        <f t="shared" si="88"/>
        <v>8000000</v>
      </c>
      <c r="T1010" s="1003">
        <f t="shared" si="89"/>
        <v>0</v>
      </c>
      <c r="U1010" s="1003">
        <f t="shared" si="90"/>
        <v>0</v>
      </c>
      <c r="V1010" s="1003">
        <f t="shared" si="91"/>
        <v>0</v>
      </c>
      <c r="W1010" s="1003">
        <f t="shared" si="87"/>
        <v>8000000</v>
      </c>
    </row>
    <row r="1011" spans="1:24" s="525" customFormat="1" ht="26.1" customHeight="1">
      <c r="A1011" s="389"/>
      <c r="B1011" s="389"/>
      <c r="C1011" s="388"/>
      <c r="D1011" s="389"/>
      <c r="E1011" s="389" t="s">
        <v>2112</v>
      </c>
      <c r="F1011" s="860" t="s">
        <v>2869</v>
      </c>
      <c r="G1011" s="446">
        <v>60502500</v>
      </c>
      <c r="H1011" s="446">
        <v>0</v>
      </c>
      <c r="I1011" s="446">
        <v>0</v>
      </c>
      <c r="J1011" s="446">
        <v>0</v>
      </c>
      <c r="K1011" s="446">
        <v>60502500</v>
      </c>
      <c r="L1011" s="602"/>
      <c r="M1011" s="389"/>
      <c r="N1011" s="389"/>
      <c r="O1011" s="388"/>
      <c r="P1011" s="389"/>
      <c r="Q1011" s="389" t="s">
        <v>2112</v>
      </c>
      <c r="R1011" s="586" t="s">
        <v>5254</v>
      </c>
      <c r="S1011" s="1002">
        <f t="shared" si="88"/>
        <v>60502500</v>
      </c>
      <c r="T1011" s="1003">
        <f t="shared" si="89"/>
        <v>0</v>
      </c>
      <c r="U1011" s="1003">
        <f t="shared" si="90"/>
        <v>0</v>
      </c>
      <c r="V1011" s="1003">
        <f t="shared" si="91"/>
        <v>0</v>
      </c>
      <c r="W1011" s="1003">
        <f t="shared" si="87"/>
        <v>60502500</v>
      </c>
      <c r="X1011" s="524"/>
    </row>
    <row r="1012" spans="1:24" s="525" customFormat="1" ht="26.1" customHeight="1">
      <c r="A1012" s="389"/>
      <c r="B1012" s="389"/>
      <c r="C1012" s="389"/>
      <c r="D1012" s="388"/>
      <c r="E1012" s="389" t="s">
        <v>2113</v>
      </c>
      <c r="F1012" s="859" t="s">
        <v>2870</v>
      </c>
      <c r="G1012" s="446">
        <v>50255900</v>
      </c>
      <c r="H1012" s="446">
        <v>0</v>
      </c>
      <c r="I1012" s="446">
        <v>0</v>
      </c>
      <c r="J1012" s="446">
        <v>0</v>
      </c>
      <c r="K1012" s="446">
        <v>50255900</v>
      </c>
      <c r="L1012" s="602"/>
      <c r="M1012" s="389"/>
      <c r="N1012" s="389"/>
      <c r="O1012" s="389"/>
      <c r="P1012" s="388"/>
      <c r="Q1012" s="389" t="s">
        <v>2113</v>
      </c>
      <c r="R1012" s="586" t="s">
        <v>5255</v>
      </c>
      <c r="S1012" s="1002">
        <f t="shared" si="88"/>
        <v>50255900</v>
      </c>
      <c r="T1012" s="1003">
        <f t="shared" si="89"/>
        <v>0</v>
      </c>
      <c r="U1012" s="1003">
        <f t="shared" si="90"/>
        <v>0</v>
      </c>
      <c r="V1012" s="1003">
        <f t="shared" si="91"/>
        <v>0</v>
      </c>
      <c r="W1012" s="1003">
        <f t="shared" si="87"/>
        <v>50255900</v>
      </c>
      <c r="X1012" s="524"/>
    </row>
    <row r="1013" spans="1:24" s="525" customFormat="1" ht="26.1" customHeight="1">
      <c r="A1013" s="389"/>
      <c r="B1013" s="389"/>
      <c r="C1013" s="389"/>
      <c r="D1013" s="389"/>
      <c r="E1013" s="388" t="s">
        <v>2127</v>
      </c>
      <c r="F1013" s="859" t="s">
        <v>5637</v>
      </c>
      <c r="G1013" s="446">
        <v>31850000</v>
      </c>
      <c r="H1013" s="446">
        <v>0</v>
      </c>
      <c r="I1013" s="446">
        <v>0</v>
      </c>
      <c r="J1013" s="446">
        <v>0</v>
      </c>
      <c r="K1013" s="446">
        <v>31850000</v>
      </c>
      <c r="L1013" s="602"/>
      <c r="M1013" s="389"/>
      <c r="N1013" s="389"/>
      <c r="O1013" s="389"/>
      <c r="P1013" s="389"/>
      <c r="Q1013" s="388" t="s">
        <v>2127</v>
      </c>
      <c r="R1013" s="586" t="s">
        <v>5256</v>
      </c>
      <c r="S1013" s="1002">
        <f t="shared" si="88"/>
        <v>31850000</v>
      </c>
      <c r="T1013" s="1003">
        <f t="shared" si="89"/>
        <v>0</v>
      </c>
      <c r="U1013" s="1003">
        <f t="shared" si="90"/>
        <v>0</v>
      </c>
      <c r="V1013" s="1003">
        <f t="shared" si="91"/>
        <v>0</v>
      </c>
      <c r="W1013" s="1003">
        <f t="shared" si="87"/>
        <v>31850000</v>
      </c>
      <c r="X1013" s="524"/>
    </row>
    <row r="1014" spans="1:24" s="529" customFormat="1" ht="32.25" customHeight="1">
      <c r="A1014" s="455"/>
      <c r="B1014" s="454"/>
      <c r="C1014" s="454"/>
      <c r="D1014" s="454"/>
      <c r="E1014" s="454" t="s">
        <v>2129</v>
      </c>
      <c r="F1014" s="868" t="s">
        <v>2871</v>
      </c>
      <c r="G1014" s="456">
        <v>29000000</v>
      </c>
      <c r="H1014" s="456">
        <v>0</v>
      </c>
      <c r="I1014" s="456">
        <v>0</v>
      </c>
      <c r="J1014" s="456">
        <v>0</v>
      </c>
      <c r="K1014" s="456">
        <v>29000000</v>
      </c>
      <c r="L1014" s="602"/>
      <c r="M1014" s="455"/>
      <c r="N1014" s="454"/>
      <c r="O1014" s="454"/>
      <c r="P1014" s="454"/>
      <c r="Q1014" s="454" t="s">
        <v>2129</v>
      </c>
      <c r="R1014" s="852" t="s">
        <v>5257</v>
      </c>
      <c r="S1014" s="1002">
        <f t="shared" si="88"/>
        <v>29000000</v>
      </c>
      <c r="T1014" s="1003">
        <f t="shared" si="89"/>
        <v>0</v>
      </c>
      <c r="U1014" s="1003">
        <f t="shared" si="90"/>
        <v>0</v>
      </c>
      <c r="V1014" s="1003">
        <f t="shared" si="91"/>
        <v>0</v>
      </c>
      <c r="W1014" s="1003">
        <f t="shared" si="87"/>
        <v>29000000</v>
      </c>
      <c r="X1014" s="528"/>
    </row>
    <row r="1015" spans="1:24" s="529" customFormat="1" ht="26.1" customHeight="1">
      <c r="A1015" s="454"/>
      <c r="B1015" s="455"/>
      <c r="C1015" s="454"/>
      <c r="D1015" s="454"/>
      <c r="E1015" s="454" t="s">
        <v>2118</v>
      </c>
      <c r="F1015" s="868" t="s">
        <v>2872</v>
      </c>
      <c r="G1015" s="456">
        <v>20000000</v>
      </c>
      <c r="H1015" s="456">
        <v>0</v>
      </c>
      <c r="I1015" s="456">
        <v>0</v>
      </c>
      <c r="J1015" s="456">
        <v>0</v>
      </c>
      <c r="K1015" s="456">
        <v>20000000</v>
      </c>
      <c r="L1015" s="602"/>
      <c r="M1015" s="454"/>
      <c r="N1015" s="455"/>
      <c r="O1015" s="454"/>
      <c r="P1015" s="454"/>
      <c r="Q1015" s="454" t="s">
        <v>2118</v>
      </c>
      <c r="R1015" s="585" t="s">
        <v>5258</v>
      </c>
      <c r="S1015" s="1002">
        <f t="shared" si="88"/>
        <v>20000000</v>
      </c>
      <c r="T1015" s="1003">
        <f t="shared" si="89"/>
        <v>0</v>
      </c>
      <c r="U1015" s="1003">
        <f t="shared" si="90"/>
        <v>0</v>
      </c>
      <c r="V1015" s="1003">
        <f t="shared" si="91"/>
        <v>0</v>
      </c>
      <c r="W1015" s="1003">
        <f t="shared" si="87"/>
        <v>20000000</v>
      </c>
      <c r="X1015" s="528"/>
    </row>
    <row r="1016" spans="1:24" s="525" customFormat="1" ht="26.1" customHeight="1">
      <c r="A1016" s="389"/>
      <c r="B1016" s="389"/>
      <c r="C1016" s="388"/>
      <c r="D1016" s="389"/>
      <c r="E1016" s="389" t="s">
        <v>2115</v>
      </c>
      <c r="F1016" s="860" t="s">
        <v>2873</v>
      </c>
      <c r="G1016" s="446">
        <v>50000000</v>
      </c>
      <c r="H1016" s="446">
        <v>0</v>
      </c>
      <c r="I1016" s="446">
        <v>0</v>
      </c>
      <c r="J1016" s="446">
        <v>0</v>
      </c>
      <c r="K1016" s="446">
        <v>50000000</v>
      </c>
      <c r="L1016" s="602"/>
      <c r="M1016" s="389"/>
      <c r="N1016" s="389"/>
      <c r="O1016" s="388"/>
      <c r="P1016" s="389"/>
      <c r="Q1016" s="389" t="s">
        <v>2115</v>
      </c>
      <c r="R1016" s="586" t="s">
        <v>5259</v>
      </c>
      <c r="S1016" s="1002">
        <f t="shared" si="88"/>
        <v>50000000</v>
      </c>
      <c r="T1016" s="1003">
        <f t="shared" si="89"/>
        <v>0</v>
      </c>
      <c r="U1016" s="1003">
        <f t="shared" si="90"/>
        <v>0</v>
      </c>
      <c r="V1016" s="1003">
        <f t="shared" si="91"/>
        <v>0</v>
      </c>
      <c r="W1016" s="1003">
        <f t="shared" si="87"/>
        <v>50000000</v>
      </c>
      <c r="X1016" s="524"/>
    </row>
    <row r="1017" spans="1:24" s="525" customFormat="1" ht="26.1" customHeight="1">
      <c r="A1017" s="389"/>
      <c r="B1017" s="389"/>
      <c r="C1017" s="389"/>
      <c r="D1017" s="388"/>
      <c r="E1017" s="389" t="s">
        <v>2167</v>
      </c>
      <c r="F1017" s="860" t="s">
        <v>2874</v>
      </c>
      <c r="G1017" s="446">
        <v>30000000</v>
      </c>
      <c r="H1017" s="446">
        <v>0</v>
      </c>
      <c r="I1017" s="446">
        <v>0</v>
      </c>
      <c r="J1017" s="446">
        <v>0</v>
      </c>
      <c r="K1017" s="446">
        <v>30000000</v>
      </c>
      <c r="L1017" s="602"/>
      <c r="M1017" s="389"/>
      <c r="N1017" s="389"/>
      <c r="O1017" s="389"/>
      <c r="P1017" s="388"/>
      <c r="Q1017" s="389" t="s">
        <v>2167</v>
      </c>
      <c r="R1017" s="586" t="s">
        <v>5260</v>
      </c>
      <c r="S1017" s="1002">
        <f t="shared" si="88"/>
        <v>30000000</v>
      </c>
      <c r="T1017" s="1003">
        <f t="shared" si="89"/>
        <v>0</v>
      </c>
      <c r="U1017" s="1003">
        <f t="shared" si="90"/>
        <v>0</v>
      </c>
      <c r="V1017" s="1003">
        <f t="shared" si="91"/>
        <v>0</v>
      </c>
      <c r="W1017" s="1003">
        <f t="shared" si="87"/>
        <v>30000000</v>
      </c>
      <c r="X1017" s="524"/>
    </row>
    <row r="1018" spans="1:24" s="525" customFormat="1" ht="36" customHeight="1">
      <c r="A1018" s="389"/>
      <c r="B1018" s="389"/>
      <c r="C1018" s="389"/>
      <c r="D1018" s="389"/>
      <c r="E1018" s="388" t="s">
        <v>2169</v>
      </c>
      <c r="F1018" s="871" t="s">
        <v>5638</v>
      </c>
      <c r="G1018" s="446">
        <v>18020000</v>
      </c>
      <c r="H1018" s="446">
        <v>0</v>
      </c>
      <c r="I1018" s="446">
        <v>0</v>
      </c>
      <c r="J1018" s="446">
        <v>0</v>
      </c>
      <c r="K1018" s="446">
        <v>18020000</v>
      </c>
      <c r="L1018" s="602"/>
      <c r="M1018" s="389"/>
      <c r="N1018" s="389"/>
      <c r="O1018" s="389"/>
      <c r="P1018" s="389"/>
      <c r="Q1018" s="388" t="s">
        <v>2169</v>
      </c>
      <c r="R1018" s="622" t="s">
        <v>5261</v>
      </c>
      <c r="S1018" s="1002">
        <f t="shared" si="88"/>
        <v>18020000</v>
      </c>
      <c r="T1018" s="1003">
        <f t="shared" si="89"/>
        <v>0</v>
      </c>
      <c r="U1018" s="1003">
        <f t="shared" si="90"/>
        <v>0</v>
      </c>
      <c r="V1018" s="1003">
        <f t="shared" si="91"/>
        <v>0</v>
      </c>
      <c r="W1018" s="1003">
        <f t="shared" si="87"/>
        <v>18020000</v>
      </c>
      <c r="X1018" s="524"/>
    </row>
    <row r="1019" spans="1:24" s="527" customFormat="1" ht="26.1" customHeight="1" thickBot="1">
      <c r="A1019" s="389"/>
      <c r="B1019" s="389"/>
      <c r="C1019" s="389"/>
      <c r="D1019" s="389"/>
      <c r="E1019" s="388" t="s">
        <v>2155</v>
      </c>
      <c r="F1019" s="860" t="s">
        <v>2875</v>
      </c>
      <c r="G1019" s="446">
        <v>2000000</v>
      </c>
      <c r="H1019" s="446">
        <v>0</v>
      </c>
      <c r="I1019" s="446">
        <v>0</v>
      </c>
      <c r="J1019" s="446">
        <v>0</v>
      </c>
      <c r="K1019" s="446">
        <v>2000000</v>
      </c>
      <c r="L1019" s="602"/>
      <c r="M1019" s="389"/>
      <c r="N1019" s="389"/>
      <c r="O1019" s="389"/>
      <c r="P1019" s="389"/>
      <c r="Q1019" s="388" t="s">
        <v>2155</v>
      </c>
      <c r="R1019" s="586" t="s">
        <v>5262</v>
      </c>
      <c r="S1019" s="1002">
        <f t="shared" si="88"/>
        <v>2000000</v>
      </c>
      <c r="T1019" s="1003">
        <f t="shared" si="89"/>
        <v>0</v>
      </c>
      <c r="U1019" s="1003">
        <f t="shared" si="90"/>
        <v>0</v>
      </c>
      <c r="V1019" s="1003">
        <f t="shared" si="91"/>
        <v>0</v>
      </c>
      <c r="W1019" s="1003">
        <f t="shared" si="87"/>
        <v>2000000</v>
      </c>
      <c r="X1019" s="526"/>
    </row>
    <row r="1020" spans="1:24" s="529" customFormat="1" ht="26.1" customHeight="1" thickTop="1">
      <c r="A1020" s="389"/>
      <c r="B1020" s="389"/>
      <c r="C1020" s="389"/>
      <c r="D1020" s="389"/>
      <c r="E1020" s="388" t="s">
        <v>2157</v>
      </c>
      <c r="F1020" s="859" t="s">
        <v>2876</v>
      </c>
      <c r="G1020" s="446">
        <v>10000000</v>
      </c>
      <c r="H1020" s="446">
        <v>0</v>
      </c>
      <c r="I1020" s="446">
        <v>0</v>
      </c>
      <c r="J1020" s="446">
        <v>0</v>
      </c>
      <c r="K1020" s="446">
        <v>10000000</v>
      </c>
      <c r="L1020" s="602"/>
      <c r="M1020" s="389"/>
      <c r="N1020" s="389"/>
      <c r="O1020" s="389"/>
      <c r="P1020" s="389"/>
      <c r="Q1020" s="388" t="s">
        <v>2157</v>
      </c>
      <c r="R1020" s="586" t="s">
        <v>5263</v>
      </c>
      <c r="S1020" s="1002">
        <f t="shared" si="88"/>
        <v>10000000</v>
      </c>
      <c r="T1020" s="1003">
        <f t="shared" si="89"/>
        <v>0</v>
      </c>
      <c r="U1020" s="1003">
        <f t="shared" si="90"/>
        <v>0</v>
      </c>
      <c r="V1020" s="1003">
        <f t="shared" si="91"/>
        <v>0</v>
      </c>
      <c r="W1020" s="1003">
        <f t="shared" si="87"/>
        <v>10000000</v>
      </c>
      <c r="X1020" s="528"/>
    </row>
    <row r="1021" spans="1:24" s="529" customFormat="1" ht="26.1" customHeight="1">
      <c r="A1021" s="454"/>
      <c r="B1021" s="454"/>
      <c r="C1021" s="454"/>
      <c r="D1021" s="454"/>
      <c r="E1021" s="455" t="s">
        <v>2808</v>
      </c>
      <c r="F1021" s="858" t="s">
        <v>2877</v>
      </c>
      <c r="G1021" s="456">
        <v>10000000</v>
      </c>
      <c r="H1021" s="456">
        <v>0</v>
      </c>
      <c r="I1021" s="456">
        <v>0</v>
      </c>
      <c r="J1021" s="456">
        <v>0</v>
      </c>
      <c r="K1021" s="456">
        <v>10000000</v>
      </c>
      <c r="L1021" s="602"/>
      <c r="M1021" s="454"/>
      <c r="N1021" s="454"/>
      <c r="O1021" s="454"/>
      <c r="P1021" s="454"/>
      <c r="Q1021" s="455" t="s">
        <v>2808</v>
      </c>
      <c r="R1021" s="585" t="s">
        <v>5264</v>
      </c>
      <c r="S1021" s="1002">
        <f t="shared" si="88"/>
        <v>10000000</v>
      </c>
      <c r="T1021" s="1003">
        <f t="shared" si="89"/>
        <v>0</v>
      </c>
      <c r="U1021" s="1003">
        <f t="shared" si="90"/>
        <v>0</v>
      </c>
      <c r="V1021" s="1003">
        <f t="shared" si="91"/>
        <v>0</v>
      </c>
      <c r="W1021" s="1003">
        <f t="shared" si="87"/>
        <v>10000000</v>
      </c>
      <c r="X1021" s="528"/>
    </row>
    <row r="1022" spans="1:24" s="525" customFormat="1" ht="26.1" customHeight="1">
      <c r="A1022" s="389"/>
      <c r="B1022" s="389"/>
      <c r="C1022" s="389"/>
      <c r="D1022" s="389"/>
      <c r="E1022" s="388" t="s">
        <v>2120</v>
      </c>
      <c r="F1022" s="859" t="s">
        <v>2878</v>
      </c>
      <c r="G1022" s="446">
        <v>2000000</v>
      </c>
      <c r="H1022" s="446">
        <v>0</v>
      </c>
      <c r="I1022" s="446">
        <v>0</v>
      </c>
      <c r="J1022" s="446">
        <v>0</v>
      </c>
      <c r="K1022" s="446">
        <v>2000000</v>
      </c>
      <c r="L1022" s="602"/>
      <c r="M1022" s="389"/>
      <c r="N1022" s="389"/>
      <c r="O1022" s="389"/>
      <c r="P1022" s="389"/>
      <c r="Q1022" s="388" t="s">
        <v>2120</v>
      </c>
      <c r="R1022" s="586" t="s">
        <v>5265</v>
      </c>
      <c r="S1022" s="1002">
        <f t="shared" si="88"/>
        <v>2000000</v>
      </c>
      <c r="T1022" s="1003">
        <f t="shared" si="89"/>
        <v>0</v>
      </c>
      <c r="U1022" s="1003">
        <f t="shared" si="90"/>
        <v>0</v>
      </c>
      <c r="V1022" s="1003">
        <f t="shared" si="91"/>
        <v>0</v>
      </c>
      <c r="W1022" s="1003">
        <f t="shared" si="87"/>
        <v>2000000</v>
      </c>
      <c r="X1022" s="524"/>
    </row>
    <row r="1023" spans="1:24" s="525" customFormat="1" ht="26.1" customHeight="1">
      <c r="A1023" s="389"/>
      <c r="B1023" s="389"/>
      <c r="C1023" s="389"/>
      <c r="D1023" s="389"/>
      <c r="E1023" s="388" t="s">
        <v>2183</v>
      </c>
      <c r="F1023" s="859" t="s">
        <v>2879</v>
      </c>
      <c r="G1023" s="446">
        <v>20000000</v>
      </c>
      <c r="H1023" s="446">
        <v>0</v>
      </c>
      <c r="I1023" s="446">
        <v>20000000</v>
      </c>
      <c r="J1023" s="446">
        <v>0</v>
      </c>
      <c r="K1023" s="446">
        <v>40000000</v>
      </c>
      <c r="L1023" s="602"/>
      <c r="M1023" s="389"/>
      <c r="N1023" s="389"/>
      <c r="O1023" s="389"/>
      <c r="P1023" s="389"/>
      <c r="Q1023" s="388" t="s">
        <v>2183</v>
      </c>
      <c r="R1023" s="586" t="s">
        <v>5266</v>
      </c>
      <c r="S1023" s="1002">
        <f t="shared" si="88"/>
        <v>20000000</v>
      </c>
      <c r="T1023" s="1003">
        <f t="shared" si="89"/>
        <v>0</v>
      </c>
      <c r="U1023" s="1003">
        <f t="shared" si="90"/>
        <v>20000000</v>
      </c>
      <c r="V1023" s="1003">
        <f t="shared" si="91"/>
        <v>0</v>
      </c>
      <c r="W1023" s="1003">
        <f t="shared" si="87"/>
        <v>40000000</v>
      </c>
      <c r="X1023" s="524"/>
    </row>
    <row r="1024" spans="1:24" s="527" customFormat="1" ht="26.1" customHeight="1" thickBot="1">
      <c r="A1024" s="458" t="s">
        <v>1709</v>
      </c>
      <c r="B1024" s="458"/>
      <c r="C1024" s="458"/>
      <c r="D1024" s="458"/>
      <c r="E1024" s="457"/>
      <c r="F1024" s="873" t="s">
        <v>1710</v>
      </c>
      <c r="G1024" s="459">
        <v>300000000</v>
      </c>
      <c r="H1024" s="459">
        <v>0</v>
      </c>
      <c r="I1024" s="459">
        <v>0</v>
      </c>
      <c r="J1024" s="459">
        <v>0</v>
      </c>
      <c r="K1024" s="459">
        <v>300000000</v>
      </c>
      <c r="L1024" s="1021"/>
      <c r="M1024" s="458" t="s">
        <v>1709</v>
      </c>
      <c r="N1024" s="458"/>
      <c r="O1024" s="458"/>
      <c r="P1024" s="458"/>
      <c r="Q1024" s="457"/>
      <c r="R1024" s="587" t="s">
        <v>4332</v>
      </c>
      <c r="S1024" s="1004">
        <f t="shared" si="88"/>
        <v>300000000</v>
      </c>
      <c r="T1024" s="1005">
        <f t="shared" si="89"/>
        <v>0</v>
      </c>
      <c r="U1024" s="1005">
        <f t="shared" si="90"/>
        <v>0</v>
      </c>
      <c r="V1024" s="1005">
        <f t="shared" si="91"/>
        <v>0</v>
      </c>
      <c r="W1024" s="1005">
        <f t="shared" si="87"/>
        <v>300000000</v>
      </c>
      <c r="X1024" s="526"/>
    </row>
    <row r="1025" spans="1:24" s="529" customFormat="1" ht="26.1" customHeight="1" thickTop="1">
      <c r="A1025" s="454"/>
      <c r="B1025" s="454" t="s">
        <v>606</v>
      </c>
      <c r="C1025" s="454"/>
      <c r="D1025" s="454"/>
      <c r="E1025" s="455"/>
      <c r="F1025" s="858" t="s">
        <v>1712</v>
      </c>
      <c r="G1025" s="456">
        <v>300000000</v>
      </c>
      <c r="H1025" s="456">
        <v>0</v>
      </c>
      <c r="I1025" s="456">
        <v>0</v>
      </c>
      <c r="J1025" s="456">
        <v>0</v>
      </c>
      <c r="K1025" s="456">
        <v>300000000</v>
      </c>
      <c r="L1025" s="602"/>
      <c r="M1025" s="454"/>
      <c r="N1025" s="454" t="s">
        <v>606</v>
      </c>
      <c r="O1025" s="454"/>
      <c r="P1025" s="454"/>
      <c r="Q1025" s="455"/>
      <c r="R1025" s="585" t="s">
        <v>4333</v>
      </c>
      <c r="S1025" s="1000">
        <f t="shared" si="88"/>
        <v>300000000</v>
      </c>
      <c r="T1025" s="1001">
        <f t="shared" si="89"/>
        <v>0</v>
      </c>
      <c r="U1025" s="1001">
        <f t="shared" si="90"/>
        <v>0</v>
      </c>
      <c r="V1025" s="1001">
        <f t="shared" si="91"/>
        <v>0</v>
      </c>
      <c r="W1025" s="1001">
        <f t="shared" si="87"/>
        <v>300000000</v>
      </c>
      <c r="X1025" s="528"/>
    </row>
    <row r="1026" spans="1:24" s="525" customFormat="1" ht="26.1" customHeight="1">
      <c r="A1026" s="389"/>
      <c r="B1026" s="389"/>
      <c r="C1026" s="389" t="s">
        <v>592</v>
      </c>
      <c r="D1026" s="389"/>
      <c r="E1026" s="388"/>
      <c r="F1026" s="859" t="s">
        <v>1400</v>
      </c>
      <c r="G1026" s="446">
        <v>300000000</v>
      </c>
      <c r="H1026" s="446">
        <v>0</v>
      </c>
      <c r="I1026" s="446">
        <v>0</v>
      </c>
      <c r="J1026" s="446">
        <v>0</v>
      </c>
      <c r="K1026" s="446">
        <v>300000000</v>
      </c>
      <c r="L1026" s="602"/>
      <c r="M1026" s="389"/>
      <c r="N1026" s="389"/>
      <c r="O1026" s="389" t="s">
        <v>592</v>
      </c>
      <c r="P1026" s="389"/>
      <c r="Q1026" s="388"/>
      <c r="R1026" s="586" t="s">
        <v>4330</v>
      </c>
      <c r="S1026" s="1002">
        <f t="shared" si="88"/>
        <v>300000000</v>
      </c>
      <c r="T1026" s="1003">
        <f t="shared" si="89"/>
        <v>0</v>
      </c>
      <c r="U1026" s="1003">
        <f t="shared" si="90"/>
        <v>0</v>
      </c>
      <c r="V1026" s="1003">
        <f t="shared" si="91"/>
        <v>0</v>
      </c>
      <c r="W1026" s="1003">
        <f t="shared" si="87"/>
        <v>300000000</v>
      </c>
      <c r="X1026" s="524"/>
    </row>
    <row r="1027" spans="1:24" s="529" customFormat="1" ht="26.1" customHeight="1">
      <c r="A1027" s="454"/>
      <c r="B1027" s="454"/>
      <c r="C1027" s="454"/>
      <c r="D1027" s="454"/>
      <c r="E1027" s="455" t="s">
        <v>2104</v>
      </c>
      <c r="F1027" s="858" t="s">
        <v>2880</v>
      </c>
      <c r="G1027" s="456">
        <v>202739600</v>
      </c>
      <c r="H1027" s="456">
        <v>0</v>
      </c>
      <c r="I1027" s="456">
        <v>0</v>
      </c>
      <c r="J1027" s="456">
        <v>0</v>
      </c>
      <c r="K1027" s="456">
        <v>202739600</v>
      </c>
      <c r="L1027" s="602"/>
      <c r="M1027" s="454"/>
      <c r="N1027" s="454"/>
      <c r="O1027" s="454"/>
      <c r="P1027" s="454"/>
      <c r="Q1027" s="455" t="s">
        <v>2104</v>
      </c>
      <c r="R1027" s="585" t="s">
        <v>5267</v>
      </c>
      <c r="S1027" s="1002">
        <f t="shared" si="88"/>
        <v>202739600</v>
      </c>
      <c r="T1027" s="1003">
        <f t="shared" si="89"/>
        <v>0</v>
      </c>
      <c r="U1027" s="1003">
        <f t="shared" si="90"/>
        <v>0</v>
      </c>
      <c r="V1027" s="1003">
        <f t="shared" si="91"/>
        <v>0</v>
      </c>
      <c r="W1027" s="1003">
        <f t="shared" si="87"/>
        <v>202739600</v>
      </c>
      <c r="X1027" s="528"/>
    </row>
    <row r="1028" spans="1:24" s="525" customFormat="1" ht="26.1" customHeight="1">
      <c r="A1028" s="389"/>
      <c r="B1028" s="389"/>
      <c r="C1028" s="389"/>
      <c r="D1028" s="389"/>
      <c r="E1028" s="388" t="s">
        <v>2113</v>
      </c>
      <c r="F1028" s="859" t="s">
        <v>2881</v>
      </c>
      <c r="G1028" s="446">
        <v>12947100</v>
      </c>
      <c r="H1028" s="446">
        <v>0</v>
      </c>
      <c r="I1028" s="446">
        <v>0</v>
      </c>
      <c r="J1028" s="446">
        <v>0</v>
      </c>
      <c r="K1028" s="446">
        <v>12947100</v>
      </c>
      <c r="L1028" s="602"/>
      <c r="M1028" s="389"/>
      <c r="N1028" s="389"/>
      <c r="O1028" s="389"/>
      <c r="P1028" s="389"/>
      <c r="Q1028" s="388" t="s">
        <v>2113</v>
      </c>
      <c r="R1028" s="586" t="s">
        <v>5268</v>
      </c>
      <c r="S1028" s="1002">
        <f t="shared" si="88"/>
        <v>12947100</v>
      </c>
      <c r="T1028" s="1003">
        <f t="shared" si="89"/>
        <v>0</v>
      </c>
      <c r="U1028" s="1003">
        <f t="shared" si="90"/>
        <v>0</v>
      </c>
      <c r="V1028" s="1003">
        <f t="shared" si="91"/>
        <v>0</v>
      </c>
      <c r="W1028" s="1003">
        <f t="shared" si="87"/>
        <v>12947100</v>
      </c>
      <c r="X1028" s="524"/>
    </row>
    <row r="1029" spans="1:24" s="525" customFormat="1" ht="26.1" customHeight="1">
      <c r="A1029" s="389"/>
      <c r="B1029" s="389"/>
      <c r="C1029" s="389"/>
      <c r="D1029" s="389"/>
      <c r="E1029" s="388" t="s">
        <v>2127</v>
      </c>
      <c r="F1029" s="859" t="s">
        <v>2882</v>
      </c>
      <c r="G1029" s="446">
        <v>10298100</v>
      </c>
      <c r="H1029" s="446">
        <v>0</v>
      </c>
      <c r="I1029" s="446">
        <v>0</v>
      </c>
      <c r="J1029" s="446">
        <v>0</v>
      </c>
      <c r="K1029" s="446">
        <v>10298100</v>
      </c>
      <c r="L1029" s="602"/>
      <c r="M1029" s="389"/>
      <c r="N1029" s="389"/>
      <c r="O1029" s="389"/>
      <c r="P1029" s="389"/>
      <c r="Q1029" s="388" t="s">
        <v>2127</v>
      </c>
      <c r="R1029" s="586" t="s">
        <v>5269</v>
      </c>
      <c r="S1029" s="1002">
        <f t="shared" si="88"/>
        <v>10298100</v>
      </c>
      <c r="T1029" s="1003">
        <f t="shared" si="89"/>
        <v>0</v>
      </c>
      <c r="U1029" s="1003">
        <f t="shared" si="90"/>
        <v>0</v>
      </c>
      <c r="V1029" s="1003">
        <f t="shared" si="91"/>
        <v>0</v>
      </c>
      <c r="W1029" s="1003">
        <f t="shared" si="87"/>
        <v>10298100</v>
      </c>
      <c r="X1029" s="524"/>
    </row>
    <row r="1030" spans="1:24" s="525" customFormat="1" ht="26.1" customHeight="1">
      <c r="A1030" s="388"/>
      <c r="B1030" s="389"/>
      <c r="C1030" s="389"/>
      <c r="D1030" s="389"/>
      <c r="E1030" s="389" t="s">
        <v>2129</v>
      </c>
      <c r="F1030" s="859" t="s">
        <v>2883</v>
      </c>
      <c r="G1030" s="446">
        <v>11489200</v>
      </c>
      <c r="H1030" s="446">
        <v>0</v>
      </c>
      <c r="I1030" s="446">
        <v>0</v>
      </c>
      <c r="J1030" s="446">
        <v>0</v>
      </c>
      <c r="K1030" s="446">
        <v>11489200</v>
      </c>
      <c r="L1030" s="602"/>
      <c r="M1030" s="388"/>
      <c r="N1030" s="389"/>
      <c r="O1030" s="389"/>
      <c r="P1030" s="389"/>
      <c r="Q1030" s="389" t="s">
        <v>2129</v>
      </c>
      <c r="R1030" s="586" t="s">
        <v>5270</v>
      </c>
      <c r="S1030" s="1002">
        <f t="shared" si="88"/>
        <v>11489200</v>
      </c>
      <c r="T1030" s="1003">
        <f t="shared" si="89"/>
        <v>0</v>
      </c>
      <c r="U1030" s="1003">
        <f t="shared" si="90"/>
        <v>0</v>
      </c>
      <c r="V1030" s="1003">
        <f t="shared" si="91"/>
        <v>0</v>
      </c>
      <c r="W1030" s="1003">
        <f t="shared" si="87"/>
        <v>11489200</v>
      </c>
      <c r="X1030" s="524"/>
    </row>
    <row r="1031" spans="1:24" s="529" customFormat="1" ht="26.1" customHeight="1">
      <c r="A1031" s="454"/>
      <c r="B1031" s="455"/>
      <c r="C1031" s="454"/>
      <c r="D1031" s="454"/>
      <c r="E1031" s="454" t="s">
        <v>2118</v>
      </c>
      <c r="F1031" s="858" t="s">
        <v>2884</v>
      </c>
      <c r="G1031" s="456">
        <v>16134500</v>
      </c>
      <c r="H1031" s="456">
        <v>0</v>
      </c>
      <c r="I1031" s="456">
        <v>0</v>
      </c>
      <c r="J1031" s="456">
        <v>0</v>
      </c>
      <c r="K1031" s="446">
        <v>16134500</v>
      </c>
      <c r="L1031" s="602"/>
      <c r="M1031" s="454"/>
      <c r="N1031" s="455"/>
      <c r="O1031" s="454"/>
      <c r="P1031" s="454"/>
      <c r="Q1031" s="454" t="s">
        <v>2118</v>
      </c>
      <c r="R1031" s="585" t="s">
        <v>5271</v>
      </c>
      <c r="S1031" s="1002">
        <f t="shared" si="88"/>
        <v>16134500</v>
      </c>
      <c r="T1031" s="1003">
        <f t="shared" si="89"/>
        <v>0</v>
      </c>
      <c r="U1031" s="1003">
        <f t="shared" si="90"/>
        <v>0</v>
      </c>
      <c r="V1031" s="1003">
        <f t="shared" si="91"/>
        <v>0</v>
      </c>
      <c r="W1031" s="1003">
        <f t="shared" ref="W1031:W1094" si="92">SUM(S1031:V1031)</f>
        <v>16134500</v>
      </c>
      <c r="X1031" s="528"/>
    </row>
    <row r="1032" spans="1:24" s="525" customFormat="1" ht="26.1" customHeight="1">
      <c r="A1032" s="389"/>
      <c r="B1032" s="389"/>
      <c r="C1032" s="388"/>
      <c r="D1032" s="389"/>
      <c r="E1032" s="389" t="s">
        <v>2115</v>
      </c>
      <c r="F1032" s="859" t="s">
        <v>2885</v>
      </c>
      <c r="G1032" s="446">
        <v>21391500</v>
      </c>
      <c r="H1032" s="446">
        <v>0</v>
      </c>
      <c r="I1032" s="446">
        <v>0</v>
      </c>
      <c r="J1032" s="446">
        <v>0</v>
      </c>
      <c r="K1032" s="446">
        <v>21391500</v>
      </c>
      <c r="L1032" s="602"/>
      <c r="M1032" s="389"/>
      <c r="N1032" s="389"/>
      <c r="O1032" s="388"/>
      <c r="P1032" s="389"/>
      <c r="Q1032" s="389" t="s">
        <v>2115</v>
      </c>
      <c r="R1032" s="586" t="s">
        <v>5272</v>
      </c>
      <c r="S1032" s="1002">
        <f t="shared" si="88"/>
        <v>21391500</v>
      </c>
      <c r="T1032" s="1003">
        <f t="shared" si="89"/>
        <v>0</v>
      </c>
      <c r="U1032" s="1003">
        <f t="shared" si="90"/>
        <v>0</v>
      </c>
      <c r="V1032" s="1003">
        <f t="shared" si="91"/>
        <v>0</v>
      </c>
      <c r="W1032" s="1003">
        <f t="shared" si="92"/>
        <v>21391500</v>
      </c>
      <c r="X1032" s="524"/>
    </row>
    <row r="1033" spans="1:24" s="525" customFormat="1" ht="26.1" customHeight="1">
      <c r="A1033" s="389"/>
      <c r="B1033" s="389"/>
      <c r="C1033" s="389"/>
      <c r="D1033" s="388"/>
      <c r="E1033" s="389" t="s">
        <v>2167</v>
      </c>
      <c r="F1033" s="859" t="s">
        <v>2886</v>
      </c>
      <c r="G1033" s="446">
        <v>25000000</v>
      </c>
      <c r="H1033" s="446">
        <v>0</v>
      </c>
      <c r="I1033" s="446">
        <v>0</v>
      </c>
      <c r="J1033" s="446">
        <v>0</v>
      </c>
      <c r="K1033" s="446">
        <v>25000000</v>
      </c>
      <c r="L1033" s="602"/>
      <c r="M1033" s="389"/>
      <c r="N1033" s="389"/>
      <c r="O1033" s="389"/>
      <c r="P1033" s="388"/>
      <c r="Q1033" s="389" t="s">
        <v>2167</v>
      </c>
      <c r="R1033" s="586" t="s">
        <v>5273</v>
      </c>
      <c r="S1033" s="1002">
        <f t="shared" ref="S1033:S1096" si="93">G1033</f>
        <v>25000000</v>
      </c>
      <c r="T1033" s="1003">
        <f t="shared" ref="T1033:T1096" si="94">H1033</f>
        <v>0</v>
      </c>
      <c r="U1033" s="1003">
        <f t="shared" ref="U1033:U1096" si="95">I1033</f>
        <v>0</v>
      </c>
      <c r="V1033" s="1003">
        <f t="shared" ref="V1033:V1096" si="96">J1033</f>
        <v>0</v>
      </c>
      <c r="W1033" s="1003">
        <f t="shared" si="92"/>
        <v>25000000</v>
      </c>
      <c r="X1033" s="524"/>
    </row>
    <row r="1034" spans="1:24" s="527" customFormat="1" ht="26.1" customHeight="1" thickBot="1">
      <c r="A1034" s="458" t="s">
        <v>1713</v>
      </c>
      <c r="B1034" s="458"/>
      <c r="C1034" s="458"/>
      <c r="D1034" s="458"/>
      <c r="E1034" s="457"/>
      <c r="F1034" s="861" t="s">
        <v>1714</v>
      </c>
      <c r="G1034" s="459">
        <v>350000000</v>
      </c>
      <c r="H1034" s="459">
        <v>0</v>
      </c>
      <c r="I1034" s="459">
        <v>0</v>
      </c>
      <c r="J1034" s="459">
        <v>0</v>
      </c>
      <c r="K1034" s="459">
        <v>350000000</v>
      </c>
      <c r="L1034" s="1021"/>
      <c r="M1034" s="458" t="s">
        <v>1713</v>
      </c>
      <c r="N1034" s="458"/>
      <c r="O1034" s="458"/>
      <c r="P1034" s="458"/>
      <c r="Q1034" s="457"/>
      <c r="R1034" s="587" t="s">
        <v>4334</v>
      </c>
      <c r="S1034" s="1004">
        <f t="shared" si="93"/>
        <v>350000000</v>
      </c>
      <c r="T1034" s="1005">
        <f t="shared" si="94"/>
        <v>0</v>
      </c>
      <c r="U1034" s="1005">
        <f t="shared" si="95"/>
        <v>0</v>
      </c>
      <c r="V1034" s="1005">
        <f t="shared" si="96"/>
        <v>0</v>
      </c>
      <c r="W1034" s="1005">
        <f t="shared" si="92"/>
        <v>350000000</v>
      </c>
      <c r="X1034" s="526"/>
    </row>
    <row r="1035" spans="1:24" s="531" customFormat="1" ht="26.1" customHeight="1" thickTop="1" thickBot="1">
      <c r="A1035" s="454"/>
      <c r="B1035" s="454" t="s">
        <v>599</v>
      </c>
      <c r="C1035" s="454"/>
      <c r="D1035" s="454"/>
      <c r="E1035" s="455"/>
      <c r="F1035" s="858" t="s">
        <v>1031</v>
      </c>
      <c r="G1035" s="456">
        <v>350000000</v>
      </c>
      <c r="H1035" s="456">
        <v>0</v>
      </c>
      <c r="I1035" s="456">
        <v>0</v>
      </c>
      <c r="J1035" s="456">
        <v>0</v>
      </c>
      <c r="K1035" s="456">
        <v>350000000</v>
      </c>
      <c r="L1035" s="602"/>
      <c r="M1035" s="454"/>
      <c r="N1035" s="454" t="s">
        <v>599</v>
      </c>
      <c r="O1035" s="454"/>
      <c r="P1035" s="454"/>
      <c r="Q1035" s="455"/>
      <c r="R1035" s="585" t="s">
        <v>3708</v>
      </c>
      <c r="S1035" s="1000">
        <f t="shared" si="93"/>
        <v>350000000</v>
      </c>
      <c r="T1035" s="1001">
        <f t="shared" si="94"/>
        <v>0</v>
      </c>
      <c r="U1035" s="1001">
        <f t="shared" si="95"/>
        <v>0</v>
      </c>
      <c r="V1035" s="1001">
        <f t="shared" si="96"/>
        <v>0</v>
      </c>
      <c r="W1035" s="1001">
        <f t="shared" si="92"/>
        <v>350000000</v>
      </c>
      <c r="X1035" s="530"/>
    </row>
    <row r="1036" spans="1:24" s="529" customFormat="1" ht="26.1" customHeight="1" thickTop="1">
      <c r="A1036" s="389"/>
      <c r="B1036" s="389"/>
      <c r="C1036" s="389" t="s">
        <v>592</v>
      </c>
      <c r="D1036" s="389"/>
      <c r="E1036" s="388"/>
      <c r="F1036" s="859" t="s">
        <v>1032</v>
      </c>
      <c r="G1036" s="446">
        <v>350000000</v>
      </c>
      <c r="H1036" s="446">
        <v>0</v>
      </c>
      <c r="I1036" s="446">
        <v>0</v>
      </c>
      <c r="J1036" s="446">
        <v>0</v>
      </c>
      <c r="K1036" s="446">
        <v>350000000</v>
      </c>
      <c r="L1036" s="602"/>
      <c r="M1036" s="389"/>
      <c r="N1036" s="389"/>
      <c r="O1036" s="389" t="s">
        <v>592</v>
      </c>
      <c r="P1036" s="389"/>
      <c r="Q1036" s="388"/>
      <c r="R1036" s="586" t="s">
        <v>4335</v>
      </c>
      <c r="S1036" s="1002">
        <f t="shared" si="93"/>
        <v>350000000</v>
      </c>
      <c r="T1036" s="1003">
        <f t="shared" si="94"/>
        <v>0</v>
      </c>
      <c r="U1036" s="1003">
        <f t="shared" si="95"/>
        <v>0</v>
      </c>
      <c r="V1036" s="1003">
        <f t="shared" si="96"/>
        <v>0</v>
      </c>
      <c r="W1036" s="1003">
        <f t="shared" si="92"/>
        <v>350000000</v>
      </c>
      <c r="X1036" s="528"/>
    </row>
    <row r="1037" spans="1:24" s="529" customFormat="1" ht="26.1" customHeight="1">
      <c r="A1037" s="454"/>
      <c r="B1037" s="454"/>
      <c r="C1037" s="454"/>
      <c r="D1037" s="454" t="s">
        <v>592</v>
      </c>
      <c r="E1037" s="455"/>
      <c r="F1037" s="858" t="s">
        <v>2887</v>
      </c>
      <c r="G1037" s="456">
        <v>350000000</v>
      </c>
      <c r="H1037" s="456">
        <v>0</v>
      </c>
      <c r="I1037" s="456">
        <v>0</v>
      </c>
      <c r="J1037" s="456">
        <v>0</v>
      </c>
      <c r="K1037" s="456">
        <v>350000000</v>
      </c>
      <c r="L1037" s="602"/>
      <c r="M1037" s="454"/>
      <c r="N1037" s="454"/>
      <c r="O1037" s="454"/>
      <c r="P1037" s="454" t="s">
        <v>592</v>
      </c>
      <c r="Q1037" s="455"/>
      <c r="R1037" s="585" t="s">
        <v>5274</v>
      </c>
      <c r="S1037" s="1002">
        <f t="shared" si="93"/>
        <v>350000000</v>
      </c>
      <c r="T1037" s="1003">
        <f t="shared" si="94"/>
        <v>0</v>
      </c>
      <c r="U1037" s="1003">
        <f t="shared" si="95"/>
        <v>0</v>
      </c>
      <c r="V1037" s="1003">
        <f t="shared" si="96"/>
        <v>0</v>
      </c>
      <c r="W1037" s="1003">
        <f t="shared" si="92"/>
        <v>350000000</v>
      </c>
      <c r="X1037" s="528"/>
    </row>
    <row r="1038" spans="1:24" s="525" customFormat="1" ht="26.1" customHeight="1">
      <c r="A1038" s="389"/>
      <c r="B1038" s="389"/>
      <c r="C1038" s="389"/>
      <c r="D1038" s="389"/>
      <c r="E1038" s="388" t="s">
        <v>2104</v>
      </c>
      <c r="F1038" s="860" t="s">
        <v>2888</v>
      </c>
      <c r="G1038" s="446">
        <v>137450000</v>
      </c>
      <c r="H1038" s="446">
        <v>0</v>
      </c>
      <c r="I1038" s="446">
        <v>0</v>
      </c>
      <c r="J1038" s="446">
        <v>0</v>
      </c>
      <c r="K1038" s="446">
        <v>137450000</v>
      </c>
      <c r="L1038" s="602"/>
      <c r="M1038" s="389"/>
      <c r="N1038" s="389"/>
      <c r="O1038" s="389"/>
      <c r="P1038" s="389"/>
      <c r="Q1038" s="388" t="s">
        <v>2104</v>
      </c>
      <c r="R1038" s="586" t="s">
        <v>5275</v>
      </c>
      <c r="S1038" s="1002">
        <f t="shared" si="93"/>
        <v>137450000</v>
      </c>
      <c r="T1038" s="1003">
        <f t="shared" si="94"/>
        <v>0</v>
      </c>
      <c r="U1038" s="1003">
        <f t="shared" si="95"/>
        <v>0</v>
      </c>
      <c r="V1038" s="1003">
        <f t="shared" si="96"/>
        <v>0</v>
      </c>
      <c r="W1038" s="1003">
        <f t="shared" si="92"/>
        <v>137450000</v>
      </c>
      <c r="X1038" s="524"/>
    </row>
    <row r="1039" spans="1:24" s="525" customFormat="1" ht="26.1" customHeight="1">
      <c r="A1039" s="389"/>
      <c r="B1039" s="389"/>
      <c r="C1039" s="389"/>
      <c r="D1039" s="389"/>
      <c r="E1039" s="388" t="s">
        <v>2110</v>
      </c>
      <c r="F1039" s="860" t="s">
        <v>2889</v>
      </c>
      <c r="G1039" s="446">
        <v>27000000</v>
      </c>
      <c r="H1039" s="446">
        <v>0</v>
      </c>
      <c r="I1039" s="446">
        <v>0</v>
      </c>
      <c r="J1039" s="446">
        <v>0</v>
      </c>
      <c r="K1039" s="446">
        <v>27000000</v>
      </c>
      <c r="L1039" s="602"/>
      <c r="M1039" s="389"/>
      <c r="N1039" s="389"/>
      <c r="O1039" s="389"/>
      <c r="P1039" s="389"/>
      <c r="Q1039" s="388" t="s">
        <v>2110</v>
      </c>
      <c r="R1039" s="586" t="s">
        <v>5276</v>
      </c>
      <c r="S1039" s="1002">
        <f t="shared" si="93"/>
        <v>27000000</v>
      </c>
      <c r="T1039" s="1003">
        <f t="shared" si="94"/>
        <v>0</v>
      </c>
      <c r="U1039" s="1003">
        <f t="shared" si="95"/>
        <v>0</v>
      </c>
      <c r="V1039" s="1003">
        <f t="shared" si="96"/>
        <v>0</v>
      </c>
      <c r="W1039" s="1003">
        <f t="shared" si="92"/>
        <v>27000000</v>
      </c>
      <c r="X1039" s="524"/>
    </row>
    <row r="1040" spans="1:24" s="525" customFormat="1" ht="26.1" customHeight="1">
      <c r="A1040" s="389"/>
      <c r="B1040" s="389"/>
      <c r="C1040" s="389"/>
      <c r="D1040" s="389"/>
      <c r="E1040" s="388" t="s">
        <v>2112</v>
      </c>
      <c r="F1040" s="859" t="s">
        <v>2890</v>
      </c>
      <c r="G1040" s="446">
        <v>28000000</v>
      </c>
      <c r="H1040" s="446">
        <v>0</v>
      </c>
      <c r="I1040" s="446">
        <v>0</v>
      </c>
      <c r="J1040" s="446">
        <v>0</v>
      </c>
      <c r="K1040" s="446">
        <v>28000000</v>
      </c>
      <c r="L1040" s="602"/>
      <c r="M1040" s="389"/>
      <c r="N1040" s="389"/>
      <c r="O1040" s="389"/>
      <c r="P1040" s="389"/>
      <c r="Q1040" s="388" t="s">
        <v>2112</v>
      </c>
      <c r="R1040" s="586" t="s">
        <v>5277</v>
      </c>
      <c r="S1040" s="1002">
        <f t="shared" si="93"/>
        <v>28000000</v>
      </c>
      <c r="T1040" s="1003">
        <f t="shared" si="94"/>
        <v>0</v>
      </c>
      <c r="U1040" s="1003">
        <f t="shared" si="95"/>
        <v>0</v>
      </c>
      <c r="V1040" s="1003">
        <f t="shared" si="96"/>
        <v>0</v>
      </c>
      <c r="W1040" s="1003">
        <f t="shared" si="92"/>
        <v>28000000</v>
      </c>
      <c r="X1040" s="524"/>
    </row>
    <row r="1041" spans="1:24" s="527" customFormat="1" ht="26.1" customHeight="1" thickBot="1">
      <c r="A1041" s="389"/>
      <c r="B1041" s="389"/>
      <c r="C1041" s="389"/>
      <c r="D1041" s="389"/>
      <c r="E1041" s="388" t="s">
        <v>2127</v>
      </c>
      <c r="F1041" s="859" t="s">
        <v>2891</v>
      </c>
      <c r="G1041" s="446">
        <v>31250000</v>
      </c>
      <c r="H1041" s="446">
        <v>0</v>
      </c>
      <c r="I1041" s="446">
        <v>0</v>
      </c>
      <c r="J1041" s="446">
        <v>0</v>
      </c>
      <c r="K1041" s="446">
        <v>31250000</v>
      </c>
      <c r="L1041" s="602"/>
      <c r="M1041" s="389"/>
      <c r="N1041" s="389"/>
      <c r="O1041" s="389"/>
      <c r="P1041" s="389"/>
      <c r="Q1041" s="388" t="s">
        <v>2127</v>
      </c>
      <c r="R1041" s="586" t="s">
        <v>5278</v>
      </c>
      <c r="S1041" s="1002">
        <f t="shared" si="93"/>
        <v>31250000</v>
      </c>
      <c r="T1041" s="1003">
        <f t="shared" si="94"/>
        <v>0</v>
      </c>
      <c r="U1041" s="1003">
        <f t="shared" si="95"/>
        <v>0</v>
      </c>
      <c r="V1041" s="1003">
        <f t="shared" si="96"/>
        <v>0</v>
      </c>
      <c r="W1041" s="1003">
        <f t="shared" si="92"/>
        <v>31250000</v>
      </c>
      <c r="X1041" s="526"/>
    </row>
    <row r="1042" spans="1:24" s="529" customFormat="1" ht="36.75" customHeight="1" thickTop="1">
      <c r="A1042" s="388"/>
      <c r="B1042" s="389"/>
      <c r="C1042" s="389"/>
      <c r="D1042" s="389"/>
      <c r="E1042" s="389" t="s">
        <v>2169</v>
      </c>
      <c r="F1042" s="871" t="s">
        <v>5599</v>
      </c>
      <c r="G1042" s="446">
        <v>59600000</v>
      </c>
      <c r="H1042" s="446">
        <v>0</v>
      </c>
      <c r="I1042" s="446">
        <v>0</v>
      </c>
      <c r="J1042" s="446">
        <v>0</v>
      </c>
      <c r="K1042" s="446">
        <v>59600000</v>
      </c>
      <c r="L1042" s="602"/>
      <c r="M1042" s="388"/>
      <c r="N1042" s="389"/>
      <c r="O1042" s="389"/>
      <c r="P1042" s="389"/>
      <c r="Q1042" s="389" t="s">
        <v>2169</v>
      </c>
      <c r="R1042" s="942" t="s">
        <v>5279</v>
      </c>
      <c r="S1042" s="1002">
        <f t="shared" si="93"/>
        <v>59600000</v>
      </c>
      <c r="T1042" s="1003">
        <f t="shared" si="94"/>
        <v>0</v>
      </c>
      <c r="U1042" s="1003">
        <f t="shared" si="95"/>
        <v>0</v>
      </c>
      <c r="V1042" s="1003">
        <f t="shared" si="96"/>
        <v>0</v>
      </c>
      <c r="W1042" s="1003">
        <f t="shared" si="92"/>
        <v>59600000</v>
      </c>
      <c r="X1042" s="528"/>
    </row>
    <row r="1043" spans="1:24" s="529" customFormat="1" ht="26.1" customHeight="1">
      <c r="A1043" s="454"/>
      <c r="B1043" s="455"/>
      <c r="C1043" s="454"/>
      <c r="D1043" s="454"/>
      <c r="E1043" s="454" t="s">
        <v>2155</v>
      </c>
      <c r="F1043" s="858" t="s">
        <v>2892</v>
      </c>
      <c r="G1043" s="456">
        <v>17450000</v>
      </c>
      <c r="H1043" s="456">
        <v>0</v>
      </c>
      <c r="I1043" s="456">
        <v>0</v>
      </c>
      <c r="J1043" s="456">
        <v>0</v>
      </c>
      <c r="K1043" s="456">
        <v>17450000</v>
      </c>
      <c r="L1043" s="602"/>
      <c r="M1043" s="454"/>
      <c r="N1043" s="455"/>
      <c r="O1043" s="454"/>
      <c r="P1043" s="454"/>
      <c r="Q1043" s="454" t="s">
        <v>2155</v>
      </c>
      <c r="R1043" s="585" t="s">
        <v>5280</v>
      </c>
      <c r="S1043" s="1002">
        <f t="shared" si="93"/>
        <v>17450000</v>
      </c>
      <c r="T1043" s="1003">
        <f t="shared" si="94"/>
        <v>0</v>
      </c>
      <c r="U1043" s="1003">
        <f t="shared" si="95"/>
        <v>0</v>
      </c>
      <c r="V1043" s="1003">
        <f t="shared" si="96"/>
        <v>0</v>
      </c>
      <c r="W1043" s="1003">
        <f t="shared" si="92"/>
        <v>17450000</v>
      </c>
      <c r="X1043" s="528"/>
    </row>
    <row r="1044" spans="1:24" s="525" customFormat="1" ht="26.1" customHeight="1">
      <c r="A1044" s="389"/>
      <c r="B1044" s="389"/>
      <c r="C1044" s="388"/>
      <c r="D1044" s="389"/>
      <c r="E1044" s="389" t="s">
        <v>2157</v>
      </c>
      <c r="F1044" s="859" t="s">
        <v>2893</v>
      </c>
      <c r="G1044" s="446">
        <v>49250000</v>
      </c>
      <c r="H1044" s="446">
        <v>0</v>
      </c>
      <c r="I1044" s="446">
        <v>0</v>
      </c>
      <c r="J1044" s="446">
        <v>0</v>
      </c>
      <c r="K1044" s="446">
        <v>49250000</v>
      </c>
      <c r="L1044" s="602"/>
      <c r="M1044" s="389"/>
      <c r="N1044" s="389"/>
      <c r="O1044" s="388"/>
      <c r="P1044" s="389"/>
      <c r="Q1044" s="389" t="s">
        <v>2157</v>
      </c>
      <c r="R1044" s="586" t="s">
        <v>5281</v>
      </c>
      <c r="S1044" s="1002">
        <f t="shared" si="93"/>
        <v>49250000</v>
      </c>
      <c r="T1044" s="1003">
        <f t="shared" si="94"/>
        <v>0</v>
      </c>
      <c r="U1044" s="1003">
        <f t="shared" si="95"/>
        <v>0</v>
      </c>
      <c r="V1044" s="1003">
        <f t="shared" si="96"/>
        <v>0</v>
      </c>
      <c r="W1044" s="1003">
        <f t="shared" si="92"/>
        <v>49250000</v>
      </c>
      <c r="X1044" s="524"/>
    </row>
    <row r="1045" spans="1:24" s="527" customFormat="1" ht="26.1" customHeight="1" thickBot="1">
      <c r="A1045" s="458" t="s">
        <v>1716</v>
      </c>
      <c r="B1045" s="458"/>
      <c r="C1045" s="458"/>
      <c r="D1045" s="458"/>
      <c r="E1045" s="457"/>
      <c r="F1045" s="861" t="s">
        <v>1717</v>
      </c>
      <c r="G1045" s="459">
        <v>350000000</v>
      </c>
      <c r="H1045" s="459">
        <v>0</v>
      </c>
      <c r="I1045" s="459">
        <v>0</v>
      </c>
      <c r="J1045" s="459">
        <v>0</v>
      </c>
      <c r="K1045" s="459">
        <v>350000000</v>
      </c>
      <c r="L1045" s="1021"/>
      <c r="M1045" s="458" t="s">
        <v>1716</v>
      </c>
      <c r="N1045" s="458"/>
      <c r="O1045" s="458"/>
      <c r="P1045" s="458"/>
      <c r="Q1045" s="457"/>
      <c r="R1045" s="587" t="s">
        <v>4337</v>
      </c>
      <c r="S1045" s="1004">
        <f t="shared" si="93"/>
        <v>350000000</v>
      </c>
      <c r="T1045" s="1005">
        <f t="shared" si="94"/>
        <v>0</v>
      </c>
      <c r="U1045" s="1005">
        <f t="shared" si="95"/>
        <v>0</v>
      </c>
      <c r="V1045" s="1005">
        <f t="shared" si="96"/>
        <v>0</v>
      </c>
      <c r="W1045" s="1005">
        <f t="shared" si="92"/>
        <v>350000000</v>
      </c>
      <c r="X1045" s="526"/>
    </row>
    <row r="1046" spans="1:24" s="529" customFormat="1" ht="26.1" customHeight="1" thickTop="1">
      <c r="A1046" s="454"/>
      <c r="B1046" s="454" t="s">
        <v>592</v>
      </c>
      <c r="C1046" s="454"/>
      <c r="D1046" s="454"/>
      <c r="E1046" s="455"/>
      <c r="F1046" s="858" t="s">
        <v>593</v>
      </c>
      <c r="G1046" s="456">
        <v>350000000</v>
      </c>
      <c r="H1046" s="456">
        <v>0</v>
      </c>
      <c r="I1046" s="456">
        <v>0</v>
      </c>
      <c r="J1046" s="456">
        <v>0</v>
      </c>
      <c r="K1046" s="456">
        <v>350000000</v>
      </c>
      <c r="L1046" s="602"/>
      <c r="M1046" s="454"/>
      <c r="N1046" s="454" t="s">
        <v>592</v>
      </c>
      <c r="O1046" s="454"/>
      <c r="P1046" s="454"/>
      <c r="Q1046" s="455"/>
      <c r="R1046" s="585" t="s">
        <v>3729</v>
      </c>
      <c r="S1046" s="1000">
        <f t="shared" si="93"/>
        <v>350000000</v>
      </c>
      <c r="T1046" s="1001">
        <f t="shared" si="94"/>
        <v>0</v>
      </c>
      <c r="U1046" s="1001">
        <f t="shared" si="95"/>
        <v>0</v>
      </c>
      <c r="V1046" s="1001">
        <f t="shared" si="96"/>
        <v>0</v>
      </c>
      <c r="W1046" s="1001">
        <f t="shared" si="92"/>
        <v>350000000</v>
      </c>
      <c r="X1046" s="528"/>
    </row>
    <row r="1047" spans="1:24" s="525" customFormat="1" ht="26.1" customHeight="1">
      <c r="A1047" s="388"/>
      <c r="B1047" s="389"/>
      <c r="C1047" s="389" t="s">
        <v>592</v>
      </c>
      <c r="D1047" s="389"/>
      <c r="E1047" s="389"/>
      <c r="F1047" s="859" t="s">
        <v>594</v>
      </c>
      <c r="G1047" s="446">
        <v>350000000</v>
      </c>
      <c r="H1047" s="446">
        <v>0</v>
      </c>
      <c r="I1047" s="446">
        <v>0</v>
      </c>
      <c r="J1047" s="446">
        <v>0</v>
      </c>
      <c r="K1047" s="446">
        <v>350000000</v>
      </c>
      <c r="L1047" s="602"/>
      <c r="M1047" s="388"/>
      <c r="N1047" s="389"/>
      <c r="O1047" s="389" t="s">
        <v>592</v>
      </c>
      <c r="P1047" s="389"/>
      <c r="Q1047" s="389"/>
      <c r="R1047" s="586" t="s">
        <v>4338</v>
      </c>
      <c r="S1047" s="1002">
        <f t="shared" si="93"/>
        <v>350000000</v>
      </c>
      <c r="T1047" s="1003">
        <f t="shared" si="94"/>
        <v>0</v>
      </c>
      <c r="U1047" s="1003">
        <f t="shared" si="95"/>
        <v>0</v>
      </c>
      <c r="V1047" s="1003">
        <f t="shared" si="96"/>
        <v>0</v>
      </c>
      <c r="W1047" s="1003">
        <f t="shared" si="92"/>
        <v>350000000</v>
      </c>
      <c r="X1047" s="524"/>
    </row>
    <row r="1048" spans="1:24" s="570" customFormat="1" ht="26.1" customHeight="1" thickBot="1">
      <c r="A1048" s="454"/>
      <c r="B1048" s="455"/>
      <c r="C1048" s="454"/>
      <c r="D1048" s="454" t="s">
        <v>592</v>
      </c>
      <c r="E1048" s="454"/>
      <c r="F1048" s="894" t="s">
        <v>2894</v>
      </c>
      <c r="G1048" s="456">
        <v>350000000</v>
      </c>
      <c r="H1048" s="456">
        <v>0</v>
      </c>
      <c r="I1048" s="456">
        <v>0</v>
      </c>
      <c r="J1048" s="456">
        <v>0</v>
      </c>
      <c r="K1048" s="446">
        <v>350000000</v>
      </c>
      <c r="L1048" s="602"/>
      <c r="M1048" s="454"/>
      <c r="N1048" s="455"/>
      <c r="O1048" s="454"/>
      <c r="P1048" s="454" t="s">
        <v>592</v>
      </c>
      <c r="Q1048" s="454"/>
      <c r="R1048" s="585" t="s">
        <v>5282</v>
      </c>
      <c r="S1048" s="1002">
        <f t="shared" si="93"/>
        <v>350000000</v>
      </c>
      <c r="T1048" s="1003">
        <f t="shared" si="94"/>
        <v>0</v>
      </c>
      <c r="U1048" s="1003">
        <f t="shared" si="95"/>
        <v>0</v>
      </c>
      <c r="V1048" s="1003">
        <f t="shared" si="96"/>
        <v>0</v>
      </c>
      <c r="W1048" s="1003">
        <f t="shared" si="92"/>
        <v>350000000</v>
      </c>
      <c r="X1048" s="569"/>
    </row>
    <row r="1049" spans="1:24" s="533" customFormat="1" ht="26.1" customHeight="1" thickTop="1" thickBot="1">
      <c r="A1049" s="389"/>
      <c r="B1049" s="389"/>
      <c r="C1049" s="388"/>
      <c r="D1049" s="389"/>
      <c r="E1049" s="389" t="s">
        <v>2104</v>
      </c>
      <c r="F1049" s="860" t="s">
        <v>2888</v>
      </c>
      <c r="G1049" s="446">
        <v>225549000</v>
      </c>
      <c r="H1049" s="446">
        <v>0</v>
      </c>
      <c r="I1049" s="446">
        <v>0</v>
      </c>
      <c r="J1049" s="446">
        <v>0</v>
      </c>
      <c r="K1049" s="446">
        <v>225549000</v>
      </c>
      <c r="L1049" s="602"/>
      <c r="M1049" s="389"/>
      <c r="N1049" s="389"/>
      <c r="O1049" s="388"/>
      <c r="P1049" s="389"/>
      <c r="Q1049" s="389" t="s">
        <v>2104</v>
      </c>
      <c r="R1049" s="586" t="s">
        <v>5283</v>
      </c>
      <c r="S1049" s="1002">
        <f t="shared" si="93"/>
        <v>225549000</v>
      </c>
      <c r="T1049" s="1003">
        <f t="shared" si="94"/>
        <v>0</v>
      </c>
      <c r="U1049" s="1003">
        <f t="shared" si="95"/>
        <v>0</v>
      </c>
      <c r="V1049" s="1003">
        <f t="shared" si="96"/>
        <v>0</v>
      </c>
      <c r="W1049" s="1003">
        <f t="shared" si="92"/>
        <v>225549000</v>
      </c>
      <c r="X1049" s="532"/>
    </row>
    <row r="1050" spans="1:24" s="529" customFormat="1" ht="26.1" customHeight="1" thickTop="1">
      <c r="A1050" s="389"/>
      <c r="B1050" s="389"/>
      <c r="C1050" s="389"/>
      <c r="D1050" s="388"/>
      <c r="E1050" s="389" t="s">
        <v>2110</v>
      </c>
      <c r="F1050" s="859" t="s">
        <v>2895</v>
      </c>
      <c r="G1050" s="446">
        <v>124451000</v>
      </c>
      <c r="H1050" s="446">
        <v>0</v>
      </c>
      <c r="I1050" s="446">
        <v>0</v>
      </c>
      <c r="J1050" s="446">
        <v>0</v>
      </c>
      <c r="K1050" s="446">
        <v>124451000</v>
      </c>
      <c r="L1050" s="602"/>
      <c r="M1050" s="389"/>
      <c r="N1050" s="389"/>
      <c r="O1050" s="389"/>
      <c r="P1050" s="388"/>
      <c r="Q1050" s="389" t="s">
        <v>2110</v>
      </c>
      <c r="R1050" s="586" t="s">
        <v>5284</v>
      </c>
      <c r="S1050" s="1002">
        <f t="shared" si="93"/>
        <v>124451000</v>
      </c>
      <c r="T1050" s="1003">
        <f t="shared" si="94"/>
        <v>0</v>
      </c>
      <c r="U1050" s="1003">
        <f t="shared" si="95"/>
        <v>0</v>
      </c>
      <c r="V1050" s="1003">
        <f t="shared" si="96"/>
        <v>0</v>
      </c>
      <c r="W1050" s="1003">
        <f t="shared" si="92"/>
        <v>124451000</v>
      </c>
      <c r="X1050" s="528"/>
    </row>
    <row r="1051" spans="1:24" s="527" customFormat="1" ht="26.1" customHeight="1" thickBot="1">
      <c r="A1051" s="458" t="s">
        <v>1720</v>
      </c>
      <c r="B1051" s="458"/>
      <c r="C1051" s="458"/>
      <c r="D1051" s="458"/>
      <c r="E1051" s="457"/>
      <c r="F1051" s="861" t="s">
        <v>1721</v>
      </c>
      <c r="G1051" s="459">
        <v>350000000</v>
      </c>
      <c r="H1051" s="459">
        <v>0</v>
      </c>
      <c r="I1051" s="459">
        <v>0</v>
      </c>
      <c r="J1051" s="459">
        <v>0</v>
      </c>
      <c r="K1051" s="459">
        <v>350000000</v>
      </c>
      <c r="L1051" s="1021"/>
      <c r="M1051" s="458" t="s">
        <v>1720</v>
      </c>
      <c r="N1051" s="458"/>
      <c r="O1051" s="458"/>
      <c r="P1051" s="458"/>
      <c r="Q1051" s="457"/>
      <c r="R1051" s="587" t="s">
        <v>4342</v>
      </c>
      <c r="S1051" s="1004">
        <f t="shared" si="93"/>
        <v>350000000</v>
      </c>
      <c r="T1051" s="1005">
        <f t="shared" si="94"/>
        <v>0</v>
      </c>
      <c r="U1051" s="1005">
        <f t="shared" si="95"/>
        <v>0</v>
      </c>
      <c r="V1051" s="1005">
        <f t="shared" si="96"/>
        <v>0</v>
      </c>
      <c r="W1051" s="1005">
        <f t="shared" si="92"/>
        <v>350000000</v>
      </c>
      <c r="X1051" s="526"/>
    </row>
    <row r="1052" spans="1:24" s="529" customFormat="1" ht="26.1" customHeight="1" thickTop="1">
      <c r="A1052" s="454"/>
      <c r="B1052" s="454" t="s">
        <v>592</v>
      </c>
      <c r="C1052" s="454"/>
      <c r="D1052" s="454"/>
      <c r="E1052" s="455"/>
      <c r="F1052" s="858" t="s">
        <v>593</v>
      </c>
      <c r="G1052" s="456">
        <v>350000000</v>
      </c>
      <c r="H1052" s="456">
        <v>0</v>
      </c>
      <c r="I1052" s="456">
        <v>0</v>
      </c>
      <c r="J1052" s="456">
        <v>0</v>
      </c>
      <c r="K1052" s="456">
        <v>350000000</v>
      </c>
      <c r="L1052" s="602"/>
      <c r="M1052" s="454"/>
      <c r="N1052" s="454" t="s">
        <v>592</v>
      </c>
      <c r="O1052" s="454"/>
      <c r="P1052" s="454"/>
      <c r="Q1052" s="455"/>
      <c r="R1052" s="593" t="s">
        <v>3729</v>
      </c>
      <c r="S1052" s="1000">
        <f t="shared" si="93"/>
        <v>350000000</v>
      </c>
      <c r="T1052" s="1001">
        <f t="shared" si="94"/>
        <v>0</v>
      </c>
      <c r="U1052" s="1001">
        <f t="shared" si="95"/>
        <v>0</v>
      </c>
      <c r="V1052" s="1001">
        <f t="shared" si="96"/>
        <v>0</v>
      </c>
      <c r="W1052" s="1001">
        <f t="shared" si="92"/>
        <v>350000000</v>
      </c>
      <c r="X1052" s="528"/>
    </row>
    <row r="1053" spans="1:24" s="525" customFormat="1" ht="26.1" customHeight="1">
      <c r="A1053" s="389"/>
      <c r="B1053" s="389"/>
      <c r="C1053" s="389" t="s">
        <v>592</v>
      </c>
      <c r="D1053" s="389"/>
      <c r="E1053" s="388"/>
      <c r="F1053" s="859" t="s">
        <v>594</v>
      </c>
      <c r="G1053" s="446">
        <v>350000000</v>
      </c>
      <c r="H1053" s="446">
        <v>0</v>
      </c>
      <c r="I1053" s="446">
        <v>0</v>
      </c>
      <c r="J1053" s="446">
        <v>0</v>
      </c>
      <c r="K1053" s="446">
        <v>350000000</v>
      </c>
      <c r="L1053" s="602"/>
      <c r="M1053" s="389"/>
      <c r="N1053" s="389"/>
      <c r="O1053" s="389" t="s">
        <v>592</v>
      </c>
      <c r="P1053" s="389"/>
      <c r="Q1053" s="388"/>
      <c r="R1053" s="600" t="s">
        <v>4324</v>
      </c>
      <c r="S1053" s="1002">
        <f t="shared" si="93"/>
        <v>350000000</v>
      </c>
      <c r="T1053" s="1003">
        <f t="shared" si="94"/>
        <v>0</v>
      </c>
      <c r="U1053" s="1003">
        <f t="shared" si="95"/>
        <v>0</v>
      </c>
      <c r="V1053" s="1003">
        <f t="shared" si="96"/>
        <v>0</v>
      </c>
      <c r="W1053" s="1003">
        <f t="shared" si="92"/>
        <v>350000000</v>
      </c>
      <c r="X1053" s="524"/>
    </row>
    <row r="1054" spans="1:24" s="529" customFormat="1" ht="26.1" customHeight="1">
      <c r="A1054" s="389"/>
      <c r="B1054" s="389"/>
      <c r="C1054" s="389"/>
      <c r="D1054" s="389"/>
      <c r="E1054" s="388" t="s">
        <v>2104</v>
      </c>
      <c r="F1054" s="859" t="s">
        <v>2896</v>
      </c>
      <c r="G1054" s="446">
        <v>230000000</v>
      </c>
      <c r="H1054" s="446">
        <v>0</v>
      </c>
      <c r="I1054" s="446">
        <v>0</v>
      </c>
      <c r="J1054" s="446">
        <v>0</v>
      </c>
      <c r="K1054" s="446">
        <v>230000000</v>
      </c>
      <c r="L1054" s="602"/>
      <c r="M1054" s="389"/>
      <c r="N1054" s="389"/>
      <c r="O1054" s="389"/>
      <c r="P1054" s="389"/>
      <c r="Q1054" s="388" t="s">
        <v>2104</v>
      </c>
      <c r="R1054" s="586" t="s">
        <v>5600</v>
      </c>
      <c r="S1054" s="1002">
        <f t="shared" si="93"/>
        <v>230000000</v>
      </c>
      <c r="T1054" s="1003">
        <f t="shared" si="94"/>
        <v>0</v>
      </c>
      <c r="U1054" s="1003">
        <f t="shared" si="95"/>
        <v>0</v>
      </c>
      <c r="V1054" s="1003">
        <f t="shared" si="96"/>
        <v>0</v>
      </c>
      <c r="W1054" s="1003">
        <f t="shared" si="92"/>
        <v>230000000</v>
      </c>
      <c r="X1054" s="528"/>
    </row>
    <row r="1055" spans="1:24" s="570" customFormat="1" ht="26.1" customHeight="1" thickBot="1">
      <c r="A1055" s="454"/>
      <c r="B1055" s="454"/>
      <c r="C1055" s="454"/>
      <c r="D1055" s="454"/>
      <c r="E1055" s="455" t="s">
        <v>2110</v>
      </c>
      <c r="F1055" s="858" t="s">
        <v>2897</v>
      </c>
      <c r="G1055" s="456">
        <v>120000000</v>
      </c>
      <c r="H1055" s="456">
        <v>0</v>
      </c>
      <c r="I1055" s="456">
        <v>0</v>
      </c>
      <c r="J1055" s="456">
        <v>0</v>
      </c>
      <c r="K1055" s="456">
        <v>120000000</v>
      </c>
      <c r="L1055" s="602"/>
      <c r="M1055" s="454"/>
      <c r="N1055" s="454"/>
      <c r="O1055" s="454"/>
      <c r="P1055" s="454"/>
      <c r="Q1055" s="455" t="s">
        <v>2110</v>
      </c>
      <c r="R1055" s="585" t="s">
        <v>5285</v>
      </c>
      <c r="S1055" s="1002">
        <f t="shared" si="93"/>
        <v>120000000</v>
      </c>
      <c r="T1055" s="1003">
        <f t="shared" si="94"/>
        <v>0</v>
      </c>
      <c r="U1055" s="1003">
        <f t="shared" si="95"/>
        <v>0</v>
      </c>
      <c r="V1055" s="1003">
        <f t="shared" si="96"/>
        <v>0</v>
      </c>
      <c r="W1055" s="1003">
        <f t="shared" si="92"/>
        <v>120000000</v>
      </c>
      <c r="X1055" s="569"/>
    </row>
    <row r="1056" spans="1:24" s="533" customFormat="1" ht="26.1" customHeight="1" thickTop="1" thickBot="1">
      <c r="A1056" s="457" t="s">
        <v>1725</v>
      </c>
      <c r="B1056" s="458"/>
      <c r="C1056" s="458"/>
      <c r="D1056" s="458"/>
      <c r="E1056" s="458"/>
      <c r="F1056" s="873" t="s">
        <v>1726</v>
      </c>
      <c r="G1056" s="459">
        <v>300000000</v>
      </c>
      <c r="H1056" s="459">
        <v>0</v>
      </c>
      <c r="I1056" s="459">
        <v>0</v>
      </c>
      <c r="J1056" s="459">
        <v>0</v>
      </c>
      <c r="K1056" s="459">
        <v>300000000</v>
      </c>
      <c r="L1056" s="1021"/>
      <c r="M1056" s="457" t="s">
        <v>1725</v>
      </c>
      <c r="N1056" s="458"/>
      <c r="O1056" s="458"/>
      <c r="P1056" s="458"/>
      <c r="Q1056" s="458"/>
      <c r="R1056" s="587" t="s">
        <v>4344</v>
      </c>
      <c r="S1056" s="1004">
        <f t="shared" si="93"/>
        <v>300000000</v>
      </c>
      <c r="T1056" s="1005">
        <f t="shared" si="94"/>
        <v>0</v>
      </c>
      <c r="U1056" s="1005">
        <f t="shared" si="95"/>
        <v>0</v>
      </c>
      <c r="V1056" s="1005">
        <f t="shared" si="96"/>
        <v>0</v>
      </c>
      <c r="W1056" s="1005">
        <f t="shared" si="92"/>
        <v>300000000</v>
      </c>
      <c r="X1056" s="532"/>
    </row>
    <row r="1057" spans="1:24" s="529" customFormat="1" ht="26.1" customHeight="1" thickTop="1">
      <c r="A1057" s="454"/>
      <c r="B1057" s="455" t="s">
        <v>592</v>
      </c>
      <c r="C1057" s="454"/>
      <c r="D1057" s="454"/>
      <c r="E1057" s="454"/>
      <c r="F1057" s="868" t="s">
        <v>593</v>
      </c>
      <c r="G1057" s="456">
        <v>300000000</v>
      </c>
      <c r="H1057" s="456">
        <v>0</v>
      </c>
      <c r="I1057" s="456">
        <v>0</v>
      </c>
      <c r="J1057" s="456">
        <v>0</v>
      </c>
      <c r="K1057" s="456">
        <v>300000000</v>
      </c>
      <c r="L1057" s="602"/>
      <c r="M1057" s="454"/>
      <c r="N1057" s="455" t="s">
        <v>592</v>
      </c>
      <c r="O1057" s="454"/>
      <c r="P1057" s="454"/>
      <c r="Q1057" s="454"/>
      <c r="R1057" s="585" t="s">
        <v>3729</v>
      </c>
      <c r="S1057" s="1000">
        <f t="shared" si="93"/>
        <v>300000000</v>
      </c>
      <c r="T1057" s="1001">
        <f t="shared" si="94"/>
        <v>0</v>
      </c>
      <c r="U1057" s="1001">
        <f t="shared" si="95"/>
        <v>0</v>
      </c>
      <c r="V1057" s="1001">
        <f t="shared" si="96"/>
        <v>0</v>
      </c>
      <c r="W1057" s="1001">
        <f t="shared" si="92"/>
        <v>300000000</v>
      </c>
      <c r="X1057" s="528"/>
    </row>
    <row r="1058" spans="1:24" s="529" customFormat="1" ht="26.1" customHeight="1">
      <c r="A1058" s="454"/>
      <c r="B1058" s="454"/>
      <c r="C1058" s="455" t="s">
        <v>592</v>
      </c>
      <c r="D1058" s="454"/>
      <c r="E1058" s="454"/>
      <c r="F1058" s="858" t="s">
        <v>594</v>
      </c>
      <c r="G1058" s="456">
        <v>300000000</v>
      </c>
      <c r="H1058" s="456">
        <v>0</v>
      </c>
      <c r="I1058" s="456">
        <v>0</v>
      </c>
      <c r="J1058" s="456">
        <v>0</v>
      </c>
      <c r="K1058" s="456">
        <v>300000000</v>
      </c>
      <c r="L1058" s="602"/>
      <c r="M1058" s="454"/>
      <c r="N1058" s="454"/>
      <c r="O1058" s="455" t="s">
        <v>592</v>
      </c>
      <c r="P1058" s="454"/>
      <c r="Q1058" s="454"/>
      <c r="R1058" s="585" t="s">
        <v>3327</v>
      </c>
      <c r="S1058" s="1002">
        <f t="shared" si="93"/>
        <v>300000000</v>
      </c>
      <c r="T1058" s="1003">
        <f t="shared" si="94"/>
        <v>0</v>
      </c>
      <c r="U1058" s="1003">
        <f t="shared" si="95"/>
        <v>0</v>
      </c>
      <c r="V1058" s="1003">
        <f t="shared" si="96"/>
        <v>0</v>
      </c>
      <c r="W1058" s="1003">
        <f t="shared" si="92"/>
        <v>300000000</v>
      </c>
      <c r="X1058" s="528"/>
    </row>
    <row r="1059" spans="1:24" s="525" customFormat="1" ht="26.1" customHeight="1">
      <c r="A1059" s="389"/>
      <c r="B1059" s="389"/>
      <c r="C1059" s="389"/>
      <c r="D1059" s="388" t="s">
        <v>592</v>
      </c>
      <c r="E1059" s="389"/>
      <c r="F1059" s="859" t="s">
        <v>2898</v>
      </c>
      <c r="G1059" s="446">
        <v>300000000</v>
      </c>
      <c r="H1059" s="446">
        <v>0</v>
      </c>
      <c r="I1059" s="446">
        <v>0</v>
      </c>
      <c r="J1059" s="446">
        <v>0</v>
      </c>
      <c r="K1059" s="446">
        <v>300000000</v>
      </c>
      <c r="L1059" s="602"/>
      <c r="M1059" s="389"/>
      <c r="N1059" s="389"/>
      <c r="O1059" s="389"/>
      <c r="P1059" s="388" t="s">
        <v>592</v>
      </c>
      <c r="Q1059" s="389"/>
      <c r="R1059" s="586" t="s">
        <v>5286</v>
      </c>
      <c r="S1059" s="1002">
        <f t="shared" si="93"/>
        <v>300000000</v>
      </c>
      <c r="T1059" s="1003">
        <f t="shared" si="94"/>
        <v>0</v>
      </c>
      <c r="U1059" s="1003">
        <f t="shared" si="95"/>
        <v>0</v>
      </c>
      <c r="V1059" s="1003">
        <f t="shared" si="96"/>
        <v>0</v>
      </c>
      <c r="W1059" s="1003">
        <f t="shared" si="92"/>
        <v>300000000</v>
      </c>
      <c r="X1059" s="524"/>
    </row>
    <row r="1060" spans="1:24" s="525" customFormat="1" ht="26.1" customHeight="1">
      <c r="A1060" s="389"/>
      <c r="B1060" s="389"/>
      <c r="C1060" s="389"/>
      <c r="D1060" s="389"/>
      <c r="E1060" s="388" t="s">
        <v>2104</v>
      </c>
      <c r="F1060" s="860" t="s">
        <v>2899</v>
      </c>
      <c r="G1060" s="446">
        <v>196786500</v>
      </c>
      <c r="H1060" s="446">
        <v>0</v>
      </c>
      <c r="I1060" s="446">
        <v>0</v>
      </c>
      <c r="J1060" s="446">
        <v>0</v>
      </c>
      <c r="K1060" s="446">
        <v>196786500</v>
      </c>
      <c r="L1060" s="602"/>
      <c r="M1060" s="389"/>
      <c r="N1060" s="389"/>
      <c r="O1060" s="389"/>
      <c r="P1060" s="389"/>
      <c r="Q1060" s="388" t="s">
        <v>2104</v>
      </c>
      <c r="R1060" s="586" t="s">
        <v>5691</v>
      </c>
      <c r="S1060" s="1002">
        <f t="shared" si="93"/>
        <v>196786500</v>
      </c>
      <c r="T1060" s="1003">
        <f t="shared" si="94"/>
        <v>0</v>
      </c>
      <c r="U1060" s="1003">
        <f t="shared" si="95"/>
        <v>0</v>
      </c>
      <c r="V1060" s="1003">
        <f t="shared" si="96"/>
        <v>0</v>
      </c>
      <c r="W1060" s="1003">
        <f t="shared" si="92"/>
        <v>196786500</v>
      </c>
      <c r="X1060" s="524"/>
    </row>
    <row r="1061" spans="1:24" s="529" customFormat="1" ht="26.1" customHeight="1">
      <c r="A1061" s="454"/>
      <c r="B1061" s="454"/>
      <c r="C1061" s="454"/>
      <c r="D1061" s="454"/>
      <c r="E1061" s="455" t="s">
        <v>2110</v>
      </c>
      <c r="F1061" s="950" t="s">
        <v>2900</v>
      </c>
      <c r="G1061" s="456">
        <v>31080000</v>
      </c>
      <c r="H1061" s="456">
        <v>0</v>
      </c>
      <c r="I1061" s="456">
        <v>0</v>
      </c>
      <c r="J1061" s="456">
        <v>0</v>
      </c>
      <c r="K1061" s="456">
        <v>31080000</v>
      </c>
      <c r="L1061" s="602"/>
      <c r="M1061" s="454"/>
      <c r="N1061" s="454"/>
      <c r="O1061" s="454"/>
      <c r="P1061" s="454"/>
      <c r="Q1061" s="455" t="s">
        <v>2110</v>
      </c>
      <c r="R1061" s="892" t="s">
        <v>5287</v>
      </c>
      <c r="S1061" s="1002">
        <f t="shared" si="93"/>
        <v>31080000</v>
      </c>
      <c r="T1061" s="1003">
        <f t="shared" si="94"/>
        <v>0</v>
      </c>
      <c r="U1061" s="1003">
        <f t="shared" si="95"/>
        <v>0</v>
      </c>
      <c r="V1061" s="1003">
        <f t="shared" si="96"/>
        <v>0</v>
      </c>
      <c r="W1061" s="1003">
        <f t="shared" si="92"/>
        <v>31080000</v>
      </c>
      <c r="X1061" s="528"/>
    </row>
    <row r="1062" spans="1:24" s="525" customFormat="1" ht="26.1" customHeight="1">
      <c r="A1062" s="389"/>
      <c r="B1062" s="389"/>
      <c r="C1062" s="389"/>
      <c r="D1062" s="389"/>
      <c r="E1062" s="388" t="s">
        <v>2112</v>
      </c>
      <c r="F1062" s="859" t="s">
        <v>2901</v>
      </c>
      <c r="G1062" s="446">
        <v>10450000</v>
      </c>
      <c r="H1062" s="446">
        <v>0</v>
      </c>
      <c r="I1062" s="446">
        <v>0</v>
      </c>
      <c r="J1062" s="446">
        <v>0</v>
      </c>
      <c r="K1062" s="446">
        <v>10450000</v>
      </c>
      <c r="L1062" s="602"/>
      <c r="M1062" s="389"/>
      <c r="N1062" s="389"/>
      <c r="O1062" s="389"/>
      <c r="P1062" s="389"/>
      <c r="Q1062" s="388" t="s">
        <v>2112</v>
      </c>
      <c r="R1062" s="586" t="s">
        <v>5288</v>
      </c>
      <c r="S1062" s="1002">
        <f t="shared" si="93"/>
        <v>10450000</v>
      </c>
      <c r="T1062" s="1003">
        <f t="shared" si="94"/>
        <v>0</v>
      </c>
      <c r="U1062" s="1003">
        <f t="shared" si="95"/>
        <v>0</v>
      </c>
      <c r="V1062" s="1003">
        <f t="shared" si="96"/>
        <v>0</v>
      </c>
      <c r="W1062" s="1003">
        <f t="shared" si="92"/>
        <v>10450000</v>
      </c>
      <c r="X1062" s="524"/>
    </row>
    <row r="1063" spans="1:24" s="525" customFormat="1" ht="26.1" customHeight="1">
      <c r="A1063" s="389"/>
      <c r="B1063" s="389"/>
      <c r="C1063" s="389"/>
      <c r="D1063" s="389"/>
      <c r="E1063" s="388" t="s">
        <v>2113</v>
      </c>
      <c r="F1063" s="949" t="s">
        <v>2902</v>
      </c>
      <c r="G1063" s="446">
        <v>13250000</v>
      </c>
      <c r="H1063" s="446">
        <v>0</v>
      </c>
      <c r="I1063" s="446">
        <v>0</v>
      </c>
      <c r="J1063" s="446">
        <v>0</v>
      </c>
      <c r="K1063" s="446">
        <v>13250000</v>
      </c>
      <c r="L1063" s="602"/>
      <c r="M1063" s="389"/>
      <c r="N1063" s="389"/>
      <c r="O1063" s="389"/>
      <c r="P1063" s="389"/>
      <c r="Q1063" s="388" t="s">
        <v>2113</v>
      </c>
      <c r="R1063" s="1013" t="s">
        <v>5289</v>
      </c>
      <c r="S1063" s="1002">
        <f t="shared" si="93"/>
        <v>13250000</v>
      </c>
      <c r="T1063" s="1003">
        <f t="shared" si="94"/>
        <v>0</v>
      </c>
      <c r="U1063" s="1003">
        <f t="shared" si="95"/>
        <v>0</v>
      </c>
      <c r="V1063" s="1003">
        <f t="shared" si="96"/>
        <v>0</v>
      </c>
      <c r="W1063" s="1003">
        <f t="shared" si="92"/>
        <v>13250000</v>
      </c>
      <c r="X1063" s="524"/>
    </row>
    <row r="1064" spans="1:24" s="525" customFormat="1" ht="26.1" customHeight="1">
      <c r="A1064" s="389"/>
      <c r="B1064" s="389"/>
      <c r="C1064" s="389"/>
      <c r="D1064" s="389"/>
      <c r="E1064" s="388" t="s">
        <v>2127</v>
      </c>
      <c r="F1064" s="1014" t="s">
        <v>2903</v>
      </c>
      <c r="G1064" s="446">
        <v>1379700</v>
      </c>
      <c r="H1064" s="446">
        <v>0</v>
      </c>
      <c r="I1064" s="446">
        <v>0</v>
      </c>
      <c r="J1064" s="446">
        <v>0</v>
      </c>
      <c r="K1064" s="446">
        <v>1379700</v>
      </c>
      <c r="L1064" s="602"/>
      <c r="M1064" s="389"/>
      <c r="N1064" s="389"/>
      <c r="O1064" s="389"/>
      <c r="P1064" s="389"/>
      <c r="Q1064" s="388" t="s">
        <v>2127</v>
      </c>
      <c r="R1064" s="963" t="s">
        <v>5290</v>
      </c>
      <c r="S1064" s="1002">
        <f t="shared" si="93"/>
        <v>1379700</v>
      </c>
      <c r="T1064" s="1003">
        <f t="shared" si="94"/>
        <v>0</v>
      </c>
      <c r="U1064" s="1003">
        <f t="shared" si="95"/>
        <v>0</v>
      </c>
      <c r="V1064" s="1003">
        <f t="shared" si="96"/>
        <v>0</v>
      </c>
      <c r="W1064" s="1003">
        <f t="shared" si="92"/>
        <v>1379700</v>
      </c>
      <c r="X1064" s="524"/>
    </row>
    <row r="1065" spans="1:24" s="531" customFormat="1" ht="26.1" customHeight="1" thickBot="1">
      <c r="A1065" s="389"/>
      <c r="B1065" s="389"/>
      <c r="C1065" s="389"/>
      <c r="D1065" s="389"/>
      <c r="E1065" s="388" t="s">
        <v>2129</v>
      </c>
      <c r="F1065" s="871" t="s">
        <v>2904</v>
      </c>
      <c r="G1065" s="446">
        <v>30303800</v>
      </c>
      <c r="H1065" s="446">
        <v>0</v>
      </c>
      <c r="I1065" s="446">
        <v>0</v>
      </c>
      <c r="J1065" s="446">
        <v>0</v>
      </c>
      <c r="K1065" s="446">
        <v>30303800</v>
      </c>
      <c r="L1065" s="602"/>
      <c r="M1065" s="389"/>
      <c r="N1065" s="389"/>
      <c r="O1065" s="389"/>
      <c r="P1065" s="389"/>
      <c r="Q1065" s="388" t="s">
        <v>2129</v>
      </c>
      <c r="R1065" s="600" t="s">
        <v>5291</v>
      </c>
      <c r="S1065" s="1002">
        <f t="shared" si="93"/>
        <v>30303800</v>
      </c>
      <c r="T1065" s="1003">
        <f t="shared" si="94"/>
        <v>0</v>
      </c>
      <c r="U1065" s="1003">
        <f t="shared" si="95"/>
        <v>0</v>
      </c>
      <c r="V1065" s="1003">
        <f t="shared" si="96"/>
        <v>0</v>
      </c>
      <c r="W1065" s="1003">
        <f t="shared" si="92"/>
        <v>30303800</v>
      </c>
      <c r="X1065" s="530"/>
    </row>
    <row r="1066" spans="1:24" s="529" customFormat="1" ht="26.1" customHeight="1" thickTop="1">
      <c r="A1066" s="389"/>
      <c r="B1066" s="389"/>
      <c r="C1066" s="389"/>
      <c r="D1066" s="389"/>
      <c r="E1066" s="388" t="s">
        <v>2118</v>
      </c>
      <c r="F1066" s="866" t="s">
        <v>2905</v>
      </c>
      <c r="G1066" s="446">
        <v>10000000</v>
      </c>
      <c r="H1066" s="446">
        <v>0</v>
      </c>
      <c r="I1066" s="446">
        <v>0</v>
      </c>
      <c r="J1066" s="446">
        <v>0</v>
      </c>
      <c r="K1066" s="446">
        <v>10000000</v>
      </c>
      <c r="L1066" s="602"/>
      <c r="M1066" s="389"/>
      <c r="N1066" s="389"/>
      <c r="O1066" s="389"/>
      <c r="P1066" s="389"/>
      <c r="Q1066" s="388" t="s">
        <v>2118</v>
      </c>
      <c r="R1066" s="586" t="s">
        <v>5292</v>
      </c>
      <c r="S1066" s="1002">
        <f t="shared" si="93"/>
        <v>10000000</v>
      </c>
      <c r="T1066" s="1003">
        <f t="shared" si="94"/>
        <v>0</v>
      </c>
      <c r="U1066" s="1003">
        <f t="shared" si="95"/>
        <v>0</v>
      </c>
      <c r="V1066" s="1003">
        <f t="shared" si="96"/>
        <v>0</v>
      </c>
      <c r="W1066" s="1003">
        <f t="shared" si="92"/>
        <v>10000000</v>
      </c>
      <c r="X1066" s="528"/>
    </row>
    <row r="1067" spans="1:24" s="525" customFormat="1" ht="26.1" customHeight="1">
      <c r="A1067" s="388"/>
      <c r="B1067" s="389"/>
      <c r="C1067" s="389"/>
      <c r="D1067" s="389"/>
      <c r="E1067" s="389" t="s">
        <v>2115</v>
      </c>
      <c r="F1067" s="859" t="s">
        <v>2906</v>
      </c>
      <c r="G1067" s="446">
        <v>5000000</v>
      </c>
      <c r="H1067" s="446">
        <v>0</v>
      </c>
      <c r="I1067" s="446">
        <v>0</v>
      </c>
      <c r="J1067" s="446">
        <v>0</v>
      </c>
      <c r="K1067" s="446">
        <v>5000000</v>
      </c>
      <c r="L1067" s="602"/>
      <c r="M1067" s="388"/>
      <c r="N1067" s="389"/>
      <c r="O1067" s="389"/>
      <c r="P1067" s="389"/>
      <c r="Q1067" s="389" t="s">
        <v>2115</v>
      </c>
      <c r="R1067" s="600" t="s">
        <v>5860</v>
      </c>
      <c r="S1067" s="1002">
        <f t="shared" si="93"/>
        <v>5000000</v>
      </c>
      <c r="T1067" s="1003">
        <f t="shared" si="94"/>
        <v>0</v>
      </c>
      <c r="U1067" s="1003">
        <f t="shared" si="95"/>
        <v>0</v>
      </c>
      <c r="V1067" s="1003">
        <f t="shared" si="96"/>
        <v>0</v>
      </c>
      <c r="W1067" s="1003">
        <f t="shared" si="92"/>
        <v>5000000</v>
      </c>
      <c r="X1067" s="524"/>
    </row>
    <row r="1068" spans="1:24" s="529" customFormat="1" ht="26.1" customHeight="1">
      <c r="A1068" s="454"/>
      <c r="B1068" s="455"/>
      <c r="C1068" s="454"/>
      <c r="D1068" s="454"/>
      <c r="E1068" s="454" t="s">
        <v>2167</v>
      </c>
      <c r="F1068" s="858" t="s">
        <v>2907</v>
      </c>
      <c r="G1068" s="456">
        <v>1750000</v>
      </c>
      <c r="H1068" s="456">
        <v>0</v>
      </c>
      <c r="I1068" s="456">
        <v>0</v>
      </c>
      <c r="J1068" s="456">
        <v>0</v>
      </c>
      <c r="K1068" s="456">
        <v>1750000</v>
      </c>
      <c r="L1068" s="602"/>
      <c r="M1068" s="454"/>
      <c r="N1068" s="455"/>
      <c r="O1068" s="454"/>
      <c r="P1068" s="454"/>
      <c r="Q1068" s="454" t="s">
        <v>2167</v>
      </c>
      <c r="R1068" s="593" t="s">
        <v>5861</v>
      </c>
      <c r="S1068" s="1002">
        <f t="shared" si="93"/>
        <v>1750000</v>
      </c>
      <c r="T1068" s="1003">
        <f t="shared" si="94"/>
        <v>0</v>
      </c>
      <c r="U1068" s="1003">
        <f t="shared" si="95"/>
        <v>0</v>
      </c>
      <c r="V1068" s="1003">
        <f t="shared" si="96"/>
        <v>0</v>
      </c>
      <c r="W1068" s="1003">
        <f t="shared" si="92"/>
        <v>1750000</v>
      </c>
      <c r="X1068" s="528"/>
    </row>
    <row r="1069" spans="1:24" s="527" customFormat="1" ht="26.1" customHeight="1" thickBot="1">
      <c r="A1069" s="458" t="s">
        <v>1731</v>
      </c>
      <c r="B1069" s="458"/>
      <c r="C1069" s="457"/>
      <c r="D1069" s="458"/>
      <c r="E1069" s="458"/>
      <c r="F1069" s="861" t="s">
        <v>1732</v>
      </c>
      <c r="G1069" s="459">
        <v>180000000</v>
      </c>
      <c r="H1069" s="459">
        <v>0</v>
      </c>
      <c r="I1069" s="459">
        <v>0</v>
      </c>
      <c r="J1069" s="459">
        <v>0</v>
      </c>
      <c r="K1069" s="459">
        <v>180000000</v>
      </c>
      <c r="L1069" s="1021"/>
      <c r="M1069" s="458" t="s">
        <v>1731</v>
      </c>
      <c r="N1069" s="458"/>
      <c r="O1069" s="457"/>
      <c r="P1069" s="458"/>
      <c r="Q1069" s="458"/>
      <c r="R1069" s="639" t="s">
        <v>4352</v>
      </c>
      <c r="S1069" s="1004">
        <f t="shared" si="93"/>
        <v>180000000</v>
      </c>
      <c r="T1069" s="1005">
        <f t="shared" si="94"/>
        <v>0</v>
      </c>
      <c r="U1069" s="1005">
        <f t="shared" si="95"/>
        <v>0</v>
      </c>
      <c r="V1069" s="1005">
        <f t="shared" si="96"/>
        <v>0</v>
      </c>
      <c r="W1069" s="1005">
        <f t="shared" si="92"/>
        <v>180000000</v>
      </c>
      <c r="X1069" s="526"/>
    </row>
    <row r="1070" spans="1:24" s="529" customFormat="1" ht="26.1" customHeight="1" thickTop="1">
      <c r="A1070" s="454"/>
      <c r="B1070" s="454" t="s">
        <v>592</v>
      </c>
      <c r="C1070" s="454"/>
      <c r="D1070" s="454"/>
      <c r="E1070" s="455"/>
      <c r="F1070" s="868" t="s">
        <v>593</v>
      </c>
      <c r="G1070" s="456">
        <v>180000000</v>
      </c>
      <c r="H1070" s="456">
        <v>0</v>
      </c>
      <c r="I1070" s="456">
        <v>0</v>
      </c>
      <c r="J1070" s="456">
        <v>0</v>
      </c>
      <c r="K1070" s="456">
        <v>180000000</v>
      </c>
      <c r="L1070" s="602"/>
      <c r="M1070" s="454"/>
      <c r="N1070" s="454" t="s">
        <v>592</v>
      </c>
      <c r="O1070" s="454"/>
      <c r="P1070" s="454"/>
      <c r="Q1070" s="455"/>
      <c r="R1070" s="585" t="s">
        <v>3684</v>
      </c>
      <c r="S1070" s="1000">
        <f t="shared" si="93"/>
        <v>180000000</v>
      </c>
      <c r="T1070" s="1001">
        <f t="shared" si="94"/>
        <v>0</v>
      </c>
      <c r="U1070" s="1001">
        <f t="shared" si="95"/>
        <v>0</v>
      </c>
      <c r="V1070" s="1001">
        <f t="shared" si="96"/>
        <v>0</v>
      </c>
      <c r="W1070" s="1001">
        <f t="shared" si="92"/>
        <v>180000000</v>
      </c>
      <c r="X1070" s="528"/>
    </row>
    <row r="1071" spans="1:24" s="525" customFormat="1" ht="26.1" customHeight="1">
      <c r="A1071" s="389"/>
      <c r="B1071" s="389"/>
      <c r="C1071" s="389" t="s">
        <v>592</v>
      </c>
      <c r="D1071" s="389"/>
      <c r="E1071" s="388"/>
      <c r="F1071" s="859" t="s">
        <v>594</v>
      </c>
      <c r="G1071" s="446">
        <v>180000000</v>
      </c>
      <c r="H1071" s="446">
        <v>0</v>
      </c>
      <c r="I1071" s="446">
        <v>0</v>
      </c>
      <c r="J1071" s="446">
        <v>0</v>
      </c>
      <c r="K1071" s="446">
        <v>180000000</v>
      </c>
      <c r="L1071" s="602"/>
      <c r="M1071" s="389"/>
      <c r="N1071" s="389"/>
      <c r="O1071" s="389" t="s">
        <v>592</v>
      </c>
      <c r="P1071" s="389"/>
      <c r="Q1071" s="388"/>
      <c r="R1071" s="586" t="s">
        <v>3327</v>
      </c>
      <c r="S1071" s="1002">
        <f t="shared" si="93"/>
        <v>180000000</v>
      </c>
      <c r="T1071" s="1003">
        <f t="shared" si="94"/>
        <v>0</v>
      </c>
      <c r="U1071" s="1003">
        <f t="shared" si="95"/>
        <v>0</v>
      </c>
      <c r="V1071" s="1003">
        <f t="shared" si="96"/>
        <v>0</v>
      </c>
      <c r="W1071" s="1003">
        <f t="shared" si="92"/>
        <v>180000000</v>
      </c>
      <c r="X1071" s="524"/>
    </row>
    <row r="1072" spans="1:24" s="529" customFormat="1" ht="26.1" customHeight="1">
      <c r="A1072" s="454"/>
      <c r="B1072" s="454"/>
      <c r="C1072" s="454"/>
      <c r="D1072" s="454" t="s">
        <v>592</v>
      </c>
      <c r="E1072" s="455"/>
      <c r="F1072" s="858" t="s">
        <v>2908</v>
      </c>
      <c r="G1072" s="456">
        <v>180000000</v>
      </c>
      <c r="H1072" s="456">
        <v>0</v>
      </c>
      <c r="I1072" s="456">
        <v>0</v>
      </c>
      <c r="J1072" s="456">
        <v>0</v>
      </c>
      <c r="K1072" s="456">
        <v>180000000</v>
      </c>
      <c r="L1072" s="602"/>
      <c r="M1072" s="454"/>
      <c r="N1072" s="454"/>
      <c r="O1072" s="454"/>
      <c r="P1072" s="454" t="s">
        <v>592</v>
      </c>
      <c r="Q1072" s="455"/>
      <c r="R1072" s="585" t="s">
        <v>5293</v>
      </c>
      <c r="S1072" s="1002">
        <f t="shared" si="93"/>
        <v>180000000</v>
      </c>
      <c r="T1072" s="1003">
        <f t="shared" si="94"/>
        <v>0</v>
      </c>
      <c r="U1072" s="1003">
        <f t="shared" si="95"/>
        <v>0</v>
      </c>
      <c r="V1072" s="1003">
        <f t="shared" si="96"/>
        <v>0</v>
      </c>
      <c r="W1072" s="1003">
        <f t="shared" si="92"/>
        <v>180000000</v>
      </c>
      <c r="X1072" s="528"/>
    </row>
    <row r="1073" spans="1:24" s="535" customFormat="1" ht="26.1" customHeight="1">
      <c r="A1073" s="389"/>
      <c r="B1073" s="389"/>
      <c r="C1073" s="389"/>
      <c r="D1073" s="389"/>
      <c r="E1073" s="388" t="s">
        <v>2110</v>
      </c>
      <c r="F1073" s="860" t="s">
        <v>2909</v>
      </c>
      <c r="G1073" s="446">
        <v>118134500</v>
      </c>
      <c r="H1073" s="446">
        <v>0</v>
      </c>
      <c r="I1073" s="446">
        <v>0</v>
      </c>
      <c r="J1073" s="446">
        <v>0</v>
      </c>
      <c r="K1073" s="446">
        <v>118134500</v>
      </c>
      <c r="L1073" s="602"/>
      <c r="M1073" s="389"/>
      <c r="N1073" s="389"/>
      <c r="O1073" s="389"/>
      <c r="P1073" s="389"/>
      <c r="Q1073" s="388" t="s">
        <v>2110</v>
      </c>
      <c r="R1073" s="586" t="s">
        <v>5294</v>
      </c>
      <c r="S1073" s="1002">
        <f t="shared" si="93"/>
        <v>118134500</v>
      </c>
      <c r="T1073" s="1003">
        <f t="shared" si="94"/>
        <v>0</v>
      </c>
      <c r="U1073" s="1003">
        <f t="shared" si="95"/>
        <v>0</v>
      </c>
      <c r="V1073" s="1003">
        <f t="shared" si="96"/>
        <v>0</v>
      </c>
      <c r="W1073" s="1003">
        <f t="shared" si="92"/>
        <v>118134500</v>
      </c>
      <c r="X1073" s="534"/>
    </row>
    <row r="1074" spans="1:24" s="535" customFormat="1" ht="26.1" customHeight="1">
      <c r="A1074" s="389"/>
      <c r="B1074" s="389"/>
      <c r="C1074" s="389"/>
      <c r="D1074" s="389"/>
      <c r="E1074" s="388" t="s">
        <v>2112</v>
      </c>
      <c r="F1074" s="860" t="s">
        <v>2910</v>
      </c>
      <c r="G1074" s="446">
        <v>52514900</v>
      </c>
      <c r="H1074" s="446">
        <v>0</v>
      </c>
      <c r="I1074" s="446">
        <v>0</v>
      </c>
      <c r="J1074" s="446">
        <v>0</v>
      </c>
      <c r="K1074" s="446">
        <v>52514900</v>
      </c>
      <c r="L1074" s="602"/>
      <c r="M1074" s="389"/>
      <c r="N1074" s="389"/>
      <c r="O1074" s="389"/>
      <c r="P1074" s="389"/>
      <c r="Q1074" s="388" t="s">
        <v>2112</v>
      </c>
      <c r="R1074" s="586" t="s">
        <v>5295</v>
      </c>
      <c r="S1074" s="1002">
        <f t="shared" si="93"/>
        <v>52514900</v>
      </c>
      <c r="T1074" s="1003">
        <f t="shared" si="94"/>
        <v>0</v>
      </c>
      <c r="U1074" s="1003">
        <f t="shared" si="95"/>
        <v>0</v>
      </c>
      <c r="V1074" s="1003">
        <f t="shared" si="96"/>
        <v>0</v>
      </c>
      <c r="W1074" s="1003">
        <f t="shared" si="92"/>
        <v>52514900</v>
      </c>
      <c r="X1074" s="534"/>
    </row>
    <row r="1075" spans="1:24" s="527" customFormat="1" ht="26.1" customHeight="1" thickBot="1">
      <c r="A1075" s="389"/>
      <c r="B1075" s="389"/>
      <c r="C1075" s="389"/>
      <c r="D1075" s="389"/>
      <c r="E1075" s="388" t="s">
        <v>2120</v>
      </c>
      <c r="F1075" s="859" t="s">
        <v>5639</v>
      </c>
      <c r="G1075" s="446">
        <v>9350600</v>
      </c>
      <c r="H1075" s="446">
        <v>0</v>
      </c>
      <c r="I1075" s="446">
        <v>0</v>
      </c>
      <c r="J1075" s="446">
        <v>0</v>
      </c>
      <c r="K1075" s="446">
        <v>9350600</v>
      </c>
      <c r="L1075" s="602"/>
      <c r="M1075" s="389"/>
      <c r="N1075" s="389"/>
      <c r="O1075" s="389"/>
      <c r="P1075" s="389"/>
      <c r="Q1075" s="388" t="s">
        <v>2120</v>
      </c>
      <c r="R1075" s="586" t="s">
        <v>5601</v>
      </c>
      <c r="S1075" s="1002">
        <f t="shared" si="93"/>
        <v>9350600</v>
      </c>
      <c r="T1075" s="1003">
        <f t="shared" si="94"/>
        <v>0</v>
      </c>
      <c r="U1075" s="1003">
        <f t="shared" si="95"/>
        <v>0</v>
      </c>
      <c r="V1075" s="1003">
        <f t="shared" si="96"/>
        <v>0</v>
      </c>
      <c r="W1075" s="1003">
        <f t="shared" si="92"/>
        <v>9350600</v>
      </c>
      <c r="X1075" s="526"/>
    </row>
    <row r="1076" spans="1:24" s="531" customFormat="1" ht="26.1" customHeight="1" thickTop="1" thickBot="1">
      <c r="A1076" s="458" t="s">
        <v>1735</v>
      </c>
      <c r="B1076" s="458"/>
      <c r="C1076" s="458"/>
      <c r="D1076" s="458"/>
      <c r="E1076" s="457"/>
      <c r="F1076" s="873" t="s">
        <v>1736</v>
      </c>
      <c r="G1076" s="459">
        <v>200000000</v>
      </c>
      <c r="H1076" s="459">
        <v>0</v>
      </c>
      <c r="I1076" s="459">
        <v>0</v>
      </c>
      <c r="J1076" s="459">
        <v>0</v>
      </c>
      <c r="K1076" s="459">
        <v>200000000</v>
      </c>
      <c r="L1076" s="1021"/>
      <c r="M1076" s="458" t="s">
        <v>1735</v>
      </c>
      <c r="N1076" s="458"/>
      <c r="O1076" s="458"/>
      <c r="P1076" s="458"/>
      <c r="Q1076" s="457"/>
      <c r="R1076" s="587" t="s">
        <v>4357</v>
      </c>
      <c r="S1076" s="1004">
        <f t="shared" si="93"/>
        <v>200000000</v>
      </c>
      <c r="T1076" s="1005">
        <f t="shared" si="94"/>
        <v>0</v>
      </c>
      <c r="U1076" s="1005">
        <f t="shared" si="95"/>
        <v>0</v>
      </c>
      <c r="V1076" s="1005">
        <f t="shared" si="96"/>
        <v>0</v>
      </c>
      <c r="W1076" s="1005">
        <f t="shared" si="92"/>
        <v>200000000</v>
      </c>
      <c r="X1076" s="530"/>
    </row>
    <row r="1077" spans="1:24" s="529" customFormat="1" ht="26.1" customHeight="1" thickTop="1">
      <c r="A1077" s="454"/>
      <c r="B1077" s="454" t="s">
        <v>592</v>
      </c>
      <c r="C1077" s="454"/>
      <c r="D1077" s="454"/>
      <c r="E1077" s="455"/>
      <c r="F1077" s="858" t="s">
        <v>593</v>
      </c>
      <c r="G1077" s="456">
        <v>200000000</v>
      </c>
      <c r="H1077" s="456">
        <v>0</v>
      </c>
      <c r="I1077" s="456">
        <v>0</v>
      </c>
      <c r="J1077" s="456">
        <v>0</v>
      </c>
      <c r="K1077" s="456">
        <v>200000000</v>
      </c>
      <c r="L1077" s="602"/>
      <c r="M1077" s="454"/>
      <c r="N1077" s="454" t="s">
        <v>592</v>
      </c>
      <c r="O1077" s="454"/>
      <c r="P1077" s="454"/>
      <c r="Q1077" s="455"/>
      <c r="R1077" s="585" t="s">
        <v>4358</v>
      </c>
      <c r="S1077" s="1000">
        <f t="shared" si="93"/>
        <v>200000000</v>
      </c>
      <c r="T1077" s="1001">
        <f t="shared" si="94"/>
        <v>0</v>
      </c>
      <c r="U1077" s="1001">
        <f t="shared" si="95"/>
        <v>0</v>
      </c>
      <c r="V1077" s="1001">
        <f t="shared" si="96"/>
        <v>0</v>
      </c>
      <c r="W1077" s="1001">
        <f t="shared" si="92"/>
        <v>200000000</v>
      </c>
      <c r="X1077" s="528"/>
    </row>
    <row r="1078" spans="1:24" s="537" customFormat="1" ht="26.1" customHeight="1" thickBot="1">
      <c r="A1078" s="389"/>
      <c r="B1078" s="389"/>
      <c r="C1078" s="389" t="s">
        <v>592</v>
      </c>
      <c r="D1078" s="389"/>
      <c r="E1078" s="388"/>
      <c r="F1078" s="859" t="s">
        <v>594</v>
      </c>
      <c r="G1078" s="446">
        <v>200000000</v>
      </c>
      <c r="H1078" s="446">
        <v>0</v>
      </c>
      <c r="I1078" s="446">
        <v>0</v>
      </c>
      <c r="J1078" s="446">
        <v>0</v>
      </c>
      <c r="K1078" s="446">
        <v>200000000</v>
      </c>
      <c r="L1078" s="602"/>
      <c r="M1078" s="389"/>
      <c r="N1078" s="389"/>
      <c r="O1078" s="389" t="s">
        <v>592</v>
      </c>
      <c r="P1078" s="389"/>
      <c r="Q1078" s="388"/>
      <c r="R1078" s="586" t="s">
        <v>3327</v>
      </c>
      <c r="S1078" s="1002">
        <f t="shared" si="93"/>
        <v>200000000</v>
      </c>
      <c r="T1078" s="1003">
        <f t="shared" si="94"/>
        <v>0</v>
      </c>
      <c r="U1078" s="1003">
        <f t="shared" si="95"/>
        <v>0</v>
      </c>
      <c r="V1078" s="1003">
        <f t="shared" si="96"/>
        <v>0</v>
      </c>
      <c r="W1078" s="1003">
        <f t="shared" si="92"/>
        <v>200000000</v>
      </c>
      <c r="X1078" s="536"/>
    </row>
    <row r="1079" spans="1:24" s="522" customFormat="1" ht="26.1" customHeight="1">
      <c r="A1079" s="389"/>
      <c r="B1079" s="389"/>
      <c r="C1079" s="389"/>
      <c r="D1079" s="389" t="s">
        <v>592</v>
      </c>
      <c r="E1079" s="388"/>
      <c r="F1079" s="860" t="s">
        <v>2911</v>
      </c>
      <c r="G1079" s="446">
        <v>200000000</v>
      </c>
      <c r="H1079" s="446">
        <v>0</v>
      </c>
      <c r="I1079" s="446">
        <v>0</v>
      </c>
      <c r="J1079" s="446">
        <v>0</v>
      </c>
      <c r="K1079" s="446">
        <v>200000000</v>
      </c>
      <c r="L1079" s="602"/>
      <c r="M1079" s="389"/>
      <c r="N1079" s="389"/>
      <c r="O1079" s="389"/>
      <c r="P1079" s="389" t="s">
        <v>592</v>
      </c>
      <c r="Q1079" s="388"/>
      <c r="R1079" s="586" t="s">
        <v>5296</v>
      </c>
      <c r="S1079" s="1002">
        <f t="shared" si="93"/>
        <v>200000000</v>
      </c>
      <c r="T1079" s="1003">
        <f t="shared" si="94"/>
        <v>0</v>
      </c>
      <c r="U1079" s="1003">
        <f t="shared" si="95"/>
        <v>0</v>
      </c>
      <c r="V1079" s="1003">
        <f t="shared" si="96"/>
        <v>0</v>
      </c>
      <c r="W1079" s="1003">
        <f t="shared" si="92"/>
        <v>200000000</v>
      </c>
    </row>
    <row r="1080" spans="1:24" s="523" customFormat="1" ht="26.1" customHeight="1">
      <c r="A1080" s="389"/>
      <c r="B1080" s="389"/>
      <c r="C1080" s="389"/>
      <c r="D1080" s="389"/>
      <c r="E1080" s="388" t="s">
        <v>2104</v>
      </c>
      <c r="F1080" s="860" t="s">
        <v>2912</v>
      </c>
      <c r="G1080" s="446">
        <v>158957100</v>
      </c>
      <c r="H1080" s="446">
        <v>0</v>
      </c>
      <c r="I1080" s="446">
        <v>0</v>
      </c>
      <c r="J1080" s="446">
        <v>0</v>
      </c>
      <c r="K1080" s="446">
        <v>158957100</v>
      </c>
      <c r="L1080" s="602"/>
      <c r="M1080" s="389"/>
      <c r="N1080" s="389"/>
      <c r="O1080" s="389"/>
      <c r="P1080" s="389"/>
      <c r="Q1080" s="388" t="s">
        <v>2104</v>
      </c>
      <c r="R1080" s="586" t="s">
        <v>5297</v>
      </c>
      <c r="S1080" s="1002">
        <f t="shared" si="93"/>
        <v>158957100</v>
      </c>
      <c r="T1080" s="1003">
        <f t="shared" si="94"/>
        <v>0</v>
      </c>
      <c r="U1080" s="1003">
        <f t="shared" si="95"/>
        <v>0</v>
      </c>
      <c r="V1080" s="1003">
        <f t="shared" si="96"/>
        <v>0</v>
      </c>
      <c r="W1080" s="1003">
        <f t="shared" si="92"/>
        <v>158957100</v>
      </c>
    </row>
    <row r="1081" spans="1:24" s="523" customFormat="1" ht="26.1" customHeight="1">
      <c r="A1081" s="455"/>
      <c r="B1081" s="454"/>
      <c r="C1081" s="454"/>
      <c r="D1081" s="454"/>
      <c r="E1081" s="454" t="s">
        <v>2110</v>
      </c>
      <c r="F1081" s="868" t="s">
        <v>2913</v>
      </c>
      <c r="G1081" s="456">
        <v>41042900</v>
      </c>
      <c r="H1081" s="456">
        <v>0</v>
      </c>
      <c r="I1081" s="456">
        <v>0</v>
      </c>
      <c r="J1081" s="456">
        <v>0</v>
      </c>
      <c r="K1081" s="456">
        <v>41042900</v>
      </c>
      <c r="L1081" s="602"/>
      <c r="M1081" s="455"/>
      <c r="N1081" s="454"/>
      <c r="O1081" s="454"/>
      <c r="P1081" s="454"/>
      <c r="Q1081" s="454" t="s">
        <v>2110</v>
      </c>
      <c r="R1081" s="585" t="s">
        <v>5298</v>
      </c>
      <c r="S1081" s="1002">
        <f t="shared" si="93"/>
        <v>41042900</v>
      </c>
      <c r="T1081" s="1003">
        <f t="shared" si="94"/>
        <v>0</v>
      </c>
      <c r="U1081" s="1003">
        <f t="shared" si="95"/>
        <v>0</v>
      </c>
      <c r="V1081" s="1003">
        <f t="shared" si="96"/>
        <v>0</v>
      </c>
      <c r="W1081" s="1003">
        <f t="shared" si="92"/>
        <v>41042900</v>
      </c>
    </row>
    <row r="1082" spans="1:24" s="492" customFormat="1" ht="26.1" customHeight="1" thickBot="1">
      <c r="A1082" s="461" t="s">
        <v>1737</v>
      </c>
      <c r="B1082" s="460"/>
      <c r="C1082" s="461"/>
      <c r="D1082" s="461"/>
      <c r="E1082" s="461"/>
      <c r="F1082" s="857" t="s">
        <v>1738</v>
      </c>
      <c r="G1082" s="462">
        <v>172000000</v>
      </c>
      <c r="H1082" s="462">
        <v>0</v>
      </c>
      <c r="I1082" s="462">
        <v>0</v>
      </c>
      <c r="J1082" s="462">
        <v>0</v>
      </c>
      <c r="K1082" s="462">
        <v>172000000</v>
      </c>
      <c r="L1082" s="1021"/>
      <c r="M1082" s="461" t="s">
        <v>1737</v>
      </c>
      <c r="N1082" s="460"/>
      <c r="O1082" s="461"/>
      <c r="P1082" s="461"/>
      <c r="Q1082" s="461"/>
      <c r="R1082" s="591" t="s">
        <v>4362</v>
      </c>
      <c r="S1082" s="1004">
        <f t="shared" si="93"/>
        <v>172000000</v>
      </c>
      <c r="T1082" s="1005">
        <f t="shared" si="94"/>
        <v>0</v>
      </c>
      <c r="U1082" s="1005">
        <f t="shared" si="95"/>
        <v>0</v>
      </c>
      <c r="V1082" s="1005">
        <f t="shared" si="96"/>
        <v>0</v>
      </c>
      <c r="W1082" s="1005">
        <f t="shared" si="92"/>
        <v>172000000</v>
      </c>
    </row>
    <row r="1083" spans="1:24" s="522" customFormat="1" ht="26.1" customHeight="1" thickTop="1">
      <c r="A1083" s="454"/>
      <c r="B1083" s="454" t="s">
        <v>592</v>
      </c>
      <c r="C1083" s="455"/>
      <c r="D1083" s="454"/>
      <c r="E1083" s="454"/>
      <c r="F1083" s="858" t="s">
        <v>593</v>
      </c>
      <c r="G1083" s="456">
        <v>172000000</v>
      </c>
      <c r="H1083" s="456">
        <v>0</v>
      </c>
      <c r="I1083" s="456">
        <v>0</v>
      </c>
      <c r="J1083" s="456">
        <v>0</v>
      </c>
      <c r="K1083" s="456">
        <v>172000000</v>
      </c>
      <c r="L1083" s="602"/>
      <c r="M1083" s="454"/>
      <c r="N1083" s="454" t="s">
        <v>592</v>
      </c>
      <c r="O1083" s="455"/>
      <c r="P1083" s="454"/>
      <c r="Q1083" s="454"/>
      <c r="R1083" s="585" t="s">
        <v>3339</v>
      </c>
      <c r="S1083" s="1000">
        <f t="shared" si="93"/>
        <v>172000000</v>
      </c>
      <c r="T1083" s="1001">
        <f t="shared" si="94"/>
        <v>0</v>
      </c>
      <c r="U1083" s="1001">
        <f t="shared" si="95"/>
        <v>0</v>
      </c>
      <c r="V1083" s="1001">
        <f t="shared" si="96"/>
        <v>0</v>
      </c>
      <c r="W1083" s="1001">
        <f t="shared" si="92"/>
        <v>172000000</v>
      </c>
    </row>
    <row r="1084" spans="1:24" s="522" customFormat="1" ht="26.1" customHeight="1">
      <c r="A1084" s="389"/>
      <c r="B1084" s="389"/>
      <c r="C1084" s="389" t="s">
        <v>592</v>
      </c>
      <c r="D1084" s="389"/>
      <c r="E1084" s="388"/>
      <c r="F1084" s="859" t="s">
        <v>594</v>
      </c>
      <c r="G1084" s="446">
        <v>172000000</v>
      </c>
      <c r="H1084" s="446">
        <v>0</v>
      </c>
      <c r="I1084" s="446">
        <v>0</v>
      </c>
      <c r="J1084" s="446">
        <v>0</v>
      </c>
      <c r="K1084" s="446">
        <v>172000000</v>
      </c>
      <c r="L1084" s="602"/>
      <c r="M1084" s="389"/>
      <c r="N1084" s="389"/>
      <c r="O1084" s="389" t="s">
        <v>592</v>
      </c>
      <c r="P1084" s="389"/>
      <c r="Q1084" s="388"/>
      <c r="R1084" s="586" t="s">
        <v>3327</v>
      </c>
      <c r="S1084" s="1002">
        <f t="shared" si="93"/>
        <v>172000000</v>
      </c>
      <c r="T1084" s="1003">
        <f t="shared" si="94"/>
        <v>0</v>
      </c>
      <c r="U1084" s="1003">
        <f t="shared" si="95"/>
        <v>0</v>
      </c>
      <c r="V1084" s="1003">
        <f t="shared" si="96"/>
        <v>0</v>
      </c>
      <c r="W1084" s="1003">
        <f t="shared" si="92"/>
        <v>172000000</v>
      </c>
    </row>
    <row r="1085" spans="1:24" s="522" customFormat="1" ht="26.1" customHeight="1">
      <c r="A1085" s="389"/>
      <c r="B1085" s="389"/>
      <c r="C1085" s="389"/>
      <c r="D1085" s="389" t="s">
        <v>592</v>
      </c>
      <c r="E1085" s="388"/>
      <c r="F1085" s="859" t="s">
        <v>2914</v>
      </c>
      <c r="G1085" s="446">
        <v>172000000</v>
      </c>
      <c r="H1085" s="446">
        <v>0</v>
      </c>
      <c r="I1085" s="446">
        <v>0</v>
      </c>
      <c r="J1085" s="446">
        <v>0</v>
      </c>
      <c r="K1085" s="446">
        <v>172000000</v>
      </c>
      <c r="L1085" s="602"/>
      <c r="M1085" s="389"/>
      <c r="N1085" s="389"/>
      <c r="O1085" s="389"/>
      <c r="P1085" s="389" t="s">
        <v>592</v>
      </c>
      <c r="Q1085" s="388"/>
      <c r="R1085" s="586" t="s">
        <v>5299</v>
      </c>
      <c r="S1085" s="1002">
        <f t="shared" si="93"/>
        <v>172000000</v>
      </c>
      <c r="T1085" s="1003">
        <f t="shared" si="94"/>
        <v>0</v>
      </c>
      <c r="U1085" s="1003">
        <f t="shared" si="95"/>
        <v>0</v>
      </c>
      <c r="V1085" s="1003">
        <f t="shared" si="96"/>
        <v>0</v>
      </c>
      <c r="W1085" s="1003">
        <f t="shared" si="92"/>
        <v>172000000</v>
      </c>
    </row>
    <row r="1086" spans="1:24" s="522" customFormat="1" ht="26.1" customHeight="1">
      <c r="A1086" s="389"/>
      <c r="B1086" s="389"/>
      <c r="C1086" s="389"/>
      <c r="D1086" s="389"/>
      <c r="E1086" s="388" t="s">
        <v>2104</v>
      </c>
      <c r="F1086" s="859" t="s">
        <v>2915</v>
      </c>
      <c r="G1086" s="446">
        <v>141055000</v>
      </c>
      <c r="H1086" s="446">
        <v>0</v>
      </c>
      <c r="I1086" s="446">
        <v>0</v>
      </c>
      <c r="J1086" s="446">
        <v>0</v>
      </c>
      <c r="K1086" s="446">
        <v>141055000</v>
      </c>
      <c r="L1086" s="602"/>
      <c r="M1086" s="389"/>
      <c r="N1086" s="389"/>
      <c r="O1086" s="389"/>
      <c r="P1086" s="389"/>
      <c r="Q1086" s="388" t="s">
        <v>2104</v>
      </c>
      <c r="R1086" s="586" t="s">
        <v>5300</v>
      </c>
      <c r="S1086" s="1002">
        <f t="shared" si="93"/>
        <v>141055000</v>
      </c>
      <c r="T1086" s="1003">
        <f t="shared" si="94"/>
        <v>0</v>
      </c>
      <c r="U1086" s="1003">
        <f t="shared" si="95"/>
        <v>0</v>
      </c>
      <c r="V1086" s="1003">
        <f t="shared" si="96"/>
        <v>0</v>
      </c>
      <c r="W1086" s="1003">
        <f t="shared" si="92"/>
        <v>141055000</v>
      </c>
    </row>
    <row r="1087" spans="1:24" s="522" customFormat="1" ht="26.1" customHeight="1">
      <c r="A1087" s="389"/>
      <c r="B1087" s="389"/>
      <c r="C1087" s="389"/>
      <c r="D1087" s="389"/>
      <c r="E1087" s="388" t="s">
        <v>2110</v>
      </c>
      <c r="F1087" s="859" t="s">
        <v>2916</v>
      </c>
      <c r="G1087" s="446">
        <v>30945000</v>
      </c>
      <c r="H1087" s="446">
        <v>0</v>
      </c>
      <c r="I1087" s="446">
        <v>0</v>
      </c>
      <c r="J1087" s="446">
        <v>0</v>
      </c>
      <c r="K1087" s="446">
        <v>30945000</v>
      </c>
      <c r="L1087" s="602"/>
      <c r="M1087" s="389"/>
      <c r="N1087" s="389"/>
      <c r="O1087" s="389"/>
      <c r="P1087" s="389"/>
      <c r="Q1087" s="388" t="s">
        <v>2110</v>
      </c>
      <c r="R1087" s="586" t="s">
        <v>5301</v>
      </c>
      <c r="S1087" s="1002">
        <f t="shared" si="93"/>
        <v>30945000</v>
      </c>
      <c r="T1087" s="1003">
        <f t="shared" si="94"/>
        <v>0</v>
      </c>
      <c r="U1087" s="1003">
        <f t="shared" si="95"/>
        <v>0</v>
      </c>
      <c r="V1087" s="1003">
        <f t="shared" si="96"/>
        <v>0</v>
      </c>
      <c r="W1087" s="1003">
        <f t="shared" si="92"/>
        <v>30945000</v>
      </c>
    </row>
    <row r="1088" spans="1:24" s="492" customFormat="1" ht="26.1" customHeight="1" thickBot="1">
      <c r="A1088" s="458" t="s">
        <v>1753</v>
      </c>
      <c r="B1088" s="458"/>
      <c r="C1088" s="458"/>
      <c r="D1088" s="458"/>
      <c r="E1088" s="457"/>
      <c r="F1088" s="873" t="s">
        <v>1754</v>
      </c>
      <c r="G1088" s="459">
        <v>375000000</v>
      </c>
      <c r="H1088" s="459">
        <v>0</v>
      </c>
      <c r="I1088" s="459">
        <v>0</v>
      </c>
      <c r="J1088" s="459">
        <v>0</v>
      </c>
      <c r="K1088" s="459">
        <v>375000000</v>
      </c>
      <c r="L1088" s="1021"/>
      <c r="M1088" s="458" t="s">
        <v>1753</v>
      </c>
      <c r="N1088" s="458"/>
      <c r="O1088" s="458"/>
      <c r="P1088" s="458"/>
      <c r="Q1088" s="457"/>
      <c r="R1088" s="587" t="s">
        <v>4376</v>
      </c>
      <c r="S1088" s="1004">
        <f t="shared" si="93"/>
        <v>375000000</v>
      </c>
      <c r="T1088" s="1005">
        <f t="shared" si="94"/>
        <v>0</v>
      </c>
      <c r="U1088" s="1005">
        <f t="shared" si="95"/>
        <v>0</v>
      </c>
      <c r="V1088" s="1005">
        <f t="shared" si="96"/>
        <v>0</v>
      </c>
      <c r="W1088" s="1005">
        <f t="shared" si="92"/>
        <v>375000000</v>
      </c>
    </row>
    <row r="1089" spans="1:23" s="522" customFormat="1" ht="26.1" customHeight="1" thickTop="1">
      <c r="A1089" s="454"/>
      <c r="B1089" s="454" t="s">
        <v>592</v>
      </c>
      <c r="C1089" s="454"/>
      <c r="D1089" s="454"/>
      <c r="E1089" s="455"/>
      <c r="F1089" s="858" t="s">
        <v>593</v>
      </c>
      <c r="G1089" s="456">
        <v>375000000</v>
      </c>
      <c r="H1089" s="456">
        <v>0</v>
      </c>
      <c r="I1089" s="456">
        <v>0</v>
      </c>
      <c r="J1089" s="456">
        <v>0</v>
      </c>
      <c r="K1089" s="456">
        <v>375000000</v>
      </c>
      <c r="L1089" s="602"/>
      <c r="M1089" s="454"/>
      <c r="N1089" s="454" t="s">
        <v>592</v>
      </c>
      <c r="O1089" s="454"/>
      <c r="P1089" s="454"/>
      <c r="Q1089" s="455"/>
      <c r="R1089" s="585" t="s">
        <v>3339</v>
      </c>
      <c r="S1089" s="1000">
        <f t="shared" si="93"/>
        <v>375000000</v>
      </c>
      <c r="T1089" s="1001">
        <f t="shared" si="94"/>
        <v>0</v>
      </c>
      <c r="U1089" s="1001">
        <f t="shared" si="95"/>
        <v>0</v>
      </c>
      <c r="V1089" s="1001">
        <f t="shared" si="96"/>
        <v>0</v>
      </c>
      <c r="W1089" s="1001">
        <f t="shared" si="92"/>
        <v>375000000</v>
      </c>
    </row>
    <row r="1090" spans="1:23" s="522" customFormat="1" ht="26.1" customHeight="1">
      <c r="A1090" s="389"/>
      <c r="B1090" s="389"/>
      <c r="C1090" s="389" t="s">
        <v>592</v>
      </c>
      <c r="D1090" s="389"/>
      <c r="E1090" s="388"/>
      <c r="F1090" s="860" t="s">
        <v>594</v>
      </c>
      <c r="G1090" s="446">
        <v>375000000</v>
      </c>
      <c r="H1090" s="446">
        <v>0</v>
      </c>
      <c r="I1090" s="446">
        <v>0</v>
      </c>
      <c r="J1090" s="446">
        <v>0</v>
      </c>
      <c r="K1090" s="446">
        <v>375000000</v>
      </c>
      <c r="L1090" s="602"/>
      <c r="M1090" s="389"/>
      <c r="N1090" s="389"/>
      <c r="O1090" s="389" t="s">
        <v>592</v>
      </c>
      <c r="P1090" s="389"/>
      <c r="Q1090" s="388"/>
      <c r="R1090" s="586" t="s">
        <v>3327</v>
      </c>
      <c r="S1090" s="1002">
        <f t="shared" si="93"/>
        <v>375000000</v>
      </c>
      <c r="T1090" s="1003">
        <f t="shared" si="94"/>
        <v>0</v>
      </c>
      <c r="U1090" s="1003">
        <f t="shared" si="95"/>
        <v>0</v>
      </c>
      <c r="V1090" s="1003">
        <f t="shared" si="96"/>
        <v>0</v>
      </c>
      <c r="W1090" s="1003">
        <f t="shared" si="92"/>
        <v>375000000</v>
      </c>
    </row>
    <row r="1091" spans="1:23" s="522" customFormat="1" ht="26.1" customHeight="1">
      <c r="A1091" s="389"/>
      <c r="B1091" s="389"/>
      <c r="C1091" s="389"/>
      <c r="D1091" s="389" t="s">
        <v>592</v>
      </c>
      <c r="E1091" s="388"/>
      <c r="F1091" s="860" t="s">
        <v>2917</v>
      </c>
      <c r="G1091" s="446">
        <v>375000000</v>
      </c>
      <c r="H1091" s="446">
        <v>0</v>
      </c>
      <c r="I1091" s="446">
        <v>0</v>
      </c>
      <c r="J1091" s="446">
        <v>0</v>
      </c>
      <c r="K1091" s="446">
        <v>375000000</v>
      </c>
      <c r="L1091" s="602"/>
      <c r="M1091" s="389"/>
      <c r="N1091" s="389"/>
      <c r="O1091" s="389"/>
      <c r="P1091" s="389" t="s">
        <v>592</v>
      </c>
      <c r="Q1091" s="388"/>
      <c r="R1091" s="586" t="s">
        <v>5302</v>
      </c>
      <c r="S1091" s="1002">
        <f t="shared" si="93"/>
        <v>375000000</v>
      </c>
      <c r="T1091" s="1003">
        <f t="shared" si="94"/>
        <v>0</v>
      </c>
      <c r="U1091" s="1003">
        <f t="shared" si="95"/>
        <v>0</v>
      </c>
      <c r="V1091" s="1003">
        <f t="shared" si="96"/>
        <v>0</v>
      </c>
      <c r="W1091" s="1003">
        <f t="shared" si="92"/>
        <v>375000000</v>
      </c>
    </row>
    <row r="1092" spans="1:23" s="522" customFormat="1" ht="26.1" customHeight="1">
      <c r="A1092" s="389"/>
      <c r="B1092" s="389"/>
      <c r="C1092" s="389"/>
      <c r="D1092" s="389"/>
      <c r="E1092" s="388" t="s">
        <v>2110</v>
      </c>
      <c r="F1092" s="860" t="s">
        <v>3200</v>
      </c>
      <c r="G1092" s="446">
        <v>27717890</v>
      </c>
      <c r="H1092" s="446">
        <v>0</v>
      </c>
      <c r="I1092" s="446">
        <v>0</v>
      </c>
      <c r="J1092" s="446">
        <v>0</v>
      </c>
      <c r="K1092" s="446">
        <v>27717890</v>
      </c>
      <c r="L1092" s="602"/>
      <c r="M1092" s="389"/>
      <c r="N1092" s="389"/>
      <c r="O1092" s="389"/>
      <c r="P1092" s="389"/>
      <c r="Q1092" s="388" t="s">
        <v>2110</v>
      </c>
      <c r="R1092" s="586" t="s">
        <v>5303</v>
      </c>
      <c r="S1092" s="1002">
        <f t="shared" si="93"/>
        <v>27717890</v>
      </c>
      <c r="T1092" s="1003">
        <f t="shared" si="94"/>
        <v>0</v>
      </c>
      <c r="U1092" s="1003">
        <f t="shared" si="95"/>
        <v>0</v>
      </c>
      <c r="V1092" s="1003">
        <f t="shared" si="96"/>
        <v>0</v>
      </c>
      <c r="W1092" s="1003">
        <f t="shared" si="92"/>
        <v>27717890</v>
      </c>
    </row>
    <row r="1093" spans="1:23" s="522" customFormat="1" ht="26.1" customHeight="1">
      <c r="A1093" s="389"/>
      <c r="B1093" s="389"/>
      <c r="C1093" s="389"/>
      <c r="D1093" s="389"/>
      <c r="E1093" s="388" t="s">
        <v>2112</v>
      </c>
      <c r="F1093" s="860" t="s">
        <v>2918</v>
      </c>
      <c r="G1093" s="446">
        <v>88944360</v>
      </c>
      <c r="H1093" s="446">
        <v>0</v>
      </c>
      <c r="I1093" s="446">
        <v>0</v>
      </c>
      <c r="J1093" s="446">
        <v>0</v>
      </c>
      <c r="K1093" s="446">
        <v>88944360</v>
      </c>
      <c r="L1093" s="602"/>
      <c r="M1093" s="389"/>
      <c r="N1093" s="389"/>
      <c r="O1093" s="389"/>
      <c r="P1093" s="389"/>
      <c r="Q1093" s="388" t="s">
        <v>2112</v>
      </c>
      <c r="R1093" s="600" t="s">
        <v>5862</v>
      </c>
      <c r="S1093" s="1002">
        <f t="shared" si="93"/>
        <v>88944360</v>
      </c>
      <c r="T1093" s="1003">
        <f t="shared" si="94"/>
        <v>0</v>
      </c>
      <c r="U1093" s="1003">
        <f t="shared" si="95"/>
        <v>0</v>
      </c>
      <c r="V1093" s="1003">
        <f t="shared" si="96"/>
        <v>0</v>
      </c>
      <c r="W1093" s="1003">
        <f t="shared" si="92"/>
        <v>88944360</v>
      </c>
    </row>
    <row r="1094" spans="1:23" s="522" customFormat="1" ht="26.1" customHeight="1">
      <c r="A1094" s="389"/>
      <c r="B1094" s="389"/>
      <c r="C1094" s="389"/>
      <c r="D1094" s="389"/>
      <c r="E1094" s="388" t="s">
        <v>2113</v>
      </c>
      <c r="F1094" s="860" t="s">
        <v>2919</v>
      </c>
      <c r="G1094" s="446">
        <v>20790000</v>
      </c>
      <c r="H1094" s="446">
        <v>0</v>
      </c>
      <c r="I1094" s="446">
        <v>0</v>
      </c>
      <c r="J1094" s="446">
        <v>0</v>
      </c>
      <c r="K1094" s="446">
        <v>20790000</v>
      </c>
      <c r="L1094" s="602"/>
      <c r="M1094" s="389"/>
      <c r="N1094" s="389"/>
      <c r="O1094" s="389"/>
      <c r="P1094" s="389"/>
      <c r="Q1094" s="388" t="s">
        <v>2113</v>
      </c>
      <c r="R1094" s="586" t="s">
        <v>5304</v>
      </c>
      <c r="S1094" s="1002">
        <f t="shared" si="93"/>
        <v>20790000</v>
      </c>
      <c r="T1094" s="1003">
        <f t="shared" si="94"/>
        <v>0</v>
      </c>
      <c r="U1094" s="1003">
        <f t="shared" si="95"/>
        <v>0</v>
      </c>
      <c r="V1094" s="1003">
        <f t="shared" si="96"/>
        <v>0</v>
      </c>
      <c r="W1094" s="1003">
        <f t="shared" si="92"/>
        <v>20790000</v>
      </c>
    </row>
    <row r="1095" spans="1:23" s="523" customFormat="1" ht="26.1" customHeight="1">
      <c r="A1095" s="388"/>
      <c r="B1095" s="389"/>
      <c r="C1095" s="389"/>
      <c r="D1095" s="389"/>
      <c r="E1095" s="389" t="s">
        <v>2127</v>
      </c>
      <c r="F1095" s="859" t="s">
        <v>2920</v>
      </c>
      <c r="G1095" s="446">
        <v>9050000</v>
      </c>
      <c r="H1095" s="446">
        <v>0</v>
      </c>
      <c r="I1095" s="446">
        <v>0</v>
      </c>
      <c r="J1095" s="446">
        <v>0</v>
      </c>
      <c r="K1095" s="446">
        <v>9050000</v>
      </c>
      <c r="L1095" s="602"/>
      <c r="M1095" s="388"/>
      <c r="N1095" s="389"/>
      <c r="O1095" s="389"/>
      <c r="P1095" s="389"/>
      <c r="Q1095" s="389" t="s">
        <v>2127</v>
      </c>
      <c r="R1095" s="586" t="s">
        <v>5305</v>
      </c>
      <c r="S1095" s="1002">
        <f t="shared" si="93"/>
        <v>9050000</v>
      </c>
      <c r="T1095" s="1003">
        <f t="shared" si="94"/>
        <v>0</v>
      </c>
      <c r="U1095" s="1003">
        <f t="shared" si="95"/>
        <v>0</v>
      </c>
      <c r="V1095" s="1003">
        <f t="shared" si="96"/>
        <v>0</v>
      </c>
      <c r="W1095" s="1003">
        <f t="shared" ref="W1095:W1158" si="97">SUM(S1095:V1095)</f>
        <v>9050000</v>
      </c>
    </row>
    <row r="1096" spans="1:23" s="522" customFormat="1" ht="26.1" customHeight="1">
      <c r="A1096" s="454"/>
      <c r="B1096" s="455"/>
      <c r="C1096" s="454"/>
      <c r="D1096" s="454"/>
      <c r="E1096" s="454" t="s">
        <v>2129</v>
      </c>
      <c r="F1096" s="868" t="s">
        <v>2921</v>
      </c>
      <c r="G1096" s="456">
        <v>21600850</v>
      </c>
      <c r="H1096" s="456">
        <v>0</v>
      </c>
      <c r="I1096" s="456">
        <v>0</v>
      </c>
      <c r="J1096" s="456">
        <v>0</v>
      </c>
      <c r="K1096" s="446">
        <v>21600850</v>
      </c>
      <c r="L1096" s="602"/>
      <c r="M1096" s="454"/>
      <c r="N1096" s="455"/>
      <c r="O1096" s="454"/>
      <c r="P1096" s="454"/>
      <c r="Q1096" s="454" t="s">
        <v>2129</v>
      </c>
      <c r="R1096" s="619" t="s">
        <v>5306</v>
      </c>
      <c r="S1096" s="1002">
        <f t="shared" si="93"/>
        <v>21600850</v>
      </c>
      <c r="T1096" s="1003">
        <f t="shared" si="94"/>
        <v>0</v>
      </c>
      <c r="U1096" s="1003">
        <f t="shared" si="95"/>
        <v>0</v>
      </c>
      <c r="V1096" s="1003">
        <f t="shared" si="96"/>
        <v>0</v>
      </c>
      <c r="W1096" s="1003">
        <f t="shared" si="97"/>
        <v>21600850</v>
      </c>
    </row>
    <row r="1097" spans="1:23" s="523" customFormat="1" ht="26.1" customHeight="1">
      <c r="A1097" s="389"/>
      <c r="B1097" s="389"/>
      <c r="C1097" s="388"/>
      <c r="D1097" s="389"/>
      <c r="E1097" s="389" t="s">
        <v>2118</v>
      </c>
      <c r="F1097" s="859" t="s">
        <v>2922</v>
      </c>
      <c r="G1097" s="446">
        <v>86698550</v>
      </c>
      <c r="H1097" s="446">
        <v>0</v>
      </c>
      <c r="I1097" s="446">
        <v>0</v>
      </c>
      <c r="J1097" s="446">
        <v>0</v>
      </c>
      <c r="K1097" s="446">
        <v>86698550</v>
      </c>
      <c r="L1097" s="602"/>
      <c r="M1097" s="389"/>
      <c r="N1097" s="389"/>
      <c r="O1097" s="388"/>
      <c r="P1097" s="389"/>
      <c r="Q1097" s="389" t="s">
        <v>2118</v>
      </c>
      <c r="R1097" s="586" t="s">
        <v>5309</v>
      </c>
      <c r="S1097" s="1002">
        <f t="shared" ref="S1097:S1160" si="98">G1097</f>
        <v>86698550</v>
      </c>
      <c r="T1097" s="1003">
        <f t="shared" ref="T1097:T1160" si="99">H1097</f>
        <v>0</v>
      </c>
      <c r="U1097" s="1003">
        <f t="shared" ref="U1097:U1160" si="100">I1097</f>
        <v>0</v>
      </c>
      <c r="V1097" s="1003">
        <f t="shared" ref="V1097:V1160" si="101">J1097</f>
        <v>0</v>
      </c>
      <c r="W1097" s="1003">
        <f t="shared" si="97"/>
        <v>86698550</v>
      </c>
    </row>
    <row r="1098" spans="1:23" s="522" customFormat="1" ht="26.1" customHeight="1">
      <c r="A1098" s="454"/>
      <c r="B1098" s="454"/>
      <c r="C1098" s="454"/>
      <c r="D1098" s="455"/>
      <c r="E1098" s="454" t="s">
        <v>2115</v>
      </c>
      <c r="F1098" s="868" t="s">
        <v>2923</v>
      </c>
      <c r="G1098" s="456">
        <v>5800000</v>
      </c>
      <c r="H1098" s="456">
        <v>0</v>
      </c>
      <c r="I1098" s="456">
        <v>0</v>
      </c>
      <c r="J1098" s="456">
        <v>0</v>
      </c>
      <c r="K1098" s="456">
        <v>5800000</v>
      </c>
      <c r="L1098" s="602"/>
      <c r="M1098" s="454"/>
      <c r="N1098" s="454"/>
      <c r="O1098" s="454"/>
      <c r="P1098" s="455"/>
      <c r="Q1098" s="454" t="s">
        <v>2115</v>
      </c>
      <c r="R1098" s="585" t="s">
        <v>5307</v>
      </c>
      <c r="S1098" s="1002">
        <f t="shared" si="98"/>
        <v>5800000</v>
      </c>
      <c r="T1098" s="1003">
        <f t="shared" si="99"/>
        <v>0</v>
      </c>
      <c r="U1098" s="1003">
        <f t="shared" si="100"/>
        <v>0</v>
      </c>
      <c r="V1098" s="1003">
        <f t="shared" si="101"/>
        <v>0</v>
      </c>
      <c r="W1098" s="1003">
        <f t="shared" si="97"/>
        <v>5800000</v>
      </c>
    </row>
    <row r="1099" spans="1:23" s="523" customFormat="1" ht="26.1" customHeight="1">
      <c r="A1099" s="389"/>
      <c r="B1099" s="389"/>
      <c r="C1099" s="389"/>
      <c r="D1099" s="389"/>
      <c r="E1099" s="388" t="s">
        <v>2120</v>
      </c>
      <c r="F1099" s="859" t="s">
        <v>2924</v>
      </c>
      <c r="G1099" s="446">
        <v>34717980</v>
      </c>
      <c r="H1099" s="446">
        <v>0</v>
      </c>
      <c r="I1099" s="446">
        <v>0</v>
      </c>
      <c r="J1099" s="446">
        <v>0</v>
      </c>
      <c r="K1099" s="446">
        <v>34717980</v>
      </c>
      <c r="L1099" s="602"/>
      <c r="M1099" s="389"/>
      <c r="N1099" s="389"/>
      <c r="O1099" s="389"/>
      <c r="P1099" s="389"/>
      <c r="Q1099" s="388" t="s">
        <v>2120</v>
      </c>
      <c r="R1099" s="586" t="s">
        <v>5602</v>
      </c>
      <c r="S1099" s="1002">
        <f t="shared" si="98"/>
        <v>34717980</v>
      </c>
      <c r="T1099" s="1003">
        <f t="shared" si="99"/>
        <v>0</v>
      </c>
      <c r="U1099" s="1003">
        <f t="shared" si="100"/>
        <v>0</v>
      </c>
      <c r="V1099" s="1003">
        <f t="shared" si="101"/>
        <v>0</v>
      </c>
      <c r="W1099" s="1003">
        <f t="shared" si="97"/>
        <v>34717980</v>
      </c>
    </row>
    <row r="1100" spans="1:23" s="522" customFormat="1" ht="26.1" customHeight="1">
      <c r="A1100" s="454"/>
      <c r="B1100" s="454"/>
      <c r="C1100" s="454"/>
      <c r="D1100" s="454"/>
      <c r="E1100" s="455" t="s">
        <v>2122</v>
      </c>
      <c r="F1100" s="858" t="s">
        <v>2925</v>
      </c>
      <c r="G1100" s="456">
        <v>16350000</v>
      </c>
      <c r="H1100" s="456">
        <v>0</v>
      </c>
      <c r="I1100" s="456">
        <v>0</v>
      </c>
      <c r="J1100" s="456">
        <v>0</v>
      </c>
      <c r="K1100" s="456">
        <v>16350000</v>
      </c>
      <c r="L1100" s="602"/>
      <c r="M1100" s="454"/>
      <c r="N1100" s="454"/>
      <c r="O1100" s="454"/>
      <c r="P1100" s="454"/>
      <c r="Q1100" s="455" t="s">
        <v>2122</v>
      </c>
      <c r="R1100" s="585" t="s">
        <v>5603</v>
      </c>
      <c r="S1100" s="1002">
        <f t="shared" si="98"/>
        <v>16350000</v>
      </c>
      <c r="T1100" s="1003">
        <f t="shared" si="99"/>
        <v>0</v>
      </c>
      <c r="U1100" s="1003">
        <f t="shared" si="100"/>
        <v>0</v>
      </c>
      <c r="V1100" s="1003">
        <f t="shared" si="101"/>
        <v>0</v>
      </c>
      <c r="W1100" s="1003">
        <f t="shared" si="97"/>
        <v>16350000</v>
      </c>
    </row>
    <row r="1101" spans="1:23" s="522" customFormat="1" ht="26.1" customHeight="1">
      <c r="A1101" s="389"/>
      <c r="B1101" s="389"/>
      <c r="C1101" s="389"/>
      <c r="D1101" s="389"/>
      <c r="E1101" s="388" t="s">
        <v>2177</v>
      </c>
      <c r="F1101" s="859" t="s">
        <v>5581</v>
      </c>
      <c r="G1101" s="446">
        <v>63330370</v>
      </c>
      <c r="H1101" s="446">
        <v>0</v>
      </c>
      <c r="I1101" s="446">
        <v>0</v>
      </c>
      <c r="J1101" s="446">
        <v>0</v>
      </c>
      <c r="K1101" s="446">
        <v>63330370</v>
      </c>
      <c r="L1101" s="602"/>
      <c r="M1101" s="389"/>
      <c r="N1101" s="389"/>
      <c r="O1101" s="389"/>
      <c r="P1101" s="389"/>
      <c r="Q1101" s="388" t="s">
        <v>2177</v>
      </c>
      <c r="R1101" s="586" t="s">
        <v>5493</v>
      </c>
      <c r="S1101" s="1002">
        <f t="shared" si="98"/>
        <v>63330370</v>
      </c>
      <c r="T1101" s="1003">
        <f t="shared" si="99"/>
        <v>0</v>
      </c>
      <c r="U1101" s="1003">
        <f t="shared" si="100"/>
        <v>0</v>
      </c>
      <c r="V1101" s="1003">
        <f t="shared" si="101"/>
        <v>0</v>
      </c>
      <c r="W1101" s="1003">
        <f t="shared" si="97"/>
        <v>63330370</v>
      </c>
    </row>
    <row r="1102" spans="1:23" s="492" customFormat="1" ht="26.1" customHeight="1" thickBot="1">
      <c r="A1102" s="458" t="s">
        <v>1758</v>
      </c>
      <c r="B1102" s="458"/>
      <c r="C1102" s="458"/>
      <c r="D1102" s="458"/>
      <c r="E1102" s="457"/>
      <c r="F1102" s="861" t="s">
        <v>1759</v>
      </c>
      <c r="G1102" s="459">
        <v>409100000</v>
      </c>
      <c r="H1102" s="459">
        <v>0</v>
      </c>
      <c r="I1102" s="459">
        <v>0</v>
      </c>
      <c r="J1102" s="459">
        <v>0</v>
      </c>
      <c r="K1102" s="459">
        <v>409100000</v>
      </c>
      <c r="L1102" s="1021"/>
      <c r="M1102" s="458" t="s">
        <v>1758</v>
      </c>
      <c r="N1102" s="458"/>
      <c r="O1102" s="458"/>
      <c r="P1102" s="458"/>
      <c r="Q1102" s="457"/>
      <c r="R1102" s="587" t="s">
        <v>4382</v>
      </c>
      <c r="S1102" s="1004">
        <f t="shared" si="98"/>
        <v>409100000</v>
      </c>
      <c r="T1102" s="1005">
        <f t="shared" si="99"/>
        <v>0</v>
      </c>
      <c r="U1102" s="1005">
        <f t="shared" si="100"/>
        <v>0</v>
      </c>
      <c r="V1102" s="1005">
        <f t="shared" si="101"/>
        <v>0</v>
      </c>
      <c r="W1102" s="1005">
        <f t="shared" si="97"/>
        <v>409100000</v>
      </c>
    </row>
    <row r="1103" spans="1:23" s="522" customFormat="1" ht="26.1" customHeight="1" thickTop="1">
      <c r="A1103" s="454"/>
      <c r="B1103" s="454" t="s">
        <v>592</v>
      </c>
      <c r="C1103" s="454"/>
      <c r="D1103" s="454"/>
      <c r="E1103" s="455"/>
      <c r="F1103" s="858" t="s">
        <v>593</v>
      </c>
      <c r="G1103" s="456">
        <v>409100000</v>
      </c>
      <c r="H1103" s="456">
        <v>0</v>
      </c>
      <c r="I1103" s="456">
        <v>0</v>
      </c>
      <c r="J1103" s="456">
        <v>0</v>
      </c>
      <c r="K1103" s="456">
        <v>409100000</v>
      </c>
      <c r="L1103" s="602"/>
      <c r="M1103" s="454"/>
      <c r="N1103" s="454" t="s">
        <v>592</v>
      </c>
      <c r="O1103" s="454"/>
      <c r="P1103" s="454"/>
      <c r="Q1103" s="455"/>
      <c r="R1103" s="585" t="s">
        <v>3339</v>
      </c>
      <c r="S1103" s="1000">
        <f t="shared" si="98"/>
        <v>409100000</v>
      </c>
      <c r="T1103" s="1001">
        <f t="shared" si="99"/>
        <v>0</v>
      </c>
      <c r="U1103" s="1001">
        <f t="shared" si="100"/>
        <v>0</v>
      </c>
      <c r="V1103" s="1001">
        <f t="shared" si="101"/>
        <v>0</v>
      </c>
      <c r="W1103" s="1001">
        <f t="shared" si="97"/>
        <v>409100000</v>
      </c>
    </row>
    <row r="1104" spans="1:23" s="523" customFormat="1" ht="26.1" customHeight="1">
      <c r="A1104" s="389"/>
      <c r="B1104" s="389"/>
      <c r="C1104" s="389" t="s">
        <v>592</v>
      </c>
      <c r="D1104" s="389"/>
      <c r="E1104" s="388"/>
      <c r="F1104" s="859" t="s">
        <v>594</v>
      </c>
      <c r="G1104" s="446">
        <v>409100000</v>
      </c>
      <c r="H1104" s="446">
        <v>0</v>
      </c>
      <c r="I1104" s="446">
        <v>0</v>
      </c>
      <c r="J1104" s="446">
        <v>0</v>
      </c>
      <c r="K1104" s="446">
        <v>409100000</v>
      </c>
      <c r="L1104" s="602"/>
      <c r="M1104" s="389"/>
      <c r="N1104" s="389"/>
      <c r="O1104" s="389" t="s">
        <v>592</v>
      </c>
      <c r="P1104" s="389"/>
      <c r="Q1104" s="388"/>
      <c r="R1104" s="586" t="s">
        <v>3327</v>
      </c>
      <c r="S1104" s="1002">
        <f t="shared" si="98"/>
        <v>409100000</v>
      </c>
      <c r="T1104" s="1003">
        <f t="shared" si="99"/>
        <v>0</v>
      </c>
      <c r="U1104" s="1003">
        <f t="shared" si="100"/>
        <v>0</v>
      </c>
      <c r="V1104" s="1003">
        <f t="shared" si="101"/>
        <v>0</v>
      </c>
      <c r="W1104" s="1003">
        <f t="shared" si="97"/>
        <v>409100000</v>
      </c>
    </row>
    <row r="1105" spans="1:23" s="522" customFormat="1" ht="26.1" customHeight="1">
      <c r="A1105" s="454"/>
      <c r="B1105" s="454"/>
      <c r="C1105" s="454"/>
      <c r="D1105" s="454" t="s">
        <v>592</v>
      </c>
      <c r="E1105" s="455"/>
      <c r="F1105" s="858" t="s">
        <v>2926</v>
      </c>
      <c r="G1105" s="456">
        <v>409100000</v>
      </c>
      <c r="H1105" s="456">
        <v>0</v>
      </c>
      <c r="I1105" s="456">
        <v>0</v>
      </c>
      <c r="J1105" s="456">
        <v>0</v>
      </c>
      <c r="K1105" s="456">
        <v>409100000</v>
      </c>
      <c r="L1105" s="602"/>
      <c r="M1105" s="454"/>
      <c r="N1105" s="454"/>
      <c r="O1105" s="454"/>
      <c r="P1105" s="454" t="s">
        <v>592</v>
      </c>
      <c r="Q1105" s="455"/>
      <c r="R1105" s="585" t="s">
        <v>5308</v>
      </c>
      <c r="S1105" s="1002">
        <f t="shared" si="98"/>
        <v>409100000</v>
      </c>
      <c r="T1105" s="1003">
        <f t="shared" si="99"/>
        <v>0</v>
      </c>
      <c r="U1105" s="1003">
        <f t="shared" si="100"/>
        <v>0</v>
      </c>
      <c r="V1105" s="1003">
        <f t="shared" si="101"/>
        <v>0</v>
      </c>
      <c r="W1105" s="1003">
        <f t="shared" si="97"/>
        <v>409100000</v>
      </c>
    </row>
    <row r="1106" spans="1:23" s="522" customFormat="1" ht="26.1" customHeight="1">
      <c r="A1106" s="389"/>
      <c r="B1106" s="389"/>
      <c r="C1106" s="389"/>
      <c r="D1106" s="389"/>
      <c r="E1106" s="388" t="s">
        <v>2110</v>
      </c>
      <c r="F1106" s="859" t="s">
        <v>2919</v>
      </c>
      <c r="G1106" s="446">
        <v>18000000</v>
      </c>
      <c r="H1106" s="446">
        <v>0</v>
      </c>
      <c r="I1106" s="446">
        <v>0</v>
      </c>
      <c r="J1106" s="446">
        <v>0</v>
      </c>
      <c r="K1106" s="446">
        <v>18000000</v>
      </c>
      <c r="L1106" s="602"/>
      <c r="M1106" s="389"/>
      <c r="N1106" s="389"/>
      <c r="O1106" s="389"/>
      <c r="P1106" s="389"/>
      <c r="Q1106" s="388" t="s">
        <v>2110</v>
      </c>
      <c r="R1106" s="586" t="s">
        <v>5304</v>
      </c>
      <c r="S1106" s="1002">
        <f t="shared" si="98"/>
        <v>18000000</v>
      </c>
      <c r="T1106" s="1003">
        <f t="shared" si="99"/>
        <v>0</v>
      </c>
      <c r="U1106" s="1003">
        <f t="shared" si="100"/>
        <v>0</v>
      </c>
      <c r="V1106" s="1003">
        <f t="shared" si="101"/>
        <v>0</v>
      </c>
      <c r="W1106" s="1003">
        <f t="shared" si="97"/>
        <v>18000000</v>
      </c>
    </row>
    <row r="1107" spans="1:23" s="522" customFormat="1" ht="26.1" customHeight="1">
      <c r="A1107" s="389"/>
      <c r="B1107" s="389"/>
      <c r="C1107" s="389"/>
      <c r="D1107" s="389"/>
      <c r="E1107" s="388" t="s">
        <v>2112</v>
      </c>
      <c r="F1107" s="859" t="s">
        <v>2927</v>
      </c>
      <c r="G1107" s="446">
        <v>14500000</v>
      </c>
      <c r="H1107" s="446">
        <v>0</v>
      </c>
      <c r="I1107" s="446">
        <v>0</v>
      </c>
      <c r="J1107" s="446">
        <v>0</v>
      </c>
      <c r="K1107" s="446">
        <v>14500000</v>
      </c>
      <c r="L1107" s="602"/>
      <c r="M1107" s="389"/>
      <c r="N1107" s="389"/>
      <c r="O1107" s="389"/>
      <c r="P1107" s="389"/>
      <c r="Q1107" s="388" t="s">
        <v>2112</v>
      </c>
      <c r="R1107" s="586" t="s">
        <v>5863</v>
      </c>
      <c r="S1107" s="1002">
        <f t="shared" si="98"/>
        <v>14500000</v>
      </c>
      <c r="T1107" s="1003">
        <f t="shared" si="99"/>
        <v>0</v>
      </c>
      <c r="U1107" s="1003">
        <f t="shared" si="100"/>
        <v>0</v>
      </c>
      <c r="V1107" s="1003">
        <f t="shared" si="101"/>
        <v>0</v>
      </c>
      <c r="W1107" s="1003">
        <f t="shared" si="97"/>
        <v>14500000</v>
      </c>
    </row>
    <row r="1108" spans="1:23" s="522" customFormat="1" ht="26.1" customHeight="1">
      <c r="A1108" s="389"/>
      <c r="B1108" s="389"/>
      <c r="C1108" s="389"/>
      <c r="D1108" s="389"/>
      <c r="E1108" s="388" t="s">
        <v>2113</v>
      </c>
      <c r="F1108" s="859" t="s">
        <v>2928</v>
      </c>
      <c r="G1108" s="446">
        <v>15000000</v>
      </c>
      <c r="H1108" s="446">
        <v>0</v>
      </c>
      <c r="I1108" s="446">
        <v>0</v>
      </c>
      <c r="J1108" s="446">
        <v>0</v>
      </c>
      <c r="K1108" s="446">
        <v>15000000</v>
      </c>
      <c r="L1108" s="602"/>
      <c r="M1108" s="389"/>
      <c r="N1108" s="389"/>
      <c r="O1108" s="389"/>
      <c r="P1108" s="389"/>
      <c r="Q1108" s="388" t="s">
        <v>2113</v>
      </c>
      <c r="R1108" s="586" t="s">
        <v>5309</v>
      </c>
      <c r="S1108" s="1002">
        <f t="shared" si="98"/>
        <v>15000000</v>
      </c>
      <c r="T1108" s="1003">
        <f t="shared" si="99"/>
        <v>0</v>
      </c>
      <c r="U1108" s="1003">
        <f t="shared" si="100"/>
        <v>0</v>
      </c>
      <c r="V1108" s="1003">
        <f t="shared" si="101"/>
        <v>0</v>
      </c>
      <c r="W1108" s="1003">
        <f t="shared" si="97"/>
        <v>15000000</v>
      </c>
    </row>
    <row r="1109" spans="1:23" s="522" customFormat="1" ht="26.1" customHeight="1">
      <c r="A1109" s="389"/>
      <c r="B1109" s="389"/>
      <c r="C1109" s="389"/>
      <c r="D1109" s="389"/>
      <c r="E1109" s="388" t="s">
        <v>2127</v>
      </c>
      <c r="F1109" s="859" t="s">
        <v>2929</v>
      </c>
      <c r="G1109" s="446">
        <v>27000000</v>
      </c>
      <c r="H1109" s="446">
        <v>0</v>
      </c>
      <c r="I1109" s="446">
        <v>0</v>
      </c>
      <c r="J1109" s="446">
        <v>0</v>
      </c>
      <c r="K1109" s="446">
        <v>27000000</v>
      </c>
      <c r="L1109" s="602"/>
      <c r="M1109" s="389"/>
      <c r="N1109" s="389"/>
      <c r="O1109" s="389"/>
      <c r="P1109" s="389"/>
      <c r="Q1109" s="388" t="s">
        <v>2127</v>
      </c>
      <c r="R1109" s="586" t="s">
        <v>5310</v>
      </c>
      <c r="S1109" s="1002">
        <f t="shared" si="98"/>
        <v>27000000</v>
      </c>
      <c r="T1109" s="1003">
        <f t="shared" si="99"/>
        <v>0</v>
      </c>
      <c r="U1109" s="1003">
        <f t="shared" si="100"/>
        <v>0</v>
      </c>
      <c r="V1109" s="1003">
        <f t="shared" si="101"/>
        <v>0</v>
      </c>
      <c r="W1109" s="1003">
        <f t="shared" si="97"/>
        <v>27000000</v>
      </c>
    </row>
    <row r="1110" spans="1:23" s="522" customFormat="1" ht="26.1" customHeight="1">
      <c r="A1110" s="389"/>
      <c r="B1110" s="389"/>
      <c r="C1110" s="389"/>
      <c r="D1110" s="389"/>
      <c r="E1110" s="388" t="s">
        <v>2129</v>
      </c>
      <c r="F1110" s="859" t="s">
        <v>5640</v>
      </c>
      <c r="G1110" s="446">
        <v>19500000</v>
      </c>
      <c r="H1110" s="446">
        <v>0</v>
      </c>
      <c r="I1110" s="446">
        <v>0</v>
      </c>
      <c r="J1110" s="446">
        <v>0</v>
      </c>
      <c r="K1110" s="446">
        <v>19500000</v>
      </c>
      <c r="L1110" s="602"/>
      <c r="M1110" s="389"/>
      <c r="N1110" s="389"/>
      <c r="O1110" s="389"/>
      <c r="P1110" s="389"/>
      <c r="Q1110" s="388" t="s">
        <v>2129</v>
      </c>
      <c r="R1110" s="586" t="s">
        <v>5750</v>
      </c>
      <c r="S1110" s="1002">
        <f t="shared" si="98"/>
        <v>19500000</v>
      </c>
      <c r="T1110" s="1003">
        <f t="shared" si="99"/>
        <v>0</v>
      </c>
      <c r="U1110" s="1003">
        <f t="shared" si="100"/>
        <v>0</v>
      </c>
      <c r="V1110" s="1003">
        <f t="shared" si="101"/>
        <v>0</v>
      </c>
      <c r="W1110" s="1003">
        <f t="shared" si="97"/>
        <v>19500000</v>
      </c>
    </row>
    <row r="1111" spans="1:23" s="523" customFormat="1" ht="26.1" customHeight="1">
      <c r="A1111" s="388"/>
      <c r="B1111" s="389"/>
      <c r="C1111" s="389"/>
      <c r="D1111" s="389"/>
      <c r="E1111" s="389" t="s">
        <v>2115</v>
      </c>
      <c r="F1111" s="859" t="s">
        <v>2930</v>
      </c>
      <c r="G1111" s="446">
        <v>7000000</v>
      </c>
      <c r="H1111" s="446">
        <v>0</v>
      </c>
      <c r="I1111" s="446">
        <v>0</v>
      </c>
      <c r="J1111" s="446">
        <v>0</v>
      </c>
      <c r="K1111" s="446">
        <v>7000000</v>
      </c>
      <c r="L1111" s="602"/>
      <c r="M1111" s="388"/>
      <c r="N1111" s="389"/>
      <c r="O1111" s="389"/>
      <c r="P1111" s="389"/>
      <c r="Q1111" s="389" t="s">
        <v>2115</v>
      </c>
      <c r="R1111" s="586" t="s">
        <v>5311</v>
      </c>
      <c r="S1111" s="1002">
        <f t="shared" si="98"/>
        <v>7000000</v>
      </c>
      <c r="T1111" s="1003">
        <f t="shared" si="99"/>
        <v>0</v>
      </c>
      <c r="U1111" s="1003">
        <f t="shared" si="100"/>
        <v>0</v>
      </c>
      <c r="V1111" s="1003">
        <f t="shared" si="101"/>
        <v>0</v>
      </c>
      <c r="W1111" s="1003">
        <f t="shared" si="97"/>
        <v>7000000</v>
      </c>
    </row>
    <row r="1112" spans="1:23" s="522" customFormat="1" ht="26.1" customHeight="1">
      <c r="A1112" s="454"/>
      <c r="B1112" s="455"/>
      <c r="C1112" s="454"/>
      <c r="D1112" s="454"/>
      <c r="E1112" s="454" t="s">
        <v>2808</v>
      </c>
      <c r="F1112" s="858" t="s">
        <v>5641</v>
      </c>
      <c r="G1112" s="456">
        <v>50000000</v>
      </c>
      <c r="H1112" s="456">
        <v>0</v>
      </c>
      <c r="I1112" s="456">
        <v>0</v>
      </c>
      <c r="J1112" s="456">
        <v>0</v>
      </c>
      <c r="K1112" s="446">
        <v>50000000</v>
      </c>
      <c r="L1112" s="602"/>
      <c r="M1112" s="454"/>
      <c r="N1112" s="455"/>
      <c r="O1112" s="454"/>
      <c r="P1112" s="454"/>
      <c r="Q1112" s="454" t="s">
        <v>2808</v>
      </c>
      <c r="R1112" s="585" t="s">
        <v>5751</v>
      </c>
      <c r="S1112" s="1002">
        <f t="shared" si="98"/>
        <v>50000000</v>
      </c>
      <c r="T1112" s="1003">
        <f t="shared" si="99"/>
        <v>0</v>
      </c>
      <c r="U1112" s="1003">
        <f t="shared" si="100"/>
        <v>0</v>
      </c>
      <c r="V1112" s="1003">
        <f t="shared" si="101"/>
        <v>0</v>
      </c>
      <c r="W1112" s="1003">
        <f t="shared" si="97"/>
        <v>50000000</v>
      </c>
    </row>
    <row r="1113" spans="1:23" s="522" customFormat="1" ht="26.1" customHeight="1">
      <c r="A1113" s="389"/>
      <c r="B1113" s="389"/>
      <c r="C1113" s="388"/>
      <c r="D1113" s="389"/>
      <c r="E1113" s="389" t="s">
        <v>2120</v>
      </c>
      <c r="F1113" s="859" t="s">
        <v>2931</v>
      </c>
      <c r="G1113" s="446">
        <v>79600000</v>
      </c>
      <c r="H1113" s="446">
        <v>0</v>
      </c>
      <c r="I1113" s="446">
        <v>0</v>
      </c>
      <c r="J1113" s="446">
        <v>0</v>
      </c>
      <c r="K1113" s="446">
        <v>79600000</v>
      </c>
      <c r="L1113" s="602"/>
      <c r="M1113" s="389"/>
      <c r="N1113" s="389"/>
      <c r="O1113" s="388"/>
      <c r="P1113" s="389"/>
      <c r="Q1113" s="389" t="s">
        <v>2120</v>
      </c>
      <c r="R1113" s="586" t="s">
        <v>5864</v>
      </c>
      <c r="S1113" s="1002">
        <f t="shared" si="98"/>
        <v>79600000</v>
      </c>
      <c r="T1113" s="1003">
        <f t="shared" si="99"/>
        <v>0</v>
      </c>
      <c r="U1113" s="1003">
        <f t="shared" si="100"/>
        <v>0</v>
      </c>
      <c r="V1113" s="1003">
        <f t="shared" si="101"/>
        <v>0</v>
      </c>
      <c r="W1113" s="1003">
        <f t="shared" si="97"/>
        <v>79600000</v>
      </c>
    </row>
    <row r="1114" spans="1:23" s="522" customFormat="1" ht="26.1" customHeight="1">
      <c r="A1114" s="389"/>
      <c r="B1114" s="389"/>
      <c r="C1114" s="389"/>
      <c r="D1114" s="388"/>
      <c r="E1114" s="389" t="s">
        <v>2122</v>
      </c>
      <c r="F1114" s="860" t="s">
        <v>5582</v>
      </c>
      <c r="G1114" s="446">
        <v>150000000</v>
      </c>
      <c r="H1114" s="446">
        <v>0</v>
      </c>
      <c r="I1114" s="446">
        <v>0</v>
      </c>
      <c r="J1114" s="446">
        <v>0</v>
      </c>
      <c r="K1114" s="446">
        <v>150000000</v>
      </c>
      <c r="L1114" s="602"/>
      <c r="M1114" s="389"/>
      <c r="N1114" s="389"/>
      <c r="O1114" s="389"/>
      <c r="P1114" s="388"/>
      <c r="Q1114" s="389" t="s">
        <v>2122</v>
      </c>
      <c r="R1114" s="586" t="s">
        <v>5692</v>
      </c>
      <c r="S1114" s="1002">
        <f t="shared" si="98"/>
        <v>150000000</v>
      </c>
      <c r="T1114" s="1003">
        <f t="shared" si="99"/>
        <v>0</v>
      </c>
      <c r="U1114" s="1003">
        <f t="shared" si="100"/>
        <v>0</v>
      </c>
      <c r="V1114" s="1003">
        <f t="shared" si="101"/>
        <v>0</v>
      </c>
      <c r="W1114" s="1003">
        <f t="shared" si="97"/>
        <v>150000000</v>
      </c>
    </row>
    <row r="1115" spans="1:23" s="522" customFormat="1" ht="26.1" customHeight="1">
      <c r="A1115" s="389"/>
      <c r="B1115" s="389"/>
      <c r="C1115" s="389"/>
      <c r="D1115" s="389"/>
      <c r="E1115" s="388" t="s">
        <v>2175</v>
      </c>
      <c r="F1115" s="860" t="s">
        <v>5865</v>
      </c>
      <c r="G1115" s="446">
        <v>28500000</v>
      </c>
      <c r="H1115" s="446">
        <v>0</v>
      </c>
      <c r="I1115" s="446">
        <v>0</v>
      </c>
      <c r="J1115" s="446">
        <v>0</v>
      </c>
      <c r="K1115" s="446">
        <v>28500000</v>
      </c>
      <c r="L1115" s="602"/>
      <c r="M1115" s="389"/>
      <c r="N1115" s="389"/>
      <c r="O1115" s="389"/>
      <c r="P1115" s="389"/>
      <c r="Q1115" s="388" t="s">
        <v>2175</v>
      </c>
      <c r="R1115" s="586" t="s">
        <v>5866</v>
      </c>
      <c r="S1115" s="1002">
        <f t="shared" si="98"/>
        <v>28500000</v>
      </c>
      <c r="T1115" s="1003">
        <f t="shared" si="99"/>
        <v>0</v>
      </c>
      <c r="U1115" s="1003">
        <f t="shared" si="100"/>
        <v>0</v>
      </c>
      <c r="V1115" s="1003">
        <f t="shared" si="101"/>
        <v>0</v>
      </c>
      <c r="W1115" s="1003">
        <f t="shared" si="97"/>
        <v>28500000</v>
      </c>
    </row>
    <row r="1116" spans="1:23" s="492" customFormat="1" ht="26.1" customHeight="1" thickBot="1">
      <c r="A1116" s="458" t="s">
        <v>1785</v>
      </c>
      <c r="B1116" s="458"/>
      <c r="C1116" s="458"/>
      <c r="D1116" s="458"/>
      <c r="E1116" s="457"/>
      <c r="F1116" s="861" t="s">
        <v>1786</v>
      </c>
      <c r="G1116" s="459">
        <v>330000000</v>
      </c>
      <c r="H1116" s="459">
        <v>0</v>
      </c>
      <c r="I1116" s="459">
        <v>0</v>
      </c>
      <c r="J1116" s="459">
        <v>0</v>
      </c>
      <c r="K1116" s="459">
        <v>330000000</v>
      </c>
      <c r="L1116" s="1021"/>
      <c r="M1116" s="458" t="s">
        <v>1785</v>
      </c>
      <c r="N1116" s="458"/>
      <c r="O1116" s="458"/>
      <c r="P1116" s="458"/>
      <c r="Q1116" s="457"/>
      <c r="R1116" s="587" t="s">
        <v>4400</v>
      </c>
      <c r="S1116" s="1004">
        <f t="shared" si="98"/>
        <v>330000000</v>
      </c>
      <c r="T1116" s="1005">
        <f t="shared" si="99"/>
        <v>0</v>
      </c>
      <c r="U1116" s="1005">
        <f t="shared" si="100"/>
        <v>0</v>
      </c>
      <c r="V1116" s="1005">
        <f t="shared" si="101"/>
        <v>0</v>
      </c>
      <c r="W1116" s="1005">
        <f t="shared" si="97"/>
        <v>330000000</v>
      </c>
    </row>
    <row r="1117" spans="1:23" s="522" customFormat="1" ht="26.1" customHeight="1" thickTop="1">
      <c r="A1117" s="454"/>
      <c r="B1117" s="454" t="s">
        <v>592</v>
      </c>
      <c r="C1117" s="454"/>
      <c r="D1117" s="454"/>
      <c r="E1117" s="455"/>
      <c r="F1117" s="858" t="s">
        <v>617</v>
      </c>
      <c r="G1117" s="456">
        <v>330000000</v>
      </c>
      <c r="H1117" s="456">
        <v>0</v>
      </c>
      <c r="I1117" s="456">
        <v>0</v>
      </c>
      <c r="J1117" s="456">
        <v>0</v>
      </c>
      <c r="K1117" s="456">
        <v>330000000</v>
      </c>
      <c r="L1117" s="602"/>
      <c r="M1117" s="454"/>
      <c r="N1117" s="454" t="s">
        <v>592</v>
      </c>
      <c r="O1117" s="454"/>
      <c r="P1117" s="454"/>
      <c r="Q1117" s="455"/>
      <c r="R1117" s="585" t="s">
        <v>3729</v>
      </c>
      <c r="S1117" s="1000">
        <f t="shared" si="98"/>
        <v>330000000</v>
      </c>
      <c r="T1117" s="1001">
        <f t="shared" si="99"/>
        <v>0</v>
      </c>
      <c r="U1117" s="1001">
        <f t="shared" si="100"/>
        <v>0</v>
      </c>
      <c r="V1117" s="1001">
        <f t="shared" si="101"/>
        <v>0</v>
      </c>
      <c r="W1117" s="1001">
        <f t="shared" si="97"/>
        <v>330000000</v>
      </c>
    </row>
    <row r="1118" spans="1:23" s="523" customFormat="1" ht="26.1" customHeight="1">
      <c r="A1118" s="389"/>
      <c r="B1118" s="389"/>
      <c r="C1118" s="389" t="s">
        <v>592</v>
      </c>
      <c r="D1118" s="389"/>
      <c r="E1118" s="388"/>
      <c r="F1118" s="859" t="s">
        <v>594</v>
      </c>
      <c r="G1118" s="446">
        <v>330000000</v>
      </c>
      <c r="H1118" s="446">
        <v>0</v>
      </c>
      <c r="I1118" s="446">
        <v>0</v>
      </c>
      <c r="J1118" s="446">
        <v>0</v>
      </c>
      <c r="K1118" s="446">
        <v>330000000</v>
      </c>
      <c r="L1118" s="602"/>
      <c r="M1118" s="389"/>
      <c r="N1118" s="389"/>
      <c r="O1118" s="389" t="s">
        <v>592</v>
      </c>
      <c r="P1118" s="389"/>
      <c r="Q1118" s="388"/>
      <c r="R1118" s="586" t="s">
        <v>3327</v>
      </c>
      <c r="S1118" s="1002">
        <f t="shared" si="98"/>
        <v>330000000</v>
      </c>
      <c r="T1118" s="1003">
        <f t="shared" si="99"/>
        <v>0</v>
      </c>
      <c r="U1118" s="1003">
        <f t="shared" si="100"/>
        <v>0</v>
      </c>
      <c r="V1118" s="1003">
        <f t="shared" si="101"/>
        <v>0</v>
      </c>
      <c r="W1118" s="1003">
        <f t="shared" si="97"/>
        <v>330000000</v>
      </c>
    </row>
    <row r="1119" spans="1:23" s="522" customFormat="1" ht="26.1" customHeight="1">
      <c r="A1119" s="389"/>
      <c r="B1119" s="389"/>
      <c r="C1119" s="389"/>
      <c r="D1119" s="389"/>
      <c r="E1119" s="388" t="s">
        <v>2104</v>
      </c>
      <c r="F1119" s="859" t="s">
        <v>2867</v>
      </c>
      <c r="G1119" s="446">
        <v>166581300</v>
      </c>
      <c r="H1119" s="446">
        <v>0</v>
      </c>
      <c r="I1119" s="446">
        <v>0</v>
      </c>
      <c r="J1119" s="446">
        <v>0</v>
      </c>
      <c r="K1119" s="446">
        <v>166581300</v>
      </c>
      <c r="L1119" s="602"/>
      <c r="M1119" s="389"/>
      <c r="N1119" s="389"/>
      <c r="O1119" s="389"/>
      <c r="P1119" s="389"/>
      <c r="Q1119" s="388" t="s">
        <v>2104</v>
      </c>
      <c r="R1119" s="586" t="s">
        <v>5267</v>
      </c>
      <c r="S1119" s="1002">
        <f t="shared" si="98"/>
        <v>166581300</v>
      </c>
      <c r="T1119" s="1003">
        <f t="shared" si="99"/>
        <v>0</v>
      </c>
      <c r="U1119" s="1003">
        <f t="shared" si="100"/>
        <v>0</v>
      </c>
      <c r="V1119" s="1003">
        <f t="shared" si="101"/>
        <v>0</v>
      </c>
      <c r="W1119" s="1003">
        <f t="shared" si="97"/>
        <v>166581300</v>
      </c>
    </row>
    <row r="1120" spans="1:23" s="522" customFormat="1" ht="26.1" customHeight="1">
      <c r="A1120" s="389"/>
      <c r="B1120" s="389"/>
      <c r="C1120" s="389"/>
      <c r="D1120" s="389"/>
      <c r="E1120" s="388" t="s">
        <v>2129</v>
      </c>
      <c r="F1120" s="859" t="s">
        <v>2932</v>
      </c>
      <c r="G1120" s="446">
        <v>14247800</v>
      </c>
      <c r="H1120" s="446">
        <v>0</v>
      </c>
      <c r="I1120" s="446">
        <v>0</v>
      </c>
      <c r="J1120" s="446">
        <v>0</v>
      </c>
      <c r="K1120" s="446">
        <v>14247800</v>
      </c>
      <c r="L1120" s="602"/>
      <c r="M1120" s="389"/>
      <c r="N1120" s="389"/>
      <c r="O1120" s="389"/>
      <c r="P1120" s="389"/>
      <c r="Q1120" s="388" t="s">
        <v>2129</v>
      </c>
      <c r="R1120" s="586" t="s">
        <v>5312</v>
      </c>
      <c r="S1120" s="1002">
        <f t="shared" si="98"/>
        <v>14247800</v>
      </c>
      <c r="T1120" s="1003">
        <f t="shared" si="99"/>
        <v>0</v>
      </c>
      <c r="U1120" s="1003">
        <f t="shared" si="100"/>
        <v>0</v>
      </c>
      <c r="V1120" s="1003">
        <f t="shared" si="101"/>
        <v>0</v>
      </c>
      <c r="W1120" s="1003">
        <f t="shared" si="97"/>
        <v>14247800</v>
      </c>
    </row>
    <row r="1121" spans="1:23" s="523" customFormat="1" ht="26.1" customHeight="1">
      <c r="A1121" s="389"/>
      <c r="B1121" s="389"/>
      <c r="C1121" s="389"/>
      <c r="D1121" s="389"/>
      <c r="E1121" s="388" t="s">
        <v>2118</v>
      </c>
      <c r="F1121" s="859" t="s">
        <v>2933</v>
      </c>
      <c r="G1121" s="446">
        <v>13148200</v>
      </c>
      <c r="H1121" s="446">
        <v>0</v>
      </c>
      <c r="I1121" s="446">
        <v>0</v>
      </c>
      <c r="J1121" s="446">
        <v>0</v>
      </c>
      <c r="K1121" s="446">
        <v>13148200</v>
      </c>
      <c r="L1121" s="602"/>
      <c r="M1121" s="389"/>
      <c r="N1121" s="389"/>
      <c r="O1121" s="389"/>
      <c r="P1121" s="389"/>
      <c r="Q1121" s="388" t="s">
        <v>2118</v>
      </c>
      <c r="R1121" s="586" t="s">
        <v>5313</v>
      </c>
      <c r="S1121" s="1002">
        <f t="shared" si="98"/>
        <v>13148200</v>
      </c>
      <c r="T1121" s="1003">
        <f t="shared" si="99"/>
        <v>0</v>
      </c>
      <c r="U1121" s="1003">
        <f t="shared" si="100"/>
        <v>0</v>
      </c>
      <c r="V1121" s="1003">
        <f t="shared" si="101"/>
        <v>0</v>
      </c>
      <c r="W1121" s="1003">
        <f t="shared" si="97"/>
        <v>13148200</v>
      </c>
    </row>
    <row r="1122" spans="1:23" s="523" customFormat="1" ht="26.1" customHeight="1">
      <c r="A1122" s="455"/>
      <c r="B1122" s="454"/>
      <c r="C1122" s="454"/>
      <c r="D1122" s="454"/>
      <c r="E1122" s="454" t="s">
        <v>2115</v>
      </c>
      <c r="F1122" s="868" t="s">
        <v>5644</v>
      </c>
      <c r="G1122" s="456">
        <v>20283200</v>
      </c>
      <c r="H1122" s="456">
        <v>0</v>
      </c>
      <c r="I1122" s="456">
        <v>0</v>
      </c>
      <c r="J1122" s="456">
        <v>0</v>
      </c>
      <c r="K1122" s="456">
        <v>20283200</v>
      </c>
      <c r="L1122" s="602"/>
      <c r="M1122" s="455"/>
      <c r="N1122" s="454"/>
      <c r="O1122" s="454"/>
      <c r="P1122" s="454"/>
      <c r="Q1122" s="454" t="s">
        <v>2115</v>
      </c>
      <c r="R1122" s="585" t="s">
        <v>5314</v>
      </c>
      <c r="S1122" s="1002">
        <f t="shared" si="98"/>
        <v>20283200</v>
      </c>
      <c r="T1122" s="1003">
        <f t="shared" si="99"/>
        <v>0</v>
      </c>
      <c r="U1122" s="1003">
        <f t="shared" si="100"/>
        <v>0</v>
      </c>
      <c r="V1122" s="1003">
        <f t="shared" si="101"/>
        <v>0</v>
      </c>
      <c r="W1122" s="1003">
        <f t="shared" si="97"/>
        <v>20283200</v>
      </c>
    </row>
    <row r="1123" spans="1:23" s="522" customFormat="1" ht="26.1" customHeight="1">
      <c r="A1123" s="454"/>
      <c r="B1123" s="455"/>
      <c r="C1123" s="454"/>
      <c r="D1123" s="454"/>
      <c r="E1123" s="454" t="s">
        <v>2167</v>
      </c>
      <c r="F1123" s="868" t="s">
        <v>2934</v>
      </c>
      <c r="G1123" s="456">
        <v>20644600</v>
      </c>
      <c r="H1123" s="456">
        <v>0</v>
      </c>
      <c r="I1123" s="456">
        <v>0</v>
      </c>
      <c r="J1123" s="456">
        <v>0</v>
      </c>
      <c r="K1123" s="446">
        <v>20644600</v>
      </c>
      <c r="L1123" s="602"/>
      <c r="M1123" s="454"/>
      <c r="N1123" s="455"/>
      <c r="O1123" s="454"/>
      <c r="P1123" s="454"/>
      <c r="Q1123" s="454" t="s">
        <v>2167</v>
      </c>
      <c r="R1123" s="585" t="s">
        <v>5315</v>
      </c>
      <c r="S1123" s="1002">
        <f t="shared" si="98"/>
        <v>20644600</v>
      </c>
      <c r="T1123" s="1003">
        <f t="shared" si="99"/>
        <v>0</v>
      </c>
      <c r="U1123" s="1003">
        <f t="shared" si="100"/>
        <v>0</v>
      </c>
      <c r="V1123" s="1003">
        <f t="shared" si="101"/>
        <v>0</v>
      </c>
      <c r="W1123" s="1003">
        <f t="shared" si="97"/>
        <v>20644600</v>
      </c>
    </row>
    <row r="1124" spans="1:23" s="522" customFormat="1" ht="26.1" customHeight="1">
      <c r="A1124" s="389"/>
      <c r="B1124" s="389"/>
      <c r="C1124" s="388"/>
      <c r="D1124" s="389"/>
      <c r="E1124" s="389" t="s">
        <v>2169</v>
      </c>
      <c r="F1124" s="859" t="s">
        <v>2935</v>
      </c>
      <c r="G1124" s="446">
        <v>14332000</v>
      </c>
      <c r="H1124" s="446">
        <v>0</v>
      </c>
      <c r="I1124" s="446">
        <v>0</v>
      </c>
      <c r="J1124" s="446">
        <v>0</v>
      </c>
      <c r="K1124" s="446">
        <v>14332000</v>
      </c>
      <c r="L1124" s="602"/>
      <c r="M1124" s="389"/>
      <c r="N1124" s="389"/>
      <c r="O1124" s="388"/>
      <c r="P1124" s="389"/>
      <c r="Q1124" s="389" t="s">
        <v>2169</v>
      </c>
      <c r="R1124" s="586" t="s">
        <v>5316</v>
      </c>
      <c r="S1124" s="1002">
        <f t="shared" si="98"/>
        <v>14332000</v>
      </c>
      <c r="T1124" s="1003">
        <f t="shared" si="99"/>
        <v>0</v>
      </c>
      <c r="U1124" s="1003">
        <f t="shared" si="100"/>
        <v>0</v>
      </c>
      <c r="V1124" s="1003">
        <f t="shared" si="101"/>
        <v>0</v>
      </c>
      <c r="W1124" s="1003">
        <f t="shared" si="97"/>
        <v>14332000</v>
      </c>
    </row>
    <row r="1125" spans="1:23" s="522" customFormat="1" ht="26.1" customHeight="1">
      <c r="A1125" s="389"/>
      <c r="B1125" s="389"/>
      <c r="C1125" s="389"/>
      <c r="D1125" s="388"/>
      <c r="E1125" s="389" t="s">
        <v>2155</v>
      </c>
      <c r="F1125" s="859" t="s">
        <v>2936</v>
      </c>
      <c r="G1125" s="446">
        <v>6048400</v>
      </c>
      <c r="H1125" s="446">
        <v>0</v>
      </c>
      <c r="I1125" s="446">
        <v>0</v>
      </c>
      <c r="J1125" s="446">
        <v>0</v>
      </c>
      <c r="K1125" s="446">
        <v>6048400</v>
      </c>
      <c r="L1125" s="602"/>
      <c r="M1125" s="389"/>
      <c r="N1125" s="389"/>
      <c r="O1125" s="389"/>
      <c r="P1125" s="388"/>
      <c r="Q1125" s="389" t="s">
        <v>2155</v>
      </c>
      <c r="R1125" s="586" t="s">
        <v>5317</v>
      </c>
      <c r="S1125" s="1002">
        <f t="shared" si="98"/>
        <v>6048400</v>
      </c>
      <c r="T1125" s="1003">
        <f t="shared" si="99"/>
        <v>0</v>
      </c>
      <c r="U1125" s="1003">
        <f t="shared" si="100"/>
        <v>0</v>
      </c>
      <c r="V1125" s="1003">
        <f t="shared" si="101"/>
        <v>0</v>
      </c>
      <c r="W1125" s="1003">
        <f t="shared" si="97"/>
        <v>6048400</v>
      </c>
    </row>
    <row r="1126" spans="1:23" s="522" customFormat="1" ht="26.1" customHeight="1">
      <c r="A1126" s="389"/>
      <c r="B1126" s="389"/>
      <c r="C1126" s="389"/>
      <c r="D1126" s="389"/>
      <c r="E1126" s="388" t="s">
        <v>2157</v>
      </c>
      <c r="F1126" s="860" t="s">
        <v>2937</v>
      </c>
      <c r="G1126" s="446">
        <v>16714500</v>
      </c>
      <c r="H1126" s="446">
        <v>0</v>
      </c>
      <c r="I1126" s="446">
        <v>0</v>
      </c>
      <c r="J1126" s="446">
        <v>0</v>
      </c>
      <c r="K1126" s="446">
        <v>16714500</v>
      </c>
      <c r="L1126" s="602"/>
      <c r="M1126" s="389"/>
      <c r="N1126" s="389"/>
      <c r="O1126" s="389"/>
      <c r="P1126" s="389"/>
      <c r="Q1126" s="388" t="s">
        <v>2157</v>
      </c>
      <c r="R1126" s="586" t="s">
        <v>5867</v>
      </c>
      <c r="S1126" s="1002">
        <f t="shared" si="98"/>
        <v>16714500</v>
      </c>
      <c r="T1126" s="1003">
        <f t="shared" si="99"/>
        <v>0</v>
      </c>
      <c r="U1126" s="1003">
        <f t="shared" si="100"/>
        <v>0</v>
      </c>
      <c r="V1126" s="1003">
        <f t="shared" si="101"/>
        <v>0</v>
      </c>
      <c r="W1126" s="1003">
        <f t="shared" si="97"/>
        <v>16714500</v>
      </c>
    </row>
    <row r="1127" spans="1:23" s="522" customFormat="1" ht="26.1" customHeight="1">
      <c r="A1127" s="389"/>
      <c r="B1127" s="389"/>
      <c r="C1127" s="389"/>
      <c r="D1127" s="389"/>
      <c r="E1127" s="388" t="s">
        <v>2808</v>
      </c>
      <c r="F1127" s="859" t="s">
        <v>2938</v>
      </c>
      <c r="G1127" s="446">
        <v>10000000</v>
      </c>
      <c r="H1127" s="446">
        <v>0</v>
      </c>
      <c r="I1127" s="446">
        <v>0</v>
      </c>
      <c r="J1127" s="446">
        <v>0</v>
      </c>
      <c r="K1127" s="446">
        <v>10000000</v>
      </c>
      <c r="L1127" s="602"/>
      <c r="M1127" s="389"/>
      <c r="N1127" s="389"/>
      <c r="O1127" s="389"/>
      <c r="P1127" s="389"/>
      <c r="Q1127" s="388" t="s">
        <v>2808</v>
      </c>
      <c r="R1127" s="586" t="s">
        <v>5318</v>
      </c>
      <c r="S1127" s="1002">
        <f t="shared" si="98"/>
        <v>10000000</v>
      </c>
      <c r="T1127" s="1003">
        <f t="shared" si="99"/>
        <v>0</v>
      </c>
      <c r="U1127" s="1003">
        <f t="shared" si="100"/>
        <v>0</v>
      </c>
      <c r="V1127" s="1003">
        <f t="shared" si="101"/>
        <v>0</v>
      </c>
      <c r="W1127" s="1003">
        <f t="shared" si="97"/>
        <v>10000000</v>
      </c>
    </row>
    <row r="1128" spans="1:23" s="523" customFormat="1" ht="26.1" customHeight="1">
      <c r="A1128" s="389"/>
      <c r="B1128" s="389"/>
      <c r="C1128" s="389"/>
      <c r="D1128" s="389"/>
      <c r="E1128" s="388" t="s">
        <v>2120</v>
      </c>
      <c r="F1128" s="859" t="s">
        <v>5868</v>
      </c>
      <c r="G1128" s="446">
        <v>15000000</v>
      </c>
      <c r="H1128" s="446">
        <v>0</v>
      </c>
      <c r="I1128" s="446">
        <v>0</v>
      </c>
      <c r="J1128" s="446">
        <v>0</v>
      </c>
      <c r="K1128" s="446">
        <v>15000000</v>
      </c>
      <c r="L1128" s="602"/>
      <c r="M1128" s="389"/>
      <c r="N1128" s="389"/>
      <c r="O1128" s="389"/>
      <c r="P1128" s="389"/>
      <c r="Q1128" s="388" t="s">
        <v>2120</v>
      </c>
      <c r="R1128" s="586" t="s">
        <v>5319</v>
      </c>
      <c r="S1128" s="1002">
        <f t="shared" si="98"/>
        <v>15000000</v>
      </c>
      <c r="T1128" s="1003">
        <f t="shared" si="99"/>
        <v>0</v>
      </c>
      <c r="U1128" s="1003">
        <f t="shared" si="100"/>
        <v>0</v>
      </c>
      <c r="V1128" s="1003">
        <f t="shared" si="101"/>
        <v>0</v>
      </c>
      <c r="W1128" s="1003">
        <f t="shared" si="97"/>
        <v>15000000</v>
      </c>
    </row>
    <row r="1129" spans="1:23" s="523" customFormat="1" ht="26.1" customHeight="1">
      <c r="A1129" s="455"/>
      <c r="B1129" s="454"/>
      <c r="C1129" s="454"/>
      <c r="D1129" s="454"/>
      <c r="E1129" s="454" t="s">
        <v>2122</v>
      </c>
      <c r="F1129" s="858" t="s">
        <v>2939</v>
      </c>
      <c r="G1129" s="456">
        <v>13000000</v>
      </c>
      <c r="H1129" s="456">
        <v>0</v>
      </c>
      <c r="I1129" s="456">
        <v>0</v>
      </c>
      <c r="J1129" s="456">
        <v>0</v>
      </c>
      <c r="K1129" s="456">
        <v>13000000</v>
      </c>
      <c r="L1129" s="602"/>
      <c r="M1129" s="455"/>
      <c r="N1129" s="454"/>
      <c r="O1129" s="454"/>
      <c r="P1129" s="454"/>
      <c r="Q1129" s="454" t="s">
        <v>2122</v>
      </c>
      <c r="R1129" s="585" t="s">
        <v>5320</v>
      </c>
      <c r="S1129" s="1002">
        <f t="shared" si="98"/>
        <v>13000000</v>
      </c>
      <c r="T1129" s="1003">
        <f t="shared" si="99"/>
        <v>0</v>
      </c>
      <c r="U1129" s="1003">
        <f t="shared" si="100"/>
        <v>0</v>
      </c>
      <c r="V1129" s="1003">
        <f t="shared" si="101"/>
        <v>0</v>
      </c>
      <c r="W1129" s="1003">
        <f t="shared" si="97"/>
        <v>13000000</v>
      </c>
    </row>
    <row r="1130" spans="1:23" s="522" customFormat="1" ht="26.1" customHeight="1">
      <c r="A1130" s="454"/>
      <c r="B1130" s="455"/>
      <c r="C1130" s="454"/>
      <c r="D1130" s="454"/>
      <c r="E1130" s="454" t="s">
        <v>2177</v>
      </c>
      <c r="F1130" s="858" t="s">
        <v>2940</v>
      </c>
      <c r="G1130" s="456">
        <v>10000000</v>
      </c>
      <c r="H1130" s="456">
        <v>0</v>
      </c>
      <c r="I1130" s="456">
        <v>0</v>
      </c>
      <c r="J1130" s="456">
        <v>0</v>
      </c>
      <c r="K1130" s="446">
        <v>10000000</v>
      </c>
      <c r="L1130" s="602"/>
      <c r="M1130" s="454"/>
      <c r="N1130" s="455"/>
      <c r="O1130" s="454"/>
      <c r="P1130" s="454"/>
      <c r="Q1130" s="454" t="s">
        <v>2177</v>
      </c>
      <c r="R1130" s="585" t="s">
        <v>5321</v>
      </c>
      <c r="S1130" s="1002">
        <f t="shared" si="98"/>
        <v>10000000</v>
      </c>
      <c r="T1130" s="1003">
        <f t="shared" si="99"/>
        <v>0</v>
      </c>
      <c r="U1130" s="1003">
        <f t="shared" si="100"/>
        <v>0</v>
      </c>
      <c r="V1130" s="1003">
        <f t="shared" si="101"/>
        <v>0</v>
      </c>
      <c r="W1130" s="1003">
        <f t="shared" si="97"/>
        <v>10000000</v>
      </c>
    </row>
    <row r="1131" spans="1:23" s="523" customFormat="1" ht="26.1" customHeight="1">
      <c r="A1131" s="389"/>
      <c r="B1131" s="389"/>
      <c r="C1131" s="389"/>
      <c r="D1131" s="388"/>
      <c r="E1131" s="389" t="s">
        <v>2179</v>
      </c>
      <c r="F1131" s="860" t="s">
        <v>2941</v>
      </c>
      <c r="G1131" s="446">
        <v>10000000</v>
      </c>
      <c r="H1131" s="446">
        <v>0</v>
      </c>
      <c r="I1131" s="446">
        <v>0</v>
      </c>
      <c r="J1131" s="446">
        <v>0</v>
      </c>
      <c r="K1131" s="446">
        <v>10000000</v>
      </c>
      <c r="L1131" s="602"/>
      <c r="M1131" s="389"/>
      <c r="N1131" s="389"/>
      <c r="O1131" s="389"/>
      <c r="P1131" s="388"/>
      <c r="Q1131" s="389" t="s">
        <v>2179</v>
      </c>
      <c r="R1131" s="586" t="s">
        <v>5322</v>
      </c>
      <c r="S1131" s="1002">
        <f t="shared" si="98"/>
        <v>10000000</v>
      </c>
      <c r="T1131" s="1003">
        <f t="shared" si="99"/>
        <v>0</v>
      </c>
      <c r="U1131" s="1003">
        <f t="shared" si="100"/>
        <v>0</v>
      </c>
      <c r="V1131" s="1003">
        <f t="shared" si="101"/>
        <v>0</v>
      </c>
      <c r="W1131" s="1003">
        <f t="shared" si="97"/>
        <v>10000000</v>
      </c>
    </row>
    <row r="1132" spans="1:23" s="492" customFormat="1" ht="26.1" customHeight="1" thickBot="1">
      <c r="A1132" s="461" t="s">
        <v>1788</v>
      </c>
      <c r="B1132" s="461"/>
      <c r="C1132" s="461"/>
      <c r="D1132" s="461"/>
      <c r="E1132" s="460"/>
      <c r="F1132" s="937" t="s">
        <v>1789</v>
      </c>
      <c r="G1132" s="462">
        <v>350000000</v>
      </c>
      <c r="H1132" s="462">
        <v>0</v>
      </c>
      <c r="I1132" s="462">
        <v>0</v>
      </c>
      <c r="J1132" s="462">
        <v>0</v>
      </c>
      <c r="K1132" s="462">
        <v>350000000</v>
      </c>
      <c r="L1132" s="1021"/>
      <c r="M1132" s="461" t="s">
        <v>1788</v>
      </c>
      <c r="N1132" s="461"/>
      <c r="O1132" s="461"/>
      <c r="P1132" s="461"/>
      <c r="Q1132" s="460"/>
      <c r="R1132" s="900" t="s">
        <v>4401</v>
      </c>
      <c r="S1132" s="1004">
        <f t="shared" si="98"/>
        <v>350000000</v>
      </c>
      <c r="T1132" s="1005">
        <f t="shared" si="99"/>
        <v>0</v>
      </c>
      <c r="U1132" s="1005">
        <f t="shared" si="100"/>
        <v>0</v>
      </c>
      <c r="V1132" s="1005">
        <f t="shared" si="101"/>
        <v>0</v>
      </c>
      <c r="W1132" s="1005">
        <f t="shared" si="97"/>
        <v>350000000</v>
      </c>
    </row>
    <row r="1133" spans="1:23" s="522" customFormat="1" ht="26.1" customHeight="1" thickTop="1">
      <c r="A1133" s="454"/>
      <c r="B1133" s="454" t="s">
        <v>592</v>
      </c>
      <c r="C1133" s="454"/>
      <c r="D1133" s="454"/>
      <c r="E1133" s="455"/>
      <c r="F1133" s="858" t="s">
        <v>617</v>
      </c>
      <c r="G1133" s="456">
        <v>350000000</v>
      </c>
      <c r="H1133" s="456">
        <v>0</v>
      </c>
      <c r="I1133" s="456">
        <v>0</v>
      </c>
      <c r="J1133" s="456">
        <v>0</v>
      </c>
      <c r="K1133" s="456">
        <v>350000000</v>
      </c>
      <c r="L1133" s="602"/>
      <c r="M1133" s="454"/>
      <c r="N1133" s="454" t="s">
        <v>592</v>
      </c>
      <c r="O1133" s="454"/>
      <c r="P1133" s="454"/>
      <c r="Q1133" s="455"/>
      <c r="R1133" s="585" t="s">
        <v>3729</v>
      </c>
      <c r="S1133" s="1000">
        <f t="shared" si="98"/>
        <v>350000000</v>
      </c>
      <c r="T1133" s="1001">
        <f t="shared" si="99"/>
        <v>0</v>
      </c>
      <c r="U1133" s="1001">
        <f t="shared" si="100"/>
        <v>0</v>
      </c>
      <c r="V1133" s="1001">
        <f t="shared" si="101"/>
        <v>0</v>
      </c>
      <c r="W1133" s="1001">
        <f t="shared" si="97"/>
        <v>350000000</v>
      </c>
    </row>
    <row r="1134" spans="1:23" s="522" customFormat="1" ht="26.1" customHeight="1">
      <c r="A1134" s="389"/>
      <c r="B1134" s="389"/>
      <c r="C1134" s="389" t="s">
        <v>592</v>
      </c>
      <c r="D1134" s="389"/>
      <c r="E1134" s="388"/>
      <c r="F1134" s="859" t="s">
        <v>594</v>
      </c>
      <c r="G1134" s="446">
        <v>350000000</v>
      </c>
      <c r="H1134" s="446">
        <v>0</v>
      </c>
      <c r="I1134" s="446">
        <v>0</v>
      </c>
      <c r="J1134" s="446">
        <v>0</v>
      </c>
      <c r="K1134" s="446">
        <v>350000000</v>
      </c>
      <c r="L1134" s="602"/>
      <c r="M1134" s="389"/>
      <c r="N1134" s="389"/>
      <c r="O1134" s="389" t="s">
        <v>592</v>
      </c>
      <c r="P1134" s="389"/>
      <c r="Q1134" s="388"/>
      <c r="R1134" s="586" t="s">
        <v>3327</v>
      </c>
      <c r="S1134" s="1002">
        <f t="shared" si="98"/>
        <v>350000000</v>
      </c>
      <c r="T1134" s="1003">
        <f t="shared" si="99"/>
        <v>0</v>
      </c>
      <c r="U1134" s="1003">
        <f t="shared" si="100"/>
        <v>0</v>
      </c>
      <c r="V1134" s="1003">
        <f t="shared" si="101"/>
        <v>0</v>
      </c>
      <c r="W1134" s="1003">
        <f t="shared" si="97"/>
        <v>350000000</v>
      </c>
    </row>
    <row r="1135" spans="1:23" s="522" customFormat="1" ht="26.1" customHeight="1">
      <c r="A1135" s="389"/>
      <c r="B1135" s="389"/>
      <c r="C1135" s="389"/>
      <c r="D1135" s="389"/>
      <c r="E1135" s="388" t="s">
        <v>2104</v>
      </c>
      <c r="F1135" s="859" t="s">
        <v>2867</v>
      </c>
      <c r="G1135" s="446">
        <v>258171640</v>
      </c>
      <c r="H1135" s="446">
        <v>0</v>
      </c>
      <c r="I1135" s="446">
        <v>0</v>
      </c>
      <c r="J1135" s="446">
        <v>0</v>
      </c>
      <c r="K1135" s="446">
        <v>258171640</v>
      </c>
      <c r="L1135" s="602"/>
      <c r="M1135" s="389"/>
      <c r="N1135" s="389"/>
      <c r="O1135" s="389"/>
      <c r="P1135" s="389"/>
      <c r="Q1135" s="388" t="s">
        <v>2104</v>
      </c>
      <c r="R1135" s="592" t="s">
        <v>5323</v>
      </c>
      <c r="S1135" s="1002">
        <f t="shared" si="98"/>
        <v>258171640</v>
      </c>
      <c r="T1135" s="1003">
        <f t="shared" si="99"/>
        <v>0</v>
      </c>
      <c r="U1135" s="1003">
        <f t="shared" si="100"/>
        <v>0</v>
      </c>
      <c r="V1135" s="1003">
        <f t="shared" si="101"/>
        <v>0</v>
      </c>
      <c r="W1135" s="1003">
        <f t="shared" si="97"/>
        <v>258171640</v>
      </c>
    </row>
    <row r="1136" spans="1:23" s="522" customFormat="1" ht="35.25" customHeight="1">
      <c r="A1136" s="389"/>
      <c r="B1136" s="389"/>
      <c r="C1136" s="389"/>
      <c r="D1136" s="389"/>
      <c r="E1136" s="388" t="s">
        <v>2110</v>
      </c>
      <c r="F1136" s="951" t="s">
        <v>5645</v>
      </c>
      <c r="G1136" s="446">
        <v>9260000</v>
      </c>
      <c r="H1136" s="446">
        <v>0</v>
      </c>
      <c r="I1136" s="446">
        <v>0</v>
      </c>
      <c r="J1136" s="446">
        <v>0</v>
      </c>
      <c r="K1136" s="446">
        <v>9260000</v>
      </c>
      <c r="L1136" s="602"/>
      <c r="M1136" s="389"/>
      <c r="N1136" s="389"/>
      <c r="O1136" s="389"/>
      <c r="P1136" s="389"/>
      <c r="Q1136" s="388" t="s">
        <v>2110</v>
      </c>
      <c r="R1136" s="622" t="s">
        <v>5324</v>
      </c>
      <c r="S1136" s="1002">
        <f t="shared" si="98"/>
        <v>9260000</v>
      </c>
      <c r="T1136" s="1003">
        <f t="shared" si="99"/>
        <v>0</v>
      </c>
      <c r="U1136" s="1003">
        <f t="shared" si="100"/>
        <v>0</v>
      </c>
      <c r="V1136" s="1003">
        <f t="shared" si="101"/>
        <v>0</v>
      </c>
      <c r="W1136" s="1003">
        <f t="shared" si="97"/>
        <v>9260000</v>
      </c>
    </row>
    <row r="1137" spans="1:23" s="522" customFormat="1" ht="26.1" customHeight="1">
      <c r="A1137" s="389"/>
      <c r="B1137" s="389"/>
      <c r="C1137" s="389"/>
      <c r="D1137" s="389"/>
      <c r="E1137" s="388" t="s">
        <v>2112</v>
      </c>
      <c r="F1137" s="859" t="s">
        <v>5646</v>
      </c>
      <c r="G1137" s="446">
        <v>15060000</v>
      </c>
      <c r="H1137" s="446">
        <v>0</v>
      </c>
      <c r="I1137" s="446">
        <v>0</v>
      </c>
      <c r="J1137" s="446">
        <v>0</v>
      </c>
      <c r="K1137" s="446">
        <v>15060000</v>
      </c>
      <c r="L1137" s="602"/>
      <c r="M1137" s="389"/>
      <c r="N1137" s="389"/>
      <c r="O1137" s="389"/>
      <c r="P1137" s="389"/>
      <c r="Q1137" s="388" t="s">
        <v>2112</v>
      </c>
      <c r="R1137" s="586" t="s">
        <v>5325</v>
      </c>
      <c r="S1137" s="1002">
        <f t="shared" si="98"/>
        <v>15060000</v>
      </c>
      <c r="T1137" s="1003">
        <f t="shared" si="99"/>
        <v>0</v>
      </c>
      <c r="U1137" s="1003">
        <f t="shared" si="100"/>
        <v>0</v>
      </c>
      <c r="V1137" s="1003">
        <f t="shared" si="101"/>
        <v>0</v>
      </c>
      <c r="W1137" s="1003">
        <f t="shared" si="97"/>
        <v>15060000</v>
      </c>
    </row>
    <row r="1138" spans="1:23" s="522" customFormat="1" ht="26.1" customHeight="1">
      <c r="A1138" s="389"/>
      <c r="B1138" s="389"/>
      <c r="C1138" s="389"/>
      <c r="D1138" s="389"/>
      <c r="E1138" s="388" t="s">
        <v>2113</v>
      </c>
      <c r="F1138" s="860" t="s">
        <v>5647</v>
      </c>
      <c r="G1138" s="446">
        <v>34108360</v>
      </c>
      <c r="H1138" s="446">
        <v>0</v>
      </c>
      <c r="I1138" s="446">
        <v>0</v>
      </c>
      <c r="J1138" s="446">
        <v>0</v>
      </c>
      <c r="K1138" s="446">
        <v>34108360</v>
      </c>
      <c r="L1138" s="602"/>
      <c r="M1138" s="389"/>
      <c r="N1138" s="389"/>
      <c r="O1138" s="389"/>
      <c r="P1138" s="389"/>
      <c r="Q1138" s="388" t="s">
        <v>2113</v>
      </c>
      <c r="R1138" s="586" t="s">
        <v>5326</v>
      </c>
      <c r="S1138" s="1002">
        <f t="shared" si="98"/>
        <v>34108360</v>
      </c>
      <c r="T1138" s="1003">
        <f t="shared" si="99"/>
        <v>0</v>
      </c>
      <c r="U1138" s="1003">
        <f t="shared" si="100"/>
        <v>0</v>
      </c>
      <c r="V1138" s="1003">
        <f t="shared" si="101"/>
        <v>0</v>
      </c>
      <c r="W1138" s="1003">
        <f t="shared" si="97"/>
        <v>34108360</v>
      </c>
    </row>
    <row r="1139" spans="1:23" s="522" customFormat="1" ht="26.1" customHeight="1">
      <c r="A1139" s="389"/>
      <c r="B1139" s="389"/>
      <c r="C1139" s="389"/>
      <c r="D1139" s="389"/>
      <c r="E1139" s="388" t="s">
        <v>2127</v>
      </c>
      <c r="F1139" s="860" t="s">
        <v>5648</v>
      </c>
      <c r="G1139" s="446">
        <v>13100000</v>
      </c>
      <c r="H1139" s="446">
        <v>0</v>
      </c>
      <c r="I1139" s="446">
        <v>0</v>
      </c>
      <c r="J1139" s="446">
        <v>0</v>
      </c>
      <c r="K1139" s="446">
        <v>13100000</v>
      </c>
      <c r="L1139" s="602"/>
      <c r="M1139" s="389"/>
      <c r="N1139" s="389"/>
      <c r="O1139" s="389"/>
      <c r="P1139" s="389"/>
      <c r="Q1139" s="388" t="s">
        <v>2127</v>
      </c>
      <c r="R1139" s="586" t="s">
        <v>5327</v>
      </c>
      <c r="S1139" s="1002">
        <f t="shared" si="98"/>
        <v>13100000</v>
      </c>
      <c r="T1139" s="1003">
        <f t="shared" si="99"/>
        <v>0</v>
      </c>
      <c r="U1139" s="1003">
        <f t="shared" si="100"/>
        <v>0</v>
      </c>
      <c r="V1139" s="1003">
        <f t="shared" si="101"/>
        <v>0</v>
      </c>
      <c r="W1139" s="1003">
        <f t="shared" si="97"/>
        <v>13100000</v>
      </c>
    </row>
    <row r="1140" spans="1:23" s="522" customFormat="1" ht="26.1" customHeight="1">
      <c r="A1140" s="389"/>
      <c r="B1140" s="389"/>
      <c r="C1140" s="389"/>
      <c r="D1140" s="389"/>
      <c r="E1140" s="388" t="s">
        <v>2129</v>
      </c>
      <c r="F1140" s="860" t="s">
        <v>5649</v>
      </c>
      <c r="G1140" s="446">
        <v>10300000</v>
      </c>
      <c r="H1140" s="446">
        <v>0</v>
      </c>
      <c r="I1140" s="446">
        <v>0</v>
      </c>
      <c r="J1140" s="446">
        <v>0</v>
      </c>
      <c r="K1140" s="446">
        <v>10300000</v>
      </c>
      <c r="L1140" s="602"/>
      <c r="M1140" s="389"/>
      <c r="N1140" s="389"/>
      <c r="O1140" s="389"/>
      <c r="P1140" s="389"/>
      <c r="Q1140" s="388" t="s">
        <v>2129</v>
      </c>
      <c r="R1140" s="586" t="s">
        <v>5328</v>
      </c>
      <c r="S1140" s="1002">
        <f t="shared" si="98"/>
        <v>10300000</v>
      </c>
      <c r="T1140" s="1003">
        <f t="shared" si="99"/>
        <v>0</v>
      </c>
      <c r="U1140" s="1003">
        <f t="shared" si="100"/>
        <v>0</v>
      </c>
      <c r="V1140" s="1003">
        <f t="shared" si="101"/>
        <v>0</v>
      </c>
      <c r="W1140" s="1003">
        <f t="shared" si="97"/>
        <v>10300000</v>
      </c>
    </row>
    <row r="1141" spans="1:23" s="522" customFormat="1" ht="26.1" customHeight="1">
      <c r="A1141" s="389"/>
      <c r="B1141" s="389"/>
      <c r="C1141" s="389"/>
      <c r="D1141" s="389"/>
      <c r="E1141" s="388" t="s">
        <v>2118</v>
      </c>
      <c r="F1141" s="859" t="s">
        <v>2942</v>
      </c>
      <c r="G1141" s="446">
        <v>10000000</v>
      </c>
      <c r="H1141" s="446">
        <v>0</v>
      </c>
      <c r="I1141" s="446">
        <v>0</v>
      </c>
      <c r="J1141" s="446">
        <v>0</v>
      </c>
      <c r="K1141" s="446">
        <v>10000000</v>
      </c>
      <c r="L1141" s="602"/>
      <c r="M1141" s="389"/>
      <c r="N1141" s="389"/>
      <c r="O1141" s="389"/>
      <c r="P1141" s="389"/>
      <c r="Q1141" s="388" t="s">
        <v>2118</v>
      </c>
      <c r="R1141" s="586" t="s">
        <v>5869</v>
      </c>
      <c r="S1141" s="1002">
        <f t="shared" si="98"/>
        <v>10000000</v>
      </c>
      <c r="T1141" s="1003">
        <f t="shared" si="99"/>
        <v>0</v>
      </c>
      <c r="U1141" s="1003">
        <f t="shared" si="100"/>
        <v>0</v>
      </c>
      <c r="V1141" s="1003">
        <f t="shared" si="101"/>
        <v>0</v>
      </c>
      <c r="W1141" s="1003">
        <f t="shared" si="97"/>
        <v>10000000</v>
      </c>
    </row>
    <row r="1142" spans="1:23" s="492" customFormat="1" ht="26.1" customHeight="1" thickBot="1">
      <c r="A1142" s="458" t="s">
        <v>1790</v>
      </c>
      <c r="B1142" s="458"/>
      <c r="C1142" s="458"/>
      <c r="D1142" s="458"/>
      <c r="E1142" s="457"/>
      <c r="F1142" s="861" t="s">
        <v>1791</v>
      </c>
      <c r="G1142" s="459">
        <v>350000000</v>
      </c>
      <c r="H1142" s="459">
        <v>0</v>
      </c>
      <c r="I1142" s="459">
        <v>0</v>
      </c>
      <c r="J1142" s="459">
        <v>0</v>
      </c>
      <c r="K1142" s="459">
        <v>350000000</v>
      </c>
      <c r="L1142" s="1021"/>
      <c r="M1142" s="458" t="s">
        <v>1790</v>
      </c>
      <c r="N1142" s="458"/>
      <c r="O1142" s="458"/>
      <c r="P1142" s="458"/>
      <c r="Q1142" s="457"/>
      <c r="R1142" s="587" t="s">
        <v>4403</v>
      </c>
      <c r="S1142" s="1004">
        <f t="shared" si="98"/>
        <v>350000000</v>
      </c>
      <c r="T1142" s="1005">
        <f t="shared" si="99"/>
        <v>0</v>
      </c>
      <c r="U1142" s="1005">
        <f t="shared" si="100"/>
        <v>0</v>
      </c>
      <c r="V1142" s="1005">
        <f t="shared" si="101"/>
        <v>0</v>
      </c>
      <c r="W1142" s="1005">
        <f t="shared" si="97"/>
        <v>350000000</v>
      </c>
    </row>
    <row r="1143" spans="1:23" s="522" customFormat="1" ht="26.1" customHeight="1" thickTop="1">
      <c r="A1143" s="454"/>
      <c r="B1143" s="454" t="s">
        <v>592</v>
      </c>
      <c r="C1143" s="454"/>
      <c r="D1143" s="454"/>
      <c r="E1143" s="455"/>
      <c r="F1143" s="858" t="s">
        <v>593</v>
      </c>
      <c r="G1143" s="456">
        <v>350000000</v>
      </c>
      <c r="H1143" s="456">
        <v>0</v>
      </c>
      <c r="I1143" s="456">
        <v>0</v>
      </c>
      <c r="J1143" s="456">
        <v>0</v>
      </c>
      <c r="K1143" s="456">
        <v>350000000</v>
      </c>
      <c r="L1143" s="602"/>
      <c r="M1143" s="454"/>
      <c r="N1143" s="454" t="s">
        <v>592</v>
      </c>
      <c r="O1143" s="454"/>
      <c r="P1143" s="454"/>
      <c r="Q1143" s="455"/>
      <c r="R1143" s="585" t="s">
        <v>3729</v>
      </c>
      <c r="S1143" s="1000">
        <f t="shared" si="98"/>
        <v>350000000</v>
      </c>
      <c r="T1143" s="1001">
        <f t="shared" si="99"/>
        <v>0</v>
      </c>
      <c r="U1143" s="1001">
        <f t="shared" si="100"/>
        <v>0</v>
      </c>
      <c r="V1143" s="1001">
        <f t="shared" si="101"/>
        <v>0</v>
      </c>
      <c r="W1143" s="1001">
        <f t="shared" si="97"/>
        <v>350000000</v>
      </c>
    </row>
    <row r="1144" spans="1:23" s="523" customFormat="1" ht="26.1" customHeight="1">
      <c r="A1144" s="389"/>
      <c r="B1144" s="389"/>
      <c r="C1144" s="389" t="s">
        <v>592</v>
      </c>
      <c r="D1144" s="389"/>
      <c r="E1144" s="388"/>
      <c r="F1144" s="859" t="s">
        <v>594</v>
      </c>
      <c r="G1144" s="446">
        <v>350000000</v>
      </c>
      <c r="H1144" s="446">
        <v>0</v>
      </c>
      <c r="I1144" s="446">
        <v>0</v>
      </c>
      <c r="J1144" s="446">
        <v>0</v>
      </c>
      <c r="K1144" s="446">
        <v>350000000</v>
      </c>
      <c r="L1144" s="602"/>
      <c r="M1144" s="389"/>
      <c r="N1144" s="389"/>
      <c r="O1144" s="389" t="s">
        <v>592</v>
      </c>
      <c r="P1144" s="389"/>
      <c r="Q1144" s="388"/>
      <c r="R1144" s="586" t="s">
        <v>3327</v>
      </c>
      <c r="S1144" s="1002">
        <f t="shared" si="98"/>
        <v>350000000</v>
      </c>
      <c r="T1144" s="1003">
        <f t="shared" si="99"/>
        <v>0</v>
      </c>
      <c r="U1144" s="1003">
        <f t="shared" si="100"/>
        <v>0</v>
      </c>
      <c r="V1144" s="1003">
        <f t="shared" si="101"/>
        <v>0</v>
      </c>
      <c r="W1144" s="1003">
        <f t="shared" si="97"/>
        <v>350000000</v>
      </c>
    </row>
    <row r="1145" spans="1:23" s="523" customFormat="1" ht="26.1" customHeight="1">
      <c r="A1145" s="455"/>
      <c r="B1145" s="454"/>
      <c r="C1145" s="454"/>
      <c r="D1145" s="454" t="s">
        <v>592</v>
      </c>
      <c r="E1145" s="454"/>
      <c r="F1145" s="858" t="s">
        <v>2943</v>
      </c>
      <c r="G1145" s="456">
        <v>350000000</v>
      </c>
      <c r="H1145" s="456">
        <v>0</v>
      </c>
      <c r="I1145" s="456">
        <v>0</v>
      </c>
      <c r="J1145" s="456">
        <v>0</v>
      </c>
      <c r="K1145" s="456">
        <v>350000000</v>
      </c>
      <c r="L1145" s="602"/>
      <c r="M1145" s="455"/>
      <c r="N1145" s="454"/>
      <c r="O1145" s="454"/>
      <c r="P1145" s="454" t="s">
        <v>592</v>
      </c>
      <c r="Q1145" s="454"/>
      <c r="R1145" s="585" t="s">
        <v>5329</v>
      </c>
      <c r="S1145" s="1002">
        <f t="shared" si="98"/>
        <v>350000000</v>
      </c>
      <c r="T1145" s="1003">
        <f t="shared" si="99"/>
        <v>0</v>
      </c>
      <c r="U1145" s="1003">
        <f t="shared" si="100"/>
        <v>0</v>
      </c>
      <c r="V1145" s="1003">
        <f t="shared" si="101"/>
        <v>0</v>
      </c>
      <c r="W1145" s="1003">
        <f t="shared" si="97"/>
        <v>350000000</v>
      </c>
    </row>
    <row r="1146" spans="1:23" s="522" customFormat="1" ht="26.1" customHeight="1">
      <c r="A1146" s="454"/>
      <c r="B1146" s="455"/>
      <c r="C1146" s="454"/>
      <c r="D1146" s="454"/>
      <c r="E1146" s="454" t="s">
        <v>2104</v>
      </c>
      <c r="F1146" s="858" t="s">
        <v>2867</v>
      </c>
      <c r="G1146" s="456">
        <v>141740000</v>
      </c>
      <c r="H1146" s="456">
        <v>0</v>
      </c>
      <c r="I1146" s="456">
        <v>0</v>
      </c>
      <c r="J1146" s="456">
        <v>0</v>
      </c>
      <c r="K1146" s="446">
        <v>141740000</v>
      </c>
      <c r="L1146" s="602"/>
      <c r="M1146" s="454"/>
      <c r="N1146" s="455"/>
      <c r="O1146" s="454"/>
      <c r="P1146" s="454"/>
      <c r="Q1146" s="454" t="s">
        <v>2104</v>
      </c>
      <c r="R1146" s="585" t="s">
        <v>5330</v>
      </c>
      <c r="S1146" s="1002">
        <f t="shared" si="98"/>
        <v>141740000</v>
      </c>
      <c r="T1146" s="1003">
        <f t="shared" si="99"/>
        <v>0</v>
      </c>
      <c r="U1146" s="1003">
        <f t="shared" si="100"/>
        <v>0</v>
      </c>
      <c r="V1146" s="1003">
        <f t="shared" si="101"/>
        <v>0</v>
      </c>
      <c r="W1146" s="1003">
        <f t="shared" si="97"/>
        <v>141740000</v>
      </c>
    </row>
    <row r="1147" spans="1:23" s="522" customFormat="1" ht="26.1" customHeight="1">
      <c r="A1147" s="389"/>
      <c r="B1147" s="389"/>
      <c r="C1147" s="388"/>
      <c r="D1147" s="389"/>
      <c r="E1147" s="389" t="s">
        <v>2110</v>
      </c>
      <c r="F1147" s="859" t="s">
        <v>2944</v>
      </c>
      <c r="G1147" s="446">
        <v>38480000</v>
      </c>
      <c r="H1147" s="446">
        <v>0</v>
      </c>
      <c r="I1147" s="446">
        <v>0</v>
      </c>
      <c r="J1147" s="446">
        <v>0</v>
      </c>
      <c r="K1147" s="446">
        <v>38480000</v>
      </c>
      <c r="L1147" s="602"/>
      <c r="M1147" s="389"/>
      <c r="N1147" s="389"/>
      <c r="O1147" s="388"/>
      <c r="P1147" s="389"/>
      <c r="Q1147" s="389" t="s">
        <v>2110</v>
      </c>
      <c r="R1147" s="586" t="s">
        <v>5331</v>
      </c>
      <c r="S1147" s="1002">
        <f t="shared" si="98"/>
        <v>38480000</v>
      </c>
      <c r="T1147" s="1003">
        <f t="shared" si="99"/>
        <v>0</v>
      </c>
      <c r="U1147" s="1003">
        <f t="shared" si="100"/>
        <v>0</v>
      </c>
      <c r="V1147" s="1003">
        <f t="shared" si="101"/>
        <v>0</v>
      </c>
      <c r="W1147" s="1003">
        <f t="shared" si="97"/>
        <v>38480000</v>
      </c>
    </row>
    <row r="1148" spans="1:23" s="522" customFormat="1" ht="26.1" customHeight="1">
      <c r="A1148" s="389"/>
      <c r="B1148" s="389"/>
      <c r="C1148" s="389"/>
      <c r="D1148" s="388"/>
      <c r="E1148" s="389" t="s">
        <v>2113</v>
      </c>
      <c r="F1148" s="859" t="s">
        <v>2945</v>
      </c>
      <c r="G1148" s="446">
        <v>800000</v>
      </c>
      <c r="H1148" s="446">
        <v>0</v>
      </c>
      <c r="I1148" s="446">
        <v>0</v>
      </c>
      <c r="J1148" s="446">
        <v>0</v>
      </c>
      <c r="K1148" s="446">
        <v>800000</v>
      </c>
      <c r="L1148" s="602"/>
      <c r="M1148" s="389"/>
      <c r="N1148" s="389"/>
      <c r="O1148" s="389"/>
      <c r="P1148" s="388"/>
      <c r="Q1148" s="389" t="s">
        <v>2113</v>
      </c>
      <c r="R1148" s="586" t="s">
        <v>5870</v>
      </c>
      <c r="S1148" s="1002">
        <f t="shared" si="98"/>
        <v>800000</v>
      </c>
      <c r="T1148" s="1003">
        <f t="shared" si="99"/>
        <v>0</v>
      </c>
      <c r="U1148" s="1003">
        <f t="shared" si="100"/>
        <v>0</v>
      </c>
      <c r="V1148" s="1003">
        <f t="shared" si="101"/>
        <v>0</v>
      </c>
      <c r="W1148" s="1003">
        <f t="shared" si="97"/>
        <v>800000</v>
      </c>
    </row>
    <row r="1149" spans="1:23" s="522" customFormat="1" ht="26.1" customHeight="1">
      <c r="A1149" s="389"/>
      <c r="B1149" s="389"/>
      <c r="C1149" s="389"/>
      <c r="D1149" s="389"/>
      <c r="E1149" s="388" t="s">
        <v>2129</v>
      </c>
      <c r="F1149" s="859" t="s">
        <v>2946</v>
      </c>
      <c r="G1149" s="446">
        <v>15725000</v>
      </c>
      <c r="H1149" s="446">
        <v>0</v>
      </c>
      <c r="I1149" s="446">
        <v>0</v>
      </c>
      <c r="J1149" s="446">
        <v>0</v>
      </c>
      <c r="K1149" s="446">
        <v>15725000</v>
      </c>
      <c r="L1149" s="602"/>
      <c r="M1149" s="389"/>
      <c r="N1149" s="389"/>
      <c r="O1149" s="389"/>
      <c r="P1149" s="389"/>
      <c r="Q1149" s="388" t="s">
        <v>2129</v>
      </c>
      <c r="R1149" s="586" t="s">
        <v>5332</v>
      </c>
      <c r="S1149" s="1002">
        <f t="shared" si="98"/>
        <v>15725000</v>
      </c>
      <c r="T1149" s="1003">
        <f t="shared" si="99"/>
        <v>0</v>
      </c>
      <c r="U1149" s="1003">
        <f t="shared" si="100"/>
        <v>0</v>
      </c>
      <c r="V1149" s="1003">
        <f t="shared" si="101"/>
        <v>0</v>
      </c>
      <c r="W1149" s="1003">
        <f t="shared" si="97"/>
        <v>15725000</v>
      </c>
    </row>
    <row r="1150" spans="1:23" s="522" customFormat="1" ht="26.1" customHeight="1">
      <c r="A1150" s="389"/>
      <c r="B1150" s="389"/>
      <c r="C1150" s="389"/>
      <c r="D1150" s="389"/>
      <c r="E1150" s="388" t="s">
        <v>2115</v>
      </c>
      <c r="F1150" s="859" t="s">
        <v>2947</v>
      </c>
      <c r="G1150" s="446">
        <v>15425000</v>
      </c>
      <c r="H1150" s="446">
        <v>0</v>
      </c>
      <c r="I1150" s="446">
        <v>0</v>
      </c>
      <c r="J1150" s="446">
        <v>0</v>
      </c>
      <c r="K1150" s="446">
        <v>15425000</v>
      </c>
      <c r="L1150" s="602"/>
      <c r="M1150" s="389"/>
      <c r="N1150" s="389"/>
      <c r="O1150" s="389"/>
      <c r="P1150" s="389"/>
      <c r="Q1150" s="388" t="s">
        <v>2115</v>
      </c>
      <c r="R1150" s="586" t="s">
        <v>5333</v>
      </c>
      <c r="S1150" s="1002">
        <f t="shared" si="98"/>
        <v>15425000</v>
      </c>
      <c r="T1150" s="1003">
        <f t="shared" si="99"/>
        <v>0</v>
      </c>
      <c r="U1150" s="1003">
        <f t="shared" si="100"/>
        <v>0</v>
      </c>
      <c r="V1150" s="1003">
        <f t="shared" si="101"/>
        <v>0</v>
      </c>
      <c r="W1150" s="1003">
        <f t="shared" si="97"/>
        <v>15425000</v>
      </c>
    </row>
    <row r="1151" spans="1:23" s="522" customFormat="1" ht="26.1" customHeight="1">
      <c r="A1151" s="389"/>
      <c r="B1151" s="389"/>
      <c r="C1151" s="389"/>
      <c r="D1151" s="389"/>
      <c r="E1151" s="388" t="s">
        <v>2167</v>
      </c>
      <c r="F1151" s="860" t="s">
        <v>2948</v>
      </c>
      <c r="G1151" s="446">
        <v>22364000</v>
      </c>
      <c r="H1151" s="446">
        <v>0</v>
      </c>
      <c r="I1151" s="446">
        <v>0</v>
      </c>
      <c r="J1151" s="446">
        <v>0</v>
      </c>
      <c r="K1151" s="446">
        <v>22364000</v>
      </c>
      <c r="L1151" s="602"/>
      <c r="M1151" s="389"/>
      <c r="N1151" s="389"/>
      <c r="O1151" s="389"/>
      <c r="P1151" s="389"/>
      <c r="Q1151" s="388" t="s">
        <v>2167</v>
      </c>
      <c r="R1151" s="586" t="s">
        <v>5752</v>
      </c>
      <c r="S1151" s="1002">
        <f t="shared" si="98"/>
        <v>22364000</v>
      </c>
      <c r="T1151" s="1003">
        <f t="shared" si="99"/>
        <v>0</v>
      </c>
      <c r="U1151" s="1003">
        <f t="shared" si="100"/>
        <v>0</v>
      </c>
      <c r="V1151" s="1003">
        <f t="shared" si="101"/>
        <v>0</v>
      </c>
      <c r="W1151" s="1003">
        <f t="shared" si="97"/>
        <v>22364000</v>
      </c>
    </row>
    <row r="1152" spans="1:23" s="522" customFormat="1" ht="26.1" customHeight="1">
      <c r="A1152" s="389"/>
      <c r="B1152" s="389"/>
      <c r="C1152" s="389"/>
      <c r="D1152" s="389"/>
      <c r="E1152" s="388" t="s">
        <v>2169</v>
      </c>
      <c r="F1152" s="859" t="s">
        <v>5871</v>
      </c>
      <c r="G1152" s="446">
        <v>83691000</v>
      </c>
      <c r="H1152" s="446">
        <v>0</v>
      </c>
      <c r="I1152" s="446">
        <v>0</v>
      </c>
      <c r="J1152" s="446">
        <v>0</v>
      </c>
      <c r="K1152" s="446">
        <v>83691000</v>
      </c>
      <c r="L1152" s="602"/>
      <c r="M1152" s="389"/>
      <c r="N1152" s="389"/>
      <c r="O1152" s="389"/>
      <c r="P1152" s="389"/>
      <c r="Q1152" s="388" t="s">
        <v>2169</v>
      </c>
      <c r="R1152" s="586" t="s">
        <v>5334</v>
      </c>
      <c r="S1152" s="1002">
        <f t="shared" si="98"/>
        <v>83691000</v>
      </c>
      <c r="T1152" s="1003">
        <f t="shared" si="99"/>
        <v>0</v>
      </c>
      <c r="U1152" s="1003">
        <f t="shared" si="100"/>
        <v>0</v>
      </c>
      <c r="V1152" s="1003">
        <f t="shared" si="101"/>
        <v>0</v>
      </c>
      <c r="W1152" s="1003">
        <f t="shared" si="97"/>
        <v>83691000</v>
      </c>
    </row>
    <row r="1153" spans="1:23" s="522" customFormat="1" ht="26.1" customHeight="1">
      <c r="A1153" s="389"/>
      <c r="B1153" s="389"/>
      <c r="C1153" s="389"/>
      <c r="D1153" s="389"/>
      <c r="E1153" s="388" t="s">
        <v>2157</v>
      </c>
      <c r="F1153" s="859" t="s">
        <v>2949</v>
      </c>
      <c r="G1153" s="446">
        <v>26200000</v>
      </c>
      <c r="H1153" s="446">
        <v>0</v>
      </c>
      <c r="I1153" s="446">
        <v>0</v>
      </c>
      <c r="J1153" s="446">
        <v>0</v>
      </c>
      <c r="K1153" s="446">
        <v>26200000</v>
      </c>
      <c r="L1153" s="602"/>
      <c r="M1153" s="389"/>
      <c r="N1153" s="389"/>
      <c r="O1153" s="389"/>
      <c r="P1153" s="389"/>
      <c r="Q1153" s="388" t="s">
        <v>2157</v>
      </c>
      <c r="R1153" s="586" t="s">
        <v>5335</v>
      </c>
      <c r="S1153" s="1002">
        <f t="shared" si="98"/>
        <v>26200000</v>
      </c>
      <c r="T1153" s="1003">
        <f t="shared" si="99"/>
        <v>0</v>
      </c>
      <c r="U1153" s="1003">
        <f t="shared" si="100"/>
        <v>0</v>
      </c>
      <c r="V1153" s="1003">
        <f t="shared" si="101"/>
        <v>0</v>
      </c>
      <c r="W1153" s="1003">
        <f t="shared" si="97"/>
        <v>26200000</v>
      </c>
    </row>
    <row r="1154" spans="1:23" s="522" customFormat="1" ht="26.1" customHeight="1">
      <c r="A1154" s="389"/>
      <c r="B1154" s="389"/>
      <c r="C1154" s="389"/>
      <c r="D1154" s="389"/>
      <c r="E1154" s="388" t="s">
        <v>2808</v>
      </c>
      <c r="F1154" s="860" t="s">
        <v>3201</v>
      </c>
      <c r="G1154" s="446">
        <v>5575000</v>
      </c>
      <c r="H1154" s="446">
        <v>0</v>
      </c>
      <c r="I1154" s="446">
        <v>0</v>
      </c>
      <c r="J1154" s="446">
        <v>0</v>
      </c>
      <c r="K1154" s="446">
        <v>5575000</v>
      </c>
      <c r="L1154" s="602"/>
      <c r="M1154" s="389"/>
      <c r="N1154" s="389"/>
      <c r="O1154" s="389"/>
      <c r="P1154" s="389"/>
      <c r="Q1154" s="388" t="s">
        <v>2808</v>
      </c>
      <c r="R1154" s="586" t="s">
        <v>5336</v>
      </c>
      <c r="S1154" s="1002">
        <f t="shared" si="98"/>
        <v>5575000</v>
      </c>
      <c r="T1154" s="1003">
        <f t="shared" si="99"/>
        <v>0</v>
      </c>
      <c r="U1154" s="1003">
        <f t="shared" si="100"/>
        <v>0</v>
      </c>
      <c r="V1154" s="1003">
        <f t="shared" si="101"/>
        <v>0</v>
      </c>
      <c r="W1154" s="1003">
        <f t="shared" si="97"/>
        <v>5575000</v>
      </c>
    </row>
    <row r="1155" spans="1:23" s="492" customFormat="1" ht="26.1" customHeight="1" thickBot="1">
      <c r="A1155" s="458" t="s">
        <v>1793</v>
      </c>
      <c r="B1155" s="458"/>
      <c r="C1155" s="458"/>
      <c r="D1155" s="458"/>
      <c r="E1155" s="457"/>
      <c r="F1155" s="861" t="s">
        <v>1794</v>
      </c>
      <c r="G1155" s="459">
        <v>500000000</v>
      </c>
      <c r="H1155" s="459">
        <v>0</v>
      </c>
      <c r="I1155" s="459">
        <v>0</v>
      </c>
      <c r="J1155" s="459">
        <v>0</v>
      </c>
      <c r="K1155" s="459">
        <v>500000000</v>
      </c>
      <c r="L1155" s="1021"/>
      <c r="M1155" s="458" t="s">
        <v>1793</v>
      </c>
      <c r="N1155" s="458"/>
      <c r="O1155" s="458"/>
      <c r="P1155" s="458"/>
      <c r="Q1155" s="457"/>
      <c r="R1155" s="587" t="s">
        <v>4405</v>
      </c>
      <c r="S1155" s="1004">
        <f t="shared" si="98"/>
        <v>500000000</v>
      </c>
      <c r="T1155" s="1005">
        <f t="shared" si="99"/>
        <v>0</v>
      </c>
      <c r="U1155" s="1005">
        <f t="shared" si="100"/>
        <v>0</v>
      </c>
      <c r="V1155" s="1005">
        <f t="shared" si="101"/>
        <v>0</v>
      </c>
      <c r="W1155" s="1005">
        <f t="shared" si="97"/>
        <v>500000000</v>
      </c>
    </row>
    <row r="1156" spans="1:23" s="522" customFormat="1" ht="26.1" customHeight="1" thickTop="1">
      <c r="A1156" s="454"/>
      <c r="B1156" s="454" t="s">
        <v>592</v>
      </c>
      <c r="C1156" s="454"/>
      <c r="D1156" s="454"/>
      <c r="E1156" s="455"/>
      <c r="F1156" s="858" t="s">
        <v>593</v>
      </c>
      <c r="G1156" s="456">
        <v>500000000</v>
      </c>
      <c r="H1156" s="456">
        <v>0</v>
      </c>
      <c r="I1156" s="456">
        <v>0</v>
      </c>
      <c r="J1156" s="456">
        <v>0</v>
      </c>
      <c r="K1156" s="456">
        <v>500000000</v>
      </c>
      <c r="L1156" s="602"/>
      <c r="M1156" s="454"/>
      <c r="N1156" s="454" t="s">
        <v>592</v>
      </c>
      <c r="O1156" s="454"/>
      <c r="P1156" s="454"/>
      <c r="Q1156" s="455"/>
      <c r="R1156" s="585" t="s">
        <v>3729</v>
      </c>
      <c r="S1156" s="1000">
        <f t="shared" si="98"/>
        <v>500000000</v>
      </c>
      <c r="T1156" s="1001">
        <f t="shared" si="99"/>
        <v>0</v>
      </c>
      <c r="U1156" s="1001">
        <f t="shared" si="100"/>
        <v>0</v>
      </c>
      <c r="V1156" s="1001">
        <f t="shared" si="101"/>
        <v>0</v>
      </c>
      <c r="W1156" s="1001">
        <f t="shared" si="97"/>
        <v>500000000</v>
      </c>
    </row>
    <row r="1157" spans="1:23" s="523" customFormat="1" ht="26.1" customHeight="1">
      <c r="A1157" s="389"/>
      <c r="B1157" s="389"/>
      <c r="C1157" s="389" t="s">
        <v>592</v>
      </c>
      <c r="D1157" s="389"/>
      <c r="E1157" s="388"/>
      <c r="F1157" s="859" t="s">
        <v>594</v>
      </c>
      <c r="G1157" s="446">
        <v>500000000</v>
      </c>
      <c r="H1157" s="446">
        <v>0</v>
      </c>
      <c r="I1157" s="446">
        <v>0</v>
      </c>
      <c r="J1157" s="446">
        <v>0</v>
      </c>
      <c r="K1157" s="446">
        <v>500000000</v>
      </c>
      <c r="L1157" s="602"/>
      <c r="M1157" s="389"/>
      <c r="N1157" s="389"/>
      <c r="O1157" s="389" t="s">
        <v>592</v>
      </c>
      <c r="P1157" s="389"/>
      <c r="Q1157" s="388"/>
      <c r="R1157" s="586" t="s">
        <v>3327</v>
      </c>
      <c r="S1157" s="1002">
        <f t="shared" si="98"/>
        <v>500000000</v>
      </c>
      <c r="T1157" s="1003">
        <f t="shared" si="99"/>
        <v>0</v>
      </c>
      <c r="U1157" s="1003">
        <f t="shared" si="100"/>
        <v>0</v>
      </c>
      <c r="V1157" s="1003">
        <f t="shared" si="101"/>
        <v>0</v>
      </c>
      <c r="W1157" s="1003">
        <f t="shared" si="97"/>
        <v>500000000</v>
      </c>
    </row>
    <row r="1158" spans="1:23" s="522" customFormat="1" ht="26.1" customHeight="1">
      <c r="A1158" s="454"/>
      <c r="B1158" s="454"/>
      <c r="C1158" s="454"/>
      <c r="D1158" s="454" t="s">
        <v>1969</v>
      </c>
      <c r="E1158" s="455"/>
      <c r="F1158" s="858" t="s">
        <v>2950</v>
      </c>
      <c r="G1158" s="456">
        <v>500000000</v>
      </c>
      <c r="H1158" s="456">
        <v>0</v>
      </c>
      <c r="I1158" s="456">
        <v>0</v>
      </c>
      <c r="J1158" s="456">
        <v>0</v>
      </c>
      <c r="K1158" s="456">
        <v>500000000</v>
      </c>
      <c r="L1158" s="602"/>
      <c r="M1158" s="454"/>
      <c r="N1158" s="454"/>
      <c r="O1158" s="454"/>
      <c r="P1158" s="454" t="s">
        <v>1969</v>
      </c>
      <c r="Q1158" s="455"/>
      <c r="R1158" s="585" t="s">
        <v>5878</v>
      </c>
      <c r="S1158" s="1002">
        <f t="shared" si="98"/>
        <v>500000000</v>
      </c>
      <c r="T1158" s="1003">
        <f t="shared" si="99"/>
        <v>0</v>
      </c>
      <c r="U1158" s="1003">
        <f t="shared" si="100"/>
        <v>0</v>
      </c>
      <c r="V1158" s="1003">
        <f t="shared" si="101"/>
        <v>0</v>
      </c>
      <c r="W1158" s="1003">
        <f t="shared" si="97"/>
        <v>500000000</v>
      </c>
    </row>
    <row r="1159" spans="1:23" s="522" customFormat="1" ht="26.1" customHeight="1">
      <c r="A1159" s="388"/>
      <c r="B1159" s="389"/>
      <c r="C1159" s="389"/>
      <c r="D1159" s="389"/>
      <c r="E1159" s="389" t="s">
        <v>2104</v>
      </c>
      <c r="F1159" s="859" t="s">
        <v>2867</v>
      </c>
      <c r="G1159" s="446">
        <v>180000000</v>
      </c>
      <c r="H1159" s="446">
        <v>0</v>
      </c>
      <c r="I1159" s="446">
        <v>0</v>
      </c>
      <c r="J1159" s="446">
        <v>0</v>
      </c>
      <c r="K1159" s="446">
        <v>180000000</v>
      </c>
      <c r="L1159" s="602"/>
      <c r="M1159" s="388"/>
      <c r="N1159" s="389"/>
      <c r="O1159" s="389"/>
      <c r="P1159" s="389"/>
      <c r="Q1159" s="389" t="s">
        <v>2104</v>
      </c>
      <c r="R1159" s="586" t="s">
        <v>5267</v>
      </c>
      <c r="S1159" s="1002">
        <f t="shared" si="98"/>
        <v>180000000</v>
      </c>
      <c r="T1159" s="1003">
        <f t="shared" si="99"/>
        <v>0</v>
      </c>
      <c r="U1159" s="1003">
        <f t="shared" si="100"/>
        <v>0</v>
      </c>
      <c r="V1159" s="1003">
        <f t="shared" si="101"/>
        <v>0</v>
      </c>
      <c r="W1159" s="1003">
        <f t="shared" ref="W1159:W1222" si="102">SUM(S1159:V1159)</f>
        <v>180000000</v>
      </c>
    </row>
    <row r="1160" spans="1:23" s="522" customFormat="1" ht="26.1" customHeight="1">
      <c r="A1160" s="389"/>
      <c r="B1160" s="388"/>
      <c r="C1160" s="389"/>
      <c r="D1160" s="389"/>
      <c r="E1160" s="389" t="s">
        <v>2110</v>
      </c>
      <c r="F1160" s="859" t="s">
        <v>2951</v>
      </c>
      <c r="G1160" s="446">
        <v>90000000</v>
      </c>
      <c r="H1160" s="446">
        <v>0</v>
      </c>
      <c r="I1160" s="446">
        <v>0</v>
      </c>
      <c r="J1160" s="446">
        <v>0</v>
      </c>
      <c r="K1160" s="446">
        <v>90000000</v>
      </c>
      <c r="L1160" s="602"/>
      <c r="M1160" s="454"/>
      <c r="N1160" s="455"/>
      <c r="O1160" s="454"/>
      <c r="P1160" s="454"/>
      <c r="Q1160" s="454" t="s">
        <v>2110</v>
      </c>
      <c r="R1160" s="585" t="s">
        <v>5337</v>
      </c>
      <c r="S1160" s="1002">
        <f t="shared" si="98"/>
        <v>90000000</v>
      </c>
      <c r="T1160" s="1003">
        <f t="shared" si="99"/>
        <v>0</v>
      </c>
      <c r="U1160" s="1003">
        <f t="shared" si="100"/>
        <v>0</v>
      </c>
      <c r="V1160" s="1003">
        <f t="shared" si="101"/>
        <v>0</v>
      </c>
      <c r="W1160" s="1003">
        <f t="shared" si="102"/>
        <v>90000000</v>
      </c>
    </row>
    <row r="1161" spans="1:23" s="522" customFormat="1" ht="26.1" customHeight="1">
      <c r="A1161" s="389"/>
      <c r="B1161" s="389"/>
      <c r="C1161" s="388"/>
      <c r="D1161" s="389"/>
      <c r="E1161" s="389" t="s">
        <v>2127</v>
      </c>
      <c r="F1161" s="859" t="s">
        <v>2952</v>
      </c>
      <c r="G1161" s="446">
        <v>15000000</v>
      </c>
      <c r="H1161" s="446">
        <v>0</v>
      </c>
      <c r="I1161" s="446">
        <v>0</v>
      </c>
      <c r="J1161" s="446">
        <v>0</v>
      </c>
      <c r="K1161" s="446">
        <v>15000000</v>
      </c>
      <c r="L1161" s="602"/>
      <c r="M1161" s="389"/>
      <c r="N1161" s="389"/>
      <c r="O1161" s="388"/>
      <c r="P1161" s="389"/>
      <c r="Q1161" s="389" t="s">
        <v>2127</v>
      </c>
      <c r="R1161" s="586" t="s">
        <v>5338</v>
      </c>
      <c r="S1161" s="1002">
        <f t="shared" ref="S1161:S1193" si="103">G1161</f>
        <v>15000000</v>
      </c>
      <c r="T1161" s="1003">
        <f t="shared" ref="T1161:T1193" si="104">H1161</f>
        <v>0</v>
      </c>
      <c r="U1161" s="1003">
        <f t="shared" ref="U1161:U1193" si="105">I1161</f>
        <v>0</v>
      </c>
      <c r="V1161" s="1003">
        <f t="shared" ref="V1161:V1193" si="106">J1161</f>
        <v>0</v>
      </c>
      <c r="W1161" s="1003">
        <f t="shared" si="102"/>
        <v>15000000</v>
      </c>
    </row>
    <row r="1162" spans="1:23" s="522" customFormat="1" ht="26.1" customHeight="1">
      <c r="A1162" s="389"/>
      <c r="B1162" s="389"/>
      <c r="C1162" s="389"/>
      <c r="D1162" s="388"/>
      <c r="E1162" s="389" t="s">
        <v>2118</v>
      </c>
      <c r="F1162" s="859" t="s">
        <v>2953</v>
      </c>
      <c r="G1162" s="446">
        <v>20000000</v>
      </c>
      <c r="H1162" s="446">
        <v>0</v>
      </c>
      <c r="I1162" s="446">
        <v>0</v>
      </c>
      <c r="J1162" s="446">
        <v>0</v>
      </c>
      <c r="K1162" s="446">
        <v>20000000</v>
      </c>
      <c r="L1162" s="602"/>
      <c r="M1162" s="389"/>
      <c r="N1162" s="389"/>
      <c r="O1162" s="389"/>
      <c r="P1162" s="388"/>
      <c r="Q1162" s="389" t="s">
        <v>2118</v>
      </c>
      <c r="R1162" s="586" t="s">
        <v>5339</v>
      </c>
      <c r="S1162" s="1002">
        <f t="shared" si="103"/>
        <v>20000000</v>
      </c>
      <c r="T1162" s="1003">
        <f t="shared" si="104"/>
        <v>0</v>
      </c>
      <c r="U1162" s="1003">
        <f t="shared" si="105"/>
        <v>0</v>
      </c>
      <c r="V1162" s="1003">
        <f t="shared" si="106"/>
        <v>0</v>
      </c>
      <c r="W1162" s="1003">
        <f t="shared" si="102"/>
        <v>20000000</v>
      </c>
    </row>
    <row r="1163" spans="1:23" s="522" customFormat="1" ht="26.1" customHeight="1">
      <c r="A1163" s="389"/>
      <c r="B1163" s="389"/>
      <c r="C1163" s="389"/>
      <c r="D1163" s="389"/>
      <c r="E1163" s="388" t="s">
        <v>2115</v>
      </c>
      <c r="F1163" s="859" t="s">
        <v>2954</v>
      </c>
      <c r="G1163" s="446">
        <v>30000000</v>
      </c>
      <c r="H1163" s="446">
        <v>0</v>
      </c>
      <c r="I1163" s="446">
        <v>0</v>
      </c>
      <c r="J1163" s="446">
        <v>0</v>
      </c>
      <c r="K1163" s="446">
        <v>30000000</v>
      </c>
      <c r="L1163" s="602"/>
      <c r="M1163" s="389"/>
      <c r="N1163" s="389"/>
      <c r="O1163" s="389"/>
      <c r="P1163" s="389"/>
      <c r="Q1163" s="388" t="s">
        <v>2115</v>
      </c>
      <c r="R1163" s="586" t="s">
        <v>5340</v>
      </c>
      <c r="S1163" s="1002">
        <f t="shared" si="103"/>
        <v>30000000</v>
      </c>
      <c r="T1163" s="1003">
        <f t="shared" si="104"/>
        <v>0</v>
      </c>
      <c r="U1163" s="1003">
        <f t="shared" si="105"/>
        <v>0</v>
      </c>
      <c r="V1163" s="1003">
        <f t="shared" si="106"/>
        <v>0</v>
      </c>
      <c r="W1163" s="1003">
        <f t="shared" si="102"/>
        <v>30000000</v>
      </c>
    </row>
    <row r="1164" spans="1:23" s="522" customFormat="1" ht="26.1" customHeight="1">
      <c r="A1164" s="389"/>
      <c r="B1164" s="389"/>
      <c r="C1164" s="389"/>
      <c r="D1164" s="389"/>
      <c r="E1164" s="388" t="s">
        <v>2167</v>
      </c>
      <c r="F1164" s="859" t="s">
        <v>2955</v>
      </c>
      <c r="G1164" s="446">
        <v>30000000</v>
      </c>
      <c r="H1164" s="446">
        <v>0</v>
      </c>
      <c r="I1164" s="446">
        <v>0</v>
      </c>
      <c r="J1164" s="446">
        <v>0</v>
      </c>
      <c r="K1164" s="446">
        <v>30000000</v>
      </c>
      <c r="L1164" s="602"/>
      <c r="M1164" s="389"/>
      <c r="N1164" s="389"/>
      <c r="O1164" s="389"/>
      <c r="P1164" s="389"/>
      <c r="Q1164" s="388" t="s">
        <v>2167</v>
      </c>
      <c r="R1164" s="586" t="s">
        <v>5341</v>
      </c>
      <c r="S1164" s="1002">
        <f t="shared" si="103"/>
        <v>30000000</v>
      </c>
      <c r="T1164" s="1003">
        <f t="shared" si="104"/>
        <v>0</v>
      </c>
      <c r="U1164" s="1003">
        <f t="shared" si="105"/>
        <v>0</v>
      </c>
      <c r="V1164" s="1003">
        <f t="shared" si="106"/>
        <v>0</v>
      </c>
      <c r="W1164" s="1003">
        <f t="shared" si="102"/>
        <v>30000000</v>
      </c>
    </row>
    <row r="1165" spans="1:23" s="522" customFormat="1" ht="26.1" customHeight="1">
      <c r="A1165" s="389"/>
      <c r="B1165" s="389"/>
      <c r="C1165" s="389"/>
      <c r="D1165" s="389"/>
      <c r="E1165" s="388" t="s">
        <v>2155</v>
      </c>
      <c r="F1165" s="860" t="s">
        <v>2956</v>
      </c>
      <c r="G1165" s="446">
        <v>40000000</v>
      </c>
      <c r="H1165" s="446">
        <v>0</v>
      </c>
      <c r="I1165" s="446">
        <v>0</v>
      </c>
      <c r="J1165" s="446">
        <v>0</v>
      </c>
      <c r="K1165" s="446">
        <v>40000000</v>
      </c>
      <c r="L1165" s="602"/>
      <c r="M1165" s="389"/>
      <c r="N1165" s="389"/>
      <c r="O1165" s="389"/>
      <c r="P1165" s="389"/>
      <c r="Q1165" s="388" t="s">
        <v>2155</v>
      </c>
      <c r="R1165" s="671" t="s">
        <v>5342</v>
      </c>
      <c r="S1165" s="1002">
        <f t="shared" si="103"/>
        <v>40000000</v>
      </c>
      <c r="T1165" s="1003">
        <f t="shared" si="104"/>
        <v>0</v>
      </c>
      <c r="U1165" s="1003">
        <f t="shared" si="105"/>
        <v>0</v>
      </c>
      <c r="V1165" s="1003">
        <f t="shared" si="106"/>
        <v>0</v>
      </c>
      <c r="W1165" s="1003">
        <f t="shared" si="102"/>
        <v>40000000</v>
      </c>
    </row>
    <row r="1166" spans="1:23" s="522" customFormat="1" ht="26.1" customHeight="1">
      <c r="A1166" s="389"/>
      <c r="B1166" s="389"/>
      <c r="C1166" s="389"/>
      <c r="D1166" s="389"/>
      <c r="E1166" s="388" t="s">
        <v>2157</v>
      </c>
      <c r="F1166" s="860" t="s">
        <v>2957</v>
      </c>
      <c r="G1166" s="446">
        <v>15000000</v>
      </c>
      <c r="H1166" s="446">
        <v>0</v>
      </c>
      <c r="I1166" s="446">
        <v>0</v>
      </c>
      <c r="J1166" s="446">
        <v>0</v>
      </c>
      <c r="K1166" s="446">
        <v>15000000</v>
      </c>
      <c r="L1166" s="602"/>
      <c r="M1166" s="389"/>
      <c r="N1166" s="389"/>
      <c r="O1166" s="389"/>
      <c r="P1166" s="389"/>
      <c r="Q1166" s="388" t="s">
        <v>2157</v>
      </c>
      <c r="R1166" s="586" t="s">
        <v>5343</v>
      </c>
      <c r="S1166" s="1002">
        <f t="shared" si="103"/>
        <v>15000000</v>
      </c>
      <c r="T1166" s="1003">
        <f t="shared" si="104"/>
        <v>0</v>
      </c>
      <c r="U1166" s="1003">
        <f t="shared" si="105"/>
        <v>0</v>
      </c>
      <c r="V1166" s="1003">
        <f t="shared" si="106"/>
        <v>0</v>
      </c>
      <c r="W1166" s="1003">
        <f t="shared" si="102"/>
        <v>15000000</v>
      </c>
    </row>
    <row r="1167" spans="1:23" s="522" customFormat="1" ht="26.1" customHeight="1">
      <c r="A1167" s="389"/>
      <c r="B1167" s="389"/>
      <c r="C1167" s="389"/>
      <c r="D1167" s="389"/>
      <c r="E1167" s="388" t="s">
        <v>2808</v>
      </c>
      <c r="F1167" s="859" t="s">
        <v>2958</v>
      </c>
      <c r="G1167" s="446">
        <v>15000000</v>
      </c>
      <c r="H1167" s="446">
        <v>0</v>
      </c>
      <c r="I1167" s="446">
        <v>0</v>
      </c>
      <c r="J1167" s="446">
        <v>0</v>
      </c>
      <c r="K1167" s="446">
        <v>15000000</v>
      </c>
      <c r="L1167" s="602"/>
      <c r="M1167" s="389"/>
      <c r="N1167" s="389"/>
      <c r="O1167" s="389"/>
      <c r="P1167" s="389"/>
      <c r="Q1167" s="388" t="s">
        <v>2808</v>
      </c>
      <c r="R1167" s="586" t="s">
        <v>5344</v>
      </c>
      <c r="S1167" s="1002">
        <f t="shared" si="103"/>
        <v>15000000</v>
      </c>
      <c r="T1167" s="1003">
        <f t="shared" si="104"/>
        <v>0</v>
      </c>
      <c r="U1167" s="1003">
        <f t="shared" si="105"/>
        <v>0</v>
      </c>
      <c r="V1167" s="1003">
        <f t="shared" si="106"/>
        <v>0</v>
      </c>
      <c r="W1167" s="1003">
        <f t="shared" si="102"/>
        <v>15000000</v>
      </c>
    </row>
    <row r="1168" spans="1:23" s="522" customFormat="1" ht="26.1" customHeight="1">
      <c r="A1168" s="389"/>
      <c r="B1168" s="389"/>
      <c r="C1168" s="389"/>
      <c r="D1168" s="389"/>
      <c r="E1168" s="388" t="s">
        <v>2120</v>
      </c>
      <c r="F1168" s="859" t="s">
        <v>5880</v>
      </c>
      <c r="G1168" s="446">
        <v>10000000</v>
      </c>
      <c r="H1168" s="446">
        <v>0</v>
      </c>
      <c r="I1168" s="446">
        <v>0</v>
      </c>
      <c r="J1168" s="446">
        <v>0</v>
      </c>
      <c r="K1168" s="446">
        <v>10000000</v>
      </c>
      <c r="L1168" s="602"/>
      <c r="M1168" s="389"/>
      <c r="N1168" s="389"/>
      <c r="O1168" s="389"/>
      <c r="P1168" s="389"/>
      <c r="Q1168" s="388" t="s">
        <v>2120</v>
      </c>
      <c r="R1168" s="586" t="s">
        <v>5879</v>
      </c>
      <c r="S1168" s="1002">
        <f t="shared" si="103"/>
        <v>10000000</v>
      </c>
      <c r="T1168" s="1003">
        <f t="shared" si="104"/>
        <v>0</v>
      </c>
      <c r="U1168" s="1003">
        <f t="shared" si="105"/>
        <v>0</v>
      </c>
      <c r="V1168" s="1003">
        <f t="shared" si="106"/>
        <v>0</v>
      </c>
      <c r="W1168" s="1003">
        <f t="shared" si="102"/>
        <v>10000000</v>
      </c>
    </row>
    <row r="1169" spans="1:23" s="522" customFormat="1" ht="26.1" customHeight="1">
      <c r="A1169" s="389"/>
      <c r="B1169" s="389"/>
      <c r="C1169" s="389"/>
      <c r="D1169" s="389"/>
      <c r="E1169" s="388" t="s">
        <v>2122</v>
      </c>
      <c r="F1169" s="860" t="s">
        <v>5881</v>
      </c>
      <c r="G1169" s="446">
        <v>15000000</v>
      </c>
      <c r="H1169" s="446">
        <v>0</v>
      </c>
      <c r="I1169" s="446">
        <v>0</v>
      </c>
      <c r="J1169" s="446">
        <v>0</v>
      </c>
      <c r="K1169" s="446">
        <v>15000000</v>
      </c>
      <c r="L1169" s="602"/>
      <c r="M1169" s="389"/>
      <c r="N1169" s="389"/>
      <c r="O1169" s="389"/>
      <c r="P1169" s="389"/>
      <c r="Q1169" s="388" t="s">
        <v>2122</v>
      </c>
      <c r="R1169" s="586" t="s">
        <v>5883</v>
      </c>
      <c r="S1169" s="1002">
        <f t="shared" si="103"/>
        <v>15000000</v>
      </c>
      <c r="T1169" s="1003">
        <f t="shared" si="104"/>
        <v>0</v>
      </c>
      <c r="U1169" s="1003">
        <f t="shared" si="105"/>
        <v>0</v>
      </c>
      <c r="V1169" s="1003">
        <f t="shared" si="106"/>
        <v>0</v>
      </c>
      <c r="W1169" s="1003">
        <f t="shared" si="102"/>
        <v>15000000</v>
      </c>
    </row>
    <row r="1170" spans="1:23" s="522" customFormat="1" ht="26.1" customHeight="1">
      <c r="A1170" s="389"/>
      <c r="B1170" s="389"/>
      <c r="C1170" s="389"/>
      <c r="D1170" s="389"/>
      <c r="E1170" s="388" t="s">
        <v>2173</v>
      </c>
      <c r="F1170" s="859" t="s">
        <v>5882</v>
      </c>
      <c r="G1170" s="446">
        <v>20000000</v>
      </c>
      <c r="H1170" s="446">
        <v>0</v>
      </c>
      <c r="I1170" s="446">
        <v>0</v>
      </c>
      <c r="J1170" s="446">
        <v>0</v>
      </c>
      <c r="K1170" s="446">
        <v>20000000</v>
      </c>
      <c r="L1170" s="602"/>
      <c r="M1170" s="389"/>
      <c r="N1170" s="389"/>
      <c r="O1170" s="389"/>
      <c r="P1170" s="389"/>
      <c r="Q1170" s="388" t="s">
        <v>2173</v>
      </c>
      <c r="R1170" s="586" t="s">
        <v>5884</v>
      </c>
      <c r="S1170" s="1002">
        <f t="shared" si="103"/>
        <v>20000000</v>
      </c>
      <c r="T1170" s="1003">
        <f t="shared" si="104"/>
        <v>0</v>
      </c>
      <c r="U1170" s="1003">
        <f t="shared" si="105"/>
        <v>0</v>
      </c>
      <c r="V1170" s="1003">
        <f t="shared" si="106"/>
        <v>0</v>
      </c>
      <c r="W1170" s="1003">
        <f t="shared" si="102"/>
        <v>20000000</v>
      </c>
    </row>
    <row r="1171" spans="1:23" s="522" customFormat="1" ht="26.1" customHeight="1">
      <c r="A1171" s="389"/>
      <c r="B1171" s="389"/>
      <c r="C1171" s="389"/>
      <c r="D1171" s="389"/>
      <c r="E1171" s="388" t="s">
        <v>2175</v>
      </c>
      <c r="F1171" s="860" t="s">
        <v>2959</v>
      </c>
      <c r="G1171" s="446">
        <v>20000000</v>
      </c>
      <c r="H1171" s="446">
        <v>0</v>
      </c>
      <c r="I1171" s="446">
        <v>0</v>
      </c>
      <c r="J1171" s="446">
        <v>0</v>
      </c>
      <c r="K1171" s="446">
        <v>20000000</v>
      </c>
      <c r="L1171" s="602"/>
      <c r="M1171" s="389"/>
      <c r="N1171" s="389"/>
      <c r="O1171" s="389"/>
      <c r="P1171" s="389"/>
      <c r="Q1171" s="388" t="s">
        <v>2175</v>
      </c>
      <c r="R1171" s="586" t="s">
        <v>5345</v>
      </c>
      <c r="S1171" s="1002">
        <f t="shared" si="103"/>
        <v>20000000</v>
      </c>
      <c r="T1171" s="1003">
        <f t="shared" si="104"/>
        <v>0</v>
      </c>
      <c r="U1171" s="1003">
        <f t="shared" si="105"/>
        <v>0</v>
      </c>
      <c r="V1171" s="1003">
        <f t="shared" si="106"/>
        <v>0</v>
      </c>
      <c r="W1171" s="1003">
        <f t="shared" si="102"/>
        <v>20000000</v>
      </c>
    </row>
    <row r="1172" spans="1:23" s="492" customFormat="1" ht="26.1" customHeight="1" thickBot="1">
      <c r="A1172" s="458" t="s">
        <v>1804</v>
      </c>
      <c r="B1172" s="458"/>
      <c r="C1172" s="458"/>
      <c r="D1172" s="458"/>
      <c r="E1172" s="457"/>
      <c r="F1172" s="861" t="s">
        <v>1805</v>
      </c>
      <c r="G1172" s="459">
        <v>20000000</v>
      </c>
      <c r="H1172" s="459">
        <v>0</v>
      </c>
      <c r="I1172" s="459">
        <v>0</v>
      </c>
      <c r="J1172" s="459">
        <v>0</v>
      </c>
      <c r="K1172" s="459">
        <v>20000000</v>
      </c>
      <c r="L1172" s="1021"/>
      <c r="M1172" s="458" t="s">
        <v>1804</v>
      </c>
      <c r="N1172" s="458"/>
      <c r="O1172" s="458"/>
      <c r="P1172" s="458"/>
      <c r="Q1172" s="457"/>
      <c r="R1172" s="587" t="s">
        <v>4415</v>
      </c>
      <c r="S1172" s="1004">
        <f t="shared" si="103"/>
        <v>20000000</v>
      </c>
      <c r="T1172" s="1005">
        <f t="shared" si="104"/>
        <v>0</v>
      </c>
      <c r="U1172" s="1005">
        <f t="shared" si="105"/>
        <v>0</v>
      </c>
      <c r="V1172" s="1005">
        <f t="shared" si="106"/>
        <v>0</v>
      </c>
      <c r="W1172" s="1005">
        <f t="shared" si="102"/>
        <v>20000000</v>
      </c>
    </row>
    <row r="1173" spans="1:23" s="522" customFormat="1" ht="26.1" customHeight="1" thickTop="1">
      <c r="A1173" s="455"/>
      <c r="B1173" s="454" t="s">
        <v>595</v>
      </c>
      <c r="C1173" s="454"/>
      <c r="D1173" s="454"/>
      <c r="E1173" s="454"/>
      <c r="F1173" s="858" t="s">
        <v>1806</v>
      </c>
      <c r="G1173" s="456">
        <v>20000000</v>
      </c>
      <c r="H1173" s="456">
        <v>0</v>
      </c>
      <c r="I1173" s="456">
        <v>0</v>
      </c>
      <c r="J1173" s="456">
        <v>0</v>
      </c>
      <c r="K1173" s="456">
        <v>20000000</v>
      </c>
      <c r="L1173" s="602"/>
      <c r="M1173" s="455"/>
      <c r="N1173" s="454" t="s">
        <v>595</v>
      </c>
      <c r="O1173" s="454"/>
      <c r="P1173" s="454"/>
      <c r="Q1173" s="454"/>
      <c r="R1173" s="585" t="s">
        <v>4416</v>
      </c>
      <c r="S1173" s="1000">
        <f t="shared" si="103"/>
        <v>20000000</v>
      </c>
      <c r="T1173" s="1001">
        <f t="shared" si="104"/>
        <v>0</v>
      </c>
      <c r="U1173" s="1001">
        <f t="shared" si="105"/>
        <v>0</v>
      </c>
      <c r="V1173" s="1001">
        <f t="shared" si="106"/>
        <v>0</v>
      </c>
      <c r="W1173" s="1001">
        <f t="shared" si="102"/>
        <v>20000000</v>
      </c>
    </row>
    <row r="1174" spans="1:23" s="522" customFormat="1" ht="26.1" customHeight="1">
      <c r="A1174" s="389"/>
      <c r="B1174" s="388"/>
      <c r="C1174" s="389" t="s">
        <v>592</v>
      </c>
      <c r="D1174" s="389"/>
      <c r="E1174" s="389"/>
      <c r="F1174" s="859" t="s">
        <v>1807</v>
      </c>
      <c r="G1174" s="446">
        <v>20000000</v>
      </c>
      <c r="H1174" s="446">
        <v>0</v>
      </c>
      <c r="I1174" s="446">
        <v>0</v>
      </c>
      <c r="J1174" s="446">
        <v>0</v>
      </c>
      <c r="K1174" s="446">
        <v>20000000</v>
      </c>
      <c r="L1174" s="602"/>
      <c r="M1174" s="454"/>
      <c r="N1174" s="455"/>
      <c r="O1174" s="454" t="s">
        <v>592</v>
      </c>
      <c r="P1174" s="454"/>
      <c r="Q1174" s="454"/>
      <c r="R1174" s="585" t="s">
        <v>4417</v>
      </c>
      <c r="S1174" s="1002">
        <f t="shared" si="103"/>
        <v>20000000</v>
      </c>
      <c r="T1174" s="1003">
        <f t="shared" si="104"/>
        <v>0</v>
      </c>
      <c r="U1174" s="1003">
        <f t="shared" si="105"/>
        <v>0</v>
      </c>
      <c r="V1174" s="1003">
        <f t="shared" si="106"/>
        <v>0</v>
      </c>
      <c r="W1174" s="1003">
        <f t="shared" si="102"/>
        <v>20000000</v>
      </c>
    </row>
    <row r="1175" spans="1:23" s="522" customFormat="1" ht="26.1" customHeight="1">
      <c r="A1175" s="389"/>
      <c r="B1175" s="389"/>
      <c r="C1175" s="389"/>
      <c r="D1175" s="388" t="s">
        <v>592</v>
      </c>
      <c r="E1175" s="389"/>
      <c r="F1175" s="859" t="s">
        <v>2343</v>
      </c>
      <c r="G1175" s="446">
        <v>20000000</v>
      </c>
      <c r="H1175" s="446">
        <v>0</v>
      </c>
      <c r="I1175" s="446">
        <v>0</v>
      </c>
      <c r="J1175" s="446">
        <v>0</v>
      </c>
      <c r="K1175" s="446">
        <v>20000000</v>
      </c>
      <c r="L1175" s="602"/>
      <c r="M1175" s="389"/>
      <c r="N1175" s="389"/>
      <c r="O1175" s="389"/>
      <c r="P1175" s="388" t="s">
        <v>592</v>
      </c>
      <c r="Q1175" s="389"/>
      <c r="R1175" s="586" t="s">
        <v>3534</v>
      </c>
      <c r="S1175" s="1002">
        <f t="shared" si="103"/>
        <v>20000000</v>
      </c>
      <c r="T1175" s="1003">
        <f t="shared" si="104"/>
        <v>0</v>
      </c>
      <c r="U1175" s="1003">
        <f t="shared" si="105"/>
        <v>0</v>
      </c>
      <c r="V1175" s="1003">
        <f t="shared" si="106"/>
        <v>0</v>
      </c>
      <c r="W1175" s="1003">
        <f t="shared" si="102"/>
        <v>20000000</v>
      </c>
    </row>
    <row r="1176" spans="1:23" s="522" customFormat="1" ht="26.1" customHeight="1">
      <c r="A1176" s="389"/>
      <c r="B1176" s="389"/>
      <c r="C1176" s="389"/>
      <c r="D1176" s="389"/>
      <c r="E1176" s="388" t="s">
        <v>2104</v>
      </c>
      <c r="F1176" s="859" t="s">
        <v>2960</v>
      </c>
      <c r="G1176" s="446">
        <v>20000000</v>
      </c>
      <c r="H1176" s="446">
        <v>0</v>
      </c>
      <c r="I1176" s="446">
        <v>0</v>
      </c>
      <c r="J1176" s="446">
        <v>0</v>
      </c>
      <c r="K1176" s="446">
        <v>20000000</v>
      </c>
      <c r="L1176" s="602"/>
      <c r="M1176" s="389"/>
      <c r="N1176" s="389"/>
      <c r="O1176" s="389"/>
      <c r="P1176" s="389"/>
      <c r="Q1176" s="388" t="s">
        <v>2104</v>
      </c>
      <c r="R1176" s="586" t="s">
        <v>5346</v>
      </c>
      <c r="S1176" s="1002">
        <f t="shared" si="103"/>
        <v>20000000</v>
      </c>
      <c r="T1176" s="1003">
        <f t="shared" si="104"/>
        <v>0</v>
      </c>
      <c r="U1176" s="1003">
        <f t="shared" si="105"/>
        <v>0</v>
      </c>
      <c r="V1176" s="1003">
        <f t="shared" si="106"/>
        <v>0</v>
      </c>
      <c r="W1176" s="1003">
        <f t="shared" si="102"/>
        <v>20000000</v>
      </c>
    </row>
    <row r="1177" spans="1:23" s="492" customFormat="1" ht="26.1" customHeight="1" thickBot="1">
      <c r="A1177" s="458" t="s">
        <v>1810</v>
      </c>
      <c r="B1177" s="458"/>
      <c r="C1177" s="458"/>
      <c r="D1177" s="458"/>
      <c r="E1177" s="457"/>
      <c r="F1177" s="861" t="s">
        <v>1811</v>
      </c>
      <c r="G1177" s="459">
        <v>420000000</v>
      </c>
      <c r="H1177" s="459">
        <v>0</v>
      </c>
      <c r="I1177" s="459">
        <v>0</v>
      </c>
      <c r="J1177" s="459">
        <v>0</v>
      </c>
      <c r="K1177" s="459">
        <v>420000000</v>
      </c>
      <c r="L1177" s="1021"/>
      <c r="M1177" s="458" t="s">
        <v>1810</v>
      </c>
      <c r="N1177" s="458"/>
      <c r="O1177" s="458"/>
      <c r="P1177" s="458"/>
      <c r="Q1177" s="457"/>
      <c r="R1177" s="587" t="s">
        <v>4420</v>
      </c>
      <c r="S1177" s="1004">
        <f t="shared" si="103"/>
        <v>420000000</v>
      </c>
      <c r="T1177" s="1005">
        <f t="shared" si="104"/>
        <v>0</v>
      </c>
      <c r="U1177" s="1005">
        <f t="shared" si="105"/>
        <v>0</v>
      </c>
      <c r="V1177" s="1005">
        <f t="shared" si="106"/>
        <v>0</v>
      </c>
      <c r="W1177" s="1005">
        <f t="shared" si="102"/>
        <v>420000000</v>
      </c>
    </row>
    <row r="1178" spans="1:23" s="522" customFormat="1" ht="26.1" customHeight="1" thickTop="1">
      <c r="A1178" s="454"/>
      <c r="B1178" s="454" t="s">
        <v>592</v>
      </c>
      <c r="C1178" s="454"/>
      <c r="D1178" s="454"/>
      <c r="E1178" s="455"/>
      <c r="F1178" s="858" t="s">
        <v>593</v>
      </c>
      <c r="G1178" s="456">
        <v>420000000</v>
      </c>
      <c r="H1178" s="456">
        <v>0</v>
      </c>
      <c r="I1178" s="456">
        <v>0</v>
      </c>
      <c r="J1178" s="456">
        <v>0</v>
      </c>
      <c r="K1178" s="456">
        <v>420000000</v>
      </c>
      <c r="L1178" s="602"/>
      <c r="M1178" s="454"/>
      <c r="N1178" s="454" t="s">
        <v>592</v>
      </c>
      <c r="O1178" s="454"/>
      <c r="P1178" s="454"/>
      <c r="Q1178" s="455"/>
      <c r="R1178" s="585" t="s">
        <v>3339</v>
      </c>
      <c r="S1178" s="1000">
        <f t="shared" si="103"/>
        <v>420000000</v>
      </c>
      <c r="T1178" s="1001">
        <f t="shared" si="104"/>
        <v>0</v>
      </c>
      <c r="U1178" s="1001">
        <f t="shared" si="105"/>
        <v>0</v>
      </c>
      <c r="V1178" s="1001">
        <f t="shared" si="106"/>
        <v>0</v>
      </c>
      <c r="W1178" s="1001">
        <f t="shared" si="102"/>
        <v>420000000</v>
      </c>
    </row>
    <row r="1179" spans="1:23" s="522" customFormat="1" ht="26.1" customHeight="1">
      <c r="A1179" s="389"/>
      <c r="B1179" s="389"/>
      <c r="C1179" s="389" t="s">
        <v>592</v>
      </c>
      <c r="D1179" s="389"/>
      <c r="E1179" s="388"/>
      <c r="F1179" s="860" t="s">
        <v>594</v>
      </c>
      <c r="G1179" s="446">
        <v>420000000</v>
      </c>
      <c r="H1179" s="446">
        <v>0</v>
      </c>
      <c r="I1179" s="446">
        <v>0</v>
      </c>
      <c r="J1179" s="446">
        <v>0</v>
      </c>
      <c r="K1179" s="446">
        <v>420000000</v>
      </c>
      <c r="L1179" s="602"/>
      <c r="M1179" s="389"/>
      <c r="N1179" s="389"/>
      <c r="O1179" s="389" t="s">
        <v>592</v>
      </c>
      <c r="P1179" s="389"/>
      <c r="Q1179" s="388"/>
      <c r="R1179" s="586" t="s">
        <v>3327</v>
      </c>
      <c r="S1179" s="1002">
        <f t="shared" si="103"/>
        <v>420000000</v>
      </c>
      <c r="T1179" s="1003">
        <f t="shared" si="104"/>
        <v>0</v>
      </c>
      <c r="U1179" s="1003">
        <f t="shared" si="105"/>
        <v>0</v>
      </c>
      <c r="V1179" s="1003">
        <f t="shared" si="106"/>
        <v>0</v>
      </c>
      <c r="W1179" s="1003">
        <f t="shared" si="102"/>
        <v>420000000</v>
      </c>
    </row>
    <row r="1180" spans="1:23" s="522" customFormat="1" ht="26.1" customHeight="1">
      <c r="A1180" s="389"/>
      <c r="B1180" s="389"/>
      <c r="C1180" s="389"/>
      <c r="D1180" s="389" t="s">
        <v>592</v>
      </c>
      <c r="E1180" s="388"/>
      <c r="F1180" s="860" t="s">
        <v>2961</v>
      </c>
      <c r="G1180" s="446">
        <v>420000000</v>
      </c>
      <c r="H1180" s="446">
        <v>0</v>
      </c>
      <c r="I1180" s="446">
        <v>0</v>
      </c>
      <c r="J1180" s="446">
        <v>0</v>
      </c>
      <c r="K1180" s="446">
        <v>420000000</v>
      </c>
      <c r="L1180" s="602"/>
      <c r="M1180" s="389"/>
      <c r="N1180" s="389"/>
      <c r="O1180" s="389"/>
      <c r="P1180" s="389" t="s">
        <v>592</v>
      </c>
      <c r="Q1180" s="388"/>
      <c r="R1180" s="586" t="s">
        <v>5347</v>
      </c>
      <c r="S1180" s="1002">
        <f t="shared" si="103"/>
        <v>420000000</v>
      </c>
      <c r="T1180" s="1003">
        <f t="shared" si="104"/>
        <v>0</v>
      </c>
      <c r="U1180" s="1003">
        <f t="shared" si="105"/>
        <v>0</v>
      </c>
      <c r="V1180" s="1003">
        <f t="shared" si="106"/>
        <v>0</v>
      </c>
      <c r="W1180" s="1003">
        <f t="shared" si="102"/>
        <v>420000000</v>
      </c>
    </row>
    <row r="1181" spans="1:23" s="522" customFormat="1" ht="26.1" customHeight="1">
      <c r="A1181" s="389"/>
      <c r="B1181" s="389"/>
      <c r="C1181" s="389"/>
      <c r="D1181" s="389"/>
      <c r="E1181" s="388" t="s">
        <v>2104</v>
      </c>
      <c r="F1181" s="859" t="s">
        <v>2867</v>
      </c>
      <c r="G1181" s="446">
        <v>90000000</v>
      </c>
      <c r="H1181" s="446">
        <v>0</v>
      </c>
      <c r="I1181" s="446">
        <v>0</v>
      </c>
      <c r="J1181" s="446">
        <v>0</v>
      </c>
      <c r="K1181" s="446">
        <v>90000000</v>
      </c>
      <c r="L1181" s="602"/>
      <c r="M1181" s="389"/>
      <c r="N1181" s="389"/>
      <c r="O1181" s="389"/>
      <c r="P1181" s="389"/>
      <c r="Q1181" s="388" t="s">
        <v>2104</v>
      </c>
      <c r="R1181" s="586" t="s">
        <v>5267</v>
      </c>
      <c r="S1181" s="1002">
        <f t="shared" si="103"/>
        <v>90000000</v>
      </c>
      <c r="T1181" s="1003">
        <f t="shared" si="104"/>
        <v>0</v>
      </c>
      <c r="U1181" s="1003">
        <f t="shared" si="105"/>
        <v>0</v>
      </c>
      <c r="V1181" s="1003">
        <f t="shared" si="106"/>
        <v>0</v>
      </c>
      <c r="W1181" s="1003">
        <f t="shared" si="102"/>
        <v>90000000</v>
      </c>
    </row>
    <row r="1182" spans="1:23" s="523" customFormat="1" ht="26.1" customHeight="1">
      <c r="A1182" s="388"/>
      <c r="B1182" s="389"/>
      <c r="C1182" s="389"/>
      <c r="D1182" s="389"/>
      <c r="E1182" s="389" t="s">
        <v>2112</v>
      </c>
      <c r="F1182" s="859" t="s">
        <v>2962</v>
      </c>
      <c r="G1182" s="446">
        <v>35000000</v>
      </c>
      <c r="H1182" s="446">
        <v>0</v>
      </c>
      <c r="I1182" s="446">
        <v>0</v>
      </c>
      <c r="J1182" s="446">
        <v>0</v>
      </c>
      <c r="K1182" s="446">
        <v>35000000</v>
      </c>
      <c r="L1182" s="602"/>
      <c r="M1182" s="388"/>
      <c r="N1182" s="389"/>
      <c r="O1182" s="389"/>
      <c r="P1182" s="389"/>
      <c r="Q1182" s="389" t="s">
        <v>2112</v>
      </c>
      <c r="R1182" s="586" t="s">
        <v>5348</v>
      </c>
      <c r="S1182" s="1002">
        <f t="shared" si="103"/>
        <v>35000000</v>
      </c>
      <c r="T1182" s="1003">
        <f t="shared" si="104"/>
        <v>0</v>
      </c>
      <c r="U1182" s="1003">
        <f t="shared" si="105"/>
        <v>0</v>
      </c>
      <c r="V1182" s="1003">
        <f t="shared" si="106"/>
        <v>0</v>
      </c>
      <c r="W1182" s="1003">
        <f t="shared" si="102"/>
        <v>35000000</v>
      </c>
    </row>
    <row r="1183" spans="1:23" s="522" customFormat="1" ht="26.1" customHeight="1">
      <c r="A1183" s="454"/>
      <c r="B1183" s="455"/>
      <c r="C1183" s="454"/>
      <c r="D1183" s="454"/>
      <c r="E1183" s="454" t="s">
        <v>2113</v>
      </c>
      <c r="F1183" s="858" t="s">
        <v>2963</v>
      </c>
      <c r="G1183" s="456">
        <v>50000000</v>
      </c>
      <c r="H1183" s="456">
        <v>0</v>
      </c>
      <c r="I1183" s="456">
        <v>0</v>
      </c>
      <c r="J1183" s="456">
        <v>0</v>
      </c>
      <c r="K1183" s="446">
        <v>50000000</v>
      </c>
      <c r="L1183" s="602"/>
      <c r="M1183" s="454"/>
      <c r="N1183" s="455"/>
      <c r="O1183" s="454"/>
      <c r="P1183" s="454"/>
      <c r="Q1183" s="454" t="s">
        <v>2113</v>
      </c>
      <c r="R1183" s="585" t="s">
        <v>5349</v>
      </c>
      <c r="S1183" s="1002">
        <f t="shared" si="103"/>
        <v>50000000</v>
      </c>
      <c r="T1183" s="1003">
        <f t="shared" si="104"/>
        <v>0</v>
      </c>
      <c r="U1183" s="1003">
        <f t="shared" si="105"/>
        <v>0</v>
      </c>
      <c r="V1183" s="1003">
        <f t="shared" si="106"/>
        <v>0</v>
      </c>
      <c r="W1183" s="1003">
        <f t="shared" si="102"/>
        <v>50000000</v>
      </c>
    </row>
    <row r="1184" spans="1:23" s="522" customFormat="1" ht="26.1" customHeight="1">
      <c r="A1184" s="389"/>
      <c r="B1184" s="389"/>
      <c r="C1184" s="388"/>
      <c r="D1184" s="389"/>
      <c r="E1184" s="389" t="s">
        <v>2127</v>
      </c>
      <c r="F1184" s="859" t="s">
        <v>2964</v>
      </c>
      <c r="G1184" s="446">
        <v>15000000</v>
      </c>
      <c r="H1184" s="446">
        <v>0</v>
      </c>
      <c r="I1184" s="446">
        <v>0</v>
      </c>
      <c r="J1184" s="446">
        <v>0</v>
      </c>
      <c r="K1184" s="446">
        <v>15000000</v>
      </c>
      <c r="L1184" s="602"/>
      <c r="M1184" s="389"/>
      <c r="N1184" s="389"/>
      <c r="O1184" s="388"/>
      <c r="P1184" s="389"/>
      <c r="Q1184" s="389" t="s">
        <v>2127</v>
      </c>
      <c r="R1184" s="586" t="s">
        <v>5350</v>
      </c>
      <c r="S1184" s="1002">
        <f t="shared" si="103"/>
        <v>15000000</v>
      </c>
      <c r="T1184" s="1003">
        <f t="shared" si="104"/>
        <v>0</v>
      </c>
      <c r="U1184" s="1003">
        <f t="shared" si="105"/>
        <v>0</v>
      </c>
      <c r="V1184" s="1003">
        <f t="shared" si="106"/>
        <v>0</v>
      </c>
      <c r="W1184" s="1003">
        <f t="shared" si="102"/>
        <v>15000000</v>
      </c>
    </row>
    <row r="1185" spans="1:23" s="522" customFormat="1" ht="26.1" customHeight="1">
      <c r="A1185" s="389"/>
      <c r="B1185" s="389"/>
      <c r="C1185" s="389"/>
      <c r="D1185" s="388"/>
      <c r="E1185" s="389" t="s">
        <v>2129</v>
      </c>
      <c r="F1185" s="859" t="s">
        <v>2965</v>
      </c>
      <c r="G1185" s="446">
        <v>15000000</v>
      </c>
      <c r="H1185" s="446">
        <v>0</v>
      </c>
      <c r="I1185" s="446">
        <v>0</v>
      </c>
      <c r="J1185" s="446">
        <v>0</v>
      </c>
      <c r="K1185" s="446">
        <v>15000000</v>
      </c>
      <c r="L1185" s="602"/>
      <c r="M1185" s="389"/>
      <c r="N1185" s="389"/>
      <c r="O1185" s="389"/>
      <c r="P1185" s="388"/>
      <c r="Q1185" s="389" t="s">
        <v>2129</v>
      </c>
      <c r="R1185" s="586" t="s">
        <v>5351</v>
      </c>
      <c r="S1185" s="1002">
        <f t="shared" si="103"/>
        <v>15000000</v>
      </c>
      <c r="T1185" s="1003">
        <f t="shared" si="104"/>
        <v>0</v>
      </c>
      <c r="U1185" s="1003">
        <f t="shared" si="105"/>
        <v>0</v>
      </c>
      <c r="V1185" s="1003">
        <f t="shared" si="106"/>
        <v>0</v>
      </c>
      <c r="W1185" s="1003">
        <f t="shared" si="102"/>
        <v>15000000</v>
      </c>
    </row>
    <row r="1186" spans="1:23" s="522" customFormat="1" ht="26.1" customHeight="1">
      <c r="A1186" s="389"/>
      <c r="B1186" s="389"/>
      <c r="C1186" s="389"/>
      <c r="D1186" s="389"/>
      <c r="E1186" s="388" t="s">
        <v>2118</v>
      </c>
      <c r="F1186" s="860" t="s">
        <v>2966</v>
      </c>
      <c r="G1186" s="446">
        <v>15000000</v>
      </c>
      <c r="H1186" s="446">
        <v>0</v>
      </c>
      <c r="I1186" s="446">
        <v>0</v>
      </c>
      <c r="J1186" s="446">
        <v>0</v>
      </c>
      <c r="K1186" s="446">
        <v>15000000</v>
      </c>
      <c r="L1186" s="602"/>
      <c r="M1186" s="389"/>
      <c r="N1186" s="389"/>
      <c r="O1186" s="389"/>
      <c r="P1186" s="389"/>
      <c r="Q1186" s="388" t="s">
        <v>2118</v>
      </c>
      <c r="R1186" s="586" t="s">
        <v>5352</v>
      </c>
      <c r="S1186" s="1002">
        <f t="shared" si="103"/>
        <v>15000000</v>
      </c>
      <c r="T1186" s="1003">
        <f t="shared" si="104"/>
        <v>0</v>
      </c>
      <c r="U1186" s="1003">
        <f t="shared" si="105"/>
        <v>0</v>
      </c>
      <c r="V1186" s="1003">
        <f t="shared" si="106"/>
        <v>0</v>
      </c>
      <c r="W1186" s="1003">
        <f t="shared" si="102"/>
        <v>15000000</v>
      </c>
    </row>
    <row r="1187" spans="1:23" s="522" customFormat="1" ht="26.1" customHeight="1">
      <c r="A1187" s="389"/>
      <c r="B1187" s="389"/>
      <c r="C1187" s="389"/>
      <c r="D1187" s="389"/>
      <c r="E1187" s="388" t="s">
        <v>2167</v>
      </c>
      <c r="F1187" s="860" t="s">
        <v>2967</v>
      </c>
      <c r="G1187" s="446">
        <v>10000000</v>
      </c>
      <c r="H1187" s="446">
        <v>0</v>
      </c>
      <c r="I1187" s="446">
        <v>0</v>
      </c>
      <c r="J1187" s="446">
        <v>0</v>
      </c>
      <c r="K1187" s="446">
        <v>10000000</v>
      </c>
      <c r="L1187" s="602"/>
      <c r="M1187" s="389"/>
      <c r="N1187" s="389"/>
      <c r="O1187" s="389"/>
      <c r="P1187" s="389"/>
      <c r="Q1187" s="388" t="s">
        <v>2167</v>
      </c>
      <c r="R1187" s="586" t="s">
        <v>5353</v>
      </c>
      <c r="S1187" s="1002">
        <f t="shared" si="103"/>
        <v>10000000</v>
      </c>
      <c r="T1187" s="1003">
        <f t="shared" si="104"/>
        <v>0</v>
      </c>
      <c r="U1187" s="1003">
        <f t="shared" si="105"/>
        <v>0</v>
      </c>
      <c r="V1187" s="1003">
        <f t="shared" si="106"/>
        <v>0</v>
      </c>
      <c r="W1187" s="1003">
        <f t="shared" si="102"/>
        <v>10000000</v>
      </c>
    </row>
    <row r="1188" spans="1:23" s="522" customFormat="1" ht="26.1" customHeight="1">
      <c r="A1188" s="389"/>
      <c r="B1188" s="389"/>
      <c r="C1188" s="389"/>
      <c r="D1188" s="389"/>
      <c r="E1188" s="388" t="s">
        <v>2169</v>
      </c>
      <c r="F1188" s="859" t="s">
        <v>2968</v>
      </c>
      <c r="G1188" s="446">
        <v>65000000</v>
      </c>
      <c r="H1188" s="446">
        <v>0</v>
      </c>
      <c r="I1188" s="446">
        <v>0</v>
      </c>
      <c r="J1188" s="446">
        <v>0</v>
      </c>
      <c r="K1188" s="446">
        <v>65000000</v>
      </c>
      <c r="L1188" s="602"/>
      <c r="M1188" s="389"/>
      <c r="N1188" s="389"/>
      <c r="O1188" s="389"/>
      <c r="P1188" s="389"/>
      <c r="Q1188" s="388" t="s">
        <v>2169</v>
      </c>
      <c r="R1188" s="586" t="s">
        <v>5354</v>
      </c>
      <c r="S1188" s="1002">
        <f t="shared" si="103"/>
        <v>65000000</v>
      </c>
      <c r="T1188" s="1003">
        <f t="shared" si="104"/>
        <v>0</v>
      </c>
      <c r="U1188" s="1003">
        <f t="shared" si="105"/>
        <v>0</v>
      </c>
      <c r="V1188" s="1003">
        <f t="shared" si="106"/>
        <v>0</v>
      </c>
      <c r="W1188" s="1003">
        <f t="shared" si="102"/>
        <v>65000000</v>
      </c>
    </row>
    <row r="1189" spans="1:23" s="522" customFormat="1" ht="26.1" customHeight="1">
      <c r="A1189" s="389"/>
      <c r="B1189" s="389"/>
      <c r="C1189" s="389"/>
      <c r="D1189" s="389"/>
      <c r="E1189" s="388" t="s">
        <v>2157</v>
      </c>
      <c r="F1189" s="859" t="s">
        <v>2969</v>
      </c>
      <c r="G1189" s="446">
        <v>5000000</v>
      </c>
      <c r="H1189" s="446">
        <v>0</v>
      </c>
      <c r="I1189" s="446">
        <v>0</v>
      </c>
      <c r="J1189" s="446">
        <v>0</v>
      </c>
      <c r="K1189" s="446">
        <v>5000000</v>
      </c>
      <c r="L1189" s="602"/>
      <c r="M1189" s="389"/>
      <c r="N1189" s="389"/>
      <c r="O1189" s="389"/>
      <c r="P1189" s="389"/>
      <c r="Q1189" s="388" t="s">
        <v>2157</v>
      </c>
      <c r="R1189" s="586" t="s">
        <v>5355</v>
      </c>
      <c r="S1189" s="1002">
        <f t="shared" si="103"/>
        <v>5000000</v>
      </c>
      <c r="T1189" s="1003">
        <f t="shared" si="104"/>
        <v>0</v>
      </c>
      <c r="U1189" s="1003">
        <f t="shared" si="105"/>
        <v>0</v>
      </c>
      <c r="V1189" s="1003">
        <f t="shared" si="106"/>
        <v>0</v>
      </c>
      <c r="W1189" s="1003">
        <f t="shared" si="102"/>
        <v>5000000</v>
      </c>
    </row>
    <row r="1190" spans="1:23" s="522" customFormat="1" ht="26.1" customHeight="1">
      <c r="A1190" s="389"/>
      <c r="B1190" s="389"/>
      <c r="C1190" s="389"/>
      <c r="D1190" s="389"/>
      <c r="E1190" s="388" t="s">
        <v>2808</v>
      </c>
      <c r="F1190" s="859" t="s">
        <v>5650</v>
      </c>
      <c r="G1190" s="446">
        <v>5000000</v>
      </c>
      <c r="H1190" s="446">
        <v>0</v>
      </c>
      <c r="I1190" s="446">
        <v>0</v>
      </c>
      <c r="J1190" s="446">
        <v>0</v>
      </c>
      <c r="K1190" s="446">
        <v>5000000</v>
      </c>
      <c r="L1190" s="602"/>
      <c r="M1190" s="389"/>
      <c r="N1190" s="389"/>
      <c r="O1190" s="389"/>
      <c r="P1190" s="389"/>
      <c r="Q1190" s="388" t="s">
        <v>2808</v>
      </c>
      <c r="R1190" s="586" t="s">
        <v>5356</v>
      </c>
      <c r="S1190" s="1002">
        <f t="shared" si="103"/>
        <v>5000000</v>
      </c>
      <c r="T1190" s="1003">
        <f t="shared" si="104"/>
        <v>0</v>
      </c>
      <c r="U1190" s="1003">
        <f t="shared" si="105"/>
        <v>0</v>
      </c>
      <c r="V1190" s="1003">
        <f t="shared" si="106"/>
        <v>0</v>
      </c>
      <c r="W1190" s="1003">
        <f t="shared" si="102"/>
        <v>5000000</v>
      </c>
    </row>
    <row r="1191" spans="1:23" s="523" customFormat="1" ht="26.1" customHeight="1">
      <c r="A1191" s="389"/>
      <c r="B1191" s="389"/>
      <c r="C1191" s="389"/>
      <c r="D1191" s="389"/>
      <c r="E1191" s="388" t="s">
        <v>2120</v>
      </c>
      <c r="F1191" s="859" t="s">
        <v>2970</v>
      </c>
      <c r="G1191" s="446">
        <v>25000000</v>
      </c>
      <c r="H1191" s="446">
        <v>0</v>
      </c>
      <c r="I1191" s="446">
        <v>0</v>
      </c>
      <c r="J1191" s="446">
        <v>0</v>
      </c>
      <c r="K1191" s="446">
        <v>25000000</v>
      </c>
      <c r="L1191" s="602"/>
      <c r="M1191" s="389"/>
      <c r="N1191" s="389"/>
      <c r="O1191" s="389"/>
      <c r="P1191" s="389"/>
      <c r="Q1191" s="388" t="s">
        <v>2120</v>
      </c>
      <c r="R1191" s="586" t="s">
        <v>5357</v>
      </c>
      <c r="S1191" s="1002">
        <f t="shared" si="103"/>
        <v>25000000</v>
      </c>
      <c r="T1191" s="1003">
        <f t="shared" si="104"/>
        <v>0</v>
      </c>
      <c r="U1191" s="1003">
        <f t="shared" si="105"/>
        <v>0</v>
      </c>
      <c r="V1191" s="1003">
        <f t="shared" si="106"/>
        <v>0</v>
      </c>
      <c r="W1191" s="1003">
        <f t="shared" si="102"/>
        <v>25000000</v>
      </c>
    </row>
    <row r="1192" spans="1:23" s="522" customFormat="1" ht="26.1" customHeight="1">
      <c r="A1192" s="454"/>
      <c r="B1192" s="454"/>
      <c r="C1192" s="454"/>
      <c r="D1192" s="454"/>
      <c r="E1192" s="455" t="s">
        <v>2122</v>
      </c>
      <c r="F1192" s="875" t="s">
        <v>2971</v>
      </c>
      <c r="G1192" s="456">
        <v>90000000</v>
      </c>
      <c r="H1192" s="456">
        <v>0</v>
      </c>
      <c r="I1192" s="456">
        <v>0</v>
      </c>
      <c r="J1192" s="456">
        <v>0</v>
      </c>
      <c r="K1192" s="456">
        <v>90000000</v>
      </c>
      <c r="L1192" s="602"/>
      <c r="M1192" s="627"/>
      <c r="N1192" s="627"/>
      <c r="O1192" s="627"/>
      <c r="P1192" s="627"/>
      <c r="Q1192" s="628" t="s">
        <v>2122</v>
      </c>
      <c r="R1192" s="623" t="s">
        <v>5753</v>
      </c>
      <c r="S1192" s="1002">
        <f t="shared" si="103"/>
        <v>90000000</v>
      </c>
      <c r="T1192" s="1003">
        <f t="shared" si="104"/>
        <v>0</v>
      </c>
      <c r="U1192" s="1003">
        <f t="shared" si="105"/>
        <v>0</v>
      </c>
      <c r="V1192" s="1003">
        <f t="shared" si="106"/>
        <v>0</v>
      </c>
      <c r="W1192" s="1003">
        <f t="shared" si="102"/>
        <v>90000000</v>
      </c>
    </row>
    <row r="1193" spans="1:23" s="492" customFormat="1" ht="26.1" customHeight="1" thickBot="1">
      <c r="A1193" s="457" t="s">
        <v>1813</v>
      </c>
      <c r="B1193" s="458"/>
      <c r="C1193" s="458"/>
      <c r="D1193" s="458"/>
      <c r="E1193" s="458"/>
      <c r="F1193" s="861" t="s">
        <v>1814</v>
      </c>
      <c r="G1193" s="459">
        <v>390512600</v>
      </c>
      <c r="H1193" s="459">
        <v>0</v>
      </c>
      <c r="I1193" s="459">
        <v>0</v>
      </c>
      <c r="J1193" s="459">
        <v>0</v>
      </c>
      <c r="K1193" s="459">
        <v>390512600</v>
      </c>
      <c r="L1193" s="1021"/>
      <c r="M1193" s="457" t="s">
        <v>1813</v>
      </c>
      <c r="N1193" s="458"/>
      <c r="O1193" s="458"/>
      <c r="P1193" s="458"/>
      <c r="Q1193" s="458"/>
      <c r="R1193" s="587" t="s">
        <v>4422</v>
      </c>
      <c r="S1193" s="1004">
        <f t="shared" si="103"/>
        <v>390512600</v>
      </c>
      <c r="T1193" s="1005">
        <f t="shared" si="104"/>
        <v>0</v>
      </c>
      <c r="U1193" s="1005">
        <f t="shared" si="105"/>
        <v>0</v>
      </c>
      <c r="V1193" s="1005">
        <f t="shared" si="106"/>
        <v>0</v>
      </c>
      <c r="W1193" s="1005">
        <f t="shared" si="102"/>
        <v>390512600</v>
      </c>
    </row>
    <row r="1194" spans="1:23" s="522" customFormat="1" ht="26.1" customHeight="1" thickTop="1">
      <c r="A1194" s="454"/>
      <c r="B1194" s="455" t="s">
        <v>592</v>
      </c>
      <c r="C1194" s="454"/>
      <c r="D1194" s="454"/>
      <c r="E1194" s="454"/>
      <c r="F1194" s="858" t="s">
        <v>593</v>
      </c>
      <c r="G1194" s="456">
        <v>390512600</v>
      </c>
      <c r="H1194" s="456">
        <v>0</v>
      </c>
      <c r="I1194" s="456">
        <v>0</v>
      </c>
      <c r="J1194" s="456">
        <v>0</v>
      </c>
      <c r="K1194" s="456">
        <v>390512600</v>
      </c>
      <c r="L1194" s="602"/>
      <c r="M1194" s="454"/>
      <c r="N1194" s="455" t="s">
        <v>592</v>
      </c>
      <c r="O1194" s="454"/>
      <c r="P1194" s="454"/>
      <c r="Q1194" s="454"/>
      <c r="R1194" s="585" t="s">
        <v>3339</v>
      </c>
      <c r="S1194" s="1000">
        <f t="shared" ref="S1194:S1257" si="107">G1194</f>
        <v>390512600</v>
      </c>
      <c r="T1194" s="1001">
        <f t="shared" ref="T1194:T1257" si="108">H1194</f>
        <v>0</v>
      </c>
      <c r="U1194" s="1001">
        <f t="shared" ref="U1194:U1257" si="109">I1194</f>
        <v>0</v>
      </c>
      <c r="V1194" s="1001">
        <f t="shared" ref="V1194:V1257" si="110">J1194</f>
        <v>0</v>
      </c>
      <c r="W1194" s="1001">
        <f t="shared" si="102"/>
        <v>390512600</v>
      </c>
    </row>
    <row r="1195" spans="1:23" s="522" customFormat="1" ht="26.1" customHeight="1">
      <c r="A1195" s="389"/>
      <c r="B1195" s="389"/>
      <c r="C1195" s="388" t="s">
        <v>592</v>
      </c>
      <c r="D1195" s="389"/>
      <c r="E1195" s="389"/>
      <c r="F1195" s="859" t="s">
        <v>594</v>
      </c>
      <c r="G1195" s="446">
        <v>390512600</v>
      </c>
      <c r="H1195" s="446">
        <v>0</v>
      </c>
      <c r="I1195" s="446">
        <v>0</v>
      </c>
      <c r="J1195" s="446">
        <v>0</v>
      </c>
      <c r="K1195" s="446">
        <v>390512600</v>
      </c>
      <c r="L1195" s="602"/>
      <c r="M1195" s="389"/>
      <c r="N1195" s="389"/>
      <c r="O1195" s="388" t="s">
        <v>592</v>
      </c>
      <c r="P1195" s="389"/>
      <c r="Q1195" s="389"/>
      <c r="R1195" s="586" t="s">
        <v>3327</v>
      </c>
      <c r="S1195" s="1002">
        <f t="shared" si="107"/>
        <v>390512600</v>
      </c>
      <c r="T1195" s="1003">
        <f t="shared" si="108"/>
        <v>0</v>
      </c>
      <c r="U1195" s="1003">
        <f t="shared" si="109"/>
        <v>0</v>
      </c>
      <c r="V1195" s="1003">
        <f t="shared" si="110"/>
        <v>0</v>
      </c>
      <c r="W1195" s="1003">
        <f t="shared" si="102"/>
        <v>390512600</v>
      </c>
    </row>
    <row r="1196" spans="1:23" s="522" customFormat="1" ht="26.1" customHeight="1">
      <c r="A1196" s="389"/>
      <c r="B1196" s="389"/>
      <c r="C1196" s="389"/>
      <c r="D1196" s="388" t="s">
        <v>592</v>
      </c>
      <c r="E1196" s="389"/>
      <c r="F1196" s="859" t="s">
        <v>2961</v>
      </c>
      <c r="G1196" s="446">
        <v>390512600</v>
      </c>
      <c r="H1196" s="446">
        <v>0</v>
      </c>
      <c r="I1196" s="446">
        <v>0</v>
      </c>
      <c r="J1196" s="446">
        <v>0</v>
      </c>
      <c r="K1196" s="446">
        <v>390512600</v>
      </c>
      <c r="L1196" s="602"/>
      <c r="M1196" s="389"/>
      <c r="N1196" s="389"/>
      <c r="O1196" s="389"/>
      <c r="P1196" s="388" t="s">
        <v>592</v>
      </c>
      <c r="Q1196" s="389"/>
      <c r="R1196" s="586" t="s">
        <v>5347</v>
      </c>
      <c r="S1196" s="1002">
        <f t="shared" si="107"/>
        <v>390512600</v>
      </c>
      <c r="T1196" s="1003">
        <f t="shared" si="108"/>
        <v>0</v>
      </c>
      <c r="U1196" s="1003">
        <f t="shared" si="109"/>
        <v>0</v>
      </c>
      <c r="V1196" s="1003">
        <f t="shared" si="110"/>
        <v>0</v>
      </c>
      <c r="W1196" s="1003">
        <f t="shared" si="102"/>
        <v>390512600</v>
      </c>
    </row>
    <row r="1197" spans="1:23" s="522" customFormat="1" ht="26.1" customHeight="1">
      <c r="A1197" s="389"/>
      <c r="B1197" s="389"/>
      <c r="C1197" s="389"/>
      <c r="D1197" s="389"/>
      <c r="E1197" s="388" t="s">
        <v>2104</v>
      </c>
      <c r="F1197" s="859" t="s">
        <v>2867</v>
      </c>
      <c r="G1197" s="446">
        <v>221606200</v>
      </c>
      <c r="H1197" s="446">
        <v>0</v>
      </c>
      <c r="I1197" s="446">
        <v>0</v>
      </c>
      <c r="J1197" s="446">
        <v>0</v>
      </c>
      <c r="K1197" s="446">
        <v>221606200</v>
      </c>
      <c r="L1197" s="602"/>
      <c r="M1197" s="389"/>
      <c r="N1197" s="389"/>
      <c r="O1197" s="389"/>
      <c r="P1197" s="389"/>
      <c r="Q1197" s="388" t="s">
        <v>2104</v>
      </c>
      <c r="R1197" s="600" t="s">
        <v>5267</v>
      </c>
      <c r="S1197" s="1002">
        <f t="shared" si="107"/>
        <v>221606200</v>
      </c>
      <c r="T1197" s="1003">
        <f t="shared" si="108"/>
        <v>0</v>
      </c>
      <c r="U1197" s="1003">
        <f t="shared" si="109"/>
        <v>0</v>
      </c>
      <c r="V1197" s="1003">
        <f t="shared" si="110"/>
        <v>0</v>
      </c>
      <c r="W1197" s="1003">
        <f t="shared" si="102"/>
        <v>221606200</v>
      </c>
    </row>
    <row r="1198" spans="1:23" s="522" customFormat="1" ht="26.1" customHeight="1">
      <c r="A1198" s="389"/>
      <c r="B1198" s="389"/>
      <c r="C1198" s="389"/>
      <c r="D1198" s="389"/>
      <c r="E1198" s="388" t="s">
        <v>2110</v>
      </c>
      <c r="F1198" s="860" t="s">
        <v>2972</v>
      </c>
      <c r="G1198" s="446">
        <v>90865700</v>
      </c>
      <c r="H1198" s="446">
        <v>0</v>
      </c>
      <c r="I1198" s="446">
        <v>0</v>
      </c>
      <c r="J1198" s="446">
        <v>0</v>
      </c>
      <c r="K1198" s="446">
        <v>90865700</v>
      </c>
      <c r="L1198" s="602"/>
      <c r="M1198" s="389"/>
      <c r="N1198" s="389"/>
      <c r="O1198" s="389"/>
      <c r="P1198" s="389"/>
      <c r="Q1198" s="388" t="s">
        <v>2110</v>
      </c>
      <c r="R1198" s="586" t="s">
        <v>5358</v>
      </c>
      <c r="S1198" s="1002">
        <f t="shared" si="107"/>
        <v>90865700</v>
      </c>
      <c r="T1198" s="1003">
        <f t="shared" si="108"/>
        <v>0</v>
      </c>
      <c r="U1198" s="1003">
        <f t="shared" si="109"/>
        <v>0</v>
      </c>
      <c r="V1198" s="1003">
        <f t="shared" si="110"/>
        <v>0</v>
      </c>
      <c r="W1198" s="1003">
        <f t="shared" si="102"/>
        <v>90865700</v>
      </c>
    </row>
    <row r="1199" spans="1:23" s="523" customFormat="1" ht="26.1" customHeight="1">
      <c r="A1199" s="389"/>
      <c r="B1199" s="389"/>
      <c r="C1199" s="389"/>
      <c r="D1199" s="389"/>
      <c r="E1199" s="388" t="s">
        <v>2113</v>
      </c>
      <c r="F1199" s="866" t="s">
        <v>2973</v>
      </c>
      <c r="G1199" s="446">
        <v>13761000</v>
      </c>
      <c r="H1199" s="446">
        <v>0</v>
      </c>
      <c r="I1199" s="446">
        <v>0</v>
      </c>
      <c r="J1199" s="446">
        <v>0</v>
      </c>
      <c r="K1199" s="446">
        <v>13761000</v>
      </c>
      <c r="L1199" s="602"/>
      <c r="M1199" s="389"/>
      <c r="N1199" s="389"/>
      <c r="O1199" s="389"/>
      <c r="P1199" s="389"/>
      <c r="Q1199" s="388" t="s">
        <v>2113</v>
      </c>
      <c r="R1199" s="586" t="s">
        <v>5359</v>
      </c>
      <c r="S1199" s="1002">
        <f t="shared" si="107"/>
        <v>13761000</v>
      </c>
      <c r="T1199" s="1003">
        <f t="shared" si="108"/>
        <v>0</v>
      </c>
      <c r="U1199" s="1003">
        <f t="shared" si="109"/>
        <v>0</v>
      </c>
      <c r="V1199" s="1003">
        <f t="shared" si="110"/>
        <v>0</v>
      </c>
      <c r="W1199" s="1003">
        <f t="shared" si="102"/>
        <v>13761000</v>
      </c>
    </row>
    <row r="1200" spans="1:23" s="522" customFormat="1" ht="26.1" customHeight="1">
      <c r="A1200" s="454"/>
      <c r="B1200" s="454"/>
      <c r="C1200" s="454"/>
      <c r="D1200" s="454"/>
      <c r="E1200" s="455" t="s">
        <v>2118</v>
      </c>
      <c r="F1200" s="867" t="s">
        <v>2974</v>
      </c>
      <c r="G1200" s="456">
        <v>31622000</v>
      </c>
      <c r="H1200" s="456">
        <v>0</v>
      </c>
      <c r="I1200" s="456">
        <v>0</v>
      </c>
      <c r="J1200" s="456">
        <v>0</v>
      </c>
      <c r="K1200" s="456">
        <v>31622000</v>
      </c>
      <c r="L1200" s="602"/>
      <c r="M1200" s="454"/>
      <c r="N1200" s="454"/>
      <c r="O1200" s="454"/>
      <c r="P1200" s="454"/>
      <c r="Q1200" s="455" t="s">
        <v>2118</v>
      </c>
      <c r="R1200" s="585" t="s">
        <v>5360</v>
      </c>
      <c r="S1200" s="1002">
        <f t="shared" si="107"/>
        <v>31622000</v>
      </c>
      <c r="T1200" s="1003">
        <f t="shared" si="108"/>
        <v>0</v>
      </c>
      <c r="U1200" s="1003">
        <f t="shared" si="109"/>
        <v>0</v>
      </c>
      <c r="V1200" s="1003">
        <f t="shared" si="110"/>
        <v>0</v>
      </c>
      <c r="W1200" s="1003">
        <f t="shared" si="102"/>
        <v>31622000</v>
      </c>
    </row>
    <row r="1201" spans="1:23" s="523" customFormat="1" ht="26.1" customHeight="1">
      <c r="A1201" s="388"/>
      <c r="B1201" s="389"/>
      <c r="C1201" s="389"/>
      <c r="D1201" s="389"/>
      <c r="E1201" s="389" t="s">
        <v>2115</v>
      </c>
      <c r="F1201" s="859" t="s">
        <v>2975</v>
      </c>
      <c r="G1201" s="446">
        <v>11991000</v>
      </c>
      <c r="H1201" s="446">
        <v>0</v>
      </c>
      <c r="I1201" s="446">
        <v>0</v>
      </c>
      <c r="J1201" s="446">
        <v>0</v>
      </c>
      <c r="K1201" s="446">
        <v>11991000</v>
      </c>
      <c r="L1201" s="602"/>
      <c r="M1201" s="388"/>
      <c r="N1201" s="389"/>
      <c r="O1201" s="389"/>
      <c r="P1201" s="389"/>
      <c r="Q1201" s="389" t="s">
        <v>2115</v>
      </c>
      <c r="R1201" s="600" t="s">
        <v>5361</v>
      </c>
      <c r="S1201" s="1002">
        <f t="shared" si="107"/>
        <v>11991000</v>
      </c>
      <c r="T1201" s="1003">
        <f t="shared" si="108"/>
        <v>0</v>
      </c>
      <c r="U1201" s="1003">
        <f t="shared" si="109"/>
        <v>0</v>
      </c>
      <c r="V1201" s="1003">
        <f t="shared" si="110"/>
        <v>0</v>
      </c>
      <c r="W1201" s="1003">
        <f t="shared" si="102"/>
        <v>11991000</v>
      </c>
    </row>
    <row r="1202" spans="1:23" s="522" customFormat="1" ht="26.1" customHeight="1">
      <c r="A1202" s="454"/>
      <c r="B1202" s="454"/>
      <c r="C1202" s="455"/>
      <c r="D1202" s="454"/>
      <c r="E1202" s="454" t="s">
        <v>2155</v>
      </c>
      <c r="F1202" s="858" t="s">
        <v>2976</v>
      </c>
      <c r="G1202" s="456">
        <v>20666700</v>
      </c>
      <c r="H1202" s="456">
        <v>0</v>
      </c>
      <c r="I1202" s="456">
        <v>0</v>
      </c>
      <c r="J1202" s="456">
        <v>0</v>
      </c>
      <c r="K1202" s="456">
        <v>20666700</v>
      </c>
      <c r="L1202" s="602"/>
      <c r="M1202" s="454"/>
      <c r="N1202" s="454"/>
      <c r="O1202" s="455"/>
      <c r="P1202" s="454"/>
      <c r="Q1202" s="454" t="s">
        <v>2155</v>
      </c>
      <c r="R1202" s="585" t="s">
        <v>5450</v>
      </c>
      <c r="S1202" s="1002">
        <f t="shared" si="107"/>
        <v>20666700</v>
      </c>
      <c r="T1202" s="1003">
        <f t="shared" si="108"/>
        <v>0</v>
      </c>
      <c r="U1202" s="1003">
        <f t="shared" si="109"/>
        <v>0</v>
      </c>
      <c r="V1202" s="1003">
        <f t="shared" si="110"/>
        <v>0</v>
      </c>
      <c r="W1202" s="1003">
        <f t="shared" si="102"/>
        <v>20666700</v>
      </c>
    </row>
    <row r="1203" spans="1:23" s="492" customFormat="1" ht="26.1" customHeight="1" thickBot="1">
      <c r="A1203" s="458" t="s">
        <v>1819</v>
      </c>
      <c r="B1203" s="458"/>
      <c r="C1203" s="458"/>
      <c r="D1203" s="457"/>
      <c r="E1203" s="458"/>
      <c r="F1203" s="873" t="s">
        <v>1820</v>
      </c>
      <c r="G1203" s="459">
        <v>422400000</v>
      </c>
      <c r="H1203" s="459">
        <v>0</v>
      </c>
      <c r="I1203" s="459">
        <v>0</v>
      </c>
      <c r="J1203" s="459">
        <v>0</v>
      </c>
      <c r="K1203" s="459">
        <v>422400000</v>
      </c>
      <c r="L1203" s="1021"/>
      <c r="M1203" s="458" t="s">
        <v>1819</v>
      </c>
      <c r="N1203" s="458"/>
      <c r="O1203" s="458"/>
      <c r="P1203" s="457"/>
      <c r="Q1203" s="458"/>
      <c r="R1203" s="587" t="s">
        <v>4423</v>
      </c>
      <c r="S1203" s="1004">
        <f t="shared" si="107"/>
        <v>422400000</v>
      </c>
      <c r="T1203" s="1005">
        <f t="shared" si="108"/>
        <v>0</v>
      </c>
      <c r="U1203" s="1005">
        <f t="shared" si="109"/>
        <v>0</v>
      </c>
      <c r="V1203" s="1005">
        <f t="shared" si="110"/>
        <v>0</v>
      </c>
      <c r="W1203" s="1005">
        <f t="shared" si="102"/>
        <v>422400000</v>
      </c>
    </row>
    <row r="1204" spans="1:23" s="522" customFormat="1" ht="26.1" customHeight="1" thickTop="1">
      <c r="A1204" s="454"/>
      <c r="B1204" s="454" t="s">
        <v>592</v>
      </c>
      <c r="C1204" s="454"/>
      <c r="D1204" s="454"/>
      <c r="E1204" s="455"/>
      <c r="F1204" s="868" t="s">
        <v>593</v>
      </c>
      <c r="G1204" s="456">
        <v>422400000</v>
      </c>
      <c r="H1204" s="456">
        <v>0</v>
      </c>
      <c r="I1204" s="456">
        <v>0</v>
      </c>
      <c r="J1204" s="456">
        <v>0</v>
      </c>
      <c r="K1204" s="456">
        <v>422400000</v>
      </c>
      <c r="L1204" s="602"/>
      <c r="M1204" s="454"/>
      <c r="N1204" s="454" t="s">
        <v>592</v>
      </c>
      <c r="O1204" s="454"/>
      <c r="P1204" s="454"/>
      <c r="Q1204" s="455"/>
      <c r="R1204" s="585" t="s">
        <v>3339</v>
      </c>
      <c r="S1204" s="1000">
        <f t="shared" si="107"/>
        <v>422400000</v>
      </c>
      <c r="T1204" s="1001">
        <f t="shared" si="108"/>
        <v>0</v>
      </c>
      <c r="U1204" s="1001">
        <f t="shared" si="109"/>
        <v>0</v>
      </c>
      <c r="V1204" s="1001">
        <f t="shared" si="110"/>
        <v>0</v>
      </c>
      <c r="W1204" s="1001">
        <f t="shared" si="102"/>
        <v>422400000</v>
      </c>
    </row>
    <row r="1205" spans="1:23" s="522" customFormat="1" ht="26.1" customHeight="1">
      <c r="A1205" s="389"/>
      <c r="B1205" s="389"/>
      <c r="C1205" s="389" t="s">
        <v>592</v>
      </c>
      <c r="D1205" s="389"/>
      <c r="E1205" s="388"/>
      <c r="F1205" s="859" t="s">
        <v>594</v>
      </c>
      <c r="G1205" s="446">
        <v>422400000</v>
      </c>
      <c r="H1205" s="446">
        <v>0</v>
      </c>
      <c r="I1205" s="446">
        <v>0</v>
      </c>
      <c r="J1205" s="446">
        <v>0</v>
      </c>
      <c r="K1205" s="446">
        <v>422400000</v>
      </c>
      <c r="L1205" s="602"/>
      <c r="M1205" s="389"/>
      <c r="N1205" s="389"/>
      <c r="O1205" s="389" t="s">
        <v>592</v>
      </c>
      <c r="P1205" s="389"/>
      <c r="Q1205" s="388"/>
      <c r="R1205" s="586" t="s">
        <v>3327</v>
      </c>
      <c r="S1205" s="1002">
        <f t="shared" si="107"/>
        <v>422400000</v>
      </c>
      <c r="T1205" s="1003">
        <f t="shared" si="108"/>
        <v>0</v>
      </c>
      <c r="U1205" s="1003">
        <f t="shared" si="109"/>
        <v>0</v>
      </c>
      <c r="V1205" s="1003">
        <f t="shared" si="110"/>
        <v>0</v>
      </c>
      <c r="W1205" s="1003">
        <f t="shared" si="102"/>
        <v>422400000</v>
      </c>
    </row>
    <row r="1206" spans="1:23" s="523" customFormat="1" ht="26.1" customHeight="1">
      <c r="A1206" s="388"/>
      <c r="B1206" s="389"/>
      <c r="C1206" s="389"/>
      <c r="D1206" s="389"/>
      <c r="E1206" s="389" t="s">
        <v>2104</v>
      </c>
      <c r="F1206" s="874" t="s">
        <v>2867</v>
      </c>
      <c r="G1206" s="446">
        <v>127872200</v>
      </c>
      <c r="H1206" s="446">
        <v>0</v>
      </c>
      <c r="I1206" s="446">
        <v>0</v>
      </c>
      <c r="J1206" s="446">
        <v>0</v>
      </c>
      <c r="K1206" s="446">
        <v>127872200</v>
      </c>
      <c r="L1206" s="602"/>
      <c r="M1206" s="388"/>
      <c r="N1206" s="389"/>
      <c r="O1206" s="389"/>
      <c r="P1206" s="389"/>
      <c r="Q1206" s="389" t="s">
        <v>2104</v>
      </c>
      <c r="R1206" s="586" t="s">
        <v>5267</v>
      </c>
      <c r="S1206" s="1002">
        <f t="shared" si="107"/>
        <v>127872200</v>
      </c>
      <c r="T1206" s="1003">
        <f t="shared" si="108"/>
        <v>0</v>
      </c>
      <c r="U1206" s="1003">
        <f t="shared" si="109"/>
        <v>0</v>
      </c>
      <c r="V1206" s="1003">
        <f t="shared" si="110"/>
        <v>0</v>
      </c>
      <c r="W1206" s="1003">
        <f t="shared" si="102"/>
        <v>127872200</v>
      </c>
    </row>
    <row r="1207" spans="1:23" s="522" customFormat="1" ht="26.1" customHeight="1">
      <c r="A1207" s="454"/>
      <c r="B1207" s="455"/>
      <c r="C1207" s="454"/>
      <c r="D1207" s="454"/>
      <c r="E1207" s="454" t="s">
        <v>2129</v>
      </c>
      <c r="F1207" s="868" t="s">
        <v>5651</v>
      </c>
      <c r="G1207" s="456">
        <v>56127800</v>
      </c>
      <c r="H1207" s="456">
        <v>0</v>
      </c>
      <c r="I1207" s="456">
        <v>0</v>
      </c>
      <c r="J1207" s="456">
        <v>0</v>
      </c>
      <c r="K1207" s="446">
        <v>56127800</v>
      </c>
      <c r="L1207" s="602"/>
      <c r="M1207" s="454"/>
      <c r="N1207" s="455"/>
      <c r="O1207" s="454"/>
      <c r="P1207" s="454"/>
      <c r="Q1207" s="454" t="s">
        <v>2129</v>
      </c>
      <c r="R1207" s="585" t="s">
        <v>5362</v>
      </c>
      <c r="S1207" s="1002">
        <f t="shared" si="107"/>
        <v>56127800</v>
      </c>
      <c r="T1207" s="1003">
        <f t="shared" si="108"/>
        <v>0</v>
      </c>
      <c r="U1207" s="1003">
        <f t="shared" si="109"/>
        <v>0</v>
      </c>
      <c r="V1207" s="1003">
        <f t="shared" si="110"/>
        <v>0</v>
      </c>
      <c r="W1207" s="1003">
        <f t="shared" si="102"/>
        <v>56127800</v>
      </c>
    </row>
    <row r="1208" spans="1:23" s="522" customFormat="1" ht="26.1" customHeight="1">
      <c r="A1208" s="389"/>
      <c r="B1208" s="389"/>
      <c r="C1208" s="388"/>
      <c r="D1208" s="389"/>
      <c r="E1208" s="389" t="s">
        <v>2118</v>
      </c>
      <c r="F1208" s="859" t="s">
        <v>2977</v>
      </c>
      <c r="G1208" s="446">
        <v>144000000</v>
      </c>
      <c r="H1208" s="446">
        <v>0</v>
      </c>
      <c r="I1208" s="446">
        <v>0</v>
      </c>
      <c r="J1208" s="446">
        <v>0</v>
      </c>
      <c r="K1208" s="446">
        <v>144000000</v>
      </c>
      <c r="L1208" s="602"/>
      <c r="M1208" s="389"/>
      <c r="N1208" s="389"/>
      <c r="O1208" s="388"/>
      <c r="P1208" s="389"/>
      <c r="Q1208" s="389" t="s">
        <v>2118</v>
      </c>
      <c r="R1208" s="586" t="s">
        <v>5363</v>
      </c>
      <c r="S1208" s="1002">
        <f t="shared" si="107"/>
        <v>144000000</v>
      </c>
      <c r="T1208" s="1003">
        <f t="shared" si="108"/>
        <v>0</v>
      </c>
      <c r="U1208" s="1003">
        <f t="shared" si="109"/>
        <v>0</v>
      </c>
      <c r="V1208" s="1003">
        <f t="shared" si="110"/>
        <v>0</v>
      </c>
      <c r="W1208" s="1003">
        <f t="shared" si="102"/>
        <v>144000000</v>
      </c>
    </row>
    <row r="1209" spans="1:23" s="522" customFormat="1" ht="26.1" customHeight="1">
      <c r="A1209" s="389"/>
      <c r="B1209" s="389"/>
      <c r="C1209" s="389"/>
      <c r="D1209" s="388"/>
      <c r="E1209" s="389" t="s">
        <v>2115</v>
      </c>
      <c r="F1209" s="859" t="s">
        <v>2978</v>
      </c>
      <c r="G1209" s="446">
        <v>1500000</v>
      </c>
      <c r="H1209" s="446">
        <v>0</v>
      </c>
      <c r="I1209" s="446">
        <v>0</v>
      </c>
      <c r="J1209" s="446">
        <v>0</v>
      </c>
      <c r="K1209" s="446">
        <v>1500000</v>
      </c>
      <c r="L1209" s="602"/>
      <c r="M1209" s="389"/>
      <c r="N1209" s="389"/>
      <c r="O1209" s="389"/>
      <c r="P1209" s="388"/>
      <c r="Q1209" s="389" t="s">
        <v>2115</v>
      </c>
      <c r="R1209" s="586" t="s">
        <v>5364</v>
      </c>
      <c r="S1209" s="1002">
        <f t="shared" si="107"/>
        <v>1500000</v>
      </c>
      <c r="T1209" s="1003">
        <f t="shared" si="108"/>
        <v>0</v>
      </c>
      <c r="U1209" s="1003">
        <f t="shared" si="109"/>
        <v>0</v>
      </c>
      <c r="V1209" s="1003">
        <f t="shared" si="110"/>
        <v>0</v>
      </c>
      <c r="W1209" s="1003">
        <f t="shared" si="102"/>
        <v>1500000</v>
      </c>
    </row>
    <row r="1210" spans="1:23" s="522" customFormat="1" ht="26.1" customHeight="1">
      <c r="A1210" s="389"/>
      <c r="B1210" s="389"/>
      <c r="C1210" s="389"/>
      <c r="D1210" s="389"/>
      <c r="E1210" s="388" t="s">
        <v>2167</v>
      </c>
      <c r="F1210" s="859" t="s">
        <v>2979</v>
      </c>
      <c r="G1210" s="446">
        <v>40000000</v>
      </c>
      <c r="H1210" s="446">
        <v>0</v>
      </c>
      <c r="I1210" s="446">
        <v>0</v>
      </c>
      <c r="J1210" s="446">
        <v>0</v>
      </c>
      <c r="K1210" s="446">
        <v>40000000</v>
      </c>
      <c r="L1210" s="602"/>
      <c r="M1210" s="389"/>
      <c r="N1210" s="389"/>
      <c r="O1210" s="389"/>
      <c r="P1210" s="389"/>
      <c r="Q1210" s="388" t="s">
        <v>2167</v>
      </c>
      <c r="R1210" s="586" t="s">
        <v>5365</v>
      </c>
      <c r="S1210" s="1002">
        <f t="shared" si="107"/>
        <v>40000000</v>
      </c>
      <c r="T1210" s="1003">
        <f t="shared" si="108"/>
        <v>0</v>
      </c>
      <c r="U1210" s="1003">
        <f t="shared" si="109"/>
        <v>0</v>
      </c>
      <c r="V1210" s="1003">
        <f t="shared" si="110"/>
        <v>0</v>
      </c>
      <c r="W1210" s="1003">
        <f t="shared" si="102"/>
        <v>40000000</v>
      </c>
    </row>
    <row r="1211" spans="1:23" s="522" customFormat="1" ht="26.1" customHeight="1">
      <c r="A1211" s="389"/>
      <c r="B1211" s="389"/>
      <c r="C1211" s="389"/>
      <c r="D1211" s="389"/>
      <c r="E1211" s="388" t="s">
        <v>2157</v>
      </c>
      <c r="F1211" s="859" t="s">
        <v>2980</v>
      </c>
      <c r="G1211" s="446">
        <v>11000000</v>
      </c>
      <c r="H1211" s="446">
        <v>0</v>
      </c>
      <c r="I1211" s="446">
        <v>0</v>
      </c>
      <c r="J1211" s="446">
        <v>0</v>
      </c>
      <c r="K1211" s="446">
        <v>11000000</v>
      </c>
      <c r="L1211" s="602"/>
      <c r="M1211" s="389"/>
      <c r="N1211" s="389"/>
      <c r="O1211" s="389"/>
      <c r="P1211" s="389"/>
      <c r="Q1211" s="388" t="s">
        <v>2157</v>
      </c>
      <c r="R1211" s="586" t="s">
        <v>5366</v>
      </c>
      <c r="S1211" s="1002">
        <f t="shared" si="107"/>
        <v>11000000</v>
      </c>
      <c r="T1211" s="1003">
        <f t="shared" si="108"/>
        <v>0</v>
      </c>
      <c r="U1211" s="1003">
        <f t="shared" si="109"/>
        <v>0</v>
      </c>
      <c r="V1211" s="1003">
        <f t="shared" si="110"/>
        <v>0</v>
      </c>
      <c r="W1211" s="1003">
        <f t="shared" si="102"/>
        <v>11000000</v>
      </c>
    </row>
    <row r="1212" spans="1:23" s="522" customFormat="1" ht="26.1" customHeight="1">
      <c r="A1212" s="389"/>
      <c r="B1212" s="389"/>
      <c r="C1212" s="389"/>
      <c r="D1212" s="389"/>
      <c r="E1212" s="388" t="s">
        <v>2808</v>
      </c>
      <c r="F1212" s="859" t="s">
        <v>2981</v>
      </c>
      <c r="G1212" s="446">
        <v>17500000</v>
      </c>
      <c r="H1212" s="446">
        <v>0</v>
      </c>
      <c r="I1212" s="446">
        <v>0</v>
      </c>
      <c r="J1212" s="446">
        <v>0</v>
      </c>
      <c r="K1212" s="446">
        <v>17500000</v>
      </c>
      <c r="L1212" s="602"/>
      <c r="M1212" s="389"/>
      <c r="N1212" s="389"/>
      <c r="O1212" s="389"/>
      <c r="P1212" s="389"/>
      <c r="Q1212" s="388" t="s">
        <v>2808</v>
      </c>
      <c r="R1212" s="586" t="s">
        <v>5367</v>
      </c>
      <c r="S1212" s="1002">
        <f t="shared" si="107"/>
        <v>17500000</v>
      </c>
      <c r="T1212" s="1003">
        <f t="shared" si="108"/>
        <v>0</v>
      </c>
      <c r="U1212" s="1003">
        <f t="shared" si="109"/>
        <v>0</v>
      </c>
      <c r="V1212" s="1003">
        <f t="shared" si="110"/>
        <v>0</v>
      </c>
      <c r="W1212" s="1003">
        <f t="shared" si="102"/>
        <v>17500000</v>
      </c>
    </row>
    <row r="1213" spans="1:23" s="522" customFormat="1" ht="26.1" customHeight="1">
      <c r="A1213" s="389"/>
      <c r="B1213" s="389"/>
      <c r="C1213" s="389"/>
      <c r="D1213" s="389"/>
      <c r="E1213" s="388" t="s">
        <v>2120</v>
      </c>
      <c r="F1213" s="859" t="s">
        <v>2982</v>
      </c>
      <c r="G1213" s="446">
        <v>5750000</v>
      </c>
      <c r="H1213" s="446">
        <v>0</v>
      </c>
      <c r="I1213" s="446">
        <v>0</v>
      </c>
      <c r="J1213" s="446">
        <v>0</v>
      </c>
      <c r="K1213" s="446">
        <v>5750000</v>
      </c>
      <c r="L1213" s="602"/>
      <c r="M1213" s="389"/>
      <c r="N1213" s="389"/>
      <c r="O1213" s="389"/>
      <c r="P1213" s="389"/>
      <c r="Q1213" s="388" t="s">
        <v>2120</v>
      </c>
      <c r="R1213" s="586" t="s">
        <v>5368</v>
      </c>
      <c r="S1213" s="1002">
        <f t="shared" si="107"/>
        <v>5750000</v>
      </c>
      <c r="T1213" s="1003">
        <f t="shared" si="108"/>
        <v>0</v>
      </c>
      <c r="U1213" s="1003">
        <f t="shared" si="109"/>
        <v>0</v>
      </c>
      <c r="V1213" s="1003">
        <f t="shared" si="110"/>
        <v>0</v>
      </c>
      <c r="W1213" s="1003">
        <f t="shared" si="102"/>
        <v>5750000</v>
      </c>
    </row>
    <row r="1214" spans="1:23" s="522" customFormat="1" ht="26.1" customHeight="1">
      <c r="A1214" s="389"/>
      <c r="B1214" s="389"/>
      <c r="C1214" s="389"/>
      <c r="D1214" s="389"/>
      <c r="E1214" s="388" t="s">
        <v>2173</v>
      </c>
      <c r="F1214" s="859" t="s">
        <v>2983</v>
      </c>
      <c r="G1214" s="446">
        <v>2250000</v>
      </c>
      <c r="H1214" s="446">
        <v>0</v>
      </c>
      <c r="I1214" s="446">
        <v>0</v>
      </c>
      <c r="J1214" s="446">
        <v>0</v>
      </c>
      <c r="K1214" s="446">
        <v>2250000</v>
      </c>
      <c r="L1214" s="602"/>
      <c r="M1214" s="389"/>
      <c r="N1214" s="389"/>
      <c r="O1214" s="389"/>
      <c r="P1214" s="389"/>
      <c r="Q1214" s="388" t="s">
        <v>2173</v>
      </c>
      <c r="R1214" s="586" t="s">
        <v>5369</v>
      </c>
      <c r="S1214" s="1002">
        <f t="shared" si="107"/>
        <v>2250000</v>
      </c>
      <c r="T1214" s="1003">
        <f t="shared" si="108"/>
        <v>0</v>
      </c>
      <c r="U1214" s="1003">
        <f t="shared" si="109"/>
        <v>0</v>
      </c>
      <c r="V1214" s="1003">
        <f t="shared" si="110"/>
        <v>0</v>
      </c>
      <c r="W1214" s="1003">
        <f t="shared" si="102"/>
        <v>2250000</v>
      </c>
    </row>
    <row r="1215" spans="1:23" s="523" customFormat="1" ht="26.1" customHeight="1">
      <c r="A1215" s="389"/>
      <c r="B1215" s="389"/>
      <c r="C1215" s="389"/>
      <c r="D1215" s="389"/>
      <c r="E1215" s="388" t="s">
        <v>2179</v>
      </c>
      <c r="F1215" s="866" t="s">
        <v>2984</v>
      </c>
      <c r="G1215" s="446">
        <v>2375000</v>
      </c>
      <c r="H1215" s="446">
        <v>0</v>
      </c>
      <c r="I1215" s="446">
        <v>0</v>
      </c>
      <c r="J1215" s="446">
        <v>0</v>
      </c>
      <c r="K1215" s="446">
        <v>2375000</v>
      </c>
      <c r="L1215" s="602"/>
      <c r="M1215" s="389"/>
      <c r="N1215" s="389"/>
      <c r="O1215" s="389"/>
      <c r="P1215" s="389"/>
      <c r="Q1215" s="388" t="s">
        <v>2179</v>
      </c>
      <c r="R1215" s="586" t="s">
        <v>5370</v>
      </c>
      <c r="S1215" s="1002">
        <f t="shared" si="107"/>
        <v>2375000</v>
      </c>
      <c r="T1215" s="1003">
        <f t="shared" si="108"/>
        <v>0</v>
      </c>
      <c r="U1215" s="1003">
        <f t="shared" si="109"/>
        <v>0</v>
      </c>
      <c r="V1215" s="1003">
        <f t="shared" si="110"/>
        <v>0</v>
      </c>
      <c r="W1215" s="1003">
        <f t="shared" si="102"/>
        <v>2375000</v>
      </c>
    </row>
    <row r="1216" spans="1:23" s="523" customFormat="1" ht="26.1" customHeight="1">
      <c r="A1216" s="455"/>
      <c r="B1216" s="454"/>
      <c r="C1216" s="454"/>
      <c r="D1216" s="454"/>
      <c r="E1216" s="454" t="s">
        <v>2181</v>
      </c>
      <c r="F1216" s="858" t="s">
        <v>2985</v>
      </c>
      <c r="G1216" s="456">
        <v>1750000</v>
      </c>
      <c r="H1216" s="456">
        <v>0</v>
      </c>
      <c r="I1216" s="456">
        <v>0</v>
      </c>
      <c r="J1216" s="456">
        <v>0</v>
      </c>
      <c r="K1216" s="456">
        <v>1750000</v>
      </c>
      <c r="L1216" s="602"/>
      <c r="M1216" s="455"/>
      <c r="N1216" s="454"/>
      <c r="O1216" s="454"/>
      <c r="P1216" s="454"/>
      <c r="Q1216" s="454" t="s">
        <v>2181</v>
      </c>
      <c r="R1216" s="585" t="s">
        <v>5371</v>
      </c>
      <c r="S1216" s="1002">
        <f t="shared" si="107"/>
        <v>1750000</v>
      </c>
      <c r="T1216" s="1003">
        <f t="shared" si="108"/>
        <v>0</v>
      </c>
      <c r="U1216" s="1003">
        <f t="shared" si="109"/>
        <v>0</v>
      </c>
      <c r="V1216" s="1003">
        <f t="shared" si="110"/>
        <v>0</v>
      </c>
      <c r="W1216" s="1003">
        <f t="shared" si="102"/>
        <v>1750000</v>
      </c>
    </row>
    <row r="1217" spans="1:23" s="522" customFormat="1" ht="26.1" customHeight="1">
      <c r="A1217" s="454"/>
      <c r="B1217" s="455"/>
      <c r="C1217" s="454"/>
      <c r="D1217" s="454"/>
      <c r="E1217" s="454" t="s">
        <v>2185</v>
      </c>
      <c r="F1217" s="858" t="s">
        <v>2986</v>
      </c>
      <c r="G1217" s="456">
        <v>9875000</v>
      </c>
      <c r="H1217" s="456">
        <v>0</v>
      </c>
      <c r="I1217" s="456">
        <v>0</v>
      </c>
      <c r="J1217" s="456">
        <v>0</v>
      </c>
      <c r="K1217" s="456">
        <v>9875000</v>
      </c>
      <c r="L1217" s="602"/>
      <c r="M1217" s="454"/>
      <c r="N1217" s="455"/>
      <c r="O1217" s="454"/>
      <c r="P1217" s="454"/>
      <c r="Q1217" s="454" t="s">
        <v>2185</v>
      </c>
      <c r="R1217" s="585" t="s">
        <v>5372</v>
      </c>
      <c r="S1217" s="1002">
        <f t="shared" si="107"/>
        <v>9875000</v>
      </c>
      <c r="T1217" s="1003">
        <f t="shared" si="108"/>
        <v>0</v>
      </c>
      <c r="U1217" s="1003">
        <f t="shared" si="109"/>
        <v>0</v>
      </c>
      <c r="V1217" s="1003">
        <f t="shared" si="110"/>
        <v>0</v>
      </c>
      <c r="W1217" s="1003">
        <f t="shared" si="102"/>
        <v>9875000</v>
      </c>
    </row>
    <row r="1218" spans="1:23" s="522" customFormat="1" ht="26.1" customHeight="1">
      <c r="A1218" s="389"/>
      <c r="B1218" s="389"/>
      <c r="C1218" s="388"/>
      <c r="D1218" s="389"/>
      <c r="E1218" s="389" t="s">
        <v>2201</v>
      </c>
      <c r="F1218" s="859" t="s">
        <v>2987</v>
      </c>
      <c r="G1218" s="446">
        <v>2400000</v>
      </c>
      <c r="H1218" s="446">
        <v>0</v>
      </c>
      <c r="I1218" s="446">
        <v>0</v>
      </c>
      <c r="J1218" s="446">
        <v>0</v>
      </c>
      <c r="K1218" s="446">
        <v>2400000</v>
      </c>
      <c r="L1218" s="602"/>
      <c r="M1218" s="389"/>
      <c r="N1218" s="389"/>
      <c r="O1218" s="388"/>
      <c r="P1218" s="389"/>
      <c r="Q1218" s="389" t="s">
        <v>2201</v>
      </c>
      <c r="R1218" s="586" t="s">
        <v>5373</v>
      </c>
      <c r="S1218" s="1002">
        <f t="shared" si="107"/>
        <v>2400000</v>
      </c>
      <c r="T1218" s="1003">
        <f t="shared" si="108"/>
        <v>0</v>
      </c>
      <c r="U1218" s="1003">
        <f t="shared" si="109"/>
        <v>0</v>
      </c>
      <c r="V1218" s="1003">
        <f t="shared" si="110"/>
        <v>0</v>
      </c>
      <c r="W1218" s="1003">
        <f t="shared" si="102"/>
        <v>2400000</v>
      </c>
    </row>
    <row r="1219" spans="1:23" s="492" customFormat="1" ht="26.1" customHeight="1" thickBot="1">
      <c r="A1219" s="458" t="s">
        <v>1822</v>
      </c>
      <c r="B1219" s="458"/>
      <c r="C1219" s="458"/>
      <c r="D1219" s="457"/>
      <c r="E1219" s="458"/>
      <c r="F1219" s="861" t="s">
        <v>1823</v>
      </c>
      <c r="G1219" s="459">
        <v>460000000</v>
      </c>
      <c r="H1219" s="459">
        <v>0</v>
      </c>
      <c r="I1219" s="459">
        <v>0</v>
      </c>
      <c r="J1219" s="459">
        <v>0</v>
      </c>
      <c r="K1219" s="459">
        <v>460000000</v>
      </c>
      <c r="L1219" s="1021"/>
      <c r="M1219" s="458" t="s">
        <v>1822</v>
      </c>
      <c r="N1219" s="458"/>
      <c r="O1219" s="458"/>
      <c r="P1219" s="457"/>
      <c r="Q1219" s="458"/>
      <c r="R1219" s="587" t="s">
        <v>4425</v>
      </c>
      <c r="S1219" s="1004">
        <f t="shared" si="107"/>
        <v>460000000</v>
      </c>
      <c r="T1219" s="1005">
        <f t="shared" si="108"/>
        <v>0</v>
      </c>
      <c r="U1219" s="1005">
        <f t="shared" si="109"/>
        <v>0</v>
      </c>
      <c r="V1219" s="1005">
        <f t="shared" si="110"/>
        <v>0</v>
      </c>
      <c r="W1219" s="1005">
        <f t="shared" si="102"/>
        <v>460000000</v>
      </c>
    </row>
    <row r="1220" spans="1:23" s="522" customFormat="1" ht="26.1" customHeight="1" thickTop="1">
      <c r="A1220" s="454"/>
      <c r="B1220" s="454" t="s">
        <v>592</v>
      </c>
      <c r="C1220" s="454"/>
      <c r="D1220" s="454"/>
      <c r="E1220" s="455"/>
      <c r="F1220" s="894" t="s">
        <v>593</v>
      </c>
      <c r="G1220" s="456">
        <v>460000000</v>
      </c>
      <c r="H1220" s="456">
        <v>0</v>
      </c>
      <c r="I1220" s="456">
        <v>0</v>
      </c>
      <c r="J1220" s="456">
        <v>0</v>
      </c>
      <c r="K1220" s="456">
        <v>460000000</v>
      </c>
      <c r="L1220" s="602"/>
      <c r="M1220" s="454"/>
      <c r="N1220" s="454" t="s">
        <v>592</v>
      </c>
      <c r="O1220" s="454"/>
      <c r="P1220" s="454"/>
      <c r="Q1220" s="455"/>
      <c r="R1220" s="593" t="s">
        <v>3339</v>
      </c>
      <c r="S1220" s="1000">
        <f t="shared" si="107"/>
        <v>460000000</v>
      </c>
      <c r="T1220" s="1001">
        <f t="shared" si="108"/>
        <v>0</v>
      </c>
      <c r="U1220" s="1001">
        <f t="shared" si="109"/>
        <v>0</v>
      </c>
      <c r="V1220" s="1001">
        <f t="shared" si="110"/>
        <v>0</v>
      </c>
      <c r="W1220" s="1001">
        <f t="shared" si="102"/>
        <v>460000000</v>
      </c>
    </row>
    <row r="1221" spans="1:23" s="522" customFormat="1" ht="26.1" customHeight="1">
      <c r="A1221" s="389"/>
      <c r="B1221" s="389"/>
      <c r="C1221" s="389" t="s">
        <v>592</v>
      </c>
      <c r="D1221" s="389"/>
      <c r="E1221" s="388"/>
      <c r="F1221" s="860" t="s">
        <v>594</v>
      </c>
      <c r="G1221" s="446">
        <v>460000000</v>
      </c>
      <c r="H1221" s="446">
        <v>0</v>
      </c>
      <c r="I1221" s="446">
        <v>0</v>
      </c>
      <c r="J1221" s="446">
        <v>0</v>
      </c>
      <c r="K1221" s="446">
        <v>460000000</v>
      </c>
      <c r="L1221" s="602"/>
      <c r="M1221" s="389"/>
      <c r="N1221" s="389"/>
      <c r="O1221" s="389" t="s">
        <v>592</v>
      </c>
      <c r="P1221" s="389"/>
      <c r="Q1221" s="388"/>
      <c r="R1221" s="586" t="s">
        <v>3327</v>
      </c>
      <c r="S1221" s="1002">
        <f t="shared" si="107"/>
        <v>460000000</v>
      </c>
      <c r="T1221" s="1003">
        <f t="shared" si="108"/>
        <v>0</v>
      </c>
      <c r="U1221" s="1003">
        <f t="shared" si="109"/>
        <v>0</v>
      </c>
      <c r="V1221" s="1003">
        <f t="shared" si="110"/>
        <v>0</v>
      </c>
      <c r="W1221" s="1003">
        <f t="shared" si="102"/>
        <v>460000000</v>
      </c>
    </row>
    <row r="1222" spans="1:23" s="522" customFormat="1" ht="26.1" customHeight="1">
      <c r="A1222" s="389"/>
      <c r="B1222" s="389"/>
      <c r="C1222" s="389"/>
      <c r="D1222" s="389" t="s">
        <v>592</v>
      </c>
      <c r="E1222" s="388"/>
      <c r="F1222" s="859" t="s">
        <v>2961</v>
      </c>
      <c r="G1222" s="446">
        <v>460000000</v>
      </c>
      <c r="H1222" s="446">
        <v>0</v>
      </c>
      <c r="I1222" s="446">
        <v>0</v>
      </c>
      <c r="J1222" s="446">
        <v>0</v>
      </c>
      <c r="K1222" s="446">
        <v>460000000</v>
      </c>
      <c r="L1222" s="602"/>
      <c r="M1222" s="389"/>
      <c r="N1222" s="389"/>
      <c r="O1222" s="389"/>
      <c r="P1222" s="389" t="s">
        <v>592</v>
      </c>
      <c r="Q1222" s="388"/>
      <c r="R1222" s="586" t="s">
        <v>5347</v>
      </c>
      <c r="S1222" s="1002">
        <f t="shared" si="107"/>
        <v>460000000</v>
      </c>
      <c r="T1222" s="1003">
        <f t="shared" si="108"/>
        <v>0</v>
      </c>
      <c r="U1222" s="1003">
        <f t="shared" si="109"/>
        <v>0</v>
      </c>
      <c r="V1222" s="1003">
        <f t="shared" si="110"/>
        <v>0</v>
      </c>
      <c r="W1222" s="1003">
        <f t="shared" si="102"/>
        <v>460000000</v>
      </c>
    </row>
    <row r="1223" spans="1:23" s="522" customFormat="1" ht="26.1" customHeight="1">
      <c r="A1223" s="389"/>
      <c r="B1223" s="389"/>
      <c r="C1223" s="389"/>
      <c r="D1223" s="389"/>
      <c r="E1223" s="388" t="s">
        <v>2104</v>
      </c>
      <c r="F1223" s="859" t="s">
        <v>2867</v>
      </c>
      <c r="G1223" s="446">
        <v>330550500</v>
      </c>
      <c r="H1223" s="446">
        <v>0</v>
      </c>
      <c r="I1223" s="446">
        <v>0</v>
      </c>
      <c r="J1223" s="446">
        <v>0</v>
      </c>
      <c r="K1223" s="446">
        <v>330550500</v>
      </c>
      <c r="L1223" s="602"/>
      <c r="M1223" s="389"/>
      <c r="N1223" s="389"/>
      <c r="O1223" s="389"/>
      <c r="P1223" s="389"/>
      <c r="Q1223" s="388" t="s">
        <v>2104</v>
      </c>
      <c r="R1223" s="586" t="s">
        <v>5267</v>
      </c>
      <c r="S1223" s="1002">
        <f t="shared" si="107"/>
        <v>330550500</v>
      </c>
      <c r="T1223" s="1003">
        <f t="shared" si="108"/>
        <v>0</v>
      </c>
      <c r="U1223" s="1003">
        <f t="shared" si="109"/>
        <v>0</v>
      </c>
      <c r="V1223" s="1003">
        <f t="shared" si="110"/>
        <v>0</v>
      </c>
      <c r="W1223" s="1003">
        <f t="shared" ref="W1223:W1286" si="111">SUM(S1223:V1223)</f>
        <v>330550500</v>
      </c>
    </row>
    <row r="1224" spans="1:23" s="522" customFormat="1" ht="26.1" customHeight="1">
      <c r="A1224" s="389"/>
      <c r="B1224" s="389"/>
      <c r="C1224" s="389"/>
      <c r="D1224" s="389"/>
      <c r="E1224" s="388" t="s">
        <v>2110</v>
      </c>
      <c r="F1224" s="859" t="s">
        <v>2988</v>
      </c>
      <c r="G1224" s="446">
        <v>5761600</v>
      </c>
      <c r="H1224" s="446">
        <v>0</v>
      </c>
      <c r="I1224" s="446">
        <v>0</v>
      </c>
      <c r="J1224" s="446">
        <v>0</v>
      </c>
      <c r="K1224" s="446">
        <v>5761600</v>
      </c>
      <c r="L1224" s="602"/>
      <c r="M1224" s="389"/>
      <c r="N1224" s="389"/>
      <c r="O1224" s="389"/>
      <c r="P1224" s="389"/>
      <c r="Q1224" s="388" t="s">
        <v>2110</v>
      </c>
      <c r="R1224" s="586" t="s">
        <v>5374</v>
      </c>
      <c r="S1224" s="1002">
        <f t="shared" si="107"/>
        <v>5761600</v>
      </c>
      <c r="T1224" s="1003">
        <f t="shared" si="108"/>
        <v>0</v>
      </c>
      <c r="U1224" s="1003">
        <f t="shared" si="109"/>
        <v>0</v>
      </c>
      <c r="V1224" s="1003">
        <f t="shared" si="110"/>
        <v>0</v>
      </c>
      <c r="W1224" s="1003">
        <f t="shared" si="111"/>
        <v>5761600</v>
      </c>
    </row>
    <row r="1225" spans="1:23" s="523" customFormat="1" ht="26.1" customHeight="1">
      <c r="A1225" s="388"/>
      <c r="B1225" s="389"/>
      <c r="C1225" s="389"/>
      <c r="D1225" s="389"/>
      <c r="E1225" s="389" t="s">
        <v>2112</v>
      </c>
      <c r="F1225" s="859" t="s">
        <v>2989</v>
      </c>
      <c r="G1225" s="446">
        <v>10347300</v>
      </c>
      <c r="H1225" s="446">
        <v>0</v>
      </c>
      <c r="I1225" s="446">
        <v>0</v>
      </c>
      <c r="J1225" s="446">
        <v>0</v>
      </c>
      <c r="K1225" s="446">
        <v>10347300</v>
      </c>
      <c r="L1225" s="602"/>
      <c r="M1225" s="388"/>
      <c r="N1225" s="389"/>
      <c r="O1225" s="389"/>
      <c r="P1225" s="389"/>
      <c r="Q1225" s="389" t="s">
        <v>2112</v>
      </c>
      <c r="R1225" s="586" t="s">
        <v>5349</v>
      </c>
      <c r="S1225" s="1002">
        <f t="shared" si="107"/>
        <v>10347300</v>
      </c>
      <c r="T1225" s="1003">
        <f t="shared" si="108"/>
        <v>0</v>
      </c>
      <c r="U1225" s="1003">
        <f t="shared" si="109"/>
        <v>0</v>
      </c>
      <c r="V1225" s="1003">
        <f t="shared" si="110"/>
        <v>0</v>
      </c>
      <c r="W1225" s="1003">
        <f t="shared" si="111"/>
        <v>10347300</v>
      </c>
    </row>
    <row r="1226" spans="1:23" s="522" customFormat="1" ht="26.1" customHeight="1">
      <c r="A1226" s="454"/>
      <c r="B1226" s="455"/>
      <c r="C1226" s="454"/>
      <c r="D1226" s="454"/>
      <c r="E1226" s="454" t="s">
        <v>2127</v>
      </c>
      <c r="F1226" s="858" t="s">
        <v>2990</v>
      </c>
      <c r="G1226" s="456">
        <v>10840600</v>
      </c>
      <c r="H1226" s="456">
        <v>0</v>
      </c>
      <c r="I1226" s="456">
        <v>0</v>
      </c>
      <c r="J1226" s="456">
        <v>0</v>
      </c>
      <c r="K1226" s="446">
        <v>10840600</v>
      </c>
      <c r="L1226" s="602"/>
      <c r="M1226" s="454"/>
      <c r="N1226" s="455"/>
      <c r="O1226" s="454"/>
      <c r="P1226" s="454"/>
      <c r="Q1226" s="454" t="s">
        <v>2127</v>
      </c>
      <c r="R1226" s="585" t="s">
        <v>5359</v>
      </c>
      <c r="S1226" s="1002">
        <f t="shared" si="107"/>
        <v>10840600</v>
      </c>
      <c r="T1226" s="1003">
        <f t="shared" si="108"/>
        <v>0</v>
      </c>
      <c r="U1226" s="1003">
        <f t="shared" si="109"/>
        <v>0</v>
      </c>
      <c r="V1226" s="1003">
        <f t="shared" si="110"/>
        <v>0</v>
      </c>
      <c r="W1226" s="1003">
        <f t="shared" si="111"/>
        <v>10840600</v>
      </c>
    </row>
    <row r="1227" spans="1:23" s="522" customFormat="1" ht="26.1" customHeight="1">
      <c r="A1227" s="389"/>
      <c r="B1227" s="389"/>
      <c r="C1227" s="388"/>
      <c r="D1227" s="389"/>
      <c r="E1227" s="389" t="s">
        <v>2115</v>
      </c>
      <c r="F1227" s="859" t="s">
        <v>2991</v>
      </c>
      <c r="G1227" s="446">
        <v>50000000</v>
      </c>
      <c r="H1227" s="446">
        <v>0</v>
      </c>
      <c r="I1227" s="446">
        <v>0</v>
      </c>
      <c r="J1227" s="446">
        <v>0</v>
      </c>
      <c r="K1227" s="446">
        <v>50000000</v>
      </c>
      <c r="L1227" s="602"/>
      <c r="M1227" s="389"/>
      <c r="N1227" s="389"/>
      <c r="O1227" s="388"/>
      <c r="P1227" s="389"/>
      <c r="Q1227" s="389" t="s">
        <v>2115</v>
      </c>
      <c r="R1227" s="586" t="s">
        <v>5375</v>
      </c>
      <c r="S1227" s="1002">
        <f t="shared" si="107"/>
        <v>50000000</v>
      </c>
      <c r="T1227" s="1003">
        <f t="shared" si="108"/>
        <v>0</v>
      </c>
      <c r="U1227" s="1003">
        <f t="shared" si="109"/>
        <v>0</v>
      </c>
      <c r="V1227" s="1003">
        <f t="shared" si="110"/>
        <v>0</v>
      </c>
      <c r="W1227" s="1003">
        <f t="shared" si="111"/>
        <v>50000000</v>
      </c>
    </row>
    <row r="1228" spans="1:23" s="522" customFormat="1" ht="26.1" customHeight="1">
      <c r="A1228" s="389"/>
      <c r="B1228" s="389"/>
      <c r="C1228" s="389"/>
      <c r="D1228" s="388"/>
      <c r="E1228" s="389" t="s">
        <v>2167</v>
      </c>
      <c r="F1228" s="859" t="s">
        <v>2901</v>
      </c>
      <c r="G1228" s="446">
        <v>13000000</v>
      </c>
      <c r="H1228" s="446">
        <v>0</v>
      </c>
      <c r="I1228" s="446">
        <v>0</v>
      </c>
      <c r="J1228" s="446">
        <v>0</v>
      </c>
      <c r="K1228" s="446">
        <v>13000000</v>
      </c>
      <c r="L1228" s="602"/>
      <c r="M1228" s="389"/>
      <c r="N1228" s="389"/>
      <c r="O1228" s="389"/>
      <c r="P1228" s="388"/>
      <c r="Q1228" s="389" t="s">
        <v>2167</v>
      </c>
      <c r="R1228" s="586" t="s">
        <v>5376</v>
      </c>
      <c r="S1228" s="1002">
        <f t="shared" si="107"/>
        <v>13000000</v>
      </c>
      <c r="T1228" s="1003">
        <f t="shared" si="108"/>
        <v>0</v>
      </c>
      <c r="U1228" s="1003">
        <f t="shared" si="109"/>
        <v>0</v>
      </c>
      <c r="V1228" s="1003">
        <f t="shared" si="110"/>
        <v>0</v>
      </c>
      <c r="W1228" s="1003">
        <f t="shared" si="111"/>
        <v>13000000</v>
      </c>
    </row>
    <row r="1229" spans="1:23" s="522" customFormat="1" ht="26.1" customHeight="1">
      <c r="A1229" s="389"/>
      <c r="B1229" s="389"/>
      <c r="C1229" s="389"/>
      <c r="D1229" s="389"/>
      <c r="E1229" s="388" t="s">
        <v>2169</v>
      </c>
      <c r="F1229" s="860" t="s">
        <v>5754</v>
      </c>
      <c r="G1229" s="446">
        <v>5500000</v>
      </c>
      <c r="H1229" s="446">
        <v>0</v>
      </c>
      <c r="I1229" s="446">
        <v>0</v>
      </c>
      <c r="J1229" s="446">
        <v>0</v>
      </c>
      <c r="K1229" s="446">
        <v>5500000</v>
      </c>
      <c r="L1229" s="602"/>
      <c r="M1229" s="389"/>
      <c r="N1229" s="389"/>
      <c r="O1229" s="389"/>
      <c r="P1229" s="389"/>
      <c r="Q1229" s="388" t="s">
        <v>2169</v>
      </c>
      <c r="R1229" s="586" t="s">
        <v>5377</v>
      </c>
      <c r="S1229" s="1002">
        <f t="shared" si="107"/>
        <v>5500000</v>
      </c>
      <c r="T1229" s="1003">
        <f t="shared" si="108"/>
        <v>0</v>
      </c>
      <c r="U1229" s="1003">
        <f t="shared" si="109"/>
        <v>0</v>
      </c>
      <c r="V1229" s="1003">
        <f t="shared" si="110"/>
        <v>0</v>
      </c>
      <c r="W1229" s="1003">
        <f t="shared" si="111"/>
        <v>5500000</v>
      </c>
    </row>
    <row r="1230" spans="1:23" s="522" customFormat="1" ht="26.1" customHeight="1">
      <c r="A1230" s="389"/>
      <c r="B1230" s="389"/>
      <c r="C1230" s="389"/>
      <c r="D1230" s="389"/>
      <c r="E1230" s="388" t="s">
        <v>2155</v>
      </c>
      <c r="F1230" s="866" t="s">
        <v>2992</v>
      </c>
      <c r="G1230" s="446">
        <v>14000000</v>
      </c>
      <c r="H1230" s="446">
        <v>0</v>
      </c>
      <c r="I1230" s="446">
        <v>0</v>
      </c>
      <c r="J1230" s="446">
        <v>0</v>
      </c>
      <c r="K1230" s="446">
        <v>14000000</v>
      </c>
      <c r="L1230" s="602"/>
      <c r="M1230" s="389"/>
      <c r="N1230" s="389"/>
      <c r="O1230" s="389"/>
      <c r="P1230" s="389"/>
      <c r="Q1230" s="388" t="s">
        <v>2155</v>
      </c>
      <c r="R1230" s="586" t="s">
        <v>5378</v>
      </c>
      <c r="S1230" s="1002">
        <f t="shared" si="107"/>
        <v>14000000</v>
      </c>
      <c r="T1230" s="1003">
        <f t="shared" si="108"/>
        <v>0</v>
      </c>
      <c r="U1230" s="1003">
        <f t="shared" si="109"/>
        <v>0</v>
      </c>
      <c r="V1230" s="1003">
        <f t="shared" si="110"/>
        <v>0</v>
      </c>
      <c r="W1230" s="1003">
        <f t="shared" si="111"/>
        <v>14000000</v>
      </c>
    </row>
    <row r="1231" spans="1:23" s="522" customFormat="1" ht="26.1" customHeight="1">
      <c r="A1231" s="389"/>
      <c r="B1231" s="389"/>
      <c r="C1231" s="389"/>
      <c r="D1231" s="389"/>
      <c r="E1231" s="388" t="s">
        <v>2157</v>
      </c>
      <c r="F1231" s="859" t="s">
        <v>2993</v>
      </c>
      <c r="G1231" s="446">
        <v>20000000</v>
      </c>
      <c r="H1231" s="446">
        <v>0</v>
      </c>
      <c r="I1231" s="446">
        <v>0</v>
      </c>
      <c r="J1231" s="446">
        <v>0</v>
      </c>
      <c r="K1231" s="446">
        <v>20000000</v>
      </c>
      <c r="L1231" s="602"/>
      <c r="M1231" s="389"/>
      <c r="N1231" s="389"/>
      <c r="O1231" s="389"/>
      <c r="P1231" s="389"/>
      <c r="Q1231" s="388" t="s">
        <v>2157</v>
      </c>
      <c r="R1231" s="586" t="s">
        <v>5379</v>
      </c>
      <c r="S1231" s="1002">
        <f t="shared" si="107"/>
        <v>20000000</v>
      </c>
      <c r="T1231" s="1003">
        <f t="shared" si="108"/>
        <v>0</v>
      </c>
      <c r="U1231" s="1003">
        <f t="shared" si="109"/>
        <v>0</v>
      </c>
      <c r="V1231" s="1003">
        <f t="shared" si="110"/>
        <v>0</v>
      </c>
      <c r="W1231" s="1003">
        <f t="shared" si="111"/>
        <v>20000000</v>
      </c>
    </row>
    <row r="1232" spans="1:23" s="492" customFormat="1" ht="26.1" customHeight="1" thickBot="1">
      <c r="A1232" s="458" t="s">
        <v>1824</v>
      </c>
      <c r="B1232" s="458"/>
      <c r="C1232" s="458"/>
      <c r="D1232" s="458"/>
      <c r="E1232" s="457"/>
      <c r="F1232" s="873" t="s">
        <v>1825</v>
      </c>
      <c r="G1232" s="459">
        <v>450000000</v>
      </c>
      <c r="H1232" s="459">
        <v>0</v>
      </c>
      <c r="I1232" s="459">
        <v>0</v>
      </c>
      <c r="J1232" s="459">
        <v>0</v>
      </c>
      <c r="K1232" s="459">
        <v>450000000</v>
      </c>
      <c r="L1232" s="1021"/>
      <c r="M1232" s="458" t="s">
        <v>1824</v>
      </c>
      <c r="N1232" s="458"/>
      <c r="O1232" s="458"/>
      <c r="P1232" s="458"/>
      <c r="Q1232" s="457"/>
      <c r="R1232" s="587" t="s">
        <v>4426</v>
      </c>
      <c r="S1232" s="1004">
        <f t="shared" si="107"/>
        <v>450000000</v>
      </c>
      <c r="T1232" s="1005">
        <f t="shared" si="108"/>
        <v>0</v>
      </c>
      <c r="U1232" s="1005">
        <f t="shared" si="109"/>
        <v>0</v>
      </c>
      <c r="V1232" s="1005">
        <f t="shared" si="110"/>
        <v>0</v>
      </c>
      <c r="W1232" s="1005">
        <f t="shared" si="111"/>
        <v>450000000</v>
      </c>
    </row>
    <row r="1233" spans="1:23" s="522" customFormat="1" ht="26.1" customHeight="1" thickTop="1">
      <c r="A1233" s="454"/>
      <c r="B1233" s="454" t="s">
        <v>592</v>
      </c>
      <c r="C1233" s="454"/>
      <c r="D1233" s="454"/>
      <c r="E1233" s="455"/>
      <c r="F1233" s="868" t="s">
        <v>593</v>
      </c>
      <c r="G1233" s="456">
        <v>450000000</v>
      </c>
      <c r="H1233" s="456">
        <v>0</v>
      </c>
      <c r="I1233" s="456">
        <v>0</v>
      </c>
      <c r="J1233" s="456">
        <v>0</v>
      </c>
      <c r="K1233" s="456">
        <v>450000000</v>
      </c>
      <c r="L1233" s="602"/>
      <c r="M1233" s="454"/>
      <c r="N1233" s="454" t="s">
        <v>592</v>
      </c>
      <c r="O1233" s="454"/>
      <c r="P1233" s="454"/>
      <c r="Q1233" s="455"/>
      <c r="R1233" s="585" t="s">
        <v>3339</v>
      </c>
      <c r="S1233" s="1000">
        <f t="shared" si="107"/>
        <v>450000000</v>
      </c>
      <c r="T1233" s="1001">
        <f t="shared" si="108"/>
        <v>0</v>
      </c>
      <c r="U1233" s="1001">
        <f t="shared" si="109"/>
        <v>0</v>
      </c>
      <c r="V1233" s="1001">
        <f t="shared" si="110"/>
        <v>0</v>
      </c>
      <c r="W1233" s="1001">
        <f t="shared" si="111"/>
        <v>450000000</v>
      </c>
    </row>
    <row r="1234" spans="1:23" s="523" customFormat="1" ht="26.1" customHeight="1">
      <c r="A1234" s="389"/>
      <c r="B1234" s="389"/>
      <c r="C1234" s="389" t="s">
        <v>592</v>
      </c>
      <c r="D1234" s="389"/>
      <c r="E1234" s="388"/>
      <c r="F1234" s="859" t="s">
        <v>594</v>
      </c>
      <c r="G1234" s="446">
        <v>450000000</v>
      </c>
      <c r="H1234" s="446">
        <v>0</v>
      </c>
      <c r="I1234" s="446">
        <v>0</v>
      </c>
      <c r="J1234" s="446">
        <v>0</v>
      </c>
      <c r="K1234" s="446">
        <v>450000000</v>
      </c>
      <c r="L1234" s="602"/>
      <c r="M1234" s="389"/>
      <c r="N1234" s="389"/>
      <c r="O1234" s="389" t="s">
        <v>592</v>
      </c>
      <c r="P1234" s="389"/>
      <c r="Q1234" s="388"/>
      <c r="R1234" s="586" t="s">
        <v>3327</v>
      </c>
      <c r="S1234" s="1002">
        <f t="shared" si="107"/>
        <v>450000000</v>
      </c>
      <c r="T1234" s="1003">
        <f t="shared" si="108"/>
        <v>0</v>
      </c>
      <c r="U1234" s="1003">
        <f t="shared" si="109"/>
        <v>0</v>
      </c>
      <c r="V1234" s="1003">
        <f t="shared" si="110"/>
        <v>0</v>
      </c>
      <c r="W1234" s="1003">
        <f t="shared" si="111"/>
        <v>450000000</v>
      </c>
    </row>
    <row r="1235" spans="1:23" s="522" customFormat="1" ht="26.1" customHeight="1">
      <c r="A1235" s="454"/>
      <c r="B1235" s="454"/>
      <c r="C1235" s="454"/>
      <c r="D1235" s="454" t="s">
        <v>592</v>
      </c>
      <c r="E1235" s="455"/>
      <c r="F1235" s="858" t="s">
        <v>2961</v>
      </c>
      <c r="G1235" s="456">
        <v>450000000</v>
      </c>
      <c r="H1235" s="456">
        <v>0</v>
      </c>
      <c r="I1235" s="456">
        <v>0</v>
      </c>
      <c r="J1235" s="456">
        <v>0</v>
      </c>
      <c r="K1235" s="456">
        <v>450000000</v>
      </c>
      <c r="L1235" s="602"/>
      <c r="M1235" s="454"/>
      <c r="N1235" s="454"/>
      <c r="O1235" s="454"/>
      <c r="P1235" s="454" t="s">
        <v>592</v>
      </c>
      <c r="Q1235" s="455"/>
      <c r="R1235" s="585" t="s">
        <v>5347</v>
      </c>
      <c r="S1235" s="1002">
        <f t="shared" si="107"/>
        <v>450000000</v>
      </c>
      <c r="T1235" s="1003">
        <f t="shared" si="108"/>
        <v>0</v>
      </c>
      <c r="U1235" s="1003">
        <f t="shared" si="109"/>
        <v>0</v>
      </c>
      <c r="V1235" s="1003">
        <f t="shared" si="110"/>
        <v>0</v>
      </c>
      <c r="W1235" s="1003">
        <f t="shared" si="111"/>
        <v>450000000</v>
      </c>
    </row>
    <row r="1236" spans="1:23" s="523" customFormat="1" ht="26.1" customHeight="1">
      <c r="A1236" s="388"/>
      <c r="B1236" s="389"/>
      <c r="C1236" s="389"/>
      <c r="D1236" s="389"/>
      <c r="E1236" s="389" t="s">
        <v>2104</v>
      </c>
      <c r="F1236" s="859" t="s">
        <v>2867</v>
      </c>
      <c r="G1236" s="446">
        <v>75569400</v>
      </c>
      <c r="H1236" s="446">
        <v>0</v>
      </c>
      <c r="I1236" s="446">
        <v>0</v>
      </c>
      <c r="J1236" s="446">
        <v>0</v>
      </c>
      <c r="K1236" s="446">
        <v>75569400</v>
      </c>
      <c r="L1236" s="602"/>
      <c r="M1236" s="388"/>
      <c r="N1236" s="389"/>
      <c r="O1236" s="389"/>
      <c r="P1236" s="389"/>
      <c r="Q1236" s="389" t="s">
        <v>2104</v>
      </c>
      <c r="R1236" s="586" t="s">
        <v>5267</v>
      </c>
      <c r="S1236" s="1002">
        <f t="shared" si="107"/>
        <v>75569400</v>
      </c>
      <c r="T1236" s="1003">
        <f t="shared" si="108"/>
        <v>0</v>
      </c>
      <c r="U1236" s="1003">
        <f t="shared" si="109"/>
        <v>0</v>
      </c>
      <c r="V1236" s="1003">
        <f t="shared" si="110"/>
        <v>0</v>
      </c>
      <c r="W1236" s="1003">
        <f t="shared" si="111"/>
        <v>75569400</v>
      </c>
    </row>
    <row r="1237" spans="1:23" s="522" customFormat="1" ht="26.1" customHeight="1">
      <c r="A1237" s="389"/>
      <c r="B1237" s="389"/>
      <c r="C1237" s="388"/>
      <c r="D1237" s="389"/>
      <c r="E1237" s="389" t="s">
        <v>2110</v>
      </c>
      <c r="F1237" s="859" t="s">
        <v>2994</v>
      </c>
      <c r="G1237" s="446">
        <v>37911300</v>
      </c>
      <c r="H1237" s="446">
        <v>0</v>
      </c>
      <c r="I1237" s="446">
        <v>0</v>
      </c>
      <c r="J1237" s="446">
        <v>0</v>
      </c>
      <c r="K1237" s="446">
        <v>37911300</v>
      </c>
      <c r="L1237" s="602"/>
      <c r="M1237" s="389"/>
      <c r="N1237" s="389"/>
      <c r="O1237" s="388"/>
      <c r="P1237" s="389"/>
      <c r="Q1237" s="389" t="s">
        <v>2110</v>
      </c>
      <c r="R1237" s="586" t="s">
        <v>5380</v>
      </c>
      <c r="S1237" s="1002">
        <f t="shared" si="107"/>
        <v>37911300</v>
      </c>
      <c r="T1237" s="1003">
        <f t="shared" si="108"/>
        <v>0</v>
      </c>
      <c r="U1237" s="1003">
        <f t="shared" si="109"/>
        <v>0</v>
      </c>
      <c r="V1237" s="1003">
        <f t="shared" si="110"/>
        <v>0</v>
      </c>
      <c r="W1237" s="1003">
        <f t="shared" si="111"/>
        <v>37911300</v>
      </c>
    </row>
    <row r="1238" spans="1:23" s="522" customFormat="1" ht="26.1" customHeight="1">
      <c r="A1238" s="389"/>
      <c r="B1238" s="389"/>
      <c r="C1238" s="389"/>
      <c r="D1238" s="388"/>
      <c r="E1238" s="389" t="s">
        <v>2113</v>
      </c>
      <c r="F1238" s="860" t="s">
        <v>2995</v>
      </c>
      <c r="G1238" s="446">
        <v>15192700</v>
      </c>
      <c r="H1238" s="446">
        <v>0</v>
      </c>
      <c r="I1238" s="446">
        <v>0</v>
      </c>
      <c r="J1238" s="446">
        <v>0</v>
      </c>
      <c r="K1238" s="446">
        <v>15192700</v>
      </c>
      <c r="L1238" s="602"/>
      <c r="M1238" s="389"/>
      <c r="N1238" s="389"/>
      <c r="O1238" s="389"/>
      <c r="P1238" s="388"/>
      <c r="Q1238" s="389" t="s">
        <v>2113</v>
      </c>
      <c r="R1238" s="586" t="s">
        <v>5381</v>
      </c>
      <c r="S1238" s="1002">
        <f t="shared" si="107"/>
        <v>15192700</v>
      </c>
      <c r="T1238" s="1003">
        <f t="shared" si="108"/>
        <v>0</v>
      </c>
      <c r="U1238" s="1003">
        <f t="shared" si="109"/>
        <v>0</v>
      </c>
      <c r="V1238" s="1003">
        <f t="shared" si="110"/>
        <v>0</v>
      </c>
      <c r="W1238" s="1003">
        <f t="shared" si="111"/>
        <v>15192700</v>
      </c>
    </row>
    <row r="1239" spans="1:23" s="523" customFormat="1" ht="26.1" customHeight="1">
      <c r="A1239" s="389"/>
      <c r="B1239" s="389"/>
      <c r="C1239" s="389"/>
      <c r="D1239" s="389"/>
      <c r="E1239" s="388" t="s">
        <v>2118</v>
      </c>
      <c r="F1239" s="859" t="s">
        <v>2996</v>
      </c>
      <c r="G1239" s="446">
        <v>33234500</v>
      </c>
      <c r="H1239" s="446">
        <v>0</v>
      </c>
      <c r="I1239" s="446">
        <v>0</v>
      </c>
      <c r="J1239" s="446">
        <v>0</v>
      </c>
      <c r="K1239" s="446">
        <v>33234500</v>
      </c>
      <c r="L1239" s="602"/>
      <c r="M1239" s="389"/>
      <c r="N1239" s="389"/>
      <c r="O1239" s="389"/>
      <c r="P1239" s="389"/>
      <c r="Q1239" s="388" t="s">
        <v>2118</v>
      </c>
      <c r="R1239" s="586" t="s">
        <v>5382</v>
      </c>
      <c r="S1239" s="1002">
        <f t="shared" si="107"/>
        <v>33234500</v>
      </c>
      <c r="T1239" s="1003">
        <f t="shared" si="108"/>
        <v>0</v>
      </c>
      <c r="U1239" s="1003">
        <f t="shared" si="109"/>
        <v>0</v>
      </c>
      <c r="V1239" s="1003">
        <f t="shared" si="110"/>
        <v>0</v>
      </c>
      <c r="W1239" s="1003">
        <f t="shared" si="111"/>
        <v>33234500</v>
      </c>
    </row>
    <row r="1240" spans="1:23" s="522" customFormat="1" ht="26.1" customHeight="1">
      <c r="A1240" s="454"/>
      <c r="B1240" s="454"/>
      <c r="C1240" s="454"/>
      <c r="D1240" s="454"/>
      <c r="E1240" s="455" t="s">
        <v>2115</v>
      </c>
      <c r="F1240" s="868" t="s">
        <v>2997</v>
      </c>
      <c r="G1240" s="456">
        <v>63819700</v>
      </c>
      <c r="H1240" s="456">
        <v>0</v>
      </c>
      <c r="I1240" s="456">
        <v>0</v>
      </c>
      <c r="J1240" s="456">
        <v>0</v>
      </c>
      <c r="K1240" s="456">
        <v>63819700</v>
      </c>
      <c r="L1240" s="602"/>
      <c r="M1240" s="454"/>
      <c r="N1240" s="454"/>
      <c r="O1240" s="454"/>
      <c r="P1240" s="454"/>
      <c r="Q1240" s="455" t="s">
        <v>2115</v>
      </c>
      <c r="R1240" s="585" t="s">
        <v>5383</v>
      </c>
      <c r="S1240" s="1002">
        <f t="shared" si="107"/>
        <v>63819700</v>
      </c>
      <c r="T1240" s="1003">
        <f t="shared" si="108"/>
        <v>0</v>
      </c>
      <c r="U1240" s="1003">
        <f t="shared" si="109"/>
        <v>0</v>
      </c>
      <c r="V1240" s="1003">
        <f t="shared" si="110"/>
        <v>0</v>
      </c>
      <c r="W1240" s="1003">
        <f t="shared" si="111"/>
        <v>63819700</v>
      </c>
    </row>
    <row r="1241" spans="1:23" s="522" customFormat="1" ht="26.1" customHeight="1">
      <c r="A1241" s="389"/>
      <c r="B1241" s="389"/>
      <c r="C1241" s="389"/>
      <c r="D1241" s="389"/>
      <c r="E1241" s="388" t="s">
        <v>2167</v>
      </c>
      <c r="F1241" s="859" t="s">
        <v>2998</v>
      </c>
      <c r="G1241" s="446">
        <v>44564500</v>
      </c>
      <c r="H1241" s="446">
        <v>0</v>
      </c>
      <c r="I1241" s="446">
        <v>0</v>
      </c>
      <c r="J1241" s="446">
        <v>0</v>
      </c>
      <c r="K1241" s="446">
        <v>44564500</v>
      </c>
      <c r="L1241" s="602"/>
      <c r="M1241" s="389"/>
      <c r="N1241" s="389"/>
      <c r="O1241" s="389"/>
      <c r="P1241" s="389"/>
      <c r="Q1241" s="388" t="s">
        <v>2167</v>
      </c>
      <c r="R1241" s="586" t="s">
        <v>5384</v>
      </c>
      <c r="S1241" s="1002">
        <f t="shared" si="107"/>
        <v>44564500</v>
      </c>
      <c r="T1241" s="1003">
        <f t="shared" si="108"/>
        <v>0</v>
      </c>
      <c r="U1241" s="1003">
        <f t="shared" si="109"/>
        <v>0</v>
      </c>
      <c r="V1241" s="1003">
        <f t="shared" si="110"/>
        <v>0</v>
      </c>
      <c r="W1241" s="1003">
        <f t="shared" si="111"/>
        <v>44564500</v>
      </c>
    </row>
    <row r="1242" spans="1:23" s="522" customFormat="1" ht="26.1" customHeight="1">
      <c r="A1242" s="389"/>
      <c r="B1242" s="389"/>
      <c r="C1242" s="389"/>
      <c r="D1242" s="389"/>
      <c r="E1242" s="388" t="s">
        <v>2157</v>
      </c>
      <c r="F1242" s="859" t="s">
        <v>2999</v>
      </c>
      <c r="G1242" s="446">
        <v>111107400</v>
      </c>
      <c r="H1242" s="446">
        <v>0</v>
      </c>
      <c r="I1242" s="446">
        <v>0</v>
      </c>
      <c r="J1242" s="446">
        <v>0</v>
      </c>
      <c r="K1242" s="446">
        <v>111107400</v>
      </c>
      <c r="L1242" s="602"/>
      <c r="M1242" s="389"/>
      <c r="N1242" s="389"/>
      <c r="O1242" s="389"/>
      <c r="P1242" s="389"/>
      <c r="Q1242" s="388" t="s">
        <v>2157</v>
      </c>
      <c r="R1242" s="586" t="s">
        <v>5385</v>
      </c>
      <c r="S1242" s="1002">
        <f t="shared" si="107"/>
        <v>111107400</v>
      </c>
      <c r="T1242" s="1003">
        <f t="shared" si="108"/>
        <v>0</v>
      </c>
      <c r="U1242" s="1003">
        <f t="shared" si="109"/>
        <v>0</v>
      </c>
      <c r="V1242" s="1003">
        <f t="shared" si="110"/>
        <v>0</v>
      </c>
      <c r="W1242" s="1003">
        <f t="shared" si="111"/>
        <v>111107400</v>
      </c>
    </row>
    <row r="1243" spans="1:23" s="522" customFormat="1" ht="26.1" customHeight="1">
      <c r="A1243" s="389"/>
      <c r="B1243" s="389"/>
      <c r="C1243" s="389"/>
      <c r="D1243" s="389"/>
      <c r="E1243" s="388" t="s">
        <v>2808</v>
      </c>
      <c r="F1243" s="859" t="s">
        <v>3000</v>
      </c>
      <c r="G1243" s="446">
        <v>25531700</v>
      </c>
      <c r="H1243" s="446">
        <v>0</v>
      </c>
      <c r="I1243" s="446">
        <v>0</v>
      </c>
      <c r="J1243" s="446">
        <v>0</v>
      </c>
      <c r="K1243" s="446">
        <v>25531700</v>
      </c>
      <c r="L1243" s="602"/>
      <c r="M1243" s="389"/>
      <c r="N1243" s="389"/>
      <c r="O1243" s="389"/>
      <c r="P1243" s="389"/>
      <c r="Q1243" s="388" t="s">
        <v>2808</v>
      </c>
      <c r="R1243" s="586" t="s">
        <v>5386</v>
      </c>
      <c r="S1243" s="1002">
        <f t="shared" si="107"/>
        <v>25531700</v>
      </c>
      <c r="T1243" s="1003">
        <f t="shared" si="108"/>
        <v>0</v>
      </c>
      <c r="U1243" s="1003">
        <f t="shared" si="109"/>
        <v>0</v>
      </c>
      <c r="V1243" s="1003">
        <f t="shared" si="110"/>
        <v>0</v>
      </c>
      <c r="W1243" s="1003">
        <f t="shared" si="111"/>
        <v>25531700</v>
      </c>
    </row>
    <row r="1244" spans="1:23" s="522" customFormat="1" ht="26.1" customHeight="1">
      <c r="A1244" s="389"/>
      <c r="B1244" s="389"/>
      <c r="C1244" s="389"/>
      <c r="D1244" s="389"/>
      <c r="E1244" s="388" t="s">
        <v>2120</v>
      </c>
      <c r="F1244" s="859" t="s">
        <v>3001</v>
      </c>
      <c r="G1244" s="446">
        <v>16718500</v>
      </c>
      <c r="H1244" s="446">
        <v>0</v>
      </c>
      <c r="I1244" s="446">
        <v>0</v>
      </c>
      <c r="J1244" s="446">
        <v>0</v>
      </c>
      <c r="K1244" s="446">
        <v>16718500</v>
      </c>
      <c r="L1244" s="602"/>
      <c r="M1244" s="389"/>
      <c r="N1244" s="389"/>
      <c r="O1244" s="389"/>
      <c r="P1244" s="389"/>
      <c r="Q1244" s="388" t="s">
        <v>2120</v>
      </c>
      <c r="R1244" s="586" t="s">
        <v>5387</v>
      </c>
      <c r="S1244" s="1002">
        <f t="shared" si="107"/>
        <v>16718500</v>
      </c>
      <c r="T1244" s="1003">
        <f t="shared" si="108"/>
        <v>0</v>
      </c>
      <c r="U1244" s="1003">
        <f t="shared" si="109"/>
        <v>0</v>
      </c>
      <c r="V1244" s="1003">
        <f t="shared" si="110"/>
        <v>0</v>
      </c>
      <c r="W1244" s="1003">
        <f t="shared" si="111"/>
        <v>16718500</v>
      </c>
    </row>
    <row r="1245" spans="1:23" s="522" customFormat="1" ht="26.1" customHeight="1">
      <c r="A1245" s="389"/>
      <c r="B1245" s="389"/>
      <c r="C1245" s="389"/>
      <c r="D1245" s="389"/>
      <c r="E1245" s="388" t="s">
        <v>2122</v>
      </c>
      <c r="F1245" s="859" t="s">
        <v>3002</v>
      </c>
      <c r="G1245" s="446">
        <v>22520400</v>
      </c>
      <c r="H1245" s="446">
        <v>0</v>
      </c>
      <c r="I1245" s="446">
        <v>0</v>
      </c>
      <c r="J1245" s="446">
        <v>0</v>
      </c>
      <c r="K1245" s="446">
        <v>22520400</v>
      </c>
      <c r="L1245" s="602"/>
      <c r="M1245" s="389"/>
      <c r="N1245" s="389"/>
      <c r="O1245" s="389"/>
      <c r="P1245" s="389"/>
      <c r="Q1245" s="388" t="s">
        <v>2122</v>
      </c>
      <c r="R1245" s="586" t="s">
        <v>5388</v>
      </c>
      <c r="S1245" s="1002">
        <f t="shared" si="107"/>
        <v>22520400</v>
      </c>
      <c r="T1245" s="1003">
        <f t="shared" si="108"/>
        <v>0</v>
      </c>
      <c r="U1245" s="1003">
        <f t="shared" si="109"/>
        <v>0</v>
      </c>
      <c r="V1245" s="1003">
        <f t="shared" si="110"/>
        <v>0</v>
      </c>
      <c r="W1245" s="1003">
        <f t="shared" si="111"/>
        <v>22520400</v>
      </c>
    </row>
    <row r="1246" spans="1:23" s="523" customFormat="1" ht="26.1" customHeight="1">
      <c r="A1246" s="389"/>
      <c r="B1246" s="389"/>
      <c r="C1246" s="389"/>
      <c r="D1246" s="389"/>
      <c r="E1246" s="388" t="s">
        <v>2173</v>
      </c>
      <c r="F1246" s="859" t="s">
        <v>3003</v>
      </c>
      <c r="G1246" s="446">
        <v>3829900</v>
      </c>
      <c r="H1246" s="446">
        <v>0</v>
      </c>
      <c r="I1246" s="446">
        <v>0</v>
      </c>
      <c r="J1246" s="446">
        <v>0</v>
      </c>
      <c r="K1246" s="446">
        <v>3829900</v>
      </c>
      <c r="L1246" s="602"/>
      <c r="M1246" s="389"/>
      <c r="N1246" s="389"/>
      <c r="O1246" s="389"/>
      <c r="P1246" s="389"/>
      <c r="Q1246" s="388" t="s">
        <v>2173</v>
      </c>
      <c r="R1246" s="586" t="s">
        <v>5389</v>
      </c>
      <c r="S1246" s="1002">
        <f t="shared" si="107"/>
        <v>3829900</v>
      </c>
      <c r="T1246" s="1003">
        <f t="shared" si="108"/>
        <v>0</v>
      </c>
      <c r="U1246" s="1003">
        <f t="shared" si="109"/>
        <v>0</v>
      </c>
      <c r="V1246" s="1003">
        <f t="shared" si="110"/>
        <v>0</v>
      </c>
      <c r="W1246" s="1003">
        <f t="shared" si="111"/>
        <v>3829900</v>
      </c>
    </row>
    <row r="1247" spans="1:23" s="492" customFormat="1" ht="26.1" customHeight="1" thickBot="1">
      <c r="A1247" s="461" t="s">
        <v>1826</v>
      </c>
      <c r="B1247" s="461"/>
      <c r="C1247" s="461"/>
      <c r="D1247" s="461"/>
      <c r="E1247" s="460"/>
      <c r="F1247" s="933" t="s">
        <v>1827</v>
      </c>
      <c r="G1247" s="462">
        <v>442600000</v>
      </c>
      <c r="H1247" s="462">
        <v>0</v>
      </c>
      <c r="I1247" s="462">
        <v>0</v>
      </c>
      <c r="J1247" s="462">
        <v>0</v>
      </c>
      <c r="K1247" s="462">
        <v>442600000</v>
      </c>
      <c r="L1247" s="1021"/>
      <c r="M1247" s="461" t="s">
        <v>1826</v>
      </c>
      <c r="N1247" s="461"/>
      <c r="O1247" s="461"/>
      <c r="P1247" s="461"/>
      <c r="Q1247" s="460"/>
      <c r="R1247" s="900" t="s">
        <v>4428</v>
      </c>
      <c r="S1247" s="1004">
        <f t="shared" si="107"/>
        <v>442600000</v>
      </c>
      <c r="T1247" s="1005">
        <f t="shared" si="108"/>
        <v>0</v>
      </c>
      <c r="U1247" s="1005">
        <f t="shared" si="109"/>
        <v>0</v>
      </c>
      <c r="V1247" s="1005">
        <f t="shared" si="110"/>
        <v>0</v>
      </c>
      <c r="W1247" s="1005">
        <f t="shared" si="111"/>
        <v>442600000</v>
      </c>
    </row>
    <row r="1248" spans="1:23" s="522" customFormat="1" ht="26.1" customHeight="1" thickTop="1">
      <c r="A1248" s="454"/>
      <c r="B1248" s="454" t="s">
        <v>599</v>
      </c>
      <c r="C1248" s="454"/>
      <c r="D1248" s="454"/>
      <c r="E1248" s="455"/>
      <c r="F1248" s="858" t="s">
        <v>1711</v>
      </c>
      <c r="G1248" s="456">
        <v>442600000</v>
      </c>
      <c r="H1248" s="456">
        <v>0</v>
      </c>
      <c r="I1248" s="456">
        <v>0</v>
      </c>
      <c r="J1248" s="456">
        <v>0</v>
      </c>
      <c r="K1248" s="456">
        <v>442600000</v>
      </c>
      <c r="L1248" s="602"/>
      <c r="M1248" s="454"/>
      <c r="N1248" s="454" t="s">
        <v>599</v>
      </c>
      <c r="O1248" s="454"/>
      <c r="P1248" s="454"/>
      <c r="Q1248" s="455"/>
      <c r="R1248" s="585" t="s">
        <v>4353</v>
      </c>
      <c r="S1248" s="1000">
        <f t="shared" si="107"/>
        <v>442600000</v>
      </c>
      <c r="T1248" s="1001">
        <f t="shared" si="108"/>
        <v>0</v>
      </c>
      <c r="U1248" s="1001">
        <f t="shared" si="109"/>
        <v>0</v>
      </c>
      <c r="V1248" s="1001">
        <f t="shared" si="110"/>
        <v>0</v>
      </c>
      <c r="W1248" s="1001">
        <f t="shared" si="111"/>
        <v>442600000</v>
      </c>
    </row>
    <row r="1249" spans="1:201" s="522" customFormat="1" ht="26.1" customHeight="1">
      <c r="A1249" s="389"/>
      <c r="B1249" s="389"/>
      <c r="C1249" s="389" t="s">
        <v>592</v>
      </c>
      <c r="D1249" s="389"/>
      <c r="E1249" s="388"/>
      <c r="F1249" s="859" t="s">
        <v>1032</v>
      </c>
      <c r="G1249" s="446">
        <v>442600000</v>
      </c>
      <c r="H1249" s="446">
        <v>0</v>
      </c>
      <c r="I1249" s="446">
        <v>0</v>
      </c>
      <c r="J1249" s="446">
        <v>0</v>
      </c>
      <c r="K1249" s="446">
        <v>442600000</v>
      </c>
      <c r="L1249" s="602"/>
      <c r="M1249" s="389"/>
      <c r="N1249" s="389"/>
      <c r="O1249" s="389" t="s">
        <v>592</v>
      </c>
      <c r="P1249" s="389"/>
      <c r="Q1249" s="388"/>
      <c r="R1249" s="586" t="s">
        <v>4339</v>
      </c>
      <c r="S1249" s="1002">
        <f t="shared" si="107"/>
        <v>442600000</v>
      </c>
      <c r="T1249" s="1003">
        <f t="shared" si="108"/>
        <v>0</v>
      </c>
      <c r="U1249" s="1003">
        <f t="shared" si="109"/>
        <v>0</v>
      </c>
      <c r="V1249" s="1003">
        <f t="shared" si="110"/>
        <v>0</v>
      </c>
      <c r="W1249" s="1003">
        <f t="shared" si="111"/>
        <v>442600000</v>
      </c>
    </row>
    <row r="1250" spans="1:201" s="539" customFormat="1" ht="26.1" customHeight="1">
      <c r="A1250" s="388"/>
      <c r="B1250" s="389"/>
      <c r="C1250" s="389"/>
      <c r="D1250" s="389"/>
      <c r="E1250" s="389" t="s">
        <v>2104</v>
      </c>
      <c r="F1250" s="859" t="s">
        <v>2867</v>
      </c>
      <c r="G1250" s="446">
        <v>205600000</v>
      </c>
      <c r="H1250" s="446">
        <v>0</v>
      </c>
      <c r="I1250" s="446">
        <v>0</v>
      </c>
      <c r="J1250" s="446">
        <v>0</v>
      </c>
      <c r="K1250" s="446">
        <v>205600000</v>
      </c>
      <c r="L1250" s="602"/>
      <c r="M1250" s="388"/>
      <c r="N1250" s="389"/>
      <c r="O1250" s="389"/>
      <c r="P1250" s="389"/>
      <c r="Q1250" s="389" t="s">
        <v>2104</v>
      </c>
      <c r="R1250" s="586" t="s">
        <v>5252</v>
      </c>
      <c r="S1250" s="1002">
        <f t="shared" si="107"/>
        <v>205600000</v>
      </c>
      <c r="T1250" s="1003">
        <f t="shared" si="108"/>
        <v>0</v>
      </c>
      <c r="U1250" s="1003">
        <f t="shared" si="109"/>
        <v>0</v>
      </c>
      <c r="V1250" s="1003">
        <f t="shared" si="110"/>
        <v>0</v>
      </c>
      <c r="W1250" s="1003">
        <f t="shared" si="111"/>
        <v>205600000</v>
      </c>
    </row>
    <row r="1251" spans="1:201" s="523" customFormat="1" ht="26.1" customHeight="1">
      <c r="A1251" s="454"/>
      <c r="B1251" s="455"/>
      <c r="C1251" s="454"/>
      <c r="D1251" s="454"/>
      <c r="E1251" s="454" t="s">
        <v>2112</v>
      </c>
      <c r="F1251" s="868" t="s">
        <v>2962</v>
      </c>
      <c r="G1251" s="456">
        <v>2000000</v>
      </c>
      <c r="H1251" s="456">
        <v>0</v>
      </c>
      <c r="I1251" s="456">
        <v>0</v>
      </c>
      <c r="J1251" s="456">
        <v>0</v>
      </c>
      <c r="K1251" s="446">
        <v>2000000</v>
      </c>
      <c r="L1251" s="602"/>
      <c r="M1251" s="454"/>
      <c r="N1251" s="455"/>
      <c r="O1251" s="454"/>
      <c r="P1251" s="454"/>
      <c r="Q1251" s="454" t="s">
        <v>2112</v>
      </c>
      <c r="R1251" s="585" t="s">
        <v>5348</v>
      </c>
      <c r="S1251" s="1002">
        <f t="shared" si="107"/>
        <v>2000000</v>
      </c>
      <c r="T1251" s="1003">
        <f t="shared" si="108"/>
        <v>0</v>
      </c>
      <c r="U1251" s="1003">
        <f t="shared" si="109"/>
        <v>0</v>
      </c>
      <c r="V1251" s="1003">
        <f t="shared" si="110"/>
        <v>0</v>
      </c>
      <c r="W1251" s="1003">
        <f t="shared" si="111"/>
        <v>2000000</v>
      </c>
    </row>
    <row r="1252" spans="1:201" s="503" customFormat="1" ht="26.1" customHeight="1">
      <c r="A1252" s="454"/>
      <c r="B1252" s="454"/>
      <c r="C1252" s="455"/>
      <c r="D1252" s="454"/>
      <c r="E1252" s="454" t="s">
        <v>2113</v>
      </c>
      <c r="F1252" s="858" t="s">
        <v>3004</v>
      </c>
      <c r="G1252" s="456">
        <v>20000000</v>
      </c>
      <c r="H1252" s="456">
        <v>0</v>
      </c>
      <c r="I1252" s="456">
        <v>0</v>
      </c>
      <c r="J1252" s="456">
        <v>0</v>
      </c>
      <c r="K1252" s="456">
        <v>20000000</v>
      </c>
      <c r="L1252" s="602"/>
      <c r="M1252" s="454"/>
      <c r="N1252" s="454"/>
      <c r="O1252" s="455"/>
      <c r="P1252" s="454"/>
      <c r="Q1252" s="454" t="s">
        <v>2113</v>
      </c>
      <c r="R1252" s="585" t="s">
        <v>5390</v>
      </c>
      <c r="S1252" s="1002">
        <f t="shared" si="107"/>
        <v>20000000</v>
      </c>
      <c r="T1252" s="1003">
        <f t="shared" si="108"/>
        <v>0</v>
      </c>
      <c r="U1252" s="1003">
        <f t="shared" si="109"/>
        <v>0</v>
      </c>
      <c r="V1252" s="1003">
        <f t="shared" si="110"/>
        <v>0</v>
      </c>
      <c r="W1252" s="1003">
        <f t="shared" si="111"/>
        <v>20000000</v>
      </c>
    </row>
    <row r="1253" spans="1:201" s="502" customFormat="1" ht="26.1" customHeight="1">
      <c r="A1253" s="389"/>
      <c r="B1253" s="389"/>
      <c r="C1253" s="389"/>
      <c r="D1253" s="389"/>
      <c r="E1253" s="388" t="s">
        <v>2127</v>
      </c>
      <c r="F1253" s="859" t="s">
        <v>3005</v>
      </c>
      <c r="G1253" s="446">
        <v>3500000</v>
      </c>
      <c r="H1253" s="446">
        <v>0</v>
      </c>
      <c r="I1253" s="446">
        <v>0</v>
      </c>
      <c r="J1253" s="446">
        <v>0</v>
      </c>
      <c r="K1253" s="446">
        <v>3500000</v>
      </c>
      <c r="L1253" s="602"/>
      <c r="M1253" s="389"/>
      <c r="N1253" s="389"/>
      <c r="O1253" s="389"/>
      <c r="P1253" s="389"/>
      <c r="Q1253" s="388" t="s">
        <v>2127</v>
      </c>
      <c r="R1253" s="586" t="s">
        <v>5391</v>
      </c>
      <c r="S1253" s="1002">
        <f t="shared" si="107"/>
        <v>3500000</v>
      </c>
      <c r="T1253" s="1003">
        <f t="shared" si="108"/>
        <v>0</v>
      </c>
      <c r="U1253" s="1003">
        <f t="shared" si="109"/>
        <v>0</v>
      </c>
      <c r="V1253" s="1003">
        <f t="shared" si="110"/>
        <v>0</v>
      </c>
      <c r="W1253" s="1003">
        <f t="shared" si="111"/>
        <v>3500000</v>
      </c>
    </row>
    <row r="1254" spans="1:201" s="502" customFormat="1" ht="26.1" customHeight="1">
      <c r="A1254" s="389"/>
      <c r="B1254" s="389"/>
      <c r="C1254" s="389"/>
      <c r="D1254" s="389"/>
      <c r="E1254" s="388" t="s">
        <v>2129</v>
      </c>
      <c r="F1254" s="860" t="s">
        <v>3006</v>
      </c>
      <c r="G1254" s="446">
        <v>26500000</v>
      </c>
      <c r="H1254" s="446">
        <v>0</v>
      </c>
      <c r="I1254" s="446">
        <v>0</v>
      </c>
      <c r="J1254" s="446">
        <v>0</v>
      </c>
      <c r="K1254" s="446">
        <v>26500000</v>
      </c>
      <c r="L1254" s="602"/>
      <c r="M1254" s="389"/>
      <c r="N1254" s="389"/>
      <c r="O1254" s="389"/>
      <c r="P1254" s="389"/>
      <c r="Q1254" s="388" t="s">
        <v>2129</v>
      </c>
      <c r="R1254" s="586" t="s">
        <v>5392</v>
      </c>
      <c r="S1254" s="1002">
        <f t="shared" si="107"/>
        <v>26500000</v>
      </c>
      <c r="T1254" s="1003">
        <f t="shared" si="108"/>
        <v>0</v>
      </c>
      <c r="U1254" s="1003">
        <f t="shared" si="109"/>
        <v>0</v>
      </c>
      <c r="V1254" s="1003">
        <f t="shared" si="110"/>
        <v>0</v>
      </c>
      <c r="W1254" s="1003">
        <f t="shared" si="111"/>
        <v>26500000</v>
      </c>
    </row>
    <row r="1255" spans="1:201" s="502" customFormat="1" ht="26.1" customHeight="1">
      <c r="A1255" s="389"/>
      <c r="B1255" s="389"/>
      <c r="C1255" s="389"/>
      <c r="D1255" s="389"/>
      <c r="E1255" s="388" t="s">
        <v>2115</v>
      </c>
      <c r="F1255" s="860" t="s">
        <v>3007</v>
      </c>
      <c r="G1255" s="446">
        <v>12000000</v>
      </c>
      <c r="H1255" s="446">
        <v>0</v>
      </c>
      <c r="I1255" s="446">
        <v>0</v>
      </c>
      <c r="J1255" s="446">
        <v>0</v>
      </c>
      <c r="K1255" s="446">
        <v>12000000</v>
      </c>
      <c r="L1255" s="602"/>
      <c r="M1255" s="389"/>
      <c r="N1255" s="389"/>
      <c r="O1255" s="389"/>
      <c r="P1255" s="389"/>
      <c r="Q1255" s="388" t="s">
        <v>2115</v>
      </c>
      <c r="R1255" s="586" t="s">
        <v>5393</v>
      </c>
      <c r="S1255" s="1002">
        <f t="shared" si="107"/>
        <v>12000000</v>
      </c>
      <c r="T1255" s="1003">
        <f t="shared" si="108"/>
        <v>0</v>
      </c>
      <c r="U1255" s="1003">
        <f t="shared" si="109"/>
        <v>0</v>
      </c>
      <c r="V1255" s="1003">
        <f t="shared" si="110"/>
        <v>0</v>
      </c>
      <c r="W1255" s="1003">
        <f t="shared" si="111"/>
        <v>12000000</v>
      </c>
    </row>
    <row r="1256" spans="1:201" s="503" customFormat="1" ht="26.1" customHeight="1">
      <c r="A1256" s="389"/>
      <c r="B1256" s="389"/>
      <c r="C1256" s="388"/>
      <c r="D1256" s="389"/>
      <c r="E1256" s="389" t="s">
        <v>2167</v>
      </c>
      <c r="F1256" s="859" t="s">
        <v>3008</v>
      </c>
      <c r="G1256" s="446">
        <v>13000000</v>
      </c>
      <c r="H1256" s="446">
        <v>0</v>
      </c>
      <c r="I1256" s="446">
        <v>0</v>
      </c>
      <c r="J1256" s="446">
        <v>0</v>
      </c>
      <c r="K1256" s="446">
        <v>13000000</v>
      </c>
      <c r="L1256" s="602"/>
      <c r="M1256" s="389"/>
      <c r="N1256" s="389"/>
      <c r="O1256" s="388"/>
      <c r="P1256" s="389"/>
      <c r="Q1256" s="389" t="s">
        <v>2167</v>
      </c>
      <c r="R1256" s="586" t="s">
        <v>5394</v>
      </c>
      <c r="S1256" s="1002">
        <f t="shared" si="107"/>
        <v>13000000</v>
      </c>
      <c r="T1256" s="1003">
        <f t="shared" si="108"/>
        <v>0</v>
      </c>
      <c r="U1256" s="1003">
        <f t="shared" si="109"/>
        <v>0</v>
      </c>
      <c r="V1256" s="1003">
        <f t="shared" si="110"/>
        <v>0</v>
      </c>
      <c r="W1256" s="1003">
        <f t="shared" si="111"/>
        <v>13000000</v>
      </c>
      <c r="X1256" s="502"/>
      <c r="Y1256" s="502"/>
      <c r="Z1256" s="502"/>
      <c r="AA1256" s="502"/>
      <c r="AB1256" s="502"/>
      <c r="AC1256" s="502"/>
      <c r="AD1256" s="502"/>
      <c r="AE1256" s="502"/>
      <c r="AF1256" s="502"/>
      <c r="AG1256" s="502"/>
      <c r="AH1256" s="502"/>
      <c r="AI1256" s="502"/>
      <c r="AJ1256" s="502"/>
      <c r="AK1256" s="502"/>
      <c r="AL1256" s="502"/>
      <c r="AM1256" s="502"/>
      <c r="AN1256" s="502"/>
      <c r="AO1256" s="502"/>
      <c r="AP1256" s="502"/>
      <c r="AQ1256" s="502"/>
      <c r="AR1256" s="502"/>
      <c r="AS1256" s="502"/>
      <c r="AT1256" s="502"/>
      <c r="AU1256" s="502"/>
      <c r="AV1256" s="502"/>
      <c r="AW1256" s="502"/>
      <c r="AX1256" s="502"/>
      <c r="AY1256" s="502"/>
      <c r="AZ1256" s="502"/>
      <c r="BA1256" s="502"/>
      <c r="BB1256" s="502"/>
      <c r="BC1256" s="502"/>
      <c r="BD1256" s="502"/>
      <c r="BE1256" s="502"/>
      <c r="BF1256" s="502"/>
      <c r="BG1256" s="502"/>
      <c r="BH1256" s="502"/>
      <c r="BI1256" s="502"/>
      <c r="BJ1256" s="502"/>
      <c r="BK1256" s="502"/>
      <c r="BL1256" s="502"/>
      <c r="BM1256" s="502"/>
      <c r="BN1256" s="502"/>
      <c r="BO1256" s="502"/>
      <c r="BP1256" s="502"/>
      <c r="BQ1256" s="502"/>
      <c r="BR1256" s="502"/>
      <c r="BS1256" s="502"/>
      <c r="BT1256" s="502"/>
      <c r="BU1256" s="502"/>
      <c r="BV1256" s="502"/>
      <c r="BW1256" s="502"/>
      <c r="BX1256" s="502"/>
      <c r="BY1256" s="502"/>
      <c r="BZ1256" s="502"/>
      <c r="CA1256" s="502"/>
      <c r="CB1256" s="502"/>
      <c r="CC1256" s="502"/>
      <c r="CD1256" s="502"/>
      <c r="CE1256" s="502"/>
      <c r="CF1256" s="502"/>
      <c r="CG1256" s="502"/>
      <c r="CH1256" s="502"/>
      <c r="CI1256" s="502"/>
      <c r="CJ1256" s="502"/>
      <c r="CK1256" s="502"/>
      <c r="CL1256" s="502"/>
      <c r="CM1256" s="502"/>
      <c r="CN1256" s="502"/>
      <c r="CO1256" s="502"/>
      <c r="CP1256" s="502"/>
      <c r="CQ1256" s="502"/>
      <c r="CR1256" s="502"/>
      <c r="CS1256" s="502"/>
      <c r="CT1256" s="502"/>
      <c r="CU1256" s="502"/>
      <c r="CV1256" s="502"/>
      <c r="CW1256" s="502"/>
      <c r="CX1256" s="502"/>
      <c r="CY1256" s="502"/>
      <c r="CZ1256" s="502"/>
      <c r="DA1256" s="502"/>
      <c r="DB1256" s="502"/>
      <c r="DC1256" s="502"/>
      <c r="DD1256" s="502"/>
      <c r="DE1256" s="502"/>
      <c r="DF1256" s="502"/>
      <c r="DG1256" s="502"/>
      <c r="DH1256" s="502"/>
      <c r="DI1256" s="502"/>
      <c r="DJ1256" s="502"/>
      <c r="DK1256" s="502"/>
      <c r="DL1256" s="502"/>
      <c r="DM1256" s="502"/>
      <c r="DN1256" s="502"/>
      <c r="DO1256" s="502"/>
      <c r="DP1256" s="502"/>
      <c r="DQ1256" s="502"/>
      <c r="DR1256" s="502"/>
      <c r="DS1256" s="502"/>
      <c r="DT1256" s="502"/>
      <c r="DU1256" s="502"/>
      <c r="DV1256" s="502"/>
      <c r="DW1256" s="502"/>
      <c r="DX1256" s="502"/>
      <c r="DY1256" s="502"/>
      <c r="DZ1256" s="502"/>
      <c r="EA1256" s="502"/>
      <c r="EB1256" s="502"/>
      <c r="EC1256" s="502"/>
      <c r="ED1256" s="502"/>
      <c r="EE1256" s="502"/>
      <c r="EF1256" s="502"/>
      <c r="EG1256" s="502"/>
      <c r="EH1256" s="502"/>
      <c r="EI1256" s="502"/>
      <c r="EJ1256" s="502"/>
      <c r="EK1256" s="502"/>
      <c r="EL1256" s="502"/>
      <c r="EM1256" s="502"/>
      <c r="EN1256" s="502"/>
      <c r="EO1256" s="502"/>
      <c r="EP1256" s="502"/>
      <c r="EQ1256" s="502"/>
      <c r="ER1256" s="502"/>
      <c r="ES1256" s="502"/>
      <c r="ET1256" s="502"/>
      <c r="EU1256" s="502"/>
      <c r="EV1256" s="502"/>
      <c r="EW1256" s="502"/>
      <c r="EX1256" s="502"/>
      <c r="EY1256" s="502"/>
      <c r="EZ1256" s="502"/>
      <c r="FA1256" s="502"/>
      <c r="FB1256" s="502"/>
      <c r="FC1256" s="502"/>
      <c r="FD1256" s="502"/>
      <c r="FE1256" s="502"/>
      <c r="FF1256" s="502"/>
      <c r="FG1256" s="502"/>
      <c r="FH1256" s="502"/>
      <c r="FI1256" s="502"/>
      <c r="FJ1256" s="502"/>
      <c r="FK1256" s="502"/>
      <c r="FL1256" s="502"/>
      <c r="FM1256" s="502"/>
      <c r="FN1256" s="502"/>
      <c r="FO1256" s="502"/>
      <c r="FP1256" s="502"/>
      <c r="FQ1256" s="502"/>
      <c r="FR1256" s="502"/>
      <c r="FS1256" s="502"/>
      <c r="FT1256" s="502"/>
      <c r="FU1256" s="502"/>
      <c r="FV1256" s="502"/>
      <c r="FW1256" s="502"/>
      <c r="FX1256" s="502"/>
      <c r="FY1256" s="502"/>
      <c r="FZ1256" s="502"/>
      <c r="GA1256" s="502"/>
      <c r="GB1256" s="502"/>
      <c r="GC1256" s="502"/>
      <c r="GD1256" s="502"/>
      <c r="GE1256" s="502"/>
      <c r="GF1256" s="502"/>
      <c r="GG1256" s="502"/>
      <c r="GH1256" s="502"/>
      <c r="GI1256" s="502"/>
      <c r="GJ1256" s="502"/>
      <c r="GK1256" s="502"/>
      <c r="GL1256" s="502"/>
      <c r="GM1256" s="502"/>
      <c r="GN1256" s="502"/>
      <c r="GO1256" s="502"/>
      <c r="GP1256" s="502"/>
      <c r="GQ1256" s="502"/>
      <c r="GR1256" s="502"/>
      <c r="GS1256" s="502"/>
    </row>
    <row r="1257" spans="1:201" s="502" customFormat="1" ht="26.1" customHeight="1">
      <c r="A1257" s="389"/>
      <c r="B1257" s="389"/>
      <c r="C1257" s="389"/>
      <c r="D1257" s="389"/>
      <c r="E1257" s="388" t="s">
        <v>2155</v>
      </c>
      <c r="F1257" s="859" t="s">
        <v>3009</v>
      </c>
      <c r="G1257" s="446">
        <v>11000000</v>
      </c>
      <c r="H1257" s="446">
        <v>0</v>
      </c>
      <c r="I1257" s="446">
        <v>0</v>
      </c>
      <c r="J1257" s="446">
        <v>0</v>
      </c>
      <c r="K1257" s="446">
        <v>11000000</v>
      </c>
      <c r="L1257" s="602"/>
      <c r="M1257" s="389"/>
      <c r="N1257" s="389"/>
      <c r="O1257" s="389"/>
      <c r="P1257" s="389"/>
      <c r="Q1257" s="388" t="s">
        <v>2155</v>
      </c>
      <c r="R1257" s="586" t="s">
        <v>5395</v>
      </c>
      <c r="S1257" s="1002">
        <f t="shared" si="107"/>
        <v>11000000</v>
      </c>
      <c r="T1257" s="1003">
        <f t="shared" si="108"/>
        <v>0</v>
      </c>
      <c r="U1257" s="1003">
        <f t="shared" si="109"/>
        <v>0</v>
      </c>
      <c r="V1257" s="1003">
        <f t="shared" si="110"/>
        <v>0</v>
      </c>
      <c r="W1257" s="1003">
        <f t="shared" si="111"/>
        <v>11000000</v>
      </c>
    </row>
    <row r="1258" spans="1:201" s="503" customFormat="1" ht="26.1" customHeight="1">
      <c r="A1258" s="389"/>
      <c r="B1258" s="389"/>
      <c r="C1258" s="389"/>
      <c r="D1258" s="389"/>
      <c r="E1258" s="388" t="s">
        <v>2157</v>
      </c>
      <c r="F1258" s="859" t="s">
        <v>3010</v>
      </c>
      <c r="G1258" s="446">
        <v>14000000</v>
      </c>
      <c r="H1258" s="446">
        <v>0</v>
      </c>
      <c r="I1258" s="446">
        <v>0</v>
      </c>
      <c r="J1258" s="446">
        <v>0</v>
      </c>
      <c r="K1258" s="446">
        <v>14000000</v>
      </c>
      <c r="L1258" s="602"/>
      <c r="M1258" s="389"/>
      <c r="N1258" s="389"/>
      <c r="O1258" s="389"/>
      <c r="P1258" s="389"/>
      <c r="Q1258" s="388" t="s">
        <v>2157</v>
      </c>
      <c r="R1258" s="586" t="s">
        <v>5396</v>
      </c>
      <c r="S1258" s="1002">
        <f t="shared" ref="S1258:S1321" si="112">G1258</f>
        <v>14000000</v>
      </c>
      <c r="T1258" s="1003">
        <f t="shared" ref="T1258:T1321" si="113">H1258</f>
        <v>0</v>
      </c>
      <c r="U1258" s="1003">
        <f t="shared" ref="U1258:U1321" si="114">I1258</f>
        <v>0</v>
      </c>
      <c r="V1258" s="1003">
        <f t="shared" ref="V1258:V1321" si="115">J1258</f>
        <v>0</v>
      </c>
      <c r="W1258" s="1003">
        <f t="shared" si="111"/>
        <v>14000000</v>
      </c>
    </row>
    <row r="1259" spans="1:201" s="503" customFormat="1" ht="26.1" customHeight="1">
      <c r="A1259" s="455"/>
      <c r="B1259" s="454"/>
      <c r="C1259" s="454"/>
      <c r="D1259" s="454"/>
      <c r="E1259" s="454" t="s">
        <v>2808</v>
      </c>
      <c r="F1259" s="858" t="s">
        <v>3011</v>
      </c>
      <c r="G1259" s="456">
        <v>20000000</v>
      </c>
      <c r="H1259" s="456">
        <v>0</v>
      </c>
      <c r="I1259" s="456">
        <v>0</v>
      </c>
      <c r="J1259" s="456">
        <v>0</v>
      </c>
      <c r="K1259" s="456">
        <v>20000000</v>
      </c>
      <c r="L1259" s="602"/>
      <c r="M1259" s="455"/>
      <c r="N1259" s="454"/>
      <c r="O1259" s="454"/>
      <c r="P1259" s="454"/>
      <c r="Q1259" s="454" t="s">
        <v>2808</v>
      </c>
      <c r="R1259" s="585" t="s">
        <v>5397</v>
      </c>
      <c r="S1259" s="1002">
        <f t="shared" si="112"/>
        <v>20000000</v>
      </c>
      <c r="T1259" s="1003">
        <f t="shared" si="113"/>
        <v>0</v>
      </c>
      <c r="U1259" s="1003">
        <f t="shared" si="114"/>
        <v>0</v>
      </c>
      <c r="V1259" s="1003">
        <f t="shared" si="115"/>
        <v>0</v>
      </c>
      <c r="W1259" s="1003">
        <f t="shared" si="111"/>
        <v>20000000</v>
      </c>
    </row>
    <row r="1260" spans="1:201" s="503" customFormat="1" ht="26.1" customHeight="1">
      <c r="A1260" s="454"/>
      <c r="B1260" s="455"/>
      <c r="C1260" s="454"/>
      <c r="D1260" s="454"/>
      <c r="E1260" s="454" t="s">
        <v>2120</v>
      </c>
      <c r="F1260" s="858" t="s">
        <v>3012</v>
      </c>
      <c r="G1260" s="456">
        <v>9000000</v>
      </c>
      <c r="H1260" s="456">
        <v>0</v>
      </c>
      <c r="I1260" s="456">
        <v>0</v>
      </c>
      <c r="J1260" s="456">
        <v>0</v>
      </c>
      <c r="K1260" s="446">
        <v>9000000</v>
      </c>
      <c r="L1260" s="602"/>
      <c r="M1260" s="454"/>
      <c r="N1260" s="455"/>
      <c r="O1260" s="454"/>
      <c r="P1260" s="454"/>
      <c r="Q1260" s="454" t="s">
        <v>2120</v>
      </c>
      <c r="R1260" s="585" t="s">
        <v>5398</v>
      </c>
      <c r="S1260" s="1002">
        <f t="shared" si="112"/>
        <v>9000000</v>
      </c>
      <c r="T1260" s="1003">
        <f t="shared" si="113"/>
        <v>0</v>
      </c>
      <c r="U1260" s="1003">
        <f t="shared" si="114"/>
        <v>0</v>
      </c>
      <c r="V1260" s="1003">
        <f t="shared" si="115"/>
        <v>0</v>
      </c>
      <c r="W1260" s="1003">
        <f t="shared" si="111"/>
        <v>9000000</v>
      </c>
    </row>
    <row r="1261" spans="1:201" s="502" customFormat="1" ht="26.1" customHeight="1">
      <c r="A1261" s="389"/>
      <c r="B1261" s="389"/>
      <c r="C1261" s="388"/>
      <c r="D1261" s="389"/>
      <c r="E1261" s="389" t="s">
        <v>2175</v>
      </c>
      <c r="F1261" s="859" t="s">
        <v>5755</v>
      </c>
      <c r="G1261" s="446">
        <v>8000000</v>
      </c>
      <c r="H1261" s="446">
        <v>0</v>
      </c>
      <c r="I1261" s="446">
        <v>0</v>
      </c>
      <c r="J1261" s="446">
        <v>0</v>
      </c>
      <c r="K1261" s="446">
        <v>8000000</v>
      </c>
      <c r="L1261" s="602"/>
      <c r="M1261" s="389"/>
      <c r="N1261" s="389"/>
      <c r="O1261" s="388"/>
      <c r="P1261" s="389"/>
      <c r="Q1261" s="389" t="s">
        <v>2175</v>
      </c>
      <c r="R1261" s="586" t="s">
        <v>5399</v>
      </c>
      <c r="S1261" s="1002">
        <f t="shared" si="112"/>
        <v>8000000</v>
      </c>
      <c r="T1261" s="1003">
        <f t="shared" si="113"/>
        <v>0</v>
      </c>
      <c r="U1261" s="1003">
        <f t="shared" si="114"/>
        <v>0</v>
      </c>
      <c r="V1261" s="1003">
        <f t="shared" si="115"/>
        <v>0</v>
      </c>
      <c r="W1261" s="1003">
        <f t="shared" si="111"/>
        <v>8000000</v>
      </c>
    </row>
    <row r="1262" spans="1:201" s="502" customFormat="1" ht="26.1" customHeight="1">
      <c r="A1262" s="389"/>
      <c r="B1262" s="389"/>
      <c r="C1262" s="389"/>
      <c r="D1262" s="389"/>
      <c r="E1262" s="388" t="s">
        <v>2177</v>
      </c>
      <c r="F1262" s="859" t="s">
        <v>3013</v>
      </c>
      <c r="G1262" s="446">
        <v>11000000</v>
      </c>
      <c r="H1262" s="446">
        <v>0</v>
      </c>
      <c r="I1262" s="446">
        <v>0</v>
      </c>
      <c r="J1262" s="446">
        <v>0</v>
      </c>
      <c r="K1262" s="446">
        <v>11000000</v>
      </c>
      <c r="L1262" s="602"/>
      <c r="M1262" s="389"/>
      <c r="N1262" s="389"/>
      <c r="O1262" s="389"/>
      <c r="P1262" s="389"/>
      <c r="Q1262" s="388" t="s">
        <v>2177</v>
      </c>
      <c r="R1262" s="586" t="s">
        <v>5400</v>
      </c>
      <c r="S1262" s="1002">
        <f t="shared" si="112"/>
        <v>11000000</v>
      </c>
      <c r="T1262" s="1003">
        <f t="shared" si="113"/>
        <v>0</v>
      </c>
      <c r="U1262" s="1003">
        <f t="shared" si="114"/>
        <v>0</v>
      </c>
      <c r="V1262" s="1003">
        <f t="shared" si="115"/>
        <v>0</v>
      </c>
      <c r="W1262" s="1003">
        <f t="shared" si="111"/>
        <v>11000000</v>
      </c>
    </row>
    <row r="1263" spans="1:201" s="503" customFormat="1" ht="26.1" customHeight="1">
      <c r="A1263" s="388"/>
      <c r="B1263" s="389"/>
      <c r="C1263" s="389"/>
      <c r="D1263" s="389"/>
      <c r="E1263" s="389" t="s">
        <v>2179</v>
      </c>
      <c r="F1263" s="859" t="s">
        <v>3014</v>
      </c>
      <c r="G1263" s="446">
        <v>7000000</v>
      </c>
      <c r="H1263" s="446">
        <v>0</v>
      </c>
      <c r="I1263" s="446">
        <v>0</v>
      </c>
      <c r="J1263" s="446">
        <v>0</v>
      </c>
      <c r="K1263" s="446">
        <v>7000000</v>
      </c>
      <c r="L1263" s="602"/>
      <c r="M1263" s="388"/>
      <c r="N1263" s="389"/>
      <c r="O1263" s="389"/>
      <c r="P1263" s="389"/>
      <c r="Q1263" s="389" t="s">
        <v>2179</v>
      </c>
      <c r="R1263" s="586" t="s">
        <v>5401</v>
      </c>
      <c r="S1263" s="1002">
        <f t="shared" si="112"/>
        <v>7000000</v>
      </c>
      <c r="T1263" s="1003">
        <f t="shared" si="113"/>
        <v>0</v>
      </c>
      <c r="U1263" s="1003">
        <f t="shared" si="114"/>
        <v>0</v>
      </c>
      <c r="V1263" s="1003">
        <f t="shared" si="115"/>
        <v>0</v>
      </c>
      <c r="W1263" s="1003">
        <f t="shared" si="111"/>
        <v>7000000</v>
      </c>
    </row>
    <row r="1264" spans="1:201" s="503" customFormat="1" ht="26.1" customHeight="1">
      <c r="A1264" s="454"/>
      <c r="B1264" s="455"/>
      <c r="C1264" s="454"/>
      <c r="D1264" s="454"/>
      <c r="E1264" s="454" t="s">
        <v>2181</v>
      </c>
      <c r="F1264" s="878" t="s">
        <v>3015</v>
      </c>
      <c r="G1264" s="456">
        <v>21000000</v>
      </c>
      <c r="H1264" s="456">
        <v>0</v>
      </c>
      <c r="I1264" s="456">
        <v>0</v>
      </c>
      <c r="J1264" s="456">
        <v>0</v>
      </c>
      <c r="K1264" s="456">
        <v>21000000</v>
      </c>
      <c r="L1264" s="602"/>
      <c r="M1264" s="454"/>
      <c r="N1264" s="455"/>
      <c r="O1264" s="454"/>
      <c r="P1264" s="454"/>
      <c r="Q1264" s="454" t="s">
        <v>2181</v>
      </c>
      <c r="R1264" s="585" t="s">
        <v>5402</v>
      </c>
      <c r="S1264" s="1002">
        <f t="shared" si="112"/>
        <v>21000000</v>
      </c>
      <c r="T1264" s="1003">
        <f t="shared" si="113"/>
        <v>0</v>
      </c>
      <c r="U1264" s="1003">
        <f t="shared" si="114"/>
        <v>0</v>
      </c>
      <c r="V1264" s="1003">
        <f t="shared" si="115"/>
        <v>0</v>
      </c>
      <c r="W1264" s="1003">
        <f t="shared" si="111"/>
        <v>21000000</v>
      </c>
    </row>
    <row r="1265" spans="1:201" s="502" customFormat="1" ht="26.1" customHeight="1">
      <c r="A1265" s="389"/>
      <c r="B1265" s="389"/>
      <c r="C1265" s="388"/>
      <c r="D1265" s="389"/>
      <c r="E1265" s="389" t="s">
        <v>2183</v>
      </c>
      <c r="F1265" s="859" t="s">
        <v>3202</v>
      </c>
      <c r="G1265" s="446">
        <v>8000000</v>
      </c>
      <c r="H1265" s="446">
        <v>0</v>
      </c>
      <c r="I1265" s="446">
        <v>0</v>
      </c>
      <c r="J1265" s="446">
        <v>0</v>
      </c>
      <c r="K1265" s="446">
        <v>8000000</v>
      </c>
      <c r="L1265" s="602"/>
      <c r="M1265" s="389"/>
      <c r="N1265" s="389"/>
      <c r="O1265" s="388"/>
      <c r="P1265" s="389"/>
      <c r="Q1265" s="389" t="s">
        <v>2183</v>
      </c>
      <c r="R1265" s="586" t="s">
        <v>5403</v>
      </c>
      <c r="S1265" s="1002">
        <f t="shared" si="112"/>
        <v>8000000</v>
      </c>
      <c r="T1265" s="1003">
        <f t="shared" si="113"/>
        <v>0</v>
      </c>
      <c r="U1265" s="1003">
        <f t="shared" si="114"/>
        <v>0</v>
      </c>
      <c r="V1265" s="1003">
        <f t="shared" si="115"/>
        <v>0</v>
      </c>
      <c r="W1265" s="1003">
        <f t="shared" si="111"/>
        <v>8000000</v>
      </c>
    </row>
    <row r="1266" spans="1:201" s="504" customFormat="1" ht="26.1" customHeight="1">
      <c r="A1266" s="389"/>
      <c r="B1266" s="389"/>
      <c r="C1266" s="389"/>
      <c r="D1266" s="389"/>
      <c r="E1266" s="388" t="s">
        <v>2185</v>
      </c>
      <c r="F1266" s="859" t="s">
        <v>3016</v>
      </c>
      <c r="G1266" s="446">
        <v>4000000</v>
      </c>
      <c r="H1266" s="446">
        <v>0</v>
      </c>
      <c r="I1266" s="446">
        <v>0</v>
      </c>
      <c r="J1266" s="446">
        <v>0</v>
      </c>
      <c r="K1266" s="446">
        <v>4000000</v>
      </c>
      <c r="L1266" s="602"/>
      <c r="M1266" s="389"/>
      <c r="N1266" s="389"/>
      <c r="O1266" s="389"/>
      <c r="P1266" s="389"/>
      <c r="Q1266" s="388" t="s">
        <v>2185</v>
      </c>
      <c r="R1266" s="586" t="s">
        <v>5404</v>
      </c>
      <c r="S1266" s="1002">
        <f t="shared" si="112"/>
        <v>4000000</v>
      </c>
      <c r="T1266" s="1003">
        <f t="shared" si="113"/>
        <v>0</v>
      </c>
      <c r="U1266" s="1003">
        <f t="shared" si="114"/>
        <v>0</v>
      </c>
      <c r="V1266" s="1003">
        <f t="shared" si="115"/>
        <v>0</v>
      </c>
      <c r="W1266" s="1003">
        <f t="shared" si="111"/>
        <v>4000000</v>
      </c>
    </row>
    <row r="1267" spans="1:201" s="502" customFormat="1" ht="26.1" customHeight="1">
      <c r="A1267" s="389"/>
      <c r="B1267" s="389"/>
      <c r="C1267" s="389"/>
      <c r="D1267" s="389"/>
      <c r="E1267" s="388" t="s">
        <v>2205</v>
      </c>
      <c r="F1267" s="859" t="s">
        <v>3017</v>
      </c>
      <c r="G1267" s="446">
        <v>5000000</v>
      </c>
      <c r="H1267" s="446">
        <v>0</v>
      </c>
      <c r="I1267" s="446">
        <v>0</v>
      </c>
      <c r="J1267" s="446">
        <v>0</v>
      </c>
      <c r="K1267" s="446">
        <v>5000000</v>
      </c>
      <c r="L1267" s="602"/>
      <c r="M1267" s="389"/>
      <c r="N1267" s="389"/>
      <c r="O1267" s="389"/>
      <c r="P1267" s="389"/>
      <c r="Q1267" s="388" t="s">
        <v>2205</v>
      </c>
      <c r="R1267" s="586" t="s">
        <v>5405</v>
      </c>
      <c r="S1267" s="1002">
        <f t="shared" si="112"/>
        <v>5000000</v>
      </c>
      <c r="T1267" s="1003">
        <f t="shared" si="113"/>
        <v>0</v>
      </c>
      <c r="U1267" s="1003">
        <f t="shared" si="114"/>
        <v>0</v>
      </c>
      <c r="V1267" s="1003">
        <f t="shared" si="115"/>
        <v>0</v>
      </c>
      <c r="W1267" s="1003">
        <f t="shared" si="111"/>
        <v>5000000</v>
      </c>
    </row>
    <row r="1268" spans="1:201" s="489" customFormat="1" ht="26.1" customHeight="1">
      <c r="A1268" s="388"/>
      <c r="B1268" s="389"/>
      <c r="C1268" s="389"/>
      <c r="D1268" s="389"/>
      <c r="E1268" s="389" t="s">
        <v>2258</v>
      </c>
      <c r="F1268" s="859" t="s">
        <v>2970</v>
      </c>
      <c r="G1268" s="446">
        <v>13000000</v>
      </c>
      <c r="H1268" s="446">
        <v>0</v>
      </c>
      <c r="I1268" s="446">
        <v>0</v>
      </c>
      <c r="J1268" s="446">
        <v>0</v>
      </c>
      <c r="K1268" s="446">
        <v>13000000</v>
      </c>
      <c r="L1268" s="602"/>
      <c r="M1268" s="388"/>
      <c r="N1268" s="389"/>
      <c r="O1268" s="389"/>
      <c r="P1268" s="389"/>
      <c r="Q1268" s="389" t="s">
        <v>2258</v>
      </c>
      <c r="R1268" s="586" t="s">
        <v>5693</v>
      </c>
      <c r="S1268" s="1002">
        <f t="shared" si="112"/>
        <v>13000000</v>
      </c>
      <c r="T1268" s="1003">
        <f t="shared" si="113"/>
        <v>0</v>
      </c>
      <c r="U1268" s="1003">
        <f t="shared" si="114"/>
        <v>0</v>
      </c>
      <c r="V1268" s="1003">
        <f t="shared" si="115"/>
        <v>0</v>
      </c>
      <c r="W1268" s="1003">
        <f t="shared" si="111"/>
        <v>13000000</v>
      </c>
    </row>
    <row r="1269" spans="1:201" s="489" customFormat="1" ht="26.1" customHeight="1">
      <c r="A1269" s="454"/>
      <c r="B1269" s="455"/>
      <c r="C1269" s="454"/>
      <c r="D1269" s="454"/>
      <c r="E1269" s="454" t="s">
        <v>2260</v>
      </c>
      <c r="F1269" s="858" t="s">
        <v>3018</v>
      </c>
      <c r="G1269" s="456">
        <v>5000000</v>
      </c>
      <c r="H1269" s="456">
        <v>0</v>
      </c>
      <c r="I1269" s="456">
        <v>0</v>
      </c>
      <c r="J1269" s="456">
        <v>0</v>
      </c>
      <c r="K1269" s="446">
        <v>5000000</v>
      </c>
      <c r="L1269" s="602"/>
      <c r="M1269" s="454"/>
      <c r="N1269" s="455"/>
      <c r="O1269" s="454"/>
      <c r="P1269" s="454"/>
      <c r="Q1269" s="454" t="s">
        <v>2260</v>
      </c>
      <c r="R1269" s="585" t="s">
        <v>5756</v>
      </c>
      <c r="S1269" s="1002">
        <f t="shared" si="112"/>
        <v>5000000</v>
      </c>
      <c r="T1269" s="1003">
        <f t="shared" si="113"/>
        <v>0</v>
      </c>
      <c r="U1269" s="1003">
        <f t="shared" si="114"/>
        <v>0</v>
      </c>
      <c r="V1269" s="1003">
        <f t="shared" si="115"/>
        <v>0</v>
      </c>
      <c r="W1269" s="1003">
        <f t="shared" si="111"/>
        <v>5000000</v>
      </c>
      <c r="X1269" s="482"/>
      <c r="Y1269" s="482"/>
      <c r="Z1269" s="482"/>
      <c r="AA1269" s="482"/>
      <c r="AB1269" s="482"/>
      <c r="AC1269" s="482"/>
      <c r="AD1269" s="482"/>
      <c r="AE1269" s="482"/>
      <c r="AF1269" s="482"/>
      <c r="AG1269" s="482"/>
      <c r="AH1269" s="482"/>
      <c r="AI1269" s="482"/>
      <c r="AJ1269" s="482"/>
      <c r="AK1269" s="482"/>
      <c r="AL1269" s="482"/>
      <c r="AM1269" s="482"/>
      <c r="AN1269" s="482"/>
      <c r="AO1269" s="482"/>
      <c r="AP1269" s="482"/>
      <c r="AQ1269" s="482"/>
      <c r="AR1269" s="482"/>
      <c r="AS1269" s="482"/>
      <c r="AT1269" s="482"/>
      <c r="AU1269" s="482"/>
      <c r="AV1269" s="482"/>
      <c r="AW1269" s="482"/>
      <c r="AX1269" s="482"/>
      <c r="AY1269" s="482"/>
      <c r="AZ1269" s="482"/>
      <c r="BA1269" s="482"/>
      <c r="BB1269" s="482"/>
      <c r="BC1269" s="482"/>
      <c r="BD1269" s="482"/>
      <c r="BE1269" s="482"/>
      <c r="BF1269" s="482"/>
      <c r="BG1269" s="482"/>
      <c r="BH1269" s="482"/>
      <c r="BI1269" s="482"/>
      <c r="BJ1269" s="482"/>
      <c r="BK1269" s="482"/>
      <c r="BL1269" s="482"/>
      <c r="BM1269" s="482"/>
      <c r="BN1269" s="482"/>
      <c r="BO1269" s="482"/>
      <c r="BP1269" s="482"/>
      <c r="BQ1269" s="482"/>
      <c r="BR1269" s="482"/>
      <c r="BS1269" s="482"/>
      <c r="BT1269" s="482"/>
      <c r="BU1269" s="482"/>
      <c r="BV1269" s="482"/>
      <c r="BW1269" s="482"/>
      <c r="BX1269" s="482"/>
      <c r="BY1269" s="482"/>
      <c r="BZ1269" s="482"/>
      <c r="CA1269" s="482"/>
      <c r="CB1269" s="482"/>
      <c r="CC1269" s="482"/>
      <c r="CD1269" s="482"/>
      <c r="CE1269" s="482"/>
      <c r="CF1269" s="482"/>
      <c r="CG1269" s="482"/>
      <c r="CH1269" s="482"/>
      <c r="CI1269" s="482"/>
      <c r="CJ1269" s="482"/>
      <c r="CK1269" s="482"/>
      <c r="CL1269" s="482"/>
      <c r="CM1269" s="482"/>
      <c r="CN1269" s="482"/>
      <c r="CO1269" s="482"/>
      <c r="CP1269" s="482"/>
      <c r="CQ1269" s="482"/>
      <c r="CR1269" s="482"/>
      <c r="CS1269" s="482"/>
      <c r="CT1269" s="482"/>
      <c r="CU1269" s="482"/>
      <c r="CV1269" s="482"/>
      <c r="CW1269" s="482"/>
      <c r="CX1269" s="482"/>
      <c r="CY1269" s="482"/>
      <c r="CZ1269" s="482"/>
      <c r="DA1269" s="482"/>
      <c r="DB1269" s="482"/>
      <c r="DC1269" s="482"/>
      <c r="DD1269" s="482"/>
      <c r="DE1269" s="482"/>
      <c r="DF1269" s="482"/>
      <c r="DG1269" s="482"/>
      <c r="DH1269" s="482"/>
      <c r="DI1269" s="482"/>
      <c r="DJ1269" s="482"/>
      <c r="DK1269" s="482"/>
      <c r="DL1269" s="482"/>
      <c r="DM1269" s="482"/>
      <c r="DN1269" s="482"/>
      <c r="DO1269" s="482"/>
      <c r="DP1269" s="482"/>
      <c r="DQ1269" s="482"/>
      <c r="DR1269" s="482"/>
      <c r="DS1269" s="482"/>
      <c r="DT1269" s="482"/>
      <c r="DU1269" s="482"/>
      <c r="DV1269" s="482"/>
      <c r="DW1269" s="482"/>
      <c r="DX1269" s="482"/>
      <c r="DY1269" s="482"/>
      <c r="DZ1269" s="482"/>
      <c r="EA1269" s="482"/>
      <c r="EB1269" s="482"/>
      <c r="EC1269" s="482"/>
      <c r="ED1269" s="482"/>
      <c r="EE1269" s="482"/>
      <c r="EF1269" s="482"/>
      <c r="EG1269" s="482"/>
      <c r="EH1269" s="482"/>
      <c r="EI1269" s="482"/>
      <c r="EJ1269" s="482"/>
      <c r="EK1269" s="482"/>
      <c r="EL1269" s="482"/>
      <c r="EM1269" s="482"/>
      <c r="EN1269" s="482"/>
      <c r="EO1269" s="482"/>
      <c r="EP1269" s="482"/>
      <c r="EQ1269" s="482"/>
      <c r="ER1269" s="482"/>
      <c r="ES1269" s="482"/>
      <c r="ET1269" s="482"/>
      <c r="EU1269" s="482"/>
      <c r="EV1269" s="482"/>
      <c r="EW1269" s="482"/>
      <c r="EX1269" s="482"/>
      <c r="EY1269" s="482"/>
      <c r="EZ1269" s="482"/>
      <c r="FA1269" s="482"/>
      <c r="FB1269" s="482"/>
      <c r="FC1269" s="482"/>
      <c r="FD1269" s="482"/>
      <c r="FE1269" s="482"/>
      <c r="FF1269" s="482"/>
      <c r="FG1269" s="482"/>
      <c r="FH1269" s="482"/>
      <c r="FI1269" s="482"/>
      <c r="FJ1269" s="482"/>
      <c r="FK1269" s="482"/>
      <c r="FL1269" s="482"/>
      <c r="FM1269" s="482"/>
      <c r="FN1269" s="482"/>
      <c r="FO1269" s="482"/>
      <c r="FP1269" s="482"/>
      <c r="FQ1269" s="482"/>
      <c r="FR1269" s="482"/>
      <c r="FS1269" s="482"/>
      <c r="FT1269" s="482"/>
      <c r="FU1269" s="482"/>
      <c r="FV1269" s="482"/>
      <c r="FW1269" s="482"/>
      <c r="FX1269" s="482"/>
      <c r="FY1269" s="482"/>
      <c r="FZ1269" s="482"/>
      <c r="GA1269" s="482"/>
      <c r="GB1269" s="482"/>
      <c r="GC1269" s="482"/>
      <c r="GD1269" s="482"/>
      <c r="GE1269" s="482"/>
      <c r="GF1269" s="482"/>
      <c r="GG1269" s="482"/>
      <c r="GH1269" s="482"/>
      <c r="GI1269" s="482"/>
      <c r="GJ1269" s="482"/>
      <c r="GK1269" s="482"/>
      <c r="GL1269" s="482"/>
      <c r="GM1269" s="482"/>
      <c r="GN1269" s="482"/>
      <c r="GO1269" s="482"/>
      <c r="GP1269" s="482"/>
      <c r="GQ1269" s="482"/>
      <c r="GR1269" s="482"/>
      <c r="GS1269" s="482"/>
    </row>
    <row r="1270" spans="1:201" s="484" customFormat="1" ht="26.1" customHeight="1" thickBot="1">
      <c r="A1270" s="389"/>
      <c r="B1270" s="389"/>
      <c r="C1270" s="388"/>
      <c r="D1270" s="389"/>
      <c r="E1270" s="389" t="s">
        <v>2474</v>
      </c>
      <c r="F1270" s="859" t="s">
        <v>5758</v>
      </c>
      <c r="G1270" s="446">
        <v>5000000</v>
      </c>
      <c r="H1270" s="446">
        <v>0</v>
      </c>
      <c r="I1270" s="446">
        <v>0</v>
      </c>
      <c r="J1270" s="446">
        <v>0</v>
      </c>
      <c r="K1270" s="446">
        <v>5000000</v>
      </c>
      <c r="L1270" s="602"/>
      <c r="M1270" s="389"/>
      <c r="N1270" s="389"/>
      <c r="O1270" s="388"/>
      <c r="P1270" s="389"/>
      <c r="Q1270" s="389" t="s">
        <v>2474</v>
      </c>
      <c r="R1270" s="586" t="s">
        <v>5757</v>
      </c>
      <c r="S1270" s="1002">
        <f t="shared" si="112"/>
        <v>5000000</v>
      </c>
      <c r="T1270" s="1003">
        <f t="shared" si="113"/>
        <v>0</v>
      </c>
      <c r="U1270" s="1003">
        <f t="shared" si="114"/>
        <v>0</v>
      </c>
      <c r="V1270" s="1003">
        <f t="shared" si="115"/>
        <v>0</v>
      </c>
      <c r="W1270" s="1003">
        <f t="shared" si="111"/>
        <v>5000000</v>
      </c>
    </row>
    <row r="1271" spans="1:201" s="517" customFormat="1" ht="26.1" customHeight="1" thickTop="1">
      <c r="A1271" s="389"/>
      <c r="B1271" s="389"/>
      <c r="C1271" s="389"/>
      <c r="D1271" s="389"/>
      <c r="E1271" s="388" t="s">
        <v>2262</v>
      </c>
      <c r="F1271" s="859" t="s">
        <v>3019</v>
      </c>
      <c r="G1271" s="446">
        <v>10000000</v>
      </c>
      <c r="H1271" s="446">
        <v>0</v>
      </c>
      <c r="I1271" s="446">
        <v>0</v>
      </c>
      <c r="J1271" s="446">
        <v>0</v>
      </c>
      <c r="K1271" s="446">
        <v>10000000</v>
      </c>
      <c r="L1271" s="602"/>
      <c r="M1271" s="389"/>
      <c r="N1271" s="389"/>
      <c r="O1271" s="389"/>
      <c r="P1271" s="389"/>
      <c r="Q1271" s="388" t="s">
        <v>2262</v>
      </c>
      <c r="R1271" s="586" t="s">
        <v>5406</v>
      </c>
      <c r="S1271" s="1002">
        <f t="shared" si="112"/>
        <v>10000000</v>
      </c>
      <c r="T1271" s="1003">
        <f t="shared" si="113"/>
        <v>0</v>
      </c>
      <c r="U1271" s="1003">
        <f t="shared" si="114"/>
        <v>0</v>
      </c>
      <c r="V1271" s="1003">
        <f t="shared" si="115"/>
        <v>0</v>
      </c>
      <c r="W1271" s="1003">
        <f t="shared" si="111"/>
        <v>10000000</v>
      </c>
      <c r="X1271" s="503"/>
      <c r="Y1271" s="503"/>
      <c r="Z1271" s="503"/>
      <c r="AA1271" s="503"/>
      <c r="AB1271" s="503"/>
      <c r="AC1271" s="503"/>
      <c r="AD1271" s="503"/>
      <c r="AE1271" s="503"/>
      <c r="AF1271" s="503"/>
      <c r="AG1271" s="503"/>
      <c r="AH1271" s="503"/>
      <c r="AI1271" s="503"/>
      <c r="AJ1271" s="503"/>
      <c r="AK1271" s="503"/>
      <c r="AL1271" s="503"/>
      <c r="AM1271" s="503"/>
      <c r="AN1271" s="503"/>
      <c r="AO1271" s="503"/>
      <c r="AP1271" s="503"/>
      <c r="AQ1271" s="503"/>
      <c r="AR1271" s="503"/>
      <c r="AS1271" s="503"/>
      <c r="AT1271" s="503"/>
      <c r="AU1271" s="503"/>
      <c r="AV1271" s="503"/>
      <c r="AW1271" s="503"/>
      <c r="AX1271" s="503"/>
      <c r="AY1271" s="503"/>
      <c r="AZ1271" s="503"/>
      <c r="BA1271" s="503"/>
      <c r="BB1271" s="503"/>
      <c r="BC1271" s="503"/>
      <c r="BD1271" s="503"/>
      <c r="BE1271" s="503"/>
      <c r="BF1271" s="503"/>
      <c r="BG1271" s="503"/>
      <c r="BH1271" s="503"/>
      <c r="BI1271" s="503"/>
      <c r="BJ1271" s="503"/>
      <c r="BK1271" s="503"/>
      <c r="BL1271" s="503"/>
      <c r="BM1271" s="503"/>
      <c r="BN1271" s="503"/>
      <c r="BO1271" s="503"/>
      <c r="BP1271" s="503"/>
      <c r="BQ1271" s="503"/>
      <c r="BR1271" s="503"/>
      <c r="BS1271" s="503"/>
      <c r="BT1271" s="503"/>
      <c r="BU1271" s="503"/>
      <c r="BV1271" s="503"/>
      <c r="BW1271" s="503"/>
      <c r="BX1271" s="503"/>
      <c r="BY1271" s="503"/>
      <c r="BZ1271" s="503"/>
      <c r="CA1271" s="503"/>
      <c r="CB1271" s="503"/>
      <c r="CC1271" s="503"/>
      <c r="CD1271" s="503"/>
      <c r="CE1271" s="503"/>
      <c r="CF1271" s="503"/>
      <c r="CG1271" s="503"/>
      <c r="CH1271" s="503"/>
      <c r="CI1271" s="503"/>
      <c r="CJ1271" s="503"/>
      <c r="CK1271" s="503"/>
      <c r="CL1271" s="503"/>
      <c r="CM1271" s="503"/>
      <c r="CN1271" s="503"/>
      <c r="CO1271" s="503"/>
      <c r="CP1271" s="503"/>
      <c r="CQ1271" s="503"/>
      <c r="CR1271" s="503"/>
      <c r="CS1271" s="503"/>
      <c r="CT1271" s="503"/>
      <c r="CU1271" s="503"/>
      <c r="CV1271" s="503"/>
      <c r="CW1271" s="503"/>
      <c r="CX1271" s="503"/>
      <c r="CY1271" s="503"/>
      <c r="CZ1271" s="503"/>
      <c r="DA1271" s="503"/>
      <c r="DB1271" s="503"/>
      <c r="DC1271" s="503"/>
      <c r="DD1271" s="503"/>
      <c r="DE1271" s="503"/>
      <c r="DF1271" s="503"/>
      <c r="DG1271" s="503"/>
      <c r="DH1271" s="503"/>
      <c r="DI1271" s="503"/>
      <c r="DJ1271" s="503"/>
      <c r="DK1271" s="503"/>
      <c r="DL1271" s="503"/>
      <c r="DM1271" s="503"/>
      <c r="DN1271" s="503"/>
      <c r="DO1271" s="503"/>
      <c r="DP1271" s="503"/>
      <c r="DQ1271" s="503"/>
      <c r="DR1271" s="503"/>
      <c r="DS1271" s="503"/>
      <c r="DT1271" s="503"/>
      <c r="DU1271" s="503"/>
      <c r="DV1271" s="503"/>
      <c r="DW1271" s="503"/>
      <c r="DX1271" s="503"/>
      <c r="DY1271" s="503"/>
      <c r="DZ1271" s="503"/>
      <c r="EA1271" s="503"/>
      <c r="EB1271" s="503"/>
      <c r="EC1271" s="503"/>
      <c r="ED1271" s="503"/>
      <c r="EE1271" s="503"/>
      <c r="EF1271" s="503"/>
      <c r="EG1271" s="503"/>
      <c r="EH1271" s="503"/>
      <c r="EI1271" s="503"/>
      <c r="EJ1271" s="503"/>
      <c r="EK1271" s="503"/>
      <c r="EL1271" s="503"/>
      <c r="EM1271" s="503"/>
      <c r="EN1271" s="503"/>
      <c r="EO1271" s="503"/>
      <c r="EP1271" s="503"/>
      <c r="EQ1271" s="503"/>
      <c r="ER1271" s="503"/>
      <c r="ES1271" s="503"/>
      <c r="ET1271" s="503"/>
      <c r="EU1271" s="503"/>
      <c r="EV1271" s="503"/>
      <c r="EW1271" s="503"/>
      <c r="EX1271" s="503"/>
      <c r="EY1271" s="503"/>
      <c r="EZ1271" s="503"/>
      <c r="FA1271" s="503"/>
      <c r="FB1271" s="503"/>
      <c r="FC1271" s="503"/>
      <c r="FD1271" s="503"/>
      <c r="FE1271" s="503"/>
      <c r="FF1271" s="503"/>
      <c r="FG1271" s="503"/>
      <c r="FH1271" s="503"/>
      <c r="FI1271" s="503"/>
      <c r="FJ1271" s="503"/>
      <c r="FK1271" s="503"/>
      <c r="FL1271" s="503"/>
      <c r="FM1271" s="503"/>
      <c r="FN1271" s="503"/>
      <c r="FO1271" s="503"/>
      <c r="FP1271" s="503"/>
      <c r="FQ1271" s="503"/>
      <c r="FR1271" s="503"/>
      <c r="FS1271" s="503"/>
      <c r="FT1271" s="503"/>
      <c r="FU1271" s="503"/>
      <c r="FV1271" s="503"/>
      <c r="FW1271" s="503"/>
      <c r="FX1271" s="503"/>
      <c r="FY1271" s="503"/>
      <c r="FZ1271" s="503"/>
      <c r="GA1271" s="503"/>
      <c r="GB1271" s="503"/>
      <c r="GC1271" s="503"/>
      <c r="GD1271" s="503"/>
      <c r="GE1271" s="503"/>
      <c r="GF1271" s="503"/>
      <c r="GG1271" s="503"/>
      <c r="GH1271" s="503"/>
      <c r="GI1271" s="503"/>
      <c r="GJ1271" s="503"/>
      <c r="GK1271" s="503"/>
      <c r="GL1271" s="503"/>
      <c r="GM1271" s="503"/>
      <c r="GN1271" s="503"/>
      <c r="GO1271" s="503"/>
      <c r="GP1271" s="503"/>
      <c r="GQ1271" s="503"/>
      <c r="GR1271" s="503"/>
      <c r="GS1271" s="503"/>
    </row>
    <row r="1272" spans="1:201" s="515" customFormat="1" ht="26.1" customHeight="1">
      <c r="A1272" s="388"/>
      <c r="B1272" s="389"/>
      <c r="C1272" s="389"/>
      <c r="D1272" s="389"/>
      <c r="E1272" s="389" t="s">
        <v>2476</v>
      </c>
      <c r="F1272" s="859" t="s">
        <v>3020</v>
      </c>
      <c r="G1272" s="446">
        <v>9000000</v>
      </c>
      <c r="H1272" s="446">
        <v>0</v>
      </c>
      <c r="I1272" s="446">
        <v>0</v>
      </c>
      <c r="J1272" s="446">
        <v>0</v>
      </c>
      <c r="K1272" s="446">
        <v>9000000</v>
      </c>
      <c r="L1272" s="602"/>
      <c r="M1272" s="388"/>
      <c r="N1272" s="389"/>
      <c r="O1272" s="389"/>
      <c r="P1272" s="389"/>
      <c r="Q1272" s="389" t="s">
        <v>2476</v>
      </c>
      <c r="R1272" s="586" t="s">
        <v>5407</v>
      </c>
      <c r="S1272" s="1002">
        <f t="shared" si="112"/>
        <v>9000000</v>
      </c>
      <c r="T1272" s="1003">
        <f t="shared" si="113"/>
        <v>0</v>
      </c>
      <c r="U1272" s="1003">
        <f t="shared" si="114"/>
        <v>0</v>
      </c>
      <c r="V1272" s="1003">
        <f t="shared" si="115"/>
        <v>0</v>
      </c>
      <c r="W1272" s="1003">
        <f t="shared" si="111"/>
        <v>9000000</v>
      </c>
      <c r="X1272" s="504"/>
      <c r="Y1272" s="504"/>
      <c r="Z1272" s="504"/>
      <c r="AA1272" s="504"/>
      <c r="AB1272" s="504"/>
      <c r="AC1272" s="504"/>
      <c r="AD1272" s="504"/>
      <c r="AE1272" s="504"/>
      <c r="AF1272" s="504"/>
      <c r="AG1272" s="504"/>
      <c r="AH1272" s="504"/>
      <c r="AI1272" s="504"/>
      <c r="AJ1272" s="504"/>
      <c r="AK1272" s="504"/>
      <c r="AL1272" s="504"/>
      <c r="AM1272" s="504"/>
      <c r="AN1272" s="504"/>
      <c r="AO1272" s="504"/>
      <c r="AP1272" s="504"/>
      <c r="AQ1272" s="504"/>
      <c r="AR1272" s="504"/>
      <c r="AS1272" s="504"/>
      <c r="AT1272" s="504"/>
      <c r="AU1272" s="504"/>
      <c r="AV1272" s="504"/>
      <c r="AW1272" s="504"/>
      <c r="AX1272" s="504"/>
      <c r="AY1272" s="504"/>
      <c r="AZ1272" s="504"/>
      <c r="BA1272" s="504"/>
      <c r="BB1272" s="504"/>
      <c r="BC1272" s="504"/>
      <c r="BD1272" s="504"/>
      <c r="BE1272" s="504"/>
      <c r="BF1272" s="504"/>
      <c r="BG1272" s="504"/>
      <c r="BH1272" s="504"/>
      <c r="BI1272" s="504"/>
      <c r="BJ1272" s="504"/>
      <c r="BK1272" s="504"/>
      <c r="BL1272" s="504"/>
      <c r="BM1272" s="504"/>
      <c r="BN1272" s="504"/>
      <c r="BO1272" s="504"/>
      <c r="BP1272" s="504"/>
      <c r="BQ1272" s="504"/>
      <c r="BR1272" s="504"/>
      <c r="BS1272" s="504"/>
      <c r="BT1272" s="504"/>
      <c r="BU1272" s="504"/>
      <c r="BV1272" s="504"/>
      <c r="BW1272" s="504"/>
      <c r="BX1272" s="504"/>
      <c r="BY1272" s="504"/>
      <c r="BZ1272" s="504"/>
      <c r="CA1272" s="504"/>
      <c r="CB1272" s="504"/>
      <c r="CC1272" s="504"/>
      <c r="CD1272" s="504"/>
      <c r="CE1272" s="504"/>
      <c r="CF1272" s="504"/>
      <c r="CG1272" s="504"/>
      <c r="CH1272" s="504"/>
      <c r="CI1272" s="504"/>
      <c r="CJ1272" s="504"/>
      <c r="CK1272" s="504"/>
      <c r="CL1272" s="504"/>
      <c r="CM1272" s="504"/>
      <c r="CN1272" s="504"/>
      <c r="CO1272" s="504"/>
      <c r="CP1272" s="504"/>
      <c r="CQ1272" s="504"/>
      <c r="CR1272" s="504"/>
      <c r="CS1272" s="504"/>
      <c r="CT1272" s="504"/>
      <c r="CU1272" s="504"/>
      <c r="CV1272" s="504"/>
      <c r="CW1272" s="504"/>
      <c r="CX1272" s="504"/>
      <c r="CY1272" s="504"/>
      <c r="CZ1272" s="504"/>
      <c r="DA1272" s="504"/>
      <c r="DB1272" s="504"/>
      <c r="DC1272" s="504"/>
      <c r="DD1272" s="504"/>
      <c r="DE1272" s="504"/>
      <c r="DF1272" s="504"/>
      <c r="DG1272" s="504"/>
      <c r="DH1272" s="504"/>
      <c r="DI1272" s="504"/>
      <c r="DJ1272" s="504"/>
      <c r="DK1272" s="504"/>
      <c r="DL1272" s="504"/>
      <c r="DM1272" s="504"/>
      <c r="DN1272" s="504"/>
      <c r="DO1272" s="504"/>
      <c r="DP1272" s="504"/>
      <c r="DQ1272" s="504"/>
      <c r="DR1272" s="504"/>
      <c r="DS1272" s="504"/>
      <c r="DT1272" s="504"/>
      <c r="DU1272" s="504"/>
      <c r="DV1272" s="504"/>
      <c r="DW1272" s="504"/>
      <c r="DX1272" s="504"/>
      <c r="DY1272" s="504"/>
      <c r="DZ1272" s="504"/>
      <c r="EA1272" s="504"/>
      <c r="EB1272" s="504"/>
      <c r="EC1272" s="504"/>
      <c r="ED1272" s="504"/>
      <c r="EE1272" s="504"/>
      <c r="EF1272" s="504"/>
      <c r="EG1272" s="504"/>
      <c r="EH1272" s="504"/>
      <c r="EI1272" s="504"/>
      <c r="EJ1272" s="504"/>
      <c r="EK1272" s="504"/>
      <c r="EL1272" s="504"/>
      <c r="EM1272" s="504"/>
      <c r="EN1272" s="504"/>
      <c r="EO1272" s="504"/>
      <c r="EP1272" s="504"/>
      <c r="EQ1272" s="504"/>
      <c r="ER1272" s="504"/>
      <c r="ES1272" s="504"/>
      <c r="ET1272" s="504"/>
      <c r="EU1272" s="504"/>
      <c r="EV1272" s="504"/>
      <c r="EW1272" s="504"/>
      <c r="EX1272" s="504"/>
      <c r="EY1272" s="504"/>
      <c r="EZ1272" s="504"/>
      <c r="FA1272" s="504"/>
      <c r="FB1272" s="504"/>
      <c r="FC1272" s="504"/>
      <c r="FD1272" s="504"/>
      <c r="FE1272" s="504"/>
      <c r="FF1272" s="504"/>
      <c r="FG1272" s="504"/>
      <c r="FH1272" s="504"/>
      <c r="FI1272" s="504"/>
      <c r="FJ1272" s="504"/>
      <c r="FK1272" s="504"/>
      <c r="FL1272" s="504"/>
      <c r="FM1272" s="504"/>
      <c r="FN1272" s="504"/>
      <c r="FO1272" s="504"/>
      <c r="FP1272" s="504"/>
      <c r="FQ1272" s="504"/>
      <c r="FR1272" s="504"/>
      <c r="FS1272" s="504"/>
      <c r="FT1272" s="504"/>
      <c r="FU1272" s="504"/>
      <c r="FV1272" s="504"/>
      <c r="FW1272" s="504"/>
      <c r="FX1272" s="504"/>
      <c r="FY1272" s="504"/>
      <c r="FZ1272" s="504"/>
      <c r="GA1272" s="504"/>
      <c r="GB1272" s="504"/>
      <c r="GC1272" s="504"/>
      <c r="GD1272" s="504"/>
      <c r="GE1272" s="504"/>
      <c r="GF1272" s="504"/>
      <c r="GG1272" s="504"/>
      <c r="GH1272" s="504"/>
      <c r="GI1272" s="504"/>
      <c r="GJ1272" s="504"/>
      <c r="GK1272" s="504"/>
      <c r="GL1272" s="504"/>
      <c r="GM1272" s="504"/>
      <c r="GN1272" s="504"/>
      <c r="GO1272" s="504"/>
      <c r="GP1272" s="504"/>
      <c r="GQ1272" s="504"/>
      <c r="GR1272" s="504"/>
      <c r="GS1272" s="504"/>
    </row>
    <row r="1273" spans="1:201" s="642" customFormat="1" ht="26.1" customHeight="1" thickBot="1">
      <c r="A1273" s="461" t="s">
        <v>1828</v>
      </c>
      <c r="B1273" s="460"/>
      <c r="C1273" s="461"/>
      <c r="D1273" s="461"/>
      <c r="E1273" s="461"/>
      <c r="F1273" s="879" t="s">
        <v>1829</v>
      </c>
      <c r="G1273" s="462">
        <v>442655900</v>
      </c>
      <c r="H1273" s="462">
        <v>0</v>
      </c>
      <c r="I1273" s="462">
        <v>0</v>
      </c>
      <c r="J1273" s="462">
        <v>0</v>
      </c>
      <c r="K1273" s="459">
        <v>442655900</v>
      </c>
      <c r="L1273" s="1021"/>
      <c r="M1273" s="461" t="s">
        <v>1828</v>
      </c>
      <c r="N1273" s="460"/>
      <c r="O1273" s="461"/>
      <c r="P1273" s="461"/>
      <c r="Q1273" s="461"/>
      <c r="R1273" s="591" t="s">
        <v>4430</v>
      </c>
      <c r="S1273" s="1004">
        <f t="shared" si="112"/>
        <v>442655900</v>
      </c>
      <c r="T1273" s="1005">
        <f t="shared" si="113"/>
        <v>0</v>
      </c>
      <c r="U1273" s="1005">
        <f t="shared" si="114"/>
        <v>0</v>
      </c>
      <c r="V1273" s="1005">
        <f t="shared" si="115"/>
        <v>0</v>
      </c>
      <c r="W1273" s="1005">
        <f t="shared" si="111"/>
        <v>442655900</v>
      </c>
      <c r="X1273" s="505"/>
      <c r="Y1273" s="505"/>
      <c r="Z1273" s="505"/>
      <c r="AA1273" s="505"/>
      <c r="AB1273" s="505"/>
      <c r="AC1273" s="505"/>
      <c r="AD1273" s="505"/>
      <c r="AE1273" s="505"/>
      <c r="AF1273" s="505"/>
      <c r="AG1273" s="505"/>
      <c r="AH1273" s="505"/>
      <c r="AI1273" s="505"/>
      <c r="AJ1273" s="505"/>
      <c r="AK1273" s="505"/>
      <c r="AL1273" s="505"/>
      <c r="AM1273" s="505"/>
      <c r="AN1273" s="505"/>
      <c r="AO1273" s="505"/>
      <c r="AP1273" s="505"/>
      <c r="AQ1273" s="505"/>
      <c r="AR1273" s="505"/>
      <c r="AS1273" s="505"/>
      <c r="AT1273" s="505"/>
      <c r="AU1273" s="505"/>
      <c r="AV1273" s="505"/>
      <c r="AW1273" s="505"/>
      <c r="AX1273" s="505"/>
      <c r="AY1273" s="505"/>
      <c r="AZ1273" s="505"/>
      <c r="BA1273" s="505"/>
      <c r="BB1273" s="505"/>
      <c r="BC1273" s="505"/>
      <c r="BD1273" s="505"/>
      <c r="BE1273" s="505"/>
      <c r="BF1273" s="505"/>
      <c r="BG1273" s="505"/>
      <c r="BH1273" s="505"/>
      <c r="BI1273" s="505"/>
      <c r="BJ1273" s="505"/>
      <c r="BK1273" s="505"/>
      <c r="BL1273" s="505"/>
      <c r="BM1273" s="505"/>
      <c r="BN1273" s="505"/>
      <c r="BO1273" s="505"/>
      <c r="BP1273" s="505"/>
      <c r="BQ1273" s="505"/>
      <c r="BR1273" s="505"/>
      <c r="BS1273" s="505"/>
      <c r="BT1273" s="505"/>
      <c r="BU1273" s="505"/>
      <c r="BV1273" s="505"/>
      <c r="BW1273" s="505"/>
      <c r="BX1273" s="505"/>
      <c r="BY1273" s="505"/>
      <c r="BZ1273" s="505"/>
      <c r="CA1273" s="505"/>
      <c r="CB1273" s="505"/>
      <c r="CC1273" s="505"/>
      <c r="CD1273" s="505"/>
      <c r="CE1273" s="505"/>
      <c r="CF1273" s="505"/>
      <c r="CG1273" s="505"/>
      <c r="CH1273" s="505"/>
      <c r="CI1273" s="505"/>
      <c r="CJ1273" s="505"/>
      <c r="CK1273" s="505"/>
      <c r="CL1273" s="505"/>
      <c r="CM1273" s="505"/>
      <c r="CN1273" s="505"/>
      <c r="CO1273" s="505"/>
      <c r="CP1273" s="505"/>
      <c r="CQ1273" s="505"/>
      <c r="CR1273" s="505"/>
      <c r="CS1273" s="505"/>
      <c r="CT1273" s="505"/>
      <c r="CU1273" s="505"/>
      <c r="CV1273" s="505"/>
      <c r="CW1273" s="505"/>
      <c r="CX1273" s="505"/>
      <c r="CY1273" s="505"/>
      <c r="CZ1273" s="505"/>
      <c r="DA1273" s="505"/>
      <c r="DB1273" s="505"/>
      <c r="DC1273" s="505"/>
      <c r="DD1273" s="505"/>
      <c r="DE1273" s="505"/>
      <c r="DF1273" s="505"/>
      <c r="DG1273" s="505"/>
      <c r="DH1273" s="505"/>
      <c r="DI1273" s="505"/>
      <c r="DJ1273" s="505"/>
      <c r="DK1273" s="505"/>
      <c r="DL1273" s="505"/>
      <c r="DM1273" s="505"/>
      <c r="DN1273" s="505"/>
      <c r="DO1273" s="505"/>
      <c r="DP1273" s="505"/>
      <c r="DQ1273" s="505"/>
      <c r="DR1273" s="505"/>
      <c r="DS1273" s="505"/>
      <c r="DT1273" s="505"/>
      <c r="DU1273" s="505"/>
      <c r="DV1273" s="505"/>
      <c r="DW1273" s="505"/>
      <c r="DX1273" s="505"/>
      <c r="DY1273" s="505"/>
      <c r="DZ1273" s="505"/>
      <c r="EA1273" s="505"/>
      <c r="EB1273" s="505"/>
      <c r="EC1273" s="505"/>
      <c r="ED1273" s="505"/>
      <c r="EE1273" s="505"/>
      <c r="EF1273" s="505"/>
      <c r="EG1273" s="505"/>
      <c r="EH1273" s="505"/>
      <c r="EI1273" s="505"/>
      <c r="EJ1273" s="505"/>
      <c r="EK1273" s="505"/>
      <c r="EL1273" s="505"/>
      <c r="EM1273" s="505"/>
      <c r="EN1273" s="505"/>
      <c r="EO1273" s="505"/>
      <c r="EP1273" s="505"/>
      <c r="EQ1273" s="505"/>
      <c r="ER1273" s="505"/>
      <c r="ES1273" s="505"/>
      <c r="ET1273" s="505"/>
      <c r="EU1273" s="505"/>
      <c r="EV1273" s="505"/>
      <c r="EW1273" s="505"/>
      <c r="EX1273" s="505"/>
      <c r="EY1273" s="505"/>
      <c r="EZ1273" s="505"/>
      <c r="FA1273" s="505"/>
      <c r="FB1273" s="505"/>
      <c r="FC1273" s="505"/>
      <c r="FD1273" s="505"/>
      <c r="FE1273" s="505"/>
      <c r="FF1273" s="505"/>
      <c r="FG1273" s="505"/>
      <c r="FH1273" s="505"/>
      <c r="FI1273" s="505"/>
      <c r="FJ1273" s="505"/>
      <c r="FK1273" s="505"/>
      <c r="FL1273" s="505"/>
      <c r="FM1273" s="505"/>
      <c r="FN1273" s="505"/>
      <c r="FO1273" s="505"/>
      <c r="FP1273" s="505"/>
      <c r="FQ1273" s="505"/>
      <c r="FR1273" s="505"/>
      <c r="FS1273" s="505"/>
      <c r="FT1273" s="505"/>
      <c r="FU1273" s="505"/>
      <c r="FV1273" s="505"/>
      <c r="FW1273" s="505"/>
      <c r="FX1273" s="505"/>
      <c r="FY1273" s="505"/>
      <c r="FZ1273" s="505"/>
      <c r="GA1273" s="505"/>
      <c r="GB1273" s="505"/>
      <c r="GC1273" s="505"/>
      <c r="GD1273" s="505"/>
      <c r="GE1273" s="505"/>
      <c r="GF1273" s="505"/>
      <c r="GG1273" s="505"/>
      <c r="GH1273" s="505"/>
      <c r="GI1273" s="505"/>
      <c r="GJ1273" s="505"/>
      <c r="GK1273" s="505"/>
      <c r="GL1273" s="505"/>
      <c r="GM1273" s="505"/>
      <c r="GN1273" s="505"/>
      <c r="GO1273" s="505"/>
      <c r="GP1273" s="505"/>
      <c r="GQ1273" s="505"/>
      <c r="GR1273" s="505"/>
      <c r="GS1273" s="505"/>
    </row>
    <row r="1274" spans="1:201" s="517" customFormat="1" ht="26.1" customHeight="1" thickTop="1">
      <c r="A1274" s="454"/>
      <c r="B1274" s="454" t="s">
        <v>595</v>
      </c>
      <c r="C1274" s="455"/>
      <c r="D1274" s="454"/>
      <c r="E1274" s="454"/>
      <c r="F1274" s="858" t="s">
        <v>1031</v>
      </c>
      <c r="G1274" s="456">
        <v>442655900</v>
      </c>
      <c r="H1274" s="456">
        <v>0</v>
      </c>
      <c r="I1274" s="456">
        <v>0</v>
      </c>
      <c r="J1274" s="456">
        <v>0</v>
      </c>
      <c r="K1274" s="456">
        <v>442655900</v>
      </c>
      <c r="L1274" s="602"/>
      <c r="M1274" s="454"/>
      <c r="N1274" s="454" t="s">
        <v>595</v>
      </c>
      <c r="O1274" s="455"/>
      <c r="P1274" s="454"/>
      <c r="Q1274" s="454"/>
      <c r="R1274" s="585" t="s">
        <v>4353</v>
      </c>
      <c r="S1274" s="1000">
        <f t="shared" si="112"/>
        <v>442655900</v>
      </c>
      <c r="T1274" s="1001">
        <f t="shared" si="113"/>
        <v>0</v>
      </c>
      <c r="U1274" s="1001">
        <f t="shared" si="114"/>
        <v>0</v>
      </c>
      <c r="V1274" s="1001">
        <f t="shared" si="115"/>
        <v>0</v>
      </c>
      <c r="W1274" s="1001">
        <f t="shared" si="111"/>
        <v>442655900</v>
      </c>
      <c r="X1274" s="502"/>
      <c r="Y1274" s="502"/>
      <c r="Z1274" s="502"/>
      <c r="AA1274" s="502"/>
      <c r="AB1274" s="502"/>
      <c r="AC1274" s="502"/>
      <c r="AD1274" s="502"/>
      <c r="AE1274" s="502"/>
      <c r="AF1274" s="502"/>
      <c r="AG1274" s="502"/>
      <c r="AH1274" s="502"/>
      <c r="AI1274" s="502"/>
      <c r="AJ1274" s="502"/>
      <c r="AK1274" s="502"/>
      <c r="AL1274" s="502"/>
      <c r="AM1274" s="502"/>
      <c r="AN1274" s="502"/>
      <c r="AO1274" s="502"/>
      <c r="AP1274" s="502"/>
      <c r="AQ1274" s="502"/>
      <c r="AR1274" s="502"/>
      <c r="AS1274" s="502"/>
      <c r="AT1274" s="502"/>
      <c r="AU1274" s="502"/>
      <c r="AV1274" s="502"/>
      <c r="AW1274" s="502"/>
      <c r="AX1274" s="502"/>
      <c r="AY1274" s="502"/>
      <c r="AZ1274" s="502"/>
      <c r="BA1274" s="502"/>
      <c r="BB1274" s="502"/>
      <c r="BC1274" s="502"/>
      <c r="BD1274" s="502"/>
      <c r="BE1274" s="502"/>
      <c r="BF1274" s="502"/>
      <c r="BG1274" s="502"/>
      <c r="BH1274" s="502"/>
      <c r="BI1274" s="502"/>
      <c r="BJ1274" s="502"/>
      <c r="BK1274" s="502"/>
      <c r="BL1274" s="502"/>
      <c r="BM1274" s="502"/>
      <c r="BN1274" s="502"/>
      <c r="BO1274" s="502"/>
      <c r="BP1274" s="502"/>
      <c r="BQ1274" s="502"/>
      <c r="BR1274" s="502"/>
      <c r="BS1274" s="502"/>
      <c r="BT1274" s="502"/>
      <c r="BU1274" s="502"/>
      <c r="BV1274" s="502"/>
      <c r="BW1274" s="502"/>
      <c r="BX1274" s="502"/>
      <c r="BY1274" s="502"/>
      <c r="BZ1274" s="502"/>
      <c r="CA1274" s="502"/>
      <c r="CB1274" s="502"/>
      <c r="CC1274" s="502"/>
      <c r="CD1274" s="502"/>
      <c r="CE1274" s="502"/>
      <c r="CF1274" s="502"/>
      <c r="CG1274" s="502"/>
      <c r="CH1274" s="502"/>
      <c r="CI1274" s="502"/>
      <c r="CJ1274" s="502"/>
      <c r="CK1274" s="502"/>
      <c r="CL1274" s="502"/>
      <c r="CM1274" s="502"/>
      <c r="CN1274" s="502"/>
      <c r="CO1274" s="502"/>
      <c r="CP1274" s="502"/>
      <c r="CQ1274" s="502"/>
      <c r="CR1274" s="502"/>
      <c r="CS1274" s="502"/>
      <c r="CT1274" s="502"/>
      <c r="CU1274" s="502"/>
      <c r="CV1274" s="502"/>
      <c r="CW1274" s="502"/>
      <c r="CX1274" s="502"/>
      <c r="CY1274" s="502"/>
      <c r="CZ1274" s="502"/>
      <c r="DA1274" s="502"/>
      <c r="DB1274" s="502"/>
      <c r="DC1274" s="502"/>
      <c r="DD1274" s="502"/>
      <c r="DE1274" s="502"/>
      <c r="DF1274" s="502"/>
      <c r="DG1274" s="502"/>
      <c r="DH1274" s="502"/>
      <c r="DI1274" s="502"/>
      <c r="DJ1274" s="502"/>
      <c r="DK1274" s="502"/>
      <c r="DL1274" s="502"/>
      <c r="DM1274" s="502"/>
      <c r="DN1274" s="502"/>
      <c r="DO1274" s="502"/>
      <c r="DP1274" s="502"/>
      <c r="DQ1274" s="502"/>
      <c r="DR1274" s="502"/>
      <c r="DS1274" s="502"/>
      <c r="DT1274" s="502"/>
      <c r="DU1274" s="502"/>
      <c r="DV1274" s="502"/>
      <c r="DW1274" s="502"/>
      <c r="DX1274" s="502"/>
      <c r="DY1274" s="502"/>
      <c r="DZ1274" s="502"/>
      <c r="EA1274" s="502"/>
      <c r="EB1274" s="502"/>
      <c r="EC1274" s="502"/>
      <c r="ED1274" s="502"/>
      <c r="EE1274" s="502"/>
      <c r="EF1274" s="502"/>
      <c r="EG1274" s="502"/>
      <c r="EH1274" s="502"/>
      <c r="EI1274" s="502"/>
      <c r="EJ1274" s="502"/>
      <c r="EK1274" s="502"/>
      <c r="EL1274" s="502"/>
      <c r="EM1274" s="502"/>
      <c r="EN1274" s="502"/>
      <c r="EO1274" s="502"/>
      <c r="EP1274" s="502"/>
      <c r="EQ1274" s="502"/>
      <c r="ER1274" s="502"/>
      <c r="ES1274" s="502"/>
      <c r="ET1274" s="502"/>
      <c r="EU1274" s="502"/>
      <c r="EV1274" s="502"/>
      <c r="EW1274" s="502"/>
      <c r="EX1274" s="502"/>
      <c r="EY1274" s="502"/>
      <c r="EZ1274" s="502"/>
      <c r="FA1274" s="502"/>
      <c r="FB1274" s="502"/>
      <c r="FC1274" s="502"/>
      <c r="FD1274" s="502"/>
      <c r="FE1274" s="502"/>
      <c r="FF1274" s="502"/>
      <c r="FG1274" s="502"/>
      <c r="FH1274" s="502"/>
      <c r="FI1274" s="502"/>
      <c r="FJ1274" s="502"/>
      <c r="FK1274" s="502"/>
      <c r="FL1274" s="502"/>
      <c r="FM1274" s="502"/>
      <c r="FN1274" s="502"/>
      <c r="FO1274" s="502"/>
      <c r="FP1274" s="502"/>
      <c r="FQ1274" s="502"/>
      <c r="FR1274" s="502"/>
      <c r="FS1274" s="502"/>
      <c r="FT1274" s="502"/>
      <c r="FU1274" s="502"/>
      <c r="FV1274" s="502"/>
      <c r="FW1274" s="502"/>
      <c r="FX1274" s="502"/>
      <c r="FY1274" s="502"/>
      <c r="FZ1274" s="502"/>
      <c r="GA1274" s="502"/>
      <c r="GB1274" s="502"/>
      <c r="GC1274" s="502"/>
      <c r="GD1274" s="502"/>
      <c r="GE1274" s="502"/>
      <c r="GF1274" s="502"/>
      <c r="GG1274" s="502"/>
      <c r="GH1274" s="502"/>
      <c r="GI1274" s="502"/>
      <c r="GJ1274" s="502"/>
      <c r="GK1274" s="502"/>
      <c r="GL1274" s="502"/>
      <c r="GM1274" s="502"/>
      <c r="GN1274" s="502"/>
      <c r="GO1274" s="502"/>
      <c r="GP1274" s="502"/>
      <c r="GQ1274" s="502"/>
      <c r="GR1274" s="502"/>
      <c r="GS1274" s="502"/>
    </row>
    <row r="1275" spans="1:201" s="515" customFormat="1" ht="26.1" customHeight="1">
      <c r="A1275" s="389"/>
      <c r="B1275" s="389"/>
      <c r="C1275" s="389" t="s">
        <v>592</v>
      </c>
      <c r="D1275" s="389"/>
      <c r="E1275" s="388"/>
      <c r="F1275" s="859" t="s">
        <v>1032</v>
      </c>
      <c r="G1275" s="446">
        <v>442655900</v>
      </c>
      <c r="H1275" s="446">
        <v>0</v>
      </c>
      <c r="I1275" s="446">
        <v>0</v>
      </c>
      <c r="J1275" s="446">
        <v>0</v>
      </c>
      <c r="K1275" s="446">
        <v>442655900</v>
      </c>
      <c r="L1275" s="602"/>
      <c r="M1275" s="389"/>
      <c r="N1275" s="389"/>
      <c r="O1275" s="389" t="s">
        <v>592</v>
      </c>
      <c r="P1275" s="389"/>
      <c r="Q1275" s="388"/>
      <c r="R1275" s="586" t="s">
        <v>4339</v>
      </c>
      <c r="S1275" s="1002">
        <f t="shared" si="112"/>
        <v>442655900</v>
      </c>
      <c r="T1275" s="1003">
        <f t="shared" si="113"/>
        <v>0</v>
      </c>
      <c r="U1275" s="1003">
        <f t="shared" si="114"/>
        <v>0</v>
      </c>
      <c r="V1275" s="1003">
        <f t="shared" si="115"/>
        <v>0</v>
      </c>
      <c r="W1275" s="1003">
        <f t="shared" si="111"/>
        <v>442655900</v>
      </c>
      <c r="X1275" s="502"/>
      <c r="Y1275" s="502"/>
      <c r="Z1275" s="502"/>
      <c r="AA1275" s="502"/>
      <c r="AB1275" s="502"/>
      <c r="AC1275" s="502"/>
      <c r="AD1275" s="502"/>
      <c r="AE1275" s="502"/>
      <c r="AF1275" s="502"/>
      <c r="AG1275" s="502"/>
      <c r="AH1275" s="502"/>
      <c r="AI1275" s="502"/>
      <c r="AJ1275" s="502"/>
      <c r="AK1275" s="502"/>
      <c r="AL1275" s="502"/>
      <c r="AM1275" s="502"/>
      <c r="AN1275" s="502"/>
      <c r="AO1275" s="502"/>
      <c r="AP1275" s="502"/>
      <c r="AQ1275" s="502"/>
      <c r="AR1275" s="502"/>
      <c r="AS1275" s="502"/>
      <c r="AT1275" s="502"/>
      <c r="AU1275" s="502"/>
      <c r="AV1275" s="502"/>
      <c r="AW1275" s="502"/>
      <c r="AX1275" s="502"/>
      <c r="AY1275" s="502"/>
      <c r="AZ1275" s="502"/>
      <c r="BA1275" s="502"/>
      <c r="BB1275" s="502"/>
      <c r="BC1275" s="502"/>
      <c r="BD1275" s="502"/>
      <c r="BE1275" s="502"/>
      <c r="BF1275" s="502"/>
      <c r="BG1275" s="502"/>
      <c r="BH1275" s="502"/>
      <c r="BI1275" s="502"/>
      <c r="BJ1275" s="502"/>
      <c r="BK1275" s="502"/>
      <c r="BL1275" s="502"/>
      <c r="BM1275" s="502"/>
      <c r="BN1275" s="502"/>
      <c r="BO1275" s="502"/>
      <c r="BP1275" s="502"/>
      <c r="BQ1275" s="502"/>
      <c r="BR1275" s="502"/>
      <c r="BS1275" s="502"/>
      <c r="BT1275" s="502"/>
      <c r="BU1275" s="502"/>
      <c r="BV1275" s="502"/>
      <c r="BW1275" s="502"/>
      <c r="BX1275" s="502"/>
      <c r="BY1275" s="502"/>
      <c r="BZ1275" s="502"/>
      <c r="CA1275" s="502"/>
      <c r="CB1275" s="502"/>
      <c r="CC1275" s="502"/>
      <c r="CD1275" s="502"/>
      <c r="CE1275" s="502"/>
      <c r="CF1275" s="502"/>
      <c r="CG1275" s="502"/>
      <c r="CH1275" s="502"/>
      <c r="CI1275" s="502"/>
      <c r="CJ1275" s="502"/>
      <c r="CK1275" s="502"/>
      <c r="CL1275" s="502"/>
      <c r="CM1275" s="502"/>
      <c r="CN1275" s="502"/>
      <c r="CO1275" s="502"/>
      <c r="CP1275" s="502"/>
      <c r="CQ1275" s="502"/>
      <c r="CR1275" s="502"/>
      <c r="CS1275" s="502"/>
      <c r="CT1275" s="502"/>
      <c r="CU1275" s="502"/>
      <c r="CV1275" s="502"/>
      <c r="CW1275" s="502"/>
      <c r="CX1275" s="502"/>
      <c r="CY1275" s="502"/>
      <c r="CZ1275" s="502"/>
      <c r="DA1275" s="502"/>
      <c r="DB1275" s="502"/>
      <c r="DC1275" s="502"/>
      <c r="DD1275" s="502"/>
      <c r="DE1275" s="502"/>
      <c r="DF1275" s="502"/>
      <c r="DG1275" s="502"/>
      <c r="DH1275" s="502"/>
      <c r="DI1275" s="502"/>
      <c r="DJ1275" s="502"/>
      <c r="DK1275" s="502"/>
      <c r="DL1275" s="502"/>
      <c r="DM1275" s="502"/>
      <c r="DN1275" s="502"/>
      <c r="DO1275" s="502"/>
      <c r="DP1275" s="502"/>
      <c r="DQ1275" s="502"/>
      <c r="DR1275" s="502"/>
      <c r="DS1275" s="502"/>
      <c r="DT1275" s="502"/>
      <c r="DU1275" s="502"/>
      <c r="DV1275" s="502"/>
      <c r="DW1275" s="502"/>
      <c r="DX1275" s="502"/>
      <c r="DY1275" s="502"/>
      <c r="DZ1275" s="502"/>
      <c r="EA1275" s="502"/>
      <c r="EB1275" s="502"/>
      <c r="EC1275" s="502"/>
      <c r="ED1275" s="502"/>
      <c r="EE1275" s="502"/>
      <c r="EF1275" s="502"/>
      <c r="EG1275" s="502"/>
      <c r="EH1275" s="502"/>
      <c r="EI1275" s="502"/>
      <c r="EJ1275" s="502"/>
      <c r="EK1275" s="502"/>
      <c r="EL1275" s="502"/>
      <c r="EM1275" s="502"/>
      <c r="EN1275" s="502"/>
      <c r="EO1275" s="502"/>
      <c r="EP1275" s="502"/>
      <c r="EQ1275" s="502"/>
      <c r="ER1275" s="502"/>
      <c r="ES1275" s="502"/>
      <c r="ET1275" s="502"/>
      <c r="EU1275" s="502"/>
      <c r="EV1275" s="502"/>
      <c r="EW1275" s="502"/>
      <c r="EX1275" s="502"/>
      <c r="EY1275" s="502"/>
      <c r="EZ1275" s="502"/>
      <c r="FA1275" s="502"/>
      <c r="FB1275" s="502"/>
      <c r="FC1275" s="502"/>
      <c r="FD1275" s="502"/>
      <c r="FE1275" s="502"/>
      <c r="FF1275" s="502"/>
      <c r="FG1275" s="502"/>
      <c r="FH1275" s="502"/>
      <c r="FI1275" s="502"/>
      <c r="FJ1275" s="502"/>
      <c r="FK1275" s="502"/>
      <c r="FL1275" s="502"/>
      <c r="FM1275" s="502"/>
      <c r="FN1275" s="502"/>
      <c r="FO1275" s="502"/>
      <c r="FP1275" s="502"/>
      <c r="FQ1275" s="502"/>
      <c r="FR1275" s="502"/>
      <c r="FS1275" s="502"/>
      <c r="FT1275" s="502"/>
      <c r="FU1275" s="502"/>
      <c r="FV1275" s="502"/>
      <c r="FW1275" s="502"/>
      <c r="FX1275" s="502"/>
      <c r="FY1275" s="502"/>
      <c r="FZ1275" s="502"/>
      <c r="GA1275" s="502"/>
      <c r="GB1275" s="502"/>
      <c r="GC1275" s="502"/>
      <c r="GD1275" s="502"/>
      <c r="GE1275" s="502"/>
      <c r="GF1275" s="502"/>
      <c r="GG1275" s="502"/>
      <c r="GH1275" s="502"/>
      <c r="GI1275" s="502"/>
      <c r="GJ1275" s="502"/>
      <c r="GK1275" s="502"/>
      <c r="GL1275" s="502"/>
      <c r="GM1275" s="502"/>
      <c r="GN1275" s="502"/>
      <c r="GO1275" s="502"/>
      <c r="GP1275" s="502"/>
      <c r="GQ1275" s="502"/>
      <c r="GR1275" s="502"/>
      <c r="GS1275" s="502"/>
    </row>
    <row r="1276" spans="1:201" s="515" customFormat="1" ht="26.1" customHeight="1">
      <c r="A1276" s="389"/>
      <c r="B1276" s="389"/>
      <c r="C1276" s="389"/>
      <c r="D1276" s="389"/>
      <c r="E1276" s="388" t="s">
        <v>2104</v>
      </c>
      <c r="F1276" s="859" t="s">
        <v>2867</v>
      </c>
      <c r="G1276" s="446">
        <v>255163100</v>
      </c>
      <c r="H1276" s="446">
        <v>0</v>
      </c>
      <c r="I1276" s="446">
        <v>0</v>
      </c>
      <c r="J1276" s="446">
        <v>0</v>
      </c>
      <c r="K1276" s="446">
        <v>255163100</v>
      </c>
      <c r="L1276" s="602"/>
      <c r="M1276" s="389"/>
      <c r="N1276" s="389"/>
      <c r="O1276" s="389"/>
      <c r="P1276" s="389"/>
      <c r="Q1276" s="388" t="s">
        <v>2104</v>
      </c>
      <c r="R1276" s="586" t="s">
        <v>5252</v>
      </c>
      <c r="S1276" s="1002">
        <f t="shared" si="112"/>
        <v>255163100</v>
      </c>
      <c r="T1276" s="1003">
        <f t="shared" si="113"/>
        <v>0</v>
      </c>
      <c r="U1276" s="1003">
        <f t="shared" si="114"/>
        <v>0</v>
      </c>
      <c r="V1276" s="1003">
        <f t="shared" si="115"/>
        <v>0</v>
      </c>
      <c r="W1276" s="1003">
        <f t="shared" si="111"/>
        <v>255163100</v>
      </c>
      <c r="X1276" s="504"/>
      <c r="Y1276" s="504"/>
      <c r="Z1276" s="504"/>
      <c r="AA1276" s="504"/>
      <c r="AB1276" s="504"/>
      <c r="AC1276" s="504"/>
      <c r="AD1276" s="504"/>
      <c r="AE1276" s="504"/>
      <c r="AF1276" s="504"/>
      <c r="AG1276" s="504"/>
      <c r="AH1276" s="504"/>
      <c r="AI1276" s="504"/>
      <c r="AJ1276" s="504"/>
      <c r="AK1276" s="504"/>
      <c r="AL1276" s="504"/>
      <c r="AM1276" s="504"/>
      <c r="AN1276" s="504"/>
      <c r="AO1276" s="504"/>
      <c r="AP1276" s="504"/>
      <c r="AQ1276" s="504"/>
      <c r="AR1276" s="504"/>
      <c r="AS1276" s="504"/>
      <c r="AT1276" s="504"/>
      <c r="AU1276" s="504"/>
      <c r="AV1276" s="504"/>
      <c r="AW1276" s="504"/>
      <c r="AX1276" s="504"/>
      <c r="AY1276" s="504"/>
      <c r="AZ1276" s="504"/>
      <c r="BA1276" s="504"/>
      <c r="BB1276" s="504"/>
      <c r="BC1276" s="504"/>
      <c r="BD1276" s="504"/>
      <c r="BE1276" s="504"/>
      <c r="BF1276" s="504"/>
      <c r="BG1276" s="504"/>
      <c r="BH1276" s="504"/>
      <c r="BI1276" s="504"/>
      <c r="BJ1276" s="504"/>
      <c r="BK1276" s="504"/>
      <c r="BL1276" s="504"/>
      <c r="BM1276" s="504"/>
      <c r="BN1276" s="504"/>
      <c r="BO1276" s="504"/>
      <c r="BP1276" s="504"/>
      <c r="BQ1276" s="504"/>
      <c r="BR1276" s="504"/>
      <c r="BS1276" s="504"/>
      <c r="BT1276" s="504"/>
      <c r="BU1276" s="504"/>
      <c r="BV1276" s="504"/>
      <c r="BW1276" s="504"/>
      <c r="BX1276" s="504"/>
      <c r="BY1276" s="504"/>
      <c r="BZ1276" s="504"/>
      <c r="CA1276" s="504"/>
      <c r="CB1276" s="504"/>
      <c r="CC1276" s="504"/>
      <c r="CD1276" s="504"/>
      <c r="CE1276" s="504"/>
      <c r="CF1276" s="504"/>
      <c r="CG1276" s="504"/>
      <c r="CH1276" s="504"/>
      <c r="CI1276" s="504"/>
      <c r="CJ1276" s="504"/>
      <c r="CK1276" s="504"/>
      <c r="CL1276" s="504"/>
      <c r="CM1276" s="504"/>
      <c r="CN1276" s="504"/>
      <c r="CO1276" s="504"/>
      <c r="CP1276" s="504"/>
      <c r="CQ1276" s="504"/>
      <c r="CR1276" s="504"/>
      <c r="CS1276" s="504"/>
      <c r="CT1276" s="504"/>
      <c r="CU1276" s="504"/>
      <c r="CV1276" s="504"/>
      <c r="CW1276" s="504"/>
      <c r="CX1276" s="504"/>
      <c r="CY1276" s="504"/>
      <c r="CZ1276" s="504"/>
      <c r="DA1276" s="504"/>
      <c r="DB1276" s="504"/>
      <c r="DC1276" s="504"/>
      <c r="DD1276" s="504"/>
      <c r="DE1276" s="504"/>
      <c r="DF1276" s="504"/>
      <c r="DG1276" s="504"/>
      <c r="DH1276" s="504"/>
      <c r="DI1276" s="504"/>
      <c r="DJ1276" s="504"/>
      <c r="DK1276" s="504"/>
      <c r="DL1276" s="504"/>
      <c r="DM1276" s="504"/>
      <c r="DN1276" s="504"/>
      <c r="DO1276" s="504"/>
      <c r="DP1276" s="504"/>
      <c r="DQ1276" s="504"/>
      <c r="DR1276" s="504"/>
      <c r="DS1276" s="504"/>
      <c r="DT1276" s="504"/>
      <c r="DU1276" s="504"/>
      <c r="DV1276" s="504"/>
      <c r="DW1276" s="504"/>
      <c r="DX1276" s="504"/>
      <c r="DY1276" s="504"/>
      <c r="DZ1276" s="504"/>
      <c r="EA1276" s="504"/>
      <c r="EB1276" s="504"/>
      <c r="EC1276" s="504"/>
      <c r="ED1276" s="504"/>
      <c r="EE1276" s="504"/>
      <c r="EF1276" s="504"/>
      <c r="EG1276" s="504"/>
      <c r="EH1276" s="504"/>
      <c r="EI1276" s="504"/>
      <c r="EJ1276" s="504"/>
      <c r="EK1276" s="504"/>
      <c r="EL1276" s="504"/>
      <c r="EM1276" s="504"/>
      <c r="EN1276" s="504"/>
      <c r="EO1276" s="504"/>
      <c r="EP1276" s="504"/>
      <c r="EQ1276" s="504"/>
      <c r="ER1276" s="504"/>
      <c r="ES1276" s="504"/>
      <c r="ET1276" s="504"/>
      <c r="EU1276" s="504"/>
      <c r="EV1276" s="504"/>
      <c r="EW1276" s="504"/>
      <c r="EX1276" s="504"/>
      <c r="EY1276" s="504"/>
      <c r="EZ1276" s="504"/>
      <c r="FA1276" s="504"/>
      <c r="FB1276" s="504"/>
      <c r="FC1276" s="504"/>
      <c r="FD1276" s="504"/>
      <c r="FE1276" s="504"/>
      <c r="FF1276" s="504"/>
      <c r="FG1276" s="504"/>
      <c r="FH1276" s="504"/>
      <c r="FI1276" s="504"/>
      <c r="FJ1276" s="504"/>
      <c r="FK1276" s="504"/>
      <c r="FL1276" s="504"/>
      <c r="FM1276" s="504"/>
      <c r="FN1276" s="504"/>
      <c r="FO1276" s="504"/>
      <c r="FP1276" s="504"/>
      <c r="FQ1276" s="504"/>
      <c r="FR1276" s="504"/>
      <c r="FS1276" s="504"/>
      <c r="FT1276" s="504"/>
      <c r="FU1276" s="504"/>
      <c r="FV1276" s="504"/>
      <c r="FW1276" s="504"/>
      <c r="FX1276" s="504"/>
      <c r="FY1276" s="504"/>
      <c r="FZ1276" s="504"/>
      <c r="GA1276" s="504"/>
      <c r="GB1276" s="504"/>
      <c r="GC1276" s="504"/>
      <c r="GD1276" s="504"/>
      <c r="GE1276" s="504"/>
      <c r="GF1276" s="504"/>
      <c r="GG1276" s="504"/>
      <c r="GH1276" s="504"/>
      <c r="GI1276" s="504"/>
      <c r="GJ1276" s="504"/>
      <c r="GK1276" s="504"/>
      <c r="GL1276" s="504"/>
      <c r="GM1276" s="504"/>
      <c r="GN1276" s="504"/>
      <c r="GO1276" s="504"/>
      <c r="GP1276" s="504"/>
      <c r="GQ1276" s="504"/>
      <c r="GR1276" s="504"/>
      <c r="GS1276" s="504"/>
    </row>
    <row r="1277" spans="1:201" s="517" customFormat="1" ht="26.1" customHeight="1">
      <c r="A1277" s="455"/>
      <c r="B1277" s="454"/>
      <c r="C1277" s="454"/>
      <c r="D1277" s="454"/>
      <c r="E1277" s="454" t="s">
        <v>2118</v>
      </c>
      <c r="F1277" s="868" t="s">
        <v>3021</v>
      </c>
      <c r="G1277" s="456">
        <v>9392200</v>
      </c>
      <c r="H1277" s="456">
        <v>0</v>
      </c>
      <c r="I1277" s="456">
        <v>0</v>
      </c>
      <c r="J1277" s="456">
        <v>0</v>
      </c>
      <c r="K1277" s="456">
        <v>9392200</v>
      </c>
      <c r="L1277" s="602"/>
      <c r="M1277" s="455"/>
      <c r="N1277" s="454"/>
      <c r="O1277" s="454"/>
      <c r="P1277" s="454"/>
      <c r="Q1277" s="454" t="s">
        <v>2118</v>
      </c>
      <c r="R1277" s="585" t="s">
        <v>5408</v>
      </c>
      <c r="S1277" s="1002">
        <f t="shared" si="112"/>
        <v>9392200</v>
      </c>
      <c r="T1277" s="1003">
        <f t="shared" si="113"/>
        <v>0</v>
      </c>
      <c r="U1277" s="1003">
        <f t="shared" si="114"/>
        <v>0</v>
      </c>
      <c r="V1277" s="1003">
        <f t="shared" si="115"/>
        <v>0</v>
      </c>
      <c r="W1277" s="1003">
        <f t="shared" si="111"/>
        <v>9392200</v>
      </c>
      <c r="X1277" s="503"/>
      <c r="Y1277" s="503"/>
      <c r="Z1277" s="503"/>
      <c r="AA1277" s="503"/>
      <c r="AB1277" s="503"/>
      <c r="AC1277" s="503"/>
      <c r="AD1277" s="503"/>
      <c r="AE1277" s="503"/>
      <c r="AF1277" s="503"/>
      <c r="AG1277" s="503"/>
      <c r="AH1277" s="503"/>
      <c r="AI1277" s="503"/>
      <c r="AJ1277" s="503"/>
      <c r="AK1277" s="503"/>
      <c r="AL1277" s="503"/>
      <c r="AM1277" s="503"/>
      <c r="AN1277" s="503"/>
      <c r="AO1277" s="503"/>
      <c r="AP1277" s="503"/>
      <c r="AQ1277" s="503"/>
      <c r="AR1277" s="503"/>
      <c r="AS1277" s="503"/>
      <c r="AT1277" s="503"/>
      <c r="AU1277" s="503"/>
      <c r="AV1277" s="503"/>
      <c r="AW1277" s="503"/>
      <c r="AX1277" s="503"/>
      <c r="AY1277" s="503"/>
      <c r="AZ1277" s="503"/>
      <c r="BA1277" s="503"/>
      <c r="BB1277" s="503"/>
      <c r="BC1277" s="503"/>
      <c r="BD1277" s="503"/>
      <c r="BE1277" s="503"/>
      <c r="BF1277" s="503"/>
      <c r="BG1277" s="503"/>
      <c r="BH1277" s="503"/>
      <c r="BI1277" s="503"/>
      <c r="BJ1277" s="503"/>
      <c r="BK1277" s="503"/>
      <c r="BL1277" s="503"/>
      <c r="BM1277" s="503"/>
      <c r="BN1277" s="503"/>
      <c r="BO1277" s="503"/>
      <c r="BP1277" s="503"/>
      <c r="BQ1277" s="503"/>
      <c r="BR1277" s="503"/>
      <c r="BS1277" s="503"/>
      <c r="BT1277" s="503"/>
      <c r="BU1277" s="503"/>
      <c r="BV1277" s="503"/>
      <c r="BW1277" s="503"/>
      <c r="BX1277" s="503"/>
      <c r="BY1277" s="503"/>
      <c r="BZ1277" s="503"/>
      <c r="CA1277" s="503"/>
      <c r="CB1277" s="503"/>
      <c r="CC1277" s="503"/>
      <c r="CD1277" s="503"/>
      <c r="CE1277" s="503"/>
      <c r="CF1277" s="503"/>
      <c r="CG1277" s="503"/>
      <c r="CH1277" s="503"/>
      <c r="CI1277" s="503"/>
      <c r="CJ1277" s="503"/>
      <c r="CK1277" s="503"/>
      <c r="CL1277" s="503"/>
      <c r="CM1277" s="503"/>
      <c r="CN1277" s="503"/>
      <c r="CO1277" s="503"/>
      <c r="CP1277" s="503"/>
      <c r="CQ1277" s="503"/>
      <c r="CR1277" s="503"/>
      <c r="CS1277" s="503"/>
      <c r="CT1277" s="503"/>
      <c r="CU1277" s="503"/>
      <c r="CV1277" s="503"/>
      <c r="CW1277" s="503"/>
      <c r="CX1277" s="503"/>
      <c r="CY1277" s="503"/>
      <c r="CZ1277" s="503"/>
      <c r="DA1277" s="503"/>
      <c r="DB1277" s="503"/>
      <c r="DC1277" s="503"/>
      <c r="DD1277" s="503"/>
      <c r="DE1277" s="503"/>
      <c r="DF1277" s="503"/>
      <c r="DG1277" s="503"/>
      <c r="DH1277" s="503"/>
      <c r="DI1277" s="503"/>
      <c r="DJ1277" s="503"/>
      <c r="DK1277" s="503"/>
      <c r="DL1277" s="503"/>
      <c r="DM1277" s="503"/>
      <c r="DN1277" s="503"/>
      <c r="DO1277" s="503"/>
      <c r="DP1277" s="503"/>
      <c r="DQ1277" s="503"/>
      <c r="DR1277" s="503"/>
      <c r="DS1277" s="503"/>
      <c r="DT1277" s="503"/>
      <c r="DU1277" s="503"/>
      <c r="DV1277" s="503"/>
      <c r="DW1277" s="503"/>
      <c r="DX1277" s="503"/>
      <c r="DY1277" s="503"/>
      <c r="DZ1277" s="503"/>
      <c r="EA1277" s="503"/>
      <c r="EB1277" s="503"/>
      <c r="EC1277" s="503"/>
      <c r="ED1277" s="503"/>
      <c r="EE1277" s="503"/>
      <c r="EF1277" s="503"/>
      <c r="EG1277" s="503"/>
      <c r="EH1277" s="503"/>
      <c r="EI1277" s="503"/>
      <c r="EJ1277" s="503"/>
      <c r="EK1277" s="503"/>
      <c r="EL1277" s="503"/>
      <c r="EM1277" s="503"/>
      <c r="EN1277" s="503"/>
      <c r="EO1277" s="503"/>
      <c r="EP1277" s="503"/>
      <c r="EQ1277" s="503"/>
      <c r="ER1277" s="503"/>
      <c r="ES1277" s="503"/>
      <c r="ET1277" s="503"/>
      <c r="EU1277" s="503"/>
      <c r="EV1277" s="503"/>
      <c r="EW1277" s="503"/>
      <c r="EX1277" s="503"/>
      <c r="EY1277" s="503"/>
      <c r="EZ1277" s="503"/>
      <c r="FA1277" s="503"/>
      <c r="FB1277" s="503"/>
      <c r="FC1277" s="503"/>
      <c r="FD1277" s="503"/>
      <c r="FE1277" s="503"/>
      <c r="FF1277" s="503"/>
      <c r="FG1277" s="503"/>
      <c r="FH1277" s="503"/>
      <c r="FI1277" s="503"/>
      <c r="FJ1277" s="503"/>
      <c r="FK1277" s="503"/>
      <c r="FL1277" s="503"/>
      <c r="FM1277" s="503"/>
      <c r="FN1277" s="503"/>
      <c r="FO1277" s="503"/>
      <c r="FP1277" s="503"/>
      <c r="FQ1277" s="503"/>
      <c r="FR1277" s="503"/>
      <c r="FS1277" s="503"/>
      <c r="FT1277" s="503"/>
      <c r="FU1277" s="503"/>
      <c r="FV1277" s="503"/>
      <c r="FW1277" s="503"/>
      <c r="FX1277" s="503"/>
      <c r="FY1277" s="503"/>
      <c r="FZ1277" s="503"/>
      <c r="GA1277" s="503"/>
      <c r="GB1277" s="503"/>
      <c r="GC1277" s="503"/>
      <c r="GD1277" s="503"/>
      <c r="GE1277" s="503"/>
      <c r="GF1277" s="503"/>
      <c r="GG1277" s="503"/>
      <c r="GH1277" s="503"/>
      <c r="GI1277" s="503"/>
      <c r="GJ1277" s="503"/>
      <c r="GK1277" s="503"/>
      <c r="GL1277" s="503"/>
      <c r="GM1277" s="503"/>
      <c r="GN1277" s="503"/>
      <c r="GO1277" s="503"/>
      <c r="GP1277" s="503"/>
      <c r="GQ1277" s="503"/>
      <c r="GR1277" s="503"/>
      <c r="GS1277" s="503"/>
    </row>
    <row r="1278" spans="1:201" s="517" customFormat="1" ht="26.1" customHeight="1">
      <c r="A1278" s="454"/>
      <c r="B1278" s="455"/>
      <c r="C1278" s="454"/>
      <c r="D1278" s="454"/>
      <c r="E1278" s="454" t="s">
        <v>2115</v>
      </c>
      <c r="F1278" s="868" t="s">
        <v>3022</v>
      </c>
      <c r="G1278" s="456">
        <v>7778200</v>
      </c>
      <c r="H1278" s="456">
        <v>0</v>
      </c>
      <c r="I1278" s="456">
        <v>0</v>
      </c>
      <c r="J1278" s="456">
        <v>0</v>
      </c>
      <c r="K1278" s="446">
        <v>7778200</v>
      </c>
      <c r="L1278" s="602"/>
      <c r="M1278" s="454"/>
      <c r="N1278" s="455"/>
      <c r="O1278" s="454"/>
      <c r="P1278" s="454"/>
      <c r="Q1278" s="454" t="s">
        <v>2115</v>
      </c>
      <c r="R1278" s="585" t="s">
        <v>5409</v>
      </c>
      <c r="S1278" s="1002">
        <f t="shared" si="112"/>
        <v>7778200</v>
      </c>
      <c r="T1278" s="1003">
        <f t="shared" si="113"/>
        <v>0</v>
      </c>
      <c r="U1278" s="1003">
        <f t="shared" si="114"/>
        <v>0</v>
      </c>
      <c r="V1278" s="1003">
        <f t="shared" si="115"/>
        <v>0</v>
      </c>
      <c r="W1278" s="1003">
        <f t="shared" si="111"/>
        <v>7778200</v>
      </c>
      <c r="X1278" s="502"/>
      <c r="Y1278" s="502"/>
      <c r="Z1278" s="502"/>
      <c r="AA1278" s="502"/>
      <c r="AB1278" s="502"/>
      <c r="AC1278" s="502"/>
      <c r="AD1278" s="502"/>
      <c r="AE1278" s="502"/>
      <c r="AF1278" s="502"/>
      <c r="AG1278" s="502"/>
      <c r="AH1278" s="502"/>
      <c r="AI1278" s="502"/>
      <c r="AJ1278" s="502"/>
      <c r="AK1278" s="502"/>
      <c r="AL1278" s="502"/>
      <c r="AM1278" s="502"/>
      <c r="AN1278" s="502"/>
      <c r="AO1278" s="502"/>
      <c r="AP1278" s="502"/>
      <c r="AQ1278" s="502"/>
      <c r="AR1278" s="502"/>
      <c r="AS1278" s="502"/>
      <c r="AT1278" s="502"/>
      <c r="AU1278" s="502"/>
      <c r="AV1278" s="502"/>
      <c r="AW1278" s="502"/>
      <c r="AX1278" s="502"/>
      <c r="AY1278" s="502"/>
      <c r="AZ1278" s="502"/>
      <c r="BA1278" s="502"/>
      <c r="BB1278" s="502"/>
      <c r="BC1278" s="502"/>
      <c r="BD1278" s="502"/>
      <c r="BE1278" s="502"/>
      <c r="BF1278" s="502"/>
      <c r="BG1278" s="502"/>
      <c r="BH1278" s="502"/>
      <c r="BI1278" s="502"/>
      <c r="BJ1278" s="502"/>
      <c r="BK1278" s="502"/>
      <c r="BL1278" s="502"/>
      <c r="BM1278" s="502"/>
      <c r="BN1278" s="502"/>
      <c r="BO1278" s="502"/>
      <c r="BP1278" s="502"/>
      <c r="BQ1278" s="502"/>
      <c r="BR1278" s="502"/>
      <c r="BS1278" s="502"/>
      <c r="BT1278" s="502"/>
      <c r="BU1278" s="502"/>
      <c r="BV1278" s="502"/>
      <c r="BW1278" s="502"/>
      <c r="BX1278" s="502"/>
      <c r="BY1278" s="502"/>
      <c r="BZ1278" s="502"/>
      <c r="CA1278" s="502"/>
      <c r="CB1278" s="502"/>
      <c r="CC1278" s="502"/>
      <c r="CD1278" s="502"/>
      <c r="CE1278" s="502"/>
      <c r="CF1278" s="502"/>
      <c r="CG1278" s="502"/>
      <c r="CH1278" s="502"/>
      <c r="CI1278" s="502"/>
      <c r="CJ1278" s="502"/>
      <c r="CK1278" s="502"/>
      <c r="CL1278" s="502"/>
      <c r="CM1278" s="502"/>
      <c r="CN1278" s="502"/>
      <c r="CO1278" s="502"/>
      <c r="CP1278" s="502"/>
      <c r="CQ1278" s="502"/>
      <c r="CR1278" s="502"/>
      <c r="CS1278" s="502"/>
      <c r="CT1278" s="502"/>
      <c r="CU1278" s="502"/>
      <c r="CV1278" s="502"/>
      <c r="CW1278" s="502"/>
      <c r="CX1278" s="502"/>
      <c r="CY1278" s="502"/>
      <c r="CZ1278" s="502"/>
      <c r="DA1278" s="502"/>
      <c r="DB1278" s="502"/>
      <c r="DC1278" s="502"/>
      <c r="DD1278" s="502"/>
      <c r="DE1278" s="502"/>
      <c r="DF1278" s="502"/>
      <c r="DG1278" s="502"/>
      <c r="DH1278" s="502"/>
      <c r="DI1278" s="502"/>
      <c r="DJ1278" s="502"/>
      <c r="DK1278" s="502"/>
      <c r="DL1278" s="502"/>
      <c r="DM1278" s="502"/>
      <c r="DN1278" s="502"/>
      <c r="DO1278" s="502"/>
      <c r="DP1278" s="502"/>
      <c r="DQ1278" s="502"/>
      <c r="DR1278" s="502"/>
      <c r="DS1278" s="502"/>
      <c r="DT1278" s="502"/>
      <c r="DU1278" s="502"/>
      <c r="DV1278" s="502"/>
      <c r="DW1278" s="502"/>
      <c r="DX1278" s="502"/>
      <c r="DY1278" s="502"/>
      <c r="DZ1278" s="502"/>
      <c r="EA1278" s="502"/>
      <c r="EB1278" s="502"/>
      <c r="EC1278" s="502"/>
      <c r="ED1278" s="502"/>
      <c r="EE1278" s="502"/>
      <c r="EF1278" s="502"/>
      <c r="EG1278" s="502"/>
      <c r="EH1278" s="502"/>
      <c r="EI1278" s="502"/>
      <c r="EJ1278" s="502"/>
      <c r="EK1278" s="502"/>
      <c r="EL1278" s="502"/>
      <c r="EM1278" s="502"/>
      <c r="EN1278" s="502"/>
      <c r="EO1278" s="502"/>
      <c r="EP1278" s="502"/>
      <c r="EQ1278" s="502"/>
      <c r="ER1278" s="502"/>
      <c r="ES1278" s="502"/>
      <c r="ET1278" s="502"/>
      <c r="EU1278" s="502"/>
      <c r="EV1278" s="502"/>
      <c r="EW1278" s="502"/>
      <c r="EX1278" s="502"/>
      <c r="EY1278" s="502"/>
      <c r="EZ1278" s="502"/>
      <c r="FA1278" s="502"/>
      <c r="FB1278" s="502"/>
      <c r="FC1278" s="502"/>
      <c r="FD1278" s="502"/>
      <c r="FE1278" s="502"/>
      <c r="FF1278" s="502"/>
      <c r="FG1278" s="502"/>
      <c r="FH1278" s="502"/>
      <c r="FI1278" s="502"/>
      <c r="FJ1278" s="502"/>
      <c r="FK1278" s="502"/>
      <c r="FL1278" s="502"/>
      <c r="FM1278" s="502"/>
      <c r="FN1278" s="502"/>
      <c r="FO1278" s="502"/>
      <c r="FP1278" s="502"/>
      <c r="FQ1278" s="502"/>
      <c r="FR1278" s="502"/>
      <c r="FS1278" s="502"/>
      <c r="FT1278" s="502"/>
      <c r="FU1278" s="502"/>
      <c r="FV1278" s="502"/>
      <c r="FW1278" s="502"/>
      <c r="FX1278" s="502"/>
      <c r="FY1278" s="502"/>
      <c r="FZ1278" s="502"/>
      <c r="GA1278" s="502"/>
      <c r="GB1278" s="502"/>
      <c r="GC1278" s="502"/>
      <c r="GD1278" s="502"/>
      <c r="GE1278" s="502"/>
      <c r="GF1278" s="502"/>
      <c r="GG1278" s="502"/>
      <c r="GH1278" s="502"/>
      <c r="GI1278" s="502"/>
      <c r="GJ1278" s="502"/>
      <c r="GK1278" s="502"/>
      <c r="GL1278" s="502"/>
      <c r="GM1278" s="502"/>
      <c r="GN1278" s="502"/>
      <c r="GO1278" s="502"/>
      <c r="GP1278" s="502"/>
      <c r="GQ1278" s="502"/>
      <c r="GR1278" s="502"/>
      <c r="GS1278" s="502"/>
    </row>
    <row r="1279" spans="1:201" s="515" customFormat="1" ht="26.1" customHeight="1">
      <c r="A1279" s="389"/>
      <c r="B1279" s="389"/>
      <c r="C1279" s="388"/>
      <c r="D1279" s="389"/>
      <c r="E1279" s="389" t="s">
        <v>2169</v>
      </c>
      <c r="F1279" s="859" t="s">
        <v>5759</v>
      </c>
      <c r="G1279" s="446">
        <v>43801000</v>
      </c>
      <c r="H1279" s="446">
        <v>0</v>
      </c>
      <c r="I1279" s="446">
        <v>0</v>
      </c>
      <c r="J1279" s="446">
        <v>0</v>
      </c>
      <c r="K1279" s="446">
        <v>43801000</v>
      </c>
      <c r="L1279" s="602"/>
      <c r="M1279" s="389"/>
      <c r="N1279" s="389"/>
      <c r="O1279" s="388"/>
      <c r="P1279" s="389"/>
      <c r="Q1279" s="389" t="s">
        <v>2169</v>
      </c>
      <c r="R1279" s="586" t="s">
        <v>5410</v>
      </c>
      <c r="S1279" s="1002">
        <f t="shared" si="112"/>
        <v>43801000</v>
      </c>
      <c r="T1279" s="1003">
        <f t="shared" si="113"/>
        <v>0</v>
      </c>
      <c r="U1279" s="1003">
        <f t="shared" si="114"/>
        <v>0</v>
      </c>
      <c r="V1279" s="1003">
        <f t="shared" si="115"/>
        <v>0</v>
      </c>
      <c r="W1279" s="1003">
        <f t="shared" si="111"/>
        <v>43801000</v>
      </c>
      <c r="X1279" s="503"/>
      <c r="Y1279" s="503"/>
      <c r="Z1279" s="503"/>
      <c r="AA1279" s="503"/>
      <c r="AB1279" s="503"/>
      <c r="AC1279" s="503"/>
      <c r="AD1279" s="503"/>
      <c r="AE1279" s="503"/>
      <c r="AF1279" s="503"/>
      <c r="AG1279" s="503"/>
      <c r="AH1279" s="503"/>
      <c r="AI1279" s="503"/>
      <c r="AJ1279" s="503"/>
      <c r="AK1279" s="503"/>
      <c r="AL1279" s="503"/>
      <c r="AM1279" s="503"/>
      <c r="AN1279" s="503"/>
      <c r="AO1279" s="503"/>
      <c r="AP1279" s="503"/>
      <c r="AQ1279" s="503"/>
      <c r="AR1279" s="503"/>
      <c r="AS1279" s="503"/>
      <c r="AT1279" s="503"/>
      <c r="AU1279" s="503"/>
      <c r="AV1279" s="503"/>
      <c r="AW1279" s="503"/>
      <c r="AX1279" s="503"/>
      <c r="AY1279" s="503"/>
      <c r="AZ1279" s="503"/>
      <c r="BA1279" s="503"/>
      <c r="BB1279" s="503"/>
      <c r="BC1279" s="503"/>
      <c r="BD1279" s="503"/>
      <c r="BE1279" s="503"/>
      <c r="BF1279" s="503"/>
      <c r="BG1279" s="503"/>
      <c r="BH1279" s="503"/>
      <c r="BI1279" s="503"/>
      <c r="BJ1279" s="503"/>
      <c r="BK1279" s="503"/>
      <c r="BL1279" s="503"/>
      <c r="BM1279" s="503"/>
      <c r="BN1279" s="503"/>
      <c r="BO1279" s="503"/>
      <c r="BP1279" s="503"/>
      <c r="BQ1279" s="503"/>
      <c r="BR1279" s="503"/>
      <c r="BS1279" s="503"/>
      <c r="BT1279" s="503"/>
      <c r="BU1279" s="503"/>
      <c r="BV1279" s="503"/>
      <c r="BW1279" s="503"/>
      <c r="BX1279" s="503"/>
      <c r="BY1279" s="503"/>
      <c r="BZ1279" s="503"/>
      <c r="CA1279" s="503"/>
      <c r="CB1279" s="503"/>
      <c r="CC1279" s="503"/>
      <c r="CD1279" s="503"/>
      <c r="CE1279" s="503"/>
      <c r="CF1279" s="503"/>
      <c r="CG1279" s="503"/>
      <c r="CH1279" s="503"/>
      <c r="CI1279" s="503"/>
      <c r="CJ1279" s="503"/>
      <c r="CK1279" s="503"/>
      <c r="CL1279" s="503"/>
      <c r="CM1279" s="503"/>
      <c r="CN1279" s="503"/>
      <c r="CO1279" s="503"/>
      <c r="CP1279" s="503"/>
      <c r="CQ1279" s="503"/>
      <c r="CR1279" s="503"/>
      <c r="CS1279" s="503"/>
      <c r="CT1279" s="503"/>
      <c r="CU1279" s="503"/>
      <c r="CV1279" s="503"/>
      <c r="CW1279" s="503"/>
      <c r="CX1279" s="503"/>
      <c r="CY1279" s="503"/>
      <c r="CZ1279" s="503"/>
      <c r="DA1279" s="503"/>
      <c r="DB1279" s="503"/>
      <c r="DC1279" s="503"/>
      <c r="DD1279" s="503"/>
      <c r="DE1279" s="503"/>
      <c r="DF1279" s="503"/>
      <c r="DG1279" s="503"/>
      <c r="DH1279" s="503"/>
      <c r="DI1279" s="503"/>
      <c r="DJ1279" s="503"/>
      <c r="DK1279" s="503"/>
      <c r="DL1279" s="503"/>
      <c r="DM1279" s="503"/>
      <c r="DN1279" s="503"/>
      <c r="DO1279" s="503"/>
      <c r="DP1279" s="503"/>
      <c r="DQ1279" s="503"/>
      <c r="DR1279" s="503"/>
      <c r="DS1279" s="503"/>
      <c r="DT1279" s="503"/>
      <c r="DU1279" s="503"/>
      <c r="DV1279" s="503"/>
      <c r="DW1279" s="503"/>
      <c r="DX1279" s="503"/>
      <c r="DY1279" s="503"/>
      <c r="DZ1279" s="503"/>
      <c r="EA1279" s="503"/>
      <c r="EB1279" s="503"/>
      <c r="EC1279" s="503"/>
      <c r="ED1279" s="503"/>
      <c r="EE1279" s="503"/>
      <c r="EF1279" s="503"/>
      <c r="EG1279" s="503"/>
      <c r="EH1279" s="503"/>
      <c r="EI1279" s="503"/>
      <c r="EJ1279" s="503"/>
      <c r="EK1279" s="503"/>
      <c r="EL1279" s="503"/>
      <c r="EM1279" s="503"/>
      <c r="EN1279" s="503"/>
      <c r="EO1279" s="503"/>
      <c r="EP1279" s="503"/>
      <c r="EQ1279" s="503"/>
      <c r="ER1279" s="503"/>
      <c r="ES1279" s="503"/>
      <c r="ET1279" s="503"/>
      <c r="EU1279" s="503"/>
      <c r="EV1279" s="503"/>
      <c r="EW1279" s="503"/>
      <c r="EX1279" s="503"/>
      <c r="EY1279" s="503"/>
      <c r="EZ1279" s="503"/>
      <c r="FA1279" s="503"/>
      <c r="FB1279" s="503"/>
      <c r="FC1279" s="503"/>
      <c r="FD1279" s="503"/>
      <c r="FE1279" s="503"/>
      <c r="FF1279" s="503"/>
      <c r="FG1279" s="503"/>
      <c r="FH1279" s="503"/>
      <c r="FI1279" s="503"/>
      <c r="FJ1279" s="503"/>
      <c r="FK1279" s="503"/>
      <c r="FL1279" s="503"/>
      <c r="FM1279" s="503"/>
      <c r="FN1279" s="503"/>
      <c r="FO1279" s="503"/>
      <c r="FP1279" s="503"/>
      <c r="FQ1279" s="503"/>
      <c r="FR1279" s="503"/>
      <c r="FS1279" s="503"/>
      <c r="FT1279" s="503"/>
      <c r="FU1279" s="503"/>
      <c r="FV1279" s="503"/>
      <c r="FW1279" s="503"/>
      <c r="FX1279" s="503"/>
      <c r="FY1279" s="503"/>
      <c r="FZ1279" s="503"/>
      <c r="GA1279" s="503"/>
      <c r="GB1279" s="503"/>
      <c r="GC1279" s="503"/>
      <c r="GD1279" s="503"/>
      <c r="GE1279" s="503"/>
      <c r="GF1279" s="503"/>
      <c r="GG1279" s="503"/>
      <c r="GH1279" s="503"/>
      <c r="GI1279" s="503"/>
      <c r="GJ1279" s="503"/>
      <c r="GK1279" s="503"/>
      <c r="GL1279" s="503"/>
      <c r="GM1279" s="503"/>
      <c r="GN1279" s="503"/>
      <c r="GO1279" s="503"/>
      <c r="GP1279" s="503"/>
      <c r="GQ1279" s="503"/>
      <c r="GR1279" s="503"/>
      <c r="GS1279" s="503"/>
    </row>
    <row r="1280" spans="1:201" s="517" customFormat="1" ht="26.1" customHeight="1">
      <c r="A1280" s="389"/>
      <c r="B1280" s="389"/>
      <c r="C1280" s="389"/>
      <c r="D1280" s="388"/>
      <c r="E1280" s="389" t="s">
        <v>2155</v>
      </c>
      <c r="F1280" s="859" t="s">
        <v>5760</v>
      </c>
      <c r="G1280" s="446">
        <v>64073600</v>
      </c>
      <c r="H1280" s="446">
        <v>0</v>
      </c>
      <c r="I1280" s="446">
        <v>0</v>
      </c>
      <c r="J1280" s="446">
        <v>0</v>
      </c>
      <c r="K1280" s="446">
        <v>64073600</v>
      </c>
      <c r="L1280" s="602"/>
      <c r="M1280" s="389"/>
      <c r="N1280" s="389"/>
      <c r="O1280" s="389"/>
      <c r="P1280" s="388"/>
      <c r="Q1280" s="389" t="s">
        <v>2155</v>
      </c>
      <c r="R1280" s="586" t="s">
        <v>5411</v>
      </c>
      <c r="S1280" s="1002">
        <f t="shared" si="112"/>
        <v>64073600</v>
      </c>
      <c r="T1280" s="1003">
        <f t="shared" si="113"/>
        <v>0</v>
      </c>
      <c r="U1280" s="1003">
        <f t="shared" si="114"/>
        <v>0</v>
      </c>
      <c r="V1280" s="1003">
        <f t="shared" si="115"/>
        <v>0</v>
      </c>
      <c r="W1280" s="1003">
        <f t="shared" si="111"/>
        <v>64073600</v>
      </c>
      <c r="X1280" s="502"/>
      <c r="Y1280" s="502"/>
      <c r="Z1280" s="502"/>
      <c r="AA1280" s="502"/>
      <c r="AB1280" s="502"/>
      <c r="AC1280" s="502"/>
      <c r="AD1280" s="502"/>
      <c r="AE1280" s="502"/>
      <c r="AF1280" s="502"/>
      <c r="AG1280" s="502"/>
      <c r="AH1280" s="502"/>
      <c r="AI1280" s="502"/>
      <c r="AJ1280" s="502"/>
      <c r="AK1280" s="502"/>
      <c r="AL1280" s="502"/>
      <c r="AM1280" s="502"/>
      <c r="AN1280" s="502"/>
      <c r="AO1280" s="502"/>
      <c r="AP1280" s="502"/>
      <c r="AQ1280" s="502"/>
      <c r="AR1280" s="502"/>
      <c r="AS1280" s="502"/>
      <c r="AT1280" s="502"/>
      <c r="AU1280" s="502"/>
      <c r="AV1280" s="502"/>
      <c r="AW1280" s="502"/>
      <c r="AX1280" s="502"/>
      <c r="AY1280" s="502"/>
      <c r="AZ1280" s="502"/>
      <c r="BA1280" s="502"/>
      <c r="BB1280" s="502"/>
      <c r="BC1280" s="502"/>
      <c r="BD1280" s="502"/>
      <c r="BE1280" s="502"/>
      <c r="BF1280" s="502"/>
      <c r="BG1280" s="502"/>
      <c r="BH1280" s="502"/>
      <c r="BI1280" s="502"/>
      <c r="BJ1280" s="502"/>
      <c r="BK1280" s="502"/>
      <c r="BL1280" s="502"/>
      <c r="BM1280" s="502"/>
      <c r="BN1280" s="502"/>
      <c r="BO1280" s="502"/>
      <c r="BP1280" s="502"/>
      <c r="BQ1280" s="502"/>
      <c r="BR1280" s="502"/>
      <c r="BS1280" s="502"/>
      <c r="BT1280" s="502"/>
      <c r="BU1280" s="502"/>
      <c r="BV1280" s="502"/>
      <c r="BW1280" s="502"/>
      <c r="BX1280" s="502"/>
      <c r="BY1280" s="502"/>
      <c r="BZ1280" s="502"/>
      <c r="CA1280" s="502"/>
      <c r="CB1280" s="502"/>
      <c r="CC1280" s="502"/>
      <c r="CD1280" s="502"/>
      <c r="CE1280" s="502"/>
      <c r="CF1280" s="502"/>
      <c r="CG1280" s="502"/>
      <c r="CH1280" s="502"/>
      <c r="CI1280" s="502"/>
      <c r="CJ1280" s="502"/>
      <c r="CK1280" s="502"/>
      <c r="CL1280" s="502"/>
      <c r="CM1280" s="502"/>
      <c r="CN1280" s="502"/>
      <c r="CO1280" s="502"/>
      <c r="CP1280" s="502"/>
      <c r="CQ1280" s="502"/>
      <c r="CR1280" s="502"/>
      <c r="CS1280" s="502"/>
      <c r="CT1280" s="502"/>
      <c r="CU1280" s="502"/>
      <c r="CV1280" s="502"/>
      <c r="CW1280" s="502"/>
      <c r="CX1280" s="502"/>
      <c r="CY1280" s="502"/>
      <c r="CZ1280" s="502"/>
      <c r="DA1280" s="502"/>
      <c r="DB1280" s="502"/>
      <c r="DC1280" s="502"/>
      <c r="DD1280" s="502"/>
      <c r="DE1280" s="502"/>
      <c r="DF1280" s="502"/>
      <c r="DG1280" s="502"/>
      <c r="DH1280" s="502"/>
      <c r="DI1280" s="502"/>
      <c r="DJ1280" s="502"/>
      <c r="DK1280" s="502"/>
      <c r="DL1280" s="502"/>
      <c r="DM1280" s="502"/>
      <c r="DN1280" s="502"/>
      <c r="DO1280" s="502"/>
      <c r="DP1280" s="502"/>
      <c r="DQ1280" s="502"/>
      <c r="DR1280" s="502"/>
      <c r="DS1280" s="502"/>
      <c r="DT1280" s="502"/>
      <c r="DU1280" s="502"/>
      <c r="DV1280" s="502"/>
      <c r="DW1280" s="502"/>
      <c r="DX1280" s="502"/>
      <c r="DY1280" s="502"/>
      <c r="DZ1280" s="502"/>
      <c r="EA1280" s="502"/>
      <c r="EB1280" s="502"/>
      <c r="EC1280" s="502"/>
      <c r="ED1280" s="502"/>
      <c r="EE1280" s="502"/>
      <c r="EF1280" s="502"/>
      <c r="EG1280" s="502"/>
      <c r="EH1280" s="502"/>
      <c r="EI1280" s="502"/>
      <c r="EJ1280" s="502"/>
      <c r="EK1280" s="502"/>
      <c r="EL1280" s="502"/>
      <c r="EM1280" s="502"/>
      <c r="EN1280" s="502"/>
      <c r="EO1280" s="502"/>
      <c r="EP1280" s="502"/>
      <c r="EQ1280" s="502"/>
      <c r="ER1280" s="502"/>
      <c r="ES1280" s="502"/>
      <c r="ET1280" s="502"/>
      <c r="EU1280" s="502"/>
      <c r="EV1280" s="502"/>
      <c r="EW1280" s="502"/>
      <c r="EX1280" s="502"/>
      <c r="EY1280" s="502"/>
      <c r="EZ1280" s="502"/>
      <c r="FA1280" s="502"/>
      <c r="FB1280" s="502"/>
      <c r="FC1280" s="502"/>
      <c r="FD1280" s="502"/>
      <c r="FE1280" s="502"/>
      <c r="FF1280" s="502"/>
      <c r="FG1280" s="502"/>
      <c r="FH1280" s="502"/>
      <c r="FI1280" s="502"/>
      <c r="FJ1280" s="502"/>
      <c r="FK1280" s="502"/>
      <c r="FL1280" s="502"/>
      <c r="FM1280" s="502"/>
      <c r="FN1280" s="502"/>
      <c r="FO1280" s="502"/>
      <c r="FP1280" s="502"/>
      <c r="FQ1280" s="502"/>
      <c r="FR1280" s="502"/>
      <c r="FS1280" s="502"/>
      <c r="FT1280" s="502"/>
      <c r="FU1280" s="502"/>
      <c r="FV1280" s="502"/>
      <c r="FW1280" s="502"/>
      <c r="FX1280" s="502"/>
      <c r="FY1280" s="502"/>
      <c r="FZ1280" s="502"/>
      <c r="GA1280" s="502"/>
      <c r="GB1280" s="502"/>
      <c r="GC1280" s="502"/>
      <c r="GD1280" s="502"/>
      <c r="GE1280" s="502"/>
      <c r="GF1280" s="502"/>
      <c r="GG1280" s="502"/>
      <c r="GH1280" s="502"/>
      <c r="GI1280" s="502"/>
      <c r="GJ1280" s="502"/>
      <c r="GK1280" s="502"/>
      <c r="GL1280" s="502"/>
      <c r="GM1280" s="502"/>
      <c r="GN1280" s="502"/>
      <c r="GO1280" s="502"/>
      <c r="GP1280" s="502"/>
      <c r="GQ1280" s="502"/>
      <c r="GR1280" s="502"/>
      <c r="GS1280" s="502"/>
    </row>
    <row r="1281" spans="1:201" s="515" customFormat="1" ht="26.1" customHeight="1">
      <c r="A1281" s="389"/>
      <c r="B1281" s="389"/>
      <c r="C1281" s="389"/>
      <c r="D1281" s="389"/>
      <c r="E1281" s="388" t="s">
        <v>2808</v>
      </c>
      <c r="F1281" s="860" t="s">
        <v>3023</v>
      </c>
      <c r="G1281" s="446">
        <v>24247800</v>
      </c>
      <c r="H1281" s="446">
        <v>0</v>
      </c>
      <c r="I1281" s="446">
        <v>0</v>
      </c>
      <c r="J1281" s="446">
        <v>0</v>
      </c>
      <c r="K1281" s="446">
        <v>24247800</v>
      </c>
      <c r="L1281" s="602"/>
      <c r="M1281" s="389"/>
      <c r="N1281" s="389"/>
      <c r="O1281" s="389"/>
      <c r="P1281" s="389"/>
      <c r="Q1281" s="388" t="s">
        <v>2808</v>
      </c>
      <c r="R1281" s="586" t="s">
        <v>5412</v>
      </c>
      <c r="S1281" s="1002">
        <f t="shared" si="112"/>
        <v>24247800</v>
      </c>
      <c r="T1281" s="1003">
        <f t="shared" si="113"/>
        <v>0</v>
      </c>
      <c r="U1281" s="1003">
        <f t="shared" si="114"/>
        <v>0</v>
      </c>
      <c r="V1281" s="1003">
        <f t="shared" si="115"/>
        <v>0</v>
      </c>
      <c r="W1281" s="1003">
        <f t="shared" si="111"/>
        <v>24247800</v>
      </c>
      <c r="X1281" s="502"/>
      <c r="Y1281" s="502"/>
      <c r="Z1281" s="502"/>
      <c r="AA1281" s="502"/>
      <c r="AB1281" s="502"/>
      <c r="AC1281" s="502"/>
      <c r="AD1281" s="502"/>
      <c r="AE1281" s="502"/>
      <c r="AF1281" s="502"/>
      <c r="AG1281" s="502"/>
      <c r="AH1281" s="502"/>
      <c r="AI1281" s="502"/>
      <c r="AJ1281" s="502"/>
      <c r="AK1281" s="502"/>
      <c r="AL1281" s="502"/>
      <c r="AM1281" s="502"/>
      <c r="AN1281" s="502"/>
      <c r="AO1281" s="502"/>
      <c r="AP1281" s="502"/>
      <c r="AQ1281" s="502"/>
      <c r="AR1281" s="502"/>
      <c r="AS1281" s="502"/>
      <c r="AT1281" s="502"/>
      <c r="AU1281" s="502"/>
      <c r="AV1281" s="502"/>
      <c r="AW1281" s="502"/>
      <c r="AX1281" s="502"/>
      <c r="AY1281" s="502"/>
      <c r="AZ1281" s="502"/>
      <c r="BA1281" s="502"/>
      <c r="BB1281" s="502"/>
      <c r="BC1281" s="502"/>
      <c r="BD1281" s="502"/>
      <c r="BE1281" s="502"/>
      <c r="BF1281" s="502"/>
      <c r="BG1281" s="502"/>
      <c r="BH1281" s="502"/>
      <c r="BI1281" s="502"/>
      <c r="BJ1281" s="502"/>
      <c r="BK1281" s="502"/>
      <c r="BL1281" s="502"/>
      <c r="BM1281" s="502"/>
      <c r="BN1281" s="502"/>
      <c r="BO1281" s="502"/>
      <c r="BP1281" s="502"/>
      <c r="BQ1281" s="502"/>
      <c r="BR1281" s="502"/>
      <c r="BS1281" s="502"/>
      <c r="BT1281" s="502"/>
      <c r="BU1281" s="502"/>
      <c r="BV1281" s="502"/>
      <c r="BW1281" s="502"/>
      <c r="BX1281" s="502"/>
      <c r="BY1281" s="502"/>
      <c r="BZ1281" s="502"/>
      <c r="CA1281" s="502"/>
      <c r="CB1281" s="502"/>
      <c r="CC1281" s="502"/>
      <c r="CD1281" s="502"/>
      <c r="CE1281" s="502"/>
      <c r="CF1281" s="502"/>
      <c r="CG1281" s="502"/>
      <c r="CH1281" s="502"/>
      <c r="CI1281" s="502"/>
      <c r="CJ1281" s="502"/>
      <c r="CK1281" s="502"/>
      <c r="CL1281" s="502"/>
      <c r="CM1281" s="502"/>
      <c r="CN1281" s="502"/>
      <c r="CO1281" s="502"/>
      <c r="CP1281" s="502"/>
      <c r="CQ1281" s="502"/>
      <c r="CR1281" s="502"/>
      <c r="CS1281" s="502"/>
      <c r="CT1281" s="502"/>
      <c r="CU1281" s="502"/>
      <c r="CV1281" s="502"/>
      <c r="CW1281" s="502"/>
      <c r="CX1281" s="502"/>
      <c r="CY1281" s="502"/>
      <c r="CZ1281" s="502"/>
      <c r="DA1281" s="502"/>
      <c r="DB1281" s="502"/>
      <c r="DC1281" s="502"/>
      <c r="DD1281" s="502"/>
      <c r="DE1281" s="502"/>
      <c r="DF1281" s="502"/>
      <c r="DG1281" s="502"/>
      <c r="DH1281" s="502"/>
      <c r="DI1281" s="502"/>
      <c r="DJ1281" s="502"/>
      <c r="DK1281" s="502"/>
      <c r="DL1281" s="502"/>
      <c r="DM1281" s="502"/>
      <c r="DN1281" s="502"/>
      <c r="DO1281" s="502"/>
      <c r="DP1281" s="502"/>
      <c r="DQ1281" s="502"/>
      <c r="DR1281" s="502"/>
      <c r="DS1281" s="502"/>
      <c r="DT1281" s="502"/>
      <c r="DU1281" s="502"/>
      <c r="DV1281" s="502"/>
      <c r="DW1281" s="502"/>
      <c r="DX1281" s="502"/>
      <c r="DY1281" s="502"/>
      <c r="DZ1281" s="502"/>
      <c r="EA1281" s="502"/>
      <c r="EB1281" s="502"/>
      <c r="EC1281" s="502"/>
      <c r="ED1281" s="502"/>
      <c r="EE1281" s="502"/>
      <c r="EF1281" s="502"/>
      <c r="EG1281" s="502"/>
      <c r="EH1281" s="502"/>
      <c r="EI1281" s="502"/>
      <c r="EJ1281" s="502"/>
      <c r="EK1281" s="502"/>
      <c r="EL1281" s="502"/>
      <c r="EM1281" s="502"/>
      <c r="EN1281" s="502"/>
      <c r="EO1281" s="502"/>
      <c r="EP1281" s="502"/>
      <c r="EQ1281" s="502"/>
      <c r="ER1281" s="502"/>
      <c r="ES1281" s="502"/>
      <c r="ET1281" s="502"/>
      <c r="EU1281" s="502"/>
      <c r="EV1281" s="502"/>
      <c r="EW1281" s="502"/>
      <c r="EX1281" s="502"/>
      <c r="EY1281" s="502"/>
      <c r="EZ1281" s="502"/>
      <c r="FA1281" s="502"/>
      <c r="FB1281" s="502"/>
      <c r="FC1281" s="502"/>
      <c r="FD1281" s="502"/>
      <c r="FE1281" s="502"/>
      <c r="FF1281" s="502"/>
      <c r="FG1281" s="502"/>
      <c r="FH1281" s="502"/>
      <c r="FI1281" s="502"/>
      <c r="FJ1281" s="502"/>
      <c r="FK1281" s="502"/>
      <c r="FL1281" s="502"/>
      <c r="FM1281" s="502"/>
      <c r="FN1281" s="502"/>
      <c r="FO1281" s="502"/>
      <c r="FP1281" s="502"/>
      <c r="FQ1281" s="502"/>
      <c r="FR1281" s="502"/>
      <c r="FS1281" s="502"/>
      <c r="FT1281" s="502"/>
      <c r="FU1281" s="502"/>
      <c r="FV1281" s="502"/>
      <c r="FW1281" s="502"/>
      <c r="FX1281" s="502"/>
      <c r="FY1281" s="502"/>
      <c r="FZ1281" s="502"/>
      <c r="GA1281" s="502"/>
      <c r="GB1281" s="502"/>
      <c r="GC1281" s="502"/>
      <c r="GD1281" s="502"/>
      <c r="GE1281" s="502"/>
      <c r="GF1281" s="502"/>
      <c r="GG1281" s="502"/>
      <c r="GH1281" s="502"/>
      <c r="GI1281" s="502"/>
      <c r="GJ1281" s="502"/>
      <c r="GK1281" s="502"/>
      <c r="GL1281" s="502"/>
      <c r="GM1281" s="502"/>
      <c r="GN1281" s="502"/>
      <c r="GO1281" s="502"/>
      <c r="GP1281" s="502"/>
      <c r="GQ1281" s="502"/>
      <c r="GR1281" s="502"/>
      <c r="GS1281" s="502"/>
    </row>
    <row r="1282" spans="1:201" s="515" customFormat="1" ht="26.1" customHeight="1">
      <c r="A1282" s="388"/>
      <c r="B1282" s="389"/>
      <c r="C1282" s="389"/>
      <c r="D1282" s="389"/>
      <c r="E1282" s="389" t="s">
        <v>2120</v>
      </c>
      <c r="F1282" s="880" t="s">
        <v>3024</v>
      </c>
      <c r="G1282" s="446">
        <v>1600000</v>
      </c>
      <c r="H1282" s="446">
        <v>0</v>
      </c>
      <c r="I1282" s="446">
        <v>0</v>
      </c>
      <c r="J1282" s="446">
        <v>0</v>
      </c>
      <c r="K1282" s="446">
        <v>1600000</v>
      </c>
      <c r="L1282" s="602"/>
      <c r="M1282" s="388"/>
      <c r="N1282" s="389"/>
      <c r="O1282" s="389"/>
      <c r="P1282" s="389"/>
      <c r="Q1282" s="389" t="s">
        <v>2120</v>
      </c>
      <c r="R1282" s="586" t="s">
        <v>5413</v>
      </c>
      <c r="S1282" s="1002">
        <f t="shared" si="112"/>
        <v>1600000</v>
      </c>
      <c r="T1282" s="1003">
        <f t="shared" si="113"/>
        <v>0</v>
      </c>
      <c r="U1282" s="1003">
        <f t="shared" si="114"/>
        <v>0</v>
      </c>
      <c r="V1282" s="1003">
        <f t="shared" si="115"/>
        <v>0</v>
      </c>
      <c r="W1282" s="1003">
        <f t="shared" si="111"/>
        <v>1600000</v>
      </c>
      <c r="X1282" s="503"/>
      <c r="Y1282" s="503"/>
      <c r="Z1282" s="503"/>
      <c r="AA1282" s="503"/>
      <c r="AB1282" s="503"/>
      <c r="AC1282" s="503"/>
      <c r="AD1282" s="503"/>
      <c r="AE1282" s="503"/>
      <c r="AF1282" s="503"/>
      <c r="AG1282" s="503"/>
      <c r="AH1282" s="503"/>
      <c r="AI1282" s="503"/>
      <c r="AJ1282" s="503"/>
      <c r="AK1282" s="503"/>
      <c r="AL1282" s="503"/>
      <c r="AM1282" s="503"/>
      <c r="AN1282" s="503"/>
      <c r="AO1282" s="503"/>
      <c r="AP1282" s="503"/>
      <c r="AQ1282" s="503"/>
      <c r="AR1282" s="503"/>
      <c r="AS1282" s="503"/>
      <c r="AT1282" s="503"/>
      <c r="AU1282" s="503"/>
      <c r="AV1282" s="503"/>
      <c r="AW1282" s="503"/>
      <c r="AX1282" s="503"/>
      <c r="AY1282" s="503"/>
      <c r="AZ1282" s="503"/>
      <c r="BA1282" s="503"/>
      <c r="BB1282" s="503"/>
      <c r="BC1282" s="503"/>
      <c r="BD1282" s="503"/>
      <c r="BE1282" s="503"/>
      <c r="BF1282" s="503"/>
      <c r="BG1282" s="503"/>
      <c r="BH1282" s="503"/>
      <c r="BI1282" s="503"/>
      <c r="BJ1282" s="503"/>
      <c r="BK1282" s="503"/>
      <c r="BL1282" s="503"/>
      <c r="BM1282" s="503"/>
      <c r="BN1282" s="503"/>
      <c r="BO1282" s="503"/>
      <c r="BP1282" s="503"/>
      <c r="BQ1282" s="503"/>
      <c r="BR1282" s="503"/>
      <c r="BS1282" s="503"/>
      <c r="BT1282" s="503"/>
      <c r="BU1282" s="503"/>
      <c r="BV1282" s="503"/>
      <c r="BW1282" s="503"/>
      <c r="BX1282" s="503"/>
      <c r="BY1282" s="503"/>
      <c r="BZ1282" s="503"/>
      <c r="CA1282" s="503"/>
      <c r="CB1282" s="503"/>
      <c r="CC1282" s="503"/>
      <c r="CD1282" s="503"/>
      <c r="CE1282" s="503"/>
      <c r="CF1282" s="503"/>
      <c r="CG1282" s="503"/>
      <c r="CH1282" s="503"/>
      <c r="CI1282" s="503"/>
      <c r="CJ1282" s="503"/>
      <c r="CK1282" s="503"/>
      <c r="CL1282" s="503"/>
      <c r="CM1282" s="503"/>
      <c r="CN1282" s="503"/>
      <c r="CO1282" s="503"/>
      <c r="CP1282" s="503"/>
      <c r="CQ1282" s="503"/>
      <c r="CR1282" s="503"/>
      <c r="CS1282" s="503"/>
      <c r="CT1282" s="503"/>
      <c r="CU1282" s="503"/>
      <c r="CV1282" s="503"/>
      <c r="CW1282" s="503"/>
      <c r="CX1282" s="503"/>
      <c r="CY1282" s="503"/>
      <c r="CZ1282" s="503"/>
      <c r="DA1282" s="503"/>
      <c r="DB1282" s="503"/>
      <c r="DC1282" s="503"/>
      <c r="DD1282" s="503"/>
      <c r="DE1282" s="503"/>
      <c r="DF1282" s="503"/>
      <c r="DG1282" s="503"/>
      <c r="DH1282" s="503"/>
      <c r="DI1282" s="503"/>
      <c r="DJ1282" s="503"/>
      <c r="DK1282" s="503"/>
      <c r="DL1282" s="503"/>
      <c r="DM1282" s="503"/>
      <c r="DN1282" s="503"/>
      <c r="DO1282" s="503"/>
      <c r="DP1282" s="503"/>
      <c r="DQ1282" s="503"/>
      <c r="DR1282" s="503"/>
      <c r="DS1282" s="503"/>
      <c r="DT1282" s="503"/>
      <c r="DU1282" s="503"/>
      <c r="DV1282" s="503"/>
      <c r="DW1282" s="503"/>
      <c r="DX1282" s="503"/>
      <c r="DY1282" s="503"/>
      <c r="DZ1282" s="503"/>
      <c r="EA1282" s="503"/>
      <c r="EB1282" s="503"/>
      <c r="EC1282" s="503"/>
      <c r="ED1282" s="503"/>
      <c r="EE1282" s="503"/>
      <c r="EF1282" s="503"/>
      <c r="EG1282" s="503"/>
      <c r="EH1282" s="503"/>
      <c r="EI1282" s="503"/>
      <c r="EJ1282" s="503"/>
      <c r="EK1282" s="503"/>
      <c r="EL1282" s="503"/>
      <c r="EM1282" s="503"/>
      <c r="EN1282" s="503"/>
      <c r="EO1282" s="503"/>
      <c r="EP1282" s="503"/>
      <c r="EQ1282" s="503"/>
      <c r="ER1282" s="503"/>
      <c r="ES1282" s="503"/>
      <c r="ET1282" s="503"/>
      <c r="EU1282" s="503"/>
      <c r="EV1282" s="503"/>
      <c r="EW1282" s="503"/>
      <c r="EX1282" s="503"/>
      <c r="EY1282" s="503"/>
      <c r="EZ1282" s="503"/>
      <c r="FA1282" s="503"/>
      <c r="FB1282" s="503"/>
      <c r="FC1282" s="503"/>
      <c r="FD1282" s="503"/>
      <c r="FE1282" s="503"/>
      <c r="FF1282" s="503"/>
      <c r="FG1282" s="503"/>
      <c r="FH1282" s="503"/>
      <c r="FI1282" s="503"/>
      <c r="FJ1282" s="503"/>
      <c r="FK1282" s="503"/>
      <c r="FL1282" s="503"/>
      <c r="FM1282" s="503"/>
      <c r="FN1282" s="503"/>
      <c r="FO1282" s="503"/>
      <c r="FP1282" s="503"/>
      <c r="FQ1282" s="503"/>
      <c r="FR1282" s="503"/>
      <c r="FS1282" s="503"/>
      <c r="FT1282" s="503"/>
      <c r="FU1282" s="503"/>
      <c r="FV1282" s="503"/>
      <c r="FW1282" s="503"/>
      <c r="FX1282" s="503"/>
      <c r="FY1282" s="503"/>
      <c r="FZ1282" s="503"/>
      <c r="GA1282" s="503"/>
      <c r="GB1282" s="503"/>
      <c r="GC1282" s="503"/>
      <c r="GD1282" s="503"/>
      <c r="GE1282" s="503"/>
      <c r="GF1282" s="503"/>
      <c r="GG1282" s="503"/>
      <c r="GH1282" s="503"/>
      <c r="GI1282" s="503"/>
      <c r="GJ1282" s="503"/>
      <c r="GK1282" s="503"/>
      <c r="GL1282" s="503"/>
      <c r="GM1282" s="503"/>
      <c r="GN1282" s="503"/>
      <c r="GO1282" s="503"/>
      <c r="GP1282" s="503"/>
      <c r="GQ1282" s="503"/>
      <c r="GR1282" s="503"/>
      <c r="GS1282" s="503"/>
    </row>
    <row r="1283" spans="1:201" s="517" customFormat="1" ht="26.1" customHeight="1">
      <c r="A1283" s="454"/>
      <c r="B1283" s="455"/>
      <c r="C1283" s="454"/>
      <c r="D1283" s="454"/>
      <c r="E1283" s="454" t="s">
        <v>2122</v>
      </c>
      <c r="F1283" s="858" t="s">
        <v>3025</v>
      </c>
      <c r="G1283" s="456">
        <v>7000000</v>
      </c>
      <c r="H1283" s="456">
        <v>0</v>
      </c>
      <c r="I1283" s="456">
        <v>0</v>
      </c>
      <c r="J1283" s="456">
        <v>0</v>
      </c>
      <c r="K1283" s="446">
        <v>7000000</v>
      </c>
      <c r="L1283" s="602"/>
      <c r="M1283" s="454"/>
      <c r="N1283" s="455"/>
      <c r="O1283" s="454"/>
      <c r="P1283" s="454"/>
      <c r="Q1283" s="454" t="s">
        <v>2122</v>
      </c>
      <c r="R1283" s="585" t="s">
        <v>5414</v>
      </c>
      <c r="S1283" s="1002">
        <f t="shared" si="112"/>
        <v>7000000</v>
      </c>
      <c r="T1283" s="1003">
        <f t="shared" si="113"/>
        <v>0</v>
      </c>
      <c r="U1283" s="1003">
        <f t="shared" si="114"/>
        <v>0</v>
      </c>
      <c r="V1283" s="1003">
        <f t="shared" si="115"/>
        <v>0</v>
      </c>
      <c r="W1283" s="1003">
        <f t="shared" si="111"/>
        <v>7000000</v>
      </c>
      <c r="X1283" s="502"/>
      <c r="Y1283" s="502"/>
      <c r="Z1283" s="502"/>
      <c r="AA1283" s="502"/>
      <c r="AB1283" s="502"/>
      <c r="AC1283" s="502"/>
      <c r="AD1283" s="502"/>
      <c r="AE1283" s="502"/>
      <c r="AF1283" s="502"/>
      <c r="AG1283" s="502"/>
      <c r="AH1283" s="502"/>
      <c r="AI1283" s="502"/>
      <c r="AJ1283" s="502"/>
      <c r="AK1283" s="502"/>
      <c r="AL1283" s="502"/>
      <c r="AM1283" s="502"/>
      <c r="AN1283" s="502"/>
      <c r="AO1283" s="502"/>
      <c r="AP1283" s="502"/>
      <c r="AQ1283" s="502"/>
      <c r="AR1283" s="502"/>
      <c r="AS1283" s="502"/>
      <c r="AT1283" s="502"/>
      <c r="AU1283" s="502"/>
      <c r="AV1283" s="502"/>
      <c r="AW1283" s="502"/>
      <c r="AX1283" s="502"/>
      <c r="AY1283" s="502"/>
      <c r="AZ1283" s="502"/>
      <c r="BA1283" s="502"/>
      <c r="BB1283" s="502"/>
      <c r="BC1283" s="502"/>
      <c r="BD1283" s="502"/>
      <c r="BE1283" s="502"/>
      <c r="BF1283" s="502"/>
      <c r="BG1283" s="502"/>
      <c r="BH1283" s="502"/>
      <c r="BI1283" s="502"/>
      <c r="BJ1283" s="502"/>
      <c r="BK1283" s="502"/>
      <c r="BL1283" s="502"/>
      <c r="BM1283" s="502"/>
      <c r="BN1283" s="502"/>
      <c r="BO1283" s="502"/>
      <c r="BP1283" s="502"/>
      <c r="BQ1283" s="502"/>
      <c r="BR1283" s="502"/>
      <c r="BS1283" s="502"/>
      <c r="BT1283" s="502"/>
      <c r="BU1283" s="502"/>
      <c r="BV1283" s="502"/>
      <c r="BW1283" s="502"/>
      <c r="BX1283" s="502"/>
      <c r="BY1283" s="502"/>
      <c r="BZ1283" s="502"/>
      <c r="CA1283" s="502"/>
      <c r="CB1283" s="502"/>
      <c r="CC1283" s="502"/>
      <c r="CD1283" s="502"/>
      <c r="CE1283" s="502"/>
      <c r="CF1283" s="502"/>
      <c r="CG1283" s="502"/>
      <c r="CH1283" s="502"/>
      <c r="CI1283" s="502"/>
      <c r="CJ1283" s="502"/>
      <c r="CK1283" s="502"/>
      <c r="CL1283" s="502"/>
      <c r="CM1283" s="502"/>
      <c r="CN1283" s="502"/>
      <c r="CO1283" s="502"/>
      <c r="CP1283" s="502"/>
      <c r="CQ1283" s="502"/>
      <c r="CR1283" s="502"/>
      <c r="CS1283" s="502"/>
      <c r="CT1283" s="502"/>
      <c r="CU1283" s="502"/>
      <c r="CV1283" s="502"/>
      <c r="CW1283" s="502"/>
      <c r="CX1283" s="502"/>
      <c r="CY1283" s="502"/>
      <c r="CZ1283" s="502"/>
      <c r="DA1283" s="502"/>
      <c r="DB1283" s="502"/>
      <c r="DC1283" s="502"/>
      <c r="DD1283" s="502"/>
      <c r="DE1283" s="502"/>
      <c r="DF1283" s="502"/>
      <c r="DG1283" s="502"/>
      <c r="DH1283" s="502"/>
      <c r="DI1283" s="502"/>
      <c r="DJ1283" s="502"/>
      <c r="DK1283" s="502"/>
      <c r="DL1283" s="502"/>
      <c r="DM1283" s="502"/>
      <c r="DN1283" s="502"/>
      <c r="DO1283" s="502"/>
      <c r="DP1283" s="502"/>
      <c r="DQ1283" s="502"/>
      <c r="DR1283" s="502"/>
      <c r="DS1283" s="502"/>
      <c r="DT1283" s="502"/>
      <c r="DU1283" s="502"/>
      <c r="DV1283" s="502"/>
      <c r="DW1283" s="502"/>
      <c r="DX1283" s="502"/>
      <c r="DY1283" s="502"/>
      <c r="DZ1283" s="502"/>
      <c r="EA1283" s="502"/>
      <c r="EB1283" s="502"/>
      <c r="EC1283" s="502"/>
      <c r="ED1283" s="502"/>
      <c r="EE1283" s="502"/>
      <c r="EF1283" s="502"/>
      <c r="EG1283" s="502"/>
      <c r="EH1283" s="502"/>
      <c r="EI1283" s="502"/>
      <c r="EJ1283" s="502"/>
      <c r="EK1283" s="502"/>
      <c r="EL1283" s="502"/>
      <c r="EM1283" s="502"/>
      <c r="EN1283" s="502"/>
      <c r="EO1283" s="502"/>
      <c r="EP1283" s="502"/>
      <c r="EQ1283" s="502"/>
      <c r="ER1283" s="502"/>
      <c r="ES1283" s="502"/>
      <c r="ET1283" s="502"/>
      <c r="EU1283" s="502"/>
      <c r="EV1283" s="502"/>
      <c r="EW1283" s="502"/>
      <c r="EX1283" s="502"/>
      <c r="EY1283" s="502"/>
      <c r="EZ1283" s="502"/>
      <c r="FA1283" s="502"/>
      <c r="FB1283" s="502"/>
      <c r="FC1283" s="502"/>
      <c r="FD1283" s="502"/>
      <c r="FE1283" s="502"/>
      <c r="FF1283" s="502"/>
      <c r="FG1283" s="502"/>
      <c r="FH1283" s="502"/>
      <c r="FI1283" s="502"/>
      <c r="FJ1283" s="502"/>
      <c r="FK1283" s="502"/>
      <c r="FL1283" s="502"/>
      <c r="FM1283" s="502"/>
      <c r="FN1283" s="502"/>
      <c r="FO1283" s="502"/>
      <c r="FP1283" s="502"/>
      <c r="FQ1283" s="502"/>
      <c r="FR1283" s="502"/>
      <c r="FS1283" s="502"/>
      <c r="FT1283" s="502"/>
      <c r="FU1283" s="502"/>
      <c r="FV1283" s="502"/>
      <c r="FW1283" s="502"/>
      <c r="FX1283" s="502"/>
      <c r="FY1283" s="502"/>
      <c r="FZ1283" s="502"/>
      <c r="GA1283" s="502"/>
      <c r="GB1283" s="502"/>
      <c r="GC1283" s="502"/>
      <c r="GD1283" s="502"/>
      <c r="GE1283" s="502"/>
      <c r="GF1283" s="502"/>
      <c r="GG1283" s="502"/>
      <c r="GH1283" s="502"/>
      <c r="GI1283" s="502"/>
      <c r="GJ1283" s="502"/>
      <c r="GK1283" s="502"/>
      <c r="GL1283" s="502"/>
      <c r="GM1283" s="502"/>
      <c r="GN1283" s="502"/>
      <c r="GO1283" s="502"/>
      <c r="GP1283" s="502"/>
      <c r="GQ1283" s="502"/>
      <c r="GR1283" s="502"/>
      <c r="GS1283" s="502"/>
    </row>
    <row r="1284" spans="1:201" s="757" customFormat="1" ht="26.1" customHeight="1" thickBot="1">
      <c r="A1284" s="389"/>
      <c r="B1284" s="389"/>
      <c r="C1284" s="388"/>
      <c r="D1284" s="389"/>
      <c r="E1284" s="389" t="s">
        <v>2205</v>
      </c>
      <c r="F1284" s="859" t="s">
        <v>5762</v>
      </c>
      <c r="G1284" s="446">
        <v>12000000</v>
      </c>
      <c r="H1284" s="446">
        <v>0</v>
      </c>
      <c r="I1284" s="446">
        <v>0</v>
      </c>
      <c r="J1284" s="446">
        <v>0</v>
      </c>
      <c r="K1284" s="446">
        <v>12000000</v>
      </c>
      <c r="L1284" s="602"/>
      <c r="M1284" s="389"/>
      <c r="N1284" s="389"/>
      <c r="O1284" s="388"/>
      <c r="P1284" s="389"/>
      <c r="Q1284" s="389" t="s">
        <v>2205</v>
      </c>
      <c r="R1284" s="586" t="s">
        <v>5761</v>
      </c>
      <c r="S1284" s="1002">
        <f t="shared" si="112"/>
        <v>12000000</v>
      </c>
      <c r="T1284" s="1003">
        <f t="shared" si="113"/>
        <v>0</v>
      </c>
      <c r="U1284" s="1003">
        <f t="shared" si="114"/>
        <v>0</v>
      </c>
      <c r="V1284" s="1003">
        <f t="shared" si="115"/>
        <v>0</v>
      </c>
      <c r="W1284" s="1003">
        <f t="shared" si="111"/>
        <v>12000000</v>
      </c>
      <c r="X1284" s="502"/>
      <c r="Y1284" s="502"/>
      <c r="Z1284" s="502"/>
      <c r="AA1284" s="502"/>
      <c r="AB1284" s="502"/>
      <c r="AC1284" s="502"/>
      <c r="AD1284" s="502"/>
      <c r="AE1284" s="502"/>
      <c r="AF1284" s="502"/>
      <c r="AG1284" s="502"/>
      <c r="AH1284" s="502"/>
      <c r="AI1284" s="502"/>
      <c r="AJ1284" s="502"/>
      <c r="AK1284" s="502"/>
      <c r="AL1284" s="502"/>
      <c r="AM1284" s="502"/>
      <c r="AN1284" s="502"/>
      <c r="AO1284" s="502"/>
      <c r="AP1284" s="502"/>
      <c r="AQ1284" s="502"/>
      <c r="AR1284" s="502"/>
      <c r="AS1284" s="502"/>
      <c r="AT1284" s="502"/>
      <c r="AU1284" s="502"/>
      <c r="AV1284" s="502"/>
      <c r="AW1284" s="502"/>
      <c r="AX1284" s="502"/>
      <c r="AY1284" s="502"/>
      <c r="AZ1284" s="502"/>
      <c r="BA1284" s="502"/>
      <c r="BB1284" s="502"/>
      <c r="BC1284" s="502"/>
      <c r="BD1284" s="502"/>
      <c r="BE1284" s="502"/>
      <c r="BF1284" s="502"/>
      <c r="BG1284" s="502"/>
      <c r="BH1284" s="502"/>
      <c r="BI1284" s="502"/>
      <c r="BJ1284" s="502"/>
      <c r="BK1284" s="502"/>
      <c r="BL1284" s="502"/>
      <c r="BM1284" s="502"/>
      <c r="BN1284" s="502"/>
      <c r="BO1284" s="502"/>
      <c r="BP1284" s="502"/>
      <c r="BQ1284" s="502"/>
      <c r="BR1284" s="502"/>
      <c r="BS1284" s="502"/>
      <c r="BT1284" s="502"/>
      <c r="BU1284" s="502"/>
      <c r="BV1284" s="502"/>
      <c r="BW1284" s="502"/>
      <c r="BX1284" s="502"/>
      <c r="BY1284" s="502"/>
      <c r="BZ1284" s="502"/>
      <c r="CA1284" s="502"/>
      <c r="CB1284" s="502"/>
      <c r="CC1284" s="502"/>
      <c r="CD1284" s="502"/>
      <c r="CE1284" s="502"/>
      <c r="CF1284" s="502"/>
      <c r="CG1284" s="502"/>
      <c r="CH1284" s="502"/>
      <c r="CI1284" s="502"/>
      <c r="CJ1284" s="502"/>
      <c r="CK1284" s="502"/>
      <c r="CL1284" s="502"/>
      <c r="CM1284" s="502"/>
      <c r="CN1284" s="502"/>
      <c r="CO1284" s="502"/>
      <c r="CP1284" s="502"/>
      <c r="CQ1284" s="502"/>
      <c r="CR1284" s="502"/>
      <c r="CS1284" s="502"/>
      <c r="CT1284" s="502"/>
      <c r="CU1284" s="502"/>
      <c r="CV1284" s="502"/>
      <c r="CW1284" s="502"/>
      <c r="CX1284" s="502"/>
      <c r="CY1284" s="502"/>
      <c r="CZ1284" s="502"/>
      <c r="DA1284" s="502"/>
      <c r="DB1284" s="502"/>
      <c r="DC1284" s="502"/>
      <c r="DD1284" s="502"/>
      <c r="DE1284" s="502"/>
      <c r="DF1284" s="502"/>
      <c r="DG1284" s="502"/>
      <c r="DH1284" s="502"/>
      <c r="DI1284" s="502"/>
      <c r="DJ1284" s="502"/>
      <c r="DK1284" s="502"/>
      <c r="DL1284" s="502"/>
      <c r="DM1284" s="502"/>
      <c r="DN1284" s="502"/>
      <c r="DO1284" s="502"/>
      <c r="DP1284" s="502"/>
      <c r="DQ1284" s="502"/>
      <c r="DR1284" s="502"/>
      <c r="DS1284" s="502"/>
      <c r="DT1284" s="502"/>
      <c r="DU1284" s="502"/>
      <c r="DV1284" s="502"/>
      <c r="DW1284" s="502"/>
      <c r="DX1284" s="502"/>
      <c r="DY1284" s="502"/>
      <c r="DZ1284" s="502"/>
      <c r="EA1284" s="502"/>
      <c r="EB1284" s="502"/>
      <c r="EC1284" s="502"/>
      <c r="ED1284" s="502"/>
      <c r="EE1284" s="502"/>
      <c r="EF1284" s="502"/>
      <c r="EG1284" s="502"/>
      <c r="EH1284" s="502"/>
      <c r="EI1284" s="502"/>
      <c r="EJ1284" s="502"/>
      <c r="EK1284" s="502"/>
      <c r="EL1284" s="502"/>
      <c r="EM1284" s="502"/>
      <c r="EN1284" s="502"/>
      <c r="EO1284" s="502"/>
      <c r="EP1284" s="502"/>
      <c r="EQ1284" s="502"/>
      <c r="ER1284" s="502"/>
      <c r="ES1284" s="502"/>
      <c r="ET1284" s="502"/>
      <c r="EU1284" s="502"/>
      <c r="EV1284" s="502"/>
      <c r="EW1284" s="502"/>
      <c r="EX1284" s="502"/>
      <c r="EY1284" s="502"/>
      <c r="EZ1284" s="502"/>
      <c r="FA1284" s="502"/>
      <c r="FB1284" s="502"/>
      <c r="FC1284" s="502"/>
      <c r="FD1284" s="502"/>
      <c r="FE1284" s="502"/>
      <c r="FF1284" s="502"/>
      <c r="FG1284" s="502"/>
      <c r="FH1284" s="502"/>
      <c r="FI1284" s="502"/>
      <c r="FJ1284" s="502"/>
      <c r="FK1284" s="502"/>
      <c r="FL1284" s="502"/>
      <c r="FM1284" s="502"/>
      <c r="FN1284" s="502"/>
      <c r="FO1284" s="502"/>
      <c r="FP1284" s="502"/>
      <c r="FQ1284" s="502"/>
      <c r="FR1284" s="502"/>
      <c r="FS1284" s="502"/>
      <c r="FT1284" s="502"/>
      <c r="FU1284" s="502"/>
      <c r="FV1284" s="502"/>
      <c r="FW1284" s="502"/>
      <c r="FX1284" s="502"/>
      <c r="FY1284" s="502"/>
      <c r="FZ1284" s="502"/>
      <c r="GA1284" s="502"/>
      <c r="GB1284" s="502"/>
      <c r="GC1284" s="502"/>
      <c r="GD1284" s="502"/>
      <c r="GE1284" s="502"/>
      <c r="GF1284" s="502"/>
      <c r="GG1284" s="502"/>
      <c r="GH1284" s="502"/>
      <c r="GI1284" s="502"/>
      <c r="GJ1284" s="502"/>
      <c r="GK1284" s="502"/>
      <c r="GL1284" s="502"/>
      <c r="GM1284" s="502"/>
      <c r="GN1284" s="502"/>
      <c r="GO1284" s="502"/>
      <c r="GP1284" s="502"/>
      <c r="GQ1284" s="502"/>
      <c r="GR1284" s="502"/>
      <c r="GS1284" s="502"/>
    </row>
    <row r="1285" spans="1:201" s="489" customFormat="1" ht="26.1" customHeight="1">
      <c r="A1285" s="389"/>
      <c r="B1285" s="389"/>
      <c r="C1285" s="389"/>
      <c r="D1285" s="389"/>
      <c r="E1285" s="388" t="s">
        <v>2262</v>
      </c>
      <c r="F1285" s="859" t="s">
        <v>5800</v>
      </c>
      <c r="G1285" s="446">
        <v>14000000</v>
      </c>
      <c r="H1285" s="446">
        <v>0</v>
      </c>
      <c r="I1285" s="446">
        <v>0</v>
      </c>
      <c r="J1285" s="446">
        <v>0</v>
      </c>
      <c r="K1285" s="446">
        <v>14000000</v>
      </c>
      <c r="L1285" s="602"/>
      <c r="M1285" s="389"/>
      <c r="N1285" s="389"/>
      <c r="O1285" s="389"/>
      <c r="P1285" s="389"/>
      <c r="Q1285" s="388" t="s">
        <v>2262</v>
      </c>
      <c r="R1285" s="586" t="s">
        <v>5415</v>
      </c>
      <c r="S1285" s="1002">
        <f t="shared" si="112"/>
        <v>14000000</v>
      </c>
      <c r="T1285" s="1003">
        <f t="shared" si="113"/>
        <v>0</v>
      </c>
      <c r="U1285" s="1003">
        <f t="shared" si="114"/>
        <v>0</v>
      </c>
      <c r="V1285" s="1003">
        <f t="shared" si="115"/>
        <v>0</v>
      </c>
      <c r="W1285" s="1003">
        <f t="shared" si="111"/>
        <v>14000000</v>
      </c>
    </row>
    <row r="1286" spans="1:201" s="489" customFormat="1" ht="26.1" customHeight="1">
      <c r="A1286" s="455"/>
      <c r="B1286" s="454"/>
      <c r="C1286" s="454"/>
      <c r="D1286" s="454"/>
      <c r="E1286" s="454" t="s">
        <v>2476</v>
      </c>
      <c r="F1286" s="858" t="s">
        <v>3026</v>
      </c>
      <c r="G1286" s="456">
        <v>2400000</v>
      </c>
      <c r="H1286" s="456">
        <v>0</v>
      </c>
      <c r="I1286" s="456">
        <v>0</v>
      </c>
      <c r="J1286" s="456">
        <v>0</v>
      </c>
      <c r="K1286" s="456">
        <v>2400000</v>
      </c>
      <c r="L1286" s="602"/>
      <c r="M1286" s="455"/>
      <c r="N1286" s="454"/>
      <c r="O1286" s="454"/>
      <c r="P1286" s="454"/>
      <c r="Q1286" s="454" t="s">
        <v>2476</v>
      </c>
      <c r="R1286" s="585" t="s">
        <v>5416</v>
      </c>
      <c r="S1286" s="1002">
        <f t="shared" si="112"/>
        <v>2400000</v>
      </c>
      <c r="T1286" s="1003">
        <f t="shared" si="113"/>
        <v>0</v>
      </c>
      <c r="U1286" s="1003">
        <f t="shared" si="114"/>
        <v>0</v>
      </c>
      <c r="V1286" s="1003">
        <f t="shared" si="115"/>
        <v>0</v>
      </c>
      <c r="W1286" s="1003">
        <f t="shared" si="111"/>
        <v>2400000</v>
      </c>
    </row>
    <row r="1287" spans="1:201" s="484" customFormat="1" ht="26.1" customHeight="1" thickBot="1">
      <c r="A1287" s="454"/>
      <c r="B1287" s="455"/>
      <c r="C1287" s="454"/>
      <c r="D1287" s="454"/>
      <c r="E1287" s="454" t="s">
        <v>2482</v>
      </c>
      <c r="F1287" s="858" t="s">
        <v>3027</v>
      </c>
      <c r="G1287" s="456">
        <v>1200000</v>
      </c>
      <c r="H1287" s="456">
        <v>0</v>
      </c>
      <c r="I1287" s="456">
        <v>0</v>
      </c>
      <c r="J1287" s="456">
        <v>0</v>
      </c>
      <c r="K1287" s="446">
        <v>1200000</v>
      </c>
      <c r="L1287" s="602"/>
      <c r="M1287" s="454"/>
      <c r="N1287" s="455"/>
      <c r="O1287" s="454"/>
      <c r="P1287" s="454"/>
      <c r="Q1287" s="454" t="s">
        <v>2482</v>
      </c>
      <c r="R1287" s="585" t="s">
        <v>5417</v>
      </c>
      <c r="S1287" s="1002">
        <f t="shared" si="112"/>
        <v>1200000</v>
      </c>
      <c r="T1287" s="1003">
        <f t="shared" si="113"/>
        <v>0</v>
      </c>
      <c r="U1287" s="1003">
        <f t="shared" si="114"/>
        <v>0</v>
      </c>
      <c r="V1287" s="1003">
        <f t="shared" si="115"/>
        <v>0</v>
      </c>
      <c r="W1287" s="1003">
        <f t="shared" ref="W1287:W1350" si="116">SUM(S1287:V1287)</f>
        <v>1200000</v>
      </c>
    </row>
    <row r="1288" spans="1:201" s="491" customFormat="1" ht="26.1" customHeight="1" thickTop="1" thickBot="1">
      <c r="A1288" s="458" t="s">
        <v>1830</v>
      </c>
      <c r="B1288" s="458"/>
      <c r="C1288" s="457"/>
      <c r="D1288" s="458"/>
      <c r="E1288" s="458"/>
      <c r="F1288" s="861" t="s">
        <v>1831</v>
      </c>
      <c r="G1288" s="459">
        <v>420000000</v>
      </c>
      <c r="H1288" s="459">
        <v>0</v>
      </c>
      <c r="I1288" s="459">
        <v>0</v>
      </c>
      <c r="J1288" s="459">
        <v>0</v>
      </c>
      <c r="K1288" s="459">
        <v>420000000</v>
      </c>
      <c r="L1288" s="1021"/>
      <c r="M1288" s="458" t="s">
        <v>1830</v>
      </c>
      <c r="N1288" s="458"/>
      <c r="O1288" s="457"/>
      <c r="P1288" s="458"/>
      <c r="Q1288" s="458"/>
      <c r="R1288" s="587" t="s">
        <v>4431</v>
      </c>
      <c r="S1288" s="1004">
        <f t="shared" si="112"/>
        <v>420000000</v>
      </c>
      <c r="T1288" s="1005">
        <f t="shared" si="113"/>
        <v>0</v>
      </c>
      <c r="U1288" s="1005">
        <f t="shared" si="114"/>
        <v>0</v>
      </c>
      <c r="V1288" s="1005">
        <f t="shared" si="115"/>
        <v>0</v>
      </c>
      <c r="W1288" s="1005">
        <f t="shared" si="116"/>
        <v>420000000</v>
      </c>
    </row>
    <row r="1289" spans="1:201" s="489" customFormat="1" ht="26.1" customHeight="1" thickTop="1">
      <c r="A1289" s="454"/>
      <c r="B1289" s="454" t="s">
        <v>592</v>
      </c>
      <c r="C1289" s="454"/>
      <c r="D1289" s="454"/>
      <c r="E1289" s="455"/>
      <c r="F1289" s="858" t="s">
        <v>593</v>
      </c>
      <c r="G1289" s="456">
        <v>420000000</v>
      </c>
      <c r="H1289" s="456">
        <v>0</v>
      </c>
      <c r="I1289" s="456">
        <v>0</v>
      </c>
      <c r="J1289" s="456">
        <v>0</v>
      </c>
      <c r="K1289" s="456">
        <v>420000000</v>
      </c>
      <c r="L1289" s="602"/>
      <c r="M1289" s="454"/>
      <c r="N1289" s="454" t="s">
        <v>592</v>
      </c>
      <c r="O1289" s="454"/>
      <c r="P1289" s="454"/>
      <c r="Q1289" s="455"/>
      <c r="R1289" s="585" t="s">
        <v>3339</v>
      </c>
      <c r="S1289" s="1000">
        <f t="shared" si="112"/>
        <v>420000000</v>
      </c>
      <c r="T1289" s="1001">
        <f t="shared" si="113"/>
        <v>0</v>
      </c>
      <c r="U1289" s="1001">
        <f t="shared" si="114"/>
        <v>0</v>
      </c>
      <c r="V1289" s="1001">
        <f t="shared" si="115"/>
        <v>0</v>
      </c>
      <c r="W1289" s="1001">
        <f t="shared" si="116"/>
        <v>420000000</v>
      </c>
    </row>
    <row r="1290" spans="1:201" s="489" customFormat="1" ht="26.1" customHeight="1">
      <c r="A1290" s="455"/>
      <c r="B1290" s="454"/>
      <c r="C1290" s="454" t="s">
        <v>592</v>
      </c>
      <c r="D1290" s="454"/>
      <c r="E1290" s="454"/>
      <c r="F1290" s="858" t="s">
        <v>594</v>
      </c>
      <c r="G1290" s="456">
        <v>420000000</v>
      </c>
      <c r="H1290" s="456">
        <v>0</v>
      </c>
      <c r="I1290" s="456">
        <v>0</v>
      </c>
      <c r="J1290" s="456">
        <v>0</v>
      </c>
      <c r="K1290" s="456">
        <v>420000000</v>
      </c>
      <c r="L1290" s="602"/>
      <c r="M1290" s="455"/>
      <c r="N1290" s="454"/>
      <c r="O1290" s="454" t="s">
        <v>592</v>
      </c>
      <c r="P1290" s="454"/>
      <c r="Q1290" s="454"/>
      <c r="R1290" s="585" t="s">
        <v>3327</v>
      </c>
      <c r="S1290" s="1002">
        <f t="shared" si="112"/>
        <v>420000000</v>
      </c>
      <c r="T1290" s="1003">
        <f t="shared" si="113"/>
        <v>0</v>
      </c>
      <c r="U1290" s="1003">
        <f t="shared" si="114"/>
        <v>0</v>
      </c>
      <c r="V1290" s="1003">
        <f t="shared" si="115"/>
        <v>0</v>
      </c>
      <c r="W1290" s="1003">
        <f t="shared" si="116"/>
        <v>420000000</v>
      </c>
    </row>
    <row r="1291" spans="1:201" s="488" customFormat="1" ht="26.1" customHeight="1">
      <c r="A1291" s="388"/>
      <c r="B1291" s="389"/>
      <c r="C1291" s="389"/>
      <c r="D1291" s="389" t="s">
        <v>592</v>
      </c>
      <c r="E1291" s="389"/>
      <c r="F1291" s="859" t="s">
        <v>2961</v>
      </c>
      <c r="G1291" s="446">
        <v>420000000</v>
      </c>
      <c r="H1291" s="446">
        <v>0</v>
      </c>
      <c r="I1291" s="446">
        <v>0</v>
      </c>
      <c r="J1291" s="446">
        <v>0</v>
      </c>
      <c r="K1291" s="446">
        <v>420000000</v>
      </c>
      <c r="L1291" s="602"/>
      <c r="M1291" s="388"/>
      <c r="N1291" s="389"/>
      <c r="O1291" s="389"/>
      <c r="P1291" s="389" t="s">
        <v>592</v>
      </c>
      <c r="Q1291" s="389"/>
      <c r="R1291" s="586" t="s">
        <v>5347</v>
      </c>
      <c r="S1291" s="1002">
        <f t="shared" si="112"/>
        <v>420000000</v>
      </c>
      <c r="T1291" s="1003">
        <f t="shared" si="113"/>
        <v>0</v>
      </c>
      <c r="U1291" s="1003">
        <f t="shared" si="114"/>
        <v>0</v>
      </c>
      <c r="V1291" s="1003">
        <f t="shared" si="115"/>
        <v>0</v>
      </c>
      <c r="W1291" s="1003">
        <f t="shared" si="116"/>
        <v>420000000</v>
      </c>
    </row>
    <row r="1292" spans="1:201" s="482" customFormat="1" ht="26.1" customHeight="1">
      <c r="A1292" s="454"/>
      <c r="B1292" s="455"/>
      <c r="C1292" s="454"/>
      <c r="D1292" s="454"/>
      <c r="E1292" s="454" t="s">
        <v>2104</v>
      </c>
      <c r="F1292" s="858" t="s">
        <v>2867</v>
      </c>
      <c r="G1292" s="456">
        <v>191473600</v>
      </c>
      <c r="H1292" s="456">
        <v>0</v>
      </c>
      <c r="I1292" s="456">
        <v>0</v>
      </c>
      <c r="J1292" s="456">
        <v>0</v>
      </c>
      <c r="K1292" s="446">
        <v>191473600</v>
      </c>
      <c r="L1292" s="602"/>
      <c r="M1292" s="454"/>
      <c r="N1292" s="455"/>
      <c r="O1292" s="454"/>
      <c r="P1292" s="454"/>
      <c r="Q1292" s="454" t="s">
        <v>2104</v>
      </c>
      <c r="R1292" s="585" t="s">
        <v>5267</v>
      </c>
      <c r="S1292" s="1002">
        <f t="shared" si="112"/>
        <v>191473600</v>
      </c>
      <c r="T1292" s="1003">
        <f t="shared" si="113"/>
        <v>0</v>
      </c>
      <c r="U1292" s="1003">
        <f t="shared" si="114"/>
        <v>0</v>
      </c>
      <c r="V1292" s="1003">
        <f t="shared" si="115"/>
        <v>0</v>
      </c>
      <c r="W1292" s="1003">
        <f t="shared" si="116"/>
        <v>191473600</v>
      </c>
    </row>
    <row r="1293" spans="1:201" s="482" customFormat="1" ht="26.1" customHeight="1">
      <c r="A1293" s="389"/>
      <c r="B1293" s="389"/>
      <c r="C1293" s="388"/>
      <c r="D1293" s="389"/>
      <c r="E1293" s="389" t="s">
        <v>2110</v>
      </c>
      <c r="F1293" s="860" t="s">
        <v>3028</v>
      </c>
      <c r="G1293" s="446">
        <v>3821000</v>
      </c>
      <c r="H1293" s="446">
        <v>0</v>
      </c>
      <c r="I1293" s="446">
        <v>0</v>
      </c>
      <c r="J1293" s="446">
        <v>0</v>
      </c>
      <c r="K1293" s="446">
        <v>3821000</v>
      </c>
      <c r="L1293" s="602"/>
      <c r="M1293" s="389"/>
      <c r="N1293" s="389"/>
      <c r="O1293" s="388"/>
      <c r="P1293" s="389"/>
      <c r="Q1293" s="389" t="s">
        <v>2110</v>
      </c>
      <c r="R1293" s="586" t="s">
        <v>5418</v>
      </c>
      <c r="S1293" s="1002">
        <f t="shared" si="112"/>
        <v>3821000</v>
      </c>
      <c r="T1293" s="1003">
        <f t="shared" si="113"/>
        <v>0</v>
      </c>
      <c r="U1293" s="1003">
        <f t="shared" si="114"/>
        <v>0</v>
      </c>
      <c r="V1293" s="1003">
        <f t="shared" si="115"/>
        <v>0</v>
      </c>
      <c r="W1293" s="1003">
        <f t="shared" si="116"/>
        <v>3821000</v>
      </c>
    </row>
    <row r="1294" spans="1:201" s="484" customFormat="1" ht="26.1" customHeight="1" thickBot="1">
      <c r="A1294" s="389"/>
      <c r="B1294" s="389"/>
      <c r="C1294" s="389"/>
      <c r="D1294" s="388"/>
      <c r="E1294" s="389" t="s">
        <v>2112</v>
      </c>
      <c r="F1294" s="860" t="s">
        <v>3029</v>
      </c>
      <c r="G1294" s="446">
        <v>5299000</v>
      </c>
      <c r="H1294" s="446">
        <v>0</v>
      </c>
      <c r="I1294" s="446">
        <v>0</v>
      </c>
      <c r="J1294" s="446">
        <v>0</v>
      </c>
      <c r="K1294" s="446">
        <v>5299000</v>
      </c>
      <c r="L1294" s="602"/>
      <c r="M1294" s="389"/>
      <c r="N1294" s="389"/>
      <c r="O1294" s="389"/>
      <c r="P1294" s="388"/>
      <c r="Q1294" s="389" t="s">
        <v>2112</v>
      </c>
      <c r="R1294" s="586" t="s">
        <v>5419</v>
      </c>
      <c r="S1294" s="1002">
        <f t="shared" si="112"/>
        <v>5299000</v>
      </c>
      <c r="T1294" s="1003">
        <f t="shared" si="113"/>
        <v>0</v>
      </c>
      <c r="U1294" s="1003">
        <f t="shared" si="114"/>
        <v>0</v>
      </c>
      <c r="V1294" s="1003">
        <f t="shared" si="115"/>
        <v>0</v>
      </c>
      <c r="W1294" s="1003">
        <f t="shared" si="116"/>
        <v>5299000</v>
      </c>
    </row>
    <row r="1295" spans="1:201" s="482" customFormat="1" ht="26.1" customHeight="1" thickTop="1">
      <c r="A1295" s="389"/>
      <c r="B1295" s="389"/>
      <c r="C1295" s="389"/>
      <c r="D1295" s="389"/>
      <c r="E1295" s="388" t="s">
        <v>2113</v>
      </c>
      <c r="F1295" s="859" t="s">
        <v>3030</v>
      </c>
      <c r="G1295" s="446">
        <v>15993200</v>
      </c>
      <c r="H1295" s="446">
        <v>0</v>
      </c>
      <c r="I1295" s="446">
        <v>0</v>
      </c>
      <c r="J1295" s="446">
        <v>0</v>
      </c>
      <c r="K1295" s="446">
        <v>15993200</v>
      </c>
      <c r="L1295" s="602"/>
      <c r="M1295" s="389"/>
      <c r="N1295" s="389"/>
      <c r="O1295" s="389"/>
      <c r="P1295" s="389"/>
      <c r="Q1295" s="388" t="s">
        <v>2113</v>
      </c>
      <c r="R1295" s="586" t="s">
        <v>5420</v>
      </c>
      <c r="S1295" s="1002">
        <f t="shared" si="112"/>
        <v>15993200</v>
      </c>
      <c r="T1295" s="1003">
        <f t="shared" si="113"/>
        <v>0</v>
      </c>
      <c r="U1295" s="1003">
        <f t="shared" si="114"/>
        <v>0</v>
      </c>
      <c r="V1295" s="1003">
        <f t="shared" si="115"/>
        <v>0</v>
      </c>
      <c r="W1295" s="1003">
        <f t="shared" si="116"/>
        <v>15993200</v>
      </c>
    </row>
    <row r="1296" spans="1:201" s="482" customFormat="1" ht="26.1" customHeight="1">
      <c r="A1296" s="389"/>
      <c r="B1296" s="389"/>
      <c r="C1296" s="389"/>
      <c r="D1296" s="389"/>
      <c r="E1296" s="388" t="s">
        <v>2127</v>
      </c>
      <c r="F1296" s="859" t="s">
        <v>3031</v>
      </c>
      <c r="G1296" s="446">
        <v>12347200</v>
      </c>
      <c r="H1296" s="446">
        <v>0</v>
      </c>
      <c r="I1296" s="446">
        <v>0</v>
      </c>
      <c r="J1296" s="446">
        <v>0</v>
      </c>
      <c r="K1296" s="446">
        <v>12347200</v>
      </c>
      <c r="L1296" s="602"/>
      <c r="M1296" s="389"/>
      <c r="N1296" s="389"/>
      <c r="O1296" s="389"/>
      <c r="P1296" s="389"/>
      <c r="Q1296" s="388" t="s">
        <v>2127</v>
      </c>
      <c r="R1296" s="586" t="s">
        <v>5421</v>
      </c>
      <c r="S1296" s="1002">
        <f t="shared" si="112"/>
        <v>12347200</v>
      </c>
      <c r="T1296" s="1003">
        <f t="shared" si="113"/>
        <v>0</v>
      </c>
      <c r="U1296" s="1003">
        <f t="shared" si="114"/>
        <v>0</v>
      </c>
      <c r="V1296" s="1003">
        <f t="shared" si="115"/>
        <v>0</v>
      </c>
      <c r="W1296" s="1003">
        <f t="shared" si="116"/>
        <v>12347200</v>
      </c>
    </row>
    <row r="1297" spans="1:201" s="489" customFormat="1" ht="26.1" customHeight="1">
      <c r="A1297" s="389"/>
      <c r="B1297" s="389"/>
      <c r="C1297" s="389"/>
      <c r="D1297" s="389"/>
      <c r="E1297" s="388" t="s">
        <v>2118</v>
      </c>
      <c r="F1297" s="859" t="s">
        <v>3032</v>
      </c>
      <c r="G1297" s="446">
        <v>7075000</v>
      </c>
      <c r="H1297" s="446">
        <v>0</v>
      </c>
      <c r="I1297" s="446">
        <v>0</v>
      </c>
      <c r="J1297" s="446">
        <v>0</v>
      </c>
      <c r="K1297" s="446">
        <v>7075000</v>
      </c>
      <c r="L1297" s="602"/>
      <c r="M1297" s="389"/>
      <c r="N1297" s="389"/>
      <c r="O1297" s="389"/>
      <c r="P1297" s="389"/>
      <c r="Q1297" s="388" t="s">
        <v>2118</v>
      </c>
      <c r="R1297" s="586" t="s">
        <v>5422</v>
      </c>
      <c r="S1297" s="1002">
        <f t="shared" si="112"/>
        <v>7075000</v>
      </c>
      <c r="T1297" s="1003">
        <f t="shared" si="113"/>
        <v>0</v>
      </c>
      <c r="U1297" s="1003">
        <f t="shared" si="114"/>
        <v>0</v>
      </c>
      <c r="V1297" s="1003">
        <f t="shared" si="115"/>
        <v>0</v>
      </c>
      <c r="W1297" s="1003">
        <f t="shared" si="116"/>
        <v>7075000</v>
      </c>
    </row>
    <row r="1298" spans="1:201" s="488" customFormat="1" ht="26.1" customHeight="1">
      <c r="A1298" s="389"/>
      <c r="B1298" s="389"/>
      <c r="C1298" s="389"/>
      <c r="D1298" s="389"/>
      <c r="E1298" s="388" t="s">
        <v>2115</v>
      </c>
      <c r="F1298" s="859" t="s">
        <v>3033</v>
      </c>
      <c r="G1298" s="446">
        <v>16000000</v>
      </c>
      <c r="H1298" s="446">
        <v>0</v>
      </c>
      <c r="I1298" s="446">
        <v>0</v>
      </c>
      <c r="J1298" s="446">
        <v>0</v>
      </c>
      <c r="K1298" s="446">
        <v>16000000</v>
      </c>
      <c r="L1298" s="602"/>
      <c r="M1298" s="389"/>
      <c r="N1298" s="389"/>
      <c r="O1298" s="389"/>
      <c r="P1298" s="389"/>
      <c r="Q1298" s="388" t="s">
        <v>2115</v>
      </c>
      <c r="R1298" s="586" t="s">
        <v>5423</v>
      </c>
      <c r="S1298" s="1002">
        <f t="shared" si="112"/>
        <v>16000000</v>
      </c>
      <c r="T1298" s="1003">
        <f t="shared" si="113"/>
        <v>0</v>
      </c>
      <c r="U1298" s="1003">
        <f t="shared" si="114"/>
        <v>0</v>
      </c>
      <c r="V1298" s="1003">
        <f t="shared" si="115"/>
        <v>0</v>
      </c>
      <c r="W1298" s="1003">
        <f t="shared" si="116"/>
        <v>16000000</v>
      </c>
    </row>
    <row r="1299" spans="1:201" s="482" customFormat="1" ht="26.1" customHeight="1">
      <c r="A1299" s="454"/>
      <c r="B1299" s="454"/>
      <c r="C1299" s="454"/>
      <c r="D1299" s="454"/>
      <c r="E1299" s="455" t="s">
        <v>2167</v>
      </c>
      <c r="F1299" s="858" t="s">
        <v>3034</v>
      </c>
      <c r="G1299" s="456">
        <v>92000000</v>
      </c>
      <c r="H1299" s="456">
        <v>0</v>
      </c>
      <c r="I1299" s="456">
        <v>0</v>
      </c>
      <c r="J1299" s="456">
        <v>0</v>
      </c>
      <c r="K1299" s="456">
        <v>92000000</v>
      </c>
      <c r="L1299" s="602"/>
      <c r="M1299" s="454"/>
      <c r="N1299" s="454"/>
      <c r="O1299" s="454"/>
      <c r="P1299" s="454"/>
      <c r="Q1299" s="455" t="s">
        <v>2167</v>
      </c>
      <c r="R1299" s="585" t="s">
        <v>5424</v>
      </c>
      <c r="S1299" s="1002">
        <f t="shared" si="112"/>
        <v>92000000</v>
      </c>
      <c r="T1299" s="1003">
        <f t="shared" si="113"/>
        <v>0</v>
      </c>
      <c r="U1299" s="1003">
        <f t="shared" si="114"/>
        <v>0</v>
      </c>
      <c r="V1299" s="1003">
        <f t="shared" si="115"/>
        <v>0</v>
      </c>
      <c r="W1299" s="1003">
        <f t="shared" si="116"/>
        <v>92000000</v>
      </c>
    </row>
    <row r="1300" spans="1:201" s="482" customFormat="1" ht="26.1" customHeight="1">
      <c r="A1300" s="389"/>
      <c r="B1300" s="389"/>
      <c r="C1300" s="389"/>
      <c r="D1300" s="389"/>
      <c r="E1300" s="388" t="s">
        <v>2155</v>
      </c>
      <c r="F1300" s="859" t="s">
        <v>3035</v>
      </c>
      <c r="G1300" s="446">
        <v>1150000</v>
      </c>
      <c r="H1300" s="446">
        <v>0</v>
      </c>
      <c r="I1300" s="446">
        <v>0</v>
      </c>
      <c r="J1300" s="446">
        <v>0</v>
      </c>
      <c r="K1300" s="446">
        <v>1150000</v>
      </c>
      <c r="L1300" s="602"/>
      <c r="M1300" s="389"/>
      <c r="N1300" s="389"/>
      <c r="O1300" s="389"/>
      <c r="P1300" s="389"/>
      <c r="Q1300" s="388" t="s">
        <v>2155</v>
      </c>
      <c r="R1300" s="586" t="s">
        <v>5425</v>
      </c>
      <c r="S1300" s="1002">
        <f t="shared" si="112"/>
        <v>1150000</v>
      </c>
      <c r="T1300" s="1003">
        <f t="shared" si="113"/>
        <v>0</v>
      </c>
      <c r="U1300" s="1003">
        <f t="shared" si="114"/>
        <v>0</v>
      </c>
      <c r="V1300" s="1003">
        <f t="shared" si="115"/>
        <v>0</v>
      </c>
      <c r="W1300" s="1003">
        <f t="shared" si="116"/>
        <v>1150000</v>
      </c>
    </row>
    <row r="1301" spans="1:201" s="482" customFormat="1" ht="26.1" customHeight="1">
      <c r="A1301" s="389"/>
      <c r="B1301" s="389"/>
      <c r="C1301" s="388"/>
      <c r="D1301" s="389"/>
      <c r="E1301" s="389" t="s">
        <v>2157</v>
      </c>
      <c r="F1301" s="859" t="s">
        <v>3036</v>
      </c>
      <c r="G1301" s="446">
        <v>21141000</v>
      </c>
      <c r="H1301" s="446">
        <v>0</v>
      </c>
      <c r="I1301" s="446">
        <v>0</v>
      </c>
      <c r="J1301" s="446">
        <v>0</v>
      </c>
      <c r="K1301" s="446">
        <v>21141000</v>
      </c>
      <c r="L1301" s="602"/>
      <c r="M1301" s="389"/>
      <c r="N1301" s="389"/>
      <c r="O1301" s="388"/>
      <c r="P1301" s="389"/>
      <c r="Q1301" s="389" t="s">
        <v>2157</v>
      </c>
      <c r="R1301" s="586" t="s">
        <v>5426</v>
      </c>
      <c r="S1301" s="1002">
        <f t="shared" si="112"/>
        <v>21141000</v>
      </c>
      <c r="T1301" s="1003">
        <f t="shared" si="113"/>
        <v>0</v>
      </c>
      <c r="U1301" s="1003">
        <f t="shared" si="114"/>
        <v>0</v>
      </c>
      <c r="V1301" s="1003">
        <f t="shared" si="115"/>
        <v>0</v>
      </c>
      <c r="W1301" s="1003">
        <f t="shared" si="116"/>
        <v>21141000</v>
      </c>
    </row>
    <row r="1302" spans="1:201" s="482" customFormat="1" ht="26.1" customHeight="1">
      <c r="A1302" s="389"/>
      <c r="B1302" s="389"/>
      <c r="C1302" s="389"/>
      <c r="D1302" s="388"/>
      <c r="E1302" s="389" t="s">
        <v>2808</v>
      </c>
      <c r="F1302" s="860" t="s">
        <v>3037</v>
      </c>
      <c r="G1302" s="446">
        <v>13500000</v>
      </c>
      <c r="H1302" s="446">
        <v>0</v>
      </c>
      <c r="I1302" s="446">
        <v>0</v>
      </c>
      <c r="J1302" s="446">
        <v>0</v>
      </c>
      <c r="K1302" s="446">
        <v>13500000</v>
      </c>
      <c r="L1302" s="602"/>
      <c r="M1302" s="389"/>
      <c r="N1302" s="389"/>
      <c r="O1302" s="389"/>
      <c r="P1302" s="388"/>
      <c r="Q1302" s="389" t="s">
        <v>2808</v>
      </c>
      <c r="R1302" s="586" t="s">
        <v>5427</v>
      </c>
      <c r="S1302" s="1002">
        <f t="shared" si="112"/>
        <v>13500000</v>
      </c>
      <c r="T1302" s="1003">
        <f t="shared" si="113"/>
        <v>0</v>
      </c>
      <c r="U1302" s="1003">
        <f t="shared" si="114"/>
        <v>0</v>
      </c>
      <c r="V1302" s="1003">
        <f t="shared" si="115"/>
        <v>0</v>
      </c>
      <c r="W1302" s="1003">
        <f t="shared" si="116"/>
        <v>13500000</v>
      </c>
    </row>
    <row r="1303" spans="1:201" s="489" customFormat="1" ht="26.1" customHeight="1">
      <c r="A1303" s="389"/>
      <c r="B1303" s="389"/>
      <c r="C1303" s="389"/>
      <c r="D1303" s="389"/>
      <c r="E1303" s="388" t="s">
        <v>2120</v>
      </c>
      <c r="F1303" s="859" t="s">
        <v>3038</v>
      </c>
      <c r="G1303" s="446">
        <v>10000000</v>
      </c>
      <c r="H1303" s="446">
        <v>0</v>
      </c>
      <c r="I1303" s="446">
        <v>0</v>
      </c>
      <c r="J1303" s="446">
        <v>0</v>
      </c>
      <c r="K1303" s="446">
        <v>10000000</v>
      </c>
      <c r="L1303" s="602"/>
      <c r="M1303" s="389"/>
      <c r="N1303" s="389"/>
      <c r="O1303" s="389"/>
      <c r="P1303" s="389"/>
      <c r="Q1303" s="388" t="s">
        <v>2120</v>
      </c>
      <c r="R1303" s="586" t="s">
        <v>5428</v>
      </c>
      <c r="S1303" s="1002">
        <f t="shared" si="112"/>
        <v>10000000</v>
      </c>
      <c r="T1303" s="1003">
        <f t="shared" si="113"/>
        <v>0</v>
      </c>
      <c r="U1303" s="1003">
        <f t="shared" si="114"/>
        <v>0</v>
      </c>
      <c r="V1303" s="1003">
        <f t="shared" si="115"/>
        <v>0</v>
      </c>
      <c r="W1303" s="1003">
        <f t="shared" si="116"/>
        <v>10000000</v>
      </c>
      <c r="X1303" s="482"/>
      <c r="Y1303" s="482"/>
      <c r="Z1303" s="482"/>
      <c r="AA1303" s="482"/>
      <c r="AB1303" s="482"/>
      <c r="AC1303" s="482"/>
      <c r="AD1303" s="482"/>
      <c r="AE1303" s="482"/>
      <c r="AF1303" s="482"/>
      <c r="AG1303" s="482"/>
      <c r="AH1303" s="482"/>
      <c r="AI1303" s="482"/>
      <c r="AJ1303" s="482"/>
      <c r="AK1303" s="482"/>
      <c r="AL1303" s="482"/>
      <c r="AM1303" s="482"/>
      <c r="AN1303" s="482"/>
      <c r="AO1303" s="482"/>
      <c r="AP1303" s="482"/>
      <c r="AQ1303" s="482"/>
      <c r="AR1303" s="482"/>
      <c r="AS1303" s="482"/>
      <c r="AT1303" s="482"/>
      <c r="AU1303" s="482"/>
      <c r="AV1303" s="482"/>
      <c r="AW1303" s="482"/>
      <c r="AX1303" s="482"/>
      <c r="AY1303" s="482"/>
      <c r="AZ1303" s="482"/>
      <c r="BA1303" s="482"/>
      <c r="BB1303" s="482"/>
      <c r="BC1303" s="482"/>
      <c r="BD1303" s="482"/>
      <c r="BE1303" s="482"/>
      <c r="BF1303" s="482"/>
      <c r="BG1303" s="482"/>
      <c r="BH1303" s="482"/>
      <c r="BI1303" s="482"/>
      <c r="BJ1303" s="482"/>
      <c r="BK1303" s="482"/>
      <c r="BL1303" s="482"/>
      <c r="BM1303" s="482"/>
      <c r="BN1303" s="482"/>
      <c r="BO1303" s="482"/>
      <c r="BP1303" s="482"/>
      <c r="BQ1303" s="482"/>
      <c r="BR1303" s="482"/>
      <c r="BS1303" s="482"/>
      <c r="BT1303" s="482"/>
      <c r="BU1303" s="482"/>
      <c r="BV1303" s="482"/>
      <c r="BW1303" s="482"/>
      <c r="BX1303" s="482"/>
      <c r="BY1303" s="482"/>
      <c r="BZ1303" s="482"/>
      <c r="CA1303" s="482"/>
      <c r="CB1303" s="482"/>
      <c r="CC1303" s="482"/>
      <c r="CD1303" s="482"/>
      <c r="CE1303" s="482"/>
      <c r="CF1303" s="482"/>
      <c r="CG1303" s="482"/>
      <c r="CH1303" s="482"/>
      <c r="CI1303" s="482"/>
      <c r="CJ1303" s="482"/>
      <c r="CK1303" s="482"/>
      <c r="CL1303" s="482"/>
      <c r="CM1303" s="482"/>
      <c r="CN1303" s="482"/>
      <c r="CO1303" s="482"/>
      <c r="CP1303" s="482"/>
      <c r="CQ1303" s="482"/>
      <c r="CR1303" s="482"/>
      <c r="CS1303" s="482"/>
      <c r="CT1303" s="482"/>
      <c r="CU1303" s="482"/>
      <c r="CV1303" s="482"/>
      <c r="CW1303" s="482"/>
      <c r="CX1303" s="482"/>
      <c r="CY1303" s="482"/>
      <c r="CZ1303" s="482"/>
      <c r="DA1303" s="482"/>
      <c r="DB1303" s="482"/>
      <c r="DC1303" s="482"/>
      <c r="DD1303" s="482"/>
      <c r="DE1303" s="482"/>
      <c r="DF1303" s="482"/>
      <c r="DG1303" s="482"/>
      <c r="DH1303" s="482"/>
      <c r="DI1303" s="482"/>
      <c r="DJ1303" s="482"/>
      <c r="DK1303" s="482"/>
      <c r="DL1303" s="482"/>
      <c r="DM1303" s="482"/>
      <c r="DN1303" s="482"/>
      <c r="DO1303" s="482"/>
      <c r="DP1303" s="482"/>
      <c r="DQ1303" s="482"/>
      <c r="DR1303" s="482"/>
      <c r="DS1303" s="482"/>
      <c r="DT1303" s="482"/>
      <c r="DU1303" s="482"/>
      <c r="DV1303" s="482"/>
      <c r="DW1303" s="482"/>
      <c r="DX1303" s="482"/>
      <c r="DY1303" s="482"/>
      <c r="DZ1303" s="482"/>
      <c r="EA1303" s="482"/>
      <c r="EB1303" s="482"/>
      <c r="EC1303" s="482"/>
      <c r="ED1303" s="482"/>
      <c r="EE1303" s="482"/>
      <c r="EF1303" s="482"/>
      <c r="EG1303" s="482"/>
      <c r="EH1303" s="482"/>
      <c r="EI1303" s="482"/>
      <c r="EJ1303" s="482"/>
      <c r="EK1303" s="482"/>
      <c r="EL1303" s="482"/>
      <c r="EM1303" s="482"/>
      <c r="EN1303" s="482"/>
      <c r="EO1303" s="482"/>
      <c r="EP1303" s="482"/>
      <c r="EQ1303" s="482"/>
      <c r="ER1303" s="482"/>
      <c r="ES1303" s="482"/>
      <c r="ET1303" s="482"/>
      <c r="EU1303" s="482"/>
      <c r="EV1303" s="482"/>
      <c r="EW1303" s="482"/>
      <c r="EX1303" s="482"/>
      <c r="EY1303" s="482"/>
      <c r="EZ1303" s="482"/>
      <c r="FA1303" s="482"/>
      <c r="FB1303" s="482"/>
      <c r="FC1303" s="482"/>
      <c r="FD1303" s="482"/>
      <c r="FE1303" s="482"/>
      <c r="FF1303" s="482"/>
      <c r="FG1303" s="482"/>
      <c r="FH1303" s="482"/>
      <c r="FI1303" s="482"/>
      <c r="FJ1303" s="482"/>
      <c r="FK1303" s="482"/>
      <c r="FL1303" s="482"/>
      <c r="FM1303" s="482"/>
      <c r="FN1303" s="482"/>
      <c r="FO1303" s="482"/>
      <c r="FP1303" s="482"/>
      <c r="FQ1303" s="482"/>
      <c r="FR1303" s="482"/>
      <c r="FS1303" s="482"/>
      <c r="FT1303" s="482"/>
      <c r="FU1303" s="482"/>
      <c r="FV1303" s="482"/>
      <c r="FW1303" s="482"/>
      <c r="FX1303" s="482"/>
      <c r="FY1303" s="482"/>
      <c r="FZ1303" s="482"/>
      <c r="GA1303" s="482"/>
      <c r="GB1303" s="482"/>
      <c r="GC1303" s="482"/>
      <c r="GD1303" s="482"/>
      <c r="GE1303" s="482"/>
      <c r="GF1303" s="482"/>
      <c r="GG1303" s="482"/>
      <c r="GH1303" s="482"/>
      <c r="GI1303" s="482"/>
      <c r="GJ1303" s="482"/>
      <c r="GK1303" s="482"/>
      <c r="GL1303" s="482"/>
      <c r="GM1303" s="482"/>
      <c r="GN1303" s="482"/>
      <c r="GO1303" s="482"/>
      <c r="GP1303" s="482"/>
      <c r="GQ1303" s="482"/>
      <c r="GR1303" s="482"/>
      <c r="GS1303" s="482"/>
    </row>
    <row r="1304" spans="1:201" s="484" customFormat="1" ht="26.1" customHeight="1" thickBot="1">
      <c r="A1304" s="389"/>
      <c r="B1304" s="389"/>
      <c r="C1304" s="389"/>
      <c r="D1304" s="389"/>
      <c r="E1304" s="388" t="s">
        <v>2122</v>
      </c>
      <c r="F1304" s="860" t="s">
        <v>3039</v>
      </c>
      <c r="G1304" s="446">
        <v>9400000</v>
      </c>
      <c r="H1304" s="446">
        <v>0</v>
      </c>
      <c r="I1304" s="446">
        <v>0</v>
      </c>
      <c r="J1304" s="446">
        <v>0</v>
      </c>
      <c r="K1304" s="446">
        <v>9400000</v>
      </c>
      <c r="L1304" s="602"/>
      <c r="M1304" s="389"/>
      <c r="N1304" s="389"/>
      <c r="O1304" s="389"/>
      <c r="P1304" s="389"/>
      <c r="Q1304" s="388" t="s">
        <v>2122</v>
      </c>
      <c r="R1304" s="586" t="s">
        <v>5429</v>
      </c>
      <c r="S1304" s="1002">
        <f t="shared" si="112"/>
        <v>9400000</v>
      </c>
      <c r="T1304" s="1003">
        <f t="shared" si="113"/>
        <v>0</v>
      </c>
      <c r="U1304" s="1003">
        <f t="shared" si="114"/>
        <v>0</v>
      </c>
      <c r="V1304" s="1003">
        <f t="shared" si="115"/>
        <v>0</v>
      </c>
      <c r="W1304" s="1003">
        <f t="shared" si="116"/>
        <v>9400000</v>
      </c>
    </row>
    <row r="1305" spans="1:201" s="482" customFormat="1" ht="26.1" customHeight="1" thickTop="1">
      <c r="A1305" s="389"/>
      <c r="B1305" s="389"/>
      <c r="C1305" s="388"/>
      <c r="D1305" s="389"/>
      <c r="E1305" s="389" t="s">
        <v>2173</v>
      </c>
      <c r="F1305" s="860" t="s">
        <v>3040</v>
      </c>
      <c r="G1305" s="446">
        <v>9400000</v>
      </c>
      <c r="H1305" s="446">
        <v>0</v>
      </c>
      <c r="I1305" s="446">
        <v>0</v>
      </c>
      <c r="J1305" s="446">
        <v>0</v>
      </c>
      <c r="K1305" s="446">
        <v>9400000</v>
      </c>
      <c r="L1305" s="602"/>
      <c r="M1305" s="389"/>
      <c r="N1305" s="389"/>
      <c r="O1305" s="388"/>
      <c r="P1305" s="389"/>
      <c r="Q1305" s="389" t="s">
        <v>2173</v>
      </c>
      <c r="R1305" s="586" t="s">
        <v>5430</v>
      </c>
      <c r="S1305" s="1002">
        <f t="shared" si="112"/>
        <v>9400000</v>
      </c>
      <c r="T1305" s="1003">
        <f t="shared" si="113"/>
        <v>0</v>
      </c>
      <c r="U1305" s="1003">
        <f t="shared" si="114"/>
        <v>0</v>
      </c>
      <c r="V1305" s="1003">
        <f t="shared" si="115"/>
        <v>0</v>
      </c>
      <c r="W1305" s="1003">
        <f t="shared" si="116"/>
        <v>9400000</v>
      </c>
    </row>
    <row r="1306" spans="1:201" s="489" customFormat="1" ht="26.1" customHeight="1">
      <c r="A1306" s="389"/>
      <c r="B1306" s="389"/>
      <c r="C1306" s="389"/>
      <c r="D1306" s="388"/>
      <c r="E1306" s="389" t="s">
        <v>2175</v>
      </c>
      <c r="F1306" s="859" t="s">
        <v>3041</v>
      </c>
      <c r="G1306" s="446">
        <v>11400000</v>
      </c>
      <c r="H1306" s="446">
        <v>0</v>
      </c>
      <c r="I1306" s="446">
        <v>0</v>
      </c>
      <c r="J1306" s="446">
        <v>0</v>
      </c>
      <c r="K1306" s="446">
        <v>11400000</v>
      </c>
      <c r="L1306" s="602"/>
      <c r="M1306" s="389"/>
      <c r="N1306" s="389"/>
      <c r="O1306" s="389"/>
      <c r="P1306" s="388"/>
      <c r="Q1306" s="389" t="s">
        <v>2175</v>
      </c>
      <c r="R1306" s="586" t="s">
        <v>5431</v>
      </c>
      <c r="S1306" s="1002">
        <f t="shared" si="112"/>
        <v>11400000</v>
      </c>
      <c r="T1306" s="1003">
        <f t="shared" si="113"/>
        <v>0</v>
      </c>
      <c r="U1306" s="1003">
        <f t="shared" si="114"/>
        <v>0</v>
      </c>
      <c r="V1306" s="1003">
        <f t="shared" si="115"/>
        <v>0</v>
      </c>
      <c r="W1306" s="1003">
        <f t="shared" si="116"/>
        <v>11400000</v>
      </c>
    </row>
    <row r="1307" spans="1:201" s="484" customFormat="1" ht="26.1" customHeight="1" thickBot="1">
      <c r="A1307" s="458" t="s">
        <v>1833</v>
      </c>
      <c r="B1307" s="458"/>
      <c r="C1307" s="458"/>
      <c r="D1307" s="458"/>
      <c r="E1307" s="457"/>
      <c r="F1307" s="861" t="s">
        <v>1834</v>
      </c>
      <c r="G1307" s="459">
        <v>418000000</v>
      </c>
      <c r="H1307" s="459">
        <v>0</v>
      </c>
      <c r="I1307" s="459">
        <v>0</v>
      </c>
      <c r="J1307" s="459">
        <v>0</v>
      </c>
      <c r="K1307" s="459">
        <v>418000000</v>
      </c>
      <c r="L1307" s="1021"/>
      <c r="M1307" s="458" t="s">
        <v>1833</v>
      </c>
      <c r="N1307" s="458"/>
      <c r="O1307" s="458"/>
      <c r="P1307" s="458"/>
      <c r="Q1307" s="457"/>
      <c r="R1307" s="587" t="s">
        <v>4432</v>
      </c>
      <c r="S1307" s="1004">
        <f t="shared" si="112"/>
        <v>418000000</v>
      </c>
      <c r="T1307" s="1005">
        <f t="shared" si="113"/>
        <v>0</v>
      </c>
      <c r="U1307" s="1005">
        <f t="shared" si="114"/>
        <v>0</v>
      </c>
      <c r="V1307" s="1005">
        <f t="shared" si="115"/>
        <v>0</v>
      </c>
      <c r="W1307" s="1005">
        <f t="shared" si="116"/>
        <v>418000000</v>
      </c>
    </row>
    <row r="1308" spans="1:201" s="487" customFormat="1" ht="26.1" customHeight="1" thickTop="1">
      <c r="A1308" s="454"/>
      <c r="B1308" s="454" t="s">
        <v>592</v>
      </c>
      <c r="C1308" s="454"/>
      <c r="D1308" s="454"/>
      <c r="E1308" s="455"/>
      <c r="F1308" s="858" t="s">
        <v>593</v>
      </c>
      <c r="G1308" s="456">
        <v>418000000</v>
      </c>
      <c r="H1308" s="456">
        <v>0</v>
      </c>
      <c r="I1308" s="456">
        <v>0</v>
      </c>
      <c r="J1308" s="456">
        <v>0</v>
      </c>
      <c r="K1308" s="456">
        <v>418000000</v>
      </c>
      <c r="L1308" s="602"/>
      <c r="M1308" s="454"/>
      <c r="N1308" s="454" t="s">
        <v>592</v>
      </c>
      <c r="O1308" s="454"/>
      <c r="P1308" s="454"/>
      <c r="Q1308" s="455"/>
      <c r="R1308" s="585" t="s">
        <v>3339</v>
      </c>
      <c r="S1308" s="1000">
        <f t="shared" si="112"/>
        <v>418000000</v>
      </c>
      <c r="T1308" s="1001">
        <f t="shared" si="113"/>
        <v>0</v>
      </c>
      <c r="U1308" s="1001">
        <f t="shared" si="114"/>
        <v>0</v>
      </c>
      <c r="V1308" s="1001">
        <f t="shared" si="115"/>
        <v>0</v>
      </c>
      <c r="W1308" s="1001">
        <f t="shared" si="116"/>
        <v>418000000</v>
      </c>
      <c r="X1308" s="483"/>
      <c r="Y1308" s="483"/>
      <c r="Z1308" s="483"/>
      <c r="AA1308" s="483"/>
      <c r="AB1308" s="483"/>
      <c r="AC1308" s="483"/>
      <c r="AD1308" s="483"/>
      <c r="AE1308" s="483"/>
      <c r="AF1308" s="483"/>
      <c r="AG1308" s="483"/>
      <c r="AH1308" s="483"/>
      <c r="AI1308" s="483"/>
      <c r="AJ1308" s="483"/>
      <c r="AK1308" s="483"/>
      <c r="AL1308" s="483"/>
      <c r="AM1308" s="483"/>
      <c r="AN1308" s="483"/>
      <c r="AO1308" s="483"/>
      <c r="AP1308" s="483"/>
      <c r="AQ1308" s="483"/>
      <c r="AR1308" s="483"/>
      <c r="AS1308" s="483"/>
      <c r="AT1308" s="483"/>
      <c r="AU1308" s="483"/>
      <c r="AV1308" s="483"/>
      <c r="AW1308" s="483"/>
      <c r="AX1308" s="483"/>
      <c r="AY1308" s="483"/>
      <c r="AZ1308" s="483"/>
      <c r="BA1308" s="483"/>
      <c r="BB1308" s="483"/>
      <c r="BC1308" s="483"/>
      <c r="BD1308" s="483"/>
      <c r="BE1308" s="483"/>
      <c r="BF1308" s="483"/>
      <c r="BG1308" s="483"/>
      <c r="BH1308" s="483"/>
      <c r="BI1308" s="483"/>
      <c r="BJ1308" s="483"/>
      <c r="BK1308" s="483"/>
      <c r="BL1308" s="483"/>
      <c r="BM1308" s="483"/>
      <c r="BN1308" s="483"/>
      <c r="BO1308" s="483"/>
      <c r="BP1308" s="483"/>
      <c r="BQ1308" s="483"/>
      <c r="BR1308" s="483"/>
      <c r="BS1308" s="483"/>
      <c r="BT1308" s="483"/>
      <c r="BU1308" s="483"/>
      <c r="BV1308" s="483"/>
      <c r="BW1308" s="483"/>
      <c r="BX1308" s="483"/>
      <c r="BY1308" s="483"/>
      <c r="BZ1308" s="483"/>
      <c r="CA1308" s="483"/>
      <c r="CB1308" s="483"/>
      <c r="CC1308" s="483"/>
      <c r="CD1308" s="483"/>
      <c r="CE1308" s="483"/>
      <c r="CF1308" s="483"/>
      <c r="CG1308" s="483"/>
      <c r="CH1308" s="483"/>
      <c r="CI1308" s="483"/>
      <c r="CJ1308" s="483"/>
      <c r="CK1308" s="483"/>
      <c r="CL1308" s="483"/>
      <c r="CM1308" s="483"/>
      <c r="CN1308" s="483"/>
      <c r="CO1308" s="483"/>
      <c r="CP1308" s="483"/>
      <c r="CQ1308" s="483"/>
      <c r="CR1308" s="483"/>
      <c r="CS1308" s="483"/>
      <c r="CT1308" s="483"/>
      <c r="CU1308" s="483"/>
      <c r="CV1308" s="483"/>
      <c r="CW1308" s="483"/>
      <c r="CX1308" s="483"/>
      <c r="CY1308" s="483"/>
      <c r="CZ1308" s="483"/>
      <c r="DA1308" s="483"/>
      <c r="DB1308" s="483"/>
      <c r="DC1308" s="483"/>
      <c r="DD1308" s="483"/>
      <c r="DE1308" s="483"/>
      <c r="DF1308" s="483"/>
      <c r="DG1308" s="483"/>
      <c r="DH1308" s="483"/>
      <c r="DI1308" s="483"/>
      <c r="DJ1308" s="483"/>
      <c r="DK1308" s="483"/>
      <c r="DL1308" s="483"/>
      <c r="DM1308" s="483"/>
      <c r="DN1308" s="483"/>
      <c r="DO1308" s="483"/>
      <c r="DP1308" s="483"/>
      <c r="DQ1308" s="483"/>
      <c r="DR1308" s="483"/>
      <c r="DS1308" s="483"/>
      <c r="DT1308" s="483"/>
      <c r="DU1308" s="483"/>
      <c r="DV1308" s="483"/>
      <c r="DW1308" s="483"/>
      <c r="DX1308" s="483"/>
      <c r="DY1308" s="483"/>
      <c r="DZ1308" s="483"/>
      <c r="EA1308" s="483"/>
      <c r="EB1308" s="483"/>
      <c r="EC1308" s="483"/>
      <c r="ED1308" s="483"/>
      <c r="EE1308" s="483"/>
      <c r="EF1308" s="483"/>
      <c r="EG1308" s="483"/>
      <c r="EH1308" s="483"/>
      <c r="EI1308" s="483"/>
      <c r="EJ1308" s="483"/>
      <c r="EK1308" s="483"/>
      <c r="EL1308" s="483"/>
      <c r="EM1308" s="483"/>
      <c r="EN1308" s="483"/>
      <c r="EO1308" s="483"/>
      <c r="EP1308" s="483"/>
      <c r="EQ1308" s="483"/>
      <c r="ER1308" s="483"/>
      <c r="ES1308" s="483"/>
      <c r="ET1308" s="483"/>
      <c r="EU1308" s="483"/>
      <c r="EV1308" s="483"/>
      <c r="EW1308" s="483"/>
      <c r="EX1308" s="483"/>
      <c r="EY1308" s="483"/>
      <c r="EZ1308" s="483"/>
      <c r="FA1308" s="483"/>
      <c r="FB1308" s="483"/>
      <c r="FC1308" s="483"/>
      <c r="FD1308" s="483"/>
      <c r="FE1308" s="483"/>
      <c r="FF1308" s="483"/>
      <c r="FG1308" s="483"/>
      <c r="FH1308" s="483"/>
      <c r="FI1308" s="483"/>
      <c r="FJ1308" s="483"/>
      <c r="FK1308" s="483"/>
      <c r="FL1308" s="483"/>
      <c r="FM1308" s="483"/>
      <c r="FN1308" s="483"/>
      <c r="FO1308" s="483"/>
      <c r="FP1308" s="483"/>
      <c r="FQ1308" s="483"/>
      <c r="FR1308" s="483"/>
      <c r="FS1308" s="483"/>
      <c r="FT1308" s="483"/>
      <c r="FU1308" s="483"/>
      <c r="FV1308" s="483"/>
      <c r="FW1308" s="483"/>
      <c r="FX1308" s="483"/>
      <c r="FY1308" s="483"/>
      <c r="FZ1308" s="483"/>
      <c r="GA1308" s="483"/>
      <c r="GB1308" s="483"/>
      <c r="GC1308" s="483"/>
      <c r="GD1308" s="483"/>
      <c r="GE1308" s="483"/>
      <c r="GF1308" s="483"/>
      <c r="GG1308" s="483"/>
      <c r="GH1308" s="483"/>
      <c r="GI1308" s="483"/>
      <c r="GJ1308" s="483"/>
      <c r="GK1308" s="483"/>
      <c r="GL1308" s="483"/>
      <c r="GM1308" s="483"/>
      <c r="GN1308" s="483"/>
      <c r="GO1308" s="483"/>
      <c r="GP1308" s="483"/>
      <c r="GQ1308" s="483"/>
      <c r="GR1308" s="483"/>
      <c r="GS1308" s="483"/>
    </row>
    <row r="1309" spans="1:201" s="489" customFormat="1" ht="26.1" customHeight="1">
      <c r="A1309" s="389"/>
      <c r="B1309" s="389"/>
      <c r="C1309" s="389" t="s">
        <v>592</v>
      </c>
      <c r="D1309" s="389"/>
      <c r="E1309" s="388"/>
      <c r="F1309" s="859" t="s">
        <v>594</v>
      </c>
      <c r="G1309" s="446">
        <v>418000000</v>
      </c>
      <c r="H1309" s="446">
        <v>0</v>
      </c>
      <c r="I1309" s="446">
        <v>0</v>
      </c>
      <c r="J1309" s="446">
        <v>0</v>
      </c>
      <c r="K1309" s="446">
        <v>418000000</v>
      </c>
      <c r="L1309" s="602"/>
      <c r="M1309" s="389"/>
      <c r="N1309" s="389"/>
      <c r="O1309" s="389" t="s">
        <v>592</v>
      </c>
      <c r="P1309" s="389"/>
      <c r="Q1309" s="388"/>
      <c r="R1309" s="586" t="s">
        <v>3327</v>
      </c>
      <c r="S1309" s="1002">
        <f t="shared" si="112"/>
        <v>418000000</v>
      </c>
      <c r="T1309" s="1003">
        <f t="shared" si="113"/>
        <v>0</v>
      </c>
      <c r="U1309" s="1003">
        <f t="shared" si="114"/>
        <v>0</v>
      </c>
      <c r="V1309" s="1003">
        <f t="shared" si="115"/>
        <v>0</v>
      </c>
      <c r="W1309" s="1003">
        <f t="shared" si="116"/>
        <v>418000000</v>
      </c>
    </row>
    <row r="1310" spans="1:201" s="489" customFormat="1" ht="26.1" customHeight="1">
      <c r="A1310" s="389"/>
      <c r="B1310" s="388"/>
      <c r="C1310" s="389"/>
      <c r="D1310" s="389"/>
      <c r="E1310" s="389" t="s">
        <v>2104</v>
      </c>
      <c r="F1310" s="859" t="s">
        <v>2867</v>
      </c>
      <c r="G1310" s="446">
        <v>153248000</v>
      </c>
      <c r="H1310" s="446">
        <v>0</v>
      </c>
      <c r="I1310" s="446">
        <v>0</v>
      </c>
      <c r="J1310" s="446">
        <v>0</v>
      </c>
      <c r="K1310" s="446">
        <v>153248000</v>
      </c>
      <c r="L1310" s="602"/>
      <c r="M1310" s="389"/>
      <c r="N1310" s="388"/>
      <c r="O1310" s="389"/>
      <c r="P1310" s="389"/>
      <c r="Q1310" s="389" t="s">
        <v>2104</v>
      </c>
      <c r="R1310" s="586" t="s">
        <v>5323</v>
      </c>
      <c r="S1310" s="1002">
        <f t="shared" si="112"/>
        <v>153248000</v>
      </c>
      <c r="T1310" s="1003">
        <f t="shared" si="113"/>
        <v>0</v>
      </c>
      <c r="U1310" s="1003">
        <f t="shared" si="114"/>
        <v>0</v>
      </c>
      <c r="V1310" s="1003">
        <f t="shared" si="115"/>
        <v>0</v>
      </c>
      <c r="W1310" s="1003">
        <f t="shared" si="116"/>
        <v>153248000</v>
      </c>
    </row>
    <row r="1311" spans="1:201" s="482" customFormat="1" ht="26.1" customHeight="1">
      <c r="A1311" s="389"/>
      <c r="B1311" s="389"/>
      <c r="C1311" s="388"/>
      <c r="D1311" s="389"/>
      <c r="E1311" s="389" t="s">
        <v>2127</v>
      </c>
      <c r="F1311" s="859" t="s">
        <v>3042</v>
      </c>
      <c r="G1311" s="446">
        <v>2000000</v>
      </c>
      <c r="H1311" s="446">
        <v>0</v>
      </c>
      <c r="I1311" s="446">
        <v>0</v>
      </c>
      <c r="J1311" s="446">
        <v>0</v>
      </c>
      <c r="K1311" s="446">
        <v>2000000</v>
      </c>
      <c r="L1311" s="602"/>
      <c r="M1311" s="389"/>
      <c r="N1311" s="389"/>
      <c r="O1311" s="388"/>
      <c r="P1311" s="389"/>
      <c r="Q1311" s="389" t="s">
        <v>2127</v>
      </c>
      <c r="R1311" s="586" t="s">
        <v>5432</v>
      </c>
      <c r="S1311" s="1002">
        <f t="shared" si="112"/>
        <v>2000000</v>
      </c>
      <c r="T1311" s="1003">
        <f t="shared" si="113"/>
        <v>0</v>
      </c>
      <c r="U1311" s="1003">
        <f t="shared" si="114"/>
        <v>0</v>
      </c>
      <c r="V1311" s="1003">
        <f t="shared" si="115"/>
        <v>0</v>
      </c>
      <c r="W1311" s="1003">
        <f t="shared" si="116"/>
        <v>2000000</v>
      </c>
    </row>
    <row r="1312" spans="1:201" s="482" customFormat="1" ht="26.1" customHeight="1">
      <c r="A1312" s="389"/>
      <c r="B1312" s="389"/>
      <c r="C1312" s="389"/>
      <c r="D1312" s="388"/>
      <c r="E1312" s="389" t="s">
        <v>2167</v>
      </c>
      <c r="F1312" s="880" t="s">
        <v>3043</v>
      </c>
      <c r="G1312" s="446">
        <v>3500000</v>
      </c>
      <c r="H1312" s="446">
        <v>0</v>
      </c>
      <c r="I1312" s="446">
        <v>0</v>
      </c>
      <c r="J1312" s="446">
        <v>0</v>
      </c>
      <c r="K1312" s="446">
        <v>3500000</v>
      </c>
      <c r="L1312" s="602"/>
      <c r="M1312" s="389"/>
      <c r="N1312" s="389"/>
      <c r="O1312" s="389"/>
      <c r="P1312" s="388"/>
      <c r="Q1312" s="389" t="s">
        <v>2167</v>
      </c>
      <c r="R1312" s="586" t="s">
        <v>5433</v>
      </c>
      <c r="S1312" s="1002">
        <f t="shared" si="112"/>
        <v>3500000</v>
      </c>
      <c r="T1312" s="1003">
        <f t="shared" si="113"/>
        <v>0</v>
      </c>
      <c r="U1312" s="1003">
        <f t="shared" si="114"/>
        <v>0</v>
      </c>
      <c r="V1312" s="1003">
        <f t="shared" si="115"/>
        <v>0</v>
      </c>
      <c r="W1312" s="1003">
        <f t="shared" si="116"/>
        <v>3500000</v>
      </c>
    </row>
    <row r="1313" spans="1:23" s="484" customFormat="1" ht="26.1" customHeight="1" thickBot="1">
      <c r="A1313" s="389"/>
      <c r="B1313" s="389"/>
      <c r="C1313" s="389"/>
      <c r="D1313" s="389"/>
      <c r="E1313" s="388" t="s">
        <v>2173</v>
      </c>
      <c r="F1313" s="880" t="s">
        <v>3044</v>
      </c>
      <c r="G1313" s="446">
        <v>48710000</v>
      </c>
      <c r="H1313" s="446">
        <v>0</v>
      </c>
      <c r="I1313" s="446">
        <v>0</v>
      </c>
      <c r="J1313" s="446">
        <v>0</v>
      </c>
      <c r="K1313" s="446">
        <v>48710000</v>
      </c>
      <c r="L1313" s="602"/>
      <c r="M1313" s="389"/>
      <c r="N1313" s="389"/>
      <c r="O1313" s="389"/>
      <c r="P1313" s="389"/>
      <c r="Q1313" s="388" t="s">
        <v>2173</v>
      </c>
      <c r="R1313" s="586" t="s">
        <v>5434</v>
      </c>
      <c r="S1313" s="1002">
        <f t="shared" si="112"/>
        <v>48710000</v>
      </c>
      <c r="T1313" s="1003">
        <f t="shared" si="113"/>
        <v>0</v>
      </c>
      <c r="U1313" s="1003">
        <f t="shared" si="114"/>
        <v>0</v>
      </c>
      <c r="V1313" s="1003">
        <f t="shared" si="115"/>
        <v>0</v>
      </c>
      <c r="W1313" s="1003">
        <f t="shared" si="116"/>
        <v>48710000</v>
      </c>
    </row>
    <row r="1314" spans="1:23" s="482" customFormat="1" ht="26.1" customHeight="1" thickTop="1">
      <c r="A1314" s="389"/>
      <c r="B1314" s="389"/>
      <c r="C1314" s="388"/>
      <c r="D1314" s="389"/>
      <c r="E1314" s="389" t="s">
        <v>2179</v>
      </c>
      <c r="F1314" s="859" t="s">
        <v>3045</v>
      </c>
      <c r="G1314" s="446">
        <v>3500000</v>
      </c>
      <c r="H1314" s="446">
        <v>0</v>
      </c>
      <c r="I1314" s="446">
        <v>0</v>
      </c>
      <c r="J1314" s="446">
        <v>0</v>
      </c>
      <c r="K1314" s="446">
        <v>3500000</v>
      </c>
      <c r="L1314" s="602"/>
      <c r="M1314" s="389"/>
      <c r="N1314" s="389"/>
      <c r="O1314" s="388"/>
      <c r="P1314" s="389"/>
      <c r="Q1314" s="389" t="s">
        <v>2179</v>
      </c>
      <c r="R1314" s="586" t="s">
        <v>5435</v>
      </c>
      <c r="S1314" s="1002">
        <f t="shared" si="112"/>
        <v>3500000</v>
      </c>
      <c r="T1314" s="1003">
        <f t="shared" si="113"/>
        <v>0</v>
      </c>
      <c r="U1314" s="1003">
        <f t="shared" si="114"/>
        <v>0</v>
      </c>
      <c r="V1314" s="1003">
        <f t="shared" si="115"/>
        <v>0</v>
      </c>
      <c r="W1314" s="1003">
        <f t="shared" si="116"/>
        <v>3500000</v>
      </c>
    </row>
    <row r="1315" spans="1:23" s="482" customFormat="1" ht="26.1" customHeight="1">
      <c r="A1315" s="389"/>
      <c r="B1315" s="389"/>
      <c r="C1315" s="389"/>
      <c r="D1315" s="388"/>
      <c r="E1315" s="389" t="s">
        <v>2181</v>
      </c>
      <c r="F1315" s="859" t="s">
        <v>5652</v>
      </c>
      <c r="G1315" s="446">
        <v>6668000</v>
      </c>
      <c r="H1315" s="446">
        <v>0</v>
      </c>
      <c r="I1315" s="446">
        <v>0</v>
      </c>
      <c r="J1315" s="446">
        <v>0</v>
      </c>
      <c r="K1315" s="446">
        <v>6668000</v>
      </c>
      <c r="L1315" s="602"/>
      <c r="M1315" s="389"/>
      <c r="N1315" s="389"/>
      <c r="O1315" s="389"/>
      <c r="P1315" s="388"/>
      <c r="Q1315" s="389" t="s">
        <v>2181</v>
      </c>
      <c r="R1315" s="586" t="s">
        <v>5436</v>
      </c>
      <c r="S1315" s="1002">
        <f t="shared" si="112"/>
        <v>6668000</v>
      </c>
      <c r="T1315" s="1003">
        <f t="shared" si="113"/>
        <v>0</v>
      </c>
      <c r="U1315" s="1003">
        <f t="shared" si="114"/>
        <v>0</v>
      </c>
      <c r="V1315" s="1003">
        <f t="shared" si="115"/>
        <v>0</v>
      </c>
      <c r="W1315" s="1003">
        <f t="shared" si="116"/>
        <v>6668000</v>
      </c>
    </row>
    <row r="1316" spans="1:23" s="489" customFormat="1" ht="26.1" customHeight="1">
      <c r="A1316" s="389"/>
      <c r="B1316" s="389"/>
      <c r="C1316" s="389"/>
      <c r="D1316" s="389"/>
      <c r="E1316" s="388" t="s">
        <v>2482</v>
      </c>
      <c r="F1316" s="860" t="s">
        <v>5653</v>
      </c>
      <c r="G1316" s="446">
        <v>59303000</v>
      </c>
      <c r="H1316" s="446">
        <v>0</v>
      </c>
      <c r="I1316" s="446">
        <v>0</v>
      </c>
      <c r="J1316" s="446">
        <v>0</v>
      </c>
      <c r="K1316" s="446">
        <v>59303000</v>
      </c>
      <c r="L1316" s="602"/>
      <c r="M1316" s="389"/>
      <c r="N1316" s="389"/>
      <c r="O1316" s="389"/>
      <c r="P1316" s="389"/>
      <c r="Q1316" s="388" t="s">
        <v>2482</v>
      </c>
      <c r="R1316" s="586" t="s">
        <v>5694</v>
      </c>
      <c r="S1316" s="1002">
        <f t="shared" si="112"/>
        <v>59303000</v>
      </c>
      <c r="T1316" s="1003">
        <f t="shared" si="113"/>
        <v>0</v>
      </c>
      <c r="U1316" s="1003">
        <f t="shared" si="114"/>
        <v>0</v>
      </c>
      <c r="V1316" s="1003">
        <f t="shared" si="115"/>
        <v>0</v>
      </c>
      <c r="W1316" s="1003">
        <f t="shared" si="116"/>
        <v>59303000</v>
      </c>
    </row>
    <row r="1317" spans="1:23" s="489" customFormat="1" ht="26.1" customHeight="1">
      <c r="A1317" s="454"/>
      <c r="B1317" s="455"/>
      <c r="C1317" s="454"/>
      <c r="D1317" s="454"/>
      <c r="E1317" s="454" t="s">
        <v>2484</v>
      </c>
      <c r="F1317" s="858" t="s">
        <v>3046</v>
      </c>
      <c r="G1317" s="456">
        <v>12673000</v>
      </c>
      <c r="H1317" s="456">
        <v>0</v>
      </c>
      <c r="I1317" s="456">
        <v>0</v>
      </c>
      <c r="J1317" s="456">
        <v>0</v>
      </c>
      <c r="K1317" s="456">
        <v>12673000</v>
      </c>
      <c r="L1317" s="602"/>
      <c r="M1317" s="454"/>
      <c r="N1317" s="455"/>
      <c r="O1317" s="454"/>
      <c r="P1317" s="454"/>
      <c r="Q1317" s="454" t="s">
        <v>2484</v>
      </c>
      <c r="R1317" s="585" t="s">
        <v>5437</v>
      </c>
      <c r="S1317" s="1002">
        <f t="shared" si="112"/>
        <v>12673000</v>
      </c>
      <c r="T1317" s="1003">
        <f t="shared" si="113"/>
        <v>0</v>
      </c>
      <c r="U1317" s="1003">
        <f t="shared" si="114"/>
        <v>0</v>
      </c>
      <c r="V1317" s="1003">
        <f t="shared" si="115"/>
        <v>0</v>
      </c>
      <c r="W1317" s="1003">
        <f t="shared" si="116"/>
        <v>12673000</v>
      </c>
    </row>
    <row r="1318" spans="1:23" s="489" customFormat="1" ht="26.1" customHeight="1">
      <c r="A1318" s="454"/>
      <c r="B1318" s="454"/>
      <c r="C1318" s="455"/>
      <c r="D1318" s="454"/>
      <c r="E1318" s="454" t="s">
        <v>2486</v>
      </c>
      <c r="F1318" s="858" t="s">
        <v>3047</v>
      </c>
      <c r="G1318" s="456">
        <v>5000000</v>
      </c>
      <c r="H1318" s="456">
        <v>0</v>
      </c>
      <c r="I1318" s="456">
        <v>0</v>
      </c>
      <c r="J1318" s="456">
        <v>0</v>
      </c>
      <c r="K1318" s="456">
        <v>5000000</v>
      </c>
      <c r="L1318" s="602"/>
      <c r="M1318" s="454"/>
      <c r="N1318" s="454"/>
      <c r="O1318" s="455"/>
      <c r="P1318" s="454"/>
      <c r="Q1318" s="454" t="s">
        <v>2486</v>
      </c>
      <c r="R1318" s="585" t="s">
        <v>5406</v>
      </c>
      <c r="S1318" s="1002">
        <f t="shared" si="112"/>
        <v>5000000</v>
      </c>
      <c r="T1318" s="1003">
        <f t="shared" si="113"/>
        <v>0</v>
      </c>
      <c r="U1318" s="1003">
        <f t="shared" si="114"/>
        <v>0</v>
      </c>
      <c r="V1318" s="1003">
        <f t="shared" si="115"/>
        <v>0</v>
      </c>
      <c r="W1318" s="1003">
        <f t="shared" si="116"/>
        <v>5000000</v>
      </c>
    </row>
    <row r="1319" spans="1:23" s="522" customFormat="1" ht="26.1" customHeight="1">
      <c r="A1319" s="389"/>
      <c r="B1319" s="389"/>
      <c r="C1319" s="389"/>
      <c r="D1319" s="388"/>
      <c r="E1319" s="389" t="s">
        <v>2488</v>
      </c>
      <c r="F1319" s="859" t="s">
        <v>3048</v>
      </c>
      <c r="G1319" s="446">
        <v>9173000</v>
      </c>
      <c r="H1319" s="446">
        <v>0</v>
      </c>
      <c r="I1319" s="446">
        <v>0</v>
      </c>
      <c r="J1319" s="446">
        <v>0</v>
      </c>
      <c r="K1319" s="446">
        <v>9173000</v>
      </c>
      <c r="L1319" s="602"/>
      <c r="M1319" s="389"/>
      <c r="N1319" s="389"/>
      <c r="O1319" s="389"/>
      <c r="P1319" s="388"/>
      <c r="Q1319" s="389" t="s">
        <v>2488</v>
      </c>
      <c r="R1319" s="586" t="s">
        <v>5885</v>
      </c>
      <c r="S1319" s="1002">
        <f t="shared" si="112"/>
        <v>9173000</v>
      </c>
      <c r="T1319" s="1003">
        <f t="shared" si="113"/>
        <v>0</v>
      </c>
      <c r="U1319" s="1003">
        <f t="shared" si="114"/>
        <v>0</v>
      </c>
      <c r="V1319" s="1003">
        <f t="shared" si="115"/>
        <v>0</v>
      </c>
      <c r="W1319" s="1003">
        <f t="shared" si="116"/>
        <v>9173000</v>
      </c>
    </row>
    <row r="1320" spans="1:23" s="522" customFormat="1" ht="26.1" customHeight="1">
      <c r="A1320" s="389"/>
      <c r="B1320" s="389"/>
      <c r="C1320" s="389"/>
      <c r="D1320" s="389"/>
      <c r="E1320" s="388" t="s">
        <v>2371</v>
      </c>
      <c r="F1320" s="860" t="s">
        <v>5654</v>
      </c>
      <c r="G1320" s="446">
        <v>105018000</v>
      </c>
      <c r="H1320" s="446">
        <v>0</v>
      </c>
      <c r="I1320" s="446">
        <v>0</v>
      </c>
      <c r="J1320" s="446">
        <v>0</v>
      </c>
      <c r="K1320" s="446">
        <v>105018000</v>
      </c>
      <c r="L1320" s="602"/>
      <c r="M1320" s="389"/>
      <c r="N1320" s="389"/>
      <c r="O1320" s="389"/>
      <c r="P1320" s="389"/>
      <c r="Q1320" s="388" t="s">
        <v>2371</v>
      </c>
      <c r="R1320" s="586" t="s">
        <v>5695</v>
      </c>
      <c r="S1320" s="1002">
        <f t="shared" si="112"/>
        <v>105018000</v>
      </c>
      <c r="T1320" s="1003">
        <f t="shared" si="113"/>
        <v>0</v>
      </c>
      <c r="U1320" s="1003">
        <f t="shared" si="114"/>
        <v>0</v>
      </c>
      <c r="V1320" s="1003">
        <f t="shared" si="115"/>
        <v>0</v>
      </c>
      <c r="W1320" s="1003">
        <f t="shared" si="116"/>
        <v>105018000</v>
      </c>
    </row>
    <row r="1321" spans="1:23" s="522" customFormat="1" ht="26.1" customHeight="1">
      <c r="A1321" s="389"/>
      <c r="B1321" s="389"/>
      <c r="C1321" s="388"/>
      <c r="D1321" s="389"/>
      <c r="E1321" s="389" t="s">
        <v>2494</v>
      </c>
      <c r="F1321" s="859" t="s">
        <v>5655</v>
      </c>
      <c r="G1321" s="446">
        <v>6207000</v>
      </c>
      <c r="H1321" s="446">
        <v>0</v>
      </c>
      <c r="I1321" s="446">
        <v>0</v>
      </c>
      <c r="J1321" s="446">
        <v>0</v>
      </c>
      <c r="K1321" s="446">
        <v>6207000</v>
      </c>
      <c r="L1321" s="602"/>
      <c r="M1321" s="389"/>
      <c r="N1321" s="389"/>
      <c r="O1321" s="388"/>
      <c r="P1321" s="389"/>
      <c r="Q1321" s="389" t="s">
        <v>2494</v>
      </c>
      <c r="R1321" s="586" t="s">
        <v>5696</v>
      </c>
      <c r="S1321" s="1002">
        <f t="shared" si="112"/>
        <v>6207000</v>
      </c>
      <c r="T1321" s="1003">
        <f t="shared" si="113"/>
        <v>0</v>
      </c>
      <c r="U1321" s="1003">
        <f t="shared" si="114"/>
        <v>0</v>
      </c>
      <c r="V1321" s="1003">
        <f t="shared" si="115"/>
        <v>0</v>
      </c>
      <c r="W1321" s="1003">
        <f t="shared" si="116"/>
        <v>6207000</v>
      </c>
    </row>
    <row r="1322" spans="1:23" s="492" customFormat="1" ht="26.1" customHeight="1" thickBot="1">
      <c r="A1322" s="389"/>
      <c r="B1322" s="389"/>
      <c r="C1322" s="389"/>
      <c r="D1322" s="388"/>
      <c r="E1322" s="389" t="s">
        <v>2591</v>
      </c>
      <c r="F1322" s="859" t="s">
        <v>3049</v>
      </c>
      <c r="G1322" s="446">
        <v>2000000</v>
      </c>
      <c r="H1322" s="446">
        <v>0</v>
      </c>
      <c r="I1322" s="446">
        <v>0</v>
      </c>
      <c r="J1322" s="446">
        <v>0</v>
      </c>
      <c r="K1322" s="446">
        <v>2000000</v>
      </c>
      <c r="L1322" s="602"/>
      <c r="M1322" s="389"/>
      <c r="N1322" s="389"/>
      <c r="O1322" s="389"/>
      <c r="P1322" s="388"/>
      <c r="Q1322" s="389" t="s">
        <v>2591</v>
      </c>
      <c r="R1322" s="589" t="s">
        <v>5438</v>
      </c>
      <c r="S1322" s="1002">
        <f t="shared" ref="S1322:S1385" si="117">G1322</f>
        <v>2000000</v>
      </c>
      <c r="T1322" s="1003">
        <f t="shared" ref="T1322:T1385" si="118">H1322</f>
        <v>0</v>
      </c>
      <c r="U1322" s="1003">
        <f t="shared" ref="U1322:U1385" si="119">I1322</f>
        <v>0</v>
      </c>
      <c r="V1322" s="1003">
        <f t="shared" ref="V1322:V1385" si="120">J1322</f>
        <v>0</v>
      </c>
      <c r="W1322" s="1003">
        <f t="shared" si="116"/>
        <v>2000000</v>
      </c>
    </row>
    <row r="1323" spans="1:23" s="538" customFormat="1" ht="26.1" customHeight="1" thickTop="1">
      <c r="A1323" s="389"/>
      <c r="B1323" s="389"/>
      <c r="C1323" s="389"/>
      <c r="D1323" s="389"/>
      <c r="E1323" s="388" t="s">
        <v>2593</v>
      </c>
      <c r="F1323" s="859" t="s">
        <v>5656</v>
      </c>
      <c r="G1323" s="446">
        <v>1000000</v>
      </c>
      <c r="H1323" s="446">
        <v>0</v>
      </c>
      <c r="I1323" s="446">
        <v>0</v>
      </c>
      <c r="J1323" s="446">
        <v>0</v>
      </c>
      <c r="K1323" s="446">
        <v>1000000</v>
      </c>
      <c r="L1323" s="602"/>
      <c r="M1323" s="389"/>
      <c r="N1323" s="389"/>
      <c r="O1323" s="389"/>
      <c r="P1323" s="389"/>
      <c r="Q1323" s="388" t="s">
        <v>2593</v>
      </c>
      <c r="R1323" s="622" t="s">
        <v>5439</v>
      </c>
      <c r="S1323" s="1002">
        <f t="shared" si="117"/>
        <v>1000000</v>
      </c>
      <c r="T1323" s="1003">
        <f t="shared" si="118"/>
        <v>0</v>
      </c>
      <c r="U1323" s="1003">
        <f t="shared" si="119"/>
        <v>0</v>
      </c>
      <c r="V1323" s="1003">
        <f t="shared" si="120"/>
        <v>0</v>
      </c>
      <c r="W1323" s="1003">
        <f t="shared" si="116"/>
        <v>1000000</v>
      </c>
    </row>
    <row r="1324" spans="1:23" s="492" customFormat="1" ht="26.1" customHeight="1" thickBot="1">
      <c r="A1324" s="458" t="s">
        <v>1835</v>
      </c>
      <c r="B1324" s="458"/>
      <c r="C1324" s="457"/>
      <c r="D1324" s="458"/>
      <c r="E1324" s="458"/>
      <c r="F1324" s="861" t="s">
        <v>1836</v>
      </c>
      <c r="G1324" s="459">
        <v>500000000</v>
      </c>
      <c r="H1324" s="459">
        <v>0</v>
      </c>
      <c r="I1324" s="459">
        <v>0</v>
      </c>
      <c r="J1324" s="459">
        <v>0</v>
      </c>
      <c r="K1324" s="459">
        <v>500000000</v>
      </c>
      <c r="L1324" s="1021"/>
      <c r="M1324" s="458" t="s">
        <v>1835</v>
      </c>
      <c r="N1324" s="458"/>
      <c r="O1324" s="457"/>
      <c r="P1324" s="458"/>
      <c r="Q1324" s="458"/>
      <c r="R1324" s="587" t="s">
        <v>4434</v>
      </c>
      <c r="S1324" s="1004">
        <f t="shared" si="117"/>
        <v>500000000</v>
      </c>
      <c r="T1324" s="1005">
        <f t="shared" si="118"/>
        <v>0</v>
      </c>
      <c r="U1324" s="1005">
        <f t="shared" si="119"/>
        <v>0</v>
      </c>
      <c r="V1324" s="1005">
        <f t="shared" si="120"/>
        <v>0</v>
      </c>
      <c r="W1324" s="1005">
        <f t="shared" si="116"/>
        <v>500000000</v>
      </c>
    </row>
    <row r="1325" spans="1:23" s="523" customFormat="1" ht="26.1" customHeight="1" thickTop="1">
      <c r="A1325" s="454"/>
      <c r="B1325" s="454" t="s">
        <v>592</v>
      </c>
      <c r="C1325" s="454"/>
      <c r="D1325" s="455"/>
      <c r="E1325" s="454"/>
      <c r="F1325" s="858" t="s">
        <v>593</v>
      </c>
      <c r="G1325" s="456">
        <v>500000000</v>
      </c>
      <c r="H1325" s="456">
        <v>0</v>
      </c>
      <c r="I1325" s="456">
        <v>0</v>
      </c>
      <c r="J1325" s="456">
        <v>0</v>
      </c>
      <c r="K1325" s="456">
        <v>500000000</v>
      </c>
      <c r="L1325" s="602"/>
      <c r="M1325" s="454"/>
      <c r="N1325" s="454" t="s">
        <v>592</v>
      </c>
      <c r="O1325" s="454"/>
      <c r="P1325" s="455"/>
      <c r="Q1325" s="454"/>
      <c r="R1325" s="585" t="s">
        <v>3339</v>
      </c>
      <c r="S1325" s="1000">
        <f t="shared" si="117"/>
        <v>500000000</v>
      </c>
      <c r="T1325" s="1001">
        <f t="shared" si="118"/>
        <v>0</v>
      </c>
      <c r="U1325" s="1001">
        <f t="shared" si="119"/>
        <v>0</v>
      </c>
      <c r="V1325" s="1001">
        <f t="shared" si="120"/>
        <v>0</v>
      </c>
      <c r="W1325" s="1001">
        <f t="shared" si="116"/>
        <v>500000000</v>
      </c>
    </row>
    <row r="1326" spans="1:23" s="522" customFormat="1" ht="26.1" customHeight="1">
      <c r="A1326" s="454"/>
      <c r="B1326" s="454"/>
      <c r="C1326" s="454" t="s">
        <v>592</v>
      </c>
      <c r="D1326" s="454"/>
      <c r="E1326" s="455"/>
      <c r="F1326" s="858" t="s">
        <v>594</v>
      </c>
      <c r="G1326" s="456">
        <v>500000000</v>
      </c>
      <c r="H1326" s="456">
        <v>0</v>
      </c>
      <c r="I1326" s="456">
        <v>0</v>
      </c>
      <c r="J1326" s="456">
        <v>0</v>
      </c>
      <c r="K1326" s="456">
        <v>500000000</v>
      </c>
      <c r="L1326" s="602"/>
      <c r="M1326" s="454"/>
      <c r="N1326" s="454"/>
      <c r="O1326" s="454" t="s">
        <v>592</v>
      </c>
      <c r="P1326" s="454"/>
      <c r="Q1326" s="455"/>
      <c r="R1326" s="585" t="s">
        <v>3327</v>
      </c>
      <c r="S1326" s="1002">
        <f t="shared" si="117"/>
        <v>500000000</v>
      </c>
      <c r="T1326" s="1003">
        <f t="shared" si="118"/>
        <v>0</v>
      </c>
      <c r="U1326" s="1003">
        <f t="shared" si="119"/>
        <v>0</v>
      </c>
      <c r="V1326" s="1003">
        <f t="shared" si="120"/>
        <v>0</v>
      </c>
      <c r="W1326" s="1003">
        <f t="shared" si="116"/>
        <v>500000000</v>
      </c>
    </row>
    <row r="1327" spans="1:23" s="522" customFormat="1" ht="26.1" customHeight="1">
      <c r="A1327" s="389"/>
      <c r="B1327" s="389"/>
      <c r="C1327" s="388"/>
      <c r="D1327" s="389" t="s">
        <v>592</v>
      </c>
      <c r="E1327" s="389"/>
      <c r="F1327" s="859" t="s">
        <v>3050</v>
      </c>
      <c r="G1327" s="446">
        <v>500000000</v>
      </c>
      <c r="H1327" s="446">
        <v>0</v>
      </c>
      <c r="I1327" s="446">
        <v>0</v>
      </c>
      <c r="J1327" s="446">
        <v>0</v>
      </c>
      <c r="K1327" s="446">
        <v>500000000</v>
      </c>
      <c r="L1327" s="602"/>
      <c r="M1327" s="389"/>
      <c r="N1327" s="389"/>
      <c r="O1327" s="388"/>
      <c r="P1327" s="389" t="s">
        <v>592</v>
      </c>
      <c r="Q1327" s="389"/>
      <c r="R1327" s="586" t="s">
        <v>5347</v>
      </c>
      <c r="S1327" s="1002">
        <f t="shared" si="117"/>
        <v>500000000</v>
      </c>
      <c r="T1327" s="1003">
        <f t="shared" si="118"/>
        <v>0</v>
      </c>
      <c r="U1327" s="1003">
        <f t="shared" si="119"/>
        <v>0</v>
      </c>
      <c r="V1327" s="1003">
        <f t="shared" si="120"/>
        <v>0</v>
      </c>
      <c r="W1327" s="1003">
        <f t="shared" si="116"/>
        <v>500000000</v>
      </c>
    </row>
    <row r="1328" spans="1:23" s="523" customFormat="1" ht="26.1" customHeight="1">
      <c r="A1328" s="389"/>
      <c r="B1328" s="389"/>
      <c r="C1328" s="389"/>
      <c r="D1328" s="388"/>
      <c r="E1328" s="389" t="s">
        <v>2104</v>
      </c>
      <c r="F1328" s="859" t="s">
        <v>2867</v>
      </c>
      <c r="G1328" s="446">
        <v>350000000</v>
      </c>
      <c r="H1328" s="446">
        <v>0</v>
      </c>
      <c r="I1328" s="446">
        <v>0</v>
      </c>
      <c r="J1328" s="446">
        <v>0</v>
      </c>
      <c r="K1328" s="446">
        <v>350000000</v>
      </c>
      <c r="L1328" s="602"/>
      <c r="M1328" s="389"/>
      <c r="N1328" s="389"/>
      <c r="O1328" s="389"/>
      <c r="P1328" s="388"/>
      <c r="Q1328" s="389" t="s">
        <v>2104</v>
      </c>
      <c r="R1328" s="586" t="s">
        <v>5267</v>
      </c>
      <c r="S1328" s="1002">
        <f t="shared" si="117"/>
        <v>350000000</v>
      </c>
      <c r="T1328" s="1003">
        <f t="shared" si="118"/>
        <v>0</v>
      </c>
      <c r="U1328" s="1003">
        <f t="shared" si="119"/>
        <v>0</v>
      </c>
      <c r="V1328" s="1003">
        <f t="shared" si="120"/>
        <v>0</v>
      </c>
      <c r="W1328" s="1003">
        <f t="shared" si="116"/>
        <v>350000000</v>
      </c>
    </row>
    <row r="1329" spans="1:201" s="522" customFormat="1" ht="26.1" customHeight="1">
      <c r="A1329" s="454"/>
      <c r="B1329" s="454"/>
      <c r="C1329" s="454"/>
      <c r="D1329" s="454"/>
      <c r="E1329" s="455" t="s">
        <v>2110</v>
      </c>
      <c r="F1329" s="858" t="s">
        <v>3051</v>
      </c>
      <c r="G1329" s="456">
        <v>120000000</v>
      </c>
      <c r="H1329" s="456">
        <v>0</v>
      </c>
      <c r="I1329" s="456">
        <v>0</v>
      </c>
      <c r="J1329" s="456">
        <v>0</v>
      </c>
      <c r="K1329" s="456">
        <v>120000000</v>
      </c>
      <c r="L1329" s="602"/>
      <c r="M1329" s="454"/>
      <c r="N1329" s="454"/>
      <c r="O1329" s="454"/>
      <c r="P1329" s="454"/>
      <c r="Q1329" s="455" t="s">
        <v>2110</v>
      </c>
      <c r="R1329" s="585" t="s">
        <v>5440</v>
      </c>
      <c r="S1329" s="1002">
        <f t="shared" si="117"/>
        <v>120000000</v>
      </c>
      <c r="T1329" s="1003">
        <f t="shared" si="118"/>
        <v>0</v>
      </c>
      <c r="U1329" s="1003">
        <f t="shared" si="119"/>
        <v>0</v>
      </c>
      <c r="V1329" s="1003">
        <f t="shared" si="120"/>
        <v>0</v>
      </c>
      <c r="W1329" s="1003">
        <f t="shared" si="116"/>
        <v>120000000</v>
      </c>
    </row>
    <row r="1330" spans="1:201" s="523" customFormat="1" ht="26.1" customHeight="1">
      <c r="A1330" s="389"/>
      <c r="B1330" s="389"/>
      <c r="C1330" s="388"/>
      <c r="D1330" s="389"/>
      <c r="E1330" s="389" t="s">
        <v>2112</v>
      </c>
      <c r="F1330" s="859" t="s">
        <v>3052</v>
      </c>
      <c r="G1330" s="446">
        <v>30000000</v>
      </c>
      <c r="H1330" s="446">
        <v>0</v>
      </c>
      <c r="I1330" s="446">
        <v>0</v>
      </c>
      <c r="J1330" s="446">
        <v>0</v>
      </c>
      <c r="K1330" s="446">
        <v>30000000</v>
      </c>
      <c r="L1330" s="602"/>
      <c r="M1330" s="389"/>
      <c r="N1330" s="389"/>
      <c r="O1330" s="388"/>
      <c r="P1330" s="389"/>
      <c r="Q1330" s="389" t="s">
        <v>2112</v>
      </c>
      <c r="R1330" s="586" t="s">
        <v>5441</v>
      </c>
      <c r="S1330" s="1002">
        <f t="shared" si="117"/>
        <v>30000000</v>
      </c>
      <c r="T1330" s="1003">
        <f t="shared" si="118"/>
        <v>0</v>
      </c>
      <c r="U1330" s="1003">
        <f t="shared" si="119"/>
        <v>0</v>
      </c>
      <c r="V1330" s="1003">
        <f t="shared" si="120"/>
        <v>0</v>
      </c>
      <c r="W1330" s="1003">
        <f t="shared" si="116"/>
        <v>30000000</v>
      </c>
    </row>
    <row r="1331" spans="1:201" s="492" customFormat="1" ht="26.1" customHeight="1" thickBot="1">
      <c r="A1331" s="458" t="s">
        <v>1837</v>
      </c>
      <c r="B1331" s="458"/>
      <c r="C1331" s="458"/>
      <c r="D1331" s="457"/>
      <c r="E1331" s="458"/>
      <c r="F1331" s="924" t="s">
        <v>1838</v>
      </c>
      <c r="G1331" s="459">
        <v>500000000</v>
      </c>
      <c r="H1331" s="459">
        <v>0</v>
      </c>
      <c r="I1331" s="459">
        <v>0</v>
      </c>
      <c r="J1331" s="459">
        <v>0</v>
      </c>
      <c r="K1331" s="459">
        <v>500000000</v>
      </c>
      <c r="L1331" s="1021"/>
      <c r="M1331" s="458" t="s">
        <v>1837</v>
      </c>
      <c r="N1331" s="458"/>
      <c r="O1331" s="458"/>
      <c r="P1331" s="457"/>
      <c r="Q1331" s="458"/>
      <c r="R1331" s="587" t="s">
        <v>4435</v>
      </c>
      <c r="S1331" s="1004">
        <f t="shared" si="117"/>
        <v>500000000</v>
      </c>
      <c r="T1331" s="1005">
        <f t="shared" si="118"/>
        <v>0</v>
      </c>
      <c r="U1331" s="1005">
        <f t="shared" si="119"/>
        <v>0</v>
      </c>
      <c r="V1331" s="1005">
        <f t="shared" si="120"/>
        <v>0</v>
      </c>
      <c r="W1331" s="1005">
        <f t="shared" si="116"/>
        <v>500000000</v>
      </c>
    </row>
    <row r="1332" spans="1:201" s="522" customFormat="1" ht="26.1" customHeight="1" thickTop="1">
      <c r="A1332" s="454"/>
      <c r="B1332" s="454" t="s">
        <v>592</v>
      </c>
      <c r="C1332" s="454"/>
      <c r="D1332" s="454"/>
      <c r="E1332" s="455"/>
      <c r="F1332" s="907" t="s">
        <v>593</v>
      </c>
      <c r="G1332" s="456">
        <v>500000000</v>
      </c>
      <c r="H1332" s="456">
        <v>0</v>
      </c>
      <c r="I1332" s="456">
        <v>0</v>
      </c>
      <c r="J1332" s="456">
        <v>0</v>
      </c>
      <c r="K1332" s="456">
        <v>500000000</v>
      </c>
      <c r="L1332" s="602"/>
      <c r="M1332" s="454"/>
      <c r="N1332" s="454" t="s">
        <v>592</v>
      </c>
      <c r="O1332" s="454"/>
      <c r="P1332" s="454"/>
      <c r="Q1332" s="455"/>
      <c r="R1332" s="585" t="s">
        <v>3339</v>
      </c>
      <c r="S1332" s="1000">
        <f t="shared" si="117"/>
        <v>500000000</v>
      </c>
      <c r="T1332" s="1001">
        <f t="shared" si="118"/>
        <v>0</v>
      </c>
      <c r="U1332" s="1001">
        <f t="shared" si="119"/>
        <v>0</v>
      </c>
      <c r="V1332" s="1001">
        <f t="shared" si="120"/>
        <v>0</v>
      </c>
      <c r="W1332" s="1001">
        <f t="shared" si="116"/>
        <v>500000000</v>
      </c>
    </row>
    <row r="1333" spans="1:201" s="755" customFormat="1" ht="26.1" customHeight="1" thickBot="1">
      <c r="A1333" s="751"/>
      <c r="B1333" s="751"/>
      <c r="C1333" s="752" t="s">
        <v>592</v>
      </c>
      <c r="D1333" s="751"/>
      <c r="E1333" s="751"/>
      <c r="F1333" s="860" t="s">
        <v>594</v>
      </c>
      <c r="G1333" s="753">
        <v>500000000</v>
      </c>
      <c r="H1333" s="753">
        <v>0</v>
      </c>
      <c r="I1333" s="753">
        <v>0</v>
      </c>
      <c r="J1333" s="753">
        <v>0</v>
      </c>
      <c r="K1333" s="753">
        <v>500000000</v>
      </c>
      <c r="L1333" s="754"/>
      <c r="M1333" s="751"/>
      <c r="N1333" s="751"/>
      <c r="O1333" s="752" t="s">
        <v>592</v>
      </c>
      <c r="P1333" s="751"/>
      <c r="Q1333" s="751"/>
      <c r="R1333" s="586" t="s">
        <v>3327</v>
      </c>
      <c r="S1333" s="1002">
        <f t="shared" si="117"/>
        <v>500000000</v>
      </c>
      <c r="T1333" s="1003">
        <f t="shared" si="118"/>
        <v>0</v>
      </c>
      <c r="U1333" s="1003">
        <f t="shared" si="119"/>
        <v>0</v>
      </c>
      <c r="V1333" s="1003">
        <f t="shared" si="120"/>
        <v>0</v>
      </c>
      <c r="W1333" s="1003">
        <f t="shared" si="116"/>
        <v>500000000</v>
      </c>
    </row>
    <row r="1334" spans="1:201" s="756" customFormat="1" ht="26.1" customHeight="1" thickTop="1">
      <c r="A1334" s="751"/>
      <c r="B1334" s="751"/>
      <c r="C1334" s="751"/>
      <c r="D1334" s="752" t="s">
        <v>592</v>
      </c>
      <c r="E1334" s="751"/>
      <c r="F1334" s="859" t="s">
        <v>2961</v>
      </c>
      <c r="G1334" s="753">
        <v>500000000</v>
      </c>
      <c r="H1334" s="753">
        <v>0</v>
      </c>
      <c r="I1334" s="753">
        <v>0</v>
      </c>
      <c r="J1334" s="753">
        <v>0</v>
      </c>
      <c r="K1334" s="753">
        <v>500000000</v>
      </c>
      <c r="L1334" s="754"/>
      <c r="M1334" s="751"/>
      <c r="N1334" s="751"/>
      <c r="O1334" s="751"/>
      <c r="P1334" s="752" t="s">
        <v>592</v>
      </c>
      <c r="Q1334" s="751"/>
      <c r="R1334" s="586" t="s">
        <v>5347</v>
      </c>
      <c r="S1334" s="1002">
        <f t="shared" si="117"/>
        <v>500000000</v>
      </c>
      <c r="T1334" s="1003">
        <f t="shared" si="118"/>
        <v>0</v>
      </c>
      <c r="U1334" s="1003">
        <f t="shared" si="119"/>
        <v>0</v>
      </c>
      <c r="V1334" s="1003">
        <f t="shared" si="120"/>
        <v>0</v>
      </c>
      <c r="W1334" s="1003">
        <f t="shared" si="116"/>
        <v>500000000</v>
      </c>
    </row>
    <row r="1335" spans="1:201" s="523" customFormat="1" ht="26.1" customHeight="1">
      <c r="A1335" s="389"/>
      <c r="B1335" s="389"/>
      <c r="C1335" s="389"/>
      <c r="D1335" s="389"/>
      <c r="E1335" s="388" t="s">
        <v>2104</v>
      </c>
      <c r="F1335" s="860" t="s">
        <v>2867</v>
      </c>
      <c r="G1335" s="446">
        <v>126854300</v>
      </c>
      <c r="H1335" s="446">
        <v>0</v>
      </c>
      <c r="I1335" s="446">
        <v>0</v>
      </c>
      <c r="J1335" s="446">
        <v>0</v>
      </c>
      <c r="K1335" s="446">
        <v>126854300</v>
      </c>
      <c r="L1335" s="602"/>
      <c r="M1335" s="389"/>
      <c r="N1335" s="389"/>
      <c r="O1335" s="389"/>
      <c r="P1335" s="389"/>
      <c r="Q1335" s="388" t="s">
        <v>2104</v>
      </c>
      <c r="R1335" s="586" t="s">
        <v>5442</v>
      </c>
      <c r="S1335" s="1002">
        <f t="shared" si="117"/>
        <v>126854300</v>
      </c>
      <c r="T1335" s="1003">
        <f t="shared" si="118"/>
        <v>0</v>
      </c>
      <c r="U1335" s="1003">
        <f t="shared" si="119"/>
        <v>0</v>
      </c>
      <c r="V1335" s="1003">
        <f t="shared" si="120"/>
        <v>0</v>
      </c>
      <c r="W1335" s="1003">
        <f t="shared" si="116"/>
        <v>126854300</v>
      </c>
    </row>
    <row r="1336" spans="1:201" s="522" customFormat="1" ht="26.1" customHeight="1">
      <c r="A1336" s="389"/>
      <c r="B1336" s="388"/>
      <c r="C1336" s="389"/>
      <c r="D1336" s="389"/>
      <c r="E1336" s="389" t="s">
        <v>2110</v>
      </c>
      <c r="F1336" s="859" t="s">
        <v>3053</v>
      </c>
      <c r="G1336" s="446">
        <v>72000000</v>
      </c>
      <c r="H1336" s="446">
        <v>0</v>
      </c>
      <c r="I1336" s="446">
        <v>0</v>
      </c>
      <c r="J1336" s="446">
        <v>0</v>
      </c>
      <c r="K1336" s="446">
        <v>72000000</v>
      </c>
      <c r="L1336" s="602"/>
      <c r="M1336" s="389"/>
      <c r="N1336" s="388"/>
      <c r="O1336" s="389"/>
      <c r="P1336" s="389"/>
      <c r="Q1336" s="389" t="s">
        <v>2110</v>
      </c>
      <c r="R1336" s="586" t="s">
        <v>5349</v>
      </c>
      <c r="S1336" s="1002">
        <f t="shared" si="117"/>
        <v>72000000</v>
      </c>
      <c r="T1336" s="1003">
        <f t="shared" si="118"/>
        <v>0</v>
      </c>
      <c r="U1336" s="1003">
        <f t="shared" si="119"/>
        <v>0</v>
      </c>
      <c r="V1336" s="1003">
        <f t="shared" si="120"/>
        <v>0</v>
      </c>
      <c r="W1336" s="1003">
        <f t="shared" si="116"/>
        <v>72000000</v>
      </c>
    </row>
    <row r="1337" spans="1:201" s="523" customFormat="1" ht="26.1" customHeight="1">
      <c r="A1337" s="389"/>
      <c r="B1337" s="389"/>
      <c r="C1337" s="388"/>
      <c r="D1337" s="389"/>
      <c r="E1337" s="389" t="s">
        <v>2112</v>
      </c>
      <c r="F1337" s="859" t="s">
        <v>3054</v>
      </c>
      <c r="G1337" s="446">
        <v>15000000</v>
      </c>
      <c r="H1337" s="446">
        <v>0</v>
      </c>
      <c r="I1337" s="446">
        <v>0</v>
      </c>
      <c r="J1337" s="446">
        <v>0</v>
      </c>
      <c r="K1337" s="446">
        <v>15000000</v>
      </c>
      <c r="L1337" s="602"/>
      <c r="M1337" s="389"/>
      <c r="N1337" s="389"/>
      <c r="O1337" s="388"/>
      <c r="P1337" s="389"/>
      <c r="Q1337" s="389" t="s">
        <v>2112</v>
      </c>
      <c r="R1337" s="586" t="s">
        <v>5443</v>
      </c>
      <c r="S1337" s="1002">
        <f t="shared" si="117"/>
        <v>15000000</v>
      </c>
      <c r="T1337" s="1003">
        <f t="shared" si="118"/>
        <v>0</v>
      </c>
      <c r="U1337" s="1003">
        <f t="shared" si="119"/>
        <v>0</v>
      </c>
      <c r="V1337" s="1003">
        <f t="shared" si="120"/>
        <v>0</v>
      </c>
      <c r="W1337" s="1003">
        <f t="shared" si="116"/>
        <v>15000000</v>
      </c>
    </row>
    <row r="1338" spans="1:201" s="523" customFormat="1" ht="26.1" customHeight="1">
      <c r="A1338" s="454"/>
      <c r="B1338" s="454"/>
      <c r="C1338" s="454"/>
      <c r="D1338" s="455"/>
      <c r="E1338" s="454" t="s">
        <v>2113</v>
      </c>
      <c r="F1338" s="858" t="s">
        <v>3055</v>
      </c>
      <c r="G1338" s="456">
        <v>35000000</v>
      </c>
      <c r="H1338" s="456">
        <v>0</v>
      </c>
      <c r="I1338" s="456">
        <v>0</v>
      </c>
      <c r="J1338" s="456">
        <v>0</v>
      </c>
      <c r="K1338" s="456">
        <v>35000000</v>
      </c>
      <c r="L1338" s="602"/>
      <c r="M1338" s="454"/>
      <c r="N1338" s="454"/>
      <c r="O1338" s="454"/>
      <c r="P1338" s="455"/>
      <c r="Q1338" s="454" t="s">
        <v>2113</v>
      </c>
      <c r="R1338" s="585" t="s">
        <v>5444</v>
      </c>
      <c r="S1338" s="1002">
        <f t="shared" si="117"/>
        <v>35000000</v>
      </c>
      <c r="T1338" s="1003">
        <f t="shared" si="118"/>
        <v>0</v>
      </c>
      <c r="U1338" s="1003">
        <f t="shared" si="119"/>
        <v>0</v>
      </c>
      <c r="V1338" s="1003">
        <f t="shared" si="120"/>
        <v>0</v>
      </c>
      <c r="W1338" s="1003">
        <f t="shared" si="116"/>
        <v>35000000</v>
      </c>
    </row>
    <row r="1339" spans="1:201" s="522" customFormat="1" ht="26.1" customHeight="1">
      <c r="A1339" s="454"/>
      <c r="B1339" s="454"/>
      <c r="C1339" s="454"/>
      <c r="D1339" s="454"/>
      <c r="E1339" s="455" t="s">
        <v>2129</v>
      </c>
      <c r="F1339" s="858" t="s">
        <v>3056</v>
      </c>
      <c r="G1339" s="456">
        <v>35000000</v>
      </c>
      <c r="H1339" s="456">
        <v>0</v>
      </c>
      <c r="I1339" s="456">
        <v>0</v>
      </c>
      <c r="J1339" s="456">
        <v>0</v>
      </c>
      <c r="K1339" s="456">
        <v>35000000</v>
      </c>
      <c r="L1339" s="602"/>
      <c r="M1339" s="454"/>
      <c r="N1339" s="454"/>
      <c r="O1339" s="454"/>
      <c r="P1339" s="454"/>
      <c r="Q1339" s="455" t="s">
        <v>2129</v>
      </c>
      <c r="R1339" s="585" t="s">
        <v>5445</v>
      </c>
      <c r="S1339" s="1002">
        <f t="shared" si="117"/>
        <v>35000000</v>
      </c>
      <c r="T1339" s="1003">
        <f t="shared" si="118"/>
        <v>0</v>
      </c>
      <c r="U1339" s="1003">
        <f t="shared" si="119"/>
        <v>0</v>
      </c>
      <c r="V1339" s="1003">
        <f t="shared" si="120"/>
        <v>0</v>
      </c>
      <c r="W1339" s="1003">
        <f t="shared" si="116"/>
        <v>35000000</v>
      </c>
    </row>
    <row r="1340" spans="1:201" s="489" customFormat="1" ht="26.1" customHeight="1">
      <c r="A1340" s="389"/>
      <c r="B1340" s="389"/>
      <c r="C1340" s="388"/>
      <c r="D1340" s="389"/>
      <c r="E1340" s="389" t="s">
        <v>2118</v>
      </c>
      <c r="F1340" s="859" t="s">
        <v>3057</v>
      </c>
      <c r="G1340" s="446">
        <v>109145700</v>
      </c>
      <c r="H1340" s="446">
        <v>0</v>
      </c>
      <c r="I1340" s="446">
        <v>0</v>
      </c>
      <c r="J1340" s="446">
        <v>0</v>
      </c>
      <c r="K1340" s="446">
        <v>109145700</v>
      </c>
      <c r="L1340" s="602"/>
      <c r="M1340" s="389"/>
      <c r="N1340" s="389"/>
      <c r="O1340" s="388"/>
      <c r="P1340" s="389"/>
      <c r="Q1340" s="389" t="s">
        <v>2118</v>
      </c>
      <c r="R1340" s="586" t="s">
        <v>5446</v>
      </c>
      <c r="S1340" s="1002">
        <f t="shared" si="117"/>
        <v>109145700</v>
      </c>
      <c r="T1340" s="1003">
        <f t="shared" si="118"/>
        <v>0</v>
      </c>
      <c r="U1340" s="1003">
        <f t="shared" si="119"/>
        <v>0</v>
      </c>
      <c r="V1340" s="1003">
        <f t="shared" si="120"/>
        <v>0</v>
      </c>
      <c r="W1340" s="1003">
        <f t="shared" si="116"/>
        <v>109145700</v>
      </c>
    </row>
    <row r="1341" spans="1:201" s="539" customFormat="1" ht="26.1" customHeight="1">
      <c r="A1341" s="389"/>
      <c r="B1341" s="389"/>
      <c r="C1341" s="389"/>
      <c r="D1341" s="388"/>
      <c r="E1341" s="389" t="s">
        <v>2169</v>
      </c>
      <c r="F1341" s="859" t="s">
        <v>3058</v>
      </c>
      <c r="G1341" s="446">
        <v>5000000</v>
      </c>
      <c r="H1341" s="446">
        <v>0</v>
      </c>
      <c r="I1341" s="446">
        <v>0</v>
      </c>
      <c r="J1341" s="446">
        <v>0</v>
      </c>
      <c r="K1341" s="446">
        <v>5000000</v>
      </c>
      <c r="L1341" s="602"/>
      <c r="M1341" s="389"/>
      <c r="N1341" s="389"/>
      <c r="O1341" s="389"/>
      <c r="P1341" s="388"/>
      <c r="Q1341" s="389" t="s">
        <v>2169</v>
      </c>
      <c r="R1341" s="586" t="s">
        <v>5447</v>
      </c>
      <c r="S1341" s="1002">
        <f t="shared" si="117"/>
        <v>5000000</v>
      </c>
      <c r="T1341" s="1003">
        <f t="shared" si="118"/>
        <v>0</v>
      </c>
      <c r="U1341" s="1003">
        <f t="shared" si="119"/>
        <v>0</v>
      </c>
      <c r="V1341" s="1003">
        <f t="shared" si="120"/>
        <v>0</v>
      </c>
      <c r="W1341" s="1003">
        <f t="shared" si="116"/>
        <v>5000000</v>
      </c>
    </row>
    <row r="1342" spans="1:201" s="523" customFormat="1" ht="26.1" customHeight="1">
      <c r="A1342" s="389"/>
      <c r="B1342" s="389"/>
      <c r="C1342" s="389"/>
      <c r="D1342" s="389"/>
      <c r="E1342" s="388" t="s">
        <v>2157</v>
      </c>
      <c r="F1342" s="880" t="s">
        <v>3059</v>
      </c>
      <c r="G1342" s="446">
        <v>15000000</v>
      </c>
      <c r="H1342" s="446">
        <v>0</v>
      </c>
      <c r="I1342" s="446">
        <v>0</v>
      </c>
      <c r="J1342" s="446">
        <v>0</v>
      </c>
      <c r="K1342" s="446">
        <v>15000000</v>
      </c>
      <c r="L1342" s="602"/>
      <c r="M1342" s="389"/>
      <c r="N1342" s="389"/>
      <c r="O1342" s="389"/>
      <c r="P1342" s="389"/>
      <c r="Q1342" s="388" t="s">
        <v>2157</v>
      </c>
      <c r="R1342" s="586" t="s">
        <v>5448</v>
      </c>
      <c r="S1342" s="1002">
        <f t="shared" si="117"/>
        <v>15000000</v>
      </c>
      <c r="T1342" s="1003">
        <f t="shared" si="118"/>
        <v>0</v>
      </c>
      <c r="U1342" s="1003">
        <f t="shared" si="119"/>
        <v>0</v>
      </c>
      <c r="V1342" s="1003">
        <f t="shared" si="120"/>
        <v>0</v>
      </c>
      <c r="W1342" s="1003">
        <f t="shared" si="116"/>
        <v>15000000</v>
      </c>
      <c r="X1342" s="522"/>
      <c r="Y1342" s="522"/>
      <c r="Z1342" s="522"/>
      <c r="AA1342" s="522"/>
      <c r="AB1342" s="522"/>
      <c r="AC1342" s="522"/>
      <c r="AD1342" s="522"/>
      <c r="AE1342" s="522"/>
      <c r="AF1342" s="522"/>
      <c r="AG1342" s="522"/>
      <c r="AH1342" s="522"/>
      <c r="AI1342" s="522"/>
      <c r="AJ1342" s="522"/>
      <c r="AK1342" s="522"/>
      <c r="AL1342" s="522"/>
      <c r="AM1342" s="522"/>
      <c r="AN1342" s="522"/>
      <c r="AO1342" s="522"/>
      <c r="AP1342" s="522"/>
      <c r="AQ1342" s="522"/>
      <c r="AR1342" s="522"/>
      <c r="AS1342" s="522"/>
      <c r="AT1342" s="522"/>
      <c r="AU1342" s="522"/>
      <c r="AV1342" s="522"/>
      <c r="AW1342" s="522"/>
      <c r="AX1342" s="522"/>
      <c r="AY1342" s="522"/>
      <c r="AZ1342" s="522"/>
      <c r="BA1342" s="522"/>
      <c r="BB1342" s="522"/>
      <c r="BC1342" s="522"/>
      <c r="BD1342" s="522"/>
      <c r="BE1342" s="522"/>
      <c r="BF1342" s="522"/>
      <c r="BG1342" s="522"/>
      <c r="BH1342" s="522"/>
      <c r="BI1342" s="522"/>
      <c r="BJ1342" s="522"/>
      <c r="BK1342" s="522"/>
      <c r="BL1342" s="522"/>
      <c r="BM1342" s="522"/>
      <c r="BN1342" s="522"/>
      <c r="BO1342" s="522"/>
      <c r="BP1342" s="522"/>
      <c r="BQ1342" s="522"/>
      <c r="BR1342" s="522"/>
      <c r="BS1342" s="522"/>
      <c r="BT1342" s="522"/>
      <c r="BU1342" s="522"/>
      <c r="BV1342" s="522"/>
      <c r="BW1342" s="522"/>
      <c r="BX1342" s="522"/>
      <c r="BY1342" s="522"/>
      <c r="BZ1342" s="522"/>
      <c r="CA1342" s="522"/>
      <c r="CB1342" s="522"/>
      <c r="CC1342" s="522"/>
      <c r="CD1342" s="522"/>
      <c r="CE1342" s="522"/>
      <c r="CF1342" s="522"/>
      <c r="CG1342" s="522"/>
      <c r="CH1342" s="522"/>
      <c r="CI1342" s="522"/>
      <c r="CJ1342" s="522"/>
      <c r="CK1342" s="522"/>
      <c r="CL1342" s="522"/>
      <c r="CM1342" s="522"/>
      <c r="CN1342" s="522"/>
      <c r="CO1342" s="522"/>
      <c r="CP1342" s="522"/>
      <c r="CQ1342" s="522"/>
      <c r="CR1342" s="522"/>
      <c r="CS1342" s="522"/>
      <c r="CT1342" s="522"/>
      <c r="CU1342" s="522"/>
      <c r="CV1342" s="522"/>
      <c r="CW1342" s="522"/>
      <c r="CX1342" s="522"/>
      <c r="CY1342" s="522"/>
      <c r="CZ1342" s="522"/>
      <c r="DA1342" s="522"/>
      <c r="DB1342" s="522"/>
      <c r="DC1342" s="522"/>
      <c r="DD1342" s="522"/>
      <c r="DE1342" s="522"/>
      <c r="DF1342" s="522"/>
      <c r="DG1342" s="522"/>
      <c r="DH1342" s="522"/>
      <c r="DI1342" s="522"/>
      <c r="DJ1342" s="522"/>
      <c r="DK1342" s="522"/>
      <c r="DL1342" s="522"/>
      <c r="DM1342" s="522"/>
      <c r="DN1342" s="522"/>
      <c r="DO1342" s="522"/>
      <c r="DP1342" s="522"/>
      <c r="DQ1342" s="522"/>
      <c r="DR1342" s="522"/>
      <c r="DS1342" s="522"/>
      <c r="DT1342" s="522"/>
      <c r="DU1342" s="522"/>
      <c r="DV1342" s="522"/>
      <c r="DW1342" s="522"/>
      <c r="DX1342" s="522"/>
      <c r="DY1342" s="522"/>
      <c r="DZ1342" s="522"/>
      <c r="EA1342" s="522"/>
      <c r="EB1342" s="522"/>
      <c r="EC1342" s="522"/>
      <c r="ED1342" s="522"/>
      <c r="EE1342" s="522"/>
      <c r="EF1342" s="522"/>
      <c r="EG1342" s="522"/>
      <c r="EH1342" s="522"/>
      <c r="EI1342" s="522"/>
      <c r="EJ1342" s="522"/>
      <c r="EK1342" s="522"/>
      <c r="EL1342" s="522"/>
      <c r="EM1342" s="522"/>
      <c r="EN1342" s="522"/>
      <c r="EO1342" s="522"/>
      <c r="EP1342" s="522"/>
      <c r="EQ1342" s="522"/>
      <c r="ER1342" s="522"/>
      <c r="ES1342" s="522"/>
      <c r="ET1342" s="522"/>
      <c r="EU1342" s="522"/>
      <c r="EV1342" s="522"/>
      <c r="EW1342" s="522"/>
      <c r="EX1342" s="522"/>
      <c r="EY1342" s="522"/>
      <c r="EZ1342" s="522"/>
      <c r="FA1342" s="522"/>
      <c r="FB1342" s="522"/>
      <c r="FC1342" s="522"/>
      <c r="FD1342" s="522"/>
      <c r="FE1342" s="522"/>
      <c r="FF1342" s="522"/>
      <c r="FG1342" s="522"/>
      <c r="FH1342" s="522"/>
      <c r="FI1342" s="522"/>
      <c r="FJ1342" s="522"/>
      <c r="FK1342" s="522"/>
      <c r="FL1342" s="522"/>
      <c r="FM1342" s="522"/>
      <c r="FN1342" s="522"/>
      <c r="FO1342" s="522"/>
      <c r="FP1342" s="522"/>
      <c r="FQ1342" s="522"/>
      <c r="FR1342" s="522"/>
      <c r="FS1342" s="522"/>
      <c r="FT1342" s="522"/>
      <c r="FU1342" s="522"/>
      <c r="FV1342" s="522"/>
      <c r="FW1342" s="522"/>
      <c r="FX1342" s="522"/>
      <c r="FY1342" s="522"/>
      <c r="FZ1342" s="522"/>
      <c r="GA1342" s="522"/>
      <c r="GB1342" s="522"/>
      <c r="GC1342" s="522"/>
      <c r="GD1342" s="522"/>
      <c r="GE1342" s="522"/>
      <c r="GF1342" s="522"/>
      <c r="GG1342" s="522"/>
      <c r="GH1342" s="522"/>
      <c r="GI1342" s="522"/>
      <c r="GJ1342" s="522"/>
      <c r="GK1342" s="522"/>
      <c r="GL1342" s="522"/>
      <c r="GM1342" s="522"/>
      <c r="GN1342" s="522"/>
      <c r="GO1342" s="522"/>
      <c r="GP1342" s="522"/>
      <c r="GQ1342" s="522"/>
      <c r="GR1342" s="522"/>
      <c r="GS1342" s="522"/>
    </row>
    <row r="1343" spans="1:201" s="523" customFormat="1" ht="26.1" customHeight="1">
      <c r="A1343" s="388"/>
      <c r="B1343" s="389"/>
      <c r="C1343" s="389"/>
      <c r="D1343" s="389"/>
      <c r="E1343" s="389" t="s">
        <v>2808</v>
      </c>
      <c r="F1343" s="859" t="s">
        <v>3060</v>
      </c>
      <c r="G1343" s="446">
        <v>5000000</v>
      </c>
      <c r="H1343" s="446">
        <v>0</v>
      </c>
      <c r="I1343" s="446">
        <v>0</v>
      </c>
      <c r="J1343" s="446">
        <v>0</v>
      </c>
      <c r="K1343" s="446">
        <v>5000000</v>
      </c>
      <c r="L1343" s="602"/>
      <c r="M1343" s="388"/>
      <c r="N1343" s="389"/>
      <c r="O1343" s="389"/>
      <c r="P1343" s="389"/>
      <c r="Q1343" s="389" t="s">
        <v>2808</v>
      </c>
      <c r="R1343" s="586" t="s">
        <v>5449</v>
      </c>
      <c r="S1343" s="1002">
        <f t="shared" si="117"/>
        <v>5000000</v>
      </c>
      <c r="T1343" s="1003">
        <f t="shared" si="118"/>
        <v>0</v>
      </c>
      <c r="U1343" s="1003">
        <f t="shared" si="119"/>
        <v>0</v>
      </c>
      <c r="V1343" s="1003">
        <f t="shared" si="120"/>
        <v>0</v>
      </c>
      <c r="W1343" s="1003">
        <f t="shared" si="116"/>
        <v>5000000</v>
      </c>
    </row>
    <row r="1344" spans="1:201" s="522" customFormat="1" ht="26.1" customHeight="1">
      <c r="A1344" s="454"/>
      <c r="B1344" s="455"/>
      <c r="C1344" s="454"/>
      <c r="D1344" s="454"/>
      <c r="E1344" s="454" t="s">
        <v>2122</v>
      </c>
      <c r="F1344" s="868" t="s">
        <v>3203</v>
      </c>
      <c r="G1344" s="456">
        <v>10000000</v>
      </c>
      <c r="H1344" s="456">
        <v>0</v>
      </c>
      <c r="I1344" s="456">
        <v>0</v>
      </c>
      <c r="J1344" s="456">
        <v>0</v>
      </c>
      <c r="K1344" s="446">
        <v>10000000</v>
      </c>
      <c r="L1344" s="602"/>
      <c r="M1344" s="454"/>
      <c r="N1344" s="455"/>
      <c r="O1344" s="454"/>
      <c r="P1344" s="454"/>
      <c r="Q1344" s="454" t="s">
        <v>2122</v>
      </c>
      <c r="R1344" s="585" t="s">
        <v>5450</v>
      </c>
      <c r="S1344" s="1002">
        <f t="shared" si="117"/>
        <v>10000000</v>
      </c>
      <c r="T1344" s="1003">
        <f t="shared" si="118"/>
        <v>0</v>
      </c>
      <c r="U1344" s="1003">
        <f t="shared" si="119"/>
        <v>0</v>
      </c>
      <c r="V1344" s="1003">
        <f t="shared" si="120"/>
        <v>0</v>
      </c>
      <c r="W1344" s="1003">
        <f t="shared" si="116"/>
        <v>10000000</v>
      </c>
    </row>
    <row r="1345" spans="1:201" s="490" customFormat="1" ht="26.1" customHeight="1" thickBot="1">
      <c r="A1345" s="389"/>
      <c r="B1345" s="389"/>
      <c r="C1345" s="388"/>
      <c r="D1345" s="389"/>
      <c r="E1345" s="389" t="s">
        <v>2175</v>
      </c>
      <c r="F1345" s="859" t="s">
        <v>3061</v>
      </c>
      <c r="G1345" s="446">
        <v>72000000</v>
      </c>
      <c r="H1345" s="446">
        <v>0</v>
      </c>
      <c r="I1345" s="446">
        <v>0</v>
      </c>
      <c r="J1345" s="446">
        <v>0</v>
      </c>
      <c r="K1345" s="446">
        <v>72000000</v>
      </c>
      <c r="L1345" s="602"/>
      <c r="M1345" s="389"/>
      <c r="N1345" s="389"/>
      <c r="O1345" s="388"/>
      <c r="P1345" s="389"/>
      <c r="Q1345" s="389" t="s">
        <v>2175</v>
      </c>
      <c r="R1345" s="586" t="s">
        <v>5451</v>
      </c>
      <c r="S1345" s="1002">
        <f t="shared" si="117"/>
        <v>72000000</v>
      </c>
      <c r="T1345" s="1003">
        <f t="shared" si="118"/>
        <v>0</v>
      </c>
      <c r="U1345" s="1003">
        <f t="shared" si="119"/>
        <v>0</v>
      </c>
      <c r="V1345" s="1003">
        <f t="shared" si="120"/>
        <v>0</v>
      </c>
      <c r="W1345" s="1003">
        <f t="shared" si="116"/>
        <v>72000000</v>
      </c>
    </row>
    <row r="1346" spans="1:201" s="540" customFormat="1" ht="26.1" customHeight="1" thickTop="1" thickBot="1">
      <c r="A1346" s="458" t="s">
        <v>1840</v>
      </c>
      <c r="B1346" s="458"/>
      <c r="C1346" s="458"/>
      <c r="D1346" s="457"/>
      <c r="E1346" s="458"/>
      <c r="F1346" s="861" t="s">
        <v>1841</v>
      </c>
      <c r="G1346" s="459">
        <v>400000000</v>
      </c>
      <c r="H1346" s="459">
        <v>0</v>
      </c>
      <c r="I1346" s="459">
        <v>0</v>
      </c>
      <c r="J1346" s="459">
        <v>0</v>
      </c>
      <c r="K1346" s="459">
        <v>400000000</v>
      </c>
      <c r="L1346" s="1021"/>
      <c r="M1346" s="458" t="s">
        <v>1840</v>
      </c>
      <c r="N1346" s="458"/>
      <c r="O1346" s="458"/>
      <c r="P1346" s="457"/>
      <c r="Q1346" s="458"/>
      <c r="R1346" s="587" t="s">
        <v>4438</v>
      </c>
      <c r="S1346" s="1004">
        <f t="shared" si="117"/>
        <v>400000000</v>
      </c>
      <c r="T1346" s="1005">
        <f t="shared" si="118"/>
        <v>0</v>
      </c>
      <c r="U1346" s="1005">
        <f t="shared" si="119"/>
        <v>0</v>
      </c>
      <c r="V1346" s="1005">
        <f t="shared" si="120"/>
        <v>0</v>
      </c>
      <c r="W1346" s="1005">
        <f t="shared" si="116"/>
        <v>400000000</v>
      </c>
    </row>
    <row r="1347" spans="1:201" s="523" customFormat="1" ht="26.1" customHeight="1" thickTop="1">
      <c r="A1347" s="454"/>
      <c r="B1347" s="454" t="s">
        <v>592</v>
      </c>
      <c r="C1347" s="454"/>
      <c r="D1347" s="454"/>
      <c r="E1347" s="455"/>
      <c r="F1347" s="858" t="s">
        <v>593</v>
      </c>
      <c r="G1347" s="456">
        <v>400000000</v>
      </c>
      <c r="H1347" s="456">
        <v>0</v>
      </c>
      <c r="I1347" s="456">
        <v>0</v>
      </c>
      <c r="J1347" s="456">
        <v>0</v>
      </c>
      <c r="K1347" s="456">
        <v>400000000</v>
      </c>
      <c r="L1347" s="602"/>
      <c r="M1347" s="454"/>
      <c r="N1347" s="454" t="s">
        <v>592</v>
      </c>
      <c r="O1347" s="454"/>
      <c r="P1347" s="454"/>
      <c r="Q1347" s="455"/>
      <c r="R1347" s="585" t="s">
        <v>3339</v>
      </c>
      <c r="S1347" s="1000">
        <f t="shared" si="117"/>
        <v>400000000</v>
      </c>
      <c r="T1347" s="1001">
        <f t="shared" si="118"/>
        <v>0</v>
      </c>
      <c r="U1347" s="1001">
        <f t="shared" si="119"/>
        <v>0</v>
      </c>
      <c r="V1347" s="1001">
        <f t="shared" si="120"/>
        <v>0</v>
      </c>
      <c r="W1347" s="1001">
        <f t="shared" si="116"/>
        <v>400000000</v>
      </c>
    </row>
    <row r="1348" spans="1:201" s="523" customFormat="1" ht="26.1" customHeight="1">
      <c r="A1348" s="454"/>
      <c r="B1348" s="454"/>
      <c r="C1348" s="454" t="s">
        <v>592</v>
      </c>
      <c r="D1348" s="454"/>
      <c r="E1348" s="455"/>
      <c r="F1348" s="858" t="s">
        <v>594</v>
      </c>
      <c r="G1348" s="456">
        <v>400000000</v>
      </c>
      <c r="H1348" s="456">
        <v>0</v>
      </c>
      <c r="I1348" s="456">
        <v>0</v>
      </c>
      <c r="J1348" s="456">
        <v>0</v>
      </c>
      <c r="K1348" s="456">
        <v>400000000</v>
      </c>
      <c r="L1348" s="602"/>
      <c r="M1348" s="454"/>
      <c r="N1348" s="454"/>
      <c r="O1348" s="454" t="s">
        <v>592</v>
      </c>
      <c r="P1348" s="454"/>
      <c r="Q1348" s="455"/>
      <c r="R1348" s="585" t="s">
        <v>3327</v>
      </c>
      <c r="S1348" s="1002">
        <f t="shared" si="117"/>
        <v>400000000</v>
      </c>
      <c r="T1348" s="1003">
        <f t="shared" si="118"/>
        <v>0</v>
      </c>
      <c r="U1348" s="1003">
        <f t="shared" si="119"/>
        <v>0</v>
      </c>
      <c r="V1348" s="1003">
        <f t="shared" si="120"/>
        <v>0</v>
      </c>
      <c r="W1348" s="1003">
        <f t="shared" si="116"/>
        <v>400000000</v>
      </c>
    </row>
    <row r="1349" spans="1:201" s="523" customFormat="1" ht="26.1" customHeight="1">
      <c r="A1349" s="454"/>
      <c r="B1349" s="454"/>
      <c r="C1349" s="454"/>
      <c r="D1349" s="454" t="s">
        <v>592</v>
      </c>
      <c r="E1349" s="455"/>
      <c r="F1349" s="858" t="s">
        <v>3062</v>
      </c>
      <c r="G1349" s="456">
        <v>400000000</v>
      </c>
      <c r="H1349" s="456">
        <v>0</v>
      </c>
      <c r="I1349" s="456">
        <v>0</v>
      </c>
      <c r="J1349" s="456">
        <v>0</v>
      </c>
      <c r="K1349" s="456">
        <v>400000000</v>
      </c>
      <c r="L1349" s="602"/>
      <c r="M1349" s="454"/>
      <c r="N1349" s="454"/>
      <c r="O1349" s="454"/>
      <c r="P1349" s="454" t="s">
        <v>592</v>
      </c>
      <c r="Q1349" s="455"/>
      <c r="R1349" s="585" t="s">
        <v>5452</v>
      </c>
      <c r="S1349" s="1002">
        <f t="shared" si="117"/>
        <v>400000000</v>
      </c>
      <c r="T1349" s="1003">
        <f t="shared" si="118"/>
        <v>0</v>
      </c>
      <c r="U1349" s="1003">
        <f t="shared" si="119"/>
        <v>0</v>
      </c>
      <c r="V1349" s="1003">
        <f t="shared" si="120"/>
        <v>0</v>
      </c>
      <c r="W1349" s="1003">
        <f t="shared" si="116"/>
        <v>400000000</v>
      </c>
      <c r="X1349" s="522"/>
      <c r="Y1349" s="522"/>
      <c r="Z1349" s="522"/>
      <c r="AA1349" s="522"/>
      <c r="AB1349" s="522"/>
      <c r="AC1349" s="522"/>
      <c r="AD1349" s="522"/>
      <c r="AE1349" s="522"/>
      <c r="AF1349" s="522"/>
      <c r="AG1349" s="522"/>
      <c r="AH1349" s="522"/>
      <c r="AI1349" s="522"/>
      <c r="AJ1349" s="522"/>
      <c r="AK1349" s="522"/>
      <c r="AL1349" s="522"/>
      <c r="AM1349" s="522"/>
      <c r="AN1349" s="522"/>
      <c r="AO1349" s="522"/>
      <c r="AP1349" s="522"/>
      <c r="AQ1349" s="522"/>
      <c r="AR1349" s="522"/>
      <c r="AS1349" s="522"/>
      <c r="AT1349" s="522"/>
      <c r="AU1349" s="522"/>
      <c r="AV1349" s="522"/>
      <c r="AW1349" s="522"/>
      <c r="AX1349" s="522"/>
      <c r="AY1349" s="522"/>
      <c r="AZ1349" s="522"/>
      <c r="BA1349" s="522"/>
      <c r="BB1349" s="522"/>
      <c r="BC1349" s="522"/>
      <c r="BD1349" s="522"/>
      <c r="BE1349" s="522"/>
      <c r="BF1349" s="522"/>
      <c r="BG1349" s="522"/>
      <c r="BH1349" s="522"/>
      <c r="BI1349" s="522"/>
      <c r="BJ1349" s="522"/>
      <c r="BK1349" s="522"/>
      <c r="BL1349" s="522"/>
      <c r="BM1349" s="522"/>
      <c r="BN1349" s="522"/>
      <c r="BO1349" s="522"/>
      <c r="BP1349" s="522"/>
      <c r="BQ1349" s="522"/>
      <c r="BR1349" s="522"/>
      <c r="BS1349" s="522"/>
      <c r="BT1349" s="522"/>
      <c r="BU1349" s="522"/>
      <c r="BV1349" s="522"/>
      <c r="BW1349" s="522"/>
      <c r="BX1349" s="522"/>
      <c r="BY1349" s="522"/>
      <c r="BZ1349" s="522"/>
      <c r="CA1349" s="522"/>
      <c r="CB1349" s="522"/>
      <c r="CC1349" s="522"/>
      <c r="CD1349" s="522"/>
      <c r="CE1349" s="522"/>
      <c r="CF1349" s="522"/>
      <c r="CG1349" s="522"/>
      <c r="CH1349" s="522"/>
      <c r="CI1349" s="522"/>
      <c r="CJ1349" s="522"/>
      <c r="CK1349" s="522"/>
      <c r="CL1349" s="522"/>
      <c r="CM1349" s="522"/>
      <c r="CN1349" s="522"/>
      <c r="CO1349" s="522"/>
      <c r="CP1349" s="522"/>
      <c r="CQ1349" s="522"/>
      <c r="CR1349" s="522"/>
      <c r="CS1349" s="522"/>
      <c r="CT1349" s="522"/>
      <c r="CU1349" s="522"/>
      <c r="CV1349" s="522"/>
      <c r="CW1349" s="522"/>
      <c r="CX1349" s="522"/>
      <c r="CY1349" s="522"/>
      <c r="CZ1349" s="522"/>
      <c r="DA1349" s="522"/>
      <c r="DB1349" s="522"/>
      <c r="DC1349" s="522"/>
      <c r="DD1349" s="522"/>
      <c r="DE1349" s="522"/>
      <c r="DF1349" s="522"/>
      <c r="DG1349" s="522"/>
      <c r="DH1349" s="522"/>
      <c r="DI1349" s="522"/>
      <c r="DJ1349" s="522"/>
      <c r="DK1349" s="522"/>
      <c r="DL1349" s="522"/>
      <c r="DM1349" s="522"/>
      <c r="DN1349" s="522"/>
      <c r="DO1349" s="522"/>
      <c r="DP1349" s="522"/>
      <c r="DQ1349" s="522"/>
      <c r="DR1349" s="522"/>
      <c r="DS1349" s="522"/>
      <c r="DT1349" s="522"/>
      <c r="DU1349" s="522"/>
      <c r="DV1349" s="522"/>
      <c r="DW1349" s="522"/>
      <c r="DX1349" s="522"/>
      <c r="DY1349" s="522"/>
      <c r="DZ1349" s="522"/>
      <c r="EA1349" s="522"/>
      <c r="EB1349" s="522"/>
      <c r="EC1349" s="522"/>
      <c r="ED1349" s="522"/>
      <c r="EE1349" s="522"/>
      <c r="EF1349" s="522"/>
      <c r="EG1349" s="522"/>
      <c r="EH1349" s="522"/>
      <c r="EI1349" s="522"/>
      <c r="EJ1349" s="522"/>
      <c r="EK1349" s="522"/>
      <c r="EL1349" s="522"/>
      <c r="EM1349" s="522"/>
      <c r="EN1349" s="522"/>
      <c r="EO1349" s="522"/>
      <c r="EP1349" s="522"/>
      <c r="EQ1349" s="522"/>
      <c r="ER1349" s="522"/>
      <c r="ES1349" s="522"/>
      <c r="ET1349" s="522"/>
      <c r="EU1349" s="522"/>
      <c r="EV1349" s="522"/>
      <c r="EW1349" s="522"/>
      <c r="EX1349" s="522"/>
      <c r="EY1349" s="522"/>
      <c r="EZ1349" s="522"/>
      <c r="FA1349" s="522"/>
      <c r="FB1349" s="522"/>
      <c r="FC1349" s="522"/>
      <c r="FD1349" s="522"/>
      <c r="FE1349" s="522"/>
      <c r="FF1349" s="522"/>
      <c r="FG1349" s="522"/>
      <c r="FH1349" s="522"/>
      <c r="FI1349" s="522"/>
      <c r="FJ1349" s="522"/>
      <c r="FK1349" s="522"/>
      <c r="FL1349" s="522"/>
      <c r="FM1349" s="522"/>
      <c r="FN1349" s="522"/>
      <c r="FO1349" s="522"/>
      <c r="FP1349" s="522"/>
      <c r="FQ1349" s="522"/>
      <c r="FR1349" s="522"/>
      <c r="FS1349" s="522"/>
      <c r="FT1349" s="522"/>
      <c r="FU1349" s="522"/>
      <c r="FV1349" s="522"/>
      <c r="FW1349" s="522"/>
      <c r="FX1349" s="522"/>
      <c r="FY1349" s="522"/>
      <c r="FZ1349" s="522"/>
      <c r="GA1349" s="522"/>
      <c r="GB1349" s="522"/>
      <c r="GC1349" s="522"/>
      <c r="GD1349" s="522"/>
      <c r="GE1349" s="522"/>
      <c r="GF1349" s="522"/>
      <c r="GG1349" s="522"/>
      <c r="GH1349" s="522"/>
      <c r="GI1349" s="522"/>
      <c r="GJ1349" s="522"/>
      <c r="GK1349" s="522"/>
      <c r="GL1349" s="522"/>
      <c r="GM1349" s="522"/>
      <c r="GN1349" s="522"/>
      <c r="GO1349" s="522"/>
      <c r="GP1349" s="522"/>
      <c r="GQ1349" s="522"/>
      <c r="GR1349" s="522"/>
      <c r="GS1349" s="522"/>
    </row>
    <row r="1350" spans="1:201" s="522" customFormat="1" ht="26.1" customHeight="1">
      <c r="A1350" s="389"/>
      <c r="B1350" s="389"/>
      <c r="C1350" s="389"/>
      <c r="D1350" s="389"/>
      <c r="E1350" s="388" t="s">
        <v>2104</v>
      </c>
      <c r="F1350" s="859" t="s">
        <v>3063</v>
      </c>
      <c r="G1350" s="446">
        <v>143682400</v>
      </c>
      <c r="H1350" s="446">
        <v>0</v>
      </c>
      <c r="I1350" s="446">
        <v>0</v>
      </c>
      <c r="J1350" s="446">
        <v>0</v>
      </c>
      <c r="K1350" s="446">
        <v>143682400</v>
      </c>
      <c r="L1350" s="602"/>
      <c r="M1350" s="389"/>
      <c r="N1350" s="389"/>
      <c r="O1350" s="389"/>
      <c r="P1350" s="389"/>
      <c r="Q1350" s="388" t="s">
        <v>2104</v>
      </c>
      <c r="R1350" s="586" t="s">
        <v>5330</v>
      </c>
      <c r="S1350" s="1002">
        <f t="shared" si="117"/>
        <v>143682400</v>
      </c>
      <c r="T1350" s="1003">
        <f t="shared" si="118"/>
        <v>0</v>
      </c>
      <c r="U1350" s="1003">
        <f t="shared" si="119"/>
        <v>0</v>
      </c>
      <c r="V1350" s="1003">
        <f t="shared" si="120"/>
        <v>0</v>
      </c>
      <c r="W1350" s="1003">
        <f t="shared" si="116"/>
        <v>143682400</v>
      </c>
    </row>
    <row r="1351" spans="1:201" s="522" customFormat="1" ht="26.1" customHeight="1">
      <c r="A1351" s="389"/>
      <c r="B1351" s="389"/>
      <c r="C1351" s="389"/>
      <c r="D1351" s="389"/>
      <c r="E1351" s="388" t="s">
        <v>2110</v>
      </c>
      <c r="F1351" s="859" t="s">
        <v>3064</v>
      </c>
      <c r="G1351" s="446">
        <v>10713400</v>
      </c>
      <c r="H1351" s="446">
        <v>0</v>
      </c>
      <c r="I1351" s="446">
        <v>0</v>
      </c>
      <c r="J1351" s="446">
        <v>0</v>
      </c>
      <c r="K1351" s="446">
        <v>10713400</v>
      </c>
      <c r="L1351" s="602"/>
      <c r="M1351" s="389"/>
      <c r="N1351" s="389"/>
      <c r="O1351" s="389"/>
      <c r="P1351" s="389"/>
      <c r="Q1351" s="388" t="s">
        <v>2110</v>
      </c>
      <c r="R1351" s="586" t="s">
        <v>5453</v>
      </c>
      <c r="S1351" s="1002">
        <f t="shared" si="117"/>
        <v>10713400</v>
      </c>
      <c r="T1351" s="1003">
        <f t="shared" si="118"/>
        <v>0</v>
      </c>
      <c r="U1351" s="1003">
        <f t="shared" si="119"/>
        <v>0</v>
      </c>
      <c r="V1351" s="1003">
        <f t="shared" si="120"/>
        <v>0</v>
      </c>
      <c r="W1351" s="1003">
        <f t="shared" ref="W1351:W1414" si="121">SUM(S1351:V1351)</f>
        <v>10713400</v>
      </c>
    </row>
    <row r="1352" spans="1:201" s="522" customFormat="1" ht="26.1" customHeight="1">
      <c r="A1352" s="389"/>
      <c r="B1352" s="389"/>
      <c r="C1352" s="388"/>
      <c r="D1352" s="389"/>
      <c r="E1352" s="389" t="s">
        <v>2112</v>
      </c>
      <c r="F1352" s="859" t="s">
        <v>3065</v>
      </c>
      <c r="G1352" s="446">
        <v>7458600</v>
      </c>
      <c r="H1352" s="446">
        <v>0</v>
      </c>
      <c r="I1352" s="446">
        <v>0</v>
      </c>
      <c r="J1352" s="446">
        <v>0</v>
      </c>
      <c r="K1352" s="446">
        <v>7458600</v>
      </c>
      <c r="L1352" s="602"/>
      <c r="M1352" s="389"/>
      <c r="N1352" s="389"/>
      <c r="O1352" s="388"/>
      <c r="P1352" s="389"/>
      <c r="Q1352" s="389" t="s">
        <v>2112</v>
      </c>
      <c r="R1352" s="586" t="s">
        <v>5454</v>
      </c>
      <c r="S1352" s="1002">
        <f t="shared" si="117"/>
        <v>7458600</v>
      </c>
      <c r="T1352" s="1003">
        <f t="shared" si="118"/>
        <v>0</v>
      </c>
      <c r="U1352" s="1003">
        <f t="shared" si="119"/>
        <v>0</v>
      </c>
      <c r="V1352" s="1003">
        <f t="shared" si="120"/>
        <v>0</v>
      </c>
      <c r="W1352" s="1003">
        <f t="shared" si="121"/>
        <v>7458600</v>
      </c>
    </row>
    <row r="1353" spans="1:201" s="522" customFormat="1" ht="26.1" customHeight="1">
      <c r="A1353" s="389"/>
      <c r="B1353" s="389"/>
      <c r="C1353" s="389"/>
      <c r="D1353" s="388"/>
      <c r="E1353" s="389" t="s">
        <v>2113</v>
      </c>
      <c r="F1353" s="859" t="s">
        <v>2928</v>
      </c>
      <c r="G1353" s="446">
        <v>18684300</v>
      </c>
      <c r="H1353" s="446">
        <v>0</v>
      </c>
      <c r="I1353" s="446">
        <v>0</v>
      </c>
      <c r="J1353" s="446">
        <v>0</v>
      </c>
      <c r="K1353" s="446">
        <v>18684300</v>
      </c>
      <c r="L1353" s="602"/>
      <c r="M1353" s="389"/>
      <c r="N1353" s="389"/>
      <c r="O1353" s="389"/>
      <c r="P1353" s="388"/>
      <c r="Q1353" s="389" t="s">
        <v>2113</v>
      </c>
      <c r="R1353" s="586" t="s">
        <v>5455</v>
      </c>
      <c r="S1353" s="1002">
        <f t="shared" si="117"/>
        <v>18684300</v>
      </c>
      <c r="T1353" s="1003">
        <f t="shared" si="118"/>
        <v>0</v>
      </c>
      <c r="U1353" s="1003">
        <f t="shared" si="119"/>
        <v>0</v>
      </c>
      <c r="V1353" s="1003">
        <f t="shared" si="120"/>
        <v>0</v>
      </c>
      <c r="W1353" s="1003">
        <f t="shared" si="121"/>
        <v>18684300</v>
      </c>
    </row>
    <row r="1354" spans="1:201" s="523" customFormat="1" ht="26.1" customHeight="1">
      <c r="A1354" s="389"/>
      <c r="B1354" s="389"/>
      <c r="C1354" s="389"/>
      <c r="D1354" s="389"/>
      <c r="E1354" s="388" t="s">
        <v>2127</v>
      </c>
      <c r="F1354" s="859" t="s">
        <v>3066</v>
      </c>
      <c r="G1354" s="446">
        <v>53703400</v>
      </c>
      <c r="H1354" s="446">
        <v>0</v>
      </c>
      <c r="I1354" s="446">
        <v>0</v>
      </c>
      <c r="J1354" s="446">
        <v>0</v>
      </c>
      <c r="K1354" s="446">
        <v>53703400</v>
      </c>
      <c r="L1354" s="602"/>
      <c r="M1354" s="389"/>
      <c r="N1354" s="389"/>
      <c r="O1354" s="389"/>
      <c r="P1354" s="389"/>
      <c r="Q1354" s="388" t="s">
        <v>2127</v>
      </c>
      <c r="R1354" s="586" t="s">
        <v>5456</v>
      </c>
      <c r="S1354" s="1002">
        <f t="shared" si="117"/>
        <v>53703400</v>
      </c>
      <c r="T1354" s="1003">
        <f t="shared" si="118"/>
        <v>0</v>
      </c>
      <c r="U1354" s="1003">
        <f t="shared" si="119"/>
        <v>0</v>
      </c>
      <c r="V1354" s="1003">
        <f t="shared" si="120"/>
        <v>0</v>
      </c>
      <c r="W1354" s="1003">
        <f t="shared" si="121"/>
        <v>53703400</v>
      </c>
      <c r="X1354" s="522"/>
      <c r="Y1354" s="522"/>
      <c r="Z1354" s="522"/>
      <c r="AA1354" s="522"/>
      <c r="AB1354" s="522"/>
      <c r="AC1354" s="522"/>
      <c r="AD1354" s="522"/>
      <c r="AE1354" s="522"/>
      <c r="AF1354" s="522"/>
      <c r="AG1354" s="522"/>
      <c r="AH1354" s="522"/>
      <c r="AI1354" s="522"/>
      <c r="AJ1354" s="522"/>
      <c r="AK1354" s="522"/>
      <c r="AL1354" s="522"/>
      <c r="AM1354" s="522"/>
      <c r="AN1354" s="522"/>
      <c r="AO1354" s="522"/>
      <c r="AP1354" s="522"/>
      <c r="AQ1354" s="522"/>
      <c r="AR1354" s="522"/>
      <c r="AS1354" s="522"/>
      <c r="AT1354" s="522"/>
      <c r="AU1354" s="522"/>
      <c r="AV1354" s="522"/>
      <c r="AW1354" s="522"/>
      <c r="AX1354" s="522"/>
      <c r="AY1354" s="522"/>
      <c r="AZ1354" s="522"/>
      <c r="BA1354" s="522"/>
      <c r="BB1354" s="522"/>
      <c r="BC1354" s="522"/>
      <c r="BD1354" s="522"/>
      <c r="BE1354" s="522"/>
      <c r="BF1354" s="522"/>
      <c r="BG1354" s="522"/>
      <c r="BH1354" s="522"/>
      <c r="BI1354" s="522"/>
      <c r="BJ1354" s="522"/>
      <c r="BK1354" s="522"/>
      <c r="BL1354" s="522"/>
      <c r="BM1354" s="522"/>
      <c r="BN1354" s="522"/>
      <c r="BO1354" s="522"/>
      <c r="BP1354" s="522"/>
      <c r="BQ1354" s="522"/>
      <c r="BR1354" s="522"/>
      <c r="BS1354" s="522"/>
      <c r="BT1354" s="522"/>
      <c r="BU1354" s="522"/>
      <c r="BV1354" s="522"/>
      <c r="BW1354" s="522"/>
      <c r="BX1354" s="522"/>
      <c r="BY1354" s="522"/>
      <c r="BZ1354" s="522"/>
      <c r="CA1354" s="522"/>
      <c r="CB1354" s="522"/>
      <c r="CC1354" s="522"/>
      <c r="CD1354" s="522"/>
      <c r="CE1354" s="522"/>
      <c r="CF1354" s="522"/>
      <c r="CG1354" s="522"/>
      <c r="CH1354" s="522"/>
      <c r="CI1354" s="522"/>
      <c r="CJ1354" s="522"/>
      <c r="CK1354" s="522"/>
      <c r="CL1354" s="522"/>
      <c r="CM1354" s="522"/>
      <c r="CN1354" s="522"/>
      <c r="CO1354" s="522"/>
      <c r="CP1354" s="522"/>
      <c r="CQ1354" s="522"/>
      <c r="CR1354" s="522"/>
      <c r="CS1354" s="522"/>
      <c r="CT1354" s="522"/>
      <c r="CU1354" s="522"/>
      <c r="CV1354" s="522"/>
      <c r="CW1354" s="522"/>
      <c r="CX1354" s="522"/>
      <c r="CY1354" s="522"/>
      <c r="CZ1354" s="522"/>
      <c r="DA1354" s="522"/>
      <c r="DB1354" s="522"/>
      <c r="DC1354" s="522"/>
      <c r="DD1354" s="522"/>
      <c r="DE1354" s="522"/>
      <c r="DF1354" s="522"/>
      <c r="DG1354" s="522"/>
      <c r="DH1354" s="522"/>
      <c r="DI1354" s="522"/>
      <c r="DJ1354" s="522"/>
      <c r="DK1354" s="522"/>
      <c r="DL1354" s="522"/>
      <c r="DM1354" s="522"/>
      <c r="DN1354" s="522"/>
      <c r="DO1354" s="522"/>
      <c r="DP1354" s="522"/>
      <c r="DQ1354" s="522"/>
      <c r="DR1354" s="522"/>
      <c r="DS1354" s="522"/>
      <c r="DT1354" s="522"/>
      <c r="DU1354" s="522"/>
      <c r="DV1354" s="522"/>
      <c r="DW1354" s="522"/>
      <c r="DX1354" s="522"/>
      <c r="DY1354" s="522"/>
      <c r="DZ1354" s="522"/>
      <c r="EA1354" s="522"/>
      <c r="EB1354" s="522"/>
      <c r="EC1354" s="522"/>
      <c r="ED1354" s="522"/>
      <c r="EE1354" s="522"/>
      <c r="EF1354" s="522"/>
      <c r="EG1354" s="522"/>
      <c r="EH1354" s="522"/>
      <c r="EI1354" s="522"/>
      <c r="EJ1354" s="522"/>
      <c r="EK1354" s="522"/>
      <c r="EL1354" s="522"/>
      <c r="EM1354" s="522"/>
      <c r="EN1354" s="522"/>
      <c r="EO1354" s="522"/>
      <c r="EP1354" s="522"/>
      <c r="EQ1354" s="522"/>
      <c r="ER1354" s="522"/>
      <c r="ES1354" s="522"/>
      <c r="ET1354" s="522"/>
      <c r="EU1354" s="522"/>
      <c r="EV1354" s="522"/>
      <c r="EW1354" s="522"/>
      <c r="EX1354" s="522"/>
      <c r="EY1354" s="522"/>
      <c r="EZ1354" s="522"/>
      <c r="FA1354" s="522"/>
      <c r="FB1354" s="522"/>
      <c r="FC1354" s="522"/>
      <c r="FD1354" s="522"/>
      <c r="FE1354" s="522"/>
      <c r="FF1354" s="522"/>
      <c r="FG1354" s="522"/>
      <c r="FH1354" s="522"/>
      <c r="FI1354" s="522"/>
      <c r="FJ1354" s="522"/>
      <c r="FK1354" s="522"/>
      <c r="FL1354" s="522"/>
      <c r="FM1354" s="522"/>
      <c r="FN1354" s="522"/>
      <c r="FO1354" s="522"/>
      <c r="FP1354" s="522"/>
      <c r="FQ1354" s="522"/>
      <c r="FR1354" s="522"/>
      <c r="FS1354" s="522"/>
      <c r="FT1354" s="522"/>
      <c r="FU1354" s="522"/>
      <c r="FV1354" s="522"/>
      <c r="FW1354" s="522"/>
      <c r="FX1354" s="522"/>
      <c r="FY1354" s="522"/>
      <c r="FZ1354" s="522"/>
      <c r="GA1354" s="522"/>
      <c r="GB1354" s="522"/>
      <c r="GC1354" s="522"/>
      <c r="GD1354" s="522"/>
      <c r="GE1354" s="522"/>
      <c r="GF1354" s="522"/>
      <c r="GG1354" s="522"/>
      <c r="GH1354" s="522"/>
      <c r="GI1354" s="522"/>
      <c r="GJ1354" s="522"/>
      <c r="GK1354" s="522"/>
      <c r="GL1354" s="522"/>
      <c r="GM1354" s="522"/>
      <c r="GN1354" s="522"/>
      <c r="GO1354" s="522"/>
      <c r="GP1354" s="522"/>
      <c r="GQ1354" s="522"/>
      <c r="GR1354" s="522"/>
      <c r="GS1354" s="522"/>
    </row>
    <row r="1355" spans="1:201" s="539" customFormat="1" ht="26.1" customHeight="1">
      <c r="A1355" s="389"/>
      <c r="B1355" s="389"/>
      <c r="C1355" s="389"/>
      <c r="D1355" s="389"/>
      <c r="E1355" s="388" t="s">
        <v>2129</v>
      </c>
      <c r="F1355" s="859" t="s">
        <v>3067</v>
      </c>
      <c r="G1355" s="446">
        <v>30470700</v>
      </c>
      <c r="H1355" s="446">
        <v>0</v>
      </c>
      <c r="I1355" s="446">
        <v>0</v>
      </c>
      <c r="J1355" s="446">
        <v>0</v>
      </c>
      <c r="K1355" s="446">
        <v>30470700</v>
      </c>
      <c r="L1355" s="602"/>
      <c r="M1355" s="389"/>
      <c r="N1355" s="389"/>
      <c r="O1355" s="389"/>
      <c r="P1355" s="389"/>
      <c r="Q1355" s="388" t="s">
        <v>2129</v>
      </c>
      <c r="R1355" s="586" t="s">
        <v>5457</v>
      </c>
      <c r="S1355" s="1002">
        <f t="shared" si="117"/>
        <v>30470700</v>
      </c>
      <c r="T1355" s="1003">
        <f t="shared" si="118"/>
        <v>0</v>
      </c>
      <c r="U1355" s="1003">
        <f t="shared" si="119"/>
        <v>0</v>
      </c>
      <c r="V1355" s="1003">
        <f t="shared" si="120"/>
        <v>0</v>
      </c>
      <c r="W1355" s="1003">
        <f t="shared" si="121"/>
        <v>30470700</v>
      </c>
      <c r="X1355" s="523"/>
      <c r="Y1355" s="523"/>
      <c r="Z1355" s="523"/>
      <c r="AA1355" s="523"/>
      <c r="AB1355" s="523"/>
      <c r="AC1355" s="523"/>
      <c r="AD1355" s="523"/>
      <c r="AE1355" s="523"/>
      <c r="AF1355" s="523"/>
      <c r="AG1355" s="523"/>
      <c r="AH1355" s="523"/>
      <c r="AI1355" s="523"/>
      <c r="AJ1355" s="523"/>
      <c r="AK1355" s="523"/>
      <c r="AL1355" s="523"/>
      <c r="AM1355" s="523"/>
      <c r="AN1355" s="523"/>
      <c r="AO1355" s="523"/>
      <c r="AP1355" s="523"/>
      <c r="AQ1355" s="523"/>
      <c r="AR1355" s="523"/>
      <c r="AS1355" s="523"/>
      <c r="AT1355" s="523"/>
      <c r="AU1355" s="523"/>
      <c r="AV1355" s="523"/>
      <c r="AW1355" s="523"/>
      <c r="AX1355" s="523"/>
      <c r="AY1355" s="523"/>
      <c r="AZ1355" s="523"/>
      <c r="BA1355" s="523"/>
      <c r="BB1355" s="523"/>
      <c r="BC1355" s="523"/>
      <c r="BD1355" s="523"/>
      <c r="BE1355" s="523"/>
      <c r="BF1355" s="523"/>
      <c r="BG1355" s="523"/>
      <c r="BH1355" s="523"/>
      <c r="BI1355" s="523"/>
      <c r="BJ1355" s="523"/>
      <c r="BK1355" s="523"/>
      <c r="BL1355" s="523"/>
      <c r="BM1355" s="523"/>
      <c r="BN1355" s="523"/>
      <c r="BO1355" s="523"/>
      <c r="BP1355" s="523"/>
      <c r="BQ1355" s="523"/>
      <c r="BR1355" s="523"/>
      <c r="BS1355" s="523"/>
      <c r="BT1355" s="523"/>
      <c r="BU1355" s="523"/>
      <c r="BV1355" s="523"/>
      <c r="BW1355" s="523"/>
      <c r="BX1355" s="523"/>
      <c r="BY1355" s="523"/>
      <c r="BZ1355" s="523"/>
      <c r="CA1355" s="523"/>
      <c r="CB1355" s="523"/>
      <c r="CC1355" s="523"/>
      <c r="CD1355" s="523"/>
      <c r="CE1355" s="523"/>
      <c r="CF1355" s="523"/>
      <c r="CG1355" s="523"/>
      <c r="CH1355" s="523"/>
      <c r="CI1355" s="523"/>
      <c r="CJ1355" s="523"/>
      <c r="CK1355" s="523"/>
      <c r="CL1355" s="523"/>
      <c r="CM1355" s="523"/>
      <c r="CN1355" s="523"/>
      <c r="CO1355" s="523"/>
      <c r="CP1355" s="523"/>
      <c r="CQ1355" s="523"/>
      <c r="CR1355" s="523"/>
      <c r="CS1355" s="523"/>
      <c r="CT1355" s="523"/>
      <c r="CU1355" s="523"/>
      <c r="CV1355" s="523"/>
      <c r="CW1355" s="523"/>
      <c r="CX1355" s="523"/>
      <c r="CY1355" s="523"/>
      <c r="CZ1355" s="523"/>
      <c r="DA1355" s="523"/>
      <c r="DB1355" s="523"/>
      <c r="DC1355" s="523"/>
      <c r="DD1355" s="523"/>
      <c r="DE1355" s="523"/>
      <c r="DF1355" s="523"/>
      <c r="DG1355" s="523"/>
      <c r="DH1355" s="523"/>
      <c r="DI1355" s="523"/>
      <c r="DJ1355" s="523"/>
      <c r="DK1355" s="523"/>
      <c r="DL1355" s="523"/>
      <c r="DM1355" s="523"/>
      <c r="DN1355" s="523"/>
      <c r="DO1355" s="523"/>
      <c r="DP1355" s="523"/>
      <c r="DQ1355" s="523"/>
      <c r="DR1355" s="523"/>
      <c r="DS1355" s="523"/>
      <c r="DT1355" s="523"/>
      <c r="DU1355" s="523"/>
      <c r="DV1355" s="523"/>
      <c r="DW1355" s="523"/>
      <c r="DX1355" s="523"/>
      <c r="DY1355" s="523"/>
      <c r="DZ1355" s="523"/>
      <c r="EA1355" s="523"/>
      <c r="EB1355" s="523"/>
      <c r="EC1355" s="523"/>
      <c r="ED1355" s="523"/>
      <c r="EE1355" s="523"/>
      <c r="EF1355" s="523"/>
      <c r="EG1355" s="523"/>
      <c r="EH1355" s="523"/>
      <c r="EI1355" s="523"/>
      <c r="EJ1355" s="523"/>
      <c r="EK1355" s="523"/>
      <c r="EL1355" s="523"/>
      <c r="EM1355" s="523"/>
      <c r="EN1355" s="523"/>
      <c r="EO1355" s="523"/>
      <c r="EP1355" s="523"/>
      <c r="EQ1355" s="523"/>
      <c r="ER1355" s="523"/>
      <c r="ES1355" s="523"/>
      <c r="ET1355" s="523"/>
      <c r="EU1355" s="523"/>
      <c r="EV1355" s="523"/>
      <c r="EW1355" s="523"/>
      <c r="EX1355" s="523"/>
      <c r="EY1355" s="523"/>
      <c r="EZ1355" s="523"/>
      <c r="FA1355" s="523"/>
      <c r="FB1355" s="523"/>
      <c r="FC1355" s="523"/>
      <c r="FD1355" s="523"/>
      <c r="FE1355" s="523"/>
      <c r="FF1355" s="523"/>
      <c r="FG1355" s="523"/>
      <c r="FH1355" s="523"/>
      <c r="FI1355" s="523"/>
      <c r="FJ1355" s="523"/>
      <c r="FK1355" s="523"/>
      <c r="FL1355" s="523"/>
      <c r="FM1355" s="523"/>
      <c r="FN1355" s="523"/>
      <c r="FO1355" s="523"/>
      <c r="FP1355" s="523"/>
      <c r="FQ1355" s="523"/>
      <c r="FR1355" s="523"/>
      <c r="FS1355" s="523"/>
      <c r="FT1355" s="523"/>
      <c r="FU1355" s="523"/>
      <c r="FV1355" s="523"/>
      <c r="FW1355" s="523"/>
      <c r="FX1355" s="523"/>
      <c r="FY1355" s="523"/>
      <c r="FZ1355" s="523"/>
      <c r="GA1355" s="523"/>
      <c r="GB1355" s="523"/>
      <c r="GC1355" s="523"/>
      <c r="GD1355" s="523"/>
      <c r="GE1355" s="523"/>
      <c r="GF1355" s="523"/>
      <c r="GG1355" s="523"/>
      <c r="GH1355" s="523"/>
      <c r="GI1355" s="523"/>
      <c r="GJ1355" s="523"/>
      <c r="GK1355" s="523"/>
      <c r="GL1355" s="523"/>
      <c r="GM1355" s="523"/>
      <c r="GN1355" s="523"/>
      <c r="GO1355" s="523"/>
      <c r="GP1355" s="523"/>
      <c r="GQ1355" s="523"/>
      <c r="GR1355" s="523"/>
      <c r="GS1355" s="523"/>
    </row>
    <row r="1356" spans="1:201" s="522" customFormat="1" ht="26.1" customHeight="1">
      <c r="A1356" s="389"/>
      <c r="B1356" s="389"/>
      <c r="C1356" s="389"/>
      <c r="D1356" s="389"/>
      <c r="E1356" s="388" t="s">
        <v>2118</v>
      </c>
      <c r="F1356" s="860" t="s">
        <v>3216</v>
      </c>
      <c r="G1356" s="446">
        <v>50788500</v>
      </c>
      <c r="H1356" s="446">
        <v>0</v>
      </c>
      <c r="I1356" s="446">
        <v>0</v>
      </c>
      <c r="J1356" s="446">
        <v>0</v>
      </c>
      <c r="K1356" s="446">
        <v>50788500</v>
      </c>
      <c r="L1356" s="602"/>
      <c r="M1356" s="389"/>
      <c r="N1356" s="389"/>
      <c r="O1356" s="389"/>
      <c r="P1356" s="389"/>
      <c r="Q1356" s="388" t="s">
        <v>2118</v>
      </c>
      <c r="R1356" s="586" t="s">
        <v>5458</v>
      </c>
      <c r="S1356" s="1002">
        <f t="shared" si="117"/>
        <v>50788500</v>
      </c>
      <c r="T1356" s="1003">
        <f t="shared" si="118"/>
        <v>0</v>
      </c>
      <c r="U1356" s="1003">
        <f t="shared" si="119"/>
        <v>0</v>
      </c>
      <c r="V1356" s="1003">
        <f t="shared" si="120"/>
        <v>0</v>
      </c>
      <c r="W1356" s="1003">
        <f t="shared" si="121"/>
        <v>50788500</v>
      </c>
    </row>
    <row r="1357" spans="1:201" s="523" customFormat="1" ht="26.1" customHeight="1">
      <c r="A1357" s="389"/>
      <c r="B1357" s="389"/>
      <c r="C1357" s="389"/>
      <c r="D1357" s="389"/>
      <c r="E1357" s="388" t="s">
        <v>2115</v>
      </c>
      <c r="F1357" s="859" t="s">
        <v>3217</v>
      </c>
      <c r="G1357" s="446">
        <v>10242600</v>
      </c>
      <c r="H1357" s="446">
        <v>0</v>
      </c>
      <c r="I1357" s="446">
        <v>0</v>
      </c>
      <c r="J1357" s="446">
        <v>0</v>
      </c>
      <c r="K1357" s="446">
        <v>10242600</v>
      </c>
      <c r="L1357" s="602"/>
      <c r="M1357" s="389"/>
      <c r="N1357" s="389"/>
      <c r="O1357" s="389"/>
      <c r="P1357" s="389"/>
      <c r="Q1357" s="388" t="s">
        <v>2115</v>
      </c>
      <c r="R1357" s="586" t="s">
        <v>5459</v>
      </c>
      <c r="S1357" s="1002">
        <f t="shared" si="117"/>
        <v>10242600</v>
      </c>
      <c r="T1357" s="1003">
        <f t="shared" si="118"/>
        <v>0</v>
      </c>
      <c r="U1357" s="1003">
        <f t="shared" si="119"/>
        <v>0</v>
      </c>
      <c r="V1357" s="1003">
        <f t="shared" si="120"/>
        <v>0</v>
      </c>
      <c r="W1357" s="1003">
        <f t="shared" si="121"/>
        <v>10242600</v>
      </c>
    </row>
    <row r="1358" spans="1:201" s="523" customFormat="1" ht="26.1" customHeight="1">
      <c r="A1358" s="454"/>
      <c r="B1358" s="454"/>
      <c r="C1358" s="454"/>
      <c r="D1358" s="454"/>
      <c r="E1358" s="455" t="s">
        <v>2169</v>
      </c>
      <c r="F1358" s="858" t="s">
        <v>3218</v>
      </c>
      <c r="G1358" s="456">
        <v>74256100</v>
      </c>
      <c r="H1358" s="456">
        <v>0</v>
      </c>
      <c r="I1358" s="456">
        <v>0</v>
      </c>
      <c r="J1358" s="456">
        <v>0</v>
      </c>
      <c r="K1358" s="456">
        <v>74256100</v>
      </c>
      <c r="L1358" s="602"/>
      <c r="M1358" s="454"/>
      <c r="N1358" s="454"/>
      <c r="O1358" s="454"/>
      <c r="P1358" s="454"/>
      <c r="Q1358" s="455" t="s">
        <v>2169</v>
      </c>
      <c r="R1358" s="585" t="s">
        <v>5460</v>
      </c>
      <c r="S1358" s="1002">
        <f t="shared" si="117"/>
        <v>74256100</v>
      </c>
      <c r="T1358" s="1003">
        <f t="shared" si="118"/>
        <v>0</v>
      </c>
      <c r="U1358" s="1003">
        <f t="shared" si="119"/>
        <v>0</v>
      </c>
      <c r="V1358" s="1003">
        <f t="shared" si="120"/>
        <v>0</v>
      </c>
      <c r="W1358" s="1003">
        <f t="shared" si="121"/>
        <v>74256100</v>
      </c>
      <c r="X1358" s="522"/>
      <c r="Y1358" s="522"/>
      <c r="Z1358" s="522"/>
      <c r="AA1358" s="522"/>
      <c r="AB1358" s="522"/>
      <c r="AC1358" s="522"/>
      <c r="AD1358" s="522"/>
      <c r="AE1358" s="522"/>
      <c r="AF1358" s="522"/>
      <c r="AG1358" s="522"/>
      <c r="AH1358" s="522"/>
      <c r="AI1358" s="522"/>
      <c r="AJ1358" s="522"/>
      <c r="AK1358" s="522"/>
      <c r="AL1358" s="522"/>
      <c r="AM1358" s="522"/>
      <c r="AN1358" s="522"/>
      <c r="AO1358" s="522"/>
      <c r="AP1358" s="522"/>
      <c r="AQ1358" s="522"/>
      <c r="AR1358" s="522"/>
      <c r="AS1358" s="522"/>
      <c r="AT1358" s="522"/>
      <c r="AU1358" s="522"/>
      <c r="AV1358" s="522"/>
      <c r="AW1358" s="522"/>
      <c r="AX1358" s="522"/>
      <c r="AY1358" s="522"/>
      <c r="AZ1358" s="522"/>
      <c r="BA1358" s="522"/>
      <c r="BB1358" s="522"/>
      <c r="BC1358" s="522"/>
      <c r="BD1358" s="522"/>
      <c r="BE1358" s="522"/>
      <c r="BF1358" s="522"/>
      <c r="BG1358" s="522"/>
      <c r="BH1358" s="522"/>
      <c r="BI1358" s="522"/>
      <c r="BJ1358" s="522"/>
      <c r="BK1358" s="522"/>
      <c r="BL1358" s="522"/>
      <c r="BM1358" s="522"/>
      <c r="BN1358" s="522"/>
      <c r="BO1358" s="522"/>
      <c r="BP1358" s="522"/>
      <c r="BQ1358" s="522"/>
      <c r="BR1358" s="522"/>
      <c r="BS1358" s="522"/>
      <c r="BT1358" s="522"/>
      <c r="BU1358" s="522"/>
      <c r="BV1358" s="522"/>
      <c r="BW1358" s="522"/>
      <c r="BX1358" s="522"/>
      <c r="BY1358" s="522"/>
      <c r="BZ1358" s="522"/>
      <c r="CA1358" s="522"/>
      <c r="CB1358" s="522"/>
      <c r="CC1358" s="522"/>
      <c r="CD1358" s="522"/>
      <c r="CE1358" s="522"/>
      <c r="CF1358" s="522"/>
      <c r="CG1358" s="522"/>
      <c r="CH1358" s="522"/>
      <c r="CI1358" s="522"/>
      <c r="CJ1358" s="522"/>
      <c r="CK1358" s="522"/>
      <c r="CL1358" s="522"/>
      <c r="CM1358" s="522"/>
      <c r="CN1358" s="522"/>
      <c r="CO1358" s="522"/>
      <c r="CP1358" s="522"/>
      <c r="CQ1358" s="522"/>
      <c r="CR1358" s="522"/>
      <c r="CS1358" s="522"/>
      <c r="CT1358" s="522"/>
      <c r="CU1358" s="522"/>
      <c r="CV1358" s="522"/>
      <c r="CW1358" s="522"/>
      <c r="CX1358" s="522"/>
      <c r="CY1358" s="522"/>
      <c r="CZ1358" s="522"/>
      <c r="DA1358" s="522"/>
      <c r="DB1358" s="522"/>
      <c r="DC1358" s="522"/>
      <c r="DD1358" s="522"/>
      <c r="DE1358" s="522"/>
      <c r="DF1358" s="522"/>
      <c r="DG1358" s="522"/>
      <c r="DH1358" s="522"/>
      <c r="DI1358" s="522"/>
      <c r="DJ1358" s="522"/>
      <c r="DK1358" s="522"/>
      <c r="DL1358" s="522"/>
      <c r="DM1358" s="522"/>
      <c r="DN1358" s="522"/>
      <c r="DO1358" s="522"/>
      <c r="DP1358" s="522"/>
      <c r="DQ1358" s="522"/>
      <c r="DR1358" s="522"/>
      <c r="DS1358" s="522"/>
      <c r="DT1358" s="522"/>
      <c r="DU1358" s="522"/>
      <c r="DV1358" s="522"/>
      <c r="DW1358" s="522"/>
      <c r="DX1358" s="522"/>
      <c r="DY1358" s="522"/>
      <c r="DZ1358" s="522"/>
      <c r="EA1358" s="522"/>
      <c r="EB1358" s="522"/>
      <c r="EC1358" s="522"/>
      <c r="ED1358" s="522"/>
      <c r="EE1358" s="522"/>
      <c r="EF1358" s="522"/>
      <c r="EG1358" s="522"/>
      <c r="EH1358" s="522"/>
      <c r="EI1358" s="522"/>
      <c r="EJ1358" s="522"/>
      <c r="EK1358" s="522"/>
      <c r="EL1358" s="522"/>
      <c r="EM1358" s="522"/>
      <c r="EN1358" s="522"/>
      <c r="EO1358" s="522"/>
      <c r="EP1358" s="522"/>
      <c r="EQ1358" s="522"/>
      <c r="ER1358" s="522"/>
      <c r="ES1358" s="522"/>
      <c r="ET1358" s="522"/>
      <c r="EU1358" s="522"/>
      <c r="EV1358" s="522"/>
      <c r="EW1358" s="522"/>
      <c r="EX1358" s="522"/>
      <c r="EY1358" s="522"/>
      <c r="EZ1358" s="522"/>
      <c r="FA1358" s="522"/>
      <c r="FB1358" s="522"/>
      <c r="FC1358" s="522"/>
      <c r="FD1358" s="522"/>
      <c r="FE1358" s="522"/>
      <c r="FF1358" s="522"/>
      <c r="FG1358" s="522"/>
      <c r="FH1358" s="522"/>
      <c r="FI1358" s="522"/>
      <c r="FJ1358" s="522"/>
      <c r="FK1358" s="522"/>
      <c r="FL1358" s="522"/>
      <c r="FM1358" s="522"/>
      <c r="FN1358" s="522"/>
      <c r="FO1358" s="522"/>
      <c r="FP1358" s="522"/>
      <c r="FQ1358" s="522"/>
      <c r="FR1358" s="522"/>
      <c r="FS1358" s="522"/>
      <c r="FT1358" s="522"/>
      <c r="FU1358" s="522"/>
      <c r="FV1358" s="522"/>
      <c r="FW1358" s="522"/>
      <c r="FX1358" s="522"/>
      <c r="FY1358" s="522"/>
      <c r="FZ1358" s="522"/>
      <c r="GA1358" s="522"/>
      <c r="GB1358" s="522"/>
      <c r="GC1358" s="522"/>
      <c r="GD1358" s="522"/>
      <c r="GE1358" s="522"/>
      <c r="GF1358" s="522"/>
      <c r="GG1358" s="522"/>
      <c r="GH1358" s="522"/>
      <c r="GI1358" s="522"/>
      <c r="GJ1358" s="522"/>
      <c r="GK1358" s="522"/>
      <c r="GL1358" s="522"/>
      <c r="GM1358" s="522"/>
      <c r="GN1358" s="522"/>
      <c r="GO1358" s="522"/>
      <c r="GP1358" s="522"/>
      <c r="GQ1358" s="522"/>
      <c r="GR1358" s="522"/>
      <c r="GS1358" s="522"/>
    </row>
    <row r="1359" spans="1:201" s="486" customFormat="1" ht="26.1" customHeight="1" thickBot="1">
      <c r="A1359" s="458" t="s">
        <v>1842</v>
      </c>
      <c r="B1359" s="458"/>
      <c r="C1359" s="458"/>
      <c r="D1359" s="458"/>
      <c r="E1359" s="457"/>
      <c r="F1359" s="861" t="s">
        <v>1843</v>
      </c>
      <c r="G1359" s="459">
        <v>500000000</v>
      </c>
      <c r="H1359" s="459">
        <v>0</v>
      </c>
      <c r="I1359" s="459">
        <v>0</v>
      </c>
      <c r="J1359" s="459">
        <v>0</v>
      </c>
      <c r="K1359" s="459">
        <v>500000000</v>
      </c>
      <c r="L1359" s="1021"/>
      <c r="M1359" s="458" t="s">
        <v>1842</v>
      </c>
      <c r="N1359" s="458"/>
      <c r="O1359" s="458"/>
      <c r="P1359" s="458"/>
      <c r="Q1359" s="457"/>
      <c r="R1359" s="587" t="s">
        <v>4441</v>
      </c>
      <c r="S1359" s="1004">
        <f t="shared" si="117"/>
        <v>500000000</v>
      </c>
      <c r="T1359" s="1005">
        <f t="shared" si="118"/>
        <v>0</v>
      </c>
      <c r="U1359" s="1005">
        <f t="shared" si="119"/>
        <v>0</v>
      </c>
      <c r="V1359" s="1005">
        <f t="shared" si="120"/>
        <v>0</v>
      </c>
      <c r="W1359" s="1005">
        <f t="shared" si="121"/>
        <v>500000000</v>
      </c>
      <c r="X1359" s="484"/>
      <c r="Y1359" s="484"/>
      <c r="Z1359" s="484"/>
      <c r="AA1359" s="484"/>
      <c r="AB1359" s="484"/>
      <c r="AC1359" s="484"/>
      <c r="AD1359" s="484"/>
      <c r="AE1359" s="484"/>
      <c r="AF1359" s="484"/>
      <c r="AG1359" s="484"/>
      <c r="AH1359" s="484"/>
      <c r="AI1359" s="484"/>
      <c r="AJ1359" s="484"/>
      <c r="AK1359" s="484"/>
      <c r="AL1359" s="484"/>
      <c r="AM1359" s="484"/>
      <c r="AN1359" s="484"/>
      <c r="AO1359" s="484"/>
      <c r="AP1359" s="484"/>
      <c r="AQ1359" s="484"/>
      <c r="AR1359" s="484"/>
      <c r="AS1359" s="484"/>
      <c r="AT1359" s="484"/>
      <c r="AU1359" s="484"/>
      <c r="AV1359" s="484"/>
      <c r="AW1359" s="484"/>
      <c r="AX1359" s="484"/>
      <c r="AY1359" s="484"/>
      <c r="AZ1359" s="484"/>
      <c r="BA1359" s="484"/>
      <c r="BB1359" s="484"/>
      <c r="BC1359" s="484"/>
      <c r="BD1359" s="484"/>
      <c r="BE1359" s="484"/>
      <c r="BF1359" s="484"/>
      <c r="BG1359" s="484"/>
      <c r="BH1359" s="484"/>
      <c r="BI1359" s="484"/>
      <c r="BJ1359" s="484"/>
      <c r="BK1359" s="484"/>
      <c r="BL1359" s="484"/>
      <c r="BM1359" s="484"/>
      <c r="BN1359" s="484"/>
      <c r="BO1359" s="484"/>
      <c r="BP1359" s="484"/>
      <c r="BQ1359" s="484"/>
      <c r="BR1359" s="484"/>
      <c r="BS1359" s="484"/>
      <c r="BT1359" s="484"/>
      <c r="BU1359" s="484"/>
      <c r="BV1359" s="484"/>
      <c r="BW1359" s="484"/>
      <c r="BX1359" s="484"/>
      <c r="BY1359" s="484"/>
      <c r="BZ1359" s="484"/>
      <c r="CA1359" s="484"/>
      <c r="CB1359" s="484"/>
      <c r="CC1359" s="484"/>
      <c r="CD1359" s="484"/>
      <c r="CE1359" s="484"/>
      <c r="CF1359" s="484"/>
      <c r="CG1359" s="484"/>
      <c r="CH1359" s="484"/>
      <c r="CI1359" s="484"/>
      <c r="CJ1359" s="484"/>
      <c r="CK1359" s="484"/>
      <c r="CL1359" s="484"/>
      <c r="CM1359" s="484"/>
      <c r="CN1359" s="484"/>
      <c r="CO1359" s="484"/>
      <c r="CP1359" s="484"/>
      <c r="CQ1359" s="484"/>
      <c r="CR1359" s="484"/>
      <c r="CS1359" s="484"/>
      <c r="CT1359" s="484"/>
      <c r="CU1359" s="484"/>
      <c r="CV1359" s="484"/>
      <c r="CW1359" s="484"/>
      <c r="CX1359" s="484"/>
      <c r="CY1359" s="484"/>
      <c r="CZ1359" s="484"/>
      <c r="DA1359" s="484"/>
      <c r="DB1359" s="484"/>
      <c r="DC1359" s="484"/>
      <c r="DD1359" s="484"/>
      <c r="DE1359" s="484"/>
      <c r="DF1359" s="484"/>
      <c r="DG1359" s="484"/>
      <c r="DH1359" s="484"/>
      <c r="DI1359" s="484"/>
      <c r="DJ1359" s="484"/>
      <c r="DK1359" s="484"/>
      <c r="DL1359" s="484"/>
      <c r="DM1359" s="484"/>
      <c r="DN1359" s="484"/>
      <c r="DO1359" s="484"/>
      <c r="DP1359" s="484"/>
      <c r="DQ1359" s="484"/>
      <c r="DR1359" s="484"/>
      <c r="DS1359" s="484"/>
      <c r="DT1359" s="484"/>
      <c r="DU1359" s="484"/>
      <c r="DV1359" s="484"/>
      <c r="DW1359" s="484"/>
      <c r="DX1359" s="484"/>
      <c r="DY1359" s="484"/>
      <c r="DZ1359" s="484"/>
      <c r="EA1359" s="484"/>
      <c r="EB1359" s="484"/>
      <c r="EC1359" s="484"/>
      <c r="ED1359" s="484"/>
      <c r="EE1359" s="484"/>
      <c r="EF1359" s="484"/>
      <c r="EG1359" s="484"/>
      <c r="EH1359" s="484"/>
      <c r="EI1359" s="484"/>
      <c r="EJ1359" s="484"/>
      <c r="EK1359" s="484"/>
      <c r="EL1359" s="484"/>
      <c r="EM1359" s="484"/>
      <c r="EN1359" s="484"/>
      <c r="EO1359" s="484"/>
      <c r="EP1359" s="484"/>
      <c r="EQ1359" s="484"/>
      <c r="ER1359" s="484"/>
      <c r="ES1359" s="484"/>
      <c r="ET1359" s="484"/>
      <c r="EU1359" s="484"/>
      <c r="EV1359" s="484"/>
      <c r="EW1359" s="484"/>
      <c r="EX1359" s="484"/>
      <c r="EY1359" s="484"/>
      <c r="EZ1359" s="484"/>
      <c r="FA1359" s="484"/>
      <c r="FB1359" s="484"/>
      <c r="FC1359" s="484"/>
      <c r="FD1359" s="484"/>
      <c r="FE1359" s="484"/>
      <c r="FF1359" s="484"/>
      <c r="FG1359" s="484"/>
      <c r="FH1359" s="484"/>
      <c r="FI1359" s="484"/>
      <c r="FJ1359" s="484"/>
      <c r="FK1359" s="484"/>
      <c r="FL1359" s="484"/>
      <c r="FM1359" s="484"/>
      <c r="FN1359" s="484"/>
      <c r="FO1359" s="484"/>
      <c r="FP1359" s="484"/>
      <c r="FQ1359" s="484"/>
      <c r="FR1359" s="484"/>
      <c r="FS1359" s="484"/>
      <c r="FT1359" s="484"/>
      <c r="FU1359" s="484"/>
      <c r="FV1359" s="484"/>
      <c r="FW1359" s="484"/>
      <c r="FX1359" s="484"/>
      <c r="FY1359" s="484"/>
      <c r="FZ1359" s="484"/>
      <c r="GA1359" s="484"/>
      <c r="GB1359" s="484"/>
      <c r="GC1359" s="484"/>
      <c r="GD1359" s="484"/>
      <c r="GE1359" s="484"/>
      <c r="GF1359" s="484"/>
      <c r="GG1359" s="484"/>
      <c r="GH1359" s="484"/>
      <c r="GI1359" s="484"/>
      <c r="GJ1359" s="484"/>
      <c r="GK1359" s="484"/>
      <c r="GL1359" s="484"/>
      <c r="GM1359" s="484"/>
      <c r="GN1359" s="484"/>
      <c r="GO1359" s="484"/>
      <c r="GP1359" s="484"/>
      <c r="GQ1359" s="484"/>
      <c r="GR1359" s="484"/>
      <c r="GS1359" s="484"/>
    </row>
    <row r="1360" spans="1:201" s="523" customFormat="1" ht="26.1" customHeight="1" thickTop="1">
      <c r="A1360" s="455"/>
      <c r="B1360" s="454" t="s">
        <v>592</v>
      </c>
      <c r="C1360" s="454"/>
      <c r="D1360" s="454"/>
      <c r="E1360" s="454"/>
      <c r="F1360" s="858" t="s">
        <v>593</v>
      </c>
      <c r="G1360" s="456">
        <v>500000000</v>
      </c>
      <c r="H1360" s="456">
        <v>0</v>
      </c>
      <c r="I1360" s="456">
        <v>0</v>
      </c>
      <c r="J1360" s="456">
        <v>0</v>
      </c>
      <c r="K1360" s="456">
        <v>500000000</v>
      </c>
      <c r="L1360" s="602"/>
      <c r="M1360" s="455"/>
      <c r="N1360" s="454" t="s">
        <v>592</v>
      </c>
      <c r="O1360" s="454"/>
      <c r="P1360" s="454"/>
      <c r="Q1360" s="454"/>
      <c r="R1360" s="585" t="s">
        <v>3684</v>
      </c>
      <c r="S1360" s="1000">
        <f t="shared" si="117"/>
        <v>500000000</v>
      </c>
      <c r="T1360" s="1001">
        <f t="shared" si="118"/>
        <v>0</v>
      </c>
      <c r="U1360" s="1001">
        <f t="shared" si="119"/>
        <v>0</v>
      </c>
      <c r="V1360" s="1001">
        <f t="shared" si="120"/>
        <v>0</v>
      </c>
      <c r="W1360" s="1001">
        <f t="shared" si="121"/>
        <v>500000000</v>
      </c>
    </row>
    <row r="1361" spans="1:23" s="522" customFormat="1" ht="26.1" customHeight="1">
      <c r="A1361" s="454"/>
      <c r="B1361" s="455"/>
      <c r="C1361" s="454" t="s">
        <v>592</v>
      </c>
      <c r="D1361" s="454"/>
      <c r="E1361" s="454"/>
      <c r="F1361" s="858" t="s">
        <v>594</v>
      </c>
      <c r="G1361" s="456">
        <v>500000000</v>
      </c>
      <c r="H1361" s="456">
        <v>0</v>
      </c>
      <c r="I1361" s="456">
        <v>0</v>
      </c>
      <c r="J1361" s="456">
        <v>0</v>
      </c>
      <c r="K1361" s="446">
        <v>500000000</v>
      </c>
      <c r="L1361" s="602"/>
      <c r="M1361" s="454"/>
      <c r="N1361" s="455"/>
      <c r="O1361" s="454" t="s">
        <v>592</v>
      </c>
      <c r="P1361" s="454"/>
      <c r="Q1361" s="454"/>
      <c r="R1361" s="585" t="s">
        <v>3327</v>
      </c>
      <c r="S1361" s="1002">
        <f t="shared" si="117"/>
        <v>500000000</v>
      </c>
      <c r="T1361" s="1003">
        <f t="shared" si="118"/>
        <v>0</v>
      </c>
      <c r="U1361" s="1003">
        <f t="shared" si="119"/>
        <v>0</v>
      </c>
      <c r="V1361" s="1003">
        <f t="shared" si="120"/>
        <v>0</v>
      </c>
      <c r="W1361" s="1003">
        <f t="shared" si="121"/>
        <v>500000000</v>
      </c>
    </row>
    <row r="1362" spans="1:23" s="492" customFormat="1" ht="26.1" customHeight="1" thickBot="1">
      <c r="A1362" s="389"/>
      <c r="B1362" s="389"/>
      <c r="C1362" s="388"/>
      <c r="D1362" s="389" t="s">
        <v>592</v>
      </c>
      <c r="E1362" s="389"/>
      <c r="F1362" s="859" t="s">
        <v>3068</v>
      </c>
      <c r="G1362" s="446">
        <v>500000000</v>
      </c>
      <c r="H1362" s="446">
        <v>0</v>
      </c>
      <c r="I1362" s="446">
        <v>0</v>
      </c>
      <c r="J1362" s="446">
        <v>0</v>
      </c>
      <c r="K1362" s="446">
        <v>500000000</v>
      </c>
      <c r="L1362" s="602"/>
      <c r="M1362" s="389"/>
      <c r="N1362" s="389"/>
      <c r="O1362" s="388"/>
      <c r="P1362" s="389" t="s">
        <v>592</v>
      </c>
      <c r="Q1362" s="389"/>
      <c r="R1362" s="586" t="s">
        <v>5461</v>
      </c>
      <c r="S1362" s="1002">
        <f t="shared" si="117"/>
        <v>500000000</v>
      </c>
      <c r="T1362" s="1003">
        <f t="shared" si="118"/>
        <v>0</v>
      </c>
      <c r="U1362" s="1003">
        <f t="shared" si="119"/>
        <v>0</v>
      </c>
      <c r="V1362" s="1003">
        <f t="shared" si="120"/>
        <v>0</v>
      </c>
      <c r="W1362" s="1003">
        <f t="shared" si="121"/>
        <v>500000000</v>
      </c>
    </row>
    <row r="1363" spans="1:23" s="523" customFormat="1" ht="26.1" customHeight="1" thickTop="1">
      <c r="A1363" s="389"/>
      <c r="B1363" s="389"/>
      <c r="C1363" s="389"/>
      <c r="D1363" s="388"/>
      <c r="E1363" s="389" t="s">
        <v>2104</v>
      </c>
      <c r="F1363" s="859" t="s">
        <v>2867</v>
      </c>
      <c r="G1363" s="446">
        <v>64683910</v>
      </c>
      <c r="H1363" s="446">
        <v>0</v>
      </c>
      <c r="I1363" s="446">
        <v>0</v>
      </c>
      <c r="J1363" s="446">
        <v>0</v>
      </c>
      <c r="K1363" s="446">
        <v>64683910</v>
      </c>
      <c r="L1363" s="602"/>
      <c r="M1363" s="389"/>
      <c r="N1363" s="389"/>
      <c r="O1363" s="389"/>
      <c r="P1363" s="388"/>
      <c r="Q1363" s="389" t="s">
        <v>2104</v>
      </c>
      <c r="R1363" s="586" t="s">
        <v>5462</v>
      </c>
      <c r="S1363" s="1002">
        <f t="shared" si="117"/>
        <v>64683910</v>
      </c>
      <c r="T1363" s="1003">
        <f t="shared" si="118"/>
        <v>0</v>
      </c>
      <c r="U1363" s="1003">
        <f t="shared" si="119"/>
        <v>0</v>
      </c>
      <c r="V1363" s="1003">
        <f t="shared" si="120"/>
        <v>0</v>
      </c>
      <c r="W1363" s="1003">
        <f t="shared" si="121"/>
        <v>64683910</v>
      </c>
    </row>
    <row r="1364" spans="1:23" s="522" customFormat="1" ht="26.1" customHeight="1">
      <c r="A1364" s="389"/>
      <c r="B1364" s="389"/>
      <c r="C1364" s="389"/>
      <c r="D1364" s="389"/>
      <c r="E1364" s="388" t="s">
        <v>2127</v>
      </c>
      <c r="F1364" s="859" t="s">
        <v>3069</v>
      </c>
      <c r="G1364" s="446">
        <v>32000000</v>
      </c>
      <c r="H1364" s="446">
        <v>0</v>
      </c>
      <c r="I1364" s="446">
        <v>0</v>
      </c>
      <c r="J1364" s="446">
        <v>0</v>
      </c>
      <c r="K1364" s="446">
        <v>32000000</v>
      </c>
      <c r="L1364" s="602"/>
      <c r="M1364" s="389"/>
      <c r="N1364" s="389"/>
      <c r="O1364" s="389"/>
      <c r="P1364" s="389"/>
      <c r="Q1364" s="388" t="s">
        <v>2127</v>
      </c>
      <c r="R1364" s="586" t="s">
        <v>5463</v>
      </c>
      <c r="S1364" s="1002">
        <f t="shared" si="117"/>
        <v>32000000</v>
      </c>
      <c r="T1364" s="1003">
        <f t="shared" si="118"/>
        <v>0</v>
      </c>
      <c r="U1364" s="1003">
        <f t="shared" si="119"/>
        <v>0</v>
      </c>
      <c r="V1364" s="1003">
        <f t="shared" si="120"/>
        <v>0</v>
      </c>
      <c r="W1364" s="1003">
        <f t="shared" si="121"/>
        <v>32000000</v>
      </c>
    </row>
    <row r="1365" spans="1:23" s="522" customFormat="1" ht="26.1" customHeight="1">
      <c r="A1365" s="389"/>
      <c r="B1365" s="388"/>
      <c r="C1365" s="389"/>
      <c r="D1365" s="389"/>
      <c r="E1365" s="389" t="s">
        <v>2129</v>
      </c>
      <c r="F1365" s="859" t="s">
        <v>3070</v>
      </c>
      <c r="G1365" s="446">
        <v>62500000</v>
      </c>
      <c r="H1365" s="446">
        <v>0</v>
      </c>
      <c r="I1365" s="446">
        <v>0</v>
      </c>
      <c r="J1365" s="446">
        <v>0</v>
      </c>
      <c r="K1365" s="446">
        <v>62500000</v>
      </c>
      <c r="L1365" s="602"/>
      <c r="M1365" s="389"/>
      <c r="N1365" s="388"/>
      <c r="O1365" s="389"/>
      <c r="P1365" s="389"/>
      <c r="Q1365" s="389" t="s">
        <v>2129</v>
      </c>
      <c r="R1365" s="586" t="s">
        <v>5464</v>
      </c>
      <c r="S1365" s="1002">
        <f t="shared" si="117"/>
        <v>62500000</v>
      </c>
      <c r="T1365" s="1003">
        <f t="shared" si="118"/>
        <v>0</v>
      </c>
      <c r="U1365" s="1003">
        <f t="shared" si="119"/>
        <v>0</v>
      </c>
      <c r="V1365" s="1003">
        <f t="shared" si="120"/>
        <v>0</v>
      </c>
      <c r="W1365" s="1003">
        <f t="shared" si="121"/>
        <v>62500000</v>
      </c>
    </row>
    <row r="1366" spans="1:23" s="522" customFormat="1" ht="26.1" customHeight="1">
      <c r="A1366" s="389"/>
      <c r="B1366" s="389"/>
      <c r="C1366" s="388"/>
      <c r="D1366" s="389"/>
      <c r="E1366" s="389" t="s">
        <v>2115</v>
      </c>
      <c r="F1366" s="859" t="s">
        <v>3071</v>
      </c>
      <c r="G1366" s="446">
        <v>1356300</v>
      </c>
      <c r="H1366" s="446">
        <v>0</v>
      </c>
      <c r="I1366" s="446">
        <v>0</v>
      </c>
      <c r="J1366" s="446">
        <v>0</v>
      </c>
      <c r="K1366" s="446">
        <v>1356300</v>
      </c>
      <c r="L1366" s="602"/>
      <c r="M1366" s="389"/>
      <c r="N1366" s="389"/>
      <c r="O1366" s="388"/>
      <c r="P1366" s="389"/>
      <c r="Q1366" s="389" t="s">
        <v>2115</v>
      </c>
      <c r="R1366" s="586" t="s">
        <v>5465</v>
      </c>
      <c r="S1366" s="1002">
        <f t="shared" si="117"/>
        <v>1356300</v>
      </c>
      <c r="T1366" s="1003">
        <f t="shared" si="118"/>
        <v>0</v>
      </c>
      <c r="U1366" s="1003">
        <f t="shared" si="119"/>
        <v>0</v>
      </c>
      <c r="V1366" s="1003">
        <f t="shared" si="120"/>
        <v>0</v>
      </c>
      <c r="W1366" s="1003">
        <f t="shared" si="121"/>
        <v>1356300</v>
      </c>
    </row>
    <row r="1367" spans="1:23" s="522" customFormat="1" ht="26.1" customHeight="1">
      <c r="A1367" s="389"/>
      <c r="B1367" s="389"/>
      <c r="C1367" s="389"/>
      <c r="D1367" s="389"/>
      <c r="E1367" s="388" t="s">
        <v>2167</v>
      </c>
      <c r="F1367" s="859" t="s">
        <v>3072</v>
      </c>
      <c r="G1367" s="446">
        <v>296000000</v>
      </c>
      <c r="H1367" s="446">
        <v>0</v>
      </c>
      <c r="I1367" s="446">
        <v>0</v>
      </c>
      <c r="J1367" s="446">
        <v>0</v>
      </c>
      <c r="K1367" s="446">
        <v>296000000</v>
      </c>
      <c r="L1367" s="602"/>
      <c r="M1367" s="389"/>
      <c r="N1367" s="389"/>
      <c r="O1367" s="389"/>
      <c r="P1367" s="389"/>
      <c r="Q1367" s="388" t="s">
        <v>2167</v>
      </c>
      <c r="R1367" s="586" t="s">
        <v>5466</v>
      </c>
      <c r="S1367" s="1002">
        <f t="shared" si="117"/>
        <v>296000000</v>
      </c>
      <c r="T1367" s="1003">
        <f t="shared" si="118"/>
        <v>0</v>
      </c>
      <c r="U1367" s="1003">
        <f t="shared" si="119"/>
        <v>0</v>
      </c>
      <c r="V1367" s="1003">
        <f t="shared" si="120"/>
        <v>0</v>
      </c>
      <c r="W1367" s="1003">
        <f t="shared" si="121"/>
        <v>296000000</v>
      </c>
    </row>
    <row r="1368" spans="1:23" s="489" customFormat="1" ht="26.1" customHeight="1">
      <c r="A1368" s="389"/>
      <c r="B1368" s="388"/>
      <c r="C1368" s="389"/>
      <c r="D1368" s="389"/>
      <c r="E1368" s="389" t="s">
        <v>2169</v>
      </c>
      <c r="F1368" s="859" t="s">
        <v>3073</v>
      </c>
      <c r="G1368" s="446">
        <v>4459790</v>
      </c>
      <c r="H1368" s="446">
        <v>0</v>
      </c>
      <c r="I1368" s="446">
        <v>0</v>
      </c>
      <c r="J1368" s="446">
        <v>0</v>
      </c>
      <c r="K1368" s="446">
        <v>4459790</v>
      </c>
      <c r="L1368" s="602"/>
      <c r="M1368" s="389"/>
      <c r="N1368" s="388"/>
      <c r="O1368" s="389"/>
      <c r="P1368" s="389"/>
      <c r="Q1368" s="389" t="s">
        <v>2169</v>
      </c>
      <c r="R1368" s="586" t="s">
        <v>5467</v>
      </c>
      <c r="S1368" s="1002">
        <f t="shared" si="117"/>
        <v>4459790</v>
      </c>
      <c r="T1368" s="1003">
        <f t="shared" si="118"/>
        <v>0</v>
      </c>
      <c r="U1368" s="1003">
        <f t="shared" si="119"/>
        <v>0</v>
      </c>
      <c r="V1368" s="1003">
        <f t="shared" si="120"/>
        <v>0</v>
      </c>
      <c r="W1368" s="1003">
        <f t="shared" si="121"/>
        <v>4459790</v>
      </c>
    </row>
    <row r="1369" spans="1:23" s="523" customFormat="1" ht="26.1" customHeight="1">
      <c r="A1369" s="454"/>
      <c r="B1369" s="454"/>
      <c r="C1369" s="455"/>
      <c r="D1369" s="454"/>
      <c r="E1369" s="454" t="s">
        <v>2155</v>
      </c>
      <c r="F1369" s="858" t="s">
        <v>3074</v>
      </c>
      <c r="G1369" s="456">
        <v>13000000</v>
      </c>
      <c r="H1369" s="456">
        <v>0</v>
      </c>
      <c r="I1369" s="456">
        <v>0</v>
      </c>
      <c r="J1369" s="456">
        <v>0</v>
      </c>
      <c r="K1369" s="456">
        <v>13000000</v>
      </c>
      <c r="L1369" s="602"/>
      <c r="M1369" s="454"/>
      <c r="N1369" s="454"/>
      <c r="O1369" s="455"/>
      <c r="P1369" s="454"/>
      <c r="Q1369" s="454" t="s">
        <v>2155</v>
      </c>
      <c r="R1369" s="585" t="s">
        <v>5468</v>
      </c>
      <c r="S1369" s="1002">
        <f t="shared" si="117"/>
        <v>13000000</v>
      </c>
      <c r="T1369" s="1003">
        <f t="shared" si="118"/>
        <v>0</v>
      </c>
      <c r="U1369" s="1003">
        <f t="shared" si="119"/>
        <v>0</v>
      </c>
      <c r="V1369" s="1003">
        <f t="shared" si="120"/>
        <v>0</v>
      </c>
      <c r="W1369" s="1003">
        <f t="shared" si="121"/>
        <v>13000000</v>
      </c>
    </row>
    <row r="1370" spans="1:23" s="492" customFormat="1" ht="26.1" customHeight="1" thickBot="1">
      <c r="A1370" s="454"/>
      <c r="B1370" s="454"/>
      <c r="C1370" s="454"/>
      <c r="D1370" s="454"/>
      <c r="E1370" s="455" t="s">
        <v>2808</v>
      </c>
      <c r="F1370" s="858" t="s">
        <v>3075</v>
      </c>
      <c r="G1370" s="456">
        <v>23500000</v>
      </c>
      <c r="H1370" s="456">
        <v>0</v>
      </c>
      <c r="I1370" s="456">
        <v>0</v>
      </c>
      <c r="J1370" s="456">
        <v>0</v>
      </c>
      <c r="K1370" s="456">
        <v>23500000</v>
      </c>
      <c r="L1370" s="602"/>
      <c r="M1370" s="454"/>
      <c r="N1370" s="454"/>
      <c r="O1370" s="454"/>
      <c r="P1370" s="454"/>
      <c r="Q1370" s="455" t="s">
        <v>2808</v>
      </c>
      <c r="R1370" s="585" t="s">
        <v>5469</v>
      </c>
      <c r="S1370" s="1002">
        <f t="shared" si="117"/>
        <v>23500000</v>
      </c>
      <c r="T1370" s="1003">
        <f t="shared" si="118"/>
        <v>0</v>
      </c>
      <c r="U1370" s="1003">
        <f t="shared" si="119"/>
        <v>0</v>
      </c>
      <c r="V1370" s="1003">
        <f t="shared" si="120"/>
        <v>0</v>
      </c>
      <c r="W1370" s="1003">
        <f t="shared" si="121"/>
        <v>23500000</v>
      </c>
    </row>
    <row r="1371" spans="1:23" s="522" customFormat="1" ht="26.1" customHeight="1" thickTop="1">
      <c r="A1371" s="389"/>
      <c r="B1371" s="388"/>
      <c r="C1371" s="389"/>
      <c r="D1371" s="389"/>
      <c r="E1371" s="389" t="s">
        <v>2120</v>
      </c>
      <c r="F1371" s="866" t="s">
        <v>3076</v>
      </c>
      <c r="G1371" s="446">
        <v>2500000</v>
      </c>
      <c r="H1371" s="446">
        <v>0</v>
      </c>
      <c r="I1371" s="446">
        <v>0</v>
      </c>
      <c r="J1371" s="446">
        <v>0</v>
      </c>
      <c r="K1371" s="446">
        <v>2500000</v>
      </c>
      <c r="L1371" s="602"/>
      <c r="M1371" s="389"/>
      <c r="N1371" s="388"/>
      <c r="O1371" s="389"/>
      <c r="P1371" s="389"/>
      <c r="Q1371" s="389" t="s">
        <v>2120</v>
      </c>
      <c r="R1371" s="586" t="s">
        <v>5470</v>
      </c>
      <c r="S1371" s="1002">
        <f t="shared" si="117"/>
        <v>2500000</v>
      </c>
      <c r="T1371" s="1003">
        <f t="shared" si="118"/>
        <v>0</v>
      </c>
      <c r="U1371" s="1003">
        <f t="shared" si="119"/>
        <v>0</v>
      </c>
      <c r="V1371" s="1003">
        <f t="shared" si="120"/>
        <v>0</v>
      </c>
      <c r="W1371" s="1003">
        <f t="shared" si="121"/>
        <v>2500000</v>
      </c>
    </row>
    <row r="1372" spans="1:23" s="492" customFormat="1" ht="26.1" customHeight="1" thickBot="1">
      <c r="A1372" s="458" t="s">
        <v>1845</v>
      </c>
      <c r="B1372" s="458"/>
      <c r="C1372" s="457"/>
      <c r="D1372" s="458"/>
      <c r="E1372" s="458"/>
      <c r="F1372" s="861" t="s">
        <v>1846</v>
      </c>
      <c r="G1372" s="459">
        <v>400000000</v>
      </c>
      <c r="H1372" s="459">
        <v>0</v>
      </c>
      <c r="I1372" s="459">
        <v>0</v>
      </c>
      <c r="J1372" s="459">
        <v>0</v>
      </c>
      <c r="K1372" s="459">
        <v>400000000</v>
      </c>
      <c r="L1372" s="1021"/>
      <c r="M1372" s="458" t="s">
        <v>1845</v>
      </c>
      <c r="N1372" s="458"/>
      <c r="O1372" s="457"/>
      <c r="P1372" s="458"/>
      <c r="Q1372" s="458"/>
      <c r="R1372" s="587" t="s">
        <v>4444</v>
      </c>
      <c r="S1372" s="1004">
        <f t="shared" si="117"/>
        <v>400000000</v>
      </c>
      <c r="T1372" s="1005">
        <f t="shared" si="118"/>
        <v>0</v>
      </c>
      <c r="U1372" s="1005">
        <f t="shared" si="119"/>
        <v>0</v>
      </c>
      <c r="V1372" s="1005">
        <f t="shared" si="120"/>
        <v>0</v>
      </c>
      <c r="W1372" s="1005">
        <f t="shared" si="121"/>
        <v>400000000</v>
      </c>
    </row>
    <row r="1373" spans="1:23" s="522" customFormat="1" ht="26.1" customHeight="1" thickTop="1">
      <c r="A1373" s="454"/>
      <c r="B1373" s="454" t="s">
        <v>592</v>
      </c>
      <c r="C1373" s="454"/>
      <c r="D1373" s="454"/>
      <c r="E1373" s="455"/>
      <c r="F1373" s="858" t="s">
        <v>593</v>
      </c>
      <c r="G1373" s="456">
        <v>400000000</v>
      </c>
      <c r="H1373" s="456">
        <v>0</v>
      </c>
      <c r="I1373" s="456">
        <v>0</v>
      </c>
      <c r="J1373" s="456">
        <v>0</v>
      </c>
      <c r="K1373" s="456">
        <v>400000000</v>
      </c>
      <c r="L1373" s="602"/>
      <c r="M1373" s="454"/>
      <c r="N1373" s="454" t="s">
        <v>592</v>
      </c>
      <c r="O1373" s="454"/>
      <c r="P1373" s="454"/>
      <c r="Q1373" s="455"/>
      <c r="R1373" s="585" t="s">
        <v>3339</v>
      </c>
      <c r="S1373" s="1000">
        <f t="shared" si="117"/>
        <v>400000000</v>
      </c>
      <c r="T1373" s="1001">
        <f t="shared" si="118"/>
        <v>0</v>
      </c>
      <c r="U1373" s="1001">
        <f t="shared" si="119"/>
        <v>0</v>
      </c>
      <c r="V1373" s="1001">
        <f t="shared" si="120"/>
        <v>0</v>
      </c>
      <c r="W1373" s="1001">
        <f t="shared" si="121"/>
        <v>400000000</v>
      </c>
    </row>
    <row r="1374" spans="1:23" s="522" customFormat="1" ht="26.1" customHeight="1">
      <c r="A1374" s="389"/>
      <c r="B1374" s="389"/>
      <c r="C1374" s="389" t="s">
        <v>592</v>
      </c>
      <c r="D1374" s="389"/>
      <c r="E1374" s="388"/>
      <c r="F1374" s="859" t="s">
        <v>594</v>
      </c>
      <c r="G1374" s="446">
        <v>400000000</v>
      </c>
      <c r="H1374" s="446">
        <v>0</v>
      </c>
      <c r="I1374" s="446">
        <v>0</v>
      </c>
      <c r="J1374" s="446">
        <v>0</v>
      </c>
      <c r="K1374" s="446">
        <v>400000000</v>
      </c>
      <c r="L1374" s="602"/>
      <c r="M1374" s="389"/>
      <c r="N1374" s="389"/>
      <c r="O1374" s="389" t="s">
        <v>592</v>
      </c>
      <c r="P1374" s="389"/>
      <c r="Q1374" s="388"/>
      <c r="R1374" s="586" t="s">
        <v>3327</v>
      </c>
      <c r="S1374" s="1002">
        <f t="shared" si="117"/>
        <v>400000000</v>
      </c>
      <c r="T1374" s="1003">
        <f t="shared" si="118"/>
        <v>0</v>
      </c>
      <c r="U1374" s="1003">
        <f t="shared" si="119"/>
        <v>0</v>
      </c>
      <c r="V1374" s="1003">
        <f t="shared" si="120"/>
        <v>0</v>
      </c>
      <c r="W1374" s="1003">
        <f t="shared" si="121"/>
        <v>400000000</v>
      </c>
    </row>
    <row r="1375" spans="1:23" s="523" customFormat="1" ht="26.1" customHeight="1">
      <c r="A1375" s="388"/>
      <c r="B1375" s="389"/>
      <c r="C1375" s="389"/>
      <c r="D1375" s="389" t="s">
        <v>592</v>
      </c>
      <c r="E1375" s="389"/>
      <c r="F1375" s="859" t="s">
        <v>3077</v>
      </c>
      <c r="G1375" s="446">
        <v>400000000</v>
      </c>
      <c r="H1375" s="446">
        <v>0</v>
      </c>
      <c r="I1375" s="446">
        <v>0</v>
      </c>
      <c r="J1375" s="446">
        <v>0</v>
      </c>
      <c r="K1375" s="446">
        <v>400000000</v>
      </c>
      <c r="L1375" s="602"/>
      <c r="M1375" s="388"/>
      <c r="N1375" s="389"/>
      <c r="O1375" s="389"/>
      <c r="P1375" s="389" t="s">
        <v>592</v>
      </c>
      <c r="Q1375" s="389"/>
      <c r="R1375" s="586" t="s">
        <v>5471</v>
      </c>
      <c r="S1375" s="1002">
        <f t="shared" si="117"/>
        <v>400000000</v>
      </c>
      <c r="T1375" s="1003">
        <f t="shared" si="118"/>
        <v>0</v>
      </c>
      <c r="U1375" s="1003">
        <f t="shared" si="119"/>
        <v>0</v>
      </c>
      <c r="V1375" s="1003">
        <f t="shared" si="120"/>
        <v>0</v>
      </c>
      <c r="W1375" s="1003">
        <f t="shared" si="121"/>
        <v>400000000</v>
      </c>
    </row>
    <row r="1376" spans="1:23" s="523" customFormat="1" ht="26.1" customHeight="1">
      <c r="A1376" s="454"/>
      <c r="B1376" s="455"/>
      <c r="C1376" s="454"/>
      <c r="D1376" s="454"/>
      <c r="E1376" s="454" t="s">
        <v>2110</v>
      </c>
      <c r="F1376" s="858" t="s">
        <v>3067</v>
      </c>
      <c r="G1376" s="456">
        <v>69702050</v>
      </c>
      <c r="H1376" s="456">
        <v>0</v>
      </c>
      <c r="I1376" s="456">
        <v>0</v>
      </c>
      <c r="J1376" s="456">
        <v>0</v>
      </c>
      <c r="K1376" s="456">
        <v>69702050</v>
      </c>
      <c r="L1376" s="602"/>
      <c r="M1376" s="454"/>
      <c r="N1376" s="455"/>
      <c r="O1376" s="454"/>
      <c r="P1376" s="454"/>
      <c r="Q1376" s="454" t="s">
        <v>2110</v>
      </c>
      <c r="R1376" s="585" t="s">
        <v>5472</v>
      </c>
      <c r="S1376" s="1002">
        <f t="shared" si="117"/>
        <v>69702050</v>
      </c>
      <c r="T1376" s="1003">
        <f t="shared" si="118"/>
        <v>0</v>
      </c>
      <c r="U1376" s="1003">
        <f t="shared" si="119"/>
        <v>0</v>
      </c>
      <c r="V1376" s="1003">
        <f t="shared" si="120"/>
        <v>0</v>
      </c>
      <c r="W1376" s="1003">
        <f t="shared" si="121"/>
        <v>69702050</v>
      </c>
    </row>
    <row r="1377" spans="1:28" s="489" customFormat="1" ht="26.1" customHeight="1">
      <c r="A1377" s="454"/>
      <c r="B1377" s="454"/>
      <c r="C1377" s="455"/>
      <c r="D1377" s="454"/>
      <c r="E1377" s="454" t="s">
        <v>2112</v>
      </c>
      <c r="F1377" s="858" t="s">
        <v>3078</v>
      </c>
      <c r="G1377" s="456">
        <v>45964000</v>
      </c>
      <c r="H1377" s="456">
        <v>0</v>
      </c>
      <c r="I1377" s="456">
        <v>0</v>
      </c>
      <c r="J1377" s="456">
        <v>0</v>
      </c>
      <c r="K1377" s="456">
        <v>45964000</v>
      </c>
      <c r="L1377" s="602"/>
      <c r="M1377" s="454"/>
      <c r="N1377" s="454"/>
      <c r="O1377" s="455"/>
      <c r="P1377" s="454"/>
      <c r="Q1377" s="454" t="s">
        <v>2112</v>
      </c>
      <c r="R1377" s="585" t="s">
        <v>5473</v>
      </c>
      <c r="S1377" s="1002">
        <f t="shared" si="117"/>
        <v>45964000</v>
      </c>
      <c r="T1377" s="1003">
        <f t="shared" si="118"/>
        <v>0</v>
      </c>
      <c r="U1377" s="1003">
        <f t="shared" si="119"/>
        <v>0</v>
      </c>
      <c r="V1377" s="1003">
        <f t="shared" si="120"/>
        <v>0</v>
      </c>
      <c r="W1377" s="1003">
        <f t="shared" si="121"/>
        <v>45964000</v>
      </c>
    </row>
    <row r="1378" spans="1:28" s="539" customFormat="1" ht="26.1" customHeight="1">
      <c r="A1378" s="389"/>
      <c r="B1378" s="389"/>
      <c r="C1378" s="389"/>
      <c r="D1378" s="389"/>
      <c r="E1378" s="388" t="s">
        <v>2113</v>
      </c>
      <c r="F1378" s="859" t="s">
        <v>3079</v>
      </c>
      <c r="G1378" s="446">
        <v>20030350</v>
      </c>
      <c r="H1378" s="446">
        <v>0</v>
      </c>
      <c r="I1378" s="446">
        <v>0</v>
      </c>
      <c r="J1378" s="446">
        <v>0</v>
      </c>
      <c r="K1378" s="446">
        <v>20030350</v>
      </c>
      <c r="L1378" s="602"/>
      <c r="M1378" s="389"/>
      <c r="N1378" s="389"/>
      <c r="O1378" s="389"/>
      <c r="P1378" s="389"/>
      <c r="Q1378" s="388" t="s">
        <v>2113</v>
      </c>
      <c r="R1378" s="586" t="s">
        <v>5474</v>
      </c>
      <c r="S1378" s="1002">
        <f t="shared" si="117"/>
        <v>20030350</v>
      </c>
      <c r="T1378" s="1003">
        <f t="shared" si="118"/>
        <v>0</v>
      </c>
      <c r="U1378" s="1003">
        <f t="shared" si="119"/>
        <v>0</v>
      </c>
      <c r="V1378" s="1003">
        <f t="shared" si="120"/>
        <v>0</v>
      </c>
      <c r="W1378" s="1003">
        <f t="shared" si="121"/>
        <v>20030350</v>
      </c>
    </row>
    <row r="1379" spans="1:28" s="522" customFormat="1" ht="26.1" customHeight="1">
      <c r="A1379" s="454"/>
      <c r="B1379" s="454"/>
      <c r="C1379" s="454"/>
      <c r="D1379" s="454"/>
      <c r="E1379" s="455" t="s">
        <v>2127</v>
      </c>
      <c r="F1379" s="858" t="s">
        <v>2922</v>
      </c>
      <c r="G1379" s="456">
        <v>172435200</v>
      </c>
      <c r="H1379" s="456">
        <v>0</v>
      </c>
      <c r="I1379" s="456">
        <v>0</v>
      </c>
      <c r="J1379" s="456">
        <v>0</v>
      </c>
      <c r="K1379" s="456">
        <v>172435200</v>
      </c>
      <c r="L1379" s="602"/>
      <c r="M1379" s="454"/>
      <c r="N1379" s="454"/>
      <c r="O1379" s="454"/>
      <c r="P1379" s="454"/>
      <c r="Q1379" s="455" t="s">
        <v>2127</v>
      </c>
      <c r="R1379" s="585" t="s">
        <v>5475</v>
      </c>
      <c r="S1379" s="1002">
        <f t="shared" si="117"/>
        <v>172435200</v>
      </c>
      <c r="T1379" s="1003">
        <f t="shared" si="118"/>
        <v>0</v>
      </c>
      <c r="U1379" s="1003">
        <f t="shared" si="119"/>
        <v>0</v>
      </c>
      <c r="V1379" s="1003">
        <f t="shared" si="120"/>
        <v>0</v>
      </c>
      <c r="W1379" s="1003">
        <f t="shared" si="121"/>
        <v>172435200</v>
      </c>
    </row>
    <row r="1380" spans="1:28" s="523" customFormat="1" ht="26.1" customHeight="1">
      <c r="A1380" s="388"/>
      <c r="B1380" s="389"/>
      <c r="C1380" s="389"/>
      <c r="D1380" s="389"/>
      <c r="E1380" s="389" t="s">
        <v>2129</v>
      </c>
      <c r="F1380" s="859" t="s">
        <v>3080</v>
      </c>
      <c r="G1380" s="446">
        <v>91868400</v>
      </c>
      <c r="H1380" s="446">
        <v>0</v>
      </c>
      <c r="I1380" s="446">
        <v>0</v>
      </c>
      <c r="J1380" s="446">
        <v>0</v>
      </c>
      <c r="K1380" s="446">
        <v>91868400</v>
      </c>
      <c r="L1380" s="602"/>
      <c r="M1380" s="388"/>
      <c r="N1380" s="389"/>
      <c r="O1380" s="389"/>
      <c r="P1380" s="389"/>
      <c r="Q1380" s="389" t="s">
        <v>2129</v>
      </c>
      <c r="R1380" s="586" t="s">
        <v>5476</v>
      </c>
      <c r="S1380" s="1002">
        <f t="shared" si="117"/>
        <v>91868400</v>
      </c>
      <c r="T1380" s="1003">
        <f t="shared" si="118"/>
        <v>0</v>
      </c>
      <c r="U1380" s="1003">
        <f t="shared" si="119"/>
        <v>0</v>
      </c>
      <c r="V1380" s="1003">
        <f t="shared" si="120"/>
        <v>0</v>
      </c>
      <c r="W1380" s="1003">
        <f t="shared" si="121"/>
        <v>91868400</v>
      </c>
    </row>
    <row r="1381" spans="1:28" s="492" customFormat="1" ht="26.1" customHeight="1" thickBot="1">
      <c r="A1381" s="458" t="s">
        <v>1849</v>
      </c>
      <c r="B1381" s="458"/>
      <c r="C1381" s="457"/>
      <c r="D1381" s="458"/>
      <c r="E1381" s="458"/>
      <c r="F1381" s="861" t="s">
        <v>1850</v>
      </c>
      <c r="G1381" s="459">
        <v>420000000</v>
      </c>
      <c r="H1381" s="459">
        <v>0</v>
      </c>
      <c r="I1381" s="459">
        <v>0</v>
      </c>
      <c r="J1381" s="459">
        <v>0</v>
      </c>
      <c r="K1381" s="459">
        <v>420000000</v>
      </c>
      <c r="L1381" s="1021"/>
      <c r="M1381" s="458" t="s">
        <v>1849</v>
      </c>
      <c r="N1381" s="458"/>
      <c r="O1381" s="457"/>
      <c r="P1381" s="458"/>
      <c r="Q1381" s="458"/>
      <c r="R1381" s="587" t="s">
        <v>4445</v>
      </c>
      <c r="S1381" s="1004">
        <f t="shared" si="117"/>
        <v>420000000</v>
      </c>
      <c r="T1381" s="1005">
        <f t="shared" si="118"/>
        <v>0</v>
      </c>
      <c r="U1381" s="1005">
        <f t="shared" si="119"/>
        <v>0</v>
      </c>
      <c r="V1381" s="1005">
        <f t="shared" si="120"/>
        <v>0</v>
      </c>
      <c r="W1381" s="1005">
        <f t="shared" si="121"/>
        <v>420000000</v>
      </c>
    </row>
    <row r="1382" spans="1:28" s="523" customFormat="1" ht="26.1" customHeight="1" thickTop="1">
      <c r="A1382" s="454"/>
      <c r="B1382" s="454" t="s">
        <v>592</v>
      </c>
      <c r="C1382" s="454"/>
      <c r="D1382" s="454"/>
      <c r="E1382" s="455"/>
      <c r="F1382" s="858" t="s">
        <v>593</v>
      </c>
      <c r="G1382" s="456">
        <v>420000000</v>
      </c>
      <c r="H1382" s="456">
        <v>0</v>
      </c>
      <c r="I1382" s="456">
        <v>0</v>
      </c>
      <c r="J1382" s="456">
        <v>0</v>
      </c>
      <c r="K1382" s="456">
        <v>420000000</v>
      </c>
      <c r="L1382" s="602"/>
      <c r="M1382" s="454"/>
      <c r="N1382" s="454" t="s">
        <v>592</v>
      </c>
      <c r="O1382" s="454"/>
      <c r="P1382" s="454"/>
      <c r="Q1382" s="455"/>
      <c r="R1382" s="585" t="s">
        <v>3339</v>
      </c>
      <c r="S1382" s="1000">
        <f t="shared" si="117"/>
        <v>420000000</v>
      </c>
      <c r="T1382" s="1001">
        <f t="shared" si="118"/>
        <v>0</v>
      </c>
      <c r="U1382" s="1001">
        <f t="shared" si="119"/>
        <v>0</v>
      </c>
      <c r="V1382" s="1001">
        <f t="shared" si="120"/>
        <v>0</v>
      </c>
      <c r="W1382" s="1001">
        <f t="shared" si="121"/>
        <v>420000000</v>
      </c>
    </row>
    <row r="1383" spans="1:28" s="492" customFormat="1" ht="26.1" customHeight="1" thickBot="1">
      <c r="A1383" s="389"/>
      <c r="B1383" s="389"/>
      <c r="C1383" s="388" t="s">
        <v>592</v>
      </c>
      <c r="D1383" s="389"/>
      <c r="E1383" s="389"/>
      <c r="F1383" s="859" t="s">
        <v>594</v>
      </c>
      <c r="G1383" s="446">
        <v>420000000</v>
      </c>
      <c r="H1383" s="446">
        <v>0</v>
      </c>
      <c r="I1383" s="446">
        <v>0</v>
      </c>
      <c r="J1383" s="446">
        <v>0</v>
      </c>
      <c r="K1383" s="446">
        <v>420000000</v>
      </c>
      <c r="L1383" s="602"/>
      <c r="M1383" s="389"/>
      <c r="N1383" s="389"/>
      <c r="O1383" s="388" t="s">
        <v>592</v>
      </c>
      <c r="P1383" s="389"/>
      <c r="Q1383" s="389"/>
      <c r="R1383" s="586" t="s">
        <v>3327</v>
      </c>
      <c r="S1383" s="1002">
        <f t="shared" si="117"/>
        <v>420000000</v>
      </c>
      <c r="T1383" s="1003">
        <f t="shared" si="118"/>
        <v>0</v>
      </c>
      <c r="U1383" s="1003">
        <f t="shared" si="119"/>
        <v>0</v>
      </c>
      <c r="V1383" s="1003">
        <f t="shared" si="120"/>
        <v>0</v>
      </c>
      <c r="W1383" s="1003">
        <f t="shared" si="121"/>
        <v>420000000</v>
      </c>
    </row>
    <row r="1384" spans="1:28" s="522" customFormat="1" ht="26.1" customHeight="1" thickTop="1">
      <c r="A1384" s="389"/>
      <c r="B1384" s="389"/>
      <c r="C1384" s="389"/>
      <c r="D1384" s="389" t="s">
        <v>592</v>
      </c>
      <c r="E1384" s="388"/>
      <c r="F1384" s="859" t="s">
        <v>3081</v>
      </c>
      <c r="G1384" s="446">
        <v>420000000</v>
      </c>
      <c r="H1384" s="446">
        <v>0</v>
      </c>
      <c r="I1384" s="446">
        <v>0</v>
      </c>
      <c r="J1384" s="446">
        <v>0</v>
      </c>
      <c r="K1384" s="446">
        <v>420000000</v>
      </c>
      <c r="L1384" s="602"/>
      <c r="M1384" s="389"/>
      <c r="N1384" s="389"/>
      <c r="O1384" s="389"/>
      <c r="P1384" s="389" t="s">
        <v>592</v>
      </c>
      <c r="Q1384" s="388"/>
      <c r="R1384" s="586" t="s">
        <v>5477</v>
      </c>
      <c r="S1384" s="1002">
        <f t="shared" si="117"/>
        <v>420000000</v>
      </c>
      <c r="T1384" s="1003">
        <f t="shared" si="118"/>
        <v>0</v>
      </c>
      <c r="U1384" s="1003">
        <f t="shared" si="119"/>
        <v>0</v>
      </c>
      <c r="V1384" s="1003">
        <f t="shared" si="120"/>
        <v>0</v>
      </c>
      <c r="W1384" s="1003">
        <f t="shared" si="121"/>
        <v>420000000</v>
      </c>
    </row>
    <row r="1385" spans="1:28" s="523" customFormat="1" ht="26.1" customHeight="1">
      <c r="A1385" s="388"/>
      <c r="B1385" s="389"/>
      <c r="C1385" s="389"/>
      <c r="D1385" s="389"/>
      <c r="E1385" s="389" t="s">
        <v>2104</v>
      </c>
      <c r="F1385" s="859" t="s">
        <v>2867</v>
      </c>
      <c r="G1385" s="446">
        <v>135301187</v>
      </c>
      <c r="H1385" s="446">
        <v>0</v>
      </c>
      <c r="I1385" s="446">
        <v>0</v>
      </c>
      <c r="J1385" s="446">
        <v>0</v>
      </c>
      <c r="K1385" s="446">
        <v>135301187</v>
      </c>
      <c r="L1385" s="602"/>
      <c r="M1385" s="388"/>
      <c r="N1385" s="389"/>
      <c r="O1385" s="389"/>
      <c r="P1385" s="389"/>
      <c r="Q1385" s="389" t="s">
        <v>2104</v>
      </c>
      <c r="R1385" s="586" t="s">
        <v>5283</v>
      </c>
      <c r="S1385" s="1002">
        <f t="shared" si="117"/>
        <v>135301187</v>
      </c>
      <c r="T1385" s="1003">
        <f t="shared" si="118"/>
        <v>0</v>
      </c>
      <c r="U1385" s="1003">
        <f t="shared" si="119"/>
        <v>0</v>
      </c>
      <c r="V1385" s="1003">
        <f t="shared" si="120"/>
        <v>0</v>
      </c>
      <c r="W1385" s="1003">
        <f t="shared" si="121"/>
        <v>135301187</v>
      </c>
    </row>
    <row r="1386" spans="1:28" s="523" customFormat="1" ht="26.1" customHeight="1">
      <c r="A1386" s="455"/>
      <c r="B1386" s="454"/>
      <c r="C1386" s="454"/>
      <c r="D1386" s="454"/>
      <c r="E1386" s="454" t="s">
        <v>2110</v>
      </c>
      <c r="F1386" s="868" t="s">
        <v>3082</v>
      </c>
      <c r="G1386" s="456">
        <v>66256106</v>
      </c>
      <c r="H1386" s="456">
        <v>0</v>
      </c>
      <c r="I1386" s="456">
        <v>0</v>
      </c>
      <c r="J1386" s="456">
        <v>0</v>
      </c>
      <c r="K1386" s="456">
        <v>66256106</v>
      </c>
      <c r="L1386" s="602"/>
      <c r="M1386" s="455"/>
      <c r="N1386" s="454"/>
      <c r="O1386" s="454"/>
      <c r="P1386" s="454"/>
      <c r="Q1386" s="454" t="s">
        <v>2110</v>
      </c>
      <c r="R1386" s="585" t="s">
        <v>5478</v>
      </c>
      <c r="S1386" s="1002">
        <f t="shared" ref="S1386:S1449" si="122">G1386</f>
        <v>66256106</v>
      </c>
      <c r="T1386" s="1003">
        <f t="shared" ref="T1386:T1449" si="123">H1386</f>
        <v>0</v>
      </c>
      <c r="U1386" s="1003">
        <f t="shared" ref="U1386:U1449" si="124">I1386</f>
        <v>0</v>
      </c>
      <c r="V1386" s="1003">
        <f t="shared" ref="V1386:V1449" si="125">J1386</f>
        <v>0</v>
      </c>
      <c r="W1386" s="1003">
        <f t="shared" si="121"/>
        <v>66256106</v>
      </c>
    </row>
    <row r="1387" spans="1:28" s="652" customFormat="1" ht="26.1" customHeight="1">
      <c r="A1387" s="454"/>
      <c r="B1387" s="455"/>
      <c r="C1387" s="454"/>
      <c r="D1387" s="454"/>
      <c r="E1387" s="454" t="s">
        <v>2112</v>
      </c>
      <c r="F1387" s="953" t="s">
        <v>3083</v>
      </c>
      <c r="G1387" s="456">
        <v>47001854</v>
      </c>
      <c r="H1387" s="456">
        <v>0</v>
      </c>
      <c r="I1387" s="456">
        <v>0</v>
      </c>
      <c r="J1387" s="456">
        <v>0</v>
      </c>
      <c r="K1387" s="446">
        <v>47001854</v>
      </c>
      <c r="L1387" s="602"/>
      <c r="M1387" s="454"/>
      <c r="N1387" s="455"/>
      <c r="O1387" s="454"/>
      <c r="P1387" s="454"/>
      <c r="Q1387" s="454" t="s">
        <v>2112</v>
      </c>
      <c r="R1387" s="585" t="s">
        <v>5479</v>
      </c>
      <c r="S1387" s="1002">
        <f t="shared" si="122"/>
        <v>47001854</v>
      </c>
      <c r="T1387" s="1003">
        <f t="shared" si="123"/>
        <v>0</v>
      </c>
      <c r="U1387" s="1003">
        <f t="shared" si="124"/>
        <v>0</v>
      </c>
      <c r="V1387" s="1003">
        <f t="shared" si="125"/>
        <v>0</v>
      </c>
      <c r="W1387" s="1003">
        <f t="shared" si="121"/>
        <v>47001854</v>
      </c>
    </row>
    <row r="1388" spans="1:28" s="522" customFormat="1" ht="26.1" customHeight="1">
      <c r="A1388" s="389"/>
      <c r="B1388" s="389"/>
      <c r="C1388" s="389"/>
      <c r="D1388" s="389"/>
      <c r="E1388" s="388" t="s">
        <v>2113</v>
      </c>
      <c r="F1388" s="866" t="s">
        <v>3084</v>
      </c>
      <c r="G1388" s="446">
        <v>35939880</v>
      </c>
      <c r="H1388" s="446">
        <v>0</v>
      </c>
      <c r="I1388" s="446">
        <v>0</v>
      </c>
      <c r="J1388" s="446">
        <v>0</v>
      </c>
      <c r="K1388" s="446">
        <v>35939880</v>
      </c>
      <c r="L1388" s="602"/>
      <c r="M1388" s="389"/>
      <c r="N1388" s="389"/>
      <c r="O1388" s="389"/>
      <c r="P1388" s="389"/>
      <c r="Q1388" s="388" t="s">
        <v>2113</v>
      </c>
      <c r="R1388" s="586" t="s">
        <v>5480</v>
      </c>
      <c r="S1388" s="1002">
        <f t="shared" si="122"/>
        <v>35939880</v>
      </c>
      <c r="T1388" s="1003">
        <f t="shared" si="123"/>
        <v>0</v>
      </c>
      <c r="U1388" s="1003">
        <f t="shared" si="124"/>
        <v>0</v>
      </c>
      <c r="V1388" s="1003">
        <f t="shared" si="125"/>
        <v>0</v>
      </c>
      <c r="W1388" s="1003">
        <f t="shared" si="121"/>
        <v>35939880</v>
      </c>
    </row>
    <row r="1389" spans="1:28" s="523" customFormat="1" ht="26.1" customHeight="1">
      <c r="A1389" s="388"/>
      <c r="B1389" s="389"/>
      <c r="C1389" s="389"/>
      <c r="D1389" s="389"/>
      <c r="E1389" s="389" t="s">
        <v>2127</v>
      </c>
      <c r="F1389" s="859" t="s">
        <v>3085</v>
      </c>
      <c r="G1389" s="446">
        <v>79963038</v>
      </c>
      <c r="H1389" s="446">
        <v>0</v>
      </c>
      <c r="I1389" s="446">
        <v>0</v>
      </c>
      <c r="J1389" s="446">
        <v>0</v>
      </c>
      <c r="K1389" s="446">
        <v>79963038</v>
      </c>
      <c r="L1389" s="602"/>
      <c r="M1389" s="388"/>
      <c r="N1389" s="389"/>
      <c r="O1389" s="389"/>
      <c r="P1389" s="389"/>
      <c r="Q1389" s="389" t="s">
        <v>2127</v>
      </c>
      <c r="R1389" s="586" t="s">
        <v>5481</v>
      </c>
      <c r="S1389" s="1002">
        <f t="shared" si="122"/>
        <v>79963038</v>
      </c>
      <c r="T1389" s="1003">
        <f t="shared" si="123"/>
        <v>0</v>
      </c>
      <c r="U1389" s="1003">
        <f t="shared" si="124"/>
        <v>0</v>
      </c>
      <c r="V1389" s="1003">
        <f t="shared" si="125"/>
        <v>0</v>
      </c>
      <c r="W1389" s="1003">
        <f t="shared" si="121"/>
        <v>79963038</v>
      </c>
    </row>
    <row r="1390" spans="1:28" s="523" customFormat="1" ht="26.1" customHeight="1">
      <c r="A1390" s="455"/>
      <c r="B1390" s="454"/>
      <c r="C1390" s="454"/>
      <c r="D1390" s="454"/>
      <c r="E1390" s="454" t="s">
        <v>2129</v>
      </c>
      <c r="F1390" s="858" t="s">
        <v>3086</v>
      </c>
      <c r="G1390" s="456">
        <v>36785705</v>
      </c>
      <c r="H1390" s="456">
        <v>0</v>
      </c>
      <c r="I1390" s="456">
        <v>0</v>
      </c>
      <c r="J1390" s="456">
        <v>0</v>
      </c>
      <c r="K1390" s="456">
        <v>36785705</v>
      </c>
      <c r="L1390" s="602"/>
      <c r="M1390" s="455"/>
      <c r="N1390" s="454"/>
      <c r="O1390" s="454"/>
      <c r="P1390" s="454"/>
      <c r="Q1390" s="454" t="s">
        <v>2129</v>
      </c>
      <c r="R1390" s="585" t="s">
        <v>5482</v>
      </c>
      <c r="S1390" s="1002">
        <f t="shared" si="122"/>
        <v>36785705</v>
      </c>
      <c r="T1390" s="1003">
        <f t="shared" si="123"/>
        <v>0</v>
      </c>
      <c r="U1390" s="1003">
        <f t="shared" si="124"/>
        <v>0</v>
      </c>
      <c r="V1390" s="1003">
        <f t="shared" si="125"/>
        <v>0</v>
      </c>
      <c r="W1390" s="1003">
        <f t="shared" si="121"/>
        <v>36785705</v>
      </c>
      <c r="AB1390" s="643"/>
    </row>
    <row r="1391" spans="1:28" s="539" customFormat="1" ht="26.1" customHeight="1">
      <c r="A1391" s="388"/>
      <c r="B1391" s="389"/>
      <c r="C1391" s="389"/>
      <c r="D1391" s="389"/>
      <c r="E1391" s="389" t="s">
        <v>2118</v>
      </c>
      <c r="F1391" s="859" t="s">
        <v>3087</v>
      </c>
      <c r="G1391" s="446">
        <v>18752230</v>
      </c>
      <c r="H1391" s="446">
        <v>0</v>
      </c>
      <c r="I1391" s="446">
        <v>0</v>
      </c>
      <c r="J1391" s="446">
        <v>0</v>
      </c>
      <c r="K1391" s="446">
        <v>18752230</v>
      </c>
      <c r="L1391" s="602"/>
      <c r="M1391" s="388"/>
      <c r="N1391" s="389"/>
      <c r="O1391" s="389"/>
      <c r="P1391" s="389"/>
      <c r="Q1391" s="389" t="s">
        <v>2118</v>
      </c>
      <c r="R1391" s="586" t="s">
        <v>5483</v>
      </c>
      <c r="S1391" s="1002">
        <f t="shared" si="122"/>
        <v>18752230</v>
      </c>
      <c r="T1391" s="1003">
        <f t="shared" si="123"/>
        <v>0</v>
      </c>
      <c r="U1391" s="1003">
        <f t="shared" si="124"/>
        <v>0</v>
      </c>
      <c r="V1391" s="1003">
        <f t="shared" si="125"/>
        <v>0</v>
      </c>
      <c r="W1391" s="1003">
        <f t="shared" si="121"/>
        <v>18752230</v>
      </c>
      <c r="AB1391" s="571"/>
    </row>
    <row r="1392" spans="1:28" s="492" customFormat="1" ht="26.1" customHeight="1" thickBot="1">
      <c r="A1392" s="461" t="s">
        <v>1852</v>
      </c>
      <c r="B1392" s="461"/>
      <c r="C1392" s="461"/>
      <c r="D1392" s="461"/>
      <c r="E1392" s="460"/>
      <c r="F1392" s="857" t="s">
        <v>1853</v>
      </c>
      <c r="G1392" s="462">
        <v>410500000</v>
      </c>
      <c r="H1392" s="462">
        <v>0</v>
      </c>
      <c r="I1392" s="462">
        <v>0</v>
      </c>
      <c r="J1392" s="462">
        <v>0</v>
      </c>
      <c r="K1392" s="462">
        <v>410500000</v>
      </c>
      <c r="L1392" s="1021"/>
      <c r="M1392" s="461" t="s">
        <v>1852</v>
      </c>
      <c r="N1392" s="461"/>
      <c r="O1392" s="461"/>
      <c r="P1392" s="461"/>
      <c r="Q1392" s="460"/>
      <c r="R1392" s="591" t="s">
        <v>4449</v>
      </c>
      <c r="S1392" s="1004">
        <f t="shared" si="122"/>
        <v>410500000</v>
      </c>
      <c r="T1392" s="1005">
        <f t="shared" si="123"/>
        <v>0</v>
      </c>
      <c r="U1392" s="1005">
        <f t="shared" si="124"/>
        <v>0</v>
      </c>
      <c r="V1392" s="1005">
        <f t="shared" si="125"/>
        <v>0</v>
      </c>
      <c r="W1392" s="1005">
        <f t="shared" si="121"/>
        <v>410500000</v>
      </c>
    </row>
    <row r="1393" spans="1:23" s="523" customFormat="1" ht="26.1" customHeight="1" thickTop="1">
      <c r="A1393" s="455"/>
      <c r="B1393" s="454" t="s">
        <v>592</v>
      </c>
      <c r="C1393" s="454"/>
      <c r="D1393" s="454"/>
      <c r="E1393" s="454"/>
      <c r="F1393" s="868" t="s">
        <v>593</v>
      </c>
      <c r="G1393" s="456">
        <v>410500000</v>
      </c>
      <c r="H1393" s="456">
        <v>0</v>
      </c>
      <c r="I1393" s="456">
        <v>0</v>
      </c>
      <c r="J1393" s="456">
        <v>0</v>
      </c>
      <c r="K1393" s="456">
        <v>410500000</v>
      </c>
      <c r="L1393" s="602"/>
      <c r="M1393" s="455"/>
      <c r="N1393" s="454" t="s">
        <v>592</v>
      </c>
      <c r="O1393" s="454"/>
      <c r="P1393" s="454"/>
      <c r="Q1393" s="454"/>
      <c r="R1393" s="585" t="s">
        <v>3339</v>
      </c>
      <c r="S1393" s="1000">
        <f t="shared" si="122"/>
        <v>410500000</v>
      </c>
      <c r="T1393" s="1001">
        <f t="shared" si="123"/>
        <v>0</v>
      </c>
      <c r="U1393" s="1001">
        <f t="shared" si="124"/>
        <v>0</v>
      </c>
      <c r="V1393" s="1001">
        <f t="shared" si="125"/>
        <v>0</v>
      </c>
      <c r="W1393" s="1001">
        <f t="shared" si="121"/>
        <v>410500000</v>
      </c>
    </row>
    <row r="1394" spans="1:23" s="522" customFormat="1" ht="26.1" customHeight="1">
      <c r="A1394" s="454"/>
      <c r="B1394" s="455"/>
      <c r="C1394" s="454" t="s">
        <v>592</v>
      </c>
      <c r="D1394" s="454"/>
      <c r="E1394" s="454"/>
      <c r="F1394" s="868" t="s">
        <v>594</v>
      </c>
      <c r="G1394" s="456">
        <v>410500000</v>
      </c>
      <c r="H1394" s="456">
        <v>0</v>
      </c>
      <c r="I1394" s="456">
        <v>0</v>
      </c>
      <c r="J1394" s="456">
        <v>0</v>
      </c>
      <c r="K1394" s="446">
        <v>410500000</v>
      </c>
      <c r="L1394" s="602"/>
      <c r="M1394" s="454"/>
      <c r="N1394" s="455"/>
      <c r="O1394" s="454" t="s">
        <v>592</v>
      </c>
      <c r="P1394" s="454"/>
      <c r="Q1394" s="454"/>
      <c r="R1394" s="585" t="s">
        <v>3327</v>
      </c>
      <c r="S1394" s="1002">
        <f t="shared" si="122"/>
        <v>410500000</v>
      </c>
      <c r="T1394" s="1003">
        <f t="shared" si="123"/>
        <v>0</v>
      </c>
      <c r="U1394" s="1003">
        <f t="shared" si="124"/>
        <v>0</v>
      </c>
      <c r="V1394" s="1003">
        <f t="shared" si="125"/>
        <v>0</v>
      </c>
      <c r="W1394" s="1003">
        <f t="shared" si="121"/>
        <v>410500000</v>
      </c>
    </row>
    <row r="1395" spans="1:23" s="522" customFormat="1" ht="26.1" customHeight="1">
      <c r="A1395" s="389"/>
      <c r="B1395" s="389"/>
      <c r="C1395" s="389"/>
      <c r="D1395" s="389" t="s">
        <v>592</v>
      </c>
      <c r="E1395" s="388"/>
      <c r="F1395" s="880" t="s">
        <v>3088</v>
      </c>
      <c r="G1395" s="446">
        <v>410500000</v>
      </c>
      <c r="H1395" s="446">
        <v>0</v>
      </c>
      <c r="I1395" s="446">
        <v>0</v>
      </c>
      <c r="J1395" s="446">
        <v>0</v>
      </c>
      <c r="K1395" s="446">
        <v>410500000</v>
      </c>
      <c r="L1395" s="602"/>
      <c r="M1395" s="389"/>
      <c r="N1395" s="389"/>
      <c r="O1395" s="389"/>
      <c r="P1395" s="389" t="s">
        <v>592</v>
      </c>
      <c r="Q1395" s="388"/>
      <c r="R1395" s="586" t="s">
        <v>5484</v>
      </c>
      <c r="S1395" s="1002">
        <f t="shared" si="122"/>
        <v>410500000</v>
      </c>
      <c r="T1395" s="1003">
        <f t="shared" si="123"/>
        <v>0</v>
      </c>
      <c r="U1395" s="1003">
        <f t="shared" si="124"/>
        <v>0</v>
      </c>
      <c r="V1395" s="1003">
        <f t="shared" si="125"/>
        <v>0</v>
      </c>
      <c r="W1395" s="1003">
        <f t="shared" si="121"/>
        <v>410500000</v>
      </c>
    </row>
    <row r="1396" spans="1:23" s="523" customFormat="1" ht="26.1" customHeight="1">
      <c r="A1396" s="388"/>
      <c r="B1396" s="389"/>
      <c r="C1396" s="389"/>
      <c r="D1396" s="389"/>
      <c r="E1396" s="389" t="s">
        <v>2104</v>
      </c>
      <c r="F1396" s="859" t="s">
        <v>2867</v>
      </c>
      <c r="G1396" s="446">
        <v>211743490</v>
      </c>
      <c r="H1396" s="446">
        <v>0</v>
      </c>
      <c r="I1396" s="446">
        <v>0</v>
      </c>
      <c r="J1396" s="446">
        <v>0</v>
      </c>
      <c r="K1396" s="446">
        <v>211743490</v>
      </c>
      <c r="L1396" s="602"/>
      <c r="M1396" s="388"/>
      <c r="N1396" s="389"/>
      <c r="O1396" s="389"/>
      <c r="P1396" s="389"/>
      <c r="Q1396" s="389" t="s">
        <v>2104</v>
      </c>
      <c r="R1396" s="586" t="s">
        <v>5330</v>
      </c>
      <c r="S1396" s="1002">
        <f t="shared" si="122"/>
        <v>211743490</v>
      </c>
      <c r="T1396" s="1003">
        <f t="shared" si="123"/>
        <v>0</v>
      </c>
      <c r="U1396" s="1003">
        <f t="shared" si="124"/>
        <v>0</v>
      </c>
      <c r="V1396" s="1003">
        <f t="shared" si="125"/>
        <v>0</v>
      </c>
      <c r="W1396" s="1003">
        <f t="shared" si="121"/>
        <v>211743490</v>
      </c>
    </row>
    <row r="1397" spans="1:23" s="523" customFormat="1" ht="26.1" customHeight="1">
      <c r="A1397" s="454"/>
      <c r="B1397" s="455"/>
      <c r="C1397" s="454"/>
      <c r="D1397" s="454"/>
      <c r="E1397" s="454" t="s">
        <v>2110</v>
      </c>
      <c r="F1397" s="858" t="s">
        <v>2922</v>
      </c>
      <c r="G1397" s="456">
        <v>35168140</v>
      </c>
      <c r="H1397" s="456">
        <v>0</v>
      </c>
      <c r="I1397" s="456">
        <v>0</v>
      </c>
      <c r="J1397" s="456">
        <v>0</v>
      </c>
      <c r="K1397" s="456">
        <v>35168140</v>
      </c>
      <c r="L1397" s="602"/>
      <c r="M1397" s="454"/>
      <c r="N1397" s="455"/>
      <c r="O1397" s="454"/>
      <c r="P1397" s="454"/>
      <c r="Q1397" s="454" t="s">
        <v>2110</v>
      </c>
      <c r="R1397" s="585" t="s">
        <v>5485</v>
      </c>
      <c r="S1397" s="1002">
        <f t="shared" si="122"/>
        <v>35168140</v>
      </c>
      <c r="T1397" s="1003">
        <f t="shared" si="123"/>
        <v>0</v>
      </c>
      <c r="U1397" s="1003">
        <f t="shared" si="124"/>
        <v>0</v>
      </c>
      <c r="V1397" s="1003">
        <f t="shared" si="125"/>
        <v>0</v>
      </c>
      <c r="W1397" s="1003">
        <f t="shared" si="121"/>
        <v>35168140</v>
      </c>
    </row>
    <row r="1398" spans="1:23" s="522" customFormat="1" ht="26.1" customHeight="1">
      <c r="A1398" s="454"/>
      <c r="B1398" s="454"/>
      <c r="C1398" s="455"/>
      <c r="D1398" s="454"/>
      <c r="E1398" s="454" t="s">
        <v>2112</v>
      </c>
      <c r="F1398" s="858" t="s">
        <v>5886</v>
      </c>
      <c r="G1398" s="456">
        <v>140478000</v>
      </c>
      <c r="H1398" s="456">
        <v>0</v>
      </c>
      <c r="I1398" s="456">
        <v>0</v>
      </c>
      <c r="J1398" s="456">
        <v>0</v>
      </c>
      <c r="K1398" s="456">
        <v>140478000</v>
      </c>
      <c r="L1398" s="602"/>
      <c r="M1398" s="454"/>
      <c r="N1398" s="454"/>
      <c r="O1398" s="455"/>
      <c r="P1398" s="454"/>
      <c r="Q1398" s="454" t="s">
        <v>2112</v>
      </c>
      <c r="R1398" s="585" t="s">
        <v>5887</v>
      </c>
      <c r="S1398" s="1002">
        <f t="shared" si="122"/>
        <v>140478000</v>
      </c>
      <c r="T1398" s="1003">
        <f t="shared" si="123"/>
        <v>0</v>
      </c>
      <c r="U1398" s="1003">
        <f t="shared" si="124"/>
        <v>0</v>
      </c>
      <c r="V1398" s="1003">
        <f t="shared" si="125"/>
        <v>0</v>
      </c>
      <c r="W1398" s="1003">
        <f t="shared" si="121"/>
        <v>140478000</v>
      </c>
    </row>
    <row r="1399" spans="1:23" s="522" customFormat="1" ht="26.1" customHeight="1">
      <c r="A1399" s="389"/>
      <c r="B1399" s="389"/>
      <c r="C1399" s="389"/>
      <c r="D1399" s="389"/>
      <c r="E1399" s="388" t="s">
        <v>2113</v>
      </c>
      <c r="F1399" s="859" t="s">
        <v>3089</v>
      </c>
      <c r="G1399" s="446">
        <v>23110370</v>
      </c>
      <c r="H1399" s="446">
        <v>0</v>
      </c>
      <c r="I1399" s="446">
        <v>0</v>
      </c>
      <c r="J1399" s="446">
        <v>0</v>
      </c>
      <c r="K1399" s="446">
        <v>23110370</v>
      </c>
      <c r="L1399" s="602"/>
      <c r="M1399" s="389"/>
      <c r="N1399" s="389"/>
      <c r="O1399" s="389"/>
      <c r="P1399" s="389"/>
      <c r="Q1399" s="388" t="s">
        <v>2113</v>
      </c>
      <c r="R1399" s="586" t="s">
        <v>5486</v>
      </c>
      <c r="S1399" s="1002">
        <f t="shared" si="122"/>
        <v>23110370</v>
      </c>
      <c r="T1399" s="1003">
        <f t="shared" si="123"/>
        <v>0</v>
      </c>
      <c r="U1399" s="1003">
        <f t="shared" si="124"/>
        <v>0</v>
      </c>
      <c r="V1399" s="1003">
        <f t="shared" si="125"/>
        <v>0</v>
      </c>
      <c r="W1399" s="1003">
        <f t="shared" si="121"/>
        <v>23110370</v>
      </c>
    </row>
    <row r="1400" spans="1:23" s="492" customFormat="1" ht="26.1" customHeight="1" thickBot="1">
      <c r="A1400" s="458" t="s">
        <v>1855</v>
      </c>
      <c r="B1400" s="458"/>
      <c r="C1400" s="458"/>
      <c r="D1400" s="458"/>
      <c r="E1400" s="457"/>
      <c r="F1400" s="861" t="s">
        <v>1856</v>
      </c>
      <c r="G1400" s="459">
        <v>420000000</v>
      </c>
      <c r="H1400" s="459">
        <v>0</v>
      </c>
      <c r="I1400" s="459">
        <v>0</v>
      </c>
      <c r="J1400" s="459">
        <v>0</v>
      </c>
      <c r="K1400" s="459">
        <v>420000000</v>
      </c>
      <c r="L1400" s="1021"/>
      <c r="M1400" s="458" t="s">
        <v>1855</v>
      </c>
      <c r="N1400" s="458"/>
      <c r="O1400" s="458"/>
      <c r="P1400" s="458"/>
      <c r="Q1400" s="457"/>
      <c r="R1400" s="587" t="s">
        <v>4452</v>
      </c>
      <c r="S1400" s="1004">
        <f t="shared" si="122"/>
        <v>420000000</v>
      </c>
      <c r="T1400" s="1005">
        <f t="shared" si="123"/>
        <v>0</v>
      </c>
      <c r="U1400" s="1005">
        <f t="shared" si="124"/>
        <v>0</v>
      </c>
      <c r="V1400" s="1005">
        <f t="shared" si="125"/>
        <v>0</v>
      </c>
      <c r="W1400" s="1005">
        <f t="shared" si="121"/>
        <v>420000000</v>
      </c>
    </row>
    <row r="1401" spans="1:23" s="523" customFormat="1" ht="26.1" customHeight="1" thickTop="1">
      <c r="A1401" s="454"/>
      <c r="B1401" s="454" t="s">
        <v>592</v>
      </c>
      <c r="C1401" s="454"/>
      <c r="D1401" s="454"/>
      <c r="E1401" s="455"/>
      <c r="F1401" s="868" t="s">
        <v>593</v>
      </c>
      <c r="G1401" s="456">
        <v>420000000</v>
      </c>
      <c r="H1401" s="456">
        <v>0</v>
      </c>
      <c r="I1401" s="456">
        <v>0</v>
      </c>
      <c r="J1401" s="456">
        <v>0</v>
      </c>
      <c r="K1401" s="456">
        <v>420000000</v>
      </c>
      <c r="L1401" s="602"/>
      <c r="M1401" s="454"/>
      <c r="N1401" s="454" t="s">
        <v>592</v>
      </c>
      <c r="O1401" s="454"/>
      <c r="P1401" s="454"/>
      <c r="Q1401" s="455"/>
      <c r="R1401" s="585" t="s">
        <v>3339</v>
      </c>
      <c r="S1401" s="1000">
        <f t="shared" si="122"/>
        <v>420000000</v>
      </c>
      <c r="T1401" s="1001">
        <f t="shared" si="123"/>
        <v>0</v>
      </c>
      <c r="U1401" s="1001">
        <f t="shared" si="124"/>
        <v>0</v>
      </c>
      <c r="V1401" s="1001">
        <f t="shared" si="125"/>
        <v>0</v>
      </c>
      <c r="W1401" s="1001">
        <f t="shared" si="121"/>
        <v>420000000</v>
      </c>
    </row>
    <row r="1402" spans="1:23" s="489" customFormat="1" ht="26.1" customHeight="1">
      <c r="A1402" s="454"/>
      <c r="B1402" s="454"/>
      <c r="C1402" s="454" t="s">
        <v>592</v>
      </c>
      <c r="D1402" s="454"/>
      <c r="E1402" s="455"/>
      <c r="F1402" s="858" t="s">
        <v>594</v>
      </c>
      <c r="G1402" s="456">
        <v>420000000</v>
      </c>
      <c r="H1402" s="456">
        <v>0</v>
      </c>
      <c r="I1402" s="456">
        <v>0</v>
      </c>
      <c r="J1402" s="456">
        <v>0</v>
      </c>
      <c r="K1402" s="456">
        <v>420000000</v>
      </c>
      <c r="L1402" s="602"/>
      <c r="M1402" s="454"/>
      <c r="N1402" s="454"/>
      <c r="O1402" s="454" t="s">
        <v>592</v>
      </c>
      <c r="P1402" s="454"/>
      <c r="Q1402" s="455"/>
      <c r="R1402" s="585" t="s">
        <v>3327</v>
      </c>
      <c r="S1402" s="1002">
        <f t="shared" si="122"/>
        <v>420000000</v>
      </c>
      <c r="T1402" s="1003">
        <f t="shared" si="123"/>
        <v>0</v>
      </c>
      <c r="U1402" s="1003">
        <f t="shared" si="124"/>
        <v>0</v>
      </c>
      <c r="V1402" s="1003">
        <f t="shared" si="125"/>
        <v>0</v>
      </c>
      <c r="W1402" s="1003">
        <f t="shared" si="121"/>
        <v>420000000</v>
      </c>
    </row>
    <row r="1403" spans="1:23" s="523" customFormat="1" ht="26.1" customHeight="1">
      <c r="A1403" s="455"/>
      <c r="B1403" s="454"/>
      <c r="C1403" s="454"/>
      <c r="D1403" s="454" t="s">
        <v>592</v>
      </c>
      <c r="E1403" s="454"/>
      <c r="F1403" s="878" t="s">
        <v>3090</v>
      </c>
      <c r="G1403" s="456">
        <v>420000000</v>
      </c>
      <c r="H1403" s="456">
        <v>0</v>
      </c>
      <c r="I1403" s="456">
        <v>0</v>
      </c>
      <c r="J1403" s="456">
        <v>0</v>
      </c>
      <c r="K1403" s="456">
        <v>420000000</v>
      </c>
      <c r="L1403" s="602"/>
      <c r="M1403" s="455"/>
      <c r="N1403" s="454"/>
      <c r="O1403" s="454"/>
      <c r="P1403" s="454" t="s">
        <v>592</v>
      </c>
      <c r="Q1403" s="454"/>
      <c r="R1403" s="585" t="s">
        <v>5487</v>
      </c>
      <c r="S1403" s="1002">
        <f t="shared" si="122"/>
        <v>420000000</v>
      </c>
      <c r="T1403" s="1003">
        <f t="shared" si="123"/>
        <v>0</v>
      </c>
      <c r="U1403" s="1003">
        <f t="shared" si="124"/>
        <v>0</v>
      </c>
      <c r="V1403" s="1003">
        <f t="shared" si="125"/>
        <v>0</v>
      </c>
      <c r="W1403" s="1003">
        <f t="shared" si="121"/>
        <v>420000000</v>
      </c>
    </row>
    <row r="1404" spans="1:23" s="522" customFormat="1" ht="26.1" customHeight="1">
      <c r="A1404" s="389"/>
      <c r="B1404" s="389"/>
      <c r="C1404" s="388"/>
      <c r="D1404" s="389"/>
      <c r="E1404" s="389" t="s">
        <v>2104</v>
      </c>
      <c r="F1404" s="859" t="s">
        <v>3211</v>
      </c>
      <c r="G1404" s="446">
        <v>230881270</v>
      </c>
      <c r="H1404" s="446">
        <v>0</v>
      </c>
      <c r="I1404" s="446">
        <v>0</v>
      </c>
      <c r="J1404" s="446">
        <v>0</v>
      </c>
      <c r="K1404" s="446">
        <v>230881270</v>
      </c>
      <c r="L1404" s="602"/>
      <c r="M1404" s="389"/>
      <c r="N1404" s="389"/>
      <c r="O1404" s="388"/>
      <c r="P1404" s="389"/>
      <c r="Q1404" s="389" t="s">
        <v>2104</v>
      </c>
      <c r="R1404" s="586" t="s">
        <v>5488</v>
      </c>
      <c r="S1404" s="1002">
        <f t="shared" si="122"/>
        <v>230881270</v>
      </c>
      <c r="T1404" s="1003">
        <f t="shared" si="123"/>
        <v>0</v>
      </c>
      <c r="U1404" s="1003">
        <f t="shared" si="124"/>
        <v>0</v>
      </c>
      <c r="V1404" s="1003">
        <f t="shared" si="125"/>
        <v>0</v>
      </c>
      <c r="W1404" s="1003">
        <f t="shared" si="121"/>
        <v>230881270</v>
      </c>
    </row>
    <row r="1405" spans="1:23" s="522" customFormat="1" ht="26.1" customHeight="1">
      <c r="A1405" s="389"/>
      <c r="B1405" s="389"/>
      <c r="C1405" s="389"/>
      <c r="D1405" s="389"/>
      <c r="E1405" s="388" t="s">
        <v>2110</v>
      </c>
      <c r="F1405" s="859" t="s">
        <v>3091</v>
      </c>
      <c r="G1405" s="446">
        <v>114063690</v>
      </c>
      <c r="H1405" s="446">
        <v>0</v>
      </c>
      <c r="I1405" s="446">
        <v>0</v>
      </c>
      <c r="J1405" s="446">
        <v>0</v>
      </c>
      <c r="K1405" s="446">
        <v>114063690</v>
      </c>
      <c r="L1405" s="602"/>
      <c r="M1405" s="389"/>
      <c r="N1405" s="389"/>
      <c r="O1405" s="389"/>
      <c r="P1405" s="389"/>
      <c r="Q1405" s="388" t="s">
        <v>2110</v>
      </c>
      <c r="R1405" s="586" t="s">
        <v>5489</v>
      </c>
      <c r="S1405" s="1002">
        <f t="shared" si="122"/>
        <v>114063690</v>
      </c>
      <c r="T1405" s="1003">
        <f t="shared" si="123"/>
        <v>0</v>
      </c>
      <c r="U1405" s="1003">
        <f t="shared" si="124"/>
        <v>0</v>
      </c>
      <c r="V1405" s="1003">
        <f t="shared" si="125"/>
        <v>0</v>
      </c>
      <c r="W1405" s="1003">
        <f t="shared" si="121"/>
        <v>114063690</v>
      </c>
    </row>
    <row r="1406" spans="1:23" s="522" customFormat="1" ht="26.1" customHeight="1">
      <c r="A1406" s="390"/>
      <c r="B1406" s="390"/>
      <c r="C1406" s="391"/>
      <c r="D1406" s="391"/>
      <c r="E1406" s="391" t="s">
        <v>2112</v>
      </c>
      <c r="F1406" s="884" t="s">
        <v>3212</v>
      </c>
      <c r="G1406" s="541">
        <v>140500</v>
      </c>
      <c r="H1406" s="541">
        <v>0</v>
      </c>
      <c r="I1406" s="541">
        <v>0</v>
      </c>
      <c r="J1406" s="541">
        <v>0</v>
      </c>
      <c r="K1406" s="446">
        <v>140500</v>
      </c>
      <c r="L1406" s="608"/>
      <c r="M1406" s="560"/>
      <c r="N1406" s="560"/>
      <c r="O1406" s="561"/>
      <c r="P1406" s="561"/>
      <c r="Q1406" s="561" t="s">
        <v>2112</v>
      </c>
      <c r="R1406" s="595" t="s">
        <v>5490</v>
      </c>
      <c r="S1406" s="1002">
        <f t="shared" si="122"/>
        <v>140500</v>
      </c>
      <c r="T1406" s="1003">
        <f t="shared" si="123"/>
        <v>0</v>
      </c>
      <c r="U1406" s="1003">
        <f t="shared" si="124"/>
        <v>0</v>
      </c>
      <c r="V1406" s="1003">
        <f t="shared" si="125"/>
        <v>0</v>
      </c>
      <c r="W1406" s="1003">
        <f t="shared" si="121"/>
        <v>140500</v>
      </c>
    </row>
    <row r="1407" spans="1:23" s="523" customFormat="1" ht="26.1" customHeight="1">
      <c r="A1407" s="390"/>
      <c r="B1407" s="390"/>
      <c r="C1407" s="391"/>
      <c r="D1407" s="391"/>
      <c r="E1407" s="391" t="s">
        <v>2113</v>
      </c>
      <c r="F1407" s="884" t="s">
        <v>3213</v>
      </c>
      <c r="G1407" s="541">
        <v>7500000</v>
      </c>
      <c r="H1407" s="541">
        <v>0</v>
      </c>
      <c r="I1407" s="541">
        <v>0</v>
      </c>
      <c r="J1407" s="541">
        <v>0</v>
      </c>
      <c r="K1407" s="446">
        <v>7500000</v>
      </c>
      <c r="L1407" s="608"/>
      <c r="M1407" s="560"/>
      <c r="N1407" s="560"/>
      <c r="O1407" s="561"/>
      <c r="P1407" s="561"/>
      <c r="Q1407" s="561" t="s">
        <v>2113</v>
      </c>
      <c r="R1407" s="595" t="s">
        <v>5491</v>
      </c>
      <c r="S1407" s="1002">
        <f t="shared" si="122"/>
        <v>7500000</v>
      </c>
      <c r="T1407" s="1003">
        <f t="shared" si="123"/>
        <v>0</v>
      </c>
      <c r="U1407" s="1003">
        <f t="shared" si="124"/>
        <v>0</v>
      </c>
      <c r="V1407" s="1003">
        <f t="shared" si="125"/>
        <v>0</v>
      </c>
      <c r="W1407" s="1003">
        <f t="shared" si="121"/>
        <v>7500000</v>
      </c>
    </row>
    <row r="1408" spans="1:23" s="522" customFormat="1" ht="26.1" customHeight="1">
      <c r="A1408" s="448"/>
      <c r="B1408" s="448"/>
      <c r="C1408" s="449"/>
      <c r="D1408" s="449"/>
      <c r="E1408" s="449" t="s">
        <v>2127</v>
      </c>
      <c r="F1408" s="883" t="s">
        <v>3214</v>
      </c>
      <c r="G1408" s="543">
        <v>3244510</v>
      </c>
      <c r="H1408" s="543">
        <v>0</v>
      </c>
      <c r="I1408" s="543">
        <v>0</v>
      </c>
      <c r="J1408" s="543">
        <v>0</v>
      </c>
      <c r="K1408" s="456">
        <v>3244510</v>
      </c>
      <c r="L1408" s="608"/>
      <c r="M1408" s="572"/>
      <c r="N1408" s="572"/>
      <c r="O1408" s="573"/>
      <c r="P1408" s="573"/>
      <c r="Q1408" s="573" t="s">
        <v>2127</v>
      </c>
      <c r="R1408" s="597" t="s">
        <v>5492</v>
      </c>
      <c r="S1408" s="1002">
        <f t="shared" si="122"/>
        <v>3244510</v>
      </c>
      <c r="T1408" s="1003">
        <f t="shared" si="123"/>
        <v>0</v>
      </c>
      <c r="U1408" s="1003">
        <f t="shared" si="124"/>
        <v>0</v>
      </c>
      <c r="V1408" s="1003">
        <f t="shared" si="125"/>
        <v>0</v>
      </c>
      <c r="W1408" s="1003">
        <f t="shared" si="121"/>
        <v>3244510</v>
      </c>
    </row>
    <row r="1409" spans="1:23" s="522" customFormat="1" ht="26.1" customHeight="1">
      <c r="A1409" s="390"/>
      <c r="B1409" s="390"/>
      <c r="C1409" s="391"/>
      <c r="D1409" s="391"/>
      <c r="E1409" s="391" t="s">
        <v>2129</v>
      </c>
      <c r="F1409" s="881" t="s">
        <v>3215</v>
      </c>
      <c r="G1409" s="541">
        <v>29039000</v>
      </c>
      <c r="H1409" s="541">
        <v>0</v>
      </c>
      <c r="I1409" s="541">
        <v>0</v>
      </c>
      <c r="J1409" s="541">
        <v>0</v>
      </c>
      <c r="K1409" s="446">
        <v>29039000</v>
      </c>
      <c r="L1409" s="608"/>
      <c r="M1409" s="560"/>
      <c r="N1409" s="560"/>
      <c r="O1409" s="561"/>
      <c r="P1409" s="561"/>
      <c r="Q1409" s="561" t="s">
        <v>2129</v>
      </c>
      <c r="R1409" s="595" t="s">
        <v>5493</v>
      </c>
      <c r="S1409" s="1002">
        <f t="shared" si="122"/>
        <v>29039000</v>
      </c>
      <c r="T1409" s="1003">
        <f t="shared" si="123"/>
        <v>0</v>
      </c>
      <c r="U1409" s="1003">
        <f t="shared" si="124"/>
        <v>0</v>
      </c>
      <c r="V1409" s="1003">
        <f t="shared" si="125"/>
        <v>0</v>
      </c>
      <c r="W1409" s="1003">
        <f t="shared" si="121"/>
        <v>29039000</v>
      </c>
    </row>
    <row r="1410" spans="1:23" s="522" customFormat="1" ht="26.1" customHeight="1">
      <c r="A1410" s="390"/>
      <c r="B1410" s="390"/>
      <c r="C1410" s="391"/>
      <c r="D1410" s="391"/>
      <c r="E1410" s="391" t="s">
        <v>2157</v>
      </c>
      <c r="F1410" s="881" t="s">
        <v>3092</v>
      </c>
      <c r="G1410" s="541">
        <v>19843610</v>
      </c>
      <c r="H1410" s="541">
        <v>0</v>
      </c>
      <c r="I1410" s="541">
        <v>0</v>
      </c>
      <c r="J1410" s="541">
        <v>0</v>
      </c>
      <c r="K1410" s="446">
        <v>19843610</v>
      </c>
      <c r="L1410" s="608"/>
      <c r="M1410" s="560"/>
      <c r="N1410" s="560"/>
      <c r="O1410" s="561"/>
      <c r="P1410" s="561"/>
      <c r="Q1410" s="561" t="s">
        <v>2157</v>
      </c>
      <c r="R1410" s="595" t="s">
        <v>5494</v>
      </c>
      <c r="S1410" s="1002">
        <f t="shared" si="122"/>
        <v>19843610</v>
      </c>
      <c r="T1410" s="1003">
        <f t="shared" si="123"/>
        <v>0</v>
      </c>
      <c r="U1410" s="1003">
        <f t="shared" si="124"/>
        <v>0</v>
      </c>
      <c r="V1410" s="1003">
        <f t="shared" si="125"/>
        <v>0</v>
      </c>
      <c r="W1410" s="1003">
        <f t="shared" si="121"/>
        <v>19843610</v>
      </c>
    </row>
    <row r="1411" spans="1:23" s="522" customFormat="1" ht="26.1" customHeight="1">
      <c r="A1411" s="390"/>
      <c r="B1411" s="390"/>
      <c r="C1411" s="391"/>
      <c r="D1411" s="391"/>
      <c r="E1411" s="391" t="s">
        <v>2808</v>
      </c>
      <c r="F1411" s="884" t="s">
        <v>3093</v>
      </c>
      <c r="G1411" s="541">
        <v>15287420</v>
      </c>
      <c r="H1411" s="541">
        <v>0</v>
      </c>
      <c r="I1411" s="541">
        <v>0</v>
      </c>
      <c r="J1411" s="541">
        <v>0</v>
      </c>
      <c r="K1411" s="446">
        <v>15287420</v>
      </c>
      <c r="L1411" s="608"/>
      <c r="M1411" s="560"/>
      <c r="N1411" s="560"/>
      <c r="O1411" s="561"/>
      <c r="P1411" s="561"/>
      <c r="Q1411" s="561" t="s">
        <v>2808</v>
      </c>
      <c r="R1411" s="595" t="s">
        <v>5495</v>
      </c>
      <c r="S1411" s="1002">
        <f t="shared" si="122"/>
        <v>15287420</v>
      </c>
      <c r="T1411" s="1003">
        <f t="shared" si="123"/>
        <v>0</v>
      </c>
      <c r="U1411" s="1003">
        <f t="shared" si="124"/>
        <v>0</v>
      </c>
      <c r="V1411" s="1003">
        <f t="shared" si="125"/>
        <v>0</v>
      </c>
      <c r="W1411" s="1003">
        <f t="shared" si="121"/>
        <v>15287420</v>
      </c>
    </row>
    <row r="1412" spans="1:23" s="484" customFormat="1" ht="26.1" customHeight="1" thickBot="1">
      <c r="A1412" s="450" t="s">
        <v>1858</v>
      </c>
      <c r="B1412" s="450"/>
      <c r="C1412" s="451"/>
      <c r="D1412" s="451"/>
      <c r="E1412" s="451"/>
      <c r="F1412" s="882" t="s">
        <v>1859</v>
      </c>
      <c r="G1412" s="542">
        <v>500000000</v>
      </c>
      <c r="H1412" s="542">
        <v>0</v>
      </c>
      <c r="I1412" s="542">
        <v>0</v>
      </c>
      <c r="J1412" s="542">
        <v>0</v>
      </c>
      <c r="K1412" s="459">
        <v>500000000</v>
      </c>
      <c r="L1412" s="546"/>
      <c r="M1412" s="574" t="s">
        <v>1858</v>
      </c>
      <c r="N1412" s="574"/>
      <c r="O1412" s="575"/>
      <c r="P1412" s="575"/>
      <c r="Q1412" s="575"/>
      <c r="R1412" s="596" t="s">
        <v>4455</v>
      </c>
      <c r="S1412" s="1004">
        <f t="shared" si="122"/>
        <v>500000000</v>
      </c>
      <c r="T1412" s="1005">
        <f t="shared" si="123"/>
        <v>0</v>
      </c>
      <c r="U1412" s="1005">
        <f t="shared" si="124"/>
        <v>0</v>
      </c>
      <c r="V1412" s="1005">
        <f t="shared" si="125"/>
        <v>0</v>
      </c>
      <c r="W1412" s="1005">
        <f t="shared" si="121"/>
        <v>500000000</v>
      </c>
    </row>
    <row r="1413" spans="1:23" s="523" customFormat="1" ht="26.1" customHeight="1" thickTop="1">
      <c r="A1413" s="448"/>
      <c r="B1413" s="448" t="s">
        <v>592</v>
      </c>
      <c r="C1413" s="449"/>
      <c r="D1413" s="449"/>
      <c r="E1413" s="449"/>
      <c r="F1413" s="883" t="s">
        <v>593</v>
      </c>
      <c r="G1413" s="543">
        <v>500000000</v>
      </c>
      <c r="H1413" s="543">
        <v>0</v>
      </c>
      <c r="I1413" s="543">
        <v>0</v>
      </c>
      <c r="J1413" s="543">
        <v>0</v>
      </c>
      <c r="K1413" s="456">
        <v>500000000</v>
      </c>
      <c r="L1413" s="608"/>
      <c r="M1413" s="572"/>
      <c r="N1413" s="572" t="s">
        <v>592</v>
      </c>
      <c r="O1413" s="573"/>
      <c r="P1413" s="573"/>
      <c r="Q1413" s="573"/>
      <c r="R1413" s="597" t="s">
        <v>3339</v>
      </c>
      <c r="S1413" s="1000">
        <f t="shared" si="122"/>
        <v>500000000</v>
      </c>
      <c r="T1413" s="1001">
        <f t="shared" si="123"/>
        <v>0</v>
      </c>
      <c r="U1413" s="1001">
        <f t="shared" si="124"/>
        <v>0</v>
      </c>
      <c r="V1413" s="1001">
        <f t="shared" si="125"/>
        <v>0</v>
      </c>
      <c r="W1413" s="1001">
        <f t="shared" si="121"/>
        <v>500000000</v>
      </c>
    </row>
    <row r="1414" spans="1:23" s="522" customFormat="1" ht="26.1" customHeight="1">
      <c r="A1414" s="448"/>
      <c r="B1414" s="448"/>
      <c r="C1414" s="449" t="s">
        <v>592</v>
      </c>
      <c r="D1414" s="449"/>
      <c r="E1414" s="449"/>
      <c r="F1414" s="883" t="s">
        <v>594</v>
      </c>
      <c r="G1414" s="543">
        <v>500000000</v>
      </c>
      <c r="H1414" s="543">
        <v>0</v>
      </c>
      <c r="I1414" s="543">
        <v>0</v>
      </c>
      <c r="J1414" s="543">
        <v>0</v>
      </c>
      <c r="K1414" s="456">
        <v>500000000</v>
      </c>
      <c r="L1414" s="608"/>
      <c r="M1414" s="572"/>
      <c r="N1414" s="572"/>
      <c r="O1414" s="573" t="s">
        <v>592</v>
      </c>
      <c r="P1414" s="573"/>
      <c r="Q1414" s="573"/>
      <c r="R1414" s="597" t="s">
        <v>3327</v>
      </c>
      <c r="S1414" s="1002">
        <f t="shared" si="122"/>
        <v>500000000</v>
      </c>
      <c r="T1414" s="1003">
        <f t="shared" si="123"/>
        <v>0</v>
      </c>
      <c r="U1414" s="1003">
        <f t="shared" si="124"/>
        <v>0</v>
      </c>
      <c r="V1414" s="1003">
        <f t="shared" si="125"/>
        <v>0</v>
      </c>
      <c r="W1414" s="1003">
        <f t="shared" si="121"/>
        <v>500000000</v>
      </c>
    </row>
    <row r="1415" spans="1:23" s="522" customFormat="1" ht="26.1" customHeight="1">
      <c r="A1415" s="390"/>
      <c r="B1415" s="390"/>
      <c r="C1415" s="391"/>
      <c r="D1415" s="391" t="s">
        <v>592</v>
      </c>
      <c r="E1415" s="391"/>
      <c r="F1415" s="881" t="s">
        <v>3094</v>
      </c>
      <c r="G1415" s="541">
        <v>500000000</v>
      </c>
      <c r="H1415" s="541">
        <v>0</v>
      </c>
      <c r="I1415" s="541">
        <v>0</v>
      </c>
      <c r="J1415" s="541">
        <v>0</v>
      </c>
      <c r="K1415" s="446">
        <v>500000000</v>
      </c>
      <c r="L1415" s="608"/>
      <c r="M1415" s="560"/>
      <c r="N1415" s="560"/>
      <c r="O1415" s="561"/>
      <c r="P1415" s="561" t="s">
        <v>592</v>
      </c>
      <c r="Q1415" s="561"/>
      <c r="R1415" s="595" t="s">
        <v>5496</v>
      </c>
      <c r="S1415" s="1002">
        <f t="shared" si="122"/>
        <v>500000000</v>
      </c>
      <c r="T1415" s="1003">
        <f t="shared" si="123"/>
        <v>0</v>
      </c>
      <c r="U1415" s="1003">
        <f t="shared" si="124"/>
        <v>0</v>
      </c>
      <c r="V1415" s="1003">
        <f t="shared" si="125"/>
        <v>0</v>
      </c>
      <c r="W1415" s="1003">
        <f t="shared" ref="W1415:W1478" si="126">SUM(S1415:V1415)</f>
        <v>500000000</v>
      </c>
    </row>
    <row r="1416" spans="1:23" s="522" customFormat="1" ht="26.1" customHeight="1">
      <c r="A1416" s="390"/>
      <c r="B1416" s="390"/>
      <c r="C1416" s="391"/>
      <c r="D1416" s="391"/>
      <c r="E1416" s="391" t="s">
        <v>2104</v>
      </c>
      <c r="F1416" s="881" t="s">
        <v>2867</v>
      </c>
      <c r="G1416" s="541">
        <v>60992570</v>
      </c>
      <c r="H1416" s="541">
        <v>0</v>
      </c>
      <c r="I1416" s="541">
        <v>0</v>
      </c>
      <c r="J1416" s="541">
        <v>0</v>
      </c>
      <c r="K1416" s="446">
        <v>60992570</v>
      </c>
      <c r="L1416" s="608"/>
      <c r="M1416" s="560"/>
      <c r="N1416" s="560"/>
      <c r="O1416" s="561"/>
      <c r="P1416" s="561"/>
      <c r="Q1416" s="561" t="s">
        <v>2104</v>
      </c>
      <c r="R1416" s="595" t="s">
        <v>5497</v>
      </c>
      <c r="S1416" s="1002">
        <f t="shared" si="122"/>
        <v>60992570</v>
      </c>
      <c r="T1416" s="1003">
        <f t="shared" si="123"/>
        <v>0</v>
      </c>
      <c r="U1416" s="1003">
        <f t="shared" si="124"/>
        <v>0</v>
      </c>
      <c r="V1416" s="1003">
        <f t="shared" si="125"/>
        <v>0</v>
      </c>
      <c r="W1416" s="1003">
        <f t="shared" si="126"/>
        <v>60992570</v>
      </c>
    </row>
    <row r="1417" spans="1:23" s="522" customFormat="1" ht="26.1" customHeight="1">
      <c r="A1417" s="390"/>
      <c r="B1417" s="390"/>
      <c r="C1417" s="391"/>
      <c r="D1417" s="391"/>
      <c r="E1417" s="391" t="s">
        <v>2110</v>
      </c>
      <c r="F1417" s="886" t="s">
        <v>3095</v>
      </c>
      <c r="G1417" s="541">
        <v>28348940</v>
      </c>
      <c r="H1417" s="541">
        <v>0</v>
      </c>
      <c r="I1417" s="541">
        <v>0</v>
      </c>
      <c r="J1417" s="541">
        <v>0</v>
      </c>
      <c r="K1417" s="446">
        <v>28348940</v>
      </c>
      <c r="L1417" s="608"/>
      <c r="M1417" s="560"/>
      <c r="N1417" s="560"/>
      <c r="O1417" s="561"/>
      <c r="P1417" s="561"/>
      <c r="Q1417" s="561" t="s">
        <v>2110</v>
      </c>
      <c r="R1417" s="595" t="s">
        <v>5498</v>
      </c>
      <c r="S1417" s="1002">
        <f t="shared" si="122"/>
        <v>28348940</v>
      </c>
      <c r="T1417" s="1003">
        <f t="shared" si="123"/>
        <v>0</v>
      </c>
      <c r="U1417" s="1003">
        <f t="shared" si="124"/>
        <v>0</v>
      </c>
      <c r="V1417" s="1003">
        <f t="shared" si="125"/>
        <v>0</v>
      </c>
      <c r="W1417" s="1003">
        <f t="shared" si="126"/>
        <v>28348940</v>
      </c>
    </row>
    <row r="1418" spans="1:23" s="522" customFormat="1" ht="26.1" customHeight="1">
      <c r="A1418" s="390"/>
      <c r="B1418" s="390"/>
      <c r="C1418" s="391"/>
      <c r="D1418" s="391"/>
      <c r="E1418" s="391" t="s">
        <v>2112</v>
      </c>
      <c r="F1418" s="881" t="s">
        <v>3096</v>
      </c>
      <c r="G1418" s="541">
        <v>98573270</v>
      </c>
      <c r="H1418" s="541">
        <v>0</v>
      </c>
      <c r="I1418" s="541">
        <v>0</v>
      </c>
      <c r="J1418" s="541">
        <v>0</v>
      </c>
      <c r="K1418" s="446">
        <v>98573270</v>
      </c>
      <c r="L1418" s="608"/>
      <c r="M1418" s="560"/>
      <c r="N1418" s="560"/>
      <c r="O1418" s="561"/>
      <c r="P1418" s="561"/>
      <c r="Q1418" s="561" t="s">
        <v>2112</v>
      </c>
      <c r="R1418" s="595" t="s">
        <v>5499</v>
      </c>
      <c r="S1418" s="1002">
        <f t="shared" si="122"/>
        <v>98573270</v>
      </c>
      <c r="T1418" s="1003">
        <f t="shared" si="123"/>
        <v>0</v>
      </c>
      <c r="U1418" s="1003">
        <f t="shared" si="124"/>
        <v>0</v>
      </c>
      <c r="V1418" s="1003">
        <f t="shared" si="125"/>
        <v>0</v>
      </c>
      <c r="W1418" s="1003">
        <f t="shared" si="126"/>
        <v>98573270</v>
      </c>
    </row>
    <row r="1419" spans="1:23" s="522" customFormat="1" ht="26.1" customHeight="1">
      <c r="A1419" s="390"/>
      <c r="B1419" s="390"/>
      <c r="C1419" s="391"/>
      <c r="D1419" s="391"/>
      <c r="E1419" s="391" t="s">
        <v>2113</v>
      </c>
      <c r="F1419" s="881" t="s">
        <v>3097</v>
      </c>
      <c r="G1419" s="541">
        <v>47360900</v>
      </c>
      <c r="H1419" s="541">
        <v>0</v>
      </c>
      <c r="I1419" s="541">
        <v>0</v>
      </c>
      <c r="J1419" s="541">
        <v>0</v>
      </c>
      <c r="K1419" s="446">
        <v>47360900</v>
      </c>
      <c r="L1419" s="608"/>
      <c r="M1419" s="560"/>
      <c r="N1419" s="560"/>
      <c r="O1419" s="561"/>
      <c r="P1419" s="561"/>
      <c r="Q1419" s="561" t="s">
        <v>2113</v>
      </c>
      <c r="R1419" s="595" t="s">
        <v>5500</v>
      </c>
      <c r="S1419" s="1002">
        <f t="shared" si="122"/>
        <v>47360900</v>
      </c>
      <c r="T1419" s="1003">
        <f t="shared" si="123"/>
        <v>0</v>
      </c>
      <c r="U1419" s="1003">
        <f t="shared" si="124"/>
        <v>0</v>
      </c>
      <c r="V1419" s="1003">
        <f t="shared" si="125"/>
        <v>0</v>
      </c>
      <c r="W1419" s="1003">
        <f t="shared" si="126"/>
        <v>47360900</v>
      </c>
    </row>
    <row r="1420" spans="1:23" s="522" customFormat="1" ht="26.1" customHeight="1">
      <c r="A1420" s="390"/>
      <c r="B1420" s="390"/>
      <c r="C1420" s="391"/>
      <c r="D1420" s="391"/>
      <c r="E1420" s="391" t="s">
        <v>2127</v>
      </c>
      <c r="F1420" s="886" t="s">
        <v>3098</v>
      </c>
      <c r="G1420" s="541">
        <v>189827740</v>
      </c>
      <c r="H1420" s="541">
        <v>0</v>
      </c>
      <c r="I1420" s="541">
        <v>0</v>
      </c>
      <c r="J1420" s="541">
        <v>0</v>
      </c>
      <c r="K1420" s="446">
        <v>189827740</v>
      </c>
      <c r="L1420" s="608"/>
      <c r="M1420" s="560"/>
      <c r="N1420" s="560"/>
      <c r="O1420" s="561"/>
      <c r="P1420" s="561"/>
      <c r="Q1420" s="561" t="s">
        <v>2127</v>
      </c>
      <c r="R1420" s="595" t="s">
        <v>5501</v>
      </c>
      <c r="S1420" s="1002">
        <f t="shared" si="122"/>
        <v>189827740</v>
      </c>
      <c r="T1420" s="1003">
        <f t="shared" si="123"/>
        <v>0</v>
      </c>
      <c r="U1420" s="1003">
        <f t="shared" si="124"/>
        <v>0</v>
      </c>
      <c r="V1420" s="1003">
        <f t="shared" si="125"/>
        <v>0</v>
      </c>
      <c r="W1420" s="1003">
        <f t="shared" si="126"/>
        <v>189827740</v>
      </c>
    </row>
    <row r="1421" spans="1:23" s="522" customFormat="1" ht="26.1" customHeight="1">
      <c r="A1421" s="390"/>
      <c r="B1421" s="390"/>
      <c r="C1421" s="391"/>
      <c r="D1421" s="391"/>
      <c r="E1421" s="391" t="s">
        <v>2129</v>
      </c>
      <c r="F1421" s="881" t="s">
        <v>3099</v>
      </c>
      <c r="G1421" s="541">
        <v>74896580</v>
      </c>
      <c r="H1421" s="541">
        <v>0</v>
      </c>
      <c r="I1421" s="541">
        <v>0</v>
      </c>
      <c r="J1421" s="541">
        <v>0</v>
      </c>
      <c r="K1421" s="446">
        <v>74896580</v>
      </c>
      <c r="L1421" s="608"/>
      <c r="M1421" s="560"/>
      <c r="N1421" s="560"/>
      <c r="O1421" s="561"/>
      <c r="P1421" s="561"/>
      <c r="Q1421" s="561" t="s">
        <v>2129</v>
      </c>
      <c r="R1421" s="595" t="s">
        <v>5502</v>
      </c>
      <c r="S1421" s="1002">
        <f t="shared" si="122"/>
        <v>74896580</v>
      </c>
      <c r="T1421" s="1003">
        <f t="shared" si="123"/>
        <v>0</v>
      </c>
      <c r="U1421" s="1003">
        <f t="shared" si="124"/>
        <v>0</v>
      </c>
      <c r="V1421" s="1003">
        <f t="shared" si="125"/>
        <v>0</v>
      </c>
      <c r="W1421" s="1003">
        <f t="shared" si="126"/>
        <v>74896580</v>
      </c>
    </row>
    <row r="1422" spans="1:23" s="492" customFormat="1" ht="26.1" customHeight="1" thickBot="1">
      <c r="A1422" s="450" t="s">
        <v>1861</v>
      </c>
      <c r="B1422" s="450"/>
      <c r="C1422" s="451"/>
      <c r="D1422" s="451"/>
      <c r="E1422" s="451"/>
      <c r="F1422" s="882" t="s">
        <v>1862</v>
      </c>
      <c r="G1422" s="542">
        <v>450000000</v>
      </c>
      <c r="H1422" s="542">
        <v>0</v>
      </c>
      <c r="I1422" s="542">
        <v>0</v>
      </c>
      <c r="J1422" s="542">
        <v>0</v>
      </c>
      <c r="K1422" s="459">
        <v>450000000</v>
      </c>
      <c r="L1422" s="546"/>
      <c r="M1422" s="574" t="s">
        <v>1861</v>
      </c>
      <c r="N1422" s="574"/>
      <c r="O1422" s="575"/>
      <c r="P1422" s="575"/>
      <c r="Q1422" s="575"/>
      <c r="R1422" s="596" t="s">
        <v>4456</v>
      </c>
      <c r="S1422" s="1004">
        <f t="shared" si="122"/>
        <v>450000000</v>
      </c>
      <c r="T1422" s="1005">
        <f t="shared" si="123"/>
        <v>0</v>
      </c>
      <c r="U1422" s="1005">
        <f t="shared" si="124"/>
        <v>0</v>
      </c>
      <c r="V1422" s="1005">
        <f t="shared" si="125"/>
        <v>0</v>
      </c>
      <c r="W1422" s="1005">
        <f t="shared" si="126"/>
        <v>450000000</v>
      </c>
    </row>
    <row r="1423" spans="1:23" s="522" customFormat="1" ht="26.1" customHeight="1" thickTop="1">
      <c r="A1423" s="448"/>
      <c r="B1423" s="448" t="s">
        <v>592</v>
      </c>
      <c r="C1423" s="449"/>
      <c r="D1423" s="449"/>
      <c r="E1423" s="449"/>
      <c r="F1423" s="925" t="s">
        <v>593</v>
      </c>
      <c r="G1423" s="543">
        <v>450000000</v>
      </c>
      <c r="H1423" s="543">
        <v>0</v>
      </c>
      <c r="I1423" s="543">
        <v>0</v>
      </c>
      <c r="J1423" s="543">
        <v>0</v>
      </c>
      <c r="K1423" s="456">
        <v>450000000</v>
      </c>
      <c r="L1423" s="608"/>
      <c r="M1423" s="572"/>
      <c r="N1423" s="572" t="s">
        <v>592</v>
      </c>
      <c r="O1423" s="573"/>
      <c r="P1423" s="573"/>
      <c r="Q1423" s="573"/>
      <c r="R1423" s="926" t="s">
        <v>3339</v>
      </c>
      <c r="S1423" s="1000">
        <f t="shared" si="122"/>
        <v>450000000</v>
      </c>
      <c r="T1423" s="1001">
        <f t="shared" si="123"/>
        <v>0</v>
      </c>
      <c r="U1423" s="1001">
        <f t="shared" si="124"/>
        <v>0</v>
      </c>
      <c r="V1423" s="1001">
        <f t="shared" si="125"/>
        <v>0</v>
      </c>
      <c r="W1423" s="1001">
        <f t="shared" si="126"/>
        <v>450000000</v>
      </c>
    </row>
    <row r="1424" spans="1:23" s="522" customFormat="1" ht="26.1" customHeight="1">
      <c r="A1424" s="390"/>
      <c r="B1424" s="390"/>
      <c r="C1424" s="391" t="s">
        <v>592</v>
      </c>
      <c r="D1424" s="391"/>
      <c r="E1424" s="391"/>
      <c r="F1424" s="881" t="s">
        <v>594</v>
      </c>
      <c r="G1424" s="541">
        <v>450000000</v>
      </c>
      <c r="H1424" s="541">
        <v>0</v>
      </c>
      <c r="I1424" s="541">
        <v>0</v>
      </c>
      <c r="J1424" s="541">
        <v>0</v>
      </c>
      <c r="K1424" s="446">
        <v>450000000</v>
      </c>
      <c r="L1424" s="608"/>
      <c r="M1424" s="560"/>
      <c r="N1424" s="560"/>
      <c r="O1424" s="561" t="s">
        <v>592</v>
      </c>
      <c r="P1424" s="561"/>
      <c r="Q1424" s="561"/>
      <c r="R1424" s="595" t="s">
        <v>3327</v>
      </c>
      <c r="S1424" s="1002">
        <f t="shared" si="122"/>
        <v>450000000</v>
      </c>
      <c r="T1424" s="1003">
        <f t="shared" si="123"/>
        <v>0</v>
      </c>
      <c r="U1424" s="1003">
        <f t="shared" si="124"/>
        <v>0</v>
      </c>
      <c r="V1424" s="1003">
        <f t="shared" si="125"/>
        <v>0</v>
      </c>
      <c r="W1424" s="1003">
        <f t="shared" si="126"/>
        <v>450000000</v>
      </c>
    </row>
    <row r="1425" spans="1:23" s="522" customFormat="1" ht="26.1" customHeight="1">
      <c r="A1425" s="390"/>
      <c r="B1425" s="390"/>
      <c r="C1425" s="391"/>
      <c r="D1425" s="391" t="s">
        <v>592</v>
      </c>
      <c r="E1425" s="391"/>
      <c r="F1425" s="881" t="s">
        <v>3100</v>
      </c>
      <c r="G1425" s="541">
        <v>450000000</v>
      </c>
      <c r="H1425" s="541">
        <v>0</v>
      </c>
      <c r="I1425" s="541">
        <v>0</v>
      </c>
      <c r="J1425" s="541">
        <v>0</v>
      </c>
      <c r="K1425" s="446">
        <v>450000000</v>
      </c>
      <c r="L1425" s="608"/>
      <c r="M1425" s="560"/>
      <c r="N1425" s="560"/>
      <c r="O1425" s="561"/>
      <c r="P1425" s="561" t="s">
        <v>592</v>
      </c>
      <c r="Q1425" s="561"/>
      <c r="R1425" s="595" t="s">
        <v>5503</v>
      </c>
      <c r="S1425" s="1002">
        <f t="shared" si="122"/>
        <v>450000000</v>
      </c>
      <c r="T1425" s="1003">
        <f t="shared" si="123"/>
        <v>0</v>
      </c>
      <c r="U1425" s="1003">
        <f t="shared" si="124"/>
        <v>0</v>
      </c>
      <c r="V1425" s="1003">
        <f t="shared" si="125"/>
        <v>0</v>
      </c>
      <c r="W1425" s="1003">
        <f t="shared" si="126"/>
        <v>450000000</v>
      </c>
    </row>
    <row r="1426" spans="1:23" s="522" customFormat="1" ht="26.1" customHeight="1">
      <c r="A1426" s="390"/>
      <c r="B1426" s="390"/>
      <c r="C1426" s="391"/>
      <c r="D1426" s="391"/>
      <c r="E1426" s="391" t="s">
        <v>2104</v>
      </c>
      <c r="F1426" s="887" t="s">
        <v>2867</v>
      </c>
      <c r="G1426" s="541">
        <v>242727000</v>
      </c>
      <c r="H1426" s="541">
        <v>0</v>
      </c>
      <c r="I1426" s="541">
        <v>0</v>
      </c>
      <c r="J1426" s="541">
        <v>0</v>
      </c>
      <c r="K1426" s="446">
        <v>242727000</v>
      </c>
      <c r="L1426" s="608"/>
      <c r="M1426" s="560"/>
      <c r="N1426" s="560"/>
      <c r="O1426" s="561"/>
      <c r="P1426" s="561"/>
      <c r="Q1426" s="561" t="s">
        <v>2104</v>
      </c>
      <c r="R1426" s="595" t="s">
        <v>5283</v>
      </c>
      <c r="S1426" s="1002">
        <f t="shared" si="122"/>
        <v>242727000</v>
      </c>
      <c r="T1426" s="1003">
        <f t="shared" si="123"/>
        <v>0</v>
      </c>
      <c r="U1426" s="1003">
        <f t="shared" si="124"/>
        <v>0</v>
      </c>
      <c r="V1426" s="1003">
        <f t="shared" si="125"/>
        <v>0</v>
      </c>
      <c r="W1426" s="1003">
        <f t="shared" si="126"/>
        <v>242727000</v>
      </c>
    </row>
    <row r="1427" spans="1:23" s="522" customFormat="1" ht="26.1" customHeight="1">
      <c r="A1427" s="390"/>
      <c r="B1427" s="390"/>
      <c r="C1427" s="391"/>
      <c r="D1427" s="391"/>
      <c r="E1427" s="391" t="s">
        <v>2110</v>
      </c>
      <c r="F1427" s="881" t="s">
        <v>3101</v>
      </c>
      <c r="G1427" s="541">
        <v>54000000</v>
      </c>
      <c r="H1427" s="541">
        <v>0</v>
      </c>
      <c r="I1427" s="541">
        <v>0</v>
      </c>
      <c r="J1427" s="541">
        <v>0</v>
      </c>
      <c r="K1427" s="446">
        <v>54000000</v>
      </c>
      <c r="L1427" s="608"/>
      <c r="M1427" s="560"/>
      <c r="N1427" s="560"/>
      <c r="O1427" s="561"/>
      <c r="P1427" s="561"/>
      <c r="Q1427" s="561" t="s">
        <v>2110</v>
      </c>
      <c r="R1427" s="595" t="s">
        <v>5504</v>
      </c>
      <c r="S1427" s="1002">
        <f t="shared" si="122"/>
        <v>54000000</v>
      </c>
      <c r="T1427" s="1003">
        <f t="shared" si="123"/>
        <v>0</v>
      </c>
      <c r="U1427" s="1003">
        <f t="shared" si="124"/>
        <v>0</v>
      </c>
      <c r="V1427" s="1003">
        <f t="shared" si="125"/>
        <v>0</v>
      </c>
      <c r="W1427" s="1003">
        <f t="shared" si="126"/>
        <v>54000000</v>
      </c>
    </row>
    <row r="1428" spans="1:23" s="522" customFormat="1" ht="26.1" customHeight="1">
      <c r="A1428" s="390"/>
      <c r="B1428" s="390"/>
      <c r="C1428" s="391"/>
      <c r="D1428" s="391"/>
      <c r="E1428" s="391" t="s">
        <v>2112</v>
      </c>
      <c r="F1428" s="881" t="s">
        <v>3102</v>
      </c>
      <c r="G1428" s="541">
        <v>43926000</v>
      </c>
      <c r="H1428" s="541">
        <v>0</v>
      </c>
      <c r="I1428" s="541">
        <v>0</v>
      </c>
      <c r="J1428" s="541">
        <v>0</v>
      </c>
      <c r="K1428" s="446">
        <v>43926000</v>
      </c>
      <c r="L1428" s="608"/>
      <c r="M1428" s="560"/>
      <c r="N1428" s="560"/>
      <c r="O1428" s="561"/>
      <c r="P1428" s="561"/>
      <c r="Q1428" s="561" t="s">
        <v>2112</v>
      </c>
      <c r="R1428" s="595" t="s">
        <v>5505</v>
      </c>
      <c r="S1428" s="1002">
        <f t="shared" si="122"/>
        <v>43926000</v>
      </c>
      <c r="T1428" s="1003">
        <f t="shared" si="123"/>
        <v>0</v>
      </c>
      <c r="U1428" s="1003">
        <f t="shared" si="124"/>
        <v>0</v>
      </c>
      <c r="V1428" s="1003">
        <f t="shared" si="125"/>
        <v>0</v>
      </c>
      <c r="W1428" s="1003">
        <f t="shared" si="126"/>
        <v>43926000</v>
      </c>
    </row>
    <row r="1429" spans="1:23" s="522" customFormat="1" ht="26.1" customHeight="1">
      <c r="A1429" s="390"/>
      <c r="B1429" s="390"/>
      <c r="C1429" s="391"/>
      <c r="D1429" s="391"/>
      <c r="E1429" s="391" t="s">
        <v>2113</v>
      </c>
      <c r="F1429" s="884" t="s">
        <v>3103</v>
      </c>
      <c r="G1429" s="541">
        <v>24156000</v>
      </c>
      <c r="H1429" s="541">
        <v>0</v>
      </c>
      <c r="I1429" s="541">
        <v>0</v>
      </c>
      <c r="J1429" s="541">
        <v>0</v>
      </c>
      <c r="K1429" s="446">
        <v>24156000</v>
      </c>
      <c r="L1429" s="608"/>
      <c r="M1429" s="560"/>
      <c r="N1429" s="560"/>
      <c r="O1429" s="561"/>
      <c r="P1429" s="561"/>
      <c r="Q1429" s="561" t="s">
        <v>2113</v>
      </c>
      <c r="R1429" s="595" t="s">
        <v>5506</v>
      </c>
      <c r="S1429" s="1002">
        <f t="shared" si="122"/>
        <v>24156000</v>
      </c>
      <c r="T1429" s="1003">
        <f t="shared" si="123"/>
        <v>0</v>
      </c>
      <c r="U1429" s="1003">
        <f t="shared" si="124"/>
        <v>0</v>
      </c>
      <c r="V1429" s="1003">
        <f t="shared" si="125"/>
        <v>0</v>
      </c>
      <c r="W1429" s="1003">
        <f t="shared" si="126"/>
        <v>24156000</v>
      </c>
    </row>
    <row r="1430" spans="1:23" s="522" customFormat="1" ht="26.1" customHeight="1">
      <c r="A1430" s="390"/>
      <c r="B1430" s="390"/>
      <c r="C1430" s="391"/>
      <c r="D1430" s="391"/>
      <c r="E1430" s="391" t="s">
        <v>2127</v>
      </c>
      <c r="F1430" s="881" t="s">
        <v>3104</v>
      </c>
      <c r="G1430" s="541">
        <v>30450000</v>
      </c>
      <c r="H1430" s="541">
        <v>0</v>
      </c>
      <c r="I1430" s="541">
        <v>0</v>
      </c>
      <c r="J1430" s="541">
        <v>0</v>
      </c>
      <c r="K1430" s="446">
        <v>30450000</v>
      </c>
      <c r="L1430" s="608"/>
      <c r="M1430" s="560"/>
      <c r="N1430" s="560"/>
      <c r="O1430" s="561"/>
      <c r="P1430" s="561"/>
      <c r="Q1430" s="561" t="s">
        <v>2127</v>
      </c>
      <c r="R1430" s="595" t="s">
        <v>5507</v>
      </c>
      <c r="S1430" s="1002">
        <f t="shared" si="122"/>
        <v>30450000</v>
      </c>
      <c r="T1430" s="1003">
        <f t="shared" si="123"/>
        <v>0</v>
      </c>
      <c r="U1430" s="1003">
        <f t="shared" si="124"/>
        <v>0</v>
      </c>
      <c r="V1430" s="1003">
        <f t="shared" si="125"/>
        <v>0</v>
      </c>
      <c r="W1430" s="1003">
        <f t="shared" si="126"/>
        <v>30450000</v>
      </c>
    </row>
    <row r="1431" spans="1:23" s="522" customFormat="1" ht="26.1" customHeight="1">
      <c r="A1431" s="390"/>
      <c r="B1431" s="390"/>
      <c r="C1431" s="391"/>
      <c r="D1431" s="391"/>
      <c r="E1431" s="391" t="s">
        <v>2118</v>
      </c>
      <c r="F1431" s="881" t="s">
        <v>2930</v>
      </c>
      <c r="G1431" s="541">
        <v>54741000</v>
      </c>
      <c r="H1431" s="541">
        <v>0</v>
      </c>
      <c r="I1431" s="541">
        <v>0</v>
      </c>
      <c r="J1431" s="541">
        <v>0</v>
      </c>
      <c r="K1431" s="446">
        <v>54741000</v>
      </c>
      <c r="L1431" s="608"/>
      <c r="M1431" s="560"/>
      <c r="N1431" s="560"/>
      <c r="O1431" s="561"/>
      <c r="P1431" s="561"/>
      <c r="Q1431" s="561" t="s">
        <v>2118</v>
      </c>
      <c r="R1431" s="595" t="s">
        <v>5489</v>
      </c>
      <c r="S1431" s="1002">
        <f t="shared" si="122"/>
        <v>54741000</v>
      </c>
      <c r="T1431" s="1003">
        <f t="shared" si="123"/>
        <v>0</v>
      </c>
      <c r="U1431" s="1003">
        <f t="shared" si="124"/>
        <v>0</v>
      </c>
      <c r="V1431" s="1003">
        <f t="shared" si="125"/>
        <v>0</v>
      </c>
      <c r="W1431" s="1003">
        <f t="shared" si="126"/>
        <v>54741000</v>
      </c>
    </row>
    <row r="1432" spans="1:23" s="492" customFormat="1" ht="26.1" customHeight="1" thickBot="1">
      <c r="A1432" s="450" t="s">
        <v>1863</v>
      </c>
      <c r="B1432" s="450"/>
      <c r="C1432" s="451"/>
      <c r="D1432" s="451"/>
      <c r="E1432" s="451"/>
      <c r="F1432" s="888" t="s">
        <v>1864</v>
      </c>
      <c r="G1432" s="542">
        <v>429000000</v>
      </c>
      <c r="H1432" s="542">
        <v>0</v>
      </c>
      <c r="I1432" s="542">
        <v>0</v>
      </c>
      <c r="J1432" s="542">
        <v>0</v>
      </c>
      <c r="K1432" s="459">
        <v>429000000</v>
      </c>
      <c r="L1432" s="546"/>
      <c r="M1432" s="574" t="s">
        <v>1863</v>
      </c>
      <c r="N1432" s="574"/>
      <c r="O1432" s="575"/>
      <c r="P1432" s="575"/>
      <c r="Q1432" s="575"/>
      <c r="R1432" s="596" t="s">
        <v>4457</v>
      </c>
      <c r="S1432" s="1004">
        <f t="shared" si="122"/>
        <v>429000000</v>
      </c>
      <c r="T1432" s="1005">
        <f t="shared" si="123"/>
        <v>0</v>
      </c>
      <c r="U1432" s="1005">
        <f t="shared" si="124"/>
        <v>0</v>
      </c>
      <c r="V1432" s="1005">
        <f t="shared" si="125"/>
        <v>0</v>
      </c>
      <c r="W1432" s="1005">
        <f t="shared" si="126"/>
        <v>429000000</v>
      </c>
    </row>
    <row r="1433" spans="1:23" s="522" customFormat="1" ht="26.1" customHeight="1" thickTop="1">
      <c r="A1433" s="448"/>
      <c r="B1433" s="448" t="s">
        <v>592</v>
      </c>
      <c r="C1433" s="449"/>
      <c r="D1433" s="449"/>
      <c r="E1433" s="449"/>
      <c r="F1433" s="927" t="s">
        <v>593</v>
      </c>
      <c r="G1433" s="543">
        <v>429000000</v>
      </c>
      <c r="H1433" s="543">
        <v>0</v>
      </c>
      <c r="I1433" s="543">
        <v>0</v>
      </c>
      <c r="J1433" s="543">
        <v>0</v>
      </c>
      <c r="K1433" s="456">
        <v>429000000</v>
      </c>
      <c r="L1433" s="608"/>
      <c r="M1433" s="572"/>
      <c r="N1433" s="572" t="s">
        <v>592</v>
      </c>
      <c r="O1433" s="573"/>
      <c r="P1433" s="573"/>
      <c r="Q1433" s="573"/>
      <c r="R1433" s="597" t="s">
        <v>3339</v>
      </c>
      <c r="S1433" s="1000">
        <f t="shared" si="122"/>
        <v>429000000</v>
      </c>
      <c r="T1433" s="1001">
        <f t="shared" si="123"/>
        <v>0</v>
      </c>
      <c r="U1433" s="1001">
        <f t="shared" si="124"/>
        <v>0</v>
      </c>
      <c r="V1433" s="1001">
        <f t="shared" si="125"/>
        <v>0</v>
      </c>
      <c r="W1433" s="1001">
        <f t="shared" si="126"/>
        <v>429000000</v>
      </c>
    </row>
    <row r="1434" spans="1:23" s="522" customFormat="1" ht="26.1" customHeight="1">
      <c r="A1434" s="390"/>
      <c r="B1434" s="390"/>
      <c r="C1434" s="391" t="s">
        <v>592</v>
      </c>
      <c r="D1434" s="391"/>
      <c r="E1434" s="391"/>
      <c r="F1434" s="884" t="s">
        <v>594</v>
      </c>
      <c r="G1434" s="541">
        <v>429000000</v>
      </c>
      <c r="H1434" s="541">
        <v>0</v>
      </c>
      <c r="I1434" s="541">
        <v>0</v>
      </c>
      <c r="J1434" s="541">
        <v>0</v>
      </c>
      <c r="K1434" s="446">
        <v>429000000</v>
      </c>
      <c r="L1434" s="608"/>
      <c r="M1434" s="560"/>
      <c r="N1434" s="560"/>
      <c r="O1434" s="561" t="s">
        <v>592</v>
      </c>
      <c r="P1434" s="561"/>
      <c r="Q1434" s="561"/>
      <c r="R1434" s="595" t="s">
        <v>3327</v>
      </c>
      <c r="S1434" s="1002">
        <f t="shared" si="122"/>
        <v>429000000</v>
      </c>
      <c r="T1434" s="1003">
        <f t="shared" si="123"/>
        <v>0</v>
      </c>
      <c r="U1434" s="1003">
        <f t="shared" si="124"/>
        <v>0</v>
      </c>
      <c r="V1434" s="1003">
        <f t="shared" si="125"/>
        <v>0</v>
      </c>
      <c r="W1434" s="1003">
        <f t="shared" si="126"/>
        <v>429000000</v>
      </c>
    </row>
    <row r="1435" spans="1:23" s="522" customFormat="1" ht="26.1" customHeight="1">
      <c r="A1435" s="390"/>
      <c r="B1435" s="390"/>
      <c r="C1435" s="391"/>
      <c r="D1435" s="391" t="s">
        <v>592</v>
      </c>
      <c r="E1435" s="391"/>
      <c r="F1435" s="884" t="s">
        <v>3105</v>
      </c>
      <c r="G1435" s="541">
        <v>429000000</v>
      </c>
      <c r="H1435" s="541">
        <v>0</v>
      </c>
      <c r="I1435" s="541">
        <v>0</v>
      </c>
      <c r="J1435" s="541">
        <v>0</v>
      </c>
      <c r="K1435" s="446">
        <v>429000000</v>
      </c>
      <c r="L1435" s="608"/>
      <c r="M1435" s="560"/>
      <c r="N1435" s="560"/>
      <c r="O1435" s="561"/>
      <c r="P1435" s="561" t="s">
        <v>592</v>
      </c>
      <c r="Q1435" s="561"/>
      <c r="R1435" s="595" t="s">
        <v>5508</v>
      </c>
      <c r="S1435" s="1002">
        <f t="shared" si="122"/>
        <v>429000000</v>
      </c>
      <c r="T1435" s="1003">
        <f t="shared" si="123"/>
        <v>0</v>
      </c>
      <c r="U1435" s="1003">
        <f t="shared" si="124"/>
        <v>0</v>
      </c>
      <c r="V1435" s="1003">
        <f t="shared" si="125"/>
        <v>0</v>
      </c>
      <c r="W1435" s="1003">
        <f t="shared" si="126"/>
        <v>429000000</v>
      </c>
    </row>
    <row r="1436" spans="1:23" s="522" customFormat="1" ht="26.1" customHeight="1">
      <c r="A1436" s="390"/>
      <c r="B1436" s="390"/>
      <c r="C1436" s="391"/>
      <c r="D1436" s="391"/>
      <c r="E1436" s="391" t="s">
        <v>2104</v>
      </c>
      <c r="F1436" s="881" t="s">
        <v>2867</v>
      </c>
      <c r="G1436" s="541">
        <v>34330880</v>
      </c>
      <c r="H1436" s="541">
        <v>0</v>
      </c>
      <c r="I1436" s="541">
        <v>0</v>
      </c>
      <c r="J1436" s="541">
        <v>0</v>
      </c>
      <c r="K1436" s="446">
        <v>34330880</v>
      </c>
      <c r="L1436" s="608"/>
      <c r="M1436" s="560"/>
      <c r="N1436" s="560"/>
      <c r="O1436" s="561"/>
      <c r="P1436" s="561"/>
      <c r="Q1436" s="561" t="s">
        <v>2104</v>
      </c>
      <c r="R1436" s="595" t="s">
        <v>5283</v>
      </c>
      <c r="S1436" s="1002">
        <f t="shared" si="122"/>
        <v>34330880</v>
      </c>
      <c r="T1436" s="1003">
        <f t="shared" si="123"/>
        <v>0</v>
      </c>
      <c r="U1436" s="1003">
        <f t="shared" si="124"/>
        <v>0</v>
      </c>
      <c r="V1436" s="1003">
        <f t="shared" si="125"/>
        <v>0</v>
      </c>
      <c r="W1436" s="1003">
        <f t="shared" si="126"/>
        <v>34330880</v>
      </c>
    </row>
    <row r="1437" spans="1:23" s="522" customFormat="1" ht="26.1" customHeight="1">
      <c r="A1437" s="390"/>
      <c r="B1437" s="390"/>
      <c r="C1437" s="391"/>
      <c r="D1437" s="391"/>
      <c r="E1437" s="391" t="s">
        <v>2110</v>
      </c>
      <c r="F1437" s="881" t="s">
        <v>3101</v>
      </c>
      <c r="G1437" s="541">
        <v>19199960</v>
      </c>
      <c r="H1437" s="541">
        <v>0</v>
      </c>
      <c r="I1437" s="541">
        <v>0</v>
      </c>
      <c r="J1437" s="541">
        <v>0</v>
      </c>
      <c r="K1437" s="446">
        <v>19199960</v>
      </c>
      <c r="L1437" s="608"/>
      <c r="M1437" s="560"/>
      <c r="N1437" s="560"/>
      <c r="O1437" s="561"/>
      <c r="P1437" s="561"/>
      <c r="Q1437" s="561" t="s">
        <v>2110</v>
      </c>
      <c r="R1437" s="595" t="s">
        <v>5509</v>
      </c>
      <c r="S1437" s="1002">
        <f t="shared" si="122"/>
        <v>19199960</v>
      </c>
      <c r="T1437" s="1003">
        <f t="shared" si="123"/>
        <v>0</v>
      </c>
      <c r="U1437" s="1003">
        <f t="shared" si="124"/>
        <v>0</v>
      </c>
      <c r="V1437" s="1003">
        <f t="shared" si="125"/>
        <v>0</v>
      </c>
      <c r="W1437" s="1003">
        <f t="shared" si="126"/>
        <v>19199960</v>
      </c>
    </row>
    <row r="1438" spans="1:23" s="522" customFormat="1" ht="26.1" customHeight="1">
      <c r="A1438" s="390"/>
      <c r="B1438" s="390"/>
      <c r="C1438" s="391"/>
      <c r="D1438" s="391"/>
      <c r="E1438" s="391" t="s">
        <v>2112</v>
      </c>
      <c r="F1438" s="881" t="s">
        <v>3078</v>
      </c>
      <c r="G1438" s="541">
        <v>223307240</v>
      </c>
      <c r="H1438" s="541">
        <v>0</v>
      </c>
      <c r="I1438" s="541">
        <v>0</v>
      </c>
      <c r="J1438" s="541">
        <v>0</v>
      </c>
      <c r="K1438" s="446">
        <v>223307240</v>
      </c>
      <c r="L1438" s="608"/>
      <c r="M1438" s="560"/>
      <c r="N1438" s="560"/>
      <c r="O1438" s="561"/>
      <c r="P1438" s="561"/>
      <c r="Q1438" s="561" t="s">
        <v>2112</v>
      </c>
      <c r="R1438" s="595" t="s">
        <v>5510</v>
      </c>
      <c r="S1438" s="1002">
        <f t="shared" si="122"/>
        <v>223307240</v>
      </c>
      <c r="T1438" s="1003">
        <f t="shared" si="123"/>
        <v>0</v>
      </c>
      <c r="U1438" s="1003">
        <f t="shared" si="124"/>
        <v>0</v>
      </c>
      <c r="V1438" s="1003">
        <f t="shared" si="125"/>
        <v>0</v>
      </c>
      <c r="W1438" s="1003">
        <f t="shared" si="126"/>
        <v>223307240</v>
      </c>
    </row>
    <row r="1439" spans="1:23" s="522" customFormat="1" ht="26.1" customHeight="1">
      <c r="A1439" s="390"/>
      <c r="B1439" s="390"/>
      <c r="C1439" s="391"/>
      <c r="D1439" s="391"/>
      <c r="E1439" s="391" t="s">
        <v>2113</v>
      </c>
      <c r="F1439" s="881" t="s">
        <v>3106</v>
      </c>
      <c r="G1439" s="541">
        <v>28000000</v>
      </c>
      <c r="H1439" s="541">
        <v>0</v>
      </c>
      <c r="I1439" s="541">
        <v>0</v>
      </c>
      <c r="J1439" s="541">
        <v>0</v>
      </c>
      <c r="K1439" s="446">
        <v>28000000</v>
      </c>
      <c r="L1439" s="608"/>
      <c r="M1439" s="560"/>
      <c r="N1439" s="560"/>
      <c r="O1439" s="561"/>
      <c r="P1439" s="561"/>
      <c r="Q1439" s="561" t="s">
        <v>2113</v>
      </c>
      <c r="R1439" s="595" t="s">
        <v>5511</v>
      </c>
      <c r="S1439" s="1002">
        <f t="shared" si="122"/>
        <v>28000000</v>
      </c>
      <c r="T1439" s="1003">
        <f t="shared" si="123"/>
        <v>0</v>
      </c>
      <c r="U1439" s="1003">
        <f t="shared" si="124"/>
        <v>0</v>
      </c>
      <c r="V1439" s="1003">
        <f t="shared" si="125"/>
        <v>0</v>
      </c>
      <c r="W1439" s="1003">
        <f t="shared" si="126"/>
        <v>28000000</v>
      </c>
    </row>
    <row r="1440" spans="1:23" s="522" customFormat="1" ht="26.1" customHeight="1">
      <c r="A1440" s="390"/>
      <c r="B1440" s="390"/>
      <c r="C1440" s="391"/>
      <c r="D1440" s="391"/>
      <c r="E1440" s="391" t="s">
        <v>2127</v>
      </c>
      <c r="F1440" s="881" t="s">
        <v>2922</v>
      </c>
      <c r="G1440" s="541">
        <v>7223890</v>
      </c>
      <c r="H1440" s="541">
        <v>0</v>
      </c>
      <c r="I1440" s="541">
        <v>0</v>
      </c>
      <c r="J1440" s="541">
        <v>0</v>
      </c>
      <c r="K1440" s="446">
        <v>7223890</v>
      </c>
      <c r="L1440" s="608"/>
      <c r="M1440" s="560"/>
      <c r="N1440" s="560"/>
      <c r="O1440" s="561"/>
      <c r="P1440" s="561"/>
      <c r="Q1440" s="561" t="s">
        <v>2127</v>
      </c>
      <c r="R1440" s="595" t="s">
        <v>5455</v>
      </c>
      <c r="S1440" s="1002">
        <f t="shared" si="122"/>
        <v>7223890</v>
      </c>
      <c r="T1440" s="1003">
        <f t="shared" si="123"/>
        <v>0</v>
      </c>
      <c r="U1440" s="1003">
        <f t="shared" si="124"/>
        <v>0</v>
      </c>
      <c r="V1440" s="1003">
        <f t="shared" si="125"/>
        <v>0</v>
      </c>
      <c r="W1440" s="1003">
        <f t="shared" si="126"/>
        <v>7223890</v>
      </c>
    </row>
    <row r="1441" spans="1:23" s="522" customFormat="1" ht="26.1" customHeight="1">
      <c r="A1441" s="390"/>
      <c r="B1441" s="390"/>
      <c r="C1441" s="391"/>
      <c r="D1441" s="391"/>
      <c r="E1441" s="391" t="s">
        <v>2129</v>
      </c>
      <c r="F1441" s="881" t="s">
        <v>3080</v>
      </c>
      <c r="G1441" s="541">
        <v>86938030</v>
      </c>
      <c r="H1441" s="541">
        <v>0</v>
      </c>
      <c r="I1441" s="541">
        <v>0</v>
      </c>
      <c r="J1441" s="541">
        <v>0</v>
      </c>
      <c r="K1441" s="446">
        <v>86938030</v>
      </c>
      <c r="L1441" s="608"/>
      <c r="M1441" s="560"/>
      <c r="N1441" s="560"/>
      <c r="O1441" s="561"/>
      <c r="P1441" s="561"/>
      <c r="Q1441" s="561" t="s">
        <v>2129</v>
      </c>
      <c r="R1441" s="595" t="s">
        <v>5476</v>
      </c>
      <c r="S1441" s="1002">
        <f t="shared" si="122"/>
        <v>86938030</v>
      </c>
      <c r="T1441" s="1003">
        <f t="shared" si="123"/>
        <v>0</v>
      </c>
      <c r="U1441" s="1003">
        <f t="shared" si="124"/>
        <v>0</v>
      </c>
      <c r="V1441" s="1003">
        <f t="shared" si="125"/>
        <v>0</v>
      </c>
      <c r="W1441" s="1003">
        <f t="shared" si="126"/>
        <v>86938030</v>
      </c>
    </row>
    <row r="1442" spans="1:23" s="522" customFormat="1" ht="26.1" customHeight="1">
      <c r="A1442" s="390"/>
      <c r="B1442" s="390"/>
      <c r="C1442" s="391"/>
      <c r="D1442" s="391"/>
      <c r="E1442" s="391" t="s">
        <v>2118</v>
      </c>
      <c r="F1442" s="881" t="s">
        <v>3107</v>
      </c>
      <c r="G1442" s="541">
        <v>30000000</v>
      </c>
      <c r="H1442" s="541">
        <v>0</v>
      </c>
      <c r="I1442" s="541">
        <v>0</v>
      </c>
      <c r="J1442" s="541">
        <v>0</v>
      </c>
      <c r="K1442" s="446">
        <v>30000000</v>
      </c>
      <c r="L1442" s="608"/>
      <c r="M1442" s="560"/>
      <c r="N1442" s="560"/>
      <c r="O1442" s="561"/>
      <c r="P1442" s="561"/>
      <c r="Q1442" s="561" t="s">
        <v>2118</v>
      </c>
      <c r="R1442" s="595" t="s">
        <v>5512</v>
      </c>
      <c r="S1442" s="1002">
        <f t="shared" si="122"/>
        <v>30000000</v>
      </c>
      <c r="T1442" s="1003">
        <f t="shared" si="123"/>
        <v>0</v>
      </c>
      <c r="U1442" s="1003">
        <f t="shared" si="124"/>
        <v>0</v>
      </c>
      <c r="V1442" s="1003">
        <f t="shared" si="125"/>
        <v>0</v>
      </c>
      <c r="W1442" s="1003">
        <f t="shared" si="126"/>
        <v>30000000</v>
      </c>
    </row>
    <row r="1443" spans="1:23" s="492" customFormat="1" ht="26.1" customHeight="1" thickBot="1">
      <c r="A1443" s="450" t="s">
        <v>1865</v>
      </c>
      <c r="B1443" s="450"/>
      <c r="C1443" s="451"/>
      <c r="D1443" s="451"/>
      <c r="E1443" s="451"/>
      <c r="F1443" s="882" t="s">
        <v>1866</v>
      </c>
      <c r="G1443" s="542">
        <v>400230000</v>
      </c>
      <c r="H1443" s="542">
        <v>0</v>
      </c>
      <c r="I1443" s="542">
        <v>0</v>
      </c>
      <c r="J1443" s="542">
        <v>0</v>
      </c>
      <c r="K1443" s="459">
        <v>400230000</v>
      </c>
      <c r="L1443" s="546"/>
      <c r="M1443" s="574" t="s">
        <v>1865</v>
      </c>
      <c r="N1443" s="574"/>
      <c r="O1443" s="575"/>
      <c r="P1443" s="575"/>
      <c r="Q1443" s="575"/>
      <c r="R1443" s="596" t="s">
        <v>4458</v>
      </c>
      <c r="S1443" s="1004">
        <f t="shared" si="122"/>
        <v>400230000</v>
      </c>
      <c r="T1443" s="1005">
        <f t="shared" si="123"/>
        <v>0</v>
      </c>
      <c r="U1443" s="1005">
        <f t="shared" si="124"/>
        <v>0</v>
      </c>
      <c r="V1443" s="1005">
        <f t="shared" si="125"/>
        <v>0</v>
      </c>
      <c r="W1443" s="1005">
        <f t="shared" si="126"/>
        <v>400230000</v>
      </c>
    </row>
    <row r="1444" spans="1:23" s="522" customFormat="1" ht="26.1" customHeight="1" thickTop="1">
      <c r="A1444" s="448"/>
      <c r="B1444" s="448" t="s">
        <v>592</v>
      </c>
      <c r="C1444" s="449"/>
      <c r="D1444" s="449"/>
      <c r="E1444" s="449"/>
      <c r="F1444" s="927" t="s">
        <v>593</v>
      </c>
      <c r="G1444" s="543">
        <v>400230000</v>
      </c>
      <c r="H1444" s="543">
        <v>0</v>
      </c>
      <c r="I1444" s="543">
        <v>0</v>
      </c>
      <c r="J1444" s="543">
        <v>0</v>
      </c>
      <c r="K1444" s="456">
        <v>400230000</v>
      </c>
      <c r="L1444" s="608"/>
      <c r="M1444" s="572"/>
      <c r="N1444" s="572" t="s">
        <v>592</v>
      </c>
      <c r="O1444" s="573"/>
      <c r="P1444" s="573"/>
      <c r="Q1444" s="573"/>
      <c r="R1444" s="597" t="s">
        <v>3339</v>
      </c>
      <c r="S1444" s="1000">
        <f t="shared" si="122"/>
        <v>400230000</v>
      </c>
      <c r="T1444" s="1001">
        <f t="shared" si="123"/>
        <v>0</v>
      </c>
      <c r="U1444" s="1001">
        <f t="shared" si="124"/>
        <v>0</v>
      </c>
      <c r="V1444" s="1001">
        <f t="shared" si="125"/>
        <v>0</v>
      </c>
      <c r="W1444" s="1001">
        <f t="shared" si="126"/>
        <v>400230000</v>
      </c>
    </row>
    <row r="1445" spans="1:23" s="522" customFormat="1" ht="26.1" customHeight="1">
      <c r="A1445" s="390"/>
      <c r="B1445" s="390"/>
      <c r="C1445" s="391" t="s">
        <v>592</v>
      </c>
      <c r="D1445" s="391"/>
      <c r="E1445" s="391"/>
      <c r="F1445" s="881" t="s">
        <v>594</v>
      </c>
      <c r="G1445" s="541">
        <v>400230000</v>
      </c>
      <c r="H1445" s="541">
        <v>0</v>
      </c>
      <c r="I1445" s="541">
        <v>0</v>
      </c>
      <c r="J1445" s="541">
        <v>0</v>
      </c>
      <c r="K1445" s="446">
        <v>400230000</v>
      </c>
      <c r="L1445" s="608"/>
      <c r="M1445" s="560"/>
      <c r="N1445" s="560"/>
      <c r="O1445" s="561" t="s">
        <v>592</v>
      </c>
      <c r="P1445" s="561"/>
      <c r="Q1445" s="561"/>
      <c r="R1445" s="595" t="s">
        <v>3327</v>
      </c>
      <c r="S1445" s="1002">
        <f t="shared" si="122"/>
        <v>400230000</v>
      </c>
      <c r="T1445" s="1003">
        <f t="shared" si="123"/>
        <v>0</v>
      </c>
      <c r="U1445" s="1003">
        <f t="shared" si="124"/>
        <v>0</v>
      </c>
      <c r="V1445" s="1003">
        <f t="shared" si="125"/>
        <v>0</v>
      </c>
      <c r="W1445" s="1003">
        <f t="shared" si="126"/>
        <v>400230000</v>
      </c>
    </row>
    <row r="1446" spans="1:23" s="522" customFormat="1" ht="26.1" customHeight="1">
      <c r="A1446" s="390"/>
      <c r="B1446" s="390"/>
      <c r="C1446" s="391"/>
      <c r="D1446" s="391" t="s">
        <v>592</v>
      </c>
      <c r="E1446" s="391"/>
      <c r="F1446" s="881" t="s">
        <v>3108</v>
      </c>
      <c r="G1446" s="541">
        <v>400230000</v>
      </c>
      <c r="H1446" s="541">
        <v>0</v>
      </c>
      <c r="I1446" s="541">
        <v>0</v>
      </c>
      <c r="J1446" s="541">
        <v>0</v>
      </c>
      <c r="K1446" s="446">
        <v>400230000</v>
      </c>
      <c r="L1446" s="608"/>
      <c r="M1446" s="560"/>
      <c r="N1446" s="560"/>
      <c r="O1446" s="561"/>
      <c r="P1446" s="561" t="s">
        <v>592</v>
      </c>
      <c r="Q1446" s="561"/>
      <c r="R1446" s="595" t="s">
        <v>5513</v>
      </c>
      <c r="S1446" s="1002">
        <f t="shared" si="122"/>
        <v>400230000</v>
      </c>
      <c r="T1446" s="1003">
        <f t="shared" si="123"/>
        <v>0</v>
      </c>
      <c r="U1446" s="1003">
        <f t="shared" si="124"/>
        <v>0</v>
      </c>
      <c r="V1446" s="1003">
        <f t="shared" si="125"/>
        <v>0</v>
      </c>
      <c r="W1446" s="1003">
        <f t="shared" si="126"/>
        <v>400230000</v>
      </c>
    </row>
    <row r="1447" spans="1:23" s="522" customFormat="1" ht="26.1" customHeight="1">
      <c r="A1447" s="390"/>
      <c r="B1447" s="390"/>
      <c r="C1447" s="391"/>
      <c r="D1447" s="391"/>
      <c r="E1447" s="391" t="s">
        <v>2104</v>
      </c>
      <c r="F1447" s="881" t="s">
        <v>2867</v>
      </c>
      <c r="G1447" s="541">
        <v>83102830</v>
      </c>
      <c r="H1447" s="541">
        <v>0</v>
      </c>
      <c r="I1447" s="541">
        <v>0</v>
      </c>
      <c r="J1447" s="541">
        <v>0</v>
      </c>
      <c r="K1447" s="446">
        <v>83102830</v>
      </c>
      <c r="L1447" s="608"/>
      <c r="M1447" s="560"/>
      <c r="N1447" s="560"/>
      <c r="O1447" s="561"/>
      <c r="P1447" s="561"/>
      <c r="Q1447" s="561" t="s">
        <v>2104</v>
      </c>
      <c r="R1447" s="595" t="s">
        <v>5283</v>
      </c>
      <c r="S1447" s="1002">
        <f t="shared" si="122"/>
        <v>83102830</v>
      </c>
      <c r="T1447" s="1003">
        <f t="shared" si="123"/>
        <v>0</v>
      </c>
      <c r="U1447" s="1003">
        <f t="shared" si="124"/>
        <v>0</v>
      </c>
      <c r="V1447" s="1003">
        <f t="shared" si="125"/>
        <v>0</v>
      </c>
      <c r="W1447" s="1003">
        <f t="shared" si="126"/>
        <v>83102830</v>
      </c>
    </row>
    <row r="1448" spans="1:23" s="522" customFormat="1" ht="26.1" customHeight="1">
      <c r="A1448" s="390"/>
      <c r="B1448" s="390"/>
      <c r="C1448" s="391"/>
      <c r="D1448" s="391"/>
      <c r="E1448" s="391" t="s">
        <v>2113</v>
      </c>
      <c r="F1448" s="881" t="s">
        <v>3109</v>
      </c>
      <c r="G1448" s="541">
        <v>21181920</v>
      </c>
      <c r="H1448" s="541">
        <v>0</v>
      </c>
      <c r="I1448" s="541">
        <v>0</v>
      </c>
      <c r="J1448" s="541">
        <v>0</v>
      </c>
      <c r="K1448" s="446">
        <v>21181920</v>
      </c>
      <c r="L1448" s="608"/>
      <c r="M1448" s="560"/>
      <c r="N1448" s="560"/>
      <c r="O1448" s="561"/>
      <c r="P1448" s="561"/>
      <c r="Q1448" s="561" t="s">
        <v>2113</v>
      </c>
      <c r="R1448" s="595" t="s">
        <v>5514</v>
      </c>
      <c r="S1448" s="1002">
        <f t="shared" si="122"/>
        <v>21181920</v>
      </c>
      <c r="T1448" s="1003">
        <f t="shared" si="123"/>
        <v>0</v>
      </c>
      <c r="U1448" s="1003">
        <f t="shared" si="124"/>
        <v>0</v>
      </c>
      <c r="V1448" s="1003">
        <f t="shared" si="125"/>
        <v>0</v>
      </c>
      <c r="W1448" s="1003">
        <f t="shared" si="126"/>
        <v>21181920</v>
      </c>
    </row>
    <row r="1449" spans="1:23" s="522" customFormat="1" ht="26.1" customHeight="1">
      <c r="A1449" s="390"/>
      <c r="B1449" s="390"/>
      <c r="C1449" s="391"/>
      <c r="D1449" s="391"/>
      <c r="E1449" s="391" t="s">
        <v>2167</v>
      </c>
      <c r="F1449" s="881" t="s">
        <v>3110</v>
      </c>
      <c r="G1449" s="541">
        <v>21570000</v>
      </c>
      <c r="H1449" s="541">
        <v>0</v>
      </c>
      <c r="I1449" s="541">
        <v>0</v>
      </c>
      <c r="J1449" s="541">
        <v>0</v>
      </c>
      <c r="K1449" s="446">
        <v>21570000</v>
      </c>
      <c r="L1449" s="608"/>
      <c r="M1449" s="560"/>
      <c r="N1449" s="560"/>
      <c r="O1449" s="561"/>
      <c r="P1449" s="561"/>
      <c r="Q1449" s="561" t="s">
        <v>2167</v>
      </c>
      <c r="R1449" s="595" t="s">
        <v>5515</v>
      </c>
      <c r="S1449" s="1002">
        <f t="shared" si="122"/>
        <v>21570000</v>
      </c>
      <c r="T1449" s="1003">
        <f t="shared" si="123"/>
        <v>0</v>
      </c>
      <c r="U1449" s="1003">
        <f t="shared" si="124"/>
        <v>0</v>
      </c>
      <c r="V1449" s="1003">
        <f t="shared" si="125"/>
        <v>0</v>
      </c>
      <c r="W1449" s="1003">
        <f t="shared" si="126"/>
        <v>21570000</v>
      </c>
    </row>
    <row r="1450" spans="1:23" s="522" customFormat="1" ht="26.1" customHeight="1">
      <c r="A1450" s="390"/>
      <c r="B1450" s="390"/>
      <c r="C1450" s="391"/>
      <c r="D1450" s="391"/>
      <c r="E1450" s="391" t="s">
        <v>2169</v>
      </c>
      <c r="F1450" s="881" t="s">
        <v>3111</v>
      </c>
      <c r="G1450" s="541">
        <v>95000000</v>
      </c>
      <c r="H1450" s="541">
        <v>0</v>
      </c>
      <c r="I1450" s="541">
        <v>0</v>
      </c>
      <c r="J1450" s="541">
        <v>0</v>
      </c>
      <c r="K1450" s="446">
        <v>95000000</v>
      </c>
      <c r="L1450" s="608"/>
      <c r="M1450" s="560"/>
      <c r="N1450" s="560"/>
      <c r="O1450" s="561"/>
      <c r="P1450" s="561"/>
      <c r="Q1450" s="561" t="s">
        <v>2169</v>
      </c>
      <c r="R1450" s="595" t="s">
        <v>5516</v>
      </c>
      <c r="S1450" s="1002">
        <f t="shared" ref="S1450:S1513" si="127">G1450</f>
        <v>95000000</v>
      </c>
      <c r="T1450" s="1003">
        <f t="shared" ref="T1450:T1513" si="128">H1450</f>
        <v>0</v>
      </c>
      <c r="U1450" s="1003">
        <f t="shared" ref="U1450:U1513" si="129">I1450</f>
        <v>0</v>
      </c>
      <c r="V1450" s="1003">
        <f t="shared" ref="V1450:V1513" si="130">J1450</f>
        <v>0</v>
      </c>
      <c r="W1450" s="1003">
        <f t="shared" si="126"/>
        <v>95000000</v>
      </c>
    </row>
    <row r="1451" spans="1:23" s="522" customFormat="1" ht="26.1" customHeight="1">
      <c r="A1451" s="390"/>
      <c r="B1451" s="390"/>
      <c r="C1451" s="391"/>
      <c r="D1451" s="391"/>
      <c r="E1451" s="391" t="s">
        <v>2155</v>
      </c>
      <c r="F1451" s="881" t="s">
        <v>3112</v>
      </c>
      <c r="G1451" s="541">
        <v>179375250</v>
      </c>
      <c r="H1451" s="541">
        <v>0</v>
      </c>
      <c r="I1451" s="541">
        <v>0</v>
      </c>
      <c r="J1451" s="541">
        <v>0</v>
      </c>
      <c r="K1451" s="446">
        <v>179375250</v>
      </c>
      <c r="L1451" s="608"/>
      <c r="M1451" s="560"/>
      <c r="N1451" s="560"/>
      <c r="O1451" s="561"/>
      <c r="P1451" s="561"/>
      <c r="Q1451" s="561" t="s">
        <v>2155</v>
      </c>
      <c r="R1451" s="595" t="s">
        <v>5517</v>
      </c>
      <c r="S1451" s="1002">
        <f t="shared" si="127"/>
        <v>179375250</v>
      </c>
      <c r="T1451" s="1003">
        <f t="shared" si="128"/>
        <v>0</v>
      </c>
      <c r="U1451" s="1003">
        <f t="shared" si="129"/>
        <v>0</v>
      </c>
      <c r="V1451" s="1003">
        <f t="shared" si="130"/>
        <v>0</v>
      </c>
      <c r="W1451" s="1003">
        <f t="shared" si="126"/>
        <v>179375250</v>
      </c>
    </row>
    <row r="1452" spans="1:23" s="492" customFormat="1" ht="26.1" customHeight="1" thickBot="1">
      <c r="A1452" s="469" t="s">
        <v>1867</v>
      </c>
      <c r="B1452" s="469"/>
      <c r="C1452" s="470"/>
      <c r="D1452" s="470"/>
      <c r="E1452" s="470"/>
      <c r="F1452" s="885" t="s">
        <v>1868</v>
      </c>
      <c r="G1452" s="544">
        <v>2772059080</v>
      </c>
      <c r="H1452" s="544">
        <v>0</v>
      </c>
      <c r="I1452" s="544">
        <v>15671920</v>
      </c>
      <c r="J1452" s="544">
        <v>0</v>
      </c>
      <c r="K1452" s="465">
        <v>2787731000</v>
      </c>
      <c r="L1452" s="545"/>
      <c r="M1452" s="576" t="s">
        <v>1867</v>
      </c>
      <c r="N1452" s="576"/>
      <c r="O1452" s="577"/>
      <c r="P1452" s="577"/>
      <c r="Q1452" s="577"/>
      <c r="R1452" s="598" t="s">
        <v>4459</v>
      </c>
      <c r="S1452" s="1006">
        <f t="shared" si="127"/>
        <v>2772059080</v>
      </c>
      <c r="T1452" s="1007">
        <f t="shared" si="128"/>
        <v>0</v>
      </c>
      <c r="U1452" s="1007">
        <f t="shared" si="129"/>
        <v>15671920</v>
      </c>
      <c r="V1452" s="1007">
        <f t="shared" si="130"/>
        <v>0</v>
      </c>
      <c r="W1452" s="1007">
        <f t="shared" si="126"/>
        <v>2787731000</v>
      </c>
    </row>
    <row r="1453" spans="1:23" s="492" customFormat="1" ht="26.1" customHeight="1" thickTop="1" thickBot="1">
      <c r="A1453" s="452" t="s">
        <v>1869</v>
      </c>
      <c r="B1453" s="452"/>
      <c r="C1453" s="453"/>
      <c r="D1453" s="453"/>
      <c r="E1453" s="453"/>
      <c r="F1453" s="889" t="s">
        <v>1870</v>
      </c>
      <c r="G1453" s="546">
        <v>2535000000</v>
      </c>
      <c r="H1453" s="546">
        <v>0</v>
      </c>
      <c r="I1453" s="546">
        <v>0</v>
      </c>
      <c r="J1453" s="546">
        <v>0</v>
      </c>
      <c r="K1453" s="462">
        <v>2535000000</v>
      </c>
      <c r="L1453" s="546"/>
      <c r="M1453" s="644" t="s">
        <v>1869</v>
      </c>
      <c r="N1453" s="644"/>
      <c r="O1453" s="645"/>
      <c r="P1453" s="645"/>
      <c r="Q1453" s="645"/>
      <c r="R1453" s="614" t="s">
        <v>4460</v>
      </c>
      <c r="S1453" s="998">
        <f t="shared" si="127"/>
        <v>2535000000</v>
      </c>
      <c r="T1453" s="999">
        <f t="shared" si="128"/>
        <v>0</v>
      </c>
      <c r="U1453" s="999">
        <f t="shared" si="129"/>
        <v>0</v>
      </c>
      <c r="V1453" s="999">
        <f t="shared" si="130"/>
        <v>0</v>
      </c>
      <c r="W1453" s="999">
        <f t="shared" si="126"/>
        <v>2535000000</v>
      </c>
    </row>
    <row r="1454" spans="1:23" s="522" customFormat="1" ht="26.1" customHeight="1" thickTop="1">
      <c r="A1454" s="448"/>
      <c r="B1454" s="448" t="s">
        <v>599</v>
      </c>
      <c r="C1454" s="449"/>
      <c r="D1454" s="449"/>
      <c r="E1454" s="449"/>
      <c r="F1454" s="883" t="s">
        <v>1875</v>
      </c>
      <c r="G1454" s="543">
        <v>2535000000</v>
      </c>
      <c r="H1454" s="543">
        <v>0</v>
      </c>
      <c r="I1454" s="543">
        <v>0</v>
      </c>
      <c r="J1454" s="543">
        <v>0</v>
      </c>
      <c r="K1454" s="456">
        <v>2535000000</v>
      </c>
      <c r="L1454" s="608"/>
      <c r="M1454" s="572"/>
      <c r="N1454" s="572" t="s">
        <v>599</v>
      </c>
      <c r="O1454" s="573"/>
      <c r="P1454" s="573"/>
      <c r="Q1454" s="573"/>
      <c r="R1454" s="597" t="s">
        <v>4465</v>
      </c>
      <c r="S1454" s="1000">
        <f t="shared" si="127"/>
        <v>2535000000</v>
      </c>
      <c r="T1454" s="1001">
        <f t="shared" si="128"/>
        <v>0</v>
      </c>
      <c r="U1454" s="1001">
        <f t="shared" si="129"/>
        <v>0</v>
      </c>
      <c r="V1454" s="1001">
        <f t="shared" si="130"/>
        <v>0</v>
      </c>
      <c r="W1454" s="1001">
        <f t="shared" si="126"/>
        <v>2535000000</v>
      </c>
    </row>
    <row r="1455" spans="1:23" s="523" customFormat="1" ht="26.1" customHeight="1">
      <c r="A1455" s="390"/>
      <c r="B1455" s="390"/>
      <c r="C1455" s="391" t="s">
        <v>595</v>
      </c>
      <c r="D1455" s="391"/>
      <c r="E1455" s="391"/>
      <c r="F1455" s="887" t="s">
        <v>1877</v>
      </c>
      <c r="G1455" s="541">
        <v>2506243830</v>
      </c>
      <c r="H1455" s="541">
        <v>0</v>
      </c>
      <c r="I1455" s="541">
        <v>0</v>
      </c>
      <c r="J1455" s="541">
        <v>0</v>
      </c>
      <c r="K1455" s="446">
        <v>2506243830</v>
      </c>
      <c r="L1455" s="608"/>
      <c r="M1455" s="560"/>
      <c r="N1455" s="560"/>
      <c r="O1455" s="561" t="s">
        <v>595</v>
      </c>
      <c r="P1455" s="561"/>
      <c r="Q1455" s="561"/>
      <c r="R1455" s="624" t="s">
        <v>4467</v>
      </c>
      <c r="S1455" s="1002">
        <f t="shared" si="127"/>
        <v>2506243830</v>
      </c>
      <c r="T1455" s="1003">
        <f t="shared" si="128"/>
        <v>0</v>
      </c>
      <c r="U1455" s="1003">
        <f t="shared" si="129"/>
        <v>0</v>
      </c>
      <c r="V1455" s="1003">
        <f t="shared" si="130"/>
        <v>0</v>
      </c>
      <c r="W1455" s="1003">
        <f t="shared" si="126"/>
        <v>2506243830</v>
      </c>
    </row>
    <row r="1456" spans="1:23" s="522" customFormat="1" ht="26.1" customHeight="1">
      <c r="A1456" s="390"/>
      <c r="B1456" s="390"/>
      <c r="C1456" s="391"/>
      <c r="D1456" s="391"/>
      <c r="E1456" s="391" t="s">
        <v>2104</v>
      </c>
      <c r="F1456" s="881" t="s">
        <v>3113</v>
      </c>
      <c r="G1456" s="541">
        <v>2506243830</v>
      </c>
      <c r="H1456" s="541">
        <v>0</v>
      </c>
      <c r="I1456" s="541">
        <v>0</v>
      </c>
      <c r="J1456" s="541">
        <v>0</v>
      </c>
      <c r="K1456" s="446">
        <v>2506243830</v>
      </c>
      <c r="L1456" s="608"/>
      <c r="M1456" s="560"/>
      <c r="N1456" s="560"/>
      <c r="O1456" s="561"/>
      <c r="P1456" s="561"/>
      <c r="Q1456" s="561" t="s">
        <v>2104</v>
      </c>
      <c r="R1456" s="595" t="s">
        <v>5888</v>
      </c>
      <c r="S1456" s="1002">
        <f t="shared" si="127"/>
        <v>2506243830</v>
      </c>
      <c r="T1456" s="1003">
        <f t="shared" si="128"/>
        <v>0</v>
      </c>
      <c r="U1456" s="1003">
        <f t="shared" si="129"/>
        <v>0</v>
      </c>
      <c r="V1456" s="1003">
        <f t="shared" si="130"/>
        <v>0</v>
      </c>
      <c r="W1456" s="1003">
        <f t="shared" si="126"/>
        <v>2506243830</v>
      </c>
    </row>
    <row r="1457" spans="1:23" s="522" customFormat="1" ht="26.1" customHeight="1">
      <c r="A1457" s="390"/>
      <c r="B1457" s="390"/>
      <c r="C1457" s="391" t="s">
        <v>603</v>
      </c>
      <c r="D1457" s="391"/>
      <c r="E1457" s="391"/>
      <c r="F1457" s="881" t="s">
        <v>1879</v>
      </c>
      <c r="G1457" s="541">
        <v>28756170</v>
      </c>
      <c r="H1457" s="541">
        <v>0</v>
      </c>
      <c r="I1457" s="541">
        <v>0</v>
      </c>
      <c r="J1457" s="541">
        <v>0</v>
      </c>
      <c r="K1457" s="446">
        <v>28756170</v>
      </c>
      <c r="L1457" s="608"/>
      <c r="M1457" s="560"/>
      <c r="N1457" s="560"/>
      <c r="O1457" s="561" t="s">
        <v>603</v>
      </c>
      <c r="P1457" s="561"/>
      <c r="Q1457" s="561"/>
      <c r="R1457" s="595" t="s">
        <v>4469</v>
      </c>
      <c r="S1457" s="1002">
        <f t="shared" si="127"/>
        <v>28756170</v>
      </c>
      <c r="T1457" s="1003">
        <f t="shared" si="128"/>
        <v>0</v>
      </c>
      <c r="U1457" s="1003">
        <f t="shared" si="129"/>
        <v>0</v>
      </c>
      <c r="V1457" s="1003">
        <f t="shared" si="130"/>
        <v>0</v>
      </c>
      <c r="W1457" s="1003">
        <f t="shared" si="126"/>
        <v>28756170</v>
      </c>
    </row>
    <row r="1458" spans="1:23" s="522" customFormat="1" ht="26.1" customHeight="1">
      <c r="A1458" s="390"/>
      <c r="B1458" s="390"/>
      <c r="C1458" s="391"/>
      <c r="D1458" s="391"/>
      <c r="E1458" s="391" t="s">
        <v>2110</v>
      </c>
      <c r="F1458" s="881" t="s">
        <v>3114</v>
      </c>
      <c r="G1458" s="541">
        <v>16737419.999999998</v>
      </c>
      <c r="H1458" s="541">
        <v>0</v>
      </c>
      <c r="I1458" s="541">
        <v>0</v>
      </c>
      <c r="J1458" s="541">
        <v>0</v>
      </c>
      <c r="K1458" s="446">
        <v>16737419.999999998</v>
      </c>
      <c r="L1458" s="608"/>
      <c r="M1458" s="560"/>
      <c r="N1458" s="560"/>
      <c r="O1458" s="561"/>
      <c r="P1458" s="561"/>
      <c r="Q1458" s="561" t="s">
        <v>2110</v>
      </c>
      <c r="R1458" s="595" t="s">
        <v>5518</v>
      </c>
      <c r="S1458" s="1002">
        <f t="shared" si="127"/>
        <v>16737419.999999998</v>
      </c>
      <c r="T1458" s="1003">
        <f t="shared" si="128"/>
        <v>0</v>
      </c>
      <c r="U1458" s="1003">
        <f t="shared" si="129"/>
        <v>0</v>
      </c>
      <c r="V1458" s="1003">
        <f t="shared" si="130"/>
        <v>0</v>
      </c>
      <c r="W1458" s="1003">
        <f t="shared" si="126"/>
        <v>16737419.999999998</v>
      </c>
    </row>
    <row r="1459" spans="1:23" s="522" customFormat="1" ht="26.1" customHeight="1">
      <c r="A1459" s="390"/>
      <c r="B1459" s="390"/>
      <c r="C1459" s="391"/>
      <c r="D1459" s="391"/>
      <c r="E1459" s="391" t="s">
        <v>2112</v>
      </c>
      <c r="F1459" s="881" t="s">
        <v>3115</v>
      </c>
      <c r="G1459" s="541">
        <v>12018750</v>
      </c>
      <c r="H1459" s="541">
        <v>0</v>
      </c>
      <c r="I1459" s="541">
        <v>0</v>
      </c>
      <c r="J1459" s="541">
        <v>0</v>
      </c>
      <c r="K1459" s="446">
        <v>12018750</v>
      </c>
      <c r="L1459" s="608"/>
      <c r="M1459" s="560"/>
      <c r="N1459" s="560"/>
      <c r="O1459" s="561"/>
      <c r="P1459" s="561"/>
      <c r="Q1459" s="561" t="s">
        <v>2112</v>
      </c>
      <c r="R1459" s="595" t="s">
        <v>5519</v>
      </c>
      <c r="S1459" s="1002">
        <f t="shared" si="127"/>
        <v>12018750</v>
      </c>
      <c r="T1459" s="1003">
        <f t="shared" si="128"/>
        <v>0</v>
      </c>
      <c r="U1459" s="1003">
        <f t="shared" si="129"/>
        <v>0</v>
      </c>
      <c r="V1459" s="1003">
        <f t="shared" si="130"/>
        <v>0</v>
      </c>
      <c r="W1459" s="1003">
        <f t="shared" si="126"/>
        <v>12018750</v>
      </c>
    </row>
    <row r="1460" spans="1:23" s="492" customFormat="1" ht="26.1" customHeight="1" thickBot="1">
      <c r="A1460" s="450" t="s">
        <v>1889</v>
      </c>
      <c r="B1460" s="450"/>
      <c r="C1460" s="451"/>
      <c r="D1460" s="451"/>
      <c r="E1460" s="451"/>
      <c r="F1460" s="882" t="s">
        <v>1890</v>
      </c>
      <c r="G1460" s="542">
        <v>112447000</v>
      </c>
      <c r="H1460" s="542">
        <v>0</v>
      </c>
      <c r="I1460" s="542">
        <v>0</v>
      </c>
      <c r="J1460" s="542">
        <v>0</v>
      </c>
      <c r="K1460" s="459">
        <v>112447000</v>
      </c>
      <c r="L1460" s="546"/>
      <c r="M1460" s="574" t="s">
        <v>1889</v>
      </c>
      <c r="N1460" s="574"/>
      <c r="O1460" s="575"/>
      <c r="P1460" s="575"/>
      <c r="Q1460" s="575"/>
      <c r="R1460" s="596" t="s">
        <v>4478</v>
      </c>
      <c r="S1460" s="1004">
        <f t="shared" si="127"/>
        <v>112447000</v>
      </c>
      <c r="T1460" s="1005">
        <f t="shared" si="128"/>
        <v>0</v>
      </c>
      <c r="U1460" s="1005">
        <f t="shared" si="129"/>
        <v>0</v>
      </c>
      <c r="V1460" s="1005">
        <f t="shared" si="130"/>
        <v>0</v>
      </c>
      <c r="W1460" s="1005">
        <f t="shared" si="126"/>
        <v>112447000</v>
      </c>
    </row>
    <row r="1461" spans="1:23" s="522" customFormat="1" ht="26.1" customHeight="1" thickTop="1">
      <c r="A1461" s="448"/>
      <c r="B1461" s="448" t="s">
        <v>592</v>
      </c>
      <c r="C1461" s="449"/>
      <c r="D1461" s="449"/>
      <c r="E1461" s="449"/>
      <c r="F1461" s="883" t="s">
        <v>593</v>
      </c>
      <c r="G1461" s="543">
        <v>112447000</v>
      </c>
      <c r="H1461" s="543">
        <v>0</v>
      </c>
      <c r="I1461" s="543">
        <v>0</v>
      </c>
      <c r="J1461" s="543">
        <v>0</v>
      </c>
      <c r="K1461" s="456">
        <v>112447000</v>
      </c>
      <c r="L1461" s="608"/>
      <c r="M1461" s="572"/>
      <c r="N1461" s="572" t="s">
        <v>592</v>
      </c>
      <c r="O1461" s="573"/>
      <c r="P1461" s="573"/>
      <c r="Q1461" s="573"/>
      <c r="R1461" s="597" t="s">
        <v>3339</v>
      </c>
      <c r="S1461" s="1000">
        <f t="shared" si="127"/>
        <v>112447000</v>
      </c>
      <c r="T1461" s="1001">
        <f t="shared" si="128"/>
        <v>0</v>
      </c>
      <c r="U1461" s="1001">
        <f t="shared" si="129"/>
        <v>0</v>
      </c>
      <c r="V1461" s="1001">
        <f t="shared" si="130"/>
        <v>0</v>
      </c>
      <c r="W1461" s="1001">
        <f t="shared" si="126"/>
        <v>112447000</v>
      </c>
    </row>
    <row r="1462" spans="1:23" s="522" customFormat="1" ht="26.1" customHeight="1">
      <c r="A1462" s="390"/>
      <c r="B1462" s="390"/>
      <c r="C1462" s="391" t="s">
        <v>592</v>
      </c>
      <c r="D1462" s="391"/>
      <c r="E1462" s="391"/>
      <c r="F1462" s="881" t="s">
        <v>594</v>
      </c>
      <c r="G1462" s="541">
        <v>112447000</v>
      </c>
      <c r="H1462" s="541">
        <v>0</v>
      </c>
      <c r="I1462" s="541">
        <v>0</v>
      </c>
      <c r="J1462" s="541">
        <v>0</v>
      </c>
      <c r="K1462" s="446">
        <v>112447000</v>
      </c>
      <c r="L1462" s="608"/>
      <c r="M1462" s="560"/>
      <c r="N1462" s="560"/>
      <c r="O1462" s="561" t="s">
        <v>592</v>
      </c>
      <c r="P1462" s="561"/>
      <c r="Q1462" s="561"/>
      <c r="R1462" s="595" t="s">
        <v>3327</v>
      </c>
      <c r="S1462" s="1002">
        <f t="shared" si="127"/>
        <v>112447000</v>
      </c>
      <c r="T1462" s="1003">
        <f t="shared" si="128"/>
        <v>0</v>
      </c>
      <c r="U1462" s="1003">
        <f t="shared" si="129"/>
        <v>0</v>
      </c>
      <c r="V1462" s="1003">
        <f t="shared" si="130"/>
        <v>0</v>
      </c>
      <c r="W1462" s="1003">
        <f t="shared" si="126"/>
        <v>112447000</v>
      </c>
    </row>
    <row r="1463" spans="1:23" s="522" customFormat="1" ht="26.1" customHeight="1">
      <c r="A1463" s="390"/>
      <c r="B1463" s="390"/>
      <c r="C1463" s="391"/>
      <c r="D1463" s="391"/>
      <c r="E1463" s="391" t="s">
        <v>2104</v>
      </c>
      <c r="F1463" s="881" t="s">
        <v>3116</v>
      </c>
      <c r="G1463" s="541">
        <v>112447000</v>
      </c>
      <c r="H1463" s="541">
        <v>0</v>
      </c>
      <c r="I1463" s="541">
        <v>0</v>
      </c>
      <c r="J1463" s="541">
        <v>0</v>
      </c>
      <c r="K1463" s="446">
        <v>112447000</v>
      </c>
      <c r="L1463" s="608"/>
      <c r="M1463" s="560"/>
      <c r="N1463" s="560"/>
      <c r="O1463" s="561"/>
      <c r="P1463" s="561"/>
      <c r="Q1463" s="561" t="s">
        <v>2104</v>
      </c>
      <c r="R1463" s="595" t="s">
        <v>5378</v>
      </c>
      <c r="S1463" s="1002">
        <f t="shared" si="127"/>
        <v>112447000</v>
      </c>
      <c r="T1463" s="1003">
        <f t="shared" si="128"/>
        <v>0</v>
      </c>
      <c r="U1463" s="1003">
        <f t="shared" si="129"/>
        <v>0</v>
      </c>
      <c r="V1463" s="1003">
        <f t="shared" si="130"/>
        <v>0</v>
      </c>
      <c r="W1463" s="1003">
        <f t="shared" si="126"/>
        <v>112447000</v>
      </c>
    </row>
    <row r="1464" spans="1:23" s="492" customFormat="1" ht="26.1" customHeight="1" thickBot="1">
      <c r="A1464" s="450" t="s">
        <v>1900</v>
      </c>
      <c r="B1464" s="450"/>
      <c r="C1464" s="451"/>
      <c r="D1464" s="451"/>
      <c r="E1464" s="451"/>
      <c r="F1464" s="882" t="s">
        <v>1901</v>
      </c>
      <c r="G1464" s="542">
        <v>45250000</v>
      </c>
      <c r="H1464" s="542">
        <v>0</v>
      </c>
      <c r="I1464" s="542">
        <v>0</v>
      </c>
      <c r="J1464" s="542">
        <v>0</v>
      </c>
      <c r="K1464" s="459">
        <v>45250000</v>
      </c>
      <c r="L1464" s="546"/>
      <c r="M1464" s="574" t="s">
        <v>1900</v>
      </c>
      <c r="N1464" s="574"/>
      <c r="O1464" s="575"/>
      <c r="P1464" s="575"/>
      <c r="Q1464" s="575"/>
      <c r="R1464" s="596" t="s">
        <v>4487</v>
      </c>
      <c r="S1464" s="1004">
        <f t="shared" si="127"/>
        <v>45250000</v>
      </c>
      <c r="T1464" s="1005">
        <f t="shared" si="128"/>
        <v>0</v>
      </c>
      <c r="U1464" s="1005">
        <f t="shared" si="129"/>
        <v>0</v>
      </c>
      <c r="V1464" s="1005">
        <f t="shared" si="130"/>
        <v>0</v>
      </c>
      <c r="W1464" s="1005">
        <f t="shared" si="126"/>
        <v>45250000</v>
      </c>
    </row>
    <row r="1465" spans="1:23" s="522" customFormat="1" ht="26.1" customHeight="1" thickTop="1">
      <c r="A1465" s="448"/>
      <c r="B1465" s="448" t="s">
        <v>599</v>
      </c>
      <c r="C1465" s="449"/>
      <c r="D1465" s="449"/>
      <c r="E1465" s="449"/>
      <c r="F1465" s="883" t="s">
        <v>1904</v>
      </c>
      <c r="G1465" s="543">
        <v>37050000</v>
      </c>
      <c r="H1465" s="543">
        <v>0</v>
      </c>
      <c r="I1465" s="543">
        <v>0</v>
      </c>
      <c r="J1465" s="543">
        <v>0</v>
      </c>
      <c r="K1465" s="456">
        <v>37050000</v>
      </c>
      <c r="L1465" s="608"/>
      <c r="M1465" s="572"/>
      <c r="N1465" s="572" t="s">
        <v>599</v>
      </c>
      <c r="O1465" s="573"/>
      <c r="P1465" s="573"/>
      <c r="Q1465" s="573"/>
      <c r="R1465" s="597" t="s">
        <v>4490</v>
      </c>
      <c r="S1465" s="1000">
        <f t="shared" si="127"/>
        <v>37050000</v>
      </c>
      <c r="T1465" s="1001">
        <f t="shared" si="128"/>
        <v>0</v>
      </c>
      <c r="U1465" s="1001">
        <f t="shared" si="129"/>
        <v>0</v>
      </c>
      <c r="V1465" s="1001">
        <f t="shared" si="130"/>
        <v>0</v>
      </c>
      <c r="W1465" s="1001">
        <f t="shared" si="126"/>
        <v>37050000</v>
      </c>
    </row>
    <row r="1466" spans="1:23" s="523" customFormat="1" ht="26.1" customHeight="1">
      <c r="A1466" s="390"/>
      <c r="B1466" s="390"/>
      <c r="C1466" s="391" t="s">
        <v>592</v>
      </c>
      <c r="D1466" s="391"/>
      <c r="E1466" s="391"/>
      <c r="F1466" s="884" t="s">
        <v>1905</v>
      </c>
      <c r="G1466" s="541">
        <v>37050000</v>
      </c>
      <c r="H1466" s="541">
        <v>0</v>
      </c>
      <c r="I1466" s="541">
        <v>0</v>
      </c>
      <c r="J1466" s="541">
        <v>0</v>
      </c>
      <c r="K1466" s="446">
        <v>37050000</v>
      </c>
      <c r="L1466" s="608"/>
      <c r="M1466" s="560"/>
      <c r="N1466" s="560"/>
      <c r="O1466" s="561" t="s">
        <v>592</v>
      </c>
      <c r="P1466" s="561"/>
      <c r="Q1466" s="561"/>
      <c r="R1466" s="595" t="s">
        <v>4491</v>
      </c>
      <c r="S1466" s="1002">
        <f t="shared" si="127"/>
        <v>37050000</v>
      </c>
      <c r="T1466" s="1003">
        <f t="shared" si="128"/>
        <v>0</v>
      </c>
      <c r="U1466" s="1003">
        <f t="shared" si="129"/>
        <v>0</v>
      </c>
      <c r="V1466" s="1003">
        <f t="shared" si="130"/>
        <v>0</v>
      </c>
      <c r="W1466" s="1003">
        <f t="shared" si="126"/>
        <v>37050000</v>
      </c>
    </row>
    <row r="1467" spans="1:23" s="523" customFormat="1" ht="26.1" customHeight="1">
      <c r="A1467" s="390"/>
      <c r="B1467" s="390"/>
      <c r="C1467" s="391"/>
      <c r="D1467" s="391"/>
      <c r="E1467" s="391" t="s">
        <v>2104</v>
      </c>
      <c r="F1467" s="881" t="s">
        <v>1904</v>
      </c>
      <c r="G1467" s="541">
        <v>37050000</v>
      </c>
      <c r="H1467" s="541">
        <v>0</v>
      </c>
      <c r="I1467" s="541">
        <v>0</v>
      </c>
      <c r="J1467" s="541">
        <v>0</v>
      </c>
      <c r="K1467" s="446">
        <v>37050000</v>
      </c>
      <c r="L1467" s="608"/>
      <c r="M1467" s="560"/>
      <c r="N1467" s="560"/>
      <c r="O1467" s="561"/>
      <c r="P1467" s="561"/>
      <c r="Q1467" s="561" t="s">
        <v>2104</v>
      </c>
      <c r="R1467" s="595" t="s">
        <v>5520</v>
      </c>
      <c r="S1467" s="1002">
        <f t="shared" si="127"/>
        <v>37050000</v>
      </c>
      <c r="T1467" s="1003">
        <f t="shared" si="128"/>
        <v>0</v>
      </c>
      <c r="U1467" s="1003">
        <f t="shared" si="129"/>
        <v>0</v>
      </c>
      <c r="V1467" s="1003">
        <f t="shared" si="130"/>
        <v>0</v>
      </c>
      <c r="W1467" s="1003">
        <f t="shared" si="126"/>
        <v>37050000</v>
      </c>
    </row>
    <row r="1468" spans="1:23" s="522" customFormat="1" ht="26.1" customHeight="1">
      <c r="A1468" s="390"/>
      <c r="B1468" s="390" t="s">
        <v>603</v>
      </c>
      <c r="C1468" s="391"/>
      <c r="D1468" s="391"/>
      <c r="E1468" s="391"/>
      <c r="F1468" s="954" t="s">
        <v>1906</v>
      </c>
      <c r="G1468" s="541">
        <v>8200000</v>
      </c>
      <c r="H1468" s="541">
        <v>0</v>
      </c>
      <c r="I1468" s="541">
        <v>0</v>
      </c>
      <c r="J1468" s="541">
        <v>0</v>
      </c>
      <c r="K1468" s="446">
        <v>8200000</v>
      </c>
      <c r="L1468" s="608"/>
      <c r="M1468" s="560"/>
      <c r="N1468" s="560" t="s">
        <v>603</v>
      </c>
      <c r="O1468" s="561"/>
      <c r="P1468" s="561"/>
      <c r="Q1468" s="561"/>
      <c r="R1468" s="595" t="s">
        <v>4492</v>
      </c>
      <c r="S1468" s="1002">
        <f t="shared" si="127"/>
        <v>8200000</v>
      </c>
      <c r="T1468" s="1003">
        <f t="shared" si="128"/>
        <v>0</v>
      </c>
      <c r="U1468" s="1003">
        <f t="shared" si="129"/>
        <v>0</v>
      </c>
      <c r="V1468" s="1003">
        <f t="shared" si="130"/>
        <v>0</v>
      </c>
      <c r="W1468" s="1003">
        <f t="shared" si="126"/>
        <v>8200000</v>
      </c>
    </row>
    <row r="1469" spans="1:23" s="522" customFormat="1" ht="26.1" customHeight="1">
      <c r="A1469" s="390"/>
      <c r="B1469" s="390"/>
      <c r="C1469" s="391" t="s">
        <v>595</v>
      </c>
      <c r="D1469" s="391"/>
      <c r="E1469" s="391"/>
      <c r="F1469" s="881" t="s">
        <v>1908</v>
      </c>
      <c r="G1469" s="541">
        <v>8200000</v>
      </c>
      <c r="H1469" s="541">
        <v>0</v>
      </c>
      <c r="I1469" s="541">
        <v>0</v>
      </c>
      <c r="J1469" s="541">
        <v>0</v>
      </c>
      <c r="K1469" s="446">
        <v>8200000</v>
      </c>
      <c r="L1469" s="608"/>
      <c r="M1469" s="560"/>
      <c r="N1469" s="560"/>
      <c r="O1469" s="561" t="s">
        <v>595</v>
      </c>
      <c r="P1469" s="561"/>
      <c r="Q1469" s="561"/>
      <c r="R1469" s="595" t="s">
        <v>4494</v>
      </c>
      <c r="S1469" s="1002">
        <f t="shared" si="127"/>
        <v>8200000</v>
      </c>
      <c r="T1469" s="1003">
        <f t="shared" si="128"/>
        <v>0</v>
      </c>
      <c r="U1469" s="1003">
        <f t="shared" si="129"/>
        <v>0</v>
      </c>
      <c r="V1469" s="1003">
        <f t="shared" si="130"/>
        <v>0</v>
      </c>
      <c r="W1469" s="1003">
        <f t="shared" si="126"/>
        <v>8200000</v>
      </c>
    </row>
    <row r="1470" spans="1:23" s="522" customFormat="1" ht="26.1" customHeight="1">
      <c r="A1470" s="390"/>
      <c r="B1470" s="390"/>
      <c r="C1470" s="391"/>
      <c r="D1470" s="391"/>
      <c r="E1470" s="391" t="s">
        <v>2104</v>
      </c>
      <c r="F1470" s="881" t="s">
        <v>3117</v>
      </c>
      <c r="G1470" s="541">
        <v>8200000</v>
      </c>
      <c r="H1470" s="541">
        <v>0</v>
      </c>
      <c r="I1470" s="541">
        <v>0</v>
      </c>
      <c r="J1470" s="541">
        <v>0</v>
      </c>
      <c r="K1470" s="446">
        <v>8200000</v>
      </c>
      <c r="L1470" s="608"/>
      <c r="M1470" s="560"/>
      <c r="N1470" s="560"/>
      <c r="O1470" s="561"/>
      <c r="P1470" s="561"/>
      <c r="Q1470" s="561" t="s">
        <v>2104</v>
      </c>
      <c r="R1470" s="625" t="s">
        <v>5521</v>
      </c>
      <c r="S1470" s="1002">
        <f t="shared" si="127"/>
        <v>8200000</v>
      </c>
      <c r="T1470" s="1003">
        <f t="shared" si="128"/>
        <v>0</v>
      </c>
      <c r="U1470" s="1003">
        <f t="shared" si="129"/>
        <v>0</v>
      </c>
      <c r="V1470" s="1003">
        <f t="shared" si="130"/>
        <v>0</v>
      </c>
      <c r="W1470" s="1003">
        <f t="shared" si="126"/>
        <v>8200000</v>
      </c>
    </row>
    <row r="1471" spans="1:23" s="492" customFormat="1" ht="26.1" customHeight="1" thickBot="1">
      <c r="A1471" s="450" t="s">
        <v>1910</v>
      </c>
      <c r="B1471" s="450"/>
      <c r="C1471" s="451"/>
      <c r="D1471" s="451"/>
      <c r="E1471" s="451"/>
      <c r="F1471" s="882" t="s">
        <v>1911</v>
      </c>
      <c r="G1471" s="542">
        <v>19328080</v>
      </c>
      <c r="H1471" s="542">
        <v>0</v>
      </c>
      <c r="I1471" s="542">
        <v>15671920</v>
      </c>
      <c r="J1471" s="542">
        <v>0</v>
      </c>
      <c r="K1471" s="459">
        <v>35000000</v>
      </c>
      <c r="L1471" s="546"/>
      <c r="M1471" s="574" t="s">
        <v>1910</v>
      </c>
      <c r="N1471" s="574"/>
      <c r="O1471" s="575"/>
      <c r="P1471" s="575"/>
      <c r="Q1471" s="575"/>
      <c r="R1471" s="596" t="s">
        <v>4495</v>
      </c>
      <c r="S1471" s="1004">
        <f t="shared" si="127"/>
        <v>19328080</v>
      </c>
      <c r="T1471" s="1005">
        <f t="shared" si="128"/>
        <v>0</v>
      </c>
      <c r="U1471" s="1005">
        <f t="shared" si="129"/>
        <v>15671920</v>
      </c>
      <c r="V1471" s="1005">
        <f t="shared" si="130"/>
        <v>0</v>
      </c>
      <c r="W1471" s="1005">
        <f t="shared" si="126"/>
        <v>35000000</v>
      </c>
    </row>
    <row r="1472" spans="1:23" s="522" customFormat="1" ht="26.1" customHeight="1" thickTop="1">
      <c r="A1472" s="448"/>
      <c r="B1472" s="448" t="s">
        <v>592</v>
      </c>
      <c r="C1472" s="449"/>
      <c r="D1472" s="449"/>
      <c r="E1472" s="449"/>
      <c r="F1472" s="883" t="s">
        <v>593</v>
      </c>
      <c r="G1472" s="543">
        <v>19328080</v>
      </c>
      <c r="H1472" s="543">
        <v>0</v>
      </c>
      <c r="I1472" s="543">
        <v>15671920</v>
      </c>
      <c r="J1472" s="543">
        <v>0</v>
      </c>
      <c r="K1472" s="456">
        <v>35000000</v>
      </c>
      <c r="L1472" s="608"/>
      <c r="M1472" s="572"/>
      <c r="N1472" s="572" t="s">
        <v>592</v>
      </c>
      <c r="O1472" s="573"/>
      <c r="P1472" s="573"/>
      <c r="Q1472" s="573"/>
      <c r="R1472" s="597" t="s">
        <v>3339</v>
      </c>
      <c r="S1472" s="1000">
        <f t="shared" si="127"/>
        <v>19328080</v>
      </c>
      <c r="T1472" s="1001">
        <f t="shared" si="128"/>
        <v>0</v>
      </c>
      <c r="U1472" s="1001">
        <f t="shared" si="129"/>
        <v>15671920</v>
      </c>
      <c r="V1472" s="1001">
        <f t="shared" si="130"/>
        <v>0</v>
      </c>
      <c r="W1472" s="1001">
        <f t="shared" si="126"/>
        <v>35000000</v>
      </c>
    </row>
    <row r="1473" spans="1:23" s="523" customFormat="1" ht="26.1" customHeight="1">
      <c r="A1473" s="390"/>
      <c r="B1473" s="390"/>
      <c r="C1473" s="391" t="s">
        <v>592</v>
      </c>
      <c r="D1473" s="391"/>
      <c r="E1473" s="391"/>
      <c r="F1473" s="881" t="s">
        <v>594</v>
      </c>
      <c r="G1473" s="541">
        <v>19328080</v>
      </c>
      <c r="H1473" s="541">
        <v>0</v>
      </c>
      <c r="I1473" s="541">
        <v>15671920</v>
      </c>
      <c r="J1473" s="541">
        <v>0</v>
      </c>
      <c r="K1473" s="446">
        <v>35000000</v>
      </c>
      <c r="L1473" s="608"/>
      <c r="M1473" s="560"/>
      <c r="N1473" s="560"/>
      <c r="O1473" s="561" t="s">
        <v>592</v>
      </c>
      <c r="P1473" s="561"/>
      <c r="Q1473" s="561"/>
      <c r="R1473" s="595" t="s">
        <v>3327</v>
      </c>
      <c r="S1473" s="1002">
        <f t="shared" si="127"/>
        <v>19328080</v>
      </c>
      <c r="T1473" s="1003">
        <f t="shared" si="128"/>
        <v>0</v>
      </c>
      <c r="U1473" s="1003">
        <f t="shared" si="129"/>
        <v>15671920</v>
      </c>
      <c r="V1473" s="1003">
        <f t="shared" si="130"/>
        <v>0</v>
      </c>
      <c r="W1473" s="1003">
        <f t="shared" si="126"/>
        <v>35000000</v>
      </c>
    </row>
    <row r="1474" spans="1:23" s="522" customFormat="1" ht="26.1" customHeight="1">
      <c r="A1474" s="390"/>
      <c r="B1474" s="390"/>
      <c r="C1474" s="391"/>
      <c r="D1474" s="391"/>
      <c r="E1474" s="391" t="s">
        <v>2104</v>
      </c>
      <c r="F1474" s="881" t="s">
        <v>3118</v>
      </c>
      <c r="G1474" s="541">
        <v>8000000</v>
      </c>
      <c r="H1474" s="541">
        <v>0</v>
      </c>
      <c r="I1474" s="541">
        <v>0</v>
      </c>
      <c r="J1474" s="541">
        <v>0</v>
      </c>
      <c r="K1474" s="446">
        <v>8000000</v>
      </c>
      <c r="L1474" s="608"/>
      <c r="M1474" s="560"/>
      <c r="N1474" s="560"/>
      <c r="O1474" s="561"/>
      <c r="P1474" s="561"/>
      <c r="Q1474" s="561" t="s">
        <v>2104</v>
      </c>
      <c r="R1474" s="595" t="s">
        <v>5522</v>
      </c>
      <c r="S1474" s="1002">
        <f t="shared" si="127"/>
        <v>8000000</v>
      </c>
      <c r="T1474" s="1003">
        <f t="shared" si="128"/>
        <v>0</v>
      </c>
      <c r="U1474" s="1003">
        <f t="shared" si="129"/>
        <v>0</v>
      </c>
      <c r="V1474" s="1003">
        <f t="shared" si="130"/>
        <v>0</v>
      </c>
      <c r="W1474" s="1003">
        <f t="shared" si="126"/>
        <v>8000000</v>
      </c>
    </row>
    <row r="1475" spans="1:23" s="523" customFormat="1" ht="26.1" customHeight="1">
      <c r="A1475" s="390"/>
      <c r="B1475" s="390"/>
      <c r="C1475" s="391"/>
      <c r="D1475" s="391"/>
      <c r="E1475" s="391" t="s">
        <v>2110</v>
      </c>
      <c r="F1475" s="881" t="s">
        <v>3119</v>
      </c>
      <c r="G1475" s="541">
        <v>11328080</v>
      </c>
      <c r="H1475" s="541">
        <v>0</v>
      </c>
      <c r="I1475" s="541">
        <v>15671920</v>
      </c>
      <c r="J1475" s="541">
        <v>0</v>
      </c>
      <c r="K1475" s="446">
        <v>27000000</v>
      </c>
      <c r="L1475" s="608"/>
      <c r="M1475" s="560"/>
      <c r="N1475" s="560"/>
      <c r="O1475" s="561"/>
      <c r="P1475" s="561"/>
      <c r="Q1475" s="561" t="s">
        <v>2110</v>
      </c>
      <c r="R1475" s="595" t="s">
        <v>5523</v>
      </c>
      <c r="S1475" s="1002">
        <f t="shared" si="127"/>
        <v>11328080</v>
      </c>
      <c r="T1475" s="1003">
        <f t="shared" si="128"/>
        <v>0</v>
      </c>
      <c r="U1475" s="1003">
        <f t="shared" si="129"/>
        <v>15671920</v>
      </c>
      <c r="V1475" s="1003">
        <f t="shared" si="130"/>
        <v>0</v>
      </c>
      <c r="W1475" s="1003">
        <f t="shared" si="126"/>
        <v>27000000</v>
      </c>
    </row>
    <row r="1476" spans="1:23" s="484" customFormat="1" ht="26.1" customHeight="1" thickBot="1">
      <c r="A1476" s="452" t="s">
        <v>1918</v>
      </c>
      <c r="B1476" s="452"/>
      <c r="C1476" s="453"/>
      <c r="D1476" s="453"/>
      <c r="E1476" s="453"/>
      <c r="F1476" s="889" t="s">
        <v>1919</v>
      </c>
      <c r="G1476" s="546">
        <v>25300000</v>
      </c>
      <c r="H1476" s="546">
        <v>0</v>
      </c>
      <c r="I1476" s="546">
        <v>0</v>
      </c>
      <c r="J1476" s="546">
        <v>0</v>
      </c>
      <c r="K1476" s="459">
        <v>25300000</v>
      </c>
      <c r="L1476" s="546"/>
      <c r="M1476" s="644" t="s">
        <v>1918</v>
      </c>
      <c r="N1476" s="644"/>
      <c r="O1476" s="645"/>
      <c r="P1476" s="645"/>
      <c r="Q1476" s="645"/>
      <c r="R1476" s="614" t="s">
        <v>4502</v>
      </c>
      <c r="S1476" s="1004">
        <f t="shared" si="127"/>
        <v>25300000</v>
      </c>
      <c r="T1476" s="1005">
        <f t="shared" si="128"/>
        <v>0</v>
      </c>
      <c r="U1476" s="1005">
        <f t="shared" si="129"/>
        <v>0</v>
      </c>
      <c r="V1476" s="1005">
        <f t="shared" si="130"/>
        <v>0</v>
      </c>
      <c r="W1476" s="1005">
        <f t="shared" si="126"/>
        <v>25300000</v>
      </c>
    </row>
    <row r="1477" spans="1:23" s="523" customFormat="1" ht="26.1" customHeight="1" thickTop="1">
      <c r="A1477" s="448"/>
      <c r="B1477" s="448" t="s">
        <v>595</v>
      </c>
      <c r="C1477" s="449"/>
      <c r="D1477" s="449"/>
      <c r="E1477" s="449"/>
      <c r="F1477" s="883" t="s">
        <v>1920</v>
      </c>
      <c r="G1477" s="543">
        <v>25300000</v>
      </c>
      <c r="H1477" s="543">
        <v>0</v>
      </c>
      <c r="I1477" s="543">
        <v>0</v>
      </c>
      <c r="J1477" s="543">
        <v>0</v>
      </c>
      <c r="K1477" s="456">
        <v>25300000</v>
      </c>
      <c r="L1477" s="608"/>
      <c r="M1477" s="572"/>
      <c r="N1477" s="572" t="s">
        <v>595</v>
      </c>
      <c r="O1477" s="573"/>
      <c r="P1477" s="573"/>
      <c r="Q1477" s="573"/>
      <c r="R1477" s="597" t="s">
        <v>4503</v>
      </c>
      <c r="S1477" s="1000">
        <f t="shared" si="127"/>
        <v>25300000</v>
      </c>
      <c r="T1477" s="1001">
        <f t="shared" si="128"/>
        <v>0</v>
      </c>
      <c r="U1477" s="1001">
        <f t="shared" si="129"/>
        <v>0</v>
      </c>
      <c r="V1477" s="1001">
        <f t="shared" si="130"/>
        <v>0</v>
      </c>
      <c r="W1477" s="1001">
        <f t="shared" si="126"/>
        <v>25300000</v>
      </c>
    </row>
    <row r="1478" spans="1:23" s="522" customFormat="1" ht="26.1" customHeight="1">
      <c r="A1478" s="448"/>
      <c r="B1478" s="448"/>
      <c r="C1478" s="449" t="s">
        <v>592</v>
      </c>
      <c r="D1478" s="449"/>
      <c r="E1478" s="449"/>
      <c r="F1478" s="927" t="s">
        <v>1921</v>
      </c>
      <c r="G1478" s="543">
        <v>25300000</v>
      </c>
      <c r="H1478" s="543">
        <v>0</v>
      </c>
      <c r="I1478" s="543">
        <v>0</v>
      </c>
      <c r="J1478" s="543">
        <v>0</v>
      </c>
      <c r="K1478" s="456">
        <v>25300000</v>
      </c>
      <c r="L1478" s="608"/>
      <c r="M1478" s="572"/>
      <c r="N1478" s="572"/>
      <c r="O1478" s="573" t="s">
        <v>592</v>
      </c>
      <c r="P1478" s="573"/>
      <c r="Q1478" s="573"/>
      <c r="R1478" s="597" t="s">
        <v>4504</v>
      </c>
      <c r="S1478" s="1002">
        <f t="shared" si="127"/>
        <v>25300000</v>
      </c>
      <c r="T1478" s="1003">
        <f t="shared" si="128"/>
        <v>0</v>
      </c>
      <c r="U1478" s="1003">
        <f t="shared" si="129"/>
        <v>0</v>
      </c>
      <c r="V1478" s="1003">
        <f t="shared" si="130"/>
        <v>0</v>
      </c>
      <c r="W1478" s="1003">
        <f t="shared" si="126"/>
        <v>25300000</v>
      </c>
    </row>
    <row r="1479" spans="1:23" s="522" customFormat="1" ht="26.1" customHeight="1">
      <c r="A1479" s="390"/>
      <c r="B1479" s="390"/>
      <c r="C1479" s="391"/>
      <c r="D1479" s="391"/>
      <c r="E1479" s="391" t="s">
        <v>2104</v>
      </c>
      <c r="F1479" s="887" t="s">
        <v>3120</v>
      </c>
      <c r="G1479" s="541">
        <v>8300000</v>
      </c>
      <c r="H1479" s="541">
        <v>0</v>
      </c>
      <c r="I1479" s="541">
        <v>0</v>
      </c>
      <c r="J1479" s="541">
        <v>0</v>
      </c>
      <c r="K1479" s="446">
        <v>8300000</v>
      </c>
      <c r="L1479" s="608"/>
      <c r="M1479" s="560"/>
      <c r="N1479" s="560"/>
      <c r="O1479" s="561"/>
      <c r="P1479" s="561"/>
      <c r="Q1479" s="561" t="s">
        <v>2104</v>
      </c>
      <c r="R1479" s="595" t="s">
        <v>5524</v>
      </c>
      <c r="S1479" s="1002">
        <f t="shared" si="127"/>
        <v>8300000</v>
      </c>
      <c r="T1479" s="1003">
        <f t="shared" si="128"/>
        <v>0</v>
      </c>
      <c r="U1479" s="1003">
        <f t="shared" si="129"/>
        <v>0</v>
      </c>
      <c r="V1479" s="1003">
        <f t="shared" si="130"/>
        <v>0</v>
      </c>
      <c r="W1479" s="1003">
        <f t="shared" ref="W1479:W1542" si="131">SUM(S1479:V1479)</f>
        <v>8300000</v>
      </c>
    </row>
    <row r="1480" spans="1:23" s="522" customFormat="1" ht="26.1" customHeight="1">
      <c r="A1480" s="390"/>
      <c r="B1480" s="390"/>
      <c r="C1480" s="391"/>
      <c r="D1480" s="391"/>
      <c r="E1480" s="391" t="s">
        <v>2110</v>
      </c>
      <c r="F1480" s="881" t="s">
        <v>3121</v>
      </c>
      <c r="G1480" s="541">
        <v>7000000</v>
      </c>
      <c r="H1480" s="541">
        <v>0</v>
      </c>
      <c r="I1480" s="541">
        <v>0</v>
      </c>
      <c r="J1480" s="541">
        <v>0</v>
      </c>
      <c r="K1480" s="446">
        <v>7000000</v>
      </c>
      <c r="L1480" s="608"/>
      <c r="M1480" s="560"/>
      <c r="N1480" s="560"/>
      <c r="O1480" s="561"/>
      <c r="P1480" s="561"/>
      <c r="Q1480" s="561" t="s">
        <v>2110</v>
      </c>
      <c r="R1480" s="595" t="s">
        <v>5525</v>
      </c>
      <c r="S1480" s="1002">
        <f t="shared" si="127"/>
        <v>7000000</v>
      </c>
      <c r="T1480" s="1003">
        <f t="shared" si="128"/>
        <v>0</v>
      </c>
      <c r="U1480" s="1003">
        <f t="shared" si="129"/>
        <v>0</v>
      </c>
      <c r="V1480" s="1003">
        <f t="shared" si="130"/>
        <v>0</v>
      </c>
      <c r="W1480" s="1003">
        <f t="shared" si="131"/>
        <v>7000000</v>
      </c>
    </row>
    <row r="1481" spans="1:23" s="522" customFormat="1" ht="26.1" customHeight="1">
      <c r="A1481" s="390"/>
      <c r="B1481" s="390"/>
      <c r="C1481" s="391"/>
      <c r="D1481" s="391"/>
      <c r="E1481" s="391" t="s">
        <v>2112</v>
      </c>
      <c r="F1481" s="881" t="s">
        <v>3107</v>
      </c>
      <c r="G1481" s="541">
        <v>10000000</v>
      </c>
      <c r="H1481" s="541">
        <v>0</v>
      </c>
      <c r="I1481" s="541">
        <v>0</v>
      </c>
      <c r="J1481" s="541">
        <v>0</v>
      </c>
      <c r="K1481" s="446">
        <v>10000000</v>
      </c>
      <c r="L1481" s="608"/>
      <c r="M1481" s="560"/>
      <c r="N1481" s="560"/>
      <c r="O1481" s="561"/>
      <c r="P1481" s="561"/>
      <c r="Q1481" s="561" t="s">
        <v>2112</v>
      </c>
      <c r="R1481" s="595" t="s">
        <v>5526</v>
      </c>
      <c r="S1481" s="1002">
        <f t="shared" si="127"/>
        <v>10000000</v>
      </c>
      <c r="T1481" s="1003">
        <f t="shared" si="128"/>
        <v>0</v>
      </c>
      <c r="U1481" s="1003">
        <f t="shared" si="129"/>
        <v>0</v>
      </c>
      <c r="V1481" s="1003">
        <f t="shared" si="130"/>
        <v>0</v>
      </c>
      <c r="W1481" s="1003">
        <f t="shared" si="131"/>
        <v>10000000</v>
      </c>
    </row>
    <row r="1482" spans="1:23" s="492" customFormat="1" ht="26.1" customHeight="1" thickBot="1">
      <c r="A1482" s="450" t="s">
        <v>1942</v>
      </c>
      <c r="B1482" s="450"/>
      <c r="C1482" s="451"/>
      <c r="D1482" s="451"/>
      <c r="E1482" s="451"/>
      <c r="F1482" s="882" t="s">
        <v>1943</v>
      </c>
      <c r="G1482" s="542">
        <v>34734000</v>
      </c>
      <c r="H1482" s="542">
        <v>0</v>
      </c>
      <c r="I1482" s="542">
        <v>0</v>
      </c>
      <c r="J1482" s="542">
        <v>0</v>
      </c>
      <c r="K1482" s="459">
        <v>34734000</v>
      </c>
      <c r="L1482" s="546"/>
      <c r="M1482" s="574" t="s">
        <v>1942</v>
      </c>
      <c r="N1482" s="574"/>
      <c r="O1482" s="575"/>
      <c r="P1482" s="575"/>
      <c r="Q1482" s="575"/>
      <c r="R1482" s="596" t="s">
        <v>4523</v>
      </c>
      <c r="S1482" s="1004">
        <f t="shared" si="127"/>
        <v>34734000</v>
      </c>
      <c r="T1482" s="1005">
        <f t="shared" si="128"/>
        <v>0</v>
      </c>
      <c r="U1482" s="1005">
        <f t="shared" si="129"/>
        <v>0</v>
      </c>
      <c r="V1482" s="1005">
        <f t="shared" si="130"/>
        <v>0</v>
      </c>
      <c r="W1482" s="1005">
        <f t="shared" si="131"/>
        <v>34734000</v>
      </c>
    </row>
    <row r="1483" spans="1:23" s="489" customFormat="1" ht="26.1" customHeight="1" thickTop="1">
      <c r="A1483" s="448"/>
      <c r="B1483" s="448" t="s">
        <v>592</v>
      </c>
      <c r="C1483" s="449"/>
      <c r="D1483" s="449"/>
      <c r="E1483" s="449"/>
      <c r="F1483" s="883" t="s">
        <v>593</v>
      </c>
      <c r="G1483" s="543">
        <v>34734000</v>
      </c>
      <c r="H1483" s="543">
        <v>0</v>
      </c>
      <c r="I1483" s="543">
        <v>0</v>
      </c>
      <c r="J1483" s="543">
        <v>0</v>
      </c>
      <c r="K1483" s="456">
        <v>34734000</v>
      </c>
      <c r="L1483" s="608"/>
      <c r="M1483" s="572"/>
      <c r="N1483" s="572" t="s">
        <v>592</v>
      </c>
      <c r="O1483" s="573"/>
      <c r="P1483" s="573"/>
      <c r="Q1483" s="573"/>
      <c r="R1483" s="597" t="s">
        <v>3339</v>
      </c>
      <c r="S1483" s="1000">
        <f t="shared" si="127"/>
        <v>34734000</v>
      </c>
      <c r="T1483" s="1001">
        <f t="shared" si="128"/>
        <v>0</v>
      </c>
      <c r="U1483" s="1001">
        <f t="shared" si="129"/>
        <v>0</v>
      </c>
      <c r="V1483" s="1001">
        <f t="shared" si="130"/>
        <v>0</v>
      </c>
      <c r="W1483" s="1001">
        <f t="shared" si="131"/>
        <v>34734000</v>
      </c>
    </row>
    <row r="1484" spans="1:23" s="489" customFormat="1" ht="26.1" customHeight="1">
      <c r="A1484" s="448"/>
      <c r="B1484" s="448"/>
      <c r="C1484" s="449" t="s">
        <v>592</v>
      </c>
      <c r="D1484" s="449"/>
      <c r="E1484" s="449"/>
      <c r="F1484" s="883" t="s">
        <v>594</v>
      </c>
      <c r="G1484" s="543">
        <v>34734000</v>
      </c>
      <c r="H1484" s="543">
        <v>0</v>
      </c>
      <c r="I1484" s="543">
        <v>0</v>
      </c>
      <c r="J1484" s="543">
        <v>0</v>
      </c>
      <c r="K1484" s="456">
        <v>34734000</v>
      </c>
      <c r="L1484" s="608"/>
      <c r="M1484" s="572"/>
      <c r="N1484" s="572"/>
      <c r="O1484" s="573" t="s">
        <v>592</v>
      </c>
      <c r="P1484" s="573"/>
      <c r="Q1484" s="573"/>
      <c r="R1484" s="597" t="s">
        <v>3327</v>
      </c>
      <c r="S1484" s="1002">
        <f t="shared" si="127"/>
        <v>34734000</v>
      </c>
      <c r="T1484" s="1003">
        <f t="shared" si="128"/>
        <v>0</v>
      </c>
      <c r="U1484" s="1003">
        <f t="shared" si="129"/>
        <v>0</v>
      </c>
      <c r="V1484" s="1003">
        <f t="shared" si="130"/>
        <v>0</v>
      </c>
      <c r="W1484" s="1003">
        <f t="shared" si="131"/>
        <v>34734000</v>
      </c>
    </row>
    <row r="1485" spans="1:23" s="522" customFormat="1" ht="26.1" customHeight="1">
      <c r="A1485" s="390"/>
      <c r="B1485" s="390"/>
      <c r="C1485" s="391"/>
      <c r="D1485" s="391"/>
      <c r="E1485" s="391" t="s">
        <v>2104</v>
      </c>
      <c r="F1485" s="881" t="s">
        <v>3122</v>
      </c>
      <c r="G1485" s="541">
        <v>17900000</v>
      </c>
      <c r="H1485" s="541">
        <v>0</v>
      </c>
      <c r="I1485" s="541">
        <v>0</v>
      </c>
      <c r="J1485" s="541">
        <v>0</v>
      </c>
      <c r="K1485" s="446">
        <v>17900000</v>
      </c>
      <c r="L1485" s="608"/>
      <c r="M1485" s="560"/>
      <c r="N1485" s="560"/>
      <c r="O1485" s="561"/>
      <c r="P1485" s="561"/>
      <c r="Q1485" s="561" t="s">
        <v>2104</v>
      </c>
      <c r="R1485" s="595" t="s">
        <v>5527</v>
      </c>
      <c r="S1485" s="1002">
        <f t="shared" si="127"/>
        <v>17900000</v>
      </c>
      <c r="T1485" s="1003">
        <f t="shared" si="128"/>
        <v>0</v>
      </c>
      <c r="U1485" s="1003">
        <f t="shared" si="129"/>
        <v>0</v>
      </c>
      <c r="V1485" s="1003">
        <f t="shared" si="130"/>
        <v>0</v>
      </c>
      <c r="W1485" s="1003">
        <f t="shared" si="131"/>
        <v>17900000</v>
      </c>
    </row>
    <row r="1486" spans="1:23" s="489" customFormat="1" ht="26.1" customHeight="1">
      <c r="A1486" s="390"/>
      <c r="B1486" s="390"/>
      <c r="C1486" s="391"/>
      <c r="D1486" s="391"/>
      <c r="E1486" s="391" t="s">
        <v>2110</v>
      </c>
      <c r="F1486" s="881" t="s">
        <v>3123</v>
      </c>
      <c r="G1486" s="541">
        <v>16834000</v>
      </c>
      <c r="H1486" s="541">
        <v>0</v>
      </c>
      <c r="I1486" s="541">
        <v>0</v>
      </c>
      <c r="J1486" s="541">
        <v>0</v>
      </c>
      <c r="K1486" s="446">
        <v>16834000</v>
      </c>
      <c r="L1486" s="608"/>
      <c r="M1486" s="560"/>
      <c r="N1486" s="560"/>
      <c r="O1486" s="561"/>
      <c r="P1486" s="561"/>
      <c r="Q1486" s="561" t="s">
        <v>2110</v>
      </c>
      <c r="R1486" s="595" t="s">
        <v>5889</v>
      </c>
      <c r="S1486" s="1002">
        <f t="shared" si="127"/>
        <v>16834000</v>
      </c>
      <c r="T1486" s="1003">
        <f t="shared" si="128"/>
        <v>0</v>
      </c>
      <c r="U1486" s="1003">
        <f t="shared" si="129"/>
        <v>0</v>
      </c>
      <c r="V1486" s="1003">
        <f t="shared" si="130"/>
        <v>0</v>
      </c>
      <c r="W1486" s="1003">
        <f t="shared" si="131"/>
        <v>16834000</v>
      </c>
    </row>
    <row r="1487" spans="1:23" s="492" customFormat="1" ht="26.1" customHeight="1" thickBot="1">
      <c r="A1487" s="471" t="s">
        <v>1959</v>
      </c>
      <c r="B1487" s="471"/>
      <c r="C1487" s="472"/>
      <c r="D1487" s="472"/>
      <c r="E1487" s="472"/>
      <c r="F1487" s="890" t="s">
        <v>1960</v>
      </c>
      <c r="G1487" s="545">
        <v>1150755590</v>
      </c>
      <c r="H1487" s="545">
        <v>0</v>
      </c>
      <c r="I1487" s="545">
        <v>7908811160</v>
      </c>
      <c r="J1487" s="545">
        <v>3150000</v>
      </c>
      <c r="K1487" s="468">
        <v>9062716750</v>
      </c>
      <c r="L1487" s="545"/>
      <c r="M1487" s="578" t="s">
        <v>1959</v>
      </c>
      <c r="N1487" s="578"/>
      <c r="O1487" s="579"/>
      <c r="P1487" s="579"/>
      <c r="Q1487" s="579"/>
      <c r="R1487" s="599" t="s">
        <v>4537</v>
      </c>
      <c r="S1487" s="1006">
        <f t="shared" si="127"/>
        <v>1150755590</v>
      </c>
      <c r="T1487" s="1007">
        <f t="shared" si="128"/>
        <v>0</v>
      </c>
      <c r="U1487" s="1007">
        <f t="shared" si="129"/>
        <v>7908811160</v>
      </c>
      <c r="V1487" s="1007">
        <f t="shared" si="130"/>
        <v>3150000</v>
      </c>
      <c r="W1487" s="1007">
        <f t="shared" si="131"/>
        <v>9062716750</v>
      </c>
    </row>
    <row r="1488" spans="1:23" s="492" customFormat="1" ht="26.1" customHeight="1" thickTop="1" thickBot="1">
      <c r="A1488" s="452" t="s">
        <v>1961</v>
      </c>
      <c r="B1488" s="452"/>
      <c r="C1488" s="453"/>
      <c r="D1488" s="453"/>
      <c r="E1488" s="453"/>
      <c r="F1488" s="889" t="s">
        <v>1962</v>
      </c>
      <c r="G1488" s="546">
        <v>472755590</v>
      </c>
      <c r="H1488" s="546">
        <v>0</v>
      </c>
      <c r="I1488" s="546">
        <v>7824599020</v>
      </c>
      <c r="J1488" s="546">
        <v>3150000</v>
      </c>
      <c r="K1488" s="462">
        <v>8300504610</v>
      </c>
      <c r="L1488" s="546"/>
      <c r="M1488" s="644" t="s">
        <v>1961</v>
      </c>
      <c r="N1488" s="644"/>
      <c r="O1488" s="645"/>
      <c r="P1488" s="645"/>
      <c r="Q1488" s="645"/>
      <c r="R1488" s="614" t="s">
        <v>4538</v>
      </c>
      <c r="S1488" s="998">
        <f t="shared" si="127"/>
        <v>472755590</v>
      </c>
      <c r="T1488" s="999">
        <f t="shared" si="128"/>
        <v>0</v>
      </c>
      <c r="U1488" s="999">
        <f t="shared" si="129"/>
        <v>7824599020</v>
      </c>
      <c r="V1488" s="999">
        <f t="shared" si="130"/>
        <v>3150000</v>
      </c>
      <c r="W1488" s="999">
        <f t="shared" si="131"/>
        <v>8300504610</v>
      </c>
    </row>
    <row r="1489" spans="1:23" s="522" customFormat="1" ht="26.1" customHeight="1" thickTop="1">
      <c r="A1489" s="448"/>
      <c r="B1489" s="448" t="s">
        <v>595</v>
      </c>
      <c r="C1489" s="449"/>
      <c r="D1489" s="449"/>
      <c r="E1489" s="449"/>
      <c r="F1489" s="883" t="s">
        <v>1963</v>
      </c>
      <c r="G1489" s="543">
        <v>59825590</v>
      </c>
      <c r="H1489" s="543">
        <v>0</v>
      </c>
      <c r="I1489" s="543">
        <v>7173722570</v>
      </c>
      <c r="J1489" s="543">
        <v>3150000</v>
      </c>
      <c r="K1489" s="456">
        <v>7236698160</v>
      </c>
      <c r="L1489" s="608"/>
      <c r="M1489" s="572"/>
      <c r="N1489" s="572" t="s">
        <v>595</v>
      </c>
      <c r="O1489" s="573"/>
      <c r="P1489" s="573"/>
      <c r="Q1489" s="573"/>
      <c r="R1489" s="597" t="s">
        <v>4539</v>
      </c>
      <c r="S1489" s="1000">
        <f t="shared" si="127"/>
        <v>59825590</v>
      </c>
      <c r="T1489" s="1001">
        <f t="shared" si="128"/>
        <v>0</v>
      </c>
      <c r="U1489" s="1001">
        <f t="shared" si="129"/>
        <v>7173722570</v>
      </c>
      <c r="V1489" s="1001">
        <f t="shared" si="130"/>
        <v>3150000</v>
      </c>
      <c r="W1489" s="1001">
        <f t="shared" si="131"/>
        <v>7236698160</v>
      </c>
    </row>
    <row r="1490" spans="1:23" s="522" customFormat="1" ht="26.1" customHeight="1">
      <c r="A1490" s="390"/>
      <c r="B1490" s="390"/>
      <c r="C1490" s="391" t="s">
        <v>592</v>
      </c>
      <c r="D1490" s="391"/>
      <c r="E1490" s="391"/>
      <c r="F1490" s="881" t="s">
        <v>1964</v>
      </c>
      <c r="G1490" s="541">
        <v>16880000</v>
      </c>
      <c r="H1490" s="541">
        <v>0</v>
      </c>
      <c r="I1490" s="541">
        <v>3582011700</v>
      </c>
      <c r="J1490" s="541">
        <v>0</v>
      </c>
      <c r="K1490" s="446">
        <v>3598891700</v>
      </c>
      <c r="L1490" s="608"/>
      <c r="M1490" s="560"/>
      <c r="N1490" s="560"/>
      <c r="O1490" s="561" t="s">
        <v>592</v>
      </c>
      <c r="P1490" s="561"/>
      <c r="Q1490" s="561"/>
      <c r="R1490" s="595" t="s">
        <v>4540</v>
      </c>
      <c r="S1490" s="1002">
        <f t="shared" si="127"/>
        <v>16880000</v>
      </c>
      <c r="T1490" s="1003">
        <f t="shared" si="128"/>
        <v>0</v>
      </c>
      <c r="U1490" s="1003">
        <f t="shared" si="129"/>
        <v>3582011700</v>
      </c>
      <c r="V1490" s="1003">
        <f t="shared" si="130"/>
        <v>0</v>
      </c>
      <c r="W1490" s="1003">
        <f t="shared" si="131"/>
        <v>3598891700</v>
      </c>
    </row>
    <row r="1491" spans="1:23" s="522" customFormat="1" ht="26.1" customHeight="1">
      <c r="A1491" s="390"/>
      <c r="B1491" s="390"/>
      <c r="C1491" s="391"/>
      <c r="D1491" s="391" t="s">
        <v>592</v>
      </c>
      <c r="E1491" s="391"/>
      <c r="F1491" s="881" t="s">
        <v>3124</v>
      </c>
      <c r="G1491" s="541">
        <v>16880000</v>
      </c>
      <c r="H1491" s="541">
        <v>0</v>
      </c>
      <c r="I1491" s="541">
        <v>3582011700</v>
      </c>
      <c r="J1491" s="541">
        <v>0</v>
      </c>
      <c r="K1491" s="446">
        <v>3598891700</v>
      </c>
      <c r="L1491" s="608"/>
      <c r="M1491" s="560"/>
      <c r="N1491" s="560"/>
      <c r="O1491" s="561"/>
      <c r="P1491" s="561" t="s">
        <v>592</v>
      </c>
      <c r="Q1491" s="561"/>
      <c r="R1491" s="595" t="s">
        <v>5528</v>
      </c>
      <c r="S1491" s="1002">
        <f t="shared" si="127"/>
        <v>16880000</v>
      </c>
      <c r="T1491" s="1003">
        <f t="shared" si="128"/>
        <v>0</v>
      </c>
      <c r="U1491" s="1003">
        <f t="shared" si="129"/>
        <v>3582011700</v>
      </c>
      <c r="V1491" s="1003">
        <f t="shared" si="130"/>
        <v>0</v>
      </c>
      <c r="W1491" s="1003">
        <f t="shared" si="131"/>
        <v>3598891700</v>
      </c>
    </row>
    <row r="1492" spans="1:23" s="523" customFormat="1" ht="26.1" customHeight="1">
      <c r="A1492" s="390"/>
      <c r="B1492" s="390"/>
      <c r="C1492" s="391"/>
      <c r="D1492" s="391"/>
      <c r="E1492" s="391" t="s">
        <v>2155</v>
      </c>
      <c r="F1492" s="881" t="s">
        <v>3125</v>
      </c>
      <c r="G1492" s="541">
        <v>1000000</v>
      </c>
      <c r="H1492" s="541">
        <v>0</v>
      </c>
      <c r="I1492" s="541">
        <v>1739463000</v>
      </c>
      <c r="J1492" s="541">
        <v>0</v>
      </c>
      <c r="K1492" s="446">
        <v>1740463000</v>
      </c>
      <c r="L1492" s="608"/>
      <c r="M1492" s="560"/>
      <c r="N1492" s="560"/>
      <c r="O1492" s="561"/>
      <c r="P1492" s="561"/>
      <c r="Q1492" s="561" t="s">
        <v>2155</v>
      </c>
      <c r="R1492" s="595" t="s">
        <v>5529</v>
      </c>
      <c r="S1492" s="1002">
        <f t="shared" si="127"/>
        <v>1000000</v>
      </c>
      <c r="T1492" s="1003">
        <f t="shared" si="128"/>
        <v>0</v>
      </c>
      <c r="U1492" s="1003">
        <f t="shared" si="129"/>
        <v>1739463000</v>
      </c>
      <c r="V1492" s="1003">
        <f t="shared" si="130"/>
        <v>0</v>
      </c>
      <c r="W1492" s="1003">
        <f t="shared" si="131"/>
        <v>1740463000</v>
      </c>
    </row>
    <row r="1493" spans="1:23" s="539" customFormat="1" ht="26.1" customHeight="1">
      <c r="A1493" s="390"/>
      <c r="B1493" s="390"/>
      <c r="C1493" s="391"/>
      <c r="D1493" s="391"/>
      <c r="E1493" s="391" t="s">
        <v>2157</v>
      </c>
      <c r="F1493" s="881" t="s">
        <v>3126</v>
      </c>
      <c r="G1493" s="541">
        <v>2000000</v>
      </c>
      <c r="H1493" s="541">
        <v>0</v>
      </c>
      <c r="I1493" s="541">
        <v>1550800000</v>
      </c>
      <c r="J1493" s="541">
        <v>0</v>
      </c>
      <c r="K1493" s="446">
        <v>1552800000</v>
      </c>
      <c r="L1493" s="608"/>
      <c r="M1493" s="560"/>
      <c r="N1493" s="560"/>
      <c r="O1493" s="561"/>
      <c r="P1493" s="561"/>
      <c r="Q1493" s="561" t="s">
        <v>2157</v>
      </c>
      <c r="R1493" s="595" t="s">
        <v>5530</v>
      </c>
      <c r="S1493" s="1002">
        <f t="shared" si="127"/>
        <v>2000000</v>
      </c>
      <c r="T1493" s="1003">
        <f t="shared" si="128"/>
        <v>0</v>
      </c>
      <c r="U1493" s="1003">
        <f t="shared" si="129"/>
        <v>1550800000</v>
      </c>
      <c r="V1493" s="1003">
        <f t="shared" si="130"/>
        <v>0</v>
      </c>
      <c r="W1493" s="1003">
        <f t="shared" si="131"/>
        <v>1552800000</v>
      </c>
    </row>
    <row r="1494" spans="1:23" s="489" customFormat="1" ht="26.1" customHeight="1">
      <c r="A1494" s="448"/>
      <c r="B1494" s="448"/>
      <c r="C1494" s="449"/>
      <c r="D1494" s="449"/>
      <c r="E1494" s="449" t="s">
        <v>2808</v>
      </c>
      <c r="F1494" s="883" t="s">
        <v>3127</v>
      </c>
      <c r="G1494" s="543">
        <v>500000</v>
      </c>
      <c r="H1494" s="543">
        <v>0</v>
      </c>
      <c r="I1494" s="543">
        <v>35210000</v>
      </c>
      <c r="J1494" s="543">
        <v>0</v>
      </c>
      <c r="K1494" s="456">
        <v>35710000</v>
      </c>
      <c r="L1494" s="608"/>
      <c r="M1494" s="572"/>
      <c r="N1494" s="572"/>
      <c r="O1494" s="573"/>
      <c r="P1494" s="573"/>
      <c r="Q1494" s="573" t="s">
        <v>2808</v>
      </c>
      <c r="R1494" s="597" t="s">
        <v>5531</v>
      </c>
      <c r="S1494" s="1002">
        <f t="shared" si="127"/>
        <v>500000</v>
      </c>
      <c r="T1494" s="1003">
        <f t="shared" si="128"/>
        <v>0</v>
      </c>
      <c r="U1494" s="1003">
        <f t="shared" si="129"/>
        <v>35210000</v>
      </c>
      <c r="V1494" s="1003">
        <f t="shared" si="130"/>
        <v>0</v>
      </c>
      <c r="W1494" s="1003">
        <f t="shared" si="131"/>
        <v>35710000</v>
      </c>
    </row>
    <row r="1495" spans="1:23" s="488" customFormat="1" ht="26.1" customHeight="1">
      <c r="A1495" s="390"/>
      <c r="B1495" s="390"/>
      <c r="C1495" s="391"/>
      <c r="D1495" s="391"/>
      <c r="E1495" s="391" t="s">
        <v>2120</v>
      </c>
      <c r="F1495" s="881" t="s">
        <v>3128</v>
      </c>
      <c r="G1495" s="541">
        <v>12000000</v>
      </c>
      <c r="H1495" s="541">
        <v>0</v>
      </c>
      <c r="I1495" s="541">
        <v>16707130.000000002</v>
      </c>
      <c r="J1495" s="541">
        <v>0</v>
      </c>
      <c r="K1495" s="446">
        <v>28707130</v>
      </c>
      <c r="L1495" s="608"/>
      <c r="M1495" s="560"/>
      <c r="N1495" s="560"/>
      <c r="O1495" s="561"/>
      <c r="P1495" s="561"/>
      <c r="Q1495" s="561" t="s">
        <v>2120</v>
      </c>
      <c r="R1495" s="595" t="s">
        <v>5532</v>
      </c>
      <c r="S1495" s="1002">
        <f t="shared" si="127"/>
        <v>12000000</v>
      </c>
      <c r="T1495" s="1003">
        <f t="shared" si="128"/>
        <v>0</v>
      </c>
      <c r="U1495" s="1003">
        <f t="shared" si="129"/>
        <v>16707130.000000002</v>
      </c>
      <c r="V1495" s="1003">
        <f t="shared" si="130"/>
        <v>0</v>
      </c>
      <c r="W1495" s="1003">
        <f t="shared" si="131"/>
        <v>28707130</v>
      </c>
    </row>
    <row r="1496" spans="1:23" s="539" customFormat="1" ht="26.1" customHeight="1">
      <c r="A1496" s="390"/>
      <c r="B1496" s="390"/>
      <c r="C1496" s="391"/>
      <c r="D1496" s="391"/>
      <c r="E1496" s="391" t="s">
        <v>2122</v>
      </c>
      <c r="F1496" s="881" t="s">
        <v>3129</v>
      </c>
      <c r="G1496" s="541">
        <v>1380000</v>
      </c>
      <c r="H1496" s="541">
        <v>0</v>
      </c>
      <c r="I1496" s="541">
        <v>239831570</v>
      </c>
      <c r="J1496" s="541">
        <v>0</v>
      </c>
      <c r="K1496" s="446">
        <v>241211570</v>
      </c>
      <c r="L1496" s="608"/>
      <c r="M1496" s="560"/>
      <c r="N1496" s="560"/>
      <c r="O1496" s="561"/>
      <c r="P1496" s="561"/>
      <c r="Q1496" s="561" t="s">
        <v>2122</v>
      </c>
      <c r="R1496" s="595" t="s">
        <v>5533</v>
      </c>
      <c r="S1496" s="1002">
        <f t="shared" si="127"/>
        <v>1380000</v>
      </c>
      <c r="T1496" s="1003">
        <f t="shared" si="128"/>
        <v>0</v>
      </c>
      <c r="U1496" s="1003">
        <f t="shared" si="129"/>
        <v>239831570</v>
      </c>
      <c r="V1496" s="1003">
        <f t="shared" si="130"/>
        <v>0</v>
      </c>
      <c r="W1496" s="1003">
        <f t="shared" si="131"/>
        <v>241211570</v>
      </c>
    </row>
    <row r="1497" spans="1:23" s="522" customFormat="1" ht="26.1" customHeight="1">
      <c r="A1497" s="448"/>
      <c r="B1497" s="448"/>
      <c r="C1497" s="449" t="s">
        <v>595</v>
      </c>
      <c r="D1497" s="449"/>
      <c r="E1497" s="449"/>
      <c r="F1497" s="883" t="s">
        <v>1965</v>
      </c>
      <c r="G1497" s="543">
        <v>600000</v>
      </c>
      <c r="H1497" s="543">
        <v>0</v>
      </c>
      <c r="I1497" s="543">
        <v>44214680</v>
      </c>
      <c r="J1497" s="543">
        <v>3150000</v>
      </c>
      <c r="K1497" s="456">
        <v>47964680</v>
      </c>
      <c r="L1497" s="608"/>
      <c r="M1497" s="572"/>
      <c r="N1497" s="572"/>
      <c r="O1497" s="573" t="s">
        <v>595</v>
      </c>
      <c r="P1497" s="573"/>
      <c r="Q1497" s="573"/>
      <c r="R1497" s="597" t="s">
        <v>4541</v>
      </c>
      <c r="S1497" s="1002">
        <f t="shared" si="127"/>
        <v>600000</v>
      </c>
      <c r="T1497" s="1003">
        <f t="shared" si="128"/>
        <v>0</v>
      </c>
      <c r="U1497" s="1003">
        <f t="shared" si="129"/>
        <v>44214680</v>
      </c>
      <c r="V1497" s="1003">
        <f t="shared" si="130"/>
        <v>3150000</v>
      </c>
      <c r="W1497" s="1003">
        <f t="shared" si="131"/>
        <v>47964680</v>
      </c>
    </row>
    <row r="1498" spans="1:23" s="523" customFormat="1" ht="26.1" customHeight="1">
      <c r="A1498" s="390"/>
      <c r="B1498" s="390"/>
      <c r="C1498" s="391"/>
      <c r="D1498" s="391" t="s">
        <v>592</v>
      </c>
      <c r="E1498" s="391"/>
      <c r="F1498" s="881" t="s">
        <v>3130</v>
      </c>
      <c r="G1498" s="541">
        <v>600000</v>
      </c>
      <c r="H1498" s="541">
        <v>0</v>
      </c>
      <c r="I1498" s="541">
        <v>44214680</v>
      </c>
      <c r="J1498" s="541">
        <v>3150000</v>
      </c>
      <c r="K1498" s="446">
        <v>47964680</v>
      </c>
      <c r="L1498" s="608"/>
      <c r="M1498" s="560"/>
      <c r="N1498" s="560"/>
      <c r="O1498" s="561"/>
      <c r="P1498" s="561" t="s">
        <v>592</v>
      </c>
      <c r="Q1498" s="561"/>
      <c r="R1498" s="595" t="s">
        <v>5534</v>
      </c>
      <c r="S1498" s="1002">
        <f t="shared" si="127"/>
        <v>600000</v>
      </c>
      <c r="T1498" s="1003">
        <f t="shared" si="128"/>
        <v>0</v>
      </c>
      <c r="U1498" s="1003">
        <f t="shared" si="129"/>
        <v>44214680</v>
      </c>
      <c r="V1498" s="1003">
        <f t="shared" si="130"/>
        <v>3150000</v>
      </c>
      <c r="W1498" s="1003">
        <f t="shared" si="131"/>
        <v>47964680</v>
      </c>
    </row>
    <row r="1499" spans="1:23" s="523" customFormat="1" ht="26.1" customHeight="1">
      <c r="A1499" s="448"/>
      <c r="B1499" s="448"/>
      <c r="C1499" s="449"/>
      <c r="D1499" s="449"/>
      <c r="E1499" s="449" t="s">
        <v>2104</v>
      </c>
      <c r="F1499" s="883" t="s">
        <v>3131</v>
      </c>
      <c r="G1499" s="543">
        <v>300000</v>
      </c>
      <c r="H1499" s="543">
        <v>0</v>
      </c>
      <c r="I1499" s="543">
        <v>23327100</v>
      </c>
      <c r="J1499" s="543">
        <v>0</v>
      </c>
      <c r="K1499" s="456">
        <v>23627100</v>
      </c>
      <c r="L1499" s="608"/>
      <c r="M1499" s="572"/>
      <c r="N1499" s="572"/>
      <c r="O1499" s="573"/>
      <c r="P1499" s="573"/>
      <c r="Q1499" s="573" t="s">
        <v>2104</v>
      </c>
      <c r="R1499" s="597" t="s">
        <v>5535</v>
      </c>
      <c r="S1499" s="1002">
        <f t="shared" si="127"/>
        <v>300000</v>
      </c>
      <c r="T1499" s="1003">
        <f t="shared" si="128"/>
        <v>0</v>
      </c>
      <c r="U1499" s="1003">
        <f t="shared" si="129"/>
        <v>23327100</v>
      </c>
      <c r="V1499" s="1003">
        <f t="shared" si="130"/>
        <v>0</v>
      </c>
      <c r="W1499" s="1003">
        <f t="shared" si="131"/>
        <v>23627100</v>
      </c>
    </row>
    <row r="1500" spans="1:23" s="523" customFormat="1" ht="26.1" customHeight="1">
      <c r="A1500" s="448"/>
      <c r="B1500" s="448"/>
      <c r="C1500" s="449"/>
      <c r="D1500" s="449"/>
      <c r="E1500" s="449" t="s">
        <v>2173</v>
      </c>
      <c r="F1500" s="883" t="s">
        <v>3132</v>
      </c>
      <c r="G1500" s="543">
        <v>300000</v>
      </c>
      <c r="H1500" s="543">
        <v>0</v>
      </c>
      <c r="I1500" s="543">
        <v>20887580</v>
      </c>
      <c r="J1500" s="543">
        <v>3150000</v>
      </c>
      <c r="K1500" s="456">
        <v>24337580</v>
      </c>
      <c r="L1500" s="608"/>
      <c r="M1500" s="572"/>
      <c r="N1500" s="572"/>
      <c r="O1500" s="573"/>
      <c r="P1500" s="573"/>
      <c r="Q1500" s="573" t="s">
        <v>2173</v>
      </c>
      <c r="R1500" s="597" t="s">
        <v>5536</v>
      </c>
      <c r="S1500" s="1002">
        <f t="shared" si="127"/>
        <v>300000</v>
      </c>
      <c r="T1500" s="1003">
        <f t="shared" si="128"/>
        <v>0</v>
      </c>
      <c r="U1500" s="1003">
        <f t="shared" si="129"/>
        <v>20887580</v>
      </c>
      <c r="V1500" s="1003">
        <f t="shared" si="130"/>
        <v>3150000</v>
      </c>
      <c r="W1500" s="1003">
        <f t="shared" si="131"/>
        <v>24337580</v>
      </c>
    </row>
    <row r="1501" spans="1:23" s="522" customFormat="1" ht="26.1" customHeight="1">
      <c r="A1501" s="390"/>
      <c r="B1501" s="390"/>
      <c r="C1501" s="391" t="s">
        <v>599</v>
      </c>
      <c r="D1501" s="391"/>
      <c r="E1501" s="391"/>
      <c r="F1501" s="881" t="s">
        <v>1966</v>
      </c>
      <c r="G1501" s="541">
        <v>42345590</v>
      </c>
      <c r="H1501" s="541">
        <v>0</v>
      </c>
      <c r="I1501" s="541">
        <v>3547496190</v>
      </c>
      <c r="J1501" s="541">
        <v>0</v>
      </c>
      <c r="K1501" s="446">
        <v>3589841780</v>
      </c>
      <c r="L1501" s="608"/>
      <c r="M1501" s="560"/>
      <c r="N1501" s="560"/>
      <c r="O1501" s="561" t="s">
        <v>599</v>
      </c>
      <c r="P1501" s="561"/>
      <c r="Q1501" s="561"/>
      <c r="R1501" s="595" t="s">
        <v>4542</v>
      </c>
      <c r="S1501" s="1002">
        <f t="shared" si="127"/>
        <v>42345590</v>
      </c>
      <c r="T1501" s="1003">
        <f t="shared" si="128"/>
        <v>0</v>
      </c>
      <c r="U1501" s="1003">
        <f t="shared" si="129"/>
        <v>3547496190</v>
      </c>
      <c r="V1501" s="1003">
        <f t="shared" si="130"/>
        <v>0</v>
      </c>
      <c r="W1501" s="1003">
        <f t="shared" si="131"/>
        <v>3589841780</v>
      </c>
    </row>
    <row r="1502" spans="1:23" s="523" customFormat="1" ht="26.1" customHeight="1">
      <c r="A1502" s="390"/>
      <c r="B1502" s="390"/>
      <c r="C1502" s="391"/>
      <c r="D1502" s="391" t="s">
        <v>592</v>
      </c>
      <c r="E1502" s="391"/>
      <c r="F1502" s="881" t="s">
        <v>3133</v>
      </c>
      <c r="G1502" s="541">
        <v>42345590</v>
      </c>
      <c r="H1502" s="541">
        <v>0</v>
      </c>
      <c r="I1502" s="541">
        <v>3547496190</v>
      </c>
      <c r="J1502" s="541">
        <v>0</v>
      </c>
      <c r="K1502" s="446">
        <v>3589841780</v>
      </c>
      <c r="L1502" s="608"/>
      <c r="M1502" s="560"/>
      <c r="N1502" s="560"/>
      <c r="O1502" s="561"/>
      <c r="P1502" s="561" t="s">
        <v>592</v>
      </c>
      <c r="Q1502" s="561"/>
      <c r="R1502" s="595" t="s">
        <v>5537</v>
      </c>
      <c r="S1502" s="1002">
        <f t="shared" si="127"/>
        <v>42345590</v>
      </c>
      <c r="T1502" s="1003">
        <f t="shared" si="128"/>
        <v>0</v>
      </c>
      <c r="U1502" s="1003">
        <f t="shared" si="129"/>
        <v>3547496190</v>
      </c>
      <c r="V1502" s="1003">
        <f t="shared" si="130"/>
        <v>0</v>
      </c>
      <c r="W1502" s="1003">
        <f t="shared" si="131"/>
        <v>3589841780</v>
      </c>
    </row>
    <row r="1503" spans="1:23" ht="26.1" customHeight="1">
      <c r="A1503" s="646"/>
      <c r="B1503" s="646"/>
      <c r="C1503" s="647"/>
      <c r="D1503" s="647"/>
      <c r="E1503" s="648" t="s">
        <v>2167</v>
      </c>
      <c r="F1503" s="883" t="s">
        <v>3134</v>
      </c>
      <c r="G1503" s="649">
        <v>28000100</v>
      </c>
      <c r="H1503" s="650">
        <v>0</v>
      </c>
      <c r="I1503" s="650">
        <v>391900690</v>
      </c>
      <c r="J1503" s="650">
        <v>0</v>
      </c>
      <c r="K1503" s="649">
        <v>419900790</v>
      </c>
      <c r="M1503" s="560"/>
      <c r="N1503" s="560"/>
      <c r="O1503" s="561"/>
      <c r="P1503" s="561"/>
      <c r="Q1503" s="561" t="s">
        <v>2167</v>
      </c>
      <c r="R1503" s="595" t="s">
        <v>5538</v>
      </c>
      <c r="S1503" s="1002">
        <f t="shared" si="127"/>
        <v>28000100</v>
      </c>
      <c r="T1503" s="1003">
        <f t="shared" si="128"/>
        <v>0</v>
      </c>
      <c r="U1503" s="1003">
        <f t="shared" si="129"/>
        <v>391900690</v>
      </c>
      <c r="V1503" s="1003">
        <f t="shared" si="130"/>
        <v>0</v>
      </c>
      <c r="W1503" s="1003">
        <f t="shared" si="131"/>
        <v>419900790</v>
      </c>
    </row>
    <row r="1504" spans="1:23" ht="26.1" customHeight="1">
      <c r="A1504" s="632"/>
      <c r="B1504" s="632"/>
      <c r="C1504" s="633"/>
      <c r="D1504" s="633"/>
      <c r="E1504" s="634" t="s">
        <v>2169</v>
      </c>
      <c r="F1504" s="881" t="s">
        <v>3135</v>
      </c>
      <c r="G1504" s="636">
        <v>300000</v>
      </c>
      <c r="H1504" s="638">
        <v>0</v>
      </c>
      <c r="I1504" s="638">
        <v>657207670</v>
      </c>
      <c r="J1504" s="638">
        <v>0</v>
      </c>
      <c r="K1504" s="636">
        <v>657507670</v>
      </c>
      <c r="M1504" s="560"/>
      <c r="N1504" s="560"/>
      <c r="O1504" s="561"/>
      <c r="P1504" s="561"/>
      <c r="Q1504" s="561" t="s">
        <v>2169</v>
      </c>
      <c r="R1504" s="595" t="s">
        <v>5539</v>
      </c>
      <c r="S1504" s="1002">
        <f t="shared" si="127"/>
        <v>300000</v>
      </c>
      <c r="T1504" s="1003">
        <f t="shared" si="128"/>
        <v>0</v>
      </c>
      <c r="U1504" s="1003">
        <f t="shared" si="129"/>
        <v>657207670</v>
      </c>
      <c r="V1504" s="1003">
        <f t="shared" si="130"/>
        <v>0</v>
      </c>
      <c r="W1504" s="1003">
        <f t="shared" si="131"/>
        <v>657507670</v>
      </c>
    </row>
    <row r="1505" spans="1:23" ht="26.1" customHeight="1">
      <c r="A1505" s="632"/>
      <c r="B1505" s="632"/>
      <c r="C1505" s="633"/>
      <c r="D1505" s="633"/>
      <c r="E1505" s="634" t="s">
        <v>2175</v>
      </c>
      <c r="F1505" s="881" t="s">
        <v>3136</v>
      </c>
      <c r="G1505" s="636">
        <v>2045490</v>
      </c>
      <c r="H1505" s="638">
        <v>0</v>
      </c>
      <c r="I1505" s="638">
        <v>41730440</v>
      </c>
      <c r="J1505" s="638">
        <v>0</v>
      </c>
      <c r="K1505" s="636">
        <v>43775930</v>
      </c>
      <c r="M1505" s="560"/>
      <c r="N1505" s="560"/>
      <c r="O1505" s="561"/>
      <c r="P1505" s="561"/>
      <c r="Q1505" s="561" t="s">
        <v>2175</v>
      </c>
      <c r="R1505" s="595" t="s">
        <v>5540</v>
      </c>
      <c r="S1505" s="1002">
        <f t="shared" si="127"/>
        <v>2045490</v>
      </c>
      <c r="T1505" s="1003">
        <f t="shared" si="128"/>
        <v>0</v>
      </c>
      <c r="U1505" s="1003">
        <f t="shared" si="129"/>
        <v>41730440</v>
      </c>
      <c r="V1505" s="1003">
        <f t="shared" si="130"/>
        <v>0</v>
      </c>
      <c r="W1505" s="1003">
        <f t="shared" si="131"/>
        <v>43775930</v>
      </c>
    </row>
    <row r="1506" spans="1:23" ht="26.1" customHeight="1">
      <c r="A1506" s="632"/>
      <c r="B1506" s="632"/>
      <c r="C1506" s="633"/>
      <c r="D1506" s="633"/>
      <c r="E1506" s="634" t="s">
        <v>2262</v>
      </c>
      <c r="F1506" s="881" t="s">
        <v>3137</v>
      </c>
      <c r="G1506" s="636">
        <v>12000000</v>
      </c>
      <c r="H1506" s="638">
        <v>0</v>
      </c>
      <c r="I1506" s="638">
        <v>2456657390</v>
      </c>
      <c r="J1506" s="638">
        <v>0</v>
      </c>
      <c r="K1506" s="636">
        <v>2468657390</v>
      </c>
      <c r="M1506" s="560"/>
      <c r="N1506" s="560"/>
      <c r="O1506" s="561"/>
      <c r="P1506" s="561"/>
      <c r="Q1506" s="561" t="s">
        <v>2262</v>
      </c>
      <c r="R1506" s="595" t="s">
        <v>5890</v>
      </c>
      <c r="S1506" s="1002">
        <f t="shared" si="127"/>
        <v>12000000</v>
      </c>
      <c r="T1506" s="1003">
        <f t="shared" si="128"/>
        <v>0</v>
      </c>
      <c r="U1506" s="1003">
        <f t="shared" si="129"/>
        <v>2456657390</v>
      </c>
      <c r="V1506" s="1003">
        <f t="shared" si="130"/>
        <v>0</v>
      </c>
      <c r="W1506" s="1003">
        <f t="shared" si="131"/>
        <v>2468657390</v>
      </c>
    </row>
    <row r="1507" spans="1:23" ht="26.1" customHeight="1">
      <c r="A1507" s="632"/>
      <c r="B1507" s="896" t="s">
        <v>599</v>
      </c>
      <c r="C1507" s="634"/>
      <c r="D1507" s="634"/>
      <c r="E1507" s="634"/>
      <c r="F1507" s="884" t="s">
        <v>1968</v>
      </c>
      <c r="G1507" s="636">
        <v>1000000</v>
      </c>
      <c r="H1507" s="638">
        <v>0</v>
      </c>
      <c r="I1507" s="638">
        <v>97504250</v>
      </c>
      <c r="J1507" s="638">
        <v>0</v>
      </c>
      <c r="K1507" s="636">
        <v>98504250</v>
      </c>
      <c r="M1507" s="560"/>
      <c r="N1507" s="560" t="s">
        <v>599</v>
      </c>
      <c r="O1507" s="561"/>
      <c r="P1507" s="561"/>
      <c r="Q1507" s="561"/>
      <c r="R1507" s="595" t="s">
        <v>4544</v>
      </c>
      <c r="S1507" s="1002">
        <f t="shared" si="127"/>
        <v>1000000</v>
      </c>
      <c r="T1507" s="1003">
        <f t="shared" si="128"/>
        <v>0</v>
      </c>
      <c r="U1507" s="1003">
        <f t="shared" si="129"/>
        <v>97504250</v>
      </c>
      <c r="V1507" s="1003">
        <f t="shared" si="130"/>
        <v>0</v>
      </c>
      <c r="W1507" s="1003">
        <f t="shared" si="131"/>
        <v>98504250</v>
      </c>
    </row>
    <row r="1508" spans="1:23" ht="26.1" customHeight="1">
      <c r="A1508" s="632"/>
      <c r="B1508" s="896"/>
      <c r="C1508" s="634" t="s">
        <v>592</v>
      </c>
      <c r="D1508" s="634"/>
      <c r="E1508" s="634"/>
      <c r="F1508" s="881" t="s">
        <v>1970</v>
      </c>
      <c r="G1508" s="636">
        <v>1000000</v>
      </c>
      <c r="H1508" s="638">
        <v>0</v>
      </c>
      <c r="I1508" s="638">
        <v>94148230</v>
      </c>
      <c r="J1508" s="638">
        <v>0</v>
      </c>
      <c r="K1508" s="636">
        <v>95148230</v>
      </c>
      <c r="M1508" s="560"/>
      <c r="N1508" s="560"/>
      <c r="O1508" s="561" t="s">
        <v>592</v>
      </c>
      <c r="P1508" s="561"/>
      <c r="Q1508" s="561"/>
      <c r="R1508" s="595" t="s">
        <v>4545</v>
      </c>
      <c r="S1508" s="1002">
        <f t="shared" si="127"/>
        <v>1000000</v>
      </c>
      <c r="T1508" s="1003">
        <f t="shared" si="128"/>
        <v>0</v>
      </c>
      <c r="U1508" s="1003">
        <f t="shared" si="129"/>
        <v>94148230</v>
      </c>
      <c r="V1508" s="1003">
        <f t="shared" si="130"/>
        <v>0</v>
      </c>
      <c r="W1508" s="1003">
        <f t="shared" si="131"/>
        <v>95148230</v>
      </c>
    </row>
    <row r="1509" spans="1:23" s="903" customFormat="1" ht="26.1" customHeight="1">
      <c r="A1509" s="632"/>
      <c r="B1509" s="896"/>
      <c r="C1509" s="634"/>
      <c r="D1509" s="634"/>
      <c r="E1509" s="634" t="s">
        <v>2203</v>
      </c>
      <c r="F1509" s="884" t="s">
        <v>3138</v>
      </c>
      <c r="G1509" s="636">
        <v>1000000</v>
      </c>
      <c r="H1509" s="638">
        <v>0</v>
      </c>
      <c r="I1509" s="638">
        <v>94148230</v>
      </c>
      <c r="J1509" s="638">
        <v>0</v>
      </c>
      <c r="K1509" s="636">
        <v>95148230</v>
      </c>
      <c r="L1509" s="609"/>
      <c r="M1509" s="560"/>
      <c r="N1509" s="560"/>
      <c r="O1509" s="561"/>
      <c r="P1509" s="561"/>
      <c r="Q1509" s="561" t="s">
        <v>2203</v>
      </c>
      <c r="R1509" s="595" t="s">
        <v>5541</v>
      </c>
      <c r="S1509" s="1002">
        <f t="shared" si="127"/>
        <v>1000000</v>
      </c>
      <c r="T1509" s="1003">
        <f t="shared" si="128"/>
        <v>0</v>
      </c>
      <c r="U1509" s="1003">
        <f t="shared" si="129"/>
        <v>94148230</v>
      </c>
      <c r="V1509" s="1003">
        <f t="shared" si="130"/>
        <v>0</v>
      </c>
      <c r="W1509" s="1003">
        <f t="shared" si="131"/>
        <v>95148230</v>
      </c>
    </row>
    <row r="1510" spans="1:23" ht="26.1" customHeight="1">
      <c r="A1510" s="902"/>
      <c r="B1510" s="902"/>
      <c r="C1510" s="648" t="s">
        <v>595</v>
      </c>
      <c r="D1510" s="648"/>
      <c r="E1510" s="648"/>
      <c r="F1510" s="927" t="s">
        <v>5795</v>
      </c>
      <c r="G1510" s="649">
        <v>0</v>
      </c>
      <c r="H1510" s="649">
        <v>0</v>
      </c>
      <c r="I1510" s="649">
        <v>3356020</v>
      </c>
      <c r="J1510" s="649">
        <v>0</v>
      </c>
      <c r="K1510" s="649">
        <v>3356020</v>
      </c>
      <c r="M1510" s="572"/>
      <c r="N1510" s="572"/>
      <c r="O1510" s="573" t="s">
        <v>595</v>
      </c>
      <c r="P1510" s="573"/>
      <c r="Q1510" s="573"/>
      <c r="R1510" s="597" t="s">
        <v>5796</v>
      </c>
      <c r="S1510" s="1002">
        <f t="shared" si="127"/>
        <v>0</v>
      </c>
      <c r="T1510" s="1003">
        <f t="shared" si="128"/>
        <v>0</v>
      </c>
      <c r="U1510" s="1003">
        <f t="shared" si="129"/>
        <v>3356020</v>
      </c>
      <c r="V1510" s="1003">
        <f t="shared" si="130"/>
        <v>0</v>
      </c>
      <c r="W1510" s="1003">
        <f t="shared" si="131"/>
        <v>3356020</v>
      </c>
    </row>
    <row r="1511" spans="1:23" ht="26.1" customHeight="1">
      <c r="A1511" s="896"/>
      <c r="B1511" s="896"/>
      <c r="C1511" s="634"/>
      <c r="D1511" s="634" t="s">
        <v>592</v>
      </c>
      <c r="E1511" s="634"/>
      <c r="F1511" s="881" t="s">
        <v>3139</v>
      </c>
      <c r="G1511" s="636">
        <v>0</v>
      </c>
      <c r="H1511" s="636">
        <v>0</v>
      </c>
      <c r="I1511" s="636">
        <v>3356020</v>
      </c>
      <c r="J1511" s="636">
        <v>0</v>
      </c>
      <c r="K1511" s="636">
        <v>3356020</v>
      </c>
      <c r="M1511" s="560"/>
      <c r="N1511" s="560"/>
      <c r="O1511" s="561"/>
      <c r="P1511" s="561" t="s">
        <v>592</v>
      </c>
      <c r="Q1511" s="561"/>
      <c r="R1511" s="595" t="s">
        <v>5542</v>
      </c>
      <c r="S1511" s="1002">
        <f t="shared" si="127"/>
        <v>0</v>
      </c>
      <c r="T1511" s="1003">
        <f t="shared" si="128"/>
        <v>0</v>
      </c>
      <c r="U1511" s="1003">
        <f t="shared" si="129"/>
        <v>3356020</v>
      </c>
      <c r="V1511" s="1003">
        <f t="shared" si="130"/>
        <v>0</v>
      </c>
      <c r="W1511" s="1003">
        <f t="shared" si="131"/>
        <v>3356020</v>
      </c>
    </row>
    <row r="1512" spans="1:23" ht="26.1" customHeight="1">
      <c r="A1512" s="896"/>
      <c r="B1512" s="896"/>
      <c r="C1512" s="634"/>
      <c r="D1512" s="634"/>
      <c r="E1512" s="634" t="s">
        <v>2205</v>
      </c>
      <c r="F1512" s="881" t="s">
        <v>3140</v>
      </c>
      <c r="G1512" s="636">
        <v>0</v>
      </c>
      <c r="H1512" s="636">
        <v>0</v>
      </c>
      <c r="I1512" s="636">
        <v>3356020</v>
      </c>
      <c r="J1512" s="636">
        <v>0</v>
      </c>
      <c r="K1512" s="636">
        <v>3356020</v>
      </c>
      <c r="M1512" s="560"/>
      <c r="N1512" s="560"/>
      <c r="O1512" s="561"/>
      <c r="P1512" s="561"/>
      <c r="Q1512" s="561" t="s">
        <v>2205</v>
      </c>
      <c r="R1512" s="595" t="s">
        <v>5543</v>
      </c>
      <c r="S1512" s="1002">
        <f t="shared" si="127"/>
        <v>0</v>
      </c>
      <c r="T1512" s="1003">
        <f t="shared" si="128"/>
        <v>0</v>
      </c>
      <c r="U1512" s="1003">
        <f t="shared" si="129"/>
        <v>3356020</v>
      </c>
      <c r="V1512" s="1003">
        <f t="shared" si="130"/>
        <v>0</v>
      </c>
      <c r="W1512" s="1003">
        <f t="shared" si="131"/>
        <v>3356020</v>
      </c>
    </row>
    <row r="1513" spans="1:23" ht="26.1" customHeight="1">
      <c r="A1513" s="896"/>
      <c r="B1513" s="896" t="s">
        <v>603</v>
      </c>
      <c r="C1513" s="634"/>
      <c r="D1513" s="634"/>
      <c r="E1513" s="634"/>
      <c r="F1513" s="881" t="s">
        <v>1971</v>
      </c>
      <c r="G1513" s="636">
        <v>373680000</v>
      </c>
      <c r="H1513" s="636">
        <v>0</v>
      </c>
      <c r="I1513" s="636">
        <v>181930870</v>
      </c>
      <c r="J1513" s="636">
        <v>0</v>
      </c>
      <c r="K1513" s="636">
        <v>555610870</v>
      </c>
      <c r="M1513" s="560"/>
      <c r="N1513" s="560" t="s">
        <v>603</v>
      </c>
      <c r="O1513" s="561"/>
      <c r="P1513" s="561"/>
      <c r="Q1513" s="561"/>
      <c r="R1513" s="595" t="s">
        <v>4546</v>
      </c>
      <c r="S1513" s="1002">
        <f t="shared" si="127"/>
        <v>373680000</v>
      </c>
      <c r="T1513" s="1003">
        <f t="shared" si="128"/>
        <v>0</v>
      </c>
      <c r="U1513" s="1003">
        <f t="shared" si="129"/>
        <v>181930870</v>
      </c>
      <c r="V1513" s="1003">
        <f t="shared" si="130"/>
        <v>0</v>
      </c>
      <c r="W1513" s="1003">
        <f t="shared" si="131"/>
        <v>555610870</v>
      </c>
    </row>
    <row r="1514" spans="1:23" ht="26.1" customHeight="1">
      <c r="A1514" s="896"/>
      <c r="B1514" s="896"/>
      <c r="C1514" s="634" t="s">
        <v>592</v>
      </c>
      <c r="D1514" s="634"/>
      <c r="E1514" s="634"/>
      <c r="F1514" s="881" t="s">
        <v>1972</v>
      </c>
      <c r="G1514" s="636">
        <v>1680000</v>
      </c>
      <c r="H1514" s="636">
        <v>0</v>
      </c>
      <c r="I1514" s="636">
        <v>181930870</v>
      </c>
      <c r="J1514" s="636">
        <v>0</v>
      </c>
      <c r="K1514" s="636">
        <v>183610870</v>
      </c>
      <c r="M1514" s="560"/>
      <c r="N1514" s="560"/>
      <c r="O1514" s="561" t="s">
        <v>592</v>
      </c>
      <c r="P1514" s="561"/>
      <c r="Q1514" s="561"/>
      <c r="R1514" s="595" t="s">
        <v>4547</v>
      </c>
      <c r="S1514" s="1002">
        <f t="shared" ref="S1514:S1577" si="132">G1514</f>
        <v>1680000</v>
      </c>
      <c r="T1514" s="1003">
        <f t="shared" ref="T1514:T1577" si="133">H1514</f>
        <v>0</v>
      </c>
      <c r="U1514" s="1003">
        <f t="shared" ref="U1514:U1577" si="134">I1514</f>
        <v>181930870</v>
      </c>
      <c r="V1514" s="1003">
        <f t="shared" ref="V1514:V1577" si="135">J1514</f>
        <v>0</v>
      </c>
      <c r="W1514" s="1003">
        <f t="shared" si="131"/>
        <v>183610870</v>
      </c>
    </row>
    <row r="1515" spans="1:23" ht="26.1" customHeight="1">
      <c r="A1515" s="896"/>
      <c r="B1515" s="896"/>
      <c r="C1515" s="634"/>
      <c r="D1515" s="634" t="s">
        <v>592</v>
      </c>
      <c r="E1515" s="634"/>
      <c r="F1515" s="881" t="s">
        <v>3141</v>
      </c>
      <c r="G1515" s="636">
        <v>1680000</v>
      </c>
      <c r="H1515" s="636">
        <v>0</v>
      </c>
      <c r="I1515" s="636">
        <v>181930870</v>
      </c>
      <c r="J1515" s="636">
        <v>0</v>
      </c>
      <c r="K1515" s="636">
        <v>183610870</v>
      </c>
      <c r="M1515" s="560"/>
      <c r="N1515" s="560"/>
      <c r="O1515" s="561"/>
      <c r="P1515" s="561" t="s">
        <v>592</v>
      </c>
      <c r="Q1515" s="561"/>
      <c r="R1515" s="595" t="s">
        <v>5891</v>
      </c>
      <c r="S1515" s="1002">
        <f t="shared" si="132"/>
        <v>1680000</v>
      </c>
      <c r="T1515" s="1003">
        <f t="shared" si="133"/>
        <v>0</v>
      </c>
      <c r="U1515" s="1003">
        <f t="shared" si="134"/>
        <v>181930870</v>
      </c>
      <c r="V1515" s="1003">
        <f t="shared" si="135"/>
        <v>0</v>
      </c>
      <c r="W1515" s="1003">
        <f t="shared" si="131"/>
        <v>183610870</v>
      </c>
    </row>
    <row r="1516" spans="1:23" ht="26.1" customHeight="1">
      <c r="A1516" s="896"/>
      <c r="B1516" s="896"/>
      <c r="C1516" s="634"/>
      <c r="D1516" s="634"/>
      <c r="E1516" s="634" t="s">
        <v>2104</v>
      </c>
      <c r="F1516" s="881" t="s">
        <v>3142</v>
      </c>
      <c r="G1516" s="636">
        <v>700000</v>
      </c>
      <c r="H1516" s="636">
        <v>0</v>
      </c>
      <c r="I1516" s="636">
        <v>43178130</v>
      </c>
      <c r="J1516" s="636">
        <v>0</v>
      </c>
      <c r="K1516" s="636">
        <v>43878130</v>
      </c>
      <c r="M1516" s="560"/>
      <c r="N1516" s="560"/>
      <c r="O1516" s="561"/>
      <c r="P1516" s="561"/>
      <c r="Q1516" s="561" t="s">
        <v>2104</v>
      </c>
      <c r="R1516" s="595" t="s">
        <v>5544</v>
      </c>
      <c r="S1516" s="1002">
        <f t="shared" si="132"/>
        <v>700000</v>
      </c>
      <c r="T1516" s="1003">
        <f t="shared" si="133"/>
        <v>0</v>
      </c>
      <c r="U1516" s="1003">
        <f t="shared" si="134"/>
        <v>43178130</v>
      </c>
      <c r="V1516" s="1003">
        <f t="shared" si="135"/>
        <v>0</v>
      </c>
      <c r="W1516" s="1003">
        <f t="shared" si="131"/>
        <v>43878130</v>
      </c>
    </row>
    <row r="1517" spans="1:23" ht="26.1" customHeight="1">
      <c r="A1517" s="896"/>
      <c r="B1517" s="896"/>
      <c r="C1517" s="634"/>
      <c r="D1517" s="634"/>
      <c r="E1517" s="634" t="s">
        <v>2110</v>
      </c>
      <c r="F1517" s="881" t="s">
        <v>3143</v>
      </c>
      <c r="G1517" s="636">
        <v>380000</v>
      </c>
      <c r="H1517" s="636">
        <v>0</v>
      </c>
      <c r="I1517" s="636">
        <v>44135420</v>
      </c>
      <c r="J1517" s="636">
        <v>0</v>
      </c>
      <c r="K1517" s="636">
        <v>44515420</v>
      </c>
      <c r="M1517" s="560"/>
      <c r="N1517" s="560"/>
      <c r="O1517" s="561"/>
      <c r="P1517" s="561"/>
      <c r="Q1517" s="561" t="s">
        <v>2110</v>
      </c>
      <c r="R1517" s="595" t="s">
        <v>5545</v>
      </c>
      <c r="S1517" s="1002">
        <f t="shared" si="132"/>
        <v>380000</v>
      </c>
      <c r="T1517" s="1003">
        <f t="shared" si="133"/>
        <v>0</v>
      </c>
      <c r="U1517" s="1003">
        <f t="shared" si="134"/>
        <v>44135420</v>
      </c>
      <c r="V1517" s="1003">
        <f t="shared" si="135"/>
        <v>0</v>
      </c>
      <c r="W1517" s="1003">
        <f t="shared" si="131"/>
        <v>44515420</v>
      </c>
    </row>
    <row r="1518" spans="1:23" ht="26.1" customHeight="1">
      <c r="A1518" s="896"/>
      <c r="B1518" s="896"/>
      <c r="C1518" s="634"/>
      <c r="D1518" s="634"/>
      <c r="E1518" s="634" t="s">
        <v>2112</v>
      </c>
      <c r="F1518" s="881" t="s">
        <v>3144</v>
      </c>
      <c r="G1518" s="636">
        <v>250000</v>
      </c>
      <c r="H1518" s="636">
        <v>0</v>
      </c>
      <c r="I1518" s="636">
        <v>44711600</v>
      </c>
      <c r="J1518" s="636">
        <v>0</v>
      </c>
      <c r="K1518" s="636">
        <v>44961600</v>
      </c>
      <c r="M1518" s="560"/>
      <c r="N1518" s="560"/>
      <c r="O1518" s="561"/>
      <c r="P1518" s="561"/>
      <c r="Q1518" s="561" t="s">
        <v>2112</v>
      </c>
      <c r="R1518" s="595" t="s">
        <v>5546</v>
      </c>
      <c r="S1518" s="1002">
        <f t="shared" si="132"/>
        <v>250000</v>
      </c>
      <c r="T1518" s="1003">
        <f t="shared" si="133"/>
        <v>0</v>
      </c>
      <c r="U1518" s="1003">
        <f t="shared" si="134"/>
        <v>44711600</v>
      </c>
      <c r="V1518" s="1003">
        <f t="shared" si="135"/>
        <v>0</v>
      </c>
      <c r="W1518" s="1003">
        <f t="shared" si="131"/>
        <v>44961600</v>
      </c>
    </row>
    <row r="1519" spans="1:23" ht="26.1" customHeight="1">
      <c r="A1519" s="896"/>
      <c r="B1519" s="896"/>
      <c r="C1519" s="634"/>
      <c r="D1519" s="634"/>
      <c r="E1519" s="634" t="s">
        <v>2113</v>
      </c>
      <c r="F1519" s="881" t="s">
        <v>3145</v>
      </c>
      <c r="G1519" s="636">
        <v>350000</v>
      </c>
      <c r="H1519" s="636">
        <v>0</v>
      </c>
      <c r="I1519" s="636">
        <v>49905720</v>
      </c>
      <c r="J1519" s="636">
        <v>0</v>
      </c>
      <c r="K1519" s="636">
        <v>50255720</v>
      </c>
      <c r="M1519" s="560"/>
      <c r="N1519" s="560"/>
      <c r="O1519" s="561"/>
      <c r="P1519" s="561"/>
      <c r="Q1519" s="561" t="s">
        <v>2113</v>
      </c>
      <c r="R1519" s="595" t="s">
        <v>5547</v>
      </c>
      <c r="S1519" s="1002">
        <f t="shared" si="132"/>
        <v>350000</v>
      </c>
      <c r="T1519" s="1003">
        <f t="shared" si="133"/>
        <v>0</v>
      </c>
      <c r="U1519" s="1003">
        <f t="shared" si="134"/>
        <v>49905720</v>
      </c>
      <c r="V1519" s="1003">
        <f t="shared" si="135"/>
        <v>0</v>
      </c>
      <c r="W1519" s="1003">
        <f t="shared" si="131"/>
        <v>50255720</v>
      </c>
    </row>
    <row r="1520" spans="1:23" ht="26.1" customHeight="1">
      <c r="A1520" s="896"/>
      <c r="B1520" s="896"/>
      <c r="C1520" s="634" t="s">
        <v>595</v>
      </c>
      <c r="D1520" s="634"/>
      <c r="E1520" s="634"/>
      <c r="F1520" s="881" t="s">
        <v>1973</v>
      </c>
      <c r="G1520" s="636">
        <v>31500000</v>
      </c>
      <c r="H1520" s="636">
        <v>0</v>
      </c>
      <c r="I1520" s="636">
        <v>0</v>
      </c>
      <c r="J1520" s="636">
        <v>0</v>
      </c>
      <c r="K1520" s="636">
        <v>31500000</v>
      </c>
      <c r="M1520" s="560"/>
      <c r="N1520" s="560"/>
      <c r="O1520" s="561" t="s">
        <v>595</v>
      </c>
      <c r="P1520" s="561"/>
      <c r="Q1520" s="561"/>
      <c r="R1520" s="595" t="s">
        <v>4548</v>
      </c>
      <c r="S1520" s="1002">
        <f t="shared" si="132"/>
        <v>31500000</v>
      </c>
      <c r="T1520" s="1003">
        <f t="shared" si="133"/>
        <v>0</v>
      </c>
      <c r="U1520" s="1003">
        <f t="shared" si="134"/>
        <v>0</v>
      </c>
      <c r="V1520" s="1003">
        <f t="shared" si="135"/>
        <v>0</v>
      </c>
      <c r="W1520" s="1003">
        <f t="shared" si="131"/>
        <v>31500000</v>
      </c>
    </row>
    <row r="1521" spans="1:23" ht="26.1" customHeight="1">
      <c r="A1521" s="896"/>
      <c r="B1521" s="896"/>
      <c r="C1521" s="634"/>
      <c r="D1521" s="634" t="s">
        <v>592</v>
      </c>
      <c r="E1521" s="634"/>
      <c r="F1521" s="881" t="s">
        <v>3146</v>
      </c>
      <c r="G1521" s="636">
        <v>31500000</v>
      </c>
      <c r="H1521" s="636">
        <v>0</v>
      </c>
      <c r="I1521" s="636">
        <v>0</v>
      </c>
      <c r="J1521" s="636">
        <v>0</v>
      </c>
      <c r="K1521" s="636">
        <v>31500000</v>
      </c>
      <c r="M1521" s="560"/>
      <c r="N1521" s="560"/>
      <c r="O1521" s="561"/>
      <c r="P1521" s="561" t="s">
        <v>592</v>
      </c>
      <c r="Q1521" s="561"/>
      <c r="R1521" s="595" t="s">
        <v>5548</v>
      </c>
      <c r="S1521" s="1002">
        <f t="shared" si="132"/>
        <v>31500000</v>
      </c>
      <c r="T1521" s="1003">
        <f t="shared" si="133"/>
        <v>0</v>
      </c>
      <c r="U1521" s="1003">
        <f t="shared" si="134"/>
        <v>0</v>
      </c>
      <c r="V1521" s="1003">
        <f t="shared" si="135"/>
        <v>0</v>
      </c>
      <c r="W1521" s="1003">
        <f t="shared" si="131"/>
        <v>31500000</v>
      </c>
    </row>
    <row r="1522" spans="1:23" ht="26.1" customHeight="1">
      <c r="A1522" s="896"/>
      <c r="B1522" s="896"/>
      <c r="C1522" s="634"/>
      <c r="D1522" s="634"/>
      <c r="E1522" s="634" t="s">
        <v>2104</v>
      </c>
      <c r="F1522" s="881" t="s">
        <v>3147</v>
      </c>
      <c r="G1522" s="636">
        <v>31500000</v>
      </c>
      <c r="H1522" s="636">
        <v>0</v>
      </c>
      <c r="I1522" s="636">
        <v>0</v>
      </c>
      <c r="J1522" s="636">
        <v>0</v>
      </c>
      <c r="K1522" s="636">
        <v>31500000</v>
      </c>
      <c r="M1522" s="560"/>
      <c r="N1522" s="560"/>
      <c r="O1522" s="561"/>
      <c r="P1522" s="561"/>
      <c r="Q1522" s="561" t="s">
        <v>2104</v>
      </c>
      <c r="R1522" s="595" t="s">
        <v>5549</v>
      </c>
      <c r="S1522" s="1002">
        <f t="shared" si="132"/>
        <v>31500000</v>
      </c>
      <c r="T1522" s="1003">
        <f t="shared" si="133"/>
        <v>0</v>
      </c>
      <c r="U1522" s="1003">
        <f t="shared" si="134"/>
        <v>0</v>
      </c>
      <c r="V1522" s="1003">
        <f t="shared" si="135"/>
        <v>0</v>
      </c>
      <c r="W1522" s="1003">
        <f t="shared" si="131"/>
        <v>31500000</v>
      </c>
    </row>
    <row r="1523" spans="1:23" ht="26.1" customHeight="1">
      <c r="A1523" s="896"/>
      <c r="B1523" s="896"/>
      <c r="C1523" s="634" t="s">
        <v>599</v>
      </c>
      <c r="D1523" s="634"/>
      <c r="E1523" s="634"/>
      <c r="F1523" s="881" t="s">
        <v>1974</v>
      </c>
      <c r="G1523" s="636">
        <v>51500000</v>
      </c>
      <c r="H1523" s="636">
        <v>0</v>
      </c>
      <c r="I1523" s="636">
        <v>0</v>
      </c>
      <c r="J1523" s="636">
        <v>0</v>
      </c>
      <c r="K1523" s="636">
        <v>51500000</v>
      </c>
      <c r="M1523" s="560"/>
      <c r="N1523" s="560"/>
      <c r="O1523" s="561" t="s">
        <v>599</v>
      </c>
      <c r="P1523" s="561"/>
      <c r="Q1523" s="561"/>
      <c r="R1523" s="595" t="s">
        <v>4549</v>
      </c>
      <c r="S1523" s="1002">
        <f t="shared" si="132"/>
        <v>51500000</v>
      </c>
      <c r="T1523" s="1003">
        <f t="shared" si="133"/>
        <v>0</v>
      </c>
      <c r="U1523" s="1003">
        <f t="shared" si="134"/>
        <v>0</v>
      </c>
      <c r="V1523" s="1003">
        <f t="shared" si="135"/>
        <v>0</v>
      </c>
      <c r="W1523" s="1003">
        <f t="shared" si="131"/>
        <v>51500000</v>
      </c>
    </row>
    <row r="1524" spans="1:23" ht="26.1" customHeight="1">
      <c r="A1524" s="896"/>
      <c r="B1524" s="896"/>
      <c r="C1524" s="634"/>
      <c r="D1524" s="634" t="s">
        <v>592</v>
      </c>
      <c r="E1524" s="634"/>
      <c r="F1524" s="881" t="s">
        <v>3148</v>
      </c>
      <c r="G1524" s="636">
        <v>51500000</v>
      </c>
      <c r="H1524" s="636">
        <v>0</v>
      </c>
      <c r="I1524" s="636">
        <v>0</v>
      </c>
      <c r="J1524" s="636">
        <v>0</v>
      </c>
      <c r="K1524" s="636">
        <v>51500000</v>
      </c>
      <c r="M1524" s="560"/>
      <c r="N1524" s="560"/>
      <c r="O1524" s="561"/>
      <c r="P1524" s="561" t="s">
        <v>592</v>
      </c>
      <c r="Q1524" s="561"/>
      <c r="R1524" s="595" t="s">
        <v>5550</v>
      </c>
      <c r="S1524" s="1002">
        <f t="shared" si="132"/>
        <v>51500000</v>
      </c>
      <c r="T1524" s="1003">
        <f t="shared" si="133"/>
        <v>0</v>
      </c>
      <c r="U1524" s="1003">
        <f t="shared" si="134"/>
        <v>0</v>
      </c>
      <c r="V1524" s="1003">
        <f t="shared" si="135"/>
        <v>0</v>
      </c>
      <c r="W1524" s="1003">
        <f t="shared" si="131"/>
        <v>51500000</v>
      </c>
    </row>
    <row r="1525" spans="1:23" ht="26.1" customHeight="1">
      <c r="A1525" s="896"/>
      <c r="B1525" s="896"/>
      <c r="C1525" s="634"/>
      <c r="D1525" s="634"/>
      <c r="E1525" s="634" t="s">
        <v>2183</v>
      </c>
      <c r="F1525" s="881" t="s">
        <v>3149</v>
      </c>
      <c r="G1525" s="636">
        <v>51500000</v>
      </c>
      <c r="H1525" s="636">
        <v>0</v>
      </c>
      <c r="I1525" s="636">
        <v>0</v>
      </c>
      <c r="J1525" s="636">
        <v>0</v>
      </c>
      <c r="K1525" s="636">
        <v>51500000</v>
      </c>
      <c r="M1525" s="560"/>
      <c r="N1525" s="560"/>
      <c r="O1525" s="561"/>
      <c r="P1525" s="561"/>
      <c r="Q1525" s="561" t="s">
        <v>2183</v>
      </c>
      <c r="R1525" s="595" t="s">
        <v>5551</v>
      </c>
      <c r="S1525" s="1002">
        <f t="shared" si="132"/>
        <v>51500000</v>
      </c>
      <c r="T1525" s="1003">
        <f t="shared" si="133"/>
        <v>0</v>
      </c>
      <c r="U1525" s="1003">
        <f t="shared" si="134"/>
        <v>0</v>
      </c>
      <c r="V1525" s="1003">
        <f t="shared" si="135"/>
        <v>0</v>
      </c>
      <c r="W1525" s="1003">
        <f t="shared" si="131"/>
        <v>51500000</v>
      </c>
    </row>
    <row r="1526" spans="1:23" ht="26.1" customHeight="1">
      <c r="A1526" s="896"/>
      <c r="B1526" s="896"/>
      <c r="C1526" s="634" t="s">
        <v>603</v>
      </c>
      <c r="D1526" s="634"/>
      <c r="E1526" s="634"/>
      <c r="F1526" s="881" t="s">
        <v>1975</v>
      </c>
      <c r="G1526" s="636">
        <v>135000000</v>
      </c>
      <c r="H1526" s="636">
        <v>0</v>
      </c>
      <c r="I1526" s="636">
        <v>0</v>
      </c>
      <c r="J1526" s="636">
        <v>0</v>
      </c>
      <c r="K1526" s="636">
        <v>135000000</v>
      </c>
      <c r="M1526" s="560"/>
      <c r="N1526" s="560"/>
      <c r="O1526" s="561" t="s">
        <v>603</v>
      </c>
      <c r="P1526" s="561"/>
      <c r="Q1526" s="561"/>
      <c r="R1526" s="595" t="s">
        <v>4550</v>
      </c>
      <c r="S1526" s="1002">
        <f t="shared" si="132"/>
        <v>135000000</v>
      </c>
      <c r="T1526" s="1003">
        <f t="shared" si="133"/>
        <v>0</v>
      </c>
      <c r="U1526" s="1003">
        <f t="shared" si="134"/>
        <v>0</v>
      </c>
      <c r="V1526" s="1003">
        <f t="shared" si="135"/>
        <v>0</v>
      </c>
      <c r="W1526" s="1003">
        <f t="shared" si="131"/>
        <v>135000000</v>
      </c>
    </row>
    <row r="1527" spans="1:23" ht="26.1" customHeight="1">
      <c r="A1527" s="896"/>
      <c r="B1527" s="896"/>
      <c r="C1527" s="634"/>
      <c r="D1527" s="634" t="s">
        <v>592</v>
      </c>
      <c r="E1527" s="634"/>
      <c r="F1527" s="881" t="s">
        <v>3150</v>
      </c>
      <c r="G1527" s="636">
        <v>135000000</v>
      </c>
      <c r="H1527" s="636">
        <v>0</v>
      </c>
      <c r="I1527" s="636">
        <v>0</v>
      </c>
      <c r="J1527" s="636">
        <v>0</v>
      </c>
      <c r="K1527" s="636">
        <v>135000000</v>
      </c>
      <c r="M1527" s="560"/>
      <c r="N1527" s="560"/>
      <c r="O1527" s="561"/>
      <c r="P1527" s="561" t="s">
        <v>592</v>
      </c>
      <c r="Q1527" s="561"/>
      <c r="R1527" s="595" t="s">
        <v>5552</v>
      </c>
      <c r="S1527" s="1002">
        <f t="shared" si="132"/>
        <v>135000000</v>
      </c>
      <c r="T1527" s="1003">
        <f t="shared" si="133"/>
        <v>0</v>
      </c>
      <c r="U1527" s="1003">
        <f t="shared" si="134"/>
        <v>0</v>
      </c>
      <c r="V1527" s="1003">
        <f t="shared" si="135"/>
        <v>0</v>
      </c>
      <c r="W1527" s="1003">
        <f t="shared" si="131"/>
        <v>135000000</v>
      </c>
    </row>
    <row r="1528" spans="1:23" ht="26.1" customHeight="1">
      <c r="A1528" s="896"/>
      <c r="B1528" s="896"/>
      <c r="C1528" s="634"/>
      <c r="D1528" s="634"/>
      <c r="E1528" s="634" t="s">
        <v>2181</v>
      </c>
      <c r="F1528" s="881" t="s">
        <v>3151</v>
      </c>
      <c r="G1528" s="636">
        <v>135000000</v>
      </c>
      <c r="H1528" s="636">
        <v>0</v>
      </c>
      <c r="I1528" s="636">
        <v>0</v>
      </c>
      <c r="J1528" s="636">
        <v>0</v>
      </c>
      <c r="K1528" s="636">
        <v>135000000</v>
      </c>
      <c r="M1528" s="560"/>
      <c r="N1528" s="560"/>
      <c r="O1528" s="561"/>
      <c r="P1528" s="561"/>
      <c r="Q1528" s="561" t="s">
        <v>2181</v>
      </c>
      <c r="R1528" s="595" t="s">
        <v>5553</v>
      </c>
      <c r="S1528" s="1002">
        <f t="shared" si="132"/>
        <v>135000000</v>
      </c>
      <c r="T1528" s="1003">
        <f t="shared" si="133"/>
        <v>0</v>
      </c>
      <c r="U1528" s="1003">
        <f t="shared" si="134"/>
        <v>0</v>
      </c>
      <c r="V1528" s="1003">
        <f t="shared" si="135"/>
        <v>0</v>
      </c>
      <c r="W1528" s="1003">
        <f t="shared" si="131"/>
        <v>135000000</v>
      </c>
    </row>
    <row r="1529" spans="1:23" ht="26.1" customHeight="1">
      <c r="A1529" s="896"/>
      <c r="B1529" s="896"/>
      <c r="C1529" s="634" t="s">
        <v>606</v>
      </c>
      <c r="D1529" s="634"/>
      <c r="E1529" s="634"/>
      <c r="F1529" s="881" t="s">
        <v>1976</v>
      </c>
      <c r="G1529" s="636">
        <v>149000000</v>
      </c>
      <c r="H1529" s="636">
        <v>0</v>
      </c>
      <c r="I1529" s="636">
        <v>0</v>
      </c>
      <c r="J1529" s="636">
        <v>0</v>
      </c>
      <c r="K1529" s="636">
        <v>149000000</v>
      </c>
      <c r="M1529" s="560"/>
      <c r="N1529" s="560"/>
      <c r="O1529" s="561" t="s">
        <v>606</v>
      </c>
      <c r="P1529" s="561"/>
      <c r="Q1529" s="561"/>
      <c r="R1529" s="595" t="s">
        <v>4551</v>
      </c>
      <c r="S1529" s="1002">
        <f t="shared" si="132"/>
        <v>149000000</v>
      </c>
      <c r="T1529" s="1003">
        <f t="shared" si="133"/>
        <v>0</v>
      </c>
      <c r="U1529" s="1003">
        <f t="shared" si="134"/>
        <v>0</v>
      </c>
      <c r="V1529" s="1003">
        <f t="shared" si="135"/>
        <v>0</v>
      </c>
      <c r="W1529" s="1003">
        <f t="shared" si="131"/>
        <v>149000000</v>
      </c>
    </row>
    <row r="1530" spans="1:23" ht="26.1" customHeight="1">
      <c r="A1530" s="896"/>
      <c r="B1530" s="896"/>
      <c r="C1530" s="634"/>
      <c r="D1530" s="634" t="s">
        <v>592</v>
      </c>
      <c r="E1530" s="634"/>
      <c r="F1530" s="881" t="s">
        <v>3152</v>
      </c>
      <c r="G1530" s="636">
        <v>149000000</v>
      </c>
      <c r="H1530" s="636">
        <v>0</v>
      </c>
      <c r="I1530" s="636">
        <v>0</v>
      </c>
      <c r="J1530" s="636">
        <v>0</v>
      </c>
      <c r="K1530" s="636">
        <v>149000000</v>
      </c>
      <c r="M1530" s="560"/>
      <c r="N1530" s="560"/>
      <c r="O1530" s="561"/>
      <c r="P1530" s="561" t="s">
        <v>592</v>
      </c>
      <c r="Q1530" s="561"/>
      <c r="R1530" s="595" t="s">
        <v>5554</v>
      </c>
      <c r="S1530" s="1002">
        <f t="shared" si="132"/>
        <v>149000000</v>
      </c>
      <c r="T1530" s="1003">
        <f t="shared" si="133"/>
        <v>0</v>
      </c>
      <c r="U1530" s="1003">
        <f t="shared" si="134"/>
        <v>0</v>
      </c>
      <c r="V1530" s="1003">
        <f t="shared" si="135"/>
        <v>0</v>
      </c>
      <c r="W1530" s="1003">
        <f t="shared" si="131"/>
        <v>149000000</v>
      </c>
    </row>
    <row r="1531" spans="1:23" ht="26.1" customHeight="1">
      <c r="A1531" s="896"/>
      <c r="B1531" s="896"/>
      <c r="C1531" s="634"/>
      <c r="D1531" s="634"/>
      <c r="E1531" s="634" t="s">
        <v>2185</v>
      </c>
      <c r="F1531" s="881" t="s">
        <v>5874</v>
      </c>
      <c r="G1531" s="636">
        <v>30000000</v>
      </c>
      <c r="H1531" s="636">
        <v>0</v>
      </c>
      <c r="I1531" s="636">
        <v>0</v>
      </c>
      <c r="J1531" s="636">
        <v>0</v>
      </c>
      <c r="K1531" s="636">
        <v>30000000</v>
      </c>
      <c r="M1531" s="560"/>
      <c r="N1531" s="560"/>
      <c r="O1531" s="561"/>
      <c r="P1531" s="561"/>
      <c r="Q1531" s="561" t="s">
        <v>2185</v>
      </c>
      <c r="R1531" s="595" t="s">
        <v>5872</v>
      </c>
      <c r="S1531" s="1002">
        <f t="shared" si="132"/>
        <v>30000000</v>
      </c>
      <c r="T1531" s="1003">
        <f t="shared" si="133"/>
        <v>0</v>
      </c>
      <c r="U1531" s="1003">
        <f t="shared" si="134"/>
        <v>0</v>
      </c>
      <c r="V1531" s="1003">
        <f t="shared" si="135"/>
        <v>0</v>
      </c>
      <c r="W1531" s="1003">
        <f t="shared" si="131"/>
        <v>30000000</v>
      </c>
    </row>
    <row r="1532" spans="1:23" ht="26.1" customHeight="1">
      <c r="A1532" s="896"/>
      <c r="B1532" s="896"/>
      <c r="C1532" s="634"/>
      <c r="D1532" s="634"/>
      <c r="E1532" s="634" t="s">
        <v>2201</v>
      </c>
      <c r="F1532" s="881" t="s">
        <v>5875</v>
      </c>
      <c r="G1532" s="636">
        <v>15000000</v>
      </c>
      <c r="H1532" s="636">
        <v>0</v>
      </c>
      <c r="I1532" s="636">
        <v>0</v>
      </c>
      <c r="J1532" s="636">
        <v>0</v>
      </c>
      <c r="K1532" s="636">
        <v>15000000</v>
      </c>
      <c r="M1532" s="560"/>
      <c r="N1532" s="560"/>
      <c r="O1532" s="561"/>
      <c r="P1532" s="561"/>
      <c r="Q1532" s="561" t="s">
        <v>2201</v>
      </c>
      <c r="R1532" s="595" t="s">
        <v>5873</v>
      </c>
      <c r="S1532" s="1002">
        <f t="shared" si="132"/>
        <v>15000000</v>
      </c>
      <c r="T1532" s="1003">
        <f t="shared" si="133"/>
        <v>0</v>
      </c>
      <c r="U1532" s="1003">
        <f t="shared" si="134"/>
        <v>0</v>
      </c>
      <c r="V1532" s="1003">
        <f t="shared" si="135"/>
        <v>0</v>
      </c>
      <c r="W1532" s="1003">
        <f t="shared" si="131"/>
        <v>15000000</v>
      </c>
    </row>
    <row r="1533" spans="1:23" ht="26.1" customHeight="1">
      <c r="A1533" s="896"/>
      <c r="B1533" s="896"/>
      <c r="C1533" s="634"/>
      <c r="D1533" s="634"/>
      <c r="E1533" s="634" t="s">
        <v>2203</v>
      </c>
      <c r="F1533" s="881" t="s">
        <v>5876</v>
      </c>
      <c r="G1533" s="636">
        <v>104000000</v>
      </c>
      <c r="H1533" s="636">
        <v>0</v>
      </c>
      <c r="I1533" s="636">
        <v>0</v>
      </c>
      <c r="J1533" s="636">
        <v>0</v>
      </c>
      <c r="K1533" s="636">
        <v>104000000</v>
      </c>
      <c r="M1533" s="560"/>
      <c r="N1533" s="560"/>
      <c r="O1533" s="561"/>
      <c r="P1533" s="561"/>
      <c r="Q1533" s="561" t="s">
        <v>2203</v>
      </c>
      <c r="R1533" s="595" t="s">
        <v>5897</v>
      </c>
      <c r="S1533" s="1002">
        <f t="shared" si="132"/>
        <v>104000000</v>
      </c>
      <c r="T1533" s="1003">
        <f t="shared" si="133"/>
        <v>0</v>
      </c>
      <c r="U1533" s="1003">
        <f t="shared" si="134"/>
        <v>0</v>
      </c>
      <c r="V1533" s="1003">
        <f t="shared" si="135"/>
        <v>0</v>
      </c>
      <c r="W1533" s="1003">
        <f t="shared" si="131"/>
        <v>104000000</v>
      </c>
    </row>
    <row r="1534" spans="1:23" ht="26.1" customHeight="1">
      <c r="A1534" s="896"/>
      <c r="B1534" s="896"/>
      <c r="C1534" s="634" t="s">
        <v>670</v>
      </c>
      <c r="D1534" s="634"/>
      <c r="E1534" s="634"/>
      <c r="F1534" s="881" t="s">
        <v>1977</v>
      </c>
      <c r="G1534" s="636">
        <v>5000000</v>
      </c>
      <c r="H1534" s="636">
        <v>0</v>
      </c>
      <c r="I1534" s="636">
        <v>0</v>
      </c>
      <c r="J1534" s="636">
        <v>0</v>
      </c>
      <c r="K1534" s="636">
        <v>5000000</v>
      </c>
      <c r="M1534" s="560"/>
      <c r="N1534" s="560"/>
      <c r="O1534" s="561" t="s">
        <v>670</v>
      </c>
      <c r="P1534" s="561"/>
      <c r="Q1534" s="561"/>
      <c r="R1534" s="595" t="s">
        <v>4552</v>
      </c>
      <c r="S1534" s="1002">
        <f t="shared" si="132"/>
        <v>5000000</v>
      </c>
      <c r="T1534" s="1003">
        <f t="shared" si="133"/>
        <v>0</v>
      </c>
      <c r="U1534" s="1003">
        <f t="shared" si="134"/>
        <v>0</v>
      </c>
      <c r="V1534" s="1003">
        <f t="shared" si="135"/>
        <v>0</v>
      </c>
      <c r="W1534" s="1003">
        <f t="shared" si="131"/>
        <v>5000000</v>
      </c>
    </row>
    <row r="1535" spans="1:23" ht="26.1" customHeight="1">
      <c r="A1535" s="896"/>
      <c r="B1535" s="896"/>
      <c r="C1535" s="634"/>
      <c r="D1535" s="634" t="s">
        <v>592</v>
      </c>
      <c r="E1535" s="634"/>
      <c r="F1535" s="881" t="s">
        <v>3153</v>
      </c>
      <c r="G1535" s="636">
        <v>5000000</v>
      </c>
      <c r="H1535" s="636">
        <v>0</v>
      </c>
      <c r="I1535" s="636">
        <v>0</v>
      </c>
      <c r="J1535" s="636">
        <v>0</v>
      </c>
      <c r="K1535" s="636">
        <v>5000000</v>
      </c>
      <c r="M1535" s="560"/>
      <c r="N1535" s="560"/>
      <c r="O1535" s="561"/>
      <c r="P1535" s="561" t="s">
        <v>592</v>
      </c>
      <c r="Q1535" s="561"/>
      <c r="R1535" s="595" t="s">
        <v>5555</v>
      </c>
      <c r="S1535" s="1002">
        <f t="shared" si="132"/>
        <v>5000000</v>
      </c>
      <c r="T1535" s="1003">
        <f t="shared" si="133"/>
        <v>0</v>
      </c>
      <c r="U1535" s="1003">
        <f t="shared" si="134"/>
        <v>0</v>
      </c>
      <c r="V1535" s="1003">
        <f t="shared" si="135"/>
        <v>0</v>
      </c>
      <c r="W1535" s="1003">
        <f t="shared" si="131"/>
        <v>5000000</v>
      </c>
    </row>
    <row r="1536" spans="1:23" ht="26.1" customHeight="1">
      <c r="A1536" s="896"/>
      <c r="B1536" s="896"/>
      <c r="C1536" s="634"/>
      <c r="D1536" s="634"/>
      <c r="E1536" s="634" t="s">
        <v>2104</v>
      </c>
      <c r="F1536" s="881" t="s">
        <v>3154</v>
      </c>
      <c r="G1536" s="636">
        <v>5000000</v>
      </c>
      <c r="H1536" s="636">
        <v>0</v>
      </c>
      <c r="I1536" s="636">
        <v>0</v>
      </c>
      <c r="J1536" s="636">
        <v>0</v>
      </c>
      <c r="K1536" s="636">
        <v>5000000</v>
      </c>
      <c r="M1536" s="560"/>
      <c r="N1536" s="560"/>
      <c r="O1536" s="561"/>
      <c r="P1536" s="561"/>
      <c r="Q1536" s="561" t="s">
        <v>2104</v>
      </c>
      <c r="R1536" s="595" t="s">
        <v>5556</v>
      </c>
      <c r="S1536" s="1002">
        <f t="shared" si="132"/>
        <v>5000000</v>
      </c>
      <c r="T1536" s="1003">
        <f t="shared" si="133"/>
        <v>0</v>
      </c>
      <c r="U1536" s="1003">
        <f t="shared" si="134"/>
        <v>0</v>
      </c>
      <c r="V1536" s="1003">
        <f t="shared" si="135"/>
        <v>0</v>
      </c>
      <c r="W1536" s="1003">
        <f t="shared" si="131"/>
        <v>5000000</v>
      </c>
    </row>
    <row r="1537" spans="1:23" ht="26.1" customHeight="1">
      <c r="A1537" s="896"/>
      <c r="B1537" s="896" t="s">
        <v>606</v>
      </c>
      <c r="C1537" s="634"/>
      <c r="D1537" s="634"/>
      <c r="E1537" s="634"/>
      <c r="F1537" s="881" t="s">
        <v>1978</v>
      </c>
      <c r="G1537" s="636">
        <v>38250000</v>
      </c>
      <c r="H1537" s="636">
        <v>0</v>
      </c>
      <c r="I1537" s="636">
        <v>371441330</v>
      </c>
      <c r="J1537" s="636">
        <v>0</v>
      </c>
      <c r="K1537" s="636">
        <v>409691330</v>
      </c>
      <c r="M1537" s="560"/>
      <c r="N1537" s="560" t="s">
        <v>606</v>
      </c>
      <c r="O1537" s="561"/>
      <c r="P1537" s="561"/>
      <c r="Q1537" s="561"/>
      <c r="R1537" s="595" t="s">
        <v>4553</v>
      </c>
      <c r="S1537" s="1002">
        <f t="shared" si="132"/>
        <v>38250000</v>
      </c>
      <c r="T1537" s="1003">
        <f t="shared" si="133"/>
        <v>0</v>
      </c>
      <c r="U1537" s="1003">
        <f t="shared" si="134"/>
        <v>371441330</v>
      </c>
      <c r="V1537" s="1003">
        <f t="shared" si="135"/>
        <v>0</v>
      </c>
      <c r="W1537" s="1003">
        <f t="shared" si="131"/>
        <v>409691330</v>
      </c>
    </row>
    <row r="1538" spans="1:23" ht="26.1" customHeight="1">
      <c r="A1538" s="896"/>
      <c r="B1538" s="896"/>
      <c r="C1538" s="634" t="s">
        <v>592</v>
      </c>
      <c r="D1538" s="634"/>
      <c r="E1538" s="634"/>
      <c r="F1538" s="881" t="s">
        <v>1979</v>
      </c>
      <c r="G1538" s="636">
        <v>20000000</v>
      </c>
      <c r="H1538" s="636">
        <v>0</v>
      </c>
      <c r="I1538" s="636">
        <v>0</v>
      </c>
      <c r="J1538" s="636">
        <v>0</v>
      </c>
      <c r="K1538" s="636">
        <v>20000000</v>
      </c>
      <c r="M1538" s="560"/>
      <c r="N1538" s="560"/>
      <c r="O1538" s="561" t="s">
        <v>592</v>
      </c>
      <c r="P1538" s="561"/>
      <c r="Q1538" s="561"/>
      <c r="R1538" s="595" t="s">
        <v>4554</v>
      </c>
      <c r="S1538" s="1002">
        <f t="shared" si="132"/>
        <v>20000000</v>
      </c>
      <c r="T1538" s="1003">
        <f t="shared" si="133"/>
        <v>0</v>
      </c>
      <c r="U1538" s="1003">
        <f t="shared" si="134"/>
        <v>0</v>
      </c>
      <c r="V1538" s="1003">
        <f t="shared" si="135"/>
        <v>0</v>
      </c>
      <c r="W1538" s="1003">
        <f t="shared" si="131"/>
        <v>20000000</v>
      </c>
    </row>
    <row r="1539" spans="1:23" ht="26.1" customHeight="1">
      <c r="A1539" s="896"/>
      <c r="B1539" s="896"/>
      <c r="C1539" s="634"/>
      <c r="D1539" s="634" t="s">
        <v>592</v>
      </c>
      <c r="E1539" s="634"/>
      <c r="F1539" s="881" t="s">
        <v>1978</v>
      </c>
      <c r="G1539" s="636">
        <v>20000000</v>
      </c>
      <c r="H1539" s="636">
        <v>0</v>
      </c>
      <c r="I1539" s="636">
        <v>0</v>
      </c>
      <c r="J1539" s="636">
        <v>0</v>
      </c>
      <c r="K1539" s="636">
        <v>20000000</v>
      </c>
      <c r="M1539" s="560"/>
      <c r="N1539" s="560"/>
      <c r="O1539" s="561"/>
      <c r="P1539" s="561" t="s">
        <v>592</v>
      </c>
      <c r="Q1539" s="561"/>
      <c r="R1539" s="595" t="s">
        <v>4553</v>
      </c>
      <c r="S1539" s="1002">
        <f t="shared" si="132"/>
        <v>20000000</v>
      </c>
      <c r="T1539" s="1003">
        <f t="shared" si="133"/>
        <v>0</v>
      </c>
      <c r="U1539" s="1003">
        <f t="shared" si="134"/>
        <v>0</v>
      </c>
      <c r="V1539" s="1003">
        <f t="shared" si="135"/>
        <v>0</v>
      </c>
      <c r="W1539" s="1003">
        <f t="shared" si="131"/>
        <v>20000000</v>
      </c>
    </row>
    <row r="1540" spans="1:23" ht="26.1" customHeight="1">
      <c r="A1540" s="896"/>
      <c r="B1540" s="896"/>
      <c r="C1540" s="634"/>
      <c r="D1540" s="634"/>
      <c r="E1540" s="634" t="s">
        <v>2104</v>
      </c>
      <c r="F1540" s="881" t="s">
        <v>3155</v>
      </c>
      <c r="G1540" s="636">
        <v>20000000</v>
      </c>
      <c r="H1540" s="636">
        <v>0</v>
      </c>
      <c r="I1540" s="636">
        <v>0</v>
      </c>
      <c r="J1540" s="636">
        <v>0</v>
      </c>
      <c r="K1540" s="636">
        <v>20000000</v>
      </c>
      <c r="M1540" s="560"/>
      <c r="N1540" s="560"/>
      <c r="O1540" s="561"/>
      <c r="P1540" s="561"/>
      <c r="Q1540" s="561" t="s">
        <v>2104</v>
      </c>
      <c r="R1540" s="595" t="s">
        <v>5877</v>
      </c>
      <c r="S1540" s="1002">
        <f t="shared" si="132"/>
        <v>20000000</v>
      </c>
      <c r="T1540" s="1003">
        <f t="shared" si="133"/>
        <v>0</v>
      </c>
      <c r="U1540" s="1003">
        <f t="shared" si="134"/>
        <v>0</v>
      </c>
      <c r="V1540" s="1003">
        <f t="shared" si="135"/>
        <v>0</v>
      </c>
      <c r="W1540" s="1003">
        <f t="shared" si="131"/>
        <v>20000000</v>
      </c>
    </row>
    <row r="1541" spans="1:23" ht="26.1" customHeight="1">
      <c r="A1541" s="896"/>
      <c r="B1541" s="896"/>
      <c r="C1541" s="634" t="s">
        <v>595</v>
      </c>
      <c r="D1541" s="634"/>
      <c r="E1541" s="634"/>
      <c r="F1541" s="881" t="s">
        <v>3156</v>
      </c>
      <c r="G1541" s="636">
        <v>18250000</v>
      </c>
      <c r="H1541" s="636">
        <v>0</v>
      </c>
      <c r="I1541" s="636">
        <v>371441330</v>
      </c>
      <c r="J1541" s="636">
        <v>0</v>
      </c>
      <c r="K1541" s="636">
        <v>389691330</v>
      </c>
      <c r="M1541" s="560"/>
      <c r="N1541" s="560"/>
      <c r="O1541" s="561" t="s">
        <v>595</v>
      </c>
      <c r="P1541" s="561"/>
      <c r="Q1541" s="561"/>
      <c r="R1541" s="595" t="s">
        <v>5557</v>
      </c>
      <c r="S1541" s="1002">
        <f t="shared" si="132"/>
        <v>18250000</v>
      </c>
      <c r="T1541" s="1003">
        <f t="shared" si="133"/>
        <v>0</v>
      </c>
      <c r="U1541" s="1003">
        <f t="shared" si="134"/>
        <v>371441330</v>
      </c>
      <c r="V1541" s="1003">
        <f t="shared" si="135"/>
        <v>0</v>
      </c>
      <c r="W1541" s="1003">
        <f t="shared" si="131"/>
        <v>389691330</v>
      </c>
    </row>
    <row r="1542" spans="1:23" ht="26.1" customHeight="1">
      <c r="A1542" s="896"/>
      <c r="B1542" s="896"/>
      <c r="C1542" s="634"/>
      <c r="D1542" s="634" t="s">
        <v>592</v>
      </c>
      <c r="E1542" s="634"/>
      <c r="F1542" s="881" t="s">
        <v>3157</v>
      </c>
      <c r="G1542" s="636">
        <v>18250000</v>
      </c>
      <c r="H1542" s="636">
        <v>0</v>
      </c>
      <c r="I1542" s="636">
        <v>371441330</v>
      </c>
      <c r="J1542" s="636">
        <v>0</v>
      </c>
      <c r="K1542" s="636">
        <v>389691330</v>
      </c>
      <c r="M1542" s="560"/>
      <c r="N1542" s="560"/>
      <c r="O1542" s="561"/>
      <c r="P1542" s="561" t="s">
        <v>592</v>
      </c>
      <c r="Q1542" s="561"/>
      <c r="R1542" s="595" t="s">
        <v>5558</v>
      </c>
      <c r="S1542" s="1002">
        <f t="shared" si="132"/>
        <v>18250000</v>
      </c>
      <c r="T1542" s="1003">
        <f t="shared" si="133"/>
        <v>0</v>
      </c>
      <c r="U1542" s="1003">
        <f t="shared" si="134"/>
        <v>371441330</v>
      </c>
      <c r="V1542" s="1003">
        <f t="shared" si="135"/>
        <v>0</v>
      </c>
      <c r="W1542" s="1003">
        <f t="shared" si="131"/>
        <v>389691330</v>
      </c>
    </row>
    <row r="1543" spans="1:23" ht="26.1" customHeight="1">
      <c r="A1543" s="896"/>
      <c r="B1543" s="896"/>
      <c r="C1543" s="634"/>
      <c r="D1543" s="634"/>
      <c r="E1543" s="634" t="s">
        <v>2115</v>
      </c>
      <c r="F1543" s="881" t="s">
        <v>3158</v>
      </c>
      <c r="G1543" s="636">
        <v>18250000</v>
      </c>
      <c r="H1543" s="636">
        <v>0</v>
      </c>
      <c r="I1543" s="636">
        <v>371441330</v>
      </c>
      <c r="J1543" s="636">
        <v>0</v>
      </c>
      <c r="K1543" s="636">
        <v>389691330</v>
      </c>
      <c r="M1543" s="560"/>
      <c r="N1543" s="560"/>
      <c r="O1543" s="561"/>
      <c r="P1543" s="561"/>
      <c r="Q1543" s="561" t="s">
        <v>2115</v>
      </c>
      <c r="R1543" s="595" t="s">
        <v>5559</v>
      </c>
      <c r="S1543" s="1002">
        <f t="shared" si="132"/>
        <v>18250000</v>
      </c>
      <c r="T1543" s="1003">
        <f t="shared" si="133"/>
        <v>0</v>
      </c>
      <c r="U1543" s="1003">
        <f t="shared" si="134"/>
        <v>371441330</v>
      </c>
      <c r="V1543" s="1003">
        <f t="shared" si="135"/>
        <v>0</v>
      </c>
      <c r="W1543" s="1003">
        <f t="shared" ref="W1543:W1589" si="136">SUM(S1543:V1543)</f>
        <v>389691330</v>
      </c>
    </row>
    <row r="1544" spans="1:23" s="931" customFormat="1" ht="26.1" customHeight="1" thickBot="1">
      <c r="A1544" s="928" t="s">
        <v>1985</v>
      </c>
      <c r="B1544" s="928"/>
      <c r="C1544" s="929"/>
      <c r="D1544" s="929"/>
      <c r="E1544" s="929"/>
      <c r="F1544" s="888" t="s">
        <v>1986</v>
      </c>
      <c r="G1544" s="930">
        <v>13000000</v>
      </c>
      <c r="H1544" s="930">
        <v>0</v>
      </c>
      <c r="I1544" s="930">
        <v>72779740</v>
      </c>
      <c r="J1544" s="930">
        <v>0</v>
      </c>
      <c r="K1544" s="930">
        <v>85779740</v>
      </c>
      <c r="L1544" s="1017"/>
      <c r="M1544" s="574" t="s">
        <v>1985</v>
      </c>
      <c r="N1544" s="574"/>
      <c r="O1544" s="575"/>
      <c r="P1544" s="575"/>
      <c r="Q1544" s="575"/>
      <c r="R1544" s="596" t="s">
        <v>4560</v>
      </c>
      <c r="S1544" s="1004">
        <f t="shared" si="132"/>
        <v>13000000</v>
      </c>
      <c r="T1544" s="1005">
        <f t="shared" si="133"/>
        <v>0</v>
      </c>
      <c r="U1544" s="1005">
        <f t="shared" si="134"/>
        <v>72779740</v>
      </c>
      <c r="V1544" s="1005">
        <f t="shared" si="135"/>
        <v>0</v>
      </c>
      <c r="W1544" s="1005">
        <f t="shared" si="136"/>
        <v>85779740</v>
      </c>
    </row>
    <row r="1545" spans="1:23" ht="26.1" customHeight="1" thickTop="1">
      <c r="A1545" s="902"/>
      <c r="B1545" s="902" t="s">
        <v>595</v>
      </c>
      <c r="C1545" s="648"/>
      <c r="D1545" s="648"/>
      <c r="E1545" s="648"/>
      <c r="F1545" s="883" t="s">
        <v>1987</v>
      </c>
      <c r="G1545" s="649">
        <v>422000</v>
      </c>
      <c r="H1545" s="649">
        <v>0</v>
      </c>
      <c r="I1545" s="649">
        <v>21880510</v>
      </c>
      <c r="J1545" s="649">
        <v>0</v>
      </c>
      <c r="K1545" s="649">
        <v>22302510</v>
      </c>
      <c r="M1545" s="572"/>
      <c r="N1545" s="572" t="s">
        <v>595</v>
      </c>
      <c r="O1545" s="573"/>
      <c r="P1545" s="573"/>
      <c r="Q1545" s="573"/>
      <c r="R1545" s="597" t="s">
        <v>4561</v>
      </c>
      <c r="S1545" s="1000">
        <f t="shared" si="132"/>
        <v>422000</v>
      </c>
      <c r="T1545" s="1001">
        <f t="shared" si="133"/>
        <v>0</v>
      </c>
      <c r="U1545" s="1001">
        <f t="shared" si="134"/>
        <v>21880510</v>
      </c>
      <c r="V1545" s="1001">
        <f t="shared" si="135"/>
        <v>0</v>
      </c>
      <c r="W1545" s="1001">
        <f t="shared" si="136"/>
        <v>22302510</v>
      </c>
    </row>
    <row r="1546" spans="1:23" ht="26.1" customHeight="1">
      <c r="A1546" s="896"/>
      <c r="B1546" s="896"/>
      <c r="C1546" s="634" t="s">
        <v>592</v>
      </c>
      <c r="D1546" s="634"/>
      <c r="E1546" s="634"/>
      <c r="F1546" s="881" t="s">
        <v>1988</v>
      </c>
      <c r="G1546" s="636">
        <v>422000</v>
      </c>
      <c r="H1546" s="636">
        <v>0</v>
      </c>
      <c r="I1546" s="636">
        <v>21880510</v>
      </c>
      <c r="J1546" s="636">
        <v>0</v>
      </c>
      <c r="K1546" s="636">
        <v>22302510</v>
      </c>
      <c r="M1546" s="560"/>
      <c r="N1546" s="560"/>
      <c r="O1546" s="561" t="s">
        <v>592</v>
      </c>
      <c r="P1546" s="561"/>
      <c r="Q1546" s="561"/>
      <c r="R1546" s="595" t="s">
        <v>4562</v>
      </c>
      <c r="S1546" s="1002">
        <f t="shared" si="132"/>
        <v>422000</v>
      </c>
      <c r="T1546" s="1003">
        <f t="shared" si="133"/>
        <v>0</v>
      </c>
      <c r="U1546" s="1003">
        <f t="shared" si="134"/>
        <v>21880510</v>
      </c>
      <c r="V1546" s="1003">
        <f t="shared" si="135"/>
        <v>0</v>
      </c>
      <c r="W1546" s="1003">
        <f t="shared" si="136"/>
        <v>22302510</v>
      </c>
    </row>
    <row r="1547" spans="1:23" ht="26.1" customHeight="1">
      <c r="A1547" s="896"/>
      <c r="B1547" s="896"/>
      <c r="C1547" s="634"/>
      <c r="D1547" s="634"/>
      <c r="E1547" s="634" t="s">
        <v>2104</v>
      </c>
      <c r="F1547" s="884" t="s">
        <v>5642</v>
      </c>
      <c r="G1547" s="636">
        <v>42000</v>
      </c>
      <c r="H1547" s="636">
        <v>0</v>
      </c>
      <c r="I1547" s="636">
        <v>12279810</v>
      </c>
      <c r="J1547" s="636">
        <v>0</v>
      </c>
      <c r="K1547" s="636">
        <v>12321810</v>
      </c>
      <c r="M1547" s="560"/>
      <c r="N1547" s="560"/>
      <c r="O1547" s="561"/>
      <c r="P1547" s="561"/>
      <c r="Q1547" s="561" t="s">
        <v>2104</v>
      </c>
      <c r="R1547" s="595" t="s">
        <v>5560</v>
      </c>
      <c r="S1547" s="1002">
        <f t="shared" si="132"/>
        <v>42000</v>
      </c>
      <c r="T1547" s="1003">
        <f t="shared" si="133"/>
        <v>0</v>
      </c>
      <c r="U1547" s="1003">
        <f t="shared" si="134"/>
        <v>12279810</v>
      </c>
      <c r="V1547" s="1003">
        <f t="shared" si="135"/>
        <v>0</v>
      </c>
      <c r="W1547" s="1003">
        <f t="shared" si="136"/>
        <v>12321810</v>
      </c>
    </row>
    <row r="1548" spans="1:23" ht="26.1" customHeight="1">
      <c r="A1548" s="896"/>
      <c r="B1548" s="896"/>
      <c r="C1548" s="634"/>
      <c r="D1548" s="634"/>
      <c r="E1548" s="634" t="s">
        <v>2110</v>
      </c>
      <c r="F1548" s="881" t="s">
        <v>3159</v>
      </c>
      <c r="G1548" s="636">
        <v>380000</v>
      </c>
      <c r="H1548" s="636">
        <v>0</v>
      </c>
      <c r="I1548" s="636">
        <v>9600700</v>
      </c>
      <c r="J1548" s="636">
        <v>0</v>
      </c>
      <c r="K1548" s="636">
        <v>9980700</v>
      </c>
      <c r="M1548" s="560"/>
      <c r="N1548" s="560"/>
      <c r="O1548" s="561"/>
      <c r="P1548" s="561"/>
      <c r="Q1548" s="561" t="s">
        <v>2110</v>
      </c>
      <c r="R1548" s="595" t="s">
        <v>5561</v>
      </c>
      <c r="S1548" s="1002">
        <f t="shared" si="132"/>
        <v>380000</v>
      </c>
      <c r="T1548" s="1003">
        <f t="shared" si="133"/>
        <v>0</v>
      </c>
      <c r="U1548" s="1003">
        <f t="shared" si="134"/>
        <v>9600700</v>
      </c>
      <c r="V1548" s="1003">
        <f t="shared" si="135"/>
        <v>0</v>
      </c>
      <c r="W1548" s="1003">
        <f t="shared" si="136"/>
        <v>9980700</v>
      </c>
    </row>
    <row r="1549" spans="1:23" ht="26.1" customHeight="1">
      <c r="A1549" s="896"/>
      <c r="B1549" s="896" t="s">
        <v>599</v>
      </c>
      <c r="C1549" s="634"/>
      <c r="D1549" s="634"/>
      <c r="E1549" s="634"/>
      <c r="F1549" s="881" t="s">
        <v>1991</v>
      </c>
      <c r="G1549" s="636">
        <v>4240000</v>
      </c>
      <c r="H1549" s="636">
        <v>0</v>
      </c>
      <c r="I1549" s="636">
        <v>40892900</v>
      </c>
      <c r="J1549" s="636">
        <v>0</v>
      </c>
      <c r="K1549" s="636">
        <v>45132900</v>
      </c>
      <c r="M1549" s="560"/>
      <c r="N1549" s="560" t="s">
        <v>599</v>
      </c>
      <c r="O1549" s="561"/>
      <c r="P1549" s="561"/>
      <c r="Q1549" s="561"/>
      <c r="R1549" s="595" t="s">
        <v>4565</v>
      </c>
      <c r="S1549" s="1002">
        <f t="shared" si="132"/>
        <v>4240000</v>
      </c>
      <c r="T1549" s="1003">
        <f t="shared" si="133"/>
        <v>0</v>
      </c>
      <c r="U1549" s="1003">
        <f t="shared" si="134"/>
        <v>40892900</v>
      </c>
      <c r="V1549" s="1003">
        <f t="shared" si="135"/>
        <v>0</v>
      </c>
      <c r="W1549" s="1003">
        <f t="shared" si="136"/>
        <v>45132900</v>
      </c>
    </row>
    <row r="1550" spans="1:23" ht="26.1" customHeight="1">
      <c r="A1550" s="896"/>
      <c r="B1550" s="896"/>
      <c r="C1550" s="634" t="s">
        <v>592</v>
      </c>
      <c r="D1550" s="634"/>
      <c r="E1550" s="634"/>
      <c r="F1550" s="881" t="s">
        <v>1992</v>
      </c>
      <c r="G1550" s="636">
        <v>4240000</v>
      </c>
      <c r="H1550" s="636">
        <v>0</v>
      </c>
      <c r="I1550" s="636">
        <v>40892900</v>
      </c>
      <c r="J1550" s="636">
        <v>0</v>
      </c>
      <c r="K1550" s="636">
        <v>45132900</v>
      </c>
      <c r="M1550" s="560"/>
      <c r="N1550" s="560"/>
      <c r="O1550" s="561" t="s">
        <v>592</v>
      </c>
      <c r="P1550" s="561"/>
      <c r="Q1550" s="561"/>
      <c r="R1550" s="595" t="s">
        <v>4566</v>
      </c>
      <c r="S1550" s="1002">
        <f t="shared" si="132"/>
        <v>4240000</v>
      </c>
      <c r="T1550" s="1003">
        <f t="shared" si="133"/>
        <v>0</v>
      </c>
      <c r="U1550" s="1003">
        <f t="shared" si="134"/>
        <v>40892900</v>
      </c>
      <c r="V1550" s="1003">
        <f t="shared" si="135"/>
        <v>0</v>
      </c>
      <c r="W1550" s="1003">
        <f t="shared" si="136"/>
        <v>45132900</v>
      </c>
    </row>
    <row r="1551" spans="1:23" ht="26.1" customHeight="1">
      <c r="A1551" s="896"/>
      <c r="B1551" s="896"/>
      <c r="C1551" s="634"/>
      <c r="D1551" s="634"/>
      <c r="E1551" s="634" t="s">
        <v>2104</v>
      </c>
      <c r="F1551" s="881" t="s">
        <v>3160</v>
      </c>
      <c r="G1551" s="636">
        <v>890000</v>
      </c>
      <c r="H1551" s="636">
        <v>0</v>
      </c>
      <c r="I1551" s="636">
        <v>19098510</v>
      </c>
      <c r="J1551" s="636">
        <v>0</v>
      </c>
      <c r="K1551" s="636">
        <v>19988510</v>
      </c>
      <c r="M1551" s="560"/>
      <c r="N1551" s="560"/>
      <c r="O1551" s="561"/>
      <c r="P1551" s="561"/>
      <c r="Q1551" s="561" t="s">
        <v>2104</v>
      </c>
      <c r="R1551" s="595" t="s">
        <v>5562</v>
      </c>
      <c r="S1551" s="1002">
        <f t="shared" si="132"/>
        <v>890000</v>
      </c>
      <c r="T1551" s="1003">
        <f t="shared" si="133"/>
        <v>0</v>
      </c>
      <c r="U1551" s="1003">
        <f t="shared" si="134"/>
        <v>19098510</v>
      </c>
      <c r="V1551" s="1003">
        <f t="shared" si="135"/>
        <v>0</v>
      </c>
      <c r="W1551" s="1003">
        <f t="shared" si="136"/>
        <v>19988510</v>
      </c>
    </row>
    <row r="1552" spans="1:23" ht="26.1" customHeight="1">
      <c r="A1552" s="896"/>
      <c r="B1552" s="896"/>
      <c r="C1552" s="634"/>
      <c r="D1552" s="634"/>
      <c r="E1552" s="634" t="s">
        <v>2110</v>
      </c>
      <c r="F1552" s="881" t="s">
        <v>3161</v>
      </c>
      <c r="G1552" s="636">
        <v>3350000</v>
      </c>
      <c r="H1552" s="636">
        <v>0</v>
      </c>
      <c r="I1552" s="636">
        <v>21794390</v>
      </c>
      <c r="J1552" s="636">
        <v>0</v>
      </c>
      <c r="K1552" s="636">
        <v>25144390</v>
      </c>
      <c r="M1552" s="560"/>
      <c r="N1552" s="560"/>
      <c r="O1552" s="561"/>
      <c r="P1552" s="561"/>
      <c r="Q1552" s="561" t="s">
        <v>2110</v>
      </c>
      <c r="R1552" s="595" t="s">
        <v>5563</v>
      </c>
      <c r="S1552" s="1002">
        <f t="shared" si="132"/>
        <v>3350000</v>
      </c>
      <c r="T1552" s="1003">
        <f t="shared" si="133"/>
        <v>0</v>
      </c>
      <c r="U1552" s="1003">
        <f t="shared" si="134"/>
        <v>21794390</v>
      </c>
      <c r="V1552" s="1003">
        <f t="shared" si="135"/>
        <v>0</v>
      </c>
      <c r="W1552" s="1003">
        <f t="shared" si="136"/>
        <v>25144390</v>
      </c>
    </row>
    <row r="1553" spans="1:23" ht="26.1" customHeight="1">
      <c r="A1553" s="896"/>
      <c r="B1553" s="896" t="s">
        <v>603</v>
      </c>
      <c r="C1553" s="634"/>
      <c r="D1553" s="634"/>
      <c r="E1553" s="634"/>
      <c r="F1553" s="881" t="s">
        <v>1993</v>
      </c>
      <c r="G1553" s="636">
        <v>8338000</v>
      </c>
      <c r="H1553" s="636">
        <v>0</v>
      </c>
      <c r="I1553" s="636">
        <v>10006330</v>
      </c>
      <c r="J1553" s="636">
        <v>0</v>
      </c>
      <c r="K1553" s="636">
        <v>18344330</v>
      </c>
      <c r="M1553" s="560"/>
      <c r="N1553" s="560" t="s">
        <v>603</v>
      </c>
      <c r="O1553" s="561"/>
      <c r="P1553" s="561"/>
      <c r="Q1553" s="561"/>
      <c r="R1553" s="595" t="s">
        <v>4567</v>
      </c>
      <c r="S1553" s="1002">
        <f t="shared" si="132"/>
        <v>8338000</v>
      </c>
      <c r="T1553" s="1003">
        <f t="shared" si="133"/>
        <v>0</v>
      </c>
      <c r="U1553" s="1003">
        <f t="shared" si="134"/>
        <v>10006330</v>
      </c>
      <c r="V1553" s="1003">
        <f t="shared" si="135"/>
        <v>0</v>
      </c>
      <c r="W1553" s="1003">
        <f t="shared" si="136"/>
        <v>18344330</v>
      </c>
    </row>
    <row r="1554" spans="1:23" ht="26.1" customHeight="1">
      <c r="A1554" s="896"/>
      <c r="B1554" s="896"/>
      <c r="C1554" s="634" t="s">
        <v>592</v>
      </c>
      <c r="D1554" s="634"/>
      <c r="E1554" s="634"/>
      <c r="F1554" s="881" t="s">
        <v>1352</v>
      </c>
      <c r="G1554" s="636">
        <v>8338000</v>
      </c>
      <c r="H1554" s="636">
        <v>0</v>
      </c>
      <c r="I1554" s="636">
        <v>10006330</v>
      </c>
      <c r="J1554" s="636">
        <v>0</v>
      </c>
      <c r="K1554" s="636">
        <v>18344330</v>
      </c>
      <c r="M1554" s="560"/>
      <c r="N1554" s="560"/>
      <c r="O1554" s="561" t="s">
        <v>592</v>
      </c>
      <c r="P1554" s="561"/>
      <c r="Q1554" s="561"/>
      <c r="R1554" s="595" t="s">
        <v>4568</v>
      </c>
      <c r="S1554" s="1002">
        <f t="shared" si="132"/>
        <v>8338000</v>
      </c>
      <c r="T1554" s="1003">
        <f t="shared" si="133"/>
        <v>0</v>
      </c>
      <c r="U1554" s="1003">
        <f t="shared" si="134"/>
        <v>10006330</v>
      </c>
      <c r="V1554" s="1003">
        <f t="shared" si="135"/>
        <v>0</v>
      </c>
      <c r="W1554" s="1003">
        <f t="shared" si="136"/>
        <v>18344330</v>
      </c>
    </row>
    <row r="1555" spans="1:23" ht="26.1" customHeight="1">
      <c r="A1555" s="896"/>
      <c r="B1555" s="896"/>
      <c r="C1555" s="634"/>
      <c r="D1555" s="634"/>
      <c r="E1555" s="634" t="s">
        <v>2104</v>
      </c>
      <c r="F1555" s="881" t="s">
        <v>3162</v>
      </c>
      <c r="G1555" s="636">
        <v>938000</v>
      </c>
      <c r="H1555" s="636">
        <v>0</v>
      </c>
      <c r="I1555" s="636">
        <v>8226330</v>
      </c>
      <c r="J1555" s="636">
        <v>0</v>
      </c>
      <c r="K1555" s="636">
        <v>9164330</v>
      </c>
      <c r="M1555" s="560"/>
      <c r="N1555" s="560"/>
      <c r="O1555" s="561"/>
      <c r="P1555" s="561"/>
      <c r="Q1555" s="561" t="s">
        <v>2104</v>
      </c>
      <c r="R1555" s="595" t="s">
        <v>5564</v>
      </c>
      <c r="S1555" s="1002">
        <f t="shared" si="132"/>
        <v>938000</v>
      </c>
      <c r="T1555" s="1003">
        <f t="shared" si="133"/>
        <v>0</v>
      </c>
      <c r="U1555" s="1003">
        <f t="shared" si="134"/>
        <v>8226330</v>
      </c>
      <c r="V1555" s="1003">
        <f t="shared" si="135"/>
        <v>0</v>
      </c>
      <c r="W1555" s="1003">
        <f t="shared" si="136"/>
        <v>9164330</v>
      </c>
    </row>
    <row r="1556" spans="1:23" ht="26.1" customHeight="1">
      <c r="A1556" s="896"/>
      <c r="B1556" s="896"/>
      <c r="C1556" s="634"/>
      <c r="D1556" s="634"/>
      <c r="E1556" s="634" t="s">
        <v>2110</v>
      </c>
      <c r="F1556" s="881" t="s">
        <v>3163</v>
      </c>
      <c r="G1556" s="636">
        <v>7400000</v>
      </c>
      <c r="H1556" s="636">
        <v>0</v>
      </c>
      <c r="I1556" s="636">
        <v>1780000</v>
      </c>
      <c r="J1556" s="636">
        <v>0</v>
      </c>
      <c r="K1556" s="636">
        <v>9180000</v>
      </c>
      <c r="M1556" s="560"/>
      <c r="N1556" s="560"/>
      <c r="O1556" s="561"/>
      <c r="P1556" s="561"/>
      <c r="Q1556" s="561" t="s">
        <v>2110</v>
      </c>
      <c r="R1556" s="595" t="s">
        <v>5565</v>
      </c>
      <c r="S1556" s="1002">
        <f t="shared" si="132"/>
        <v>7400000</v>
      </c>
      <c r="T1556" s="1003">
        <f t="shared" si="133"/>
        <v>0</v>
      </c>
      <c r="U1556" s="1003">
        <f t="shared" si="134"/>
        <v>1780000</v>
      </c>
      <c r="V1556" s="1003">
        <f t="shared" si="135"/>
        <v>0</v>
      </c>
      <c r="W1556" s="1003">
        <f t="shared" si="136"/>
        <v>9180000</v>
      </c>
    </row>
    <row r="1557" spans="1:23" s="931" customFormat="1" ht="26.1" customHeight="1" thickBot="1">
      <c r="A1557" s="928" t="s">
        <v>2008</v>
      </c>
      <c r="B1557" s="928"/>
      <c r="C1557" s="929"/>
      <c r="D1557" s="929"/>
      <c r="E1557" s="929"/>
      <c r="F1557" s="882" t="s">
        <v>5643</v>
      </c>
      <c r="G1557" s="930">
        <v>660000000</v>
      </c>
      <c r="H1557" s="930">
        <v>0</v>
      </c>
      <c r="I1557" s="930">
        <v>0</v>
      </c>
      <c r="J1557" s="930">
        <v>0</v>
      </c>
      <c r="K1557" s="930">
        <v>660000000</v>
      </c>
      <c r="L1557" s="1017"/>
      <c r="M1557" s="574" t="s">
        <v>2008</v>
      </c>
      <c r="N1557" s="574"/>
      <c r="O1557" s="575"/>
      <c r="P1557" s="575"/>
      <c r="Q1557" s="575"/>
      <c r="R1557" s="596" t="s">
        <v>4581</v>
      </c>
      <c r="S1557" s="1004">
        <f t="shared" si="132"/>
        <v>660000000</v>
      </c>
      <c r="T1557" s="1005">
        <f t="shared" si="133"/>
        <v>0</v>
      </c>
      <c r="U1557" s="1005">
        <f t="shared" si="134"/>
        <v>0</v>
      </c>
      <c r="V1557" s="1005">
        <f t="shared" si="135"/>
        <v>0</v>
      </c>
      <c r="W1557" s="1005">
        <f t="shared" si="136"/>
        <v>660000000</v>
      </c>
    </row>
    <row r="1558" spans="1:23" ht="26.1" customHeight="1" thickTop="1">
      <c r="A1558" s="902"/>
      <c r="B1558" s="902" t="s">
        <v>592</v>
      </c>
      <c r="C1558" s="648"/>
      <c r="D1558" s="648"/>
      <c r="E1558" s="648"/>
      <c r="F1558" s="883" t="s">
        <v>593</v>
      </c>
      <c r="G1558" s="649">
        <v>660000000</v>
      </c>
      <c r="H1558" s="649">
        <v>0</v>
      </c>
      <c r="I1558" s="649">
        <v>0</v>
      </c>
      <c r="J1558" s="649">
        <v>0</v>
      </c>
      <c r="K1558" s="649">
        <v>660000000</v>
      </c>
      <c r="M1558" s="572"/>
      <c r="N1558" s="572" t="s">
        <v>592</v>
      </c>
      <c r="O1558" s="573"/>
      <c r="P1558" s="573"/>
      <c r="Q1558" s="573"/>
      <c r="R1558" s="597" t="s">
        <v>4582</v>
      </c>
      <c r="S1558" s="1000">
        <f t="shared" si="132"/>
        <v>660000000</v>
      </c>
      <c r="T1558" s="1001">
        <f t="shared" si="133"/>
        <v>0</v>
      </c>
      <c r="U1558" s="1001">
        <f t="shared" si="134"/>
        <v>0</v>
      </c>
      <c r="V1558" s="1001">
        <f t="shared" si="135"/>
        <v>0</v>
      </c>
      <c r="W1558" s="1001">
        <f t="shared" si="136"/>
        <v>660000000</v>
      </c>
    </row>
    <row r="1559" spans="1:23" ht="26.1" customHeight="1">
      <c r="A1559" s="896"/>
      <c r="B1559" s="896"/>
      <c r="C1559" s="634" t="s">
        <v>592</v>
      </c>
      <c r="D1559" s="634"/>
      <c r="E1559" s="634"/>
      <c r="F1559" s="881" t="s">
        <v>594</v>
      </c>
      <c r="G1559" s="636">
        <v>660000000</v>
      </c>
      <c r="H1559" s="636">
        <v>0</v>
      </c>
      <c r="I1559" s="636">
        <v>0</v>
      </c>
      <c r="J1559" s="636">
        <v>0</v>
      </c>
      <c r="K1559" s="636">
        <v>660000000</v>
      </c>
      <c r="M1559" s="560"/>
      <c r="N1559" s="560"/>
      <c r="O1559" s="561" t="s">
        <v>592</v>
      </c>
      <c r="P1559" s="561"/>
      <c r="Q1559" s="561"/>
      <c r="R1559" s="595" t="s">
        <v>3327</v>
      </c>
      <c r="S1559" s="1002">
        <f t="shared" si="132"/>
        <v>660000000</v>
      </c>
      <c r="T1559" s="1003">
        <f t="shared" si="133"/>
        <v>0</v>
      </c>
      <c r="U1559" s="1003">
        <f t="shared" si="134"/>
        <v>0</v>
      </c>
      <c r="V1559" s="1003">
        <f t="shared" si="135"/>
        <v>0</v>
      </c>
      <c r="W1559" s="1003">
        <f t="shared" si="136"/>
        <v>660000000</v>
      </c>
    </row>
    <row r="1560" spans="1:23" ht="26.1" customHeight="1">
      <c r="A1560" s="896"/>
      <c r="B1560" s="896"/>
      <c r="C1560" s="634"/>
      <c r="D1560" s="634"/>
      <c r="E1560" s="634" t="s">
        <v>2104</v>
      </c>
      <c r="F1560" s="881" t="s">
        <v>3164</v>
      </c>
      <c r="G1560" s="636">
        <v>298500000</v>
      </c>
      <c r="H1560" s="636">
        <v>0</v>
      </c>
      <c r="I1560" s="636">
        <v>0</v>
      </c>
      <c r="J1560" s="636">
        <v>0</v>
      </c>
      <c r="K1560" s="636">
        <v>298500000</v>
      </c>
      <c r="M1560" s="560"/>
      <c r="N1560" s="560"/>
      <c r="O1560" s="561"/>
      <c r="P1560" s="561"/>
      <c r="Q1560" s="561" t="s">
        <v>2104</v>
      </c>
      <c r="R1560" s="595" t="s">
        <v>5566</v>
      </c>
      <c r="S1560" s="1002">
        <f t="shared" si="132"/>
        <v>298500000</v>
      </c>
      <c r="T1560" s="1003">
        <f t="shared" si="133"/>
        <v>0</v>
      </c>
      <c r="U1560" s="1003">
        <f t="shared" si="134"/>
        <v>0</v>
      </c>
      <c r="V1560" s="1003">
        <f t="shared" si="135"/>
        <v>0</v>
      </c>
      <c r="W1560" s="1003">
        <f t="shared" si="136"/>
        <v>298500000</v>
      </c>
    </row>
    <row r="1561" spans="1:23" ht="26.1" customHeight="1">
      <c r="A1561" s="896"/>
      <c r="B1561" s="896"/>
      <c r="C1561" s="634"/>
      <c r="D1561" s="634"/>
      <c r="E1561" s="634" t="s">
        <v>2110</v>
      </c>
      <c r="F1561" s="881" t="s">
        <v>3165</v>
      </c>
      <c r="G1561" s="636">
        <v>167499300</v>
      </c>
      <c r="H1561" s="636">
        <v>0</v>
      </c>
      <c r="I1561" s="636">
        <v>0</v>
      </c>
      <c r="J1561" s="636">
        <v>0</v>
      </c>
      <c r="K1561" s="636">
        <v>167499300</v>
      </c>
      <c r="M1561" s="560"/>
      <c r="N1561" s="560"/>
      <c r="O1561" s="561"/>
      <c r="P1561" s="561"/>
      <c r="Q1561" s="561" t="s">
        <v>2110</v>
      </c>
      <c r="R1561" s="595" t="s">
        <v>5567</v>
      </c>
      <c r="S1561" s="1002">
        <f t="shared" si="132"/>
        <v>167499300</v>
      </c>
      <c r="T1561" s="1003">
        <f t="shared" si="133"/>
        <v>0</v>
      </c>
      <c r="U1561" s="1003">
        <f t="shared" si="134"/>
        <v>0</v>
      </c>
      <c r="V1561" s="1003">
        <f t="shared" si="135"/>
        <v>0</v>
      </c>
      <c r="W1561" s="1003">
        <f t="shared" si="136"/>
        <v>167499300</v>
      </c>
    </row>
    <row r="1562" spans="1:23" ht="26.1" customHeight="1">
      <c r="A1562" s="896"/>
      <c r="B1562" s="896"/>
      <c r="C1562" s="634"/>
      <c r="D1562" s="634"/>
      <c r="E1562" s="634" t="s">
        <v>2112</v>
      </c>
      <c r="F1562" s="881" t="s">
        <v>3166</v>
      </c>
      <c r="G1562" s="636">
        <v>43000000</v>
      </c>
      <c r="H1562" s="636">
        <v>0</v>
      </c>
      <c r="I1562" s="636">
        <v>0</v>
      </c>
      <c r="J1562" s="636">
        <v>0</v>
      </c>
      <c r="K1562" s="636">
        <v>43000000</v>
      </c>
      <c r="M1562" s="560"/>
      <c r="N1562" s="560"/>
      <c r="O1562" s="561"/>
      <c r="P1562" s="561"/>
      <c r="Q1562" s="561" t="s">
        <v>2112</v>
      </c>
      <c r="R1562" s="595" t="s">
        <v>5892</v>
      </c>
      <c r="S1562" s="1002">
        <f t="shared" si="132"/>
        <v>43000000</v>
      </c>
      <c r="T1562" s="1003">
        <f t="shared" si="133"/>
        <v>0</v>
      </c>
      <c r="U1562" s="1003">
        <f t="shared" si="134"/>
        <v>0</v>
      </c>
      <c r="V1562" s="1003">
        <f t="shared" si="135"/>
        <v>0</v>
      </c>
      <c r="W1562" s="1003">
        <f t="shared" si="136"/>
        <v>43000000</v>
      </c>
    </row>
    <row r="1563" spans="1:23" ht="26.1" customHeight="1">
      <c r="A1563" s="896"/>
      <c r="B1563" s="896"/>
      <c r="C1563" s="634"/>
      <c r="D1563" s="634"/>
      <c r="E1563" s="634" t="s">
        <v>2113</v>
      </c>
      <c r="F1563" s="881" t="s">
        <v>3167</v>
      </c>
      <c r="G1563" s="636">
        <v>68500000</v>
      </c>
      <c r="H1563" s="636">
        <v>0</v>
      </c>
      <c r="I1563" s="636">
        <v>0</v>
      </c>
      <c r="J1563" s="636">
        <v>0</v>
      </c>
      <c r="K1563" s="636">
        <v>68500000</v>
      </c>
      <c r="M1563" s="560"/>
      <c r="N1563" s="560"/>
      <c r="O1563" s="561"/>
      <c r="P1563" s="561"/>
      <c r="Q1563" s="561" t="s">
        <v>2113</v>
      </c>
      <c r="R1563" s="595" t="s">
        <v>5893</v>
      </c>
      <c r="S1563" s="1002">
        <f t="shared" si="132"/>
        <v>68500000</v>
      </c>
      <c r="T1563" s="1003">
        <f t="shared" si="133"/>
        <v>0</v>
      </c>
      <c r="U1563" s="1003">
        <f t="shared" si="134"/>
        <v>0</v>
      </c>
      <c r="V1563" s="1003">
        <f t="shared" si="135"/>
        <v>0</v>
      </c>
      <c r="W1563" s="1003">
        <f t="shared" si="136"/>
        <v>68500000</v>
      </c>
    </row>
    <row r="1564" spans="1:23" ht="26.1" customHeight="1">
      <c r="A1564" s="896"/>
      <c r="B1564" s="896"/>
      <c r="C1564" s="634"/>
      <c r="D1564" s="634"/>
      <c r="E1564" s="634" t="s">
        <v>2127</v>
      </c>
      <c r="F1564" s="881" t="s">
        <v>3168</v>
      </c>
      <c r="G1564" s="636">
        <v>82500700</v>
      </c>
      <c r="H1564" s="636">
        <v>0</v>
      </c>
      <c r="I1564" s="636">
        <v>0</v>
      </c>
      <c r="J1564" s="636">
        <v>0</v>
      </c>
      <c r="K1564" s="636">
        <v>82500700</v>
      </c>
      <c r="M1564" s="560"/>
      <c r="N1564" s="560"/>
      <c r="O1564" s="561"/>
      <c r="P1564" s="561"/>
      <c r="Q1564" s="561" t="s">
        <v>2127</v>
      </c>
      <c r="R1564" s="595" t="s">
        <v>5568</v>
      </c>
      <c r="S1564" s="1002">
        <f t="shared" si="132"/>
        <v>82500700</v>
      </c>
      <c r="T1564" s="1003">
        <f t="shared" si="133"/>
        <v>0</v>
      </c>
      <c r="U1564" s="1003">
        <f t="shared" si="134"/>
        <v>0</v>
      </c>
      <c r="V1564" s="1003">
        <f t="shared" si="135"/>
        <v>0</v>
      </c>
      <c r="W1564" s="1003">
        <f t="shared" si="136"/>
        <v>82500700</v>
      </c>
    </row>
    <row r="1565" spans="1:23" s="931" customFormat="1" ht="26.1" customHeight="1" thickBot="1">
      <c r="A1565" s="928" t="s">
        <v>2016</v>
      </c>
      <c r="B1565" s="928"/>
      <c r="C1565" s="929"/>
      <c r="D1565" s="929"/>
      <c r="E1565" s="929"/>
      <c r="F1565" s="882" t="s">
        <v>2017</v>
      </c>
      <c r="G1565" s="930">
        <v>5000000</v>
      </c>
      <c r="H1565" s="930">
        <v>0</v>
      </c>
      <c r="I1565" s="930">
        <v>11432400</v>
      </c>
      <c r="J1565" s="930">
        <v>0</v>
      </c>
      <c r="K1565" s="930">
        <v>16432400.000000002</v>
      </c>
      <c r="L1565" s="1017"/>
      <c r="M1565" s="574" t="s">
        <v>2016</v>
      </c>
      <c r="N1565" s="574"/>
      <c r="O1565" s="575"/>
      <c r="P1565" s="575"/>
      <c r="Q1565" s="575"/>
      <c r="R1565" s="596" t="s">
        <v>4590</v>
      </c>
      <c r="S1565" s="1004">
        <f t="shared" si="132"/>
        <v>5000000</v>
      </c>
      <c r="T1565" s="1005">
        <f t="shared" si="133"/>
        <v>0</v>
      </c>
      <c r="U1565" s="1005">
        <f t="shared" si="134"/>
        <v>11432400</v>
      </c>
      <c r="V1565" s="1005">
        <f t="shared" si="135"/>
        <v>0</v>
      </c>
      <c r="W1565" s="1005">
        <f t="shared" si="136"/>
        <v>16432400</v>
      </c>
    </row>
    <row r="1566" spans="1:23" ht="26.1" customHeight="1" thickTop="1">
      <c r="A1566" s="902"/>
      <c r="B1566" s="902" t="s">
        <v>603</v>
      </c>
      <c r="C1566" s="648"/>
      <c r="D1566" s="648"/>
      <c r="E1566" s="648"/>
      <c r="F1566" s="883" t="s">
        <v>2021</v>
      </c>
      <c r="G1566" s="649">
        <v>5000000</v>
      </c>
      <c r="H1566" s="649">
        <v>0</v>
      </c>
      <c r="I1566" s="649">
        <v>11432400</v>
      </c>
      <c r="J1566" s="649">
        <v>0</v>
      </c>
      <c r="K1566" s="649">
        <v>16432400.000000002</v>
      </c>
      <c r="M1566" s="572"/>
      <c r="N1566" s="572" t="s">
        <v>603</v>
      </c>
      <c r="O1566" s="573"/>
      <c r="P1566" s="573"/>
      <c r="Q1566" s="573"/>
      <c r="R1566" s="597" t="s">
        <v>4595</v>
      </c>
      <c r="S1566" s="1000">
        <f t="shared" si="132"/>
        <v>5000000</v>
      </c>
      <c r="T1566" s="1001">
        <f t="shared" si="133"/>
        <v>0</v>
      </c>
      <c r="U1566" s="1001">
        <f t="shared" si="134"/>
        <v>11432400</v>
      </c>
      <c r="V1566" s="1001">
        <f t="shared" si="135"/>
        <v>0</v>
      </c>
      <c r="W1566" s="1001">
        <f t="shared" si="136"/>
        <v>16432400</v>
      </c>
    </row>
    <row r="1567" spans="1:23" ht="26.1" customHeight="1">
      <c r="A1567" s="896"/>
      <c r="B1567" s="896"/>
      <c r="C1567" s="634" t="s">
        <v>592</v>
      </c>
      <c r="D1567" s="634"/>
      <c r="E1567" s="634"/>
      <c r="F1567" s="881" t="s">
        <v>2022</v>
      </c>
      <c r="G1567" s="636">
        <v>5000000</v>
      </c>
      <c r="H1567" s="636">
        <v>0</v>
      </c>
      <c r="I1567" s="636">
        <v>11432400</v>
      </c>
      <c r="J1567" s="636">
        <v>0</v>
      </c>
      <c r="K1567" s="636">
        <v>16432400.000000002</v>
      </c>
      <c r="M1567" s="560"/>
      <c r="N1567" s="560"/>
      <c r="O1567" s="561" t="s">
        <v>592</v>
      </c>
      <c r="P1567" s="561"/>
      <c r="Q1567" s="561"/>
      <c r="R1567" s="595" t="s">
        <v>4596</v>
      </c>
      <c r="S1567" s="1002">
        <f t="shared" si="132"/>
        <v>5000000</v>
      </c>
      <c r="T1567" s="1003">
        <f t="shared" si="133"/>
        <v>0</v>
      </c>
      <c r="U1567" s="1003">
        <f t="shared" si="134"/>
        <v>11432400</v>
      </c>
      <c r="V1567" s="1003">
        <f t="shared" si="135"/>
        <v>0</v>
      </c>
      <c r="W1567" s="1003">
        <f t="shared" si="136"/>
        <v>16432400</v>
      </c>
    </row>
    <row r="1568" spans="1:23" ht="26.1" customHeight="1">
      <c r="A1568" s="896"/>
      <c r="B1568" s="896"/>
      <c r="C1568" s="634"/>
      <c r="D1568" s="634"/>
      <c r="E1568" s="634" t="s">
        <v>2110</v>
      </c>
      <c r="F1568" s="881" t="s">
        <v>3169</v>
      </c>
      <c r="G1568" s="636">
        <v>5000000</v>
      </c>
      <c r="H1568" s="636">
        <v>0</v>
      </c>
      <c r="I1568" s="636">
        <v>11432400</v>
      </c>
      <c r="J1568" s="636">
        <v>0</v>
      </c>
      <c r="K1568" s="636">
        <v>16432400.000000002</v>
      </c>
      <c r="M1568" s="560"/>
      <c r="N1568" s="560"/>
      <c r="O1568" s="561"/>
      <c r="P1568" s="561"/>
      <c r="Q1568" s="561" t="s">
        <v>2110</v>
      </c>
      <c r="R1568" s="595" t="s">
        <v>5569</v>
      </c>
      <c r="S1568" s="1002">
        <f t="shared" si="132"/>
        <v>5000000</v>
      </c>
      <c r="T1568" s="1003">
        <f t="shared" si="133"/>
        <v>0</v>
      </c>
      <c r="U1568" s="1003">
        <f t="shared" si="134"/>
        <v>11432400</v>
      </c>
      <c r="V1568" s="1003">
        <f t="shared" si="135"/>
        <v>0</v>
      </c>
      <c r="W1568" s="1003">
        <f t="shared" si="136"/>
        <v>16432400</v>
      </c>
    </row>
    <row r="1569" spans="1:23" s="931" customFormat="1" ht="26.1" customHeight="1" thickBot="1">
      <c r="A1569" s="934" t="s">
        <v>2053</v>
      </c>
      <c r="B1569" s="934"/>
      <c r="C1569" s="935"/>
      <c r="D1569" s="935"/>
      <c r="E1569" s="935"/>
      <c r="F1569" s="885" t="s">
        <v>2054</v>
      </c>
      <c r="G1569" s="936">
        <v>549149110</v>
      </c>
      <c r="H1569" s="936">
        <v>0</v>
      </c>
      <c r="I1569" s="936">
        <v>0</v>
      </c>
      <c r="J1569" s="936">
        <v>0</v>
      </c>
      <c r="K1569" s="936">
        <v>549149110</v>
      </c>
      <c r="L1569" s="1017"/>
      <c r="M1569" s="574" t="s">
        <v>2053</v>
      </c>
      <c r="N1569" s="574"/>
      <c r="O1569" s="575"/>
      <c r="P1569" s="575"/>
      <c r="Q1569" s="575"/>
      <c r="R1569" s="598" t="s">
        <v>4624</v>
      </c>
      <c r="S1569" s="1006">
        <f t="shared" si="132"/>
        <v>549149110</v>
      </c>
      <c r="T1569" s="1007">
        <f t="shared" si="133"/>
        <v>0</v>
      </c>
      <c r="U1569" s="1007">
        <f t="shared" si="134"/>
        <v>0</v>
      </c>
      <c r="V1569" s="1007">
        <f t="shared" si="135"/>
        <v>0</v>
      </c>
      <c r="W1569" s="1007">
        <f t="shared" si="136"/>
        <v>549149110</v>
      </c>
    </row>
    <row r="1570" spans="1:23" s="931" customFormat="1" ht="26.1" customHeight="1" thickTop="1" thickBot="1">
      <c r="A1570" s="938" t="s">
        <v>2065</v>
      </c>
      <c r="B1570" s="938"/>
      <c r="C1570" s="939"/>
      <c r="D1570" s="939"/>
      <c r="E1570" s="939"/>
      <c r="F1570" s="889" t="s">
        <v>2066</v>
      </c>
      <c r="G1570" s="940">
        <v>549149110</v>
      </c>
      <c r="H1570" s="940">
        <v>0</v>
      </c>
      <c r="I1570" s="940">
        <v>0</v>
      </c>
      <c r="J1570" s="940">
        <v>0</v>
      </c>
      <c r="K1570" s="940">
        <v>549149110</v>
      </c>
      <c r="L1570" s="1017"/>
      <c r="M1570" s="644" t="s">
        <v>2065</v>
      </c>
      <c r="N1570" s="644"/>
      <c r="O1570" s="645"/>
      <c r="P1570" s="645"/>
      <c r="Q1570" s="645"/>
      <c r="R1570" s="614" t="s">
        <v>4633</v>
      </c>
      <c r="S1570" s="998">
        <f t="shared" si="132"/>
        <v>549149110</v>
      </c>
      <c r="T1570" s="999">
        <f t="shared" si="133"/>
        <v>0</v>
      </c>
      <c r="U1570" s="999">
        <f t="shared" si="134"/>
        <v>0</v>
      </c>
      <c r="V1570" s="999">
        <f t="shared" si="135"/>
        <v>0</v>
      </c>
      <c r="W1570" s="999">
        <f t="shared" si="136"/>
        <v>549149110</v>
      </c>
    </row>
    <row r="1571" spans="1:23" ht="26.1" customHeight="1" thickTop="1">
      <c r="A1571" s="902"/>
      <c r="B1571" s="902" t="s">
        <v>595</v>
      </c>
      <c r="C1571" s="648"/>
      <c r="D1571" s="648"/>
      <c r="E1571" s="648"/>
      <c r="F1571" s="883" t="s">
        <v>2067</v>
      </c>
      <c r="G1571" s="649">
        <v>549149110</v>
      </c>
      <c r="H1571" s="649">
        <v>0</v>
      </c>
      <c r="I1571" s="649">
        <v>0</v>
      </c>
      <c r="J1571" s="649">
        <v>0</v>
      </c>
      <c r="K1571" s="649">
        <v>549149110</v>
      </c>
      <c r="M1571" s="572"/>
      <c r="N1571" s="572" t="s">
        <v>595</v>
      </c>
      <c r="O1571" s="573"/>
      <c r="P1571" s="573"/>
      <c r="Q1571" s="573"/>
      <c r="R1571" s="597" t="s">
        <v>4634</v>
      </c>
      <c r="S1571" s="1000">
        <f t="shared" si="132"/>
        <v>549149110</v>
      </c>
      <c r="T1571" s="1001">
        <f t="shared" si="133"/>
        <v>0</v>
      </c>
      <c r="U1571" s="1001">
        <f t="shared" si="134"/>
        <v>0</v>
      </c>
      <c r="V1571" s="1001">
        <f t="shared" si="135"/>
        <v>0</v>
      </c>
      <c r="W1571" s="1001">
        <f t="shared" si="136"/>
        <v>549149110</v>
      </c>
    </row>
    <row r="1572" spans="1:23" ht="26.1" customHeight="1">
      <c r="A1572" s="896"/>
      <c r="B1572" s="896"/>
      <c r="C1572" s="634" t="s">
        <v>592</v>
      </c>
      <c r="D1572" s="634"/>
      <c r="E1572" s="634"/>
      <c r="F1572" s="881" t="s">
        <v>2068</v>
      </c>
      <c r="G1572" s="636">
        <v>549149110</v>
      </c>
      <c r="H1572" s="636">
        <v>0</v>
      </c>
      <c r="I1572" s="636">
        <v>0</v>
      </c>
      <c r="J1572" s="636">
        <v>0</v>
      </c>
      <c r="K1572" s="636">
        <v>549149110</v>
      </c>
      <c r="M1572" s="560"/>
      <c r="N1572" s="560"/>
      <c r="O1572" s="561" t="s">
        <v>592</v>
      </c>
      <c r="P1572" s="561"/>
      <c r="Q1572" s="561"/>
      <c r="R1572" s="595" t="s">
        <v>4635</v>
      </c>
      <c r="S1572" s="1002">
        <f t="shared" si="132"/>
        <v>549149110</v>
      </c>
      <c r="T1572" s="1003">
        <f t="shared" si="133"/>
        <v>0</v>
      </c>
      <c r="U1572" s="1003">
        <f t="shared" si="134"/>
        <v>0</v>
      </c>
      <c r="V1572" s="1003">
        <f t="shared" si="135"/>
        <v>0</v>
      </c>
      <c r="W1572" s="1003">
        <f t="shared" si="136"/>
        <v>549149110</v>
      </c>
    </row>
    <row r="1573" spans="1:23" ht="26.1" customHeight="1">
      <c r="A1573" s="896"/>
      <c r="B1573" s="896"/>
      <c r="C1573" s="634"/>
      <c r="D1573" s="634"/>
      <c r="E1573" s="634" t="s">
        <v>2104</v>
      </c>
      <c r="F1573" s="881" t="s">
        <v>3170</v>
      </c>
      <c r="G1573" s="636">
        <v>7300000</v>
      </c>
      <c r="H1573" s="636">
        <v>0</v>
      </c>
      <c r="I1573" s="636">
        <v>0</v>
      </c>
      <c r="J1573" s="636">
        <v>0</v>
      </c>
      <c r="K1573" s="636">
        <v>7300000</v>
      </c>
      <c r="M1573" s="560"/>
      <c r="N1573" s="560"/>
      <c r="O1573" s="561"/>
      <c r="P1573" s="561"/>
      <c r="Q1573" s="561" t="s">
        <v>2104</v>
      </c>
      <c r="R1573" s="595" t="s">
        <v>5570</v>
      </c>
      <c r="S1573" s="1002">
        <f t="shared" si="132"/>
        <v>7300000</v>
      </c>
      <c r="T1573" s="1003">
        <f t="shared" si="133"/>
        <v>0</v>
      </c>
      <c r="U1573" s="1003">
        <f t="shared" si="134"/>
        <v>0</v>
      </c>
      <c r="V1573" s="1003">
        <f t="shared" si="135"/>
        <v>0</v>
      </c>
      <c r="W1573" s="1003">
        <f t="shared" si="136"/>
        <v>7300000</v>
      </c>
    </row>
    <row r="1574" spans="1:23" ht="26.1" customHeight="1">
      <c r="A1574" s="896"/>
      <c r="B1574" s="896"/>
      <c r="C1574" s="634"/>
      <c r="D1574" s="634"/>
      <c r="E1574" s="634" t="s">
        <v>2110</v>
      </c>
      <c r="F1574" s="881" t="s">
        <v>5794</v>
      </c>
      <c r="G1574" s="636">
        <v>244584400</v>
      </c>
      <c r="H1574" s="636">
        <v>0</v>
      </c>
      <c r="I1574" s="636">
        <v>0</v>
      </c>
      <c r="J1574" s="636">
        <v>0</v>
      </c>
      <c r="K1574" s="636">
        <v>244584400</v>
      </c>
      <c r="M1574" s="560"/>
      <c r="N1574" s="560"/>
      <c r="O1574" s="561"/>
      <c r="P1574" s="561"/>
      <c r="Q1574" s="561" t="s">
        <v>2110</v>
      </c>
      <c r="R1574" s="595" t="s">
        <v>5894</v>
      </c>
      <c r="S1574" s="1002">
        <f t="shared" si="132"/>
        <v>244584400</v>
      </c>
      <c r="T1574" s="1003">
        <f t="shared" si="133"/>
        <v>0</v>
      </c>
      <c r="U1574" s="1003">
        <f t="shared" si="134"/>
        <v>0</v>
      </c>
      <c r="V1574" s="1003">
        <f t="shared" si="135"/>
        <v>0</v>
      </c>
      <c r="W1574" s="1003">
        <f t="shared" si="136"/>
        <v>244584400</v>
      </c>
    </row>
    <row r="1575" spans="1:23" ht="26.1" customHeight="1">
      <c r="A1575" s="896"/>
      <c r="B1575" s="896"/>
      <c r="C1575" s="634"/>
      <c r="D1575" s="634"/>
      <c r="E1575" s="634" t="s">
        <v>2112</v>
      </c>
      <c r="F1575" s="881" t="s">
        <v>3171</v>
      </c>
      <c r="G1575" s="636">
        <v>241605170</v>
      </c>
      <c r="H1575" s="636">
        <v>0</v>
      </c>
      <c r="I1575" s="636">
        <v>0</v>
      </c>
      <c r="J1575" s="636">
        <v>0</v>
      </c>
      <c r="K1575" s="636">
        <v>241605170</v>
      </c>
      <c r="M1575" s="560"/>
      <c r="N1575" s="560"/>
      <c r="O1575" s="561"/>
      <c r="P1575" s="561"/>
      <c r="Q1575" s="561" t="s">
        <v>2112</v>
      </c>
      <c r="R1575" s="595" t="s">
        <v>5895</v>
      </c>
      <c r="S1575" s="1002">
        <f t="shared" si="132"/>
        <v>241605170</v>
      </c>
      <c r="T1575" s="1003">
        <f t="shared" si="133"/>
        <v>0</v>
      </c>
      <c r="U1575" s="1003">
        <f t="shared" si="134"/>
        <v>0</v>
      </c>
      <c r="V1575" s="1003">
        <f t="shared" si="135"/>
        <v>0</v>
      </c>
      <c r="W1575" s="1003">
        <f t="shared" si="136"/>
        <v>241605170</v>
      </c>
    </row>
    <row r="1576" spans="1:23" ht="26.1" customHeight="1">
      <c r="A1576" s="896"/>
      <c r="B1576" s="896"/>
      <c r="C1576" s="634"/>
      <c r="D1576" s="634"/>
      <c r="E1576" s="634" t="s">
        <v>2113</v>
      </c>
      <c r="F1576" s="881" t="s">
        <v>3172</v>
      </c>
      <c r="G1576" s="636">
        <v>55659540</v>
      </c>
      <c r="H1576" s="636">
        <v>0</v>
      </c>
      <c r="I1576" s="636">
        <v>0</v>
      </c>
      <c r="J1576" s="636">
        <v>0</v>
      </c>
      <c r="K1576" s="636">
        <v>55659540</v>
      </c>
      <c r="M1576" s="560"/>
      <c r="N1576" s="560"/>
      <c r="O1576" s="561"/>
      <c r="P1576" s="561"/>
      <c r="Q1576" s="561" t="s">
        <v>2113</v>
      </c>
      <c r="R1576" s="595" t="s">
        <v>5896</v>
      </c>
      <c r="S1576" s="1002">
        <f t="shared" si="132"/>
        <v>55659540</v>
      </c>
      <c r="T1576" s="1003">
        <f t="shared" si="133"/>
        <v>0</v>
      </c>
      <c r="U1576" s="1003">
        <f t="shared" si="134"/>
        <v>0</v>
      </c>
      <c r="V1576" s="1003">
        <f t="shared" si="135"/>
        <v>0</v>
      </c>
      <c r="W1576" s="1003">
        <f t="shared" si="136"/>
        <v>55659540</v>
      </c>
    </row>
    <row r="1577" spans="1:23" s="931" customFormat="1" ht="26.1" customHeight="1" thickBot="1">
      <c r="A1577" s="934" t="s">
        <v>2070</v>
      </c>
      <c r="B1577" s="934"/>
      <c r="C1577" s="935"/>
      <c r="D1577" s="935"/>
      <c r="E1577" s="935"/>
      <c r="F1577" s="885" t="s">
        <v>410</v>
      </c>
      <c r="G1577" s="936">
        <v>5470731500</v>
      </c>
      <c r="H1577" s="936">
        <v>0</v>
      </c>
      <c r="I1577" s="936">
        <v>0</v>
      </c>
      <c r="J1577" s="936">
        <v>0</v>
      </c>
      <c r="K1577" s="936">
        <v>5470731500</v>
      </c>
      <c r="L1577" s="1017"/>
      <c r="M1577" s="576" t="s">
        <v>2070</v>
      </c>
      <c r="N1577" s="576"/>
      <c r="O1577" s="577"/>
      <c r="P1577" s="577"/>
      <c r="Q1577" s="577"/>
      <c r="R1577" s="598" t="s">
        <v>172</v>
      </c>
      <c r="S1577" s="1006">
        <f t="shared" si="132"/>
        <v>5470731500</v>
      </c>
      <c r="T1577" s="1007">
        <f t="shared" si="133"/>
        <v>0</v>
      </c>
      <c r="U1577" s="1007">
        <f t="shared" si="134"/>
        <v>0</v>
      </c>
      <c r="V1577" s="1007">
        <f t="shared" si="135"/>
        <v>0</v>
      </c>
      <c r="W1577" s="1007">
        <f t="shared" si="136"/>
        <v>5470731500</v>
      </c>
    </row>
    <row r="1578" spans="1:23" s="931" customFormat="1" ht="26.1" customHeight="1" thickTop="1" thickBot="1">
      <c r="A1578" s="1018" t="s">
        <v>2071</v>
      </c>
      <c r="B1578" s="1018"/>
      <c r="C1578" s="1019"/>
      <c r="D1578" s="1019"/>
      <c r="E1578" s="1019"/>
      <c r="F1578" s="890" t="s">
        <v>2072</v>
      </c>
      <c r="G1578" s="1020">
        <v>5470731500</v>
      </c>
      <c r="H1578" s="1020">
        <v>0</v>
      </c>
      <c r="I1578" s="1020">
        <v>0</v>
      </c>
      <c r="J1578" s="1020">
        <v>0</v>
      </c>
      <c r="K1578" s="1020">
        <v>5470731500</v>
      </c>
      <c r="L1578" s="1017"/>
      <c r="M1578" s="578" t="s">
        <v>2071</v>
      </c>
      <c r="N1578" s="578"/>
      <c r="O1578" s="579"/>
      <c r="P1578" s="579"/>
      <c r="Q1578" s="579"/>
      <c r="R1578" s="599" t="s">
        <v>4637</v>
      </c>
      <c r="S1578" s="996">
        <f t="shared" ref="S1578:S1589" si="137">G1578</f>
        <v>5470731500</v>
      </c>
      <c r="T1578" s="997">
        <f t="shared" ref="T1578:T1589" si="138">H1578</f>
        <v>0</v>
      </c>
      <c r="U1578" s="997">
        <f t="shared" ref="U1578:U1589" si="139">I1578</f>
        <v>0</v>
      </c>
      <c r="V1578" s="997">
        <f t="shared" ref="V1578:V1589" si="140">J1578</f>
        <v>0</v>
      </c>
      <c r="W1578" s="997">
        <f t="shared" si="136"/>
        <v>5470731500</v>
      </c>
    </row>
    <row r="1579" spans="1:23" s="931" customFormat="1" ht="26.1" customHeight="1" thickTop="1" thickBot="1">
      <c r="A1579" s="938" t="s">
        <v>3173</v>
      </c>
      <c r="B1579" s="938"/>
      <c r="C1579" s="939"/>
      <c r="D1579" s="939"/>
      <c r="E1579" s="939"/>
      <c r="F1579" s="889" t="s">
        <v>3174</v>
      </c>
      <c r="G1579" s="940">
        <v>5100000000</v>
      </c>
      <c r="H1579" s="940">
        <v>0</v>
      </c>
      <c r="I1579" s="940">
        <v>0</v>
      </c>
      <c r="J1579" s="940">
        <v>0</v>
      </c>
      <c r="K1579" s="940">
        <v>5100000000</v>
      </c>
      <c r="L1579" s="1017"/>
      <c r="M1579" s="644" t="s">
        <v>3173</v>
      </c>
      <c r="N1579" s="644"/>
      <c r="O1579" s="645"/>
      <c r="P1579" s="645"/>
      <c r="Q1579" s="645"/>
      <c r="R1579" s="614" t="s">
        <v>5571</v>
      </c>
      <c r="S1579" s="998">
        <f t="shared" si="137"/>
        <v>5100000000</v>
      </c>
      <c r="T1579" s="999">
        <f t="shared" si="138"/>
        <v>0</v>
      </c>
      <c r="U1579" s="999">
        <f t="shared" si="139"/>
        <v>0</v>
      </c>
      <c r="V1579" s="999">
        <f t="shared" si="140"/>
        <v>0</v>
      </c>
      <c r="W1579" s="999">
        <f t="shared" si="136"/>
        <v>5100000000</v>
      </c>
    </row>
    <row r="1580" spans="1:23" ht="26.1" customHeight="1" thickTop="1">
      <c r="A1580" s="902"/>
      <c r="B1580" s="902" t="s">
        <v>592</v>
      </c>
      <c r="C1580" s="648"/>
      <c r="D1580" s="648"/>
      <c r="E1580" s="648"/>
      <c r="F1580" s="883" t="s">
        <v>3175</v>
      </c>
      <c r="G1580" s="649">
        <v>5100000000</v>
      </c>
      <c r="H1580" s="649">
        <v>0</v>
      </c>
      <c r="I1580" s="649">
        <v>0</v>
      </c>
      <c r="J1580" s="649">
        <v>0</v>
      </c>
      <c r="K1580" s="649">
        <v>5100000000</v>
      </c>
      <c r="M1580" s="572"/>
      <c r="N1580" s="572" t="s">
        <v>592</v>
      </c>
      <c r="O1580" s="573"/>
      <c r="P1580" s="573"/>
      <c r="Q1580" s="573"/>
      <c r="R1580" s="597" t="s">
        <v>5572</v>
      </c>
      <c r="S1580" s="1000">
        <f t="shared" si="137"/>
        <v>5100000000</v>
      </c>
      <c r="T1580" s="1001">
        <f t="shared" si="138"/>
        <v>0</v>
      </c>
      <c r="U1580" s="1001">
        <f t="shared" si="139"/>
        <v>0</v>
      </c>
      <c r="V1580" s="1001">
        <f t="shared" si="140"/>
        <v>0</v>
      </c>
      <c r="W1580" s="1001">
        <f t="shared" si="136"/>
        <v>5100000000</v>
      </c>
    </row>
    <row r="1581" spans="1:23" s="903" customFormat="1" ht="26.1" customHeight="1">
      <c r="A1581" s="896"/>
      <c r="B1581" s="896"/>
      <c r="C1581" s="634"/>
      <c r="D1581" s="634"/>
      <c r="E1581" s="634" t="s">
        <v>2104</v>
      </c>
      <c r="F1581" s="881" t="s">
        <v>3176</v>
      </c>
      <c r="G1581" s="636">
        <v>5100000000</v>
      </c>
      <c r="H1581" s="636">
        <v>0</v>
      </c>
      <c r="I1581" s="636">
        <v>0</v>
      </c>
      <c r="J1581" s="636">
        <v>0</v>
      </c>
      <c r="K1581" s="636">
        <v>5100000000</v>
      </c>
      <c r="L1581" s="609"/>
      <c r="M1581" s="560"/>
      <c r="N1581" s="560"/>
      <c r="O1581" s="561"/>
      <c r="P1581" s="561"/>
      <c r="Q1581" s="561" t="s">
        <v>2104</v>
      </c>
      <c r="R1581" s="595" t="s">
        <v>5573</v>
      </c>
      <c r="S1581" s="1002">
        <f t="shared" si="137"/>
        <v>5100000000</v>
      </c>
      <c r="T1581" s="1003">
        <f t="shared" si="138"/>
        <v>0</v>
      </c>
      <c r="U1581" s="1003">
        <f t="shared" si="139"/>
        <v>0</v>
      </c>
      <c r="V1581" s="1003">
        <f t="shared" si="140"/>
        <v>0</v>
      </c>
      <c r="W1581" s="1003">
        <f t="shared" si="136"/>
        <v>5100000000</v>
      </c>
    </row>
    <row r="1582" spans="1:23" s="931" customFormat="1" ht="26.1" customHeight="1" thickBot="1">
      <c r="A1582" s="938" t="s">
        <v>3177</v>
      </c>
      <c r="B1582" s="938"/>
      <c r="C1582" s="939"/>
      <c r="D1582" s="939"/>
      <c r="E1582" s="939"/>
      <c r="F1582" s="889" t="s">
        <v>3178</v>
      </c>
      <c r="G1582" s="940">
        <v>370731500</v>
      </c>
      <c r="H1582" s="940">
        <v>0</v>
      </c>
      <c r="I1582" s="940">
        <v>0</v>
      </c>
      <c r="J1582" s="940">
        <v>0</v>
      </c>
      <c r="K1582" s="940">
        <v>370731500</v>
      </c>
      <c r="L1582" s="1017"/>
      <c r="M1582" s="644" t="s">
        <v>3177</v>
      </c>
      <c r="N1582" s="644"/>
      <c r="O1582" s="645"/>
      <c r="P1582" s="645"/>
      <c r="Q1582" s="645"/>
      <c r="R1582" s="614" t="s">
        <v>5574</v>
      </c>
      <c r="S1582" s="1004">
        <f t="shared" si="137"/>
        <v>370731500</v>
      </c>
      <c r="T1582" s="1005">
        <f t="shared" si="138"/>
        <v>0</v>
      </c>
      <c r="U1582" s="1005">
        <f t="shared" si="139"/>
        <v>0</v>
      </c>
      <c r="V1582" s="1005">
        <f t="shared" si="140"/>
        <v>0</v>
      </c>
      <c r="W1582" s="1005">
        <f t="shared" si="136"/>
        <v>370731500</v>
      </c>
    </row>
    <row r="1583" spans="1:23" ht="26.1" customHeight="1" thickTop="1">
      <c r="A1583" s="902"/>
      <c r="B1583" s="902" t="s">
        <v>592</v>
      </c>
      <c r="C1583" s="648"/>
      <c r="D1583" s="648"/>
      <c r="E1583" s="648"/>
      <c r="F1583" s="883" t="s">
        <v>3179</v>
      </c>
      <c r="G1583" s="649">
        <v>370731500</v>
      </c>
      <c r="H1583" s="649">
        <v>0</v>
      </c>
      <c r="I1583" s="649">
        <v>0</v>
      </c>
      <c r="J1583" s="649">
        <v>0</v>
      </c>
      <c r="K1583" s="649">
        <v>370731500</v>
      </c>
      <c r="M1583" s="572"/>
      <c r="N1583" s="572" t="s">
        <v>592</v>
      </c>
      <c r="O1583" s="573"/>
      <c r="P1583" s="573"/>
      <c r="Q1583" s="573"/>
      <c r="R1583" s="597" t="s">
        <v>5575</v>
      </c>
      <c r="S1583" s="1000">
        <f t="shared" si="137"/>
        <v>370731500</v>
      </c>
      <c r="T1583" s="1001">
        <f t="shared" si="138"/>
        <v>0</v>
      </c>
      <c r="U1583" s="1001">
        <f t="shared" si="139"/>
        <v>0</v>
      </c>
      <c r="V1583" s="1001">
        <f t="shared" si="140"/>
        <v>0</v>
      </c>
      <c r="W1583" s="1001">
        <f t="shared" si="136"/>
        <v>370731500</v>
      </c>
    </row>
    <row r="1584" spans="1:23" ht="26.1" customHeight="1">
      <c r="A1584" s="896"/>
      <c r="B1584" s="896"/>
      <c r="C1584" s="634" t="s">
        <v>1969</v>
      </c>
      <c r="D1584" s="634"/>
      <c r="E1584" s="634"/>
      <c r="F1584" s="881" t="s">
        <v>5657</v>
      </c>
      <c r="G1584" s="636">
        <v>370731500</v>
      </c>
      <c r="H1584" s="636">
        <v>0</v>
      </c>
      <c r="I1584" s="636">
        <v>0</v>
      </c>
      <c r="J1584" s="636">
        <v>0</v>
      </c>
      <c r="K1584" s="636">
        <v>370731500</v>
      </c>
      <c r="M1584" s="560"/>
      <c r="N1584" s="560"/>
      <c r="O1584" s="561" t="s">
        <v>1969</v>
      </c>
      <c r="P1584" s="561"/>
      <c r="Q1584" s="561"/>
      <c r="R1584" s="595" t="s">
        <v>5697</v>
      </c>
      <c r="S1584" s="1002">
        <f t="shared" si="137"/>
        <v>370731500</v>
      </c>
      <c r="T1584" s="1003">
        <f t="shared" si="138"/>
        <v>0</v>
      </c>
      <c r="U1584" s="1003">
        <f t="shared" si="139"/>
        <v>0</v>
      </c>
      <c r="V1584" s="1003">
        <f t="shared" si="140"/>
        <v>0</v>
      </c>
      <c r="W1584" s="1003">
        <f t="shared" si="136"/>
        <v>370731500</v>
      </c>
    </row>
    <row r="1585" spans="1:23" ht="26.1" customHeight="1">
      <c r="A1585" s="896"/>
      <c r="B1585" s="896"/>
      <c r="C1585" s="634"/>
      <c r="D1585" s="634"/>
      <c r="E1585" s="634" t="s">
        <v>2127</v>
      </c>
      <c r="F1585" s="881" t="s">
        <v>3180</v>
      </c>
      <c r="G1585" s="636">
        <v>10000000</v>
      </c>
      <c r="H1585" s="636">
        <v>0</v>
      </c>
      <c r="I1585" s="636">
        <v>0</v>
      </c>
      <c r="J1585" s="636">
        <v>0</v>
      </c>
      <c r="K1585" s="636">
        <v>10000000</v>
      </c>
      <c r="M1585" s="560"/>
      <c r="N1585" s="560"/>
      <c r="O1585" s="561"/>
      <c r="P1585" s="561"/>
      <c r="Q1585" s="561" t="s">
        <v>2127</v>
      </c>
      <c r="R1585" s="595" t="s">
        <v>5576</v>
      </c>
      <c r="S1585" s="1002">
        <f t="shared" si="137"/>
        <v>10000000</v>
      </c>
      <c r="T1585" s="1003">
        <f t="shared" si="138"/>
        <v>0</v>
      </c>
      <c r="U1585" s="1003">
        <f t="shared" si="139"/>
        <v>0</v>
      </c>
      <c r="V1585" s="1003">
        <f t="shared" si="140"/>
        <v>0</v>
      </c>
      <c r="W1585" s="1003">
        <f t="shared" si="136"/>
        <v>10000000</v>
      </c>
    </row>
    <row r="1586" spans="1:23" ht="26.1" customHeight="1">
      <c r="A1586" s="896"/>
      <c r="B1586" s="896"/>
      <c r="C1586" s="634"/>
      <c r="D1586" s="634"/>
      <c r="E1586" s="634" t="s">
        <v>2115</v>
      </c>
      <c r="F1586" s="881" t="s">
        <v>3181</v>
      </c>
      <c r="G1586" s="636">
        <v>12000000</v>
      </c>
      <c r="H1586" s="636">
        <v>0</v>
      </c>
      <c r="I1586" s="636">
        <v>0</v>
      </c>
      <c r="J1586" s="636">
        <v>0</v>
      </c>
      <c r="K1586" s="636">
        <v>12000000</v>
      </c>
      <c r="M1586" s="560"/>
      <c r="N1586" s="560"/>
      <c r="O1586" s="561"/>
      <c r="P1586" s="561"/>
      <c r="Q1586" s="561" t="s">
        <v>2115</v>
      </c>
      <c r="R1586" s="595" t="s">
        <v>5577</v>
      </c>
      <c r="S1586" s="1002">
        <f t="shared" si="137"/>
        <v>12000000</v>
      </c>
      <c r="T1586" s="1003">
        <f t="shared" si="138"/>
        <v>0</v>
      </c>
      <c r="U1586" s="1003">
        <f t="shared" si="139"/>
        <v>0</v>
      </c>
      <c r="V1586" s="1003">
        <f t="shared" si="140"/>
        <v>0</v>
      </c>
      <c r="W1586" s="1003">
        <f t="shared" si="136"/>
        <v>12000000</v>
      </c>
    </row>
    <row r="1587" spans="1:23" ht="26.1" customHeight="1">
      <c r="A1587" s="896"/>
      <c r="B1587" s="896"/>
      <c r="C1587" s="634"/>
      <c r="D1587" s="634"/>
      <c r="E1587" s="634" t="s">
        <v>2167</v>
      </c>
      <c r="F1587" s="881" t="s">
        <v>3182</v>
      </c>
      <c r="G1587" s="636">
        <v>20000000</v>
      </c>
      <c r="H1587" s="636">
        <v>0</v>
      </c>
      <c r="I1587" s="636">
        <v>0</v>
      </c>
      <c r="J1587" s="636">
        <v>0</v>
      </c>
      <c r="K1587" s="636">
        <v>20000000</v>
      </c>
      <c r="M1587" s="560"/>
      <c r="N1587" s="560"/>
      <c r="O1587" s="561"/>
      <c r="P1587" s="561"/>
      <c r="Q1587" s="561" t="s">
        <v>2167</v>
      </c>
      <c r="R1587" s="595" t="s">
        <v>5578</v>
      </c>
      <c r="S1587" s="1002">
        <f t="shared" si="137"/>
        <v>20000000</v>
      </c>
      <c r="T1587" s="1003">
        <f t="shared" si="138"/>
        <v>0</v>
      </c>
      <c r="U1587" s="1003">
        <f t="shared" si="139"/>
        <v>0</v>
      </c>
      <c r="V1587" s="1003">
        <f t="shared" si="140"/>
        <v>0</v>
      </c>
      <c r="W1587" s="1003">
        <f t="shared" si="136"/>
        <v>20000000</v>
      </c>
    </row>
    <row r="1588" spans="1:23" ht="26.1" customHeight="1">
      <c r="A1588" s="896"/>
      <c r="B1588" s="896"/>
      <c r="C1588" s="634"/>
      <c r="D1588" s="634"/>
      <c r="E1588" s="634" t="s">
        <v>2157</v>
      </c>
      <c r="F1588" s="881" t="s">
        <v>3183</v>
      </c>
      <c r="G1588" s="636">
        <v>316731500</v>
      </c>
      <c r="H1588" s="636">
        <v>0</v>
      </c>
      <c r="I1588" s="636">
        <v>0</v>
      </c>
      <c r="J1588" s="636">
        <v>0</v>
      </c>
      <c r="K1588" s="636">
        <v>316731500</v>
      </c>
      <c r="M1588" s="560"/>
      <c r="N1588" s="560"/>
      <c r="O1588" s="561"/>
      <c r="P1588" s="561"/>
      <c r="Q1588" s="561" t="s">
        <v>2157</v>
      </c>
      <c r="R1588" s="595" t="s">
        <v>5579</v>
      </c>
      <c r="S1588" s="1002">
        <f t="shared" si="137"/>
        <v>316731500</v>
      </c>
      <c r="T1588" s="1003">
        <f t="shared" si="138"/>
        <v>0</v>
      </c>
      <c r="U1588" s="1003">
        <f t="shared" si="139"/>
        <v>0</v>
      </c>
      <c r="V1588" s="1003">
        <f t="shared" si="140"/>
        <v>0</v>
      </c>
      <c r="W1588" s="1003">
        <f t="shared" si="136"/>
        <v>316731500</v>
      </c>
    </row>
    <row r="1589" spans="1:23" ht="26.1" customHeight="1" thickBot="1">
      <c r="A1589" s="897"/>
      <c r="B1589" s="897"/>
      <c r="C1589" s="635"/>
      <c r="D1589" s="635"/>
      <c r="E1589" s="635" t="s">
        <v>2808</v>
      </c>
      <c r="F1589" s="956" t="s">
        <v>3184</v>
      </c>
      <c r="G1589" s="637">
        <v>12000000</v>
      </c>
      <c r="H1589" s="637">
        <v>0</v>
      </c>
      <c r="I1589" s="637">
        <v>0</v>
      </c>
      <c r="J1589" s="637">
        <v>0</v>
      </c>
      <c r="K1589" s="637">
        <v>12000000</v>
      </c>
      <c r="M1589" s="898"/>
      <c r="N1589" s="898"/>
      <c r="O1589" s="899"/>
      <c r="P1589" s="899"/>
      <c r="Q1589" s="899" t="s">
        <v>2808</v>
      </c>
      <c r="R1589" s="955" t="s">
        <v>5580</v>
      </c>
      <c r="S1589" s="1004">
        <f t="shared" si="137"/>
        <v>12000000</v>
      </c>
      <c r="T1589" s="1005">
        <f t="shared" si="138"/>
        <v>0</v>
      </c>
      <c r="U1589" s="1005">
        <f t="shared" si="139"/>
        <v>0</v>
      </c>
      <c r="V1589" s="1005">
        <f t="shared" si="140"/>
        <v>0</v>
      </c>
      <c r="W1589" s="1005">
        <f t="shared" si="136"/>
        <v>12000000</v>
      </c>
    </row>
  </sheetData>
  <mergeCells count="22">
    <mergeCell ref="A6:E6"/>
    <mergeCell ref="C4:C5"/>
    <mergeCell ref="D4:D5"/>
    <mergeCell ref="M6:Q6"/>
    <mergeCell ref="Q4:Q5"/>
    <mergeCell ref="F4:F5"/>
    <mergeCell ref="O4:O5"/>
    <mergeCell ref="P4:P5"/>
    <mergeCell ref="A4:A5"/>
    <mergeCell ref="B4:B5"/>
    <mergeCell ref="A1:K1"/>
    <mergeCell ref="A2:K2"/>
    <mergeCell ref="G4:J4"/>
    <mergeCell ref="E4:E5"/>
    <mergeCell ref="K4:K5"/>
    <mergeCell ref="M2:W2"/>
    <mergeCell ref="R4:R5"/>
    <mergeCell ref="W4:W5"/>
    <mergeCell ref="N4:N5"/>
    <mergeCell ref="M1:W1"/>
    <mergeCell ref="M4:M5"/>
    <mergeCell ref="S4:V4"/>
  </mergeCells>
  <phoneticPr fontId="0" type="noConversion"/>
  <pageMargins left="0.3" right="0.17" top="0.75" bottom="0.75" header="0.3" footer="0.3"/>
  <pageSetup paperSize="9" scale="50" firstPageNumber="112" fitToHeight="0" orientation="portrait" useFirstPageNumber="1" r:id="rId1"/>
  <headerFooter alignWithMargins="0">
    <oddFooter>&amp;C&amp;"MS Sans Serif,Bold"&amp;12&amp;P</oddFooter>
  </headerFooter>
  <colBreaks count="1" manualBreakCount="1">
    <brk id="12" max="169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218"/>
  <sheetViews>
    <sheetView zoomScaleNormal="100" workbookViewId="0">
      <selection activeCell="B18" sqref="B18"/>
    </sheetView>
  </sheetViews>
  <sheetFormatPr defaultRowHeight="12.75"/>
  <cols>
    <col min="1" max="1" width="11" style="16" customWidth="1"/>
    <col min="2" max="2" width="67.85546875" style="17" customWidth="1"/>
    <col min="3" max="3" width="22.140625" style="17" customWidth="1"/>
    <col min="4" max="4" width="10.140625" style="17" customWidth="1"/>
    <col min="5" max="5" width="69.85546875" style="17" customWidth="1"/>
    <col min="6" max="6" width="22.5703125" style="17" customWidth="1"/>
    <col min="7" max="16384" width="9.140625" style="17"/>
  </cols>
  <sheetData>
    <row r="1" spans="1:6" ht="33" customHeight="1">
      <c r="A1" s="1124" t="s">
        <v>3322</v>
      </c>
      <c r="B1" s="1125"/>
      <c r="C1" s="1125"/>
      <c r="D1" s="1126" t="s">
        <v>573</v>
      </c>
      <c r="E1" s="1126"/>
      <c r="F1" s="1126"/>
    </row>
    <row r="2" spans="1:6" ht="12.75" customHeight="1">
      <c r="A2" s="17"/>
      <c r="D2" s="35"/>
      <c r="E2" s="36"/>
      <c r="F2" s="37"/>
    </row>
    <row r="3" spans="1:6" ht="21">
      <c r="A3" s="18"/>
      <c r="B3" s="18"/>
      <c r="C3" s="18"/>
      <c r="D3" s="35"/>
      <c r="E3" s="36"/>
      <c r="F3" s="37"/>
    </row>
    <row r="4" spans="1:6" ht="18.600000000000001" customHeight="1">
      <c r="A4" s="18"/>
      <c r="B4" s="18"/>
      <c r="C4" s="238" t="s">
        <v>393</v>
      </c>
      <c r="D4" s="38"/>
      <c r="E4" s="37"/>
      <c r="F4" s="227" t="s">
        <v>65</v>
      </c>
    </row>
    <row r="5" spans="1:6" ht="30" customHeight="1" thickBot="1">
      <c r="A5" s="329" t="s">
        <v>113</v>
      </c>
      <c r="B5" s="330" t="s">
        <v>3318</v>
      </c>
      <c r="C5" s="331">
        <f>SUM(C6:C16)</f>
        <v>135604731380</v>
      </c>
      <c r="D5" s="335" t="s">
        <v>113</v>
      </c>
      <c r="E5" s="336" t="s">
        <v>158</v>
      </c>
      <c r="F5" s="331">
        <f>C5</f>
        <v>135604731380</v>
      </c>
    </row>
    <row r="6" spans="1:6" ht="27.95" customHeight="1">
      <c r="A6" s="332" t="s">
        <v>208</v>
      </c>
      <c r="B6" s="829" t="s">
        <v>5912</v>
      </c>
      <c r="C6" s="366">
        <v>7939555327</v>
      </c>
      <c r="D6" s="337" t="s">
        <v>208</v>
      </c>
      <c r="E6" s="204" t="s">
        <v>5903</v>
      </c>
      <c r="F6" s="338">
        <f>C6</f>
        <v>7939555327</v>
      </c>
    </row>
    <row r="7" spans="1:6" ht="27.95" customHeight="1">
      <c r="A7" s="332" t="s">
        <v>103</v>
      </c>
      <c r="B7" s="829" t="s">
        <v>5913</v>
      </c>
      <c r="C7" s="366">
        <v>3976361043</v>
      </c>
      <c r="D7" s="337" t="s">
        <v>103</v>
      </c>
      <c r="E7" s="204" t="s">
        <v>5904</v>
      </c>
      <c r="F7" s="338">
        <f t="shared" ref="F7:F16" si="0">C7</f>
        <v>3976361043</v>
      </c>
    </row>
    <row r="8" spans="1:6" ht="27.95" customHeight="1">
      <c r="A8" s="332" t="s">
        <v>104</v>
      </c>
      <c r="B8" s="829" t="s">
        <v>5914</v>
      </c>
      <c r="C8" s="366">
        <v>28440198188</v>
      </c>
      <c r="D8" s="337" t="s">
        <v>104</v>
      </c>
      <c r="E8" s="204" t="s">
        <v>5905</v>
      </c>
      <c r="F8" s="338">
        <f t="shared" si="0"/>
        <v>28440198188</v>
      </c>
    </row>
    <row r="9" spans="1:6" ht="27.95" customHeight="1">
      <c r="A9" s="332" t="s">
        <v>105</v>
      </c>
      <c r="B9" s="829" t="s">
        <v>5915</v>
      </c>
      <c r="C9" s="366">
        <v>45372649517</v>
      </c>
      <c r="D9" s="337" t="s">
        <v>105</v>
      </c>
      <c r="E9" s="204" t="s">
        <v>5906</v>
      </c>
      <c r="F9" s="338">
        <f t="shared" si="0"/>
        <v>45372649517</v>
      </c>
    </row>
    <row r="10" spans="1:6" ht="27.95" customHeight="1">
      <c r="A10" s="332" t="s">
        <v>106</v>
      </c>
      <c r="B10" s="829" t="s">
        <v>5916</v>
      </c>
      <c r="C10" s="366">
        <v>13140424904</v>
      </c>
      <c r="D10" s="337" t="s">
        <v>106</v>
      </c>
      <c r="E10" s="204" t="s">
        <v>5907</v>
      </c>
      <c r="F10" s="338">
        <f t="shared" si="0"/>
        <v>13140424904</v>
      </c>
    </row>
    <row r="11" spans="1:6" ht="27.95" customHeight="1">
      <c r="A11" s="332" t="s">
        <v>107</v>
      </c>
      <c r="B11" s="829" t="s">
        <v>5917</v>
      </c>
      <c r="C11" s="366">
        <v>2409516791</v>
      </c>
      <c r="D11" s="337" t="s">
        <v>107</v>
      </c>
      <c r="E11" s="204" t="s">
        <v>5908</v>
      </c>
      <c r="F11" s="338">
        <f t="shared" si="0"/>
        <v>2409516791</v>
      </c>
    </row>
    <row r="12" spans="1:6" ht="27.95" customHeight="1">
      <c r="A12" s="332" t="s">
        <v>108</v>
      </c>
      <c r="B12" s="829" t="s">
        <v>5918</v>
      </c>
      <c r="C12" s="366">
        <v>26478351184</v>
      </c>
      <c r="D12" s="337" t="s">
        <v>108</v>
      </c>
      <c r="E12" s="204" t="s">
        <v>5909</v>
      </c>
      <c r="F12" s="338">
        <f t="shared" si="0"/>
        <v>26478351184</v>
      </c>
    </row>
    <row r="13" spans="1:6" ht="27.95" customHeight="1">
      <c r="A13" s="332" t="s">
        <v>109</v>
      </c>
      <c r="B13" s="829" t="s">
        <v>5919</v>
      </c>
      <c r="C13" s="366">
        <v>1751178870</v>
      </c>
      <c r="D13" s="337" t="s">
        <v>109</v>
      </c>
      <c r="E13" s="204" t="s">
        <v>5910</v>
      </c>
      <c r="F13" s="338">
        <f t="shared" si="0"/>
        <v>1751178870</v>
      </c>
    </row>
    <row r="14" spans="1:6" ht="27.95" customHeight="1">
      <c r="A14" s="332" t="s">
        <v>110</v>
      </c>
      <c r="B14" s="829" t="s">
        <v>5920</v>
      </c>
      <c r="C14" s="366">
        <v>1000673640</v>
      </c>
      <c r="D14" s="337" t="s">
        <v>110</v>
      </c>
      <c r="E14" s="204" t="s">
        <v>5911</v>
      </c>
      <c r="F14" s="338">
        <f t="shared" si="0"/>
        <v>1000673640</v>
      </c>
    </row>
    <row r="15" spans="1:6" ht="27.95" customHeight="1">
      <c r="A15" s="332" t="s">
        <v>111</v>
      </c>
      <c r="B15" s="225" t="s">
        <v>5922</v>
      </c>
      <c r="C15" s="366">
        <v>3937147175</v>
      </c>
      <c r="D15" s="337" t="s">
        <v>111</v>
      </c>
      <c r="E15" s="204" t="s">
        <v>391</v>
      </c>
      <c r="F15" s="338">
        <f t="shared" si="0"/>
        <v>3937147175</v>
      </c>
    </row>
    <row r="16" spans="1:6" ht="27.95" customHeight="1">
      <c r="A16" s="333" t="s">
        <v>112</v>
      </c>
      <c r="B16" s="334" t="s">
        <v>5923</v>
      </c>
      <c r="C16" s="367">
        <v>1158674741</v>
      </c>
      <c r="D16" s="339" t="s">
        <v>112</v>
      </c>
      <c r="E16" s="340" t="s">
        <v>390</v>
      </c>
      <c r="F16" s="341">
        <f t="shared" si="0"/>
        <v>1158674741</v>
      </c>
    </row>
    <row r="17" spans="1:6" ht="20.100000000000001" customHeight="1">
      <c r="C17" s="218"/>
    </row>
    <row r="18" spans="1:6">
      <c r="C18" s="218"/>
      <c r="E18" s="91" t="s">
        <v>57</v>
      </c>
    </row>
    <row r="19" spans="1:6" ht="15.75" customHeight="1">
      <c r="A19" s="17"/>
      <c r="C19" s="253"/>
    </row>
    <row r="20" spans="1:6">
      <c r="F20" s="19"/>
    </row>
    <row r="29" spans="1:6">
      <c r="C29" s="556"/>
    </row>
    <row r="31" spans="1:6">
      <c r="C31" s="557"/>
    </row>
    <row r="33" spans="6:6">
      <c r="F33" s="19"/>
    </row>
    <row r="34" spans="6:6">
      <c r="F34" s="19"/>
    </row>
    <row r="35" spans="6:6">
      <c r="F35" s="19"/>
    </row>
    <row r="36" spans="6:6">
      <c r="F36" s="19"/>
    </row>
    <row r="37" spans="6:6">
      <c r="F37" s="19"/>
    </row>
    <row r="38" spans="6:6">
      <c r="F38" s="19"/>
    </row>
    <row r="39" spans="6:6">
      <c r="F39" s="19"/>
    </row>
    <row r="40" spans="6:6">
      <c r="F40" s="19"/>
    </row>
    <row r="41" spans="6:6">
      <c r="F41" s="19"/>
    </row>
    <row r="42" spans="6:6">
      <c r="F42" s="19"/>
    </row>
    <row r="43" spans="6:6">
      <c r="F43" s="19"/>
    </row>
    <row r="44" spans="6:6">
      <c r="F44" s="19"/>
    </row>
    <row r="45" spans="6:6">
      <c r="F45" s="19"/>
    </row>
    <row r="46" spans="6:6">
      <c r="F46" s="19"/>
    </row>
    <row r="47" spans="6:6">
      <c r="F47" s="19"/>
    </row>
    <row r="48" spans="6:6">
      <c r="F48" s="19"/>
    </row>
    <row r="49" spans="6:6">
      <c r="F49" s="19"/>
    </row>
    <row r="50" spans="6:6">
      <c r="F50" s="19"/>
    </row>
    <row r="51" spans="6:6">
      <c r="F51" s="19"/>
    </row>
    <row r="52" spans="6:6">
      <c r="F52" s="19"/>
    </row>
    <row r="53" spans="6:6">
      <c r="F53" s="19"/>
    </row>
    <row r="54" spans="6:6">
      <c r="F54" s="19"/>
    </row>
    <row r="55" spans="6:6">
      <c r="F55" s="19"/>
    </row>
    <row r="56" spans="6:6">
      <c r="F56" s="19"/>
    </row>
    <row r="57" spans="6:6">
      <c r="F57" s="19"/>
    </row>
    <row r="58" spans="6:6">
      <c r="F58" s="19"/>
    </row>
    <row r="59" spans="6:6">
      <c r="F59" s="19"/>
    </row>
    <row r="60" spans="6:6">
      <c r="F60" s="19"/>
    </row>
    <row r="61" spans="6:6">
      <c r="F61" s="19"/>
    </row>
    <row r="62" spans="6:6">
      <c r="F62" s="19"/>
    </row>
    <row r="63" spans="6:6">
      <c r="F63" s="19"/>
    </row>
    <row r="64" spans="6:6">
      <c r="F64" s="19"/>
    </row>
    <row r="65" spans="6:6">
      <c r="F65" s="19"/>
    </row>
    <row r="66" spans="6:6">
      <c r="F66" s="19"/>
    </row>
    <row r="67" spans="6:6">
      <c r="F67" s="19"/>
    </row>
    <row r="68" spans="6:6">
      <c r="F68" s="19"/>
    </row>
    <row r="69" spans="6:6">
      <c r="F69" s="19"/>
    </row>
    <row r="70" spans="6:6">
      <c r="F70" s="19"/>
    </row>
    <row r="71" spans="6:6">
      <c r="F71" s="19"/>
    </row>
    <row r="72" spans="6:6">
      <c r="F72" s="19"/>
    </row>
    <row r="73" spans="6:6">
      <c r="F73" s="19"/>
    </row>
    <row r="74" spans="6:6">
      <c r="F74" s="19"/>
    </row>
    <row r="75" spans="6:6">
      <c r="F75" s="19"/>
    </row>
    <row r="76" spans="6:6">
      <c r="F76" s="19"/>
    </row>
    <row r="77" spans="6:6">
      <c r="F77" s="19"/>
    </row>
    <row r="78" spans="6:6">
      <c r="F78" s="19"/>
    </row>
    <row r="79" spans="6:6">
      <c r="F79" s="19"/>
    </row>
    <row r="80" spans="6:6">
      <c r="F80" s="19"/>
    </row>
    <row r="81" spans="6:6">
      <c r="F81" s="19"/>
    </row>
    <row r="82" spans="6:6">
      <c r="F82" s="19"/>
    </row>
    <row r="83" spans="6:6">
      <c r="F83" s="19"/>
    </row>
    <row r="84" spans="6:6">
      <c r="F84" s="19"/>
    </row>
    <row r="85" spans="6:6">
      <c r="F85" s="19"/>
    </row>
    <row r="86" spans="6:6">
      <c r="F86" s="19"/>
    </row>
    <row r="87" spans="6:6">
      <c r="F87" s="19"/>
    </row>
    <row r="88" spans="6:6">
      <c r="F88" s="19"/>
    </row>
    <row r="89" spans="6:6">
      <c r="F89" s="19"/>
    </row>
    <row r="90" spans="6:6">
      <c r="F90" s="19"/>
    </row>
    <row r="91" spans="6:6">
      <c r="F91" s="19"/>
    </row>
    <row r="92" spans="6:6">
      <c r="F92" s="19"/>
    </row>
    <row r="93" spans="6:6">
      <c r="F93" s="19"/>
    </row>
    <row r="94" spans="6:6">
      <c r="F94" s="19"/>
    </row>
    <row r="95" spans="6:6">
      <c r="F95" s="19"/>
    </row>
    <row r="96" spans="6:6">
      <c r="F96" s="19"/>
    </row>
    <row r="97" spans="6:6">
      <c r="F97" s="19"/>
    </row>
    <row r="98" spans="6:6">
      <c r="F98" s="19"/>
    </row>
    <row r="99" spans="6:6">
      <c r="F99" s="19"/>
    </row>
    <row r="100" spans="6:6">
      <c r="F100" s="19"/>
    </row>
    <row r="101" spans="6:6">
      <c r="F101" s="19"/>
    </row>
    <row r="102" spans="6:6">
      <c r="F102" s="19"/>
    </row>
    <row r="103" spans="6:6">
      <c r="F103" s="19"/>
    </row>
    <row r="104" spans="6:6">
      <c r="F104" s="19"/>
    </row>
    <row r="105" spans="6:6">
      <c r="F105" s="19"/>
    </row>
    <row r="106" spans="6:6">
      <c r="F106" s="19"/>
    </row>
    <row r="107" spans="6:6">
      <c r="F107" s="19"/>
    </row>
    <row r="108" spans="6:6">
      <c r="F108" s="19"/>
    </row>
    <row r="109" spans="6:6">
      <c r="F109" s="19"/>
    </row>
    <row r="110" spans="6:6">
      <c r="F110" s="19"/>
    </row>
    <row r="111" spans="6:6">
      <c r="F111" s="19"/>
    </row>
    <row r="112" spans="6:6">
      <c r="F112" s="19"/>
    </row>
    <row r="113" spans="6:6">
      <c r="F113" s="19"/>
    </row>
    <row r="114" spans="6:6">
      <c r="F114" s="19"/>
    </row>
    <row r="115" spans="6:6">
      <c r="F115" s="19"/>
    </row>
    <row r="116" spans="6:6">
      <c r="F116" s="19"/>
    </row>
    <row r="117" spans="6:6">
      <c r="F117" s="19"/>
    </row>
    <row r="118" spans="6:6">
      <c r="F118" s="19"/>
    </row>
    <row r="119" spans="6:6">
      <c r="F119" s="19"/>
    </row>
    <row r="120" spans="6:6">
      <c r="F120" s="19"/>
    </row>
    <row r="121" spans="6:6">
      <c r="F121" s="19"/>
    </row>
    <row r="122" spans="6:6">
      <c r="F122" s="19"/>
    </row>
    <row r="123" spans="6:6">
      <c r="F123" s="19"/>
    </row>
    <row r="124" spans="6:6">
      <c r="F124" s="19"/>
    </row>
    <row r="125" spans="6:6">
      <c r="F125" s="19"/>
    </row>
    <row r="126" spans="6:6">
      <c r="F126" s="19"/>
    </row>
    <row r="127" spans="6:6">
      <c r="F127" s="19"/>
    </row>
    <row r="128" spans="6:6">
      <c r="F128" s="19"/>
    </row>
    <row r="129" spans="6:6">
      <c r="F129" s="19"/>
    </row>
    <row r="130" spans="6:6">
      <c r="F130" s="19"/>
    </row>
    <row r="131" spans="6:6">
      <c r="F131" s="19"/>
    </row>
    <row r="132" spans="6:6">
      <c r="F132" s="19"/>
    </row>
    <row r="133" spans="6:6">
      <c r="F133" s="19"/>
    </row>
    <row r="134" spans="6:6">
      <c r="F134" s="19"/>
    </row>
    <row r="135" spans="6:6">
      <c r="F135" s="19"/>
    </row>
    <row r="136" spans="6:6">
      <c r="F136" s="19"/>
    </row>
    <row r="137" spans="6:6">
      <c r="F137" s="19"/>
    </row>
    <row r="138" spans="6:6">
      <c r="F138" s="19"/>
    </row>
    <row r="139" spans="6:6">
      <c r="F139" s="19"/>
    </row>
    <row r="140" spans="6:6">
      <c r="F140" s="19"/>
    </row>
    <row r="141" spans="6:6">
      <c r="F141" s="19"/>
    </row>
    <row r="142" spans="6:6">
      <c r="F142" s="19"/>
    </row>
    <row r="143" spans="6:6">
      <c r="F143" s="19"/>
    </row>
    <row r="144" spans="6:6">
      <c r="F144" s="19"/>
    </row>
    <row r="145" spans="6:6">
      <c r="F145" s="19"/>
    </row>
    <row r="146" spans="6:6">
      <c r="F146" s="19"/>
    </row>
    <row r="147" spans="6:6">
      <c r="F147" s="19"/>
    </row>
    <row r="148" spans="6:6">
      <c r="F148" s="19"/>
    </row>
    <row r="149" spans="6:6">
      <c r="F149" s="19"/>
    </row>
    <row r="150" spans="6:6">
      <c r="F150" s="19"/>
    </row>
    <row r="151" spans="6:6">
      <c r="F151" s="19"/>
    </row>
    <row r="152" spans="6:6">
      <c r="F152" s="19"/>
    </row>
    <row r="153" spans="6:6">
      <c r="F153" s="19"/>
    </row>
    <row r="154" spans="6:6">
      <c r="F154" s="19"/>
    </row>
    <row r="155" spans="6:6">
      <c r="F155" s="19"/>
    </row>
    <row r="156" spans="6:6">
      <c r="F156" s="19"/>
    </row>
    <row r="157" spans="6:6">
      <c r="F157" s="19"/>
    </row>
    <row r="158" spans="6:6">
      <c r="F158" s="19"/>
    </row>
    <row r="159" spans="6:6">
      <c r="F159" s="19"/>
    </row>
    <row r="160" spans="6:6">
      <c r="F160" s="19"/>
    </row>
    <row r="161" spans="6:6">
      <c r="F161" s="19"/>
    </row>
    <row r="162" spans="6:6">
      <c r="F162" s="19"/>
    </row>
    <row r="163" spans="6:6">
      <c r="F163" s="19"/>
    </row>
    <row r="164" spans="6:6">
      <c r="F164" s="19"/>
    </row>
    <row r="165" spans="6:6">
      <c r="F165" s="19"/>
    </row>
    <row r="166" spans="6:6">
      <c r="F166" s="19"/>
    </row>
    <row r="167" spans="6:6">
      <c r="F167" s="19"/>
    </row>
    <row r="168" spans="6:6">
      <c r="F168" s="19"/>
    </row>
    <row r="169" spans="6:6">
      <c r="F169" s="19"/>
    </row>
    <row r="170" spans="6:6">
      <c r="F170" s="19"/>
    </row>
    <row r="171" spans="6:6">
      <c r="F171" s="19"/>
    </row>
    <row r="172" spans="6:6">
      <c r="F172" s="19"/>
    </row>
    <row r="173" spans="6:6">
      <c r="F173" s="19"/>
    </row>
    <row r="174" spans="6:6">
      <c r="F174" s="19"/>
    </row>
    <row r="175" spans="6:6">
      <c r="F175" s="19"/>
    </row>
    <row r="176" spans="6:6">
      <c r="F176" s="19"/>
    </row>
    <row r="177" spans="6:6">
      <c r="F177" s="19"/>
    </row>
    <row r="178" spans="6:6">
      <c r="F178" s="19"/>
    </row>
    <row r="179" spans="6:6">
      <c r="F179" s="19"/>
    </row>
    <row r="180" spans="6:6">
      <c r="F180" s="19"/>
    </row>
    <row r="181" spans="6:6">
      <c r="F181" s="19"/>
    </row>
    <row r="182" spans="6:6">
      <c r="F182" s="19"/>
    </row>
    <row r="183" spans="6:6">
      <c r="F183" s="19"/>
    </row>
    <row r="184" spans="6:6">
      <c r="F184" s="19"/>
    </row>
    <row r="185" spans="6:6">
      <c r="F185" s="19"/>
    </row>
    <row r="186" spans="6:6">
      <c r="F186" s="19"/>
    </row>
    <row r="187" spans="6:6">
      <c r="F187" s="19"/>
    </row>
    <row r="188" spans="6:6">
      <c r="F188" s="19"/>
    </row>
    <row r="189" spans="6:6">
      <c r="F189" s="19"/>
    </row>
    <row r="190" spans="6:6">
      <c r="F190" s="19"/>
    </row>
    <row r="191" spans="6:6">
      <c r="F191" s="19"/>
    </row>
    <row r="192" spans="6:6">
      <c r="F192" s="19"/>
    </row>
    <row r="193" spans="6:6">
      <c r="F193" s="19"/>
    </row>
    <row r="194" spans="6:6">
      <c r="F194" s="19"/>
    </row>
    <row r="195" spans="6:6">
      <c r="F195" s="19"/>
    </row>
    <row r="196" spans="6:6">
      <c r="F196" s="19"/>
    </row>
    <row r="197" spans="6:6">
      <c r="F197" s="19"/>
    </row>
    <row r="198" spans="6:6">
      <c r="F198" s="19"/>
    </row>
    <row r="199" spans="6:6">
      <c r="F199" s="19"/>
    </row>
    <row r="200" spans="6:6">
      <c r="F200" s="19"/>
    </row>
    <row r="201" spans="6:6">
      <c r="F201" s="19"/>
    </row>
    <row r="202" spans="6:6">
      <c r="F202" s="19"/>
    </row>
    <row r="203" spans="6:6">
      <c r="F203" s="19"/>
    </row>
    <row r="204" spans="6:6">
      <c r="F204" s="19"/>
    </row>
    <row r="205" spans="6:6">
      <c r="F205" s="19"/>
    </row>
    <row r="206" spans="6:6">
      <c r="F206" s="19"/>
    </row>
    <row r="207" spans="6:6">
      <c r="F207" s="19"/>
    </row>
    <row r="208" spans="6:6">
      <c r="F208" s="19"/>
    </row>
    <row r="209" spans="6:6">
      <c r="F209" s="19"/>
    </row>
    <row r="210" spans="6:6">
      <c r="F210" s="19"/>
    </row>
    <row r="211" spans="6:6">
      <c r="F211" s="19"/>
    </row>
    <row r="212" spans="6:6">
      <c r="F212" s="19"/>
    </row>
    <row r="213" spans="6:6">
      <c r="F213" s="19"/>
    </row>
    <row r="214" spans="6:6">
      <c r="F214" s="19"/>
    </row>
    <row r="215" spans="6:6">
      <c r="F215" s="19"/>
    </row>
    <row r="216" spans="6:6">
      <c r="F216" s="19"/>
    </row>
    <row r="217" spans="6:6">
      <c r="F217" s="19"/>
    </row>
    <row r="218" spans="6:6">
      <c r="F218" s="19"/>
    </row>
  </sheetData>
  <mergeCells count="2">
    <mergeCell ref="A1:C1"/>
    <mergeCell ref="D1:F1"/>
  </mergeCells>
  <phoneticPr fontId="22" type="noConversion"/>
  <printOptions horizontalCentered="1"/>
  <pageMargins left="0.47" right="0" top="1" bottom="1.25" header="0.5" footer="0.71"/>
  <pageSetup paperSize="9" scale="95" firstPageNumber="174" orientation="portrait" useFirstPageNumber="1" horizontalDpi="4294967292" r:id="rId1"/>
  <headerFooter alignWithMargins="0">
    <oddFooter>&amp;C&amp;12&amp;P</oddFooter>
  </headerFooter>
  <colBreaks count="1" manualBreakCount="1">
    <brk id="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15"/>
  <sheetViews>
    <sheetView workbookViewId="0">
      <selection activeCell="B15" sqref="B15"/>
    </sheetView>
  </sheetViews>
  <sheetFormatPr defaultRowHeight="12.75"/>
  <cols>
    <col min="1" max="1" width="10.5703125" customWidth="1"/>
    <col min="2" max="2" width="66.85546875" customWidth="1"/>
    <col min="3" max="3" width="19.42578125" bestFit="1" customWidth="1"/>
    <col min="4" max="4" width="4.42578125" customWidth="1"/>
    <col min="5" max="5" width="10.85546875" customWidth="1"/>
    <col min="6" max="6" width="69.28515625" customWidth="1"/>
    <col min="7" max="7" width="20.42578125" customWidth="1"/>
  </cols>
  <sheetData>
    <row r="1" spans="1:7" ht="21">
      <c r="A1" s="1124" t="s">
        <v>3321</v>
      </c>
      <c r="B1" s="1125"/>
      <c r="C1" s="1125"/>
      <c r="D1" s="17"/>
      <c r="E1" s="1126" t="s">
        <v>574</v>
      </c>
      <c r="F1" s="1126"/>
      <c r="G1" s="1126"/>
    </row>
    <row r="2" spans="1:7" ht="20.25">
      <c r="A2" s="1127" t="s">
        <v>3319</v>
      </c>
      <c r="B2" s="1125"/>
      <c r="C2" s="1125"/>
      <c r="D2" s="17"/>
      <c r="E2" s="1128" t="s">
        <v>546</v>
      </c>
      <c r="F2" s="1128"/>
      <c r="G2" s="1128"/>
    </row>
    <row r="3" spans="1:7" ht="21">
      <c r="A3" s="18"/>
      <c r="B3" s="18"/>
      <c r="C3" s="18"/>
      <c r="D3" s="17"/>
      <c r="E3" s="35"/>
      <c r="F3" s="36"/>
      <c r="G3" s="37"/>
    </row>
    <row r="4" spans="1:7" ht="18.75">
      <c r="A4" s="18"/>
      <c r="B4" s="18"/>
      <c r="C4" s="238" t="s">
        <v>393</v>
      </c>
      <c r="D4" s="17"/>
      <c r="E4" s="38"/>
      <c r="F4" s="37"/>
      <c r="G4" s="227" t="s">
        <v>65</v>
      </c>
    </row>
    <row r="5" spans="1:7" ht="30" customHeight="1" thickBot="1">
      <c r="A5" s="342" t="s">
        <v>357</v>
      </c>
      <c r="B5" s="343" t="s">
        <v>358</v>
      </c>
      <c r="C5" s="331">
        <f>SUM(C6:C15)</f>
        <v>6000000000</v>
      </c>
      <c r="D5" s="17"/>
      <c r="E5" s="329" t="s">
        <v>357</v>
      </c>
      <c r="F5" s="345" t="s">
        <v>339</v>
      </c>
      <c r="G5" s="331">
        <f>SUM(G6:G15)</f>
        <v>6000000000</v>
      </c>
    </row>
    <row r="6" spans="1:7" ht="33" customHeight="1">
      <c r="A6" s="332" t="s">
        <v>347</v>
      </c>
      <c r="B6" s="829" t="s">
        <v>5912</v>
      </c>
      <c r="C6" s="338">
        <v>361800000</v>
      </c>
      <c r="D6" s="17"/>
      <c r="E6" s="346" t="s">
        <v>347</v>
      </c>
      <c r="F6" s="204" t="s">
        <v>5903</v>
      </c>
      <c r="G6" s="338">
        <f>C6</f>
        <v>361800000</v>
      </c>
    </row>
    <row r="7" spans="1:7" ht="27.95" customHeight="1">
      <c r="A7" s="332" t="s">
        <v>348</v>
      </c>
      <c r="B7" s="829" t="s">
        <v>5913</v>
      </c>
      <c r="C7" s="338">
        <v>181200000</v>
      </c>
      <c r="D7" s="17"/>
      <c r="E7" s="346" t="s">
        <v>348</v>
      </c>
      <c r="F7" s="204" t="s">
        <v>5904</v>
      </c>
      <c r="G7" s="338">
        <f t="shared" ref="G7:G15" si="0">C7</f>
        <v>181200000</v>
      </c>
    </row>
    <row r="8" spans="1:7" ht="27.95" customHeight="1">
      <c r="A8" s="332" t="s">
        <v>349</v>
      </c>
      <c r="B8" s="829" t="s">
        <v>5914</v>
      </c>
      <c r="C8" s="338">
        <v>1296000000</v>
      </c>
      <c r="D8" s="17"/>
      <c r="E8" s="346" t="s">
        <v>349</v>
      </c>
      <c r="F8" s="204" t="s">
        <v>5905</v>
      </c>
      <c r="G8" s="338">
        <f t="shared" si="0"/>
        <v>1296000000</v>
      </c>
    </row>
    <row r="9" spans="1:7" ht="27.95" customHeight="1">
      <c r="A9" s="332" t="s">
        <v>350</v>
      </c>
      <c r="B9" s="829" t="s">
        <v>5915</v>
      </c>
      <c r="C9" s="338">
        <v>2067600000</v>
      </c>
      <c r="D9" s="17"/>
      <c r="E9" s="346" t="s">
        <v>350</v>
      </c>
      <c r="F9" s="204" t="s">
        <v>5906</v>
      </c>
      <c r="G9" s="338">
        <f t="shared" si="0"/>
        <v>2067600000</v>
      </c>
    </row>
    <row r="10" spans="1:7" ht="27.95" customHeight="1">
      <c r="A10" s="332" t="s">
        <v>351</v>
      </c>
      <c r="B10" s="829" t="s">
        <v>5916</v>
      </c>
      <c r="C10" s="338">
        <v>598800000</v>
      </c>
      <c r="D10" s="17"/>
      <c r="E10" s="346" t="s">
        <v>351</v>
      </c>
      <c r="F10" s="204" t="s">
        <v>5907</v>
      </c>
      <c r="G10" s="338">
        <f t="shared" si="0"/>
        <v>598800000</v>
      </c>
    </row>
    <row r="11" spans="1:7" ht="27.95" customHeight="1">
      <c r="A11" s="332" t="s">
        <v>352</v>
      </c>
      <c r="B11" s="829" t="s">
        <v>5917</v>
      </c>
      <c r="C11" s="338">
        <v>109800000</v>
      </c>
      <c r="D11" s="17"/>
      <c r="E11" s="346" t="s">
        <v>352</v>
      </c>
      <c r="F11" s="204" t="s">
        <v>5908</v>
      </c>
      <c r="G11" s="338">
        <f t="shared" si="0"/>
        <v>109800000</v>
      </c>
    </row>
    <row r="12" spans="1:7" ht="27.95" customHeight="1">
      <c r="A12" s="332" t="s">
        <v>353</v>
      </c>
      <c r="B12" s="829" t="s">
        <v>5918</v>
      </c>
      <c r="C12" s="338">
        <v>1206600000</v>
      </c>
      <c r="D12" s="17"/>
      <c r="E12" s="346" t="s">
        <v>353</v>
      </c>
      <c r="F12" s="204" t="s">
        <v>5909</v>
      </c>
      <c r="G12" s="338">
        <f t="shared" si="0"/>
        <v>1206600000</v>
      </c>
    </row>
    <row r="13" spans="1:7" ht="27.95" customHeight="1">
      <c r="A13" s="332" t="s">
        <v>354</v>
      </c>
      <c r="B13" s="829" t="s">
        <v>5919</v>
      </c>
      <c r="C13" s="338">
        <v>79800000</v>
      </c>
      <c r="D13" s="17"/>
      <c r="E13" s="346" t="s">
        <v>354</v>
      </c>
      <c r="F13" s="204" t="s">
        <v>5910</v>
      </c>
      <c r="G13" s="338">
        <f t="shared" si="0"/>
        <v>79800000</v>
      </c>
    </row>
    <row r="14" spans="1:7" ht="27.95" customHeight="1">
      <c r="A14" s="332" t="s">
        <v>355</v>
      </c>
      <c r="B14" s="829" t="s">
        <v>5920</v>
      </c>
      <c r="C14" s="338">
        <v>45600000</v>
      </c>
      <c r="D14" s="17"/>
      <c r="E14" s="346" t="s">
        <v>355</v>
      </c>
      <c r="F14" s="204" t="s">
        <v>5911</v>
      </c>
      <c r="G14" s="338">
        <f t="shared" si="0"/>
        <v>45600000</v>
      </c>
    </row>
    <row r="15" spans="1:7" ht="27.95" customHeight="1">
      <c r="A15" s="333" t="s">
        <v>356</v>
      </c>
      <c r="B15" s="1033" t="s">
        <v>5921</v>
      </c>
      <c r="C15" s="344">
        <v>52800000</v>
      </c>
      <c r="D15" s="17"/>
      <c r="E15" s="347" t="s">
        <v>356</v>
      </c>
      <c r="F15" s="348" t="s">
        <v>390</v>
      </c>
      <c r="G15" s="349">
        <f t="shared" si="0"/>
        <v>52800000</v>
      </c>
    </row>
  </sheetData>
  <mergeCells count="4">
    <mergeCell ref="A1:C1"/>
    <mergeCell ref="E1:G1"/>
    <mergeCell ref="A2:C2"/>
    <mergeCell ref="E2:G2"/>
  </mergeCells>
  <pageMargins left="0.62" right="0.41" top="0.75" bottom="1.25" header="0.3" footer="0.8"/>
  <pageSetup scale="95" firstPageNumber="176" orientation="portrait" useFirstPageNumber="1" r:id="rId1"/>
  <headerFooter>
    <oddFooter>&amp;C&amp;12&amp;P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ster_x0020_Target_x0020_Group xmlns="8aa44003-8a0f-449b-bc7e-44db73e5f4ef">
      <Value>3</Value>
      <Value>1</Value>
      <Value>4</Value>
      <Value>2</Value>
      <Value>5</Value>
    </Master_x0020_Target_x0020_Group>
    <Language xmlns="http://schemas.microsoft.com/sharepoint/v3">English</Language>
    <_Source xmlns="http://schemas.microsoft.com/sharepoint/v3/fields" xsi:nil="true"/>
    <Demand_x0020_Index xmlns="8aa44003-8a0f-449b-bc7e-44db73e5f4ef">3</Demand_x0020_Index>
    <Service_x0020_Giving_x0020_Unit xmlns="8aa44003-8a0f-449b-bc7e-44db73e5f4ef">MoFED</Service_x0020_Giving_x0020_Unit>
    <Target_x0020_Group xmlns="8aa44003-8a0f-449b-bc7e-44db73e5f4ef">
      <Value>3</Value>
      <Value>1</Value>
      <Value>4</Value>
      <Value>2</Value>
    </Target_x0020_Group>
    <AllDirecorate xmlns="8aa44003-8a0f-449b-bc7e-44db73e5f4ef">Budget Preparation and Administration</AllDirecorate>
    <_DCDateModified xmlns="http://schemas.microsoft.com/sharepoint/v3/fields" xsi:nil="true"/>
    <Year xmlns="8aa44003-8a0f-449b-bc7e-44db73e5f4ef">2015-07-27T00:00:00Z</Year>
    <_Publisher xmlns="http://schemas.microsoft.com/sharepoint/v3/fields" xsi:nil="true"/>
    <Proclamation_x0020_Number xmlns="8aa44003-8a0f-449b-bc7e-44db73e5f4ef" xsi:nil="true"/>
    <Main_x0020_Topic xmlns="8aa44003-8a0f-449b-bc7e-44db73e5f4ef">Finance and Economy</Main_x0020_Topic>
    <Document_x0020_Category1 xmlns="8aa44003-8a0f-449b-bc7e-44db73e5f4ef">Proclamations</Document_x0020_Category1>
    <_Relation xmlns="http://schemas.microsoft.com/sharepoint/v3/fields" xsi:nil="true"/>
    <Sort_x0020_Key xmlns="8aa44003-8a0f-449b-bc7e-44db73e5f4ef">Budget</Sort_x0020_Key>
    <_Contributor xmlns="http://schemas.microsoft.com/sharepoint/v3/fields" xsi:nil="true"/>
    <Topic xmlns="8aa44003-8a0f-449b-bc7e-44db73e5f4ef">Budget</Topic>
    <_Format xmlns="http://schemas.microsoft.com/sharepoint/v3/fields" xsi:nil="true"/>
    <_Coverage xmlns="http://schemas.microsoft.com/sharepoint/v3/fields" xsi:nil="true"/>
    <Ministry xmlns="61fad16a-a7cb-47a1-83f3-09ae6f919b63">Ministry of Finance and Economic Development</Ministry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Life_x0020_Cycle_x0020_Indicator xmlns="8aa44003-8a0f-449b-bc7e-44db73e5f4ef" xsi:nil="true"/>
    <_DCDateCreated xmlns="http://schemas.microsoft.com/sharepoint/v3/fields">2015-07-27T00:00:00Z</_DCDateCreated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roclamations" ma:contentTypeID="0x01010B001E46F4AE9C70274EA2F05BFDDC3B97A10D0072F1F2FF4B873240937C2EB92B0CD8B2" ma:contentTypeVersion="45" ma:contentTypeDescription="Proclamation Content Type" ma:contentTypeScope="" ma:versionID="2eb2c807351d65bbc5273addf8e973e9">
  <xsd:schema xmlns:xsd="http://www.w3.org/2001/XMLSchema" xmlns:p="http://schemas.microsoft.com/office/2006/metadata/properties" xmlns:ns1="http://schemas.microsoft.com/sharepoint/v3" xmlns:ns2="8aa44003-8a0f-449b-bc7e-44db73e5f4ef" xmlns:ns3="61fad16a-a7cb-47a1-83f3-09ae6f919b63" xmlns:ns4="http://schemas.microsoft.com/sharepoint/v3/fields" targetNamespace="http://schemas.microsoft.com/office/2006/metadata/properties" ma:root="true" ma:fieldsID="e24e705f2564dfa29effee8eaef8e417" ns1:_="" ns2:_="" ns3:_="" ns4:_="">
    <xsd:import namespace="http://schemas.microsoft.com/sharepoint/v3"/>
    <xsd:import namespace="8aa44003-8a0f-449b-bc7e-44db73e5f4ef"/>
    <xsd:import namespace="61fad16a-a7cb-47a1-83f3-09ae6f919b6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Topic" minOccurs="0"/>
                <xsd:element ref="ns2:Main_x0020_Topic" minOccurs="0"/>
                <xsd:element ref="ns2:Demand_x0020_Index" minOccurs="0"/>
                <xsd:element ref="ns2:Document_x0020_Category1" minOccurs="0"/>
                <xsd:element ref="ns3:Ministry" minOccurs="0"/>
                <xsd:element ref="ns2:Service_x0020_Giving_x0020_Unit" minOccurs="0"/>
                <xsd:element ref="ns2:Target_x0020_Group" minOccurs="0"/>
                <xsd:element ref="ns2:Master_x0020_Target_x0020_Group" minOccurs="0"/>
                <xsd:element ref="ns2:Life_x0020_Cycle_x0020_Indicator" minOccurs="0"/>
                <xsd:element ref="ns2:Sort_x0020_Key" minOccurs="0"/>
                <xsd:element ref="ns4:_Contributor" minOccurs="0"/>
                <xsd:element ref="ns4:_Coverage" minOccurs="0"/>
                <xsd:element ref="ns4:_DCDateCreated" minOccurs="0"/>
                <xsd:element ref="ns4:_DCDateModified" minOccurs="0"/>
                <xsd:element ref="ns4:_Format" minOccurs="0"/>
                <xsd:element ref="ns4:_Identifier" minOccurs="0"/>
                <xsd:element ref="ns1:Language" minOccurs="0"/>
                <xsd:element ref="ns4:_Publisher" minOccurs="0"/>
                <xsd:element ref="ns4:_Relation" minOccurs="0"/>
                <xsd:element ref="ns4:_RightsManagement" minOccurs="0"/>
                <xsd:element ref="ns4:_Source" minOccurs="0"/>
                <xsd:element ref="ns4:_ResourceType" minOccurs="0"/>
                <xsd:element ref="ns2:Year" minOccurs="0"/>
                <xsd:element ref="ns2:Proclamation_x0020_Number" minOccurs="0"/>
                <xsd:element ref="ns2:AllDirecor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Language" ma:index="20" nillable="true" ma:displayName="Language" ma:default="English" ma:internalName="Language">
      <xsd:simpleType>
        <xsd:union memberTypes="dms:Text">
          <xsd:simpleType>
            <xsd:restriction base="dms:Choice">
              <xsd:enumeration value="Arabic (Saudi Arabia)"/>
              <xsd:enumeration value="Bulgarian (Bulgaria)"/>
              <xsd:enumeration value="Chinese (Hong Kong S.A.R.)"/>
              <xsd:enumeration value="Chinese (People's Republic of China)"/>
              <xsd:enumeration value="Chinese (Taiwan)"/>
              <xsd:enumeration value="Croatian (Croatia)"/>
              <xsd:enumeration value="Czech (Czech Republic)"/>
              <xsd:enumeration value="Danish (Denmark)"/>
              <xsd:enumeration value="Dutch (Netherlands)"/>
              <xsd:enumeration value="English"/>
              <xsd:enumeration value="Estonian (Estonia)"/>
              <xsd:enumeration value="Finnish (Finland)"/>
              <xsd:enumeration value="French (France)"/>
              <xsd:enumeration value="German (Germany)"/>
              <xsd:enumeration value="Greek (Greece)"/>
              <xsd:enumeration value="Hebrew (Israel)"/>
              <xsd:enumeration value="Hindi (India)"/>
              <xsd:enumeration value="Hungarian (Hungary)"/>
              <xsd:enumeration value="Indonesian (Indonesia)"/>
              <xsd:enumeration value="Italian (Italy)"/>
              <xsd:enumeration value="Japanese (Japan)"/>
              <xsd:enumeration value="Korean (Korea)"/>
              <xsd:enumeration value="Latvian (Latvia)"/>
              <xsd:enumeration value="Lithuanian (Lithuania)"/>
              <xsd:enumeration value="Malay (Malaysia)"/>
              <xsd:enumeration value="Norwegian (Bokmal) (Norway)"/>
              <xsd:enumeration value="Polish (Poland)"/>
              <xsd:enumeration value="Portuguese (Brazil)"/>
              <xsd:enumeration value="Portuguese (Portugal)"/>
              <xsd:enumeration value="Romanian (Romania)"/>
              <xsd:enumeration value="Russian (Russia)"/>
              <xsd:enumeration value="Serbian (Latin) (Serbia)"/>
              <xsd:enumeration value="Slovak (Slovakia)"/>
              <xsd:enumeration value="Slovenian (Slovenia)"/>
              <xsd:enumeration value="Spanish (Spain)"/>
              <xsd:enumeration value="Swedish (Sweden)"/>
              <xsd:enumeration value="Thai (Thailand)"/>
              <xsd:enumeration value="Turkish (Turkey)"/>
              <xsd:enumeration value="Ukrainian (Ukraine)"/>
              <xsd:enumeration value="Urdu (Islamic Republic of Pakistan)"/>
              <xsd:enumeration value="Vietnamese (Vietnam)"/>
            </xsd:restriction>
          </xsd:simpleType>
        </xsd:union>
      </xsd:simpleType>
    </xsd:element>
  </xsd:schema>
  <xsd:schema xmlns:xsd="http://www.w3.org/2001/XMLSchema" xmlns:dms="http://schemas.microsoft.com/office/2006/documentManagement/types" targetNamespace="8aa44003-8a0f-449b-bc7e-44db73e5f4ef" elementFormDefault="qualified">
    <xsd:import namespace="http://schemas.microsoft.com/office/2006/documentManagement/types"/>
    <xsd:element name="Topic" ma:index="2" nillable="true" ma:displayName="Topic" ma:format="Dropdown" ma:internalName="Topic">
      <xsd:simpleType>
        <xsd:restriction base="dms:Choice">
          <xsd:enumeration value="Banking"/>
          <xsd:enumeration value="Economy"/>
          <xsd:enumeration value="Finance"/>
          <xsd:enumeration value="Procurement"/>
          <xsd:enumeration value="Budget"/>
          <xsd:enumeration value="Taxation"/>
          <xsd:enumeration value="International"/>
          <xsd:enumeration value="Government Internal"/>
          <xsd:enumeration value="General"/>
        </xsd:restriction>
      </xsd:simpleType>
    </xsd:element>
    <xsd:element name="Main_x0020_Topic" ma:index="3" nillable="true" ma:displayName="Main Topic" ma:format="Dropdown" ma:internalName="Main_x0020_Topic">
      <xsd:simpleType>
        <xsd:restriction base="dms:Choice">
          <xsd:enumeration value="Agriculture"/>
          <xsd:enumeration value="Community and Living"/>
          <xsd:enumeration value="Country, Culture and Tourism"/>
          <xsd:enumeration value="Education and Learning"/>
          <xsd:enumeration value="Employment and Benefits"/>
          <xsd:enumeration value="Energy and Mining"/>
          <xsd:enumeration value="Environment"/>
          <xsd:enumeration value="Finance and Economy"/>
          <xsd:enumeration value="Foreign Relations"/>
          <xsd:enumeration value="Governance"/>
          <xsd:enumeration value="Health and Wellbeing"/>
          <xsd:enumeration value="Infrastructure and Communication"/>
          <xsd:enumeration value="Land and Housing"/>
          <xsd:enumeration value="Safety, Security and Legal"/>
          <xsd:enumeration value="Science and Technology"/>
          <xsd:enumeration value="Trade and Industry"/>
          <xsd:enumeration value="Travel and Transport"/>
          <xsd:enumeration value="Others"/>
        </xsd:restriction>
      </xsd:simpleType>
    </xsd:element>
    <xsd:element name="Demand_x0020_Index" ma:index="4" nillable="true" ma:displayName="Demand Index" ma:list="{88b0b675-27ce-41f3-897f-a8a1780ecde4}" ma:internalName="Demand_x0020_Index" ma:showField="Title" ma:web="8aa44003-8a0f-449b-bc7e-44db73e5f4ef">
      <xsd:simpleType>
        <xsd:restriction base="dms:Lookup"/>
      </xsd:simpleType>
    </xsd:element>
    <xsd:element name="Document_x0020_Category1" ma:index="5" nillable="true" ma:displayName="Document Category" ma:format="Dropdown" ma:internalName="Document_x0020_Category1">
      <xsd:simpleType>
        <xsd:restriction base="dms:Choice">
          <xsd:enumeration value="Agreements"/>
          <xsd:enumeration value="Bids"/>
          <xsd:enumeration value="Conventions"/>
          <xsd:enumeration value="Directives"/>
          <xsd:enumeration value="Directories"/>
          <xsd:enumeration value="General Documents"/>
          <xsd:enumeration value="Government Documents"/>
          <xsd:enumeration value="Guidelines"/>
          <xsd:enumeration value="Manuals"/>
          <xsd:enumeration value="Maps"/>
          <xsd:enumeration value="Multimedia"/>
          <xsd:enumeration value="Ordinance"/>
          <xsd:enumeration value="Plans"/>
          <xsd:enumeration value="Policies"/>
          <xsd:enumeration value="Proclamations"/>
          <xsd:enumeration value="Publications"/>
          <xsd:enumeration value="Regulations"/>
          <xsd:enumeration value="Reports"/>
          <xsd:enumeration value="Standard"/>
          <xsd:enumeration value="Statistical Data"/>
          <xsd:enumeration value="Strategies"/>
          <xsd:enumeration value="Treaties"/>
          <xsd:enumeration value="Vacancy"/>
        </xsd:restriction>
      </xsd:simpleType>
    </xsd:element>
    <xsd:element name="Service_x0020_Giving_x0020_Unit" ma:index="7" nillable="true" ma:displayName="Service Giving Unit" ma:internalName="Service_x0020_Giving_x0020_Unit">
      <xsd:simpleType>
        <xsd:restriction base="dms:Text">
          <xsd:maxLength value="255"/>
        </xsd:restriction>
      </xsd:simpleType>
    </xsd:element>
    <xsd:element name="Target_x0020_Group" ma:index="8" nillable="true" ma:displayName="Target Group" ma:list="{fbc4704b-8d58-4683-afda-c4f1634fc589}" ma:internalName="Target_x0020_Group" ma:showField="Title" ma:web="8aa44003-8a0f-449b-bc7e-44db73e5f4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aster_x0020_Target_x0020_Group" ma:index="9" nillable="true" ma:displayName="Master Target Group" ma:list="{bb36d395-d654-419b-bcff-773339c1802b}" ma:internalName="Master_x0020_Target_x0020_Group" ma:showField="Title" ma:web="8aa44003-8a0f-449b-bc7e-44db73e5f4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ife_x0020_Cycle_x0020_Indicator" ma:index="10" nillable="true" ma:displayName="Life Cycle Indicator" ma:list="{f9e621c8-9d09-43e1-97e8-54385052b017}" ma:internalName="Life_x0020_Cycle_x0020_Indicator" ma:showField="Title" ma:web="8aa44003-8a0f-449b-bc7e-44db73e5f4ef">
      <xsd:simpleType>
        <xsd:restriction base="dms:Lookup"/>
      </xsd:simpleType>
    </xsd:element>
    <xsd:element name="Sort_x0020_Key" ma:index="11" nillable="true" ma:displayName="Sort Key" ma:internalName="Sort_x0020_Key">
      <xsd:simpleType>
        <xsd:restriction base="dms:Text">
          <xsd:maxLength value="255"/>
        </xsd:restriction>
      </xsd:simpleType>
    </xsd:element>
    <xsd:element name="Year" ma:index="28" nillable="true" ma:displayName="Year" ma:format="DateOnly" ma:internalName="Year">
      <xsd:simpleType>
        <xsd:restriction base="dms:DateTime"/>
      </xsd:simpleType>
    </xsd:element>
    <xsd:element name="Proclamation_x0020_Number" ma:index="29" nillable="true" ma:displayName="Proclamation Number" ma:internalName="Proclamation_x0020_Number">
      <xsd:simpleType>
        <xsd:restriction base="dms:Text">
          <xsd:maxLength value="255"/>
        </xsd:restriction>
      </xsd:simpleType>
    </xsd:element>
    <xsd:element name="AllDirecorate" ma:index="36" nillable="true" ma:displayName="Directorates/Offices/Services/Units" ma:format="Dropdown" ma:internalName="AllDirecorate">
      <xsd:simpleType>
        <xsd:restriction base="dms:Choice">
          <xsd:enumeration value="Public Relation &amp; Information"/>
          <xsd:enumeration value="Population Affairs"/>
          <xsd:enumeration value="Macro Economic Policy and Management"/>
          <xsd:enumeration value="Development Planning and Research"/>
          <xsd:enumeration value="Government Accounts"/>
          <xsd:enumeration value="Treasury"/>
          <xsd:enumeration value="Debt Management"/>
          <xsd:enumeration value="Human Resource Development &amp; Administration"/>
          <xsd:enumeration value="Information System Administration Center"/>
          <xsd:enumeration value="Finance &amp; Procurement service"/>
          <xsd:enumeration value="Support Business Processes Coordination"/>
          <xsd:enumeration value="International Financial Co-operation"/>
          <xsd:enumeration value="National Economic Accounts"/>
          <xsd:enumeration value="Bilateral Cooperation"/>
          <xsd:enumeration value="UN agencies &amp; Regional Economic Cooperation"/>
          <xsd:enumeration value="Budget Preparation and Administration"/>
          <xsd:enumeration value="Internal Audit Service"/>
          <xsd:enumeration value="Legal Service"/>
          <xsd:enumeration value="Inspection"/>
          <xsd:enumeration value="Gender Affairs"/>
          <xsd:enumeration value="Ethio-China Development Co-operation Office"/>
          <xsd:enumeration value="Expenditure Managment &amp; Control Program Office"/>
          <xsd:enumeration value="National Authorizing Office (NAO)"/>
          <xsd:enumeration value="Strategic Planning &amp; Management Office"/>
          <xsd:enumeration value="General Service"/>
          <xsd:enumeration value="Record Documentation Service"/>
          <xsd:enumeration value="Library Service"/>
          <xsd:enumeration value="Channel One Program Coordinating Unit (COPCU)"/>
        </xsd:restriction>
      </xsd:simpleType>
    </xsd:element>
  </xsd:schema>
  <xsd:schema xmlns:xsd="http://www.w3.org/2001/XMLSchema" xmlns:dms="http://schemas.microsoft.com/office/2006/documentManagement/types" targetNamespace="61fad16a-a7cb-47a1-83f3-09ae6f919b63" elementFormDefault="qualified">
    <xsd:import namespace="http://schemas.microsoft.com/office/2006/documentManagement/types"/>
    <xsd:element name="Ministry" ma:index="6" nillable="true" ma:displayName="Ministry" ma:default="Ministry of Finance and Economic Development" ma:description="English Ministry Name" ma:format="Dropdown" ma:internalName="Ministry">
      <xsd:simpleType>
        <xsd:restriction base="dms:Choice">
          <xsd:enumeration value="Ministry of Finance and Economic Development"/>
        </xsd:restriction>
      </xsd:simpleType>
    </xsd:element>
  </xsd:schema>
  <xsd:schema xmlns:xsd="http://www.w3.org/2001/XMLSchema" xmlns:dms="http://schemas.microsoft.com/office/2006/documentManagement/types" targetNamespace="http://schemas.microsoft.com/sharepoint/v3/fields" elementFormDefault="qualified">
    <xsd:import namespace="http://schemas.microsoft.com/office/2006/documentManagement/types"/>
    <xsd:element name="_Contributor" ma:index="12" nillable="true" ma:displayName="Contributor" ma:description="One or more people or organizations that contributed to this resource" ma:internalName="_Contributor">
      <xsd:simpleType>
        <xsd:restriction base="dms:Note"/>
      </xsd:simpleType>
    </xsd:element>
    <xsd:element name="_Coverage" ma:index="13" nillable="true" ma:displayName="Coverage" ma:description="The extent or scope" ma:internalName="_Coverage">
      <xsd:simpleType>
        <xsd:restriction base="dms:Text"/>
      </xsd:simpleType>
    </xsd:element>
    <xsd:element name="_DCDateCreated" ma:index="15" nillable="true" ma:displayName="Date Created" ma:description="The date on which this resource was created" ma:format="DateTime" ma:internalName="_DCDateCreated">
      <xsd:simpleType>
        <xsd:restriction base="dms:DateTime"/>
      </xsd:simpleType>
    </xsd:element>
    <xsd:element name="_DCDateModified" ma:index="16" nillable="true" ma:displayName="Date Modified" ma:description="The date on which this resource was last modified" ma:format="DateTime" ma:internalName="_DCDateModified">
      <xsd:simpleType>
        <xsd:restriction base="dms:DateTime"/>
      </xsd:simpleType>
    </xsd:element>
    <xsd:element name="_Format" ma:index="18" nillable="true" ma:displayName="Format" ma:description="Media-type, file format or dimensions" ma:internalName="_Format">
      <xsd:simpleType>
        <xsd:restriction base="dms:Text"/>
      </xsd:simpleType>
    </xsd:element>
    <xsd:element name="_Identifier" ma:index="19" nillable="true" ma:displayName="Resource Identifier" ma:description="An identifying string or number, usually conforming to a formal identification system" ma:internalName="_Identifier">
      <xsd:simpleType>
        <xsd:restriction base="dms:Text"/>
      </xsd:simpleType>
    </xsd:element>
    <xsd:element name="_Publisher" ma:index="21" nillable="true" ma:displayName="Publisher" ma:description="The person, organization or service that published this resource" ma:internalName="_Publisher">
      <xsd:simpleType>
        <xsd:restriction base="dms:Text"/>
      </xsd:simpleType>
    </xsd:element>
    <xsd:element name="_Relation" ma:index="22" nillable="true" ma:displayName="Relation" ma:description="References to related resources" ma:internalName="_Relation">
      <xsd:simpleType>
        <xsd:restriction base="dms:Note"/>
      </xsd:simpleType>
    </xsd:element>
    <xsd:element name="_RightsManagement" ma:index="23" nillable="true" ma:displayName="Rights Management" ma:description="Information about rights held in or over this resource" ma:internalName="_RightsManagement">
      <xsd:simpleType>
        <xsd:restriction base="dms:Note"/>
      </xsd:simpleType>
    </xsd:element>
    <xsd:element name="_Source" ma:index="24" nillable="true" ma:displayName="Source" ma:description="References to resources from which this resource was derived" ma:internalName="_Source">
      <xsd:simpleType>
        <xsd:restriction base="dms:Note"/>
      </xsd:simpleType>
    </xsd:element>
    <xsd:element name="_ResourceType" ma:index="27" nillable="true" ma:displayName="Resource Type" ma:description="A set of categories, functions, genres or aggregation levels" ma:internalName="_Resource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4" ma:displayName="Creator"/>
        <xsd:element ref="dcterms:created" minOccurs="0" maxOccurs="1"/>
        <xsd:element ref="dc:identifier" minOccurs="0" maxOccurs="1"/>
        <xsd:element name="contentType" minOccurs="0" maxOccurs="1" type="xsd:string" ma:index="31" ma:displayName="Content Type"/>
        <xsd:element ref="dc:title" minOccurs="0" maxOccurs="1" ma:index="1" ma:displayName="Title"/>
        <xsd:element ref="dc:subject" minOccurs="0" maxOccurs="1" ma:index="26" ma:displayName="Subject"/>
        <xsd:element ref="dc:description" minOccurs="0" maxOccurs="1" ma:index="17" ma:displayName="Description"/>
        <xsd:element name="keywords" minOccurs="0" maxOccurs="1" type="xsd:string" ma:index="2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E4A45F79-ECD6-42D9-9E95-CB7BB4F09C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209028-7724-4214-A443-3C7BD705321B}">
  <ds:schemaRefs>
    <ds:schemaRef ds:uri="http://schemas.microsoft.com/office/2006/documentManagement/types"/>
    <ds:schemaRef ds:uri="8aa44003-8a0f-449b-bc7e-44db73e5f4ef"/>
    <ds:schemaRef ds:uri="http://schemas.openxmlformats.org/package/2006/metadata/core-properties"/>
    <ds:schemaRef ds:uri="http://schemas.microsoft.com/sharepoint/v3/fields"/>
    <ds:schemaRef ds:uri="http://purl.org/dc/dcmitype/"/>
    <ds:schemaRef ds:uri="http://purl.org/dc/elements/1.1/"/>
    <ds:schemaRef ds:uri="http://schemas.microsoft.com/office/2006/metadata/properties"/>
    <ds:schemaRef ds:uri="http://schemas.microsoft.com/sharepoint/v3"/>
    <ds:schemaRef ds:uri="61fad16a-a7cb-47a1-83f3-09ae6f919b63"/>
    <ds:schemaRef ds:uri="http://www.w3.org/XML/1998/namespace"/>
    <ds:schemaRef ds:uri="http://purl.org/dc/terms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CB60F31-FC0F-4CA9-967B-E71C9C2D70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aa44003-8a0f-449b-bc7e-44db73e5f4ef"/>
    <ds:schemaRef ds:uri="61fad16a-a7cb-47a1-83f3-09ae6f919b63"/>
    <ds:schemaRef ds:uri="http://schemas.microsoft.com/sharepoint/v3/field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4.xml><?xml version="1.0" encoding="utf-8"?>
<ds:datastoreItem xmlns:ds="http://schemas.openxmlformats.org/officeDocument/2006/customXml" ds:itemID="{6C010F24-3A9B-410C-8ED2-125CA0B05B0A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Sum. of Revenue</vt:lpstr>
      <vt:lpstr>Gov't Expend. &amp; Its Financing</vt:lpstr>
      <vt:lpstr>Fed. Gov't sum of Exp.</vt:lpstr>
      <vt:lpstr>Revenue </vt:lpstr>
      <vt:lpstr>RECURRENTin AMha</vt:lpstr>
      <vt:lpstr>CAPITAL in AMHAric</vt:lpstr>
      <vt:lpstr>Kelel Degoma Summary</vt:lpstr>
      <vt:lpstr>Kelel SDG fund</vt:lpstr>
      <vt:lpstr>'Revenue '!OLE_LINK3</vt:lpstr>
      <vt:lpstr>'CAPITAL in AMHAric'!Print_Area</vt:lpstr>
      <vt:lpstr>'Fed. Gov''t sum of Exp.'!Print_Area</vt:lpstr>
      <vt:lpstr>'Gov''t Expend. &amp; Its Financing'!Print_Area</vt:lpstr>
      <vt:lpstr>'Kelel Degoma Summary'!Print_Area</vt:lpstr>
      <vt:lpstr>'Kelel SDG fund'!Print_Area</vt:lpstr>
      <vt:lpstr>'RECURRENTin AMha'!Print_Area</vt:lpstr>
      <vt:lpstr>'Revenue '!Print_Area</vt:lpstr>
      <vt:lpstr>'Sum. of Revenue'!Print_Area</vt:lpstr>
      <vt:lpstr>'CAPITAL in AMHAric'!Print_Titles</vt:lpstr>
      <vt:lpstr>'RECURRENTin AMha'!Print_Titles</vt:lpstr>
      <vt:lpstr>'Revenue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Federal Governemnt Budget Proclamation 2008 I</dc:title>
  <dc:creator>T.M.</dc:creator>
  <cp:lastModifiedBy>Yemisirach Fanta</cp:lastModifiedBy>
  <cp:lastPrinted>2018-06-21T08:41:30Z</cp:lastPrinted>
  <dcterms:created xsi:type="dcterms:W3CDTF">1997-12-23T08:49:15Z</dcterms:created>
  <dcterms:modified xsi:type="dcterms:W3CDTF">2019-12-02T13:58:17Z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Proclamations</vt:lpwstr>
  </property>
  <property fmtid="{D5CDD505-2E9C-101B-9397-08002B2CF9AE}" pid="3" name="ContentTypeId">
    <vt:lpwstr>0x01010B001E46F4AE9C70274EA2F05BFDDC3B97A10D0072F1F2FF4B873240937C2EB92B0CD8B2</vt:lpwstr>
  </property>
</Properties>
</file>